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s\Documents\8. Cardano StakePool\Cardano Staking\"/>
    </mc:Choice>
  </mc:AlternateContent>
  <xr:revisionPtr revIDLastSave="0" documentId="13_ncr:1_{5FE3ECDB-5D6F-4B38-8C95-C1A72A8C6E42}" xr6:coauthVersionLast="45" xr6:coauthVersionMax="45" xr10:uidLastSave="{00000000-0000-0000-0000-000000000000}"/>
  <bookViews>
    <workbookView xWindow="28680" yWindow="-120" windowWidth="29040" windowHeight="15840" tabRatio="718" activeTab="1" xr2:uid="{0555CF38-D1C2-4BD8-9E20-82DC46488446}"/>
  </bookViews>
  <sheets>
    <sheet name="rho" sheetId="22" r:id="rId1"/>
    <sheet name="Rewards_SKY" sheetId="1" r:id="rId2"/>
    <sheet name="CIP7" sheetId="42" r:id="rId3"/>
    <sheet name="2020 Distributions Graph" sheetId="23" r:id="rId4"/>
    <sheet name="Epoch_Times" sheetId="35" r:id="rId5"/>
    <sheet name="Reward mechanism" sheetId="34" r:id="rId6"/>
    <sheet name="pool_epoch_stats" sheetId="43" r:id="rId7"/>
    <sheet name="Chart7" sheetId="44" r:id="rId8"/>
  </sheets>
  <externalReferences>
    <externalReference r:id="rId9"/>
  </externalReferences>
  <definedNames>
    <definedName name="_xlnm._FilterDatabase" localSheetId="6" hidden="1">pool_epoch_stats!$A$1:$J$18078</definedName>
    <definedName name="_xlchart.v1.0" hidden="1">[1]pool_epoch_stats!$M$3982:$M$14886</definedName>
    <definedName name="ada_price">Rewards_SKY!$C$39</definedName>
    <definedName name="av_epoch_rewards">Rewards_SKY!$C$35</definedName>
    <definedName name="epoch_length">Rewards_SKY!$C$31</definedName>
    <definedName name="fixed_opex">Rewards_SKY!$C$38</definedName>
    <definedName name="nOps">Rewards_SKY!$C$28</definedName>
    <definedName name="performance_fee">Rewards_SKY!$C$41</definedName>
    <definedName name="pledge">Rewards_SKY!$C$42</definedName>
    <definedName name="pool_rewards_AT">Rewards_SKY!$C$44</definedName>
    <definedName name="pool_size">Rewards_SKY!$C$43</definedName>
    <definedName name="poop_performance">Rewards_SKY!$C$40</definedName>
    <definedName name="rho">Rewards_SKY!$C$29</definedName>
    <definedName name="saturation_point">Rewards_SKY!$C$36</definedName>
    <definedName name="staked_ada">Rewards_SKY!$C$34</definedName>
    <definedName name="staking_ratio">Rewards_SKY!$C$33</definedName>
    <definedName name="total_supply">Rewards_SKY!$C$32</definedName>
    <definedName name="tr_tax">Rewards_SKY!$C$30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3" i="1" l="1"/>
  <c r="C43" i="42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G37" i="1"/>
  <c r="H36" i="1"/>
  <c r="I36" i="1"/>
  <c r="G36" i="1"/>
  <c r="F38" i="1"/>
  <c r="F37" i="1"/>
  <c r="C28" i="1"/>
  <c r="C8" i="1"/>
  <c r="C61" i="1"/>
  <c r="F65" i="1" l="1"/>
  <c r="F64" i="1"/>
  <c r="H63" i="1"/>
  <c r="I63" i="1"/>
  <c r="G63" i="1"/>
  <c r="L5" i="1" l="1"/>
  <c r="K5" i="1"/>
  <c r="M16" i="42"/>
  <c r="L16" i="42"/>
  <c r="U1" i="1" l="1"/>
  <c r="T1" i="1" s="1"/>
  <c r="S1" i="1" s="1"/>
  <c r="R1" i="1" s="1"/>
  <c r="Q1" i="1" s="1"/>
  <c r="P1" i="1" s="1"/>
  <c r="O1" i="1" s="1"/>
  <c r="N1" i="1" s="1"/>
  <c r="M1" i="1" s="1"/>
  <c r="L1" i="1" s="1"/>
  <c r="K1" i="1" s="1"/>
  <c r="J1" i="1" s="1"/>
  <c r="I1" i="1" s="1"/>
  <c r="H1" i="1" s="1"/>
  <c r="V1" i="1"/>
  <c r="W1" i="1"/>
  <c r="C7" i="1" l="1"/>
  <c r="L15" i="42"/>
  <c r="M15" i="42"/>
  <c r="C29" i="42"/>
  <c r="C28" i="42"/>
  <c r="C8" i="42"/>
  <c r="C29" i="1"/>
  <c r="L4" i="1"/>
  <c r="K4" i="1"/>
  <c r="G13" i="42"/>
  <c r="G12" i="42"/>
  <c r="P14888" i="43" l="1"/>
  <c r="P14887" i="43"/>
  <c r="O14884" i="43"/>
  <c r="O14883" i="43"/>
  <c r="O14882" i="43"/>
  <c r="O14881" i="43"/>
  <c r="O14880" i="43"/>
  <c r="O14879" i="43"/>
  <c r="O14878" i="43"/>
  <c r="O14877" i="43"/>
  <c r="O14876" i="43"/>
  <c r="O14875" i="43"/>
  <c r="O14874" i="43"/>
  <c r="O14873" i="43"/>
  <c r="O14872" i="43"/>
  <c r="O14871" i="43"/>
  <c r="O14870" i="43"/>
  <c r="O14869" i="43"/>
  <c r="O14868" i="43"/>
  <c r="O14867" i="43"/>
  <c r="O14866" i="43"/>
  <c r="O14865" i="43"/>
  <c r="O14864" i="43"/>
  <c r="O14863" i="43"/>
  <c r="O14862" i="43"/>
  <c r="O14861" i="43"/>
  <c r="O14860" i="43"/>
  <c r="O14859" i="43"/>
  <c r="O14858" i="43"/>
  <c r="O14857" i="43"/>
  <c r="O14856" i="43"/>
  <c r="O14855" i="43"/>
  <c r="O14854" i="43"/>
  <c r="O14853" i="43"/>
  <c r="O14852" i="43"/>
  <c r="O14851" i="43"/>
  <c r="O14850" i="43"/>
  <c r="O14849" i="43"/>
  <c r="O14848" i="43"/>
  <c r="O14847" i="43"/>
  <c r="O14846" i="43"/>
  <c r="O14845" i="43"/>
  <c r="O14844" i="43"/>
  <c r="O14843" i="43"/>
  <c r="O14842" i="43"/>
  <c r="O14841" i="43"/>
  <c r="O14840" i="43"/>
  <c r="O14839" i="43"/>
  <c r="O14838" i="43"/>
  <c r="O14837" i="43"/>
  <c r="O14836" i="43"/>
  <c r="O14835" i="43"/>
  <c r="O14834" i="43"/>
  <c r="O14833" i="43"/>
  <c r="O14832" i="43"/>
  <c r="O14831" i="43"/>
  <c r="O14830" i="43"/>
  <c r="O14829" i="43"/>
  <c r="O14828" i="43"/>
  <c r="O14827" i="43"/>
  <c r="O14826" i="43"/>
  <c r="O14825" i="43"/>
  <c r="O14824" i="43"/>
  <c r="O14823" i="43"/>
  <c r="O14822" i="43"/>
  <c r="O14821" i="43"/>
  <c r="O14820" i="43"/>
  <c r="O14819" i="43"/>
  <c r="O14818" i="43"/>
  <c r="O14817" i="43"/>
  <c r="O14816" i="43"/>
  <c r="O14815" i="43"/>
  <c r="O14814" i="43"/>
  <c r="O14813" i="43"/>
  <c r="O14812" i="43"/>
  <c r="O14811" i="43"/>
  <c r="O14810" i="43"/>
  <c r="O14809" i="43"/>
  <c r="O14808" i="43"/>
  <c r="O14807" i="43"/>
  <c r="O14806" i="43"/>
  <c r="O14805" i="43"/>
  <c r="O14804" i="43"/>
  <c r="O14803" i="43"/>
  <c r="O14802" i="43"/>
  <c r="O14801" i="43"/>
  <c r="O14800" i="43"/>
  <c r="O14799" i="43"/>
  <c r="O14798" i="43"/>
  <c r="O14797" i="43"/>
  <c r="O14796" i="43"/>
  <c r="O14795" i="43"/>
  <c r="O14794" i="43"/>
  <c r="O14793" i="43"/>
  <c r="O14792" i="43"/>
  <c r="O14791" i="43"/>
  <c r="O14790" i="43"/>
  <c r="O14789" i="43"/>
  <c r="O14788" i="43"/>
  <c r="O14787" i="43"/>
  <c r="O14786" i="43"/>
  <c r="O14785" i="43"/>
  <c r="O14784" i="43"/>
  <c r="O14783" i="43"/>
  <c r="O14782" i="43"/>
  <c r="O14781" i="43"/>
  <c r="O14780" i="43"/>
  <c r="O14779" i="43"/>
  <c r="O14778" i="43"/>
  <c r="O14777" i="43"/>
  <c r="O14776" i="43"/>
  <c r="O14775" i="43"/>
  <c r="O14774" i="43"/>
  <c r="O14773" i="43"/>
  <c r="O14772" i="43"/>
  <c r="O14771" i="43"/>
  <c r="O14770" i="43"/>
  <c r="O14769" i="43"/>
  <c r="O14768" i="43"/>
  <c r="O14767" i="43"/>
  <c r="O14766" i="43"/>
  <c r="O14765" i="43"/>
  <c r="O14764" i="43"/>
  <c r="O14763" i="43"/>
  <c r="O14762" i="43"/>
  <c r="O14761" i="43"/>
  <c r="O14760" i="43"/>
  <c r="O14759" i="43"/>
  <c r="O14758" i="43"/>
  <c r="O14757" i="43"/>
  <c r="O14756" i="43"/>
  <c r="O14755" i="43"/>
  <c r="O14754" i="43"/>
  <c r="O14753" i="43"/>
  <c r="O14752" i="43"/>
  <c r="O14751" i="43"/>
  <c r="O14750" i="43"/>
  <c r="O14749" i="43"/>
  <c r="O14748" i="43"/>
  <c r="O14747" i="43"/>
  <c r="O14746" i="43"/>
  <c r="O14745" i="43"/>
  <c r="O14744" i="43"/>
  <c r="O14743" i="43"/>
  <c r="O14742" i="43"/>
  <c r="O14741" i="43"/>
  <c r="O14740" i="43"/>
  <c r="O14739" i="43"/>
  <c r="O14738" i="43"/>
  <c r="O14737" i="43"/>
  <c r="O14736" i="43"/>
  <c r="O14735" i="43"/>
  <c r="O14734" i="43"/>
  <c r="O14733" i="43"/>
  <c r="O14732" i="43"/>
  <c r="O14731" i="43"/>
  <c r="O14730" i="43"/>
  <c r="O14729" i="43"/>
  <c r="O14728" i="43"/>
  <c r="O14727" i="43"/>
  <c r="O14726" i="43"/>
  <c r="O14725" i="43"/>
  <c r="O14724" i="43"/>
  <c r="O14723" i="43"/>
  <c r="O14722" i="43"/>
  <c r="O14721" i="43"/>
  <c r="O14720" i="43"/>
  <c r="O14719" i="43"/>
  <c r="O14718" i="43"/>
  <c r="O14717" i="43"/>
  <c r="O14716" i="43"/>
  <c r="O14715" i="43"/>
  <c r="O14714" i="43"/>
  <c r="O14713" i="43"/>
  <c r="O14712" i="43"/>
  <c r="O14711" i="43"/>
  <c r="O14710" i="43"/>
  <c r="O14709" i="43"/>
  <c r="O14708" i="43"/>
  <c r="O14707" i="43"/>
  <c r="O14706" i="43"/>
  <c r="O14705" i="43"/>
  <c r="O14704" i="43"/>
  <c r="O14703" i="43"/>
  <c r="O14702" i="43"/>
  <c r="O14701" i="43"/>
  <c r="O14700" i="43"/>
  <c r="O14699" i="43"/>
  <c r="O14698" i="43"/>
  <c r="O14697" i="43"/>
  <c r="O14696" i="43"/>
  <c r="O14695" i="43"/>
  <c r="O14694" i="43"/>
  <c r="O14693" i="43"/>
  <c r="O14692" i="43"/>
  <c r="O14691" i="43"/>
  <c r="O14690" i="43"/>
  <c r="O14689" i="43"/>
  <c r="O14688" i="43"/>
  <c r="O14687" i="43"/>
  <c r="O14686" i="43"/>
  <c r="O14685" i="43"/>
  <c r="O14684" i="43"/>
  <c r="O14683" i="43"/>
  <c r="O14682" i="43"/>
  <c r="O14681" i="43"/>
  <c r="O14680" i="43"/>
  <c r="O14679" i="43"/>
  <c r="O14678" i="43"/>
  <c r="O14677" i="43"/>
  <c r="O14676" i="43"/>
  <c r="O14675" i="43"/>
  <c r="O14674" i="43"/>
  <c r="O14673" i="43"/>
  <c r="O14672" i="43"/>
  <c r="O14671" i="43"/>
  <c r="O14670" i="43"/>
  <c r="O14669" i="43"/>
  <c r="O14668" i="43"/>
  <c r="O14667" i="43"/>
  <c r="O14666" i="43"/>
  <c r="O14665" i="43"/>
  <c r="O14664" i="43"/>
  <c r="O14663" i="43"/>
  <c r="O14662" i="43"/>
  <c r="O14661" i="43"/>
  <c r="O14660" i="43"/>
  <c r="O14659" i="43"/>
  <c r="O14658" i="43"/>
  <c r="O14657" i="43"/>
  <c r="O14656" i="43"/>
  <c r="O14655" i="43"/>
  <c r="O14654" i="43"/>
  <c r="O14653" i="43"/>
  <c r="O14652" i="43"/>
  <c r="O14651" i="43"/>
  <c r="O14650" i="43"/>
  <c r="O14649" i="43"/>
  <c r="O14648" i="43"/>
  <c r="O14647" i="43"/>
  <c r="O14646" i="43"/>
  <c r="O14645" i="43"/>
  <c r="O14644" i="43"/>
  <c r="O14643" i="43"/>
  <c r="O14642" i="43"/>
  <c r="O14641" i="43"/>
  <c r="O14640" i="43"/>
  <c r="O14639" i="43"/>
  <c r="O14638" i="43"/>
  <c r="O14637" i="43"/>
  <c r="O14636" i="43"/>
  <c r="O14635" i="43"/>
  <c r="O14634" i="43"/>
  <c r="O14633" i="43"/>
  <c r="O14632" i="43"/>
  <c r="O14631" i="43"/>
  <c r="O14630" i="43"/>
  <c r="O14629" i="43"/>
  <c r="O14628" i="43"/>
  <c r="O14627" i="43"/>
  <c r="O14626" i="43"/>
  <c r="O14625" i="43"/>
  <c r="O14624" i="43"/>
  <c r="O14623" i="43"/>
  <c r="O14622" i="43"/>
  <c r="O14621" i="43"/>
  <c r="O14620" i="43"/>
  <c r="O14619" i="43"/>
  <c r="O14618" i="43"/>
  <c r="O14617" i="43"/>
  <c r="O14616" i="43"/>
  <c r="O14615" i="43"/>
  <c r="O14614" i="43"/>
  <c r="O14613" i="43"/>
  <c r="O14612" i="43"/>
  <c r="O14611" i="43"/>
  <c r="O14610" i="43"/>
  <c r="O14609" i="43"/>
  <c r="O14608" i="43"/>
  <c r="O14607" i="43"/>
  <c r="O14606" i="43"/>
  <c r="O14605" i="43"/>
  <c r="O14604" i="43"/>
  <c r="O14603" i="43"/>
  <c r="O14602" i="43"/>
  <c r="O14601" i="43"/>
  <c r="O14600" i="43"/>
  <c r="O14599" i="43"/>
  <c r="O14598" i="43"/>
  <c r="O14597" i="43"/>
  <c r="O14596" i="43"/>
  <c r="O14595" i="43"/>
  <c r="O14594" i="43"/>
  <c r="O14593" i="43"/>
  <c r="O14592" i="43"/>
  <c r="O14591" i="43"/>
  <c r="O14590" i="43"/>
  <c r="O14589" i="43"/>
  <c r="O14588" i="43"/>
  <c r="O14587" i="43"/>
  <c r="O14586" i="43"/>
  <c r="O14585" i="43"/>
  <c r="O14584" i="43"/>
  <c r="O14583" i="43"/>
  <c r="O14582" i="43"/>
  <c r="O14581" i="43"/>
  <c r="O14580" i="43"/>
  <c r="O14579" i="43"/>
  <c r="O14578" i="43"/>
  <c r="O14577" i="43"/>
  <c r="O14576" i="43"/>
  <c r="O14575" i="43"/>
  <c r="O14574" i="43"/>
  <c r="O14573" i="43"/>
  <c r="O14572" i="43"/>
  <c r="O14571" i="43"/>
  <c r="O14570" i="43"/>
  <c r="O14569" i="43"/>
  <c r="O14568" i="43"/>
  <c r="O14567" i="43"/>
  <c r="O14566" i="43"/>
  <c r="O14565" i="43"/>
  <c r="O14564" i="43"/>
  <c r="O14563" i="43"/>
  <c r="O14562" i="43"/>
  <c r="O14561" i="43"/>
  <c r="O14560" i="43"/>
  <c r="O14559" i="43"/>
  <c r="O14558" i="43"/>
  <c r="O14557" i="43"/>
  <c r="O14556" i="43"/>
  <c r="O14555" i="43"/>
  <c r="O14554" i="43"/>
  <c r="O14553" i="43"/>
  <c r="O14552" i="43"/>
  <c r="O14551" i="43"/>
  <c r="O14550" i="43"/>
  <c r="O14549" i="43"/>
  <c r="O14548" i="43"/>
  <c r="O14547" i="43"/>
  <c r="O14546" i="43"/>
  <c r="O14545" i="43"/>
  <c r="O14544" i="43"/>
  <c r="O14543" i="43"/>
  <c r="O14542" i="43"/>
  <c r="O14541" i="43"/>
  <c r="O14540" i="43"/>
  <c r="O14539" i="43"/>
  <c r="O14538" i="43"/>
  <c r="O14537" i="43"/>
  <c r="O14536" i="43"/>
  <c r="O14535" i="43"/>
  <c r="O14534" i="43"/>
  <c r="O14533" i="43"/>
  <c r="O14532" i="43"/>
  <c r="O14531" i="43"/>
  <c r="O14530" i="43"/>
  <c r="O14529" i="43"/>
  <c r="O14528" i="43"/>
  <c r="O14527" i="43"/>
  <c r="O14526" i="43"/>
  <c r="O14525" i="43"/>
  <c r="O14524" i="43"/>
  <c r="O14523" i="43"/>
  <c r="O14522" i="43"/>
  <c r="O14521" i="43"/>
  <c r="O14520" i="43"/>
  <c r="O14519" i="43"/>
  <c r="O14518" i="43"/>
  <c r="O14517" i="43"/>
  <c r="O14516" i="43"/>
  <c r="O14515" i="43"/>
  <c r="O14514" i="43"/>
  <c r="O14513" i="43"/>
  <c r="O14512" i="43"/>
  <c r="O14511" i="43"/>
  <c r="O14510" i="43"/>
  <c r="O14509" i="43"/>
  <c r="O14508" i="43"/>
  <c r="O14507" i="43"/>
  <c r="O14506" i="43"/>
  <c r="O14505" i="43"/>
  <c r="O14504" i="43"/>
  <c r="O14503" i="43"/>
  <c r="O14502" i="43"/>
  <c r="O14501" i="43"/>
  <c r="O14500" i="43"/>
  <c r="O14499" i="43"/>
  <c r="O14498" i="43"/>
  <c r="O14497" i="43"/>
  <c r="O14496" i="43"/>
  <c r="O14495" i="43"/>
  <c r="O14494" i="43"/>
  <c r="O14493" i="43"/>
  <c r="O14492" i="43"/>
  <c r="O14491" i="43"/>
  <c r="O14490" i="43"/>
  <c r="O14489" i="43"/>
  <c r="O14488" i="43"/>
  <c r="O14487" i="43"/>
  <c r="O14486" i="43"/>
  <c r="O14485" i="43"/>
  <c r="O14484" i="43"/>
  <c r="O14483" i="43"/>
  <c r="O14482" i="43"/>
  <c r="O14481" i="43"/>
  <c r="O14480" i="43"/>
  <c r="O14479" i="43"/>
  <c r="O14478" i="43"/>
  <c r="O14477" i="43"/>
  <c r="O14476" i="43"/>
  <c r="O14475" i="43"/>
  <c r="O14474" i="43"/>
  <c r="O14473" i="43"/>
  <c r="O14472" i="43"/>
  <c r="O14471" i="43"/>
  <c r="O14470" i="43"/>
  <c r="O14469" i="43"/>
  <c r="O14468" i="43"/>
  <c r="O14467" i="43"/>
  <c r="O14466" i="43"/>
  <c r="O14465" i="43"/>
  <c r="O14464" i="43"/>
  <c r="O14463" i="43"/>
  <c r="O14462" i="43"/>
  <c r="O14461" i="43"/>
  <c r="O14460" i="43"/>
  <c r="O14459" i="43"/>
  <c r="O14458" i="43"/>
  <c r="O14457" i="43"/>
  <c r="O14456" i="43"/>
  <c r="O14454" i="43"/>
  <c r="O14453" i="43"/>
  <c r="O14452" i="43"/>
  <c r="O14451" i="43"/>
  <c r="O14450" i="43"/>
  <c r="O14449" i="43"/>
  <c r="O14448" i="43"/>
  <c r="O14447" i="43"/>
  <c r="O14446" i="43"/>
  <c r="O14445" i="43"/>
  <c r="O14439" i="43"/>
  <c r="O14437" i="43"/>
  <c r="O14436" i="43"/>
  <c r="O14435" i="43"/>
  <c r="O13442" i="43"/>
  <c r="O13209" i="43"/>
  <c r="O13099" i="43"/>
  <c r="O12663" i="43"/>
  <c r="O12626" i="43"/>
  <c r="O12447" i="43"/>
  <c r="O11837" i="43"/>
  <c r="O11804" i="43"/>
  <c r="O11611" i="43"/>
  <c r="O11608" i="43"/>
  <c r="O11537" i="43"/>
  <c r="O11536" i="43"/>
  <c r="O11493" i="43"/>
  <c r="O11492" i="43"/>
  <c r="O11491" i="43"/>
  <c r="O11490" i="43"/>
  <c r="O11489" i="43"/>
  <c r="O11488" i="43"/>
  <c r="O11454" i="43"/>
  <c r="O11453" i="43"/>
  <c r="O11452" i="43"/>
  <c r="O11451" i="43"/>
  <c r="O11450" i="43"/>
  <c r="O11444" i="43"/>
  <c r="O11442" i="43"/>
  <c r="O11423" i="43"/>
  <c r="O11410" i="43"/>
  <c r="O11409" i="43"/>
  <c r="O11408" i="43"/>
  <c r="O11407" i="43"/>
  <c r="O11406" i="43"/>
  <c r="O11405" i="43"/>
  <c r="O11404" i="43"/>
  <c r="O11401" i="43"/>
  <c r="O11396" i="43"/>
  <c r="O11392" i="43"/>
  <c r="O11391" i="43"/>
  <c r="O11390" i="43"/>
  <c r="O11385" i="43"/>
  <c r="O11382" i="43"/>
  <c r="O11380" i="43"/>
  <c r="O11366" i="43"/>
  <c r="O11365" i="43"/>
  <c r="O11364" i="43"/>
  <c r="O11363" i="43"/>
  <c r="O11362" i="43"/>
  <c r="O11361" i="43"/>
  <c r="O11360" i="43"/>
  <c r="O11359" i="43"/>
  <c r="O11358" i="43"/>
  <c r="O11357" i="43"/>
  <c r="O11351" i="43"/>
  <c r="O11350" i="43"/>
  <c r="O11348" i="43"/>
  <c r="O11334" i="43"/>
  <c r="O11331" i="43"/>
  <c r="O11323" i="43"/>
  <c r="O11322" i="43"/>
  <c r="O11321" i="43"/>
  <c r="O11320" i="43"/>
  <c r="O11319" i="43"/>
  <c r="O11318" i="43"/>
  <c r="O11317" i="43"/>
  <c r="O11316" i="43"/>
  <c r="O11299" i="43"/>
  <c r="O11279" i="43"/>
  <c r="O11278" i="43"/>
  <c r="O11277" i="43"/>
  <c r="O11276" i="43"/>
  <c r="O11273" i="43"/>
  <c r="O11270" i="43"/>
  <c r="O11267" i="43"/>
  <c r="O11265" i="43"/>
  <c r="O11264" i="43"/>
  <c r="O11257" i="43"/>
  <c r="O11250" i="43"/>
  <c r="O11249" i="43"/>
  <c r="O11247" i="43"/>
  <c r="O11235" i="43"/>
  <c r="O11234" i="43"/>
  <c r="O11233" i="43"/>
  <c r="O11231" i="43"/>
  <c r="O11229" i="43"/>
  <c r="O11225" i="43"/>
  <c r="O11224" i="43"/>
  <c r="O11218" i="43"/>
  <c r="O11215" i="43"/>
  <c r="O11214" i="43"/>
  <c r="O11212" i="43"/>
  <c r="O11206" i="43"/>
  <c r="O11203" i="43"/>
  <c r="O11192" i="43"/>
  <c r="O11191" i="43"/>
  <c r="O11190" i="43"/>
  <c r="O11189" i="43"/>
  <c r="O11188" i="43"/>
  <c r="O11179" i="43"/>
  <c r="O11177" i="43"/>
  <c r="O11175" i="43"/>
  <c r="O11165" i="43"/>
  <c r="O11163" i="43"/>
  <c r="O11148" i="43"/>
  <c r="O11147" i="43"/>
  <c r="O11146" i="43"/>
  <c r="O11145" i="43"/>
  <c r="O11144" i="43"/>
  <c r="O11143" i="43"/>
  <c r="O11142" i="43"/>
  <c r="O11141" i="43"/>
  <c r="O11140" i="43"/>
  <c r="O11137" i="43"/>
  <c r="O11135" i="43"/>
  <c r="O11130" i="43"/>
  <c r="O11129" i="43"/>
  <c r="O11122" i="43"/>
  <c r="O11104" i="43"/>
  <c r="O11103" i="43"/>
  <c r="O11102" i="43"/>
  <c r="O11099" i="43"/>
  <c r="O11097" i="43"/>
  <c r="O11094" i="43"/>
  <c r="O11092" i="43"/>
  <c r="O11090" i="43"/>
  <c r="O11087" i="43"/>
  <c r="O11086" i="43"/>
  <c r="O11083" i="43"/>
  <c r="O11081" i="43"/>
  <c r="O11077" i="43"/>
  <c r="O11072" i="43"/>
  <c r="O11061" i="43"/>
  <c r="O11060" i="43"/>
  <c r="O11059" i="43"/>
  <c r="O11058" i="43"/>
  <c r="O11057" i="43"/>
  <c r="O11056" i="43"/>
  <c r="O11055" i="43"/>
  <c r="O11053" i="43"/>
  <c r="O11045" i="43"/>
  <c r="O11040" i="43"/>
  <c r="O11036" i="43"/>
  <c r="O11029" i="43"/>
  <c r="O11018" i="43"/>
  <c r="O11017" i="43"/>
  <c r="O11016" i="43"/>
  <c r="O11015" i="43"/>
  <c r="O11014" i="43"/>
  <c r="O11013" i="43"/>
  <c r="O11006" i="43"/>
  <c r="O11005" i="43"/>
  <c r="O11002" i="43"/>
  <c r="O10999" i="43"/>
  <c r="O10997" i="43"/>
  <c r="O10994" i="43"/>
  <c r="O10993" i="43"/>
  <c r="O10990" i="43"/>
  <c r="O10986" i="43"/>
  <c r="O10974" i="43"/>
  <c r="O10973" i="43"/>
  <c r="O10972" i="43"/>
  <c r="O10971" i="43"/>
  <c r="O10970" i="43"/>
  <c r="O10965" i="43"/>
  <c r="O10960" i="43"/>
  <c r="O10951" i="43"/>
  <c r="O10949" i="43"/>
  <c r="O10944" i="43"/>
  <c r="O10931" i="43"/>
  <c r="O10930" i="43"/>
  <c r="O10929" i="43"/>
  <c r="O10928" i="43"/>
  <c r="O10927" i="43"/>
  <c r="O10926" i="43"/>
  <c r="O10925" i="43"/>
  <c r="O10924" i="43"/>
  <c r="O10923" i="43"/>
  <c r="O10921" i="43"/>
  <c r="O10918" i="43"/>
  <c r="O10914" i="43"/>
  <c r="O10910" i="43"/>
  <c r="O10887" i="43"/>
  <c r="O10886" i="43"/>
  <c r="O10885" i="43"/>
  <c r="O10884" i="43"/>
  <c r="O10883" i="43"/>
  <c r="O10882" i="43"/>
  <c r="O10881" i="43"/>
  <c r="O10876" i="43"/>
  <c r="O10869" i="43"/>
  <c r="O10864" i="43"/>
  <c r="O10840" i="43"/>
  <c r="O10839" i="43"/>
  <c r="O10838" i="43"/>
  <c r="O10837" i="43"/>
  <c r="O10836" i="43"/>
  <c r="O10835" i="43"/>
  <c r="O10834" i="43"/>
  <c r="O10819" i="43"/>
  <c r="O10817" i="43"/>
  <c r="O10796" i="43"/>
  <c r="O10795" i="43"/>
  <c r="O10794" i="43"/>
  <c r="O10793" i="43"/>
  <c r="O10792" i="43"/>
  <c r="O10779" i="43"/>
  <c r="O10760" i="43"/>
  <c r="O10732" i="43"/>
  <c r="O10730" i="43"/>
  <c r="O10702" i="43"/>
  <c r="O10696" i="43"/>
  <c r="O10683" i="43"/>
  <c r="O10650" i="43"/>
  <c r="O10646" i="43"/>
  <c r="O10638" i="43"/>
  <c r="O10626" i="43"/>
  <c r="O10618" i="43"/>
  <c r="O10613" i="43"/>
  <c r="O10612" i="43"/>
  <c r="O10607" i="43"/>
  <c r="O10594" i="43"/>
  <c r="O10573" i="43"/>
  <c r="O10532" i="43"/>
  <c r="O10513" i="43"/>
  <c r="O10492" i="43"/>
  <c r="O10491" i="43"/>
  <c r="O10487" i="43"/>
  <c r="O10471" i="43"/>
  <c r="O10465" i="43"/>
  <c r="O10454" i="43"/>
  <c r="O10433" i="43"/>
  <c r="O10430" i="43"/>
  <c r="O10415" i="43"/>
  <c r="O10404" i="43"/>
  <c r="O10361" i="43"/>
  <c r="O10302" i="43"/>
  <c r="O10274" i="43"/>
  <c r="O10255" i="43"/>
  <c r="O10251" i="43"/>
  <c r="O10227" i="43"/>
  <c r="O10215" i="43"/>
  <c r="O10192" i="43"/>
  <c r="O10186" i="43"/>
  <c r="O10178" i="43"/>
  <c r="O10158" i="43"/>
  <c r="O10144" i="43"/>
  <c r="O10138" i="43"/>
  <c r="O10137" i="43"/>
  <c r="O10132" i="43"/>
  <c r="O10056" i="43"/>
  <c r="O10026" i="43"/>
  <c r="O10010" i="43"/>
  <c r="O10003" i="43"/>
  <c r="O10001" i="43"/>
  <c r="O9965" i="43"/>
  <c r="O9961" i="43"/>
  <c r="O9883" i="43"/>
  <c r="O9882" i="43"/>
  <c r="O9869" i="43"/>
  <c r="O9839" i="43"/>
  <c r="O9838" i="43"/>
  <c r="O9833" i="43"/>
  <c r="O9826" i="43"/>
  <c r="O9818" i="43"/>
  <c r="O9796" i="43"/>
  <c r="O9795" i="43"/>
  <c r="O9789" i="43"/>
  <c r="O9787" i="43"/>
  <c r="O9749" i="43"/>
  <c r="O9744" i="43"/>
  <c r="O9707" i="43"/>
  <c r="O9706" i="43"/>
  <c r="O9705" i="43"/>
  <c r="O9694" i="43"/>
  <c r="O9688" i="43"/>
  <c r="O9586" i="43"/>
  <c r="O9572" i="43"/>
  <c r="O9458" i="43"/>
  <c r="O9427" i="43"/>
  <c r="O9376" i="43"/>
  <c r="O9357" i="43"/>
  <c r="O9313" i="43"/>
  <c r="O9242" i="43"/>
  <c r="O9241" i="43"/>
  <c r="O9102" i="43"/>
  <c r="O9019" i="43"/>
  <c r="O9009" i="43"/>
  <c r="O8921" i="43"/>
  <c r="O8916" i="43"/>
  <c r="O8847" i="43"/>
  <c r="O8782" i="43"/>
  <c r="O8755" i="43"/>
  <c r="O8741" i="43"/>
  <c r="O8724" i="43"/>
  <c r="O8649" i="43"/>
  <c r="O8580" i="43"/>
  <c r="O8573" i="43"/>
  <c r="O8529" i="43"/>
  <c r="O8477" i="43"/>
  <c r="O8440" i="43"/>
  <c r="O8439" i="43"/>
  <c r="O8438" i="43"/>
  <c r="O8397" i="43"/>
  <c r="O8391" i="43"/>
  <c r="O8263" i="43"/>
  <c r="O8220" i="43"/>
  <c r="O8179" i="43"/>
  <c r="O8178" i="43"/>
  <c r="O8177" i="43"/>
  <c r="O8175" i="43"/>
  <c r="O8157" i="43"/>
  <c r="O8124" i="43"/>
  <c r="O8091" i="43"/>
  <c r="O8090" i="43"/>
  <c r="O8044" i="43"/>
  <c r="O8003" i="43"/>
  <c r="O7961" i="43"/>
  <c r="O7956" i="43"/>
  <c r="O7920" i="43"/>
  <c r="O7876" i="43"/>
  <c r="O7855" i="43"/>
  <c r="O7799" i="43"/>
  <c r="O7787" i="43"/>
  <c r="O7715" i="43"/>
  <c r="O7667" i="43"/>
  <c r="O7648" i="43"/>
  <c r="O7616" i="43"/>
  <c r="O7615" i="43"/>
  <c r="O7584" i="43"/>
  <c r="O7572" i="43"/>
  <c r="O7571" i="43"/>
  <c r="O7570" i="43"/>
  <c r="O7557" i="43"/>
  <c r="O7527" i="43"/>
  <c r="O7483" i="43"/>
  <c r="O7482" i="43"/>
  <c r="O7440" i="43"/>
  <c r="O7394" i="43"/>
  <c r="O7393" i="43"/>
  <c r="O7381" i="43"/>
  <c r="O7334" i="43"/>
  <c r="O7306" i="43"/>
  <c r="O7250" i="43"/>
  <c r="O7167" i="43"/>
  <c r="O7102" i="43"/>
  <c r="O7082" i="43"/>
  <c r="O7047" i="43"/>
  <c r="O6988" i="43"/>
  <c r="O6868" i="43"/>
  <c r="O6738" i="43"/>
  <c r="O6664" i="43"/>
  <c r="O6652" i="43"/>
  <c r="O6610" i="43"/>
  <c r="O6523" i="43"/>
  <c r="O6406" i="43"/>
  <c r="O6393" i="43"/>
  <c r="O6319" i="43"/>
  <c r="O6273" i="43"/>
  <c r="O6260" i="43"/>
  <c r="O6242" i="43"/>
  <c r="O6212" i="43"/>
  <c r="O6196" i="43"/>
  <c r="O6109" i="43"/>
  <c r="O6047" i="43"/>
  <c r="O6040" i="43"/>
  <c r="O5992" i="43"/>
  <c r="O5985" i="43"/>
  <c r="O5967" i="43"/>
  <c r="O5947" i="43"/>
  <c r="O5945" i="43"/>
  <c r="O5909" i="43"/>
  <c r="O5908" i="43"/>
  <c r="O5905" i="43"/>
  <c r="O5865" i="43"/>
  <c r="O5864" i="43"/>
  <c r="O5854" i="43"/>
  <c r="O5839" i="43"/>
  <c r="O5838" i="43"/>
  <c r="O5824" i="43"/>
  <c r="O5823" i="43"/>
  <c r="O5822" i="43"/>
  <c r="O5821" i="43"/>
  <c r="O5815" i="43"/>
  <c r="O5802" i="43"/>
  <c r="O5800" i="43"/>
  <c r="O5794" i="43"/>
  <c r="O5779" i="43"/>
  <c r="O5778" i="43"/>
  <c r="O5771" i="43"/>
  <c r="O5766" i="43"/>
  <c r="O5749" i="43"/>
  <c r="O5737" i="43"/>
  <c r="O5722" i="43"/>
  <c r="O5721" i="43"/>
  <c r="O5713" i="43"/>
  <c r="O5518" i="43"/>
  <c r="O5190" i="43"/>
  <c r="O4992" i="43"/>
  <c r="O4991" i="43"/>
  <c r="O4990" i="43"/>
  <c r="O4974" i="43"/>
  <c r="O4952" i="43"/>
  <c r="O4949" i="43"/>
  <c r="O4948" i="43"/>
  <c r="O4946" i="43"/>
  <c r="O4941" i="43"/>
  <c r="O4940" i="43"/>
  <c r="O4937" i="43"/>
  <c r="O4932" i="43"/>
  <c r="O4921" i="43"/>
  <c r="O4920" i="43"/>
  <c r="O4919" i="43"/>
  <c r="O4916" i="43"/>
  <c r="O4906" i="43"/>
  <c r="O4905" i="43"/>
  <c r="O4900" i="43"/>
  <c r="O4881" i="43"/>
  <c r="O4826" i="43"/>
  <c r="O4825" i="43"/>
  <c r="O4824" i="43"/>
  <c r="O4819" i="43"/>
  <c r="O4816" i="43"/>
  <c r="O4741" i="43"/>
  <c r="O4730" i="43"/>
  <c r="O4721" i="43"/>
  <c r="O4710" i="43"/>
  <c r="O4654" i="43"/>
  <c r="O4452" i="43"/>
  <c r="O4451" i="43"/>
  <c r="O4450" i="43"/>
  <c r="O4440" i="43"/>
  <c r="O4439" i="43"/>
  <c r="O4358" i="43"/>
  <c r="O4199" i="43"/>
  <c r="O4198" i="43"/>
  <c r="O4197" i="43"/>
  <c r="O4194" i="43"/>
  <c r="O4185" i="43"/>
  <c r="O4156" i="43"/>
  <c r="O4155" i="43"/>
  <c r="O4154" i="43"/>
  <c r="O4122" i="43"/>
  <c r="O4086" i="43"/>
  <c r="O4067" i="43"/>
  <c r="O4066" i="43"/>
  <c r="O4062" i="43"/>
  <c r="O4025" i="43"/>
  <c r="O4024" i="43"/>
  <c r="O4012" i="43"/>
  <c r="O3997" i="43"/>
  <c r="O3982" i="43"/>
  <c r="P1" i="43"/>
  <c r="Q1" i="43" s="1"/>
  <c r="C7" i="42"/>
  <c r="C34" i="42"/>
  <c r="C22" i="42"/>
  <c r="M15265" i="43"/>
  <c r="M15264" i="43"/>
  <c r="M15263" i="43"/>
  <c r="M15262" i="43"/>
  <c r="M15261" i="43"/>
  <c r="M15260" i="43"/>
  <c r="M15259" i="43"/>
  <c r="M15258" i="43"/>
  <c r="M15257" i="43"/>
  <c r="M15256" i="43"/>
  <c r="M15255" i="43"/>
  <c r="M15254" i="43"/>
  <c r="M15253" i="43"/>
  <c r="M15252" i="43"/>
  <c r="M15251" i="43"/>
  <c r="M15250" i="43"/>
  <c r="M15249" i="43"/>
  <c r="M15248" i="43"/>
  <c r="M15247" i="43"/>
  <c r="M15246" i="43"/>
  <c r="M15245" i="43"/>
  <c r="M15244" i="43"/>
  <c r="M15243" i="43"/>
  <c r="M15242" i="43"/>
  <c r="M15241" i="43"/>
  <c r="M15240" i="43"/>
  <c r="M15239" i="43"/>
  <c r="M15238" i="43"/>
  <c r="M15237" i="43"/>
  <c r="M15236" i="43"/>
  <c r="M15235" i="43"/>
  <c r="M15234" i="43"/>
  <c r="M15233" i="43"/>
  <c r="M15232" i="43"/>
  <c r="M15231" i="43"/>
  <c r="M15230" i="43"/>
  <c r="M15229" i="43"/>
  <c r="M15228" i="43"/>
  <c r="M15227" i="43"/>
  <c r="M15226" i="43"/>
  <c r="M15225" i="43"/>
  <c r="M15224" i="43"/>
  <c r="M15223" i="43"/>
  <c r="M15222" i="43"/>
  <c r="M15221" i="43"/>
  <c r="M15220" i="43"/>
  <c r="M15219" i="43"/>
  <c r="M15218" i="43"/>
  <c r="M15217" i="43"/>
  <c r="M15216" i="43"/>
  <c r="M15215" i="43"/>
  <c r="M15214" i="43"/>
  <c r="M15213" i="43"/>
  <c r="M15212" i="43"/>
  <c r="M15211" i="43"/>
  <c r="M15210" i="43"/>
  <c r="M15209" i="43"/>
  <c r="M15208" i="43"/>
  <c r="M15207" i="43"/>
  <c r="M15206" i="43"/>
  <c r="M15205" i="43"/>
  <c r="M15204" i="43"/>
  <c r="M15203" i="43"/>
  <c r="M15202" i="43"/>
  <c r="M15201" i="43"/>
  <c r="M15200" i="43"/>
  <c r="M15199" i="43"/>
  <c r="M15198" i="43"/>
  <c r="M15197" i="43"/>
  <c r="M15196" i="43"/>
  <c r="M15195" i="43"/>
  <c r="M15194" i="43"/>
  <c r="M15193" i="43"/>
  <c r="M15192" i="43"/>
  <c r="M15191" i="43"/>
  <c r="M15190" i="43"/>
  <c r="M15189" i="43"/>
  <c r="M15188" i="43"/>
  <c r="M15187" i="43"/>
  <c r="M15186" i="43"/>
  <c r="M15185" i="43"/>
  <c r="M15184" i="43"/>
  <c r="M15183" i="43"/>
  <c r="M15182" i="43"/>
  <c r="M15181" i="43"/>
  <c r="M15180" i="43"/>
  <c r="M15179" i="43"/>
  <c r="M15178" i="43"/>
  <c r="M15177" i="43"/>
  <c r="M15176" i="43"/>
  <c r="M15175" i="43"/>
  <c r="M15174" i="43"/>
  <c r="M15173" i="43"/>
  <c r="M15172" i="43"/>
  <c r="M15171" i="43"/>
  <c r="M15170" i="43"/>
  <c r="M15169" i="43"/>
  <c r="M15168" i="43"/>
  <c r="M15167" i="43"/>
  <c r="M15166" i="43"/>
  <c r="M15165" i="43"/>
  <c r="M15164" i="43"/>
  <c r="M15163" i="43"/>
  <c r="M15162" i="43"/>
  <c r="M15161" i="43"/>
  <c r="M15160" i="43"/>
  <c r="M15159" i="43"/>
  <c r="M15158" i="43"/>
  <c r="M15157" i="43"/>
  <c r="M15156" i="43"/>
  <c r="M15155" i="43"/>
  <c r="M15154" i="43"/>
  <c r="M15153" i="43"/>
  <c r="M15152" i="43"/>
  <c r="M15151" i="43"/>
  <c r="M15150" i="43"/>
  <c r="M15149" i="43"/>
  <c r="M15148" i="43"/>
  <c r="M15147" i="43"/>
  <c r="M15146" i="43"/>
  <c r="M15145" i="43"/>
  <c r="M15144" i="43"/>
  <c r="M15143" i="43"/>
  <c r="M15142" i="43"/>
  <c r="M15141" i="43"/>
  <c r="M15140" i="43"/>
  <c r="M15139" i="43"/>
  <c r="M15138" i="43"/>
  <c r="M15137" i="43"/>
  <c r="M15136" i="43"/>
  <c r="M15135" i="43"/>
  <c r="M15134" i="43"/>
  <c r="M15133" i="43"/>
  <c r="M15132" i="43"/>
  <c r="M15131" i="43"/>
  <c r="M15130" i="43"/>
  <c r="M15129" i="43"/>
  <c r="M15128" i="43"/>
  <c r="M15127" i="43"/>
  <c r="M15126" i="43"/>
  <c r="M15125" i="43"/>
  <c r="M15124" i="43"/>
  <c r="M15123" i="43"/>
  <c r="M15122" i="43"/>
  <c r="M15121" i="43"/>
  <c r="M15120" i="43"/>
  <c r="M15119" i="43"/>
  <c r="M15118" i="43"/>
  <c r="M15117" i="43"/>
  <c r="M15116" i="43"/>
  <c r="M15115" i="43"/>
  <c r="M15114" i="43"/>
  <c r="M15113" i="43"/>
  <c r="M15112" i="43"/>
  <c r="M15111" i="43"/>
  <c r="M15110" i="43"/>
  <c r="M15109" i="43"/>
  <c r="M15108" i="43"/>
  <c r="M15107" i="43"/>
  <c r="M15106" i="43"/>
  <c r="M15105" i="43"/>
  <c r="M15104" i="43"/>
  <c r="M15103" i="43"/>
  <c r="M15102" i="43"/>
  <c r="M15101" i="43"/>
  <c r="M15100" i="43"/>
  <c r="M15099" i="43"/>
  <c r="M15098" i="43"/>
  <c r="M15097" i="43"/>
  <c r="M15096" i="43"/>
  <c r="M15095" i="43"/>
  <c r="M15094" i="43"/>
  <c r="M15093" i="43"/>
  <c r="M15092" i="43"/>
  <c r="M15091" i="43"/>
  <c r="M15090" i="43"/>
  <c r="M15089" i="43"/>
  <c r="M15088" i="43"/>
  <c r="M15087" i="43"/>
  <c r="M15086" i="43"/>
  <c r="M15085" i="43"/>
  <c r="M15084" i="43"/>
  <c r="M15083" i="43"/>
  <c r="M15082" i="43"/>
  <c r="M15081" i="43"/>
  <c r="M15080" i="43"/>
  <c r="M15079" i="43"/>
  <c r="M15078" i="43"/>
  <c r="M15077" i="43"/>
  <c r="M15076" i="43"/>
  <c r="M15075" i="43"/>
  <c r="M15074" i="43"/>
  <c r="M15073" i="43"/>
  <c r="M15072" i="43"/>
  <c r="M15071" i="43"/>
  <c r="M15070" i="43"/>
  <c r="M15069" i="43"/>
  <c r="M15068" i="43"/>
  <c r="M15067" i="43"/>
  <c r="M15066" i="43"/>
  <c r="M15065" i="43"/>
  <c r="M15064" i="43"/>
  <c r="M15063" i="43"/>
  <c r="M15062" i="43"/>
  <c r="M15061" i="43"/>
  <c r="M15060" i="43"/>
  <c r="M15059" i="43"/>
  <c r="M15058" i="43"/>
  <c r="M15057" i="43"/>
  <c r="M15056" i="43"/>
  <c r="M15055" i="43"/>
  <c r="M15054" i="43"/>
  <c r="M15053" i="43"/>
  <c r="M15052" i="43"/>
  <c r="M15051" i="43"/>
  <c r="M15050" i="43"/>
  <c r="M15049" i="43"/>
  <c r="M15048" i="43"/>
  <c r="M15047" i="43"/>
  <c r="M15046" i="43"/>
  <c r="M15045" i="43"/>
  <c r="M15044" i="43"/>
  <c r="M15043" i="43"/>
  <c r="M15042" i="43"/>
  <c r="M15041" i="43"/>
  <c r="M15040" i="43"/>
  <c r="M15039" i="43"/>
  <c r="M15038" i="43"/>
  <c r="M15037" i="43"/>
  <c r="M15036" i="43"/>
  <c r="M15035" i="43"/>
  <c r="M15034" i="43"/>
  <c r="M15033" i="43"/>
  <c r="M15032" i="43"/>
  <c r="M15031" i="43"/>
  <c r="M15030" i="43"/>
  <c r="M15029" i="43"/>
  <c r="M15028" i="43"/>
  <c r="M15027" i="43"/>
  <c r="M15026" i="43"/>
  <c r="M15025" i="43"/>
  <c r="M15024" i="43"/>
  <c r="M15023" i="43"/>
  <c r="M15022" i="43"/>
  <c r="M15021" i="43"/>
  <c r="M15020" i="43"/>
  <c r="M15019" i="43"/>
  <c r="M15018" i="43"/>
  <c r="M15017" i="43"/>
  <c r="M15016" i="43"/>
  <c r="M15015" i="43"/>
  <c r="M15014" i="43"/>
  <c r="M15013" i="43"/>
  <c r="M15012" i="43"/>
  <c r="M15011" i="43"/>
  <c r="M15010" i="43"/>
  <c r="M15009" i="43"/>
  <c r="M15008" i="43"/>
  <c r="M15007" i="43"/>
  <c r="M15006" i="43"/>
  <c r="M15005" i="43"/>
  <c r="M15004" i="43"/>
  <c r="M15003" i="43"/>
  <c r="M15002" i="43"/>
  <c r="M15001" i="43"/>
  <c r="M15000" i="43"/>
  <c r="M14999" i="43"/>
  <c r="M14998" i="43"/>
  <c r="M14997" i="43"/>
  <c r="M14996" i="43"/>
  <c r="M14995" i="43"/>
  <c r="M14994" i="43"/>
  <c r="M14993" i="43"/>
  <c r="M14992" i="43"/>
  <c r="M14991" i="43"/>
  <c r="M14990" i="43"/>
  <c r="M14989" i="43"/>
  <c r="M14988" i="43"/>
  <c r="M14987" i="43"/>
  <c r="M14986" i="43"/>
  <c r="M14985" i="43"/>
  <c r="M14984" i="43"/>
  <c r="M14983" i="43"/>
  <c r="M14982" i="43"/>
  <c r="M14981" i="43"/>
  <c r="M14980" i="43"/>
  <c r="M14979" i="43"/>
  <c r="M14978" i="43"/>
  <c r="M14977" i="43"/>
  <c r="M14976" i="43"/>
  <c r="M14975" i="43"/>
  <c r="M14974" i="43"/>
  <c r="M14973" i="43"/>
  <c r="M14972" i="43"/>
  <c r="M14971" i="43"/>
  <c r="M14970" i="43"/>
  <c r="M14969" i="43"/>
  <c r="M14968" i="43"/>
  <c r="M14967" i="43"/>
  <c r="M14966" i="43"/>
  <c r="M14965" i="43"/>
  <c r="M14964" i="43"/>
  <c r="M14963" i="43"/>
  <c r="M14962" i="43"/>
  <c r="M14961" i="43"/>
  <c r="M14960" i="43"/>
  <c r="M14959" i="43"/>
  <c r="M14958" i="43"/>
  <c r="M14957" i="43"/>
  <c r="M14956" i="43"/>
  <c r="M14955" i="43"/>
  <c r="M14954" i="43"/>
  <c r="M14953" i="43"/>
  <c r="M14952" i="43"/>
  <c r="M14951" i="43"/>
  <c r="M14950" i="43"/>
  <c r="M14949" i="43"/>
  <c r="M14948" i="43"/>
  <c r="M14947" i="43"/>
  <c r="M14946" i="43"/>
  <c r="M14945" i="43"/>
  <c r="M14944" i="43"/>
  <c r="M14943" i="43"/>
  <c r="M14942" i="43"/>
  <c r="M14941" i="43"/>
  <c r="M14940" i="43"/>
  <c r="M14939" i="43"/>
  <c r="M14938" i="43"/>
  <c r="M14937" i="43"/>
  <c r="M14936" i="43"/>
  <c r="M14935" i="43"/>
  <c r="M14934" i="43"/>
  <c r="M14933" i="43"/>
  <c r="M14932" i="43"/>
  <c r="M14931" i="43"/>
  <c r="M14930" i="43"/>
  <c r="M14929" i="43"/>
  <c r="M14928" i="43"/>
  <c r="M14927" i="43"/>
  <c r="M14926" i="43"/>
  <c r="M14925" i="43"/>
  <c r="M14924" i="43"/>
  <c r="M14923" i="43"/>
  <c r="M14922" i="43"/>
  <c r="M14921" i="43"/>
  <c r="M14920" i="43"/>
  <c r="M14919" i="43"/>
  <c r="M14918" i="43"/>
  <c r="M14917" i="43"/>
  <c r="M14916" i="43"/>
  <c r="M14915" i="43"/>
  <c r="M14914" i="43"/>
  <c r="M14913" i="43"/>
  <c r="M14912" i="43"/>
  <c r="M14911" i="43"/>
  <c r="M14910" i="43"/>
  <c r="M14909" i="43"/>
  <c r="M14908" i="43"/>
  <c r="M14907" i="43"/>
  <c r="M14906" i="43"/>
  <c r="M14905" i="43"/>
  <c r="M14904" i="43"/>
  <c r="M14903" i="43"/>
  <c r="M14902" i="43"/>
  <c r="M14901" i="43"/>
  <c r="M14900" i="43"/>
  <c r="M14899" i="43"/>
  <c r="M14898" i="43"/>
  <c r="M14897" i="43"/>
  <c r="M14896" i="43"/>
  <c r="M14895" i="43"/>
  <c r="M14894" i="43"/>
  <c r="M14893" i="43"/>
  <c r="M14892" i="43"/>
  <c r="M14891" i="43"/>
  <c r="M14890" i="43"/>
  <c r="M14889" i="43"/>
  <c r="M14888" i="43"/>
  <c r="M14887" i="43"/>
  <c r="M14886" i="43"/>
  <c r="L14886" i="43"/>
  <c r="M14885" i="43"/>
  <c r="L14885" i="43"/>
  <c r="M14884" i="43"/>
  <c r="L14884" i="43"/>
  <c r="M14883" i="43"/>
  <c r="L14883" i="43"/>
  <c r="M14882" i="43"/>
  <c r="L14882" i="43"/>
  <c r="M14881" i="43"/>
  <c r="L14881" i="43"/>
  <c r="M14880" i="43"/>
  <c r="L14880" i="43"/>
  <c r="M14879" i="43"/>
  <c r="L14879" i="43"/>
  <c r="M14878" i="43"/>
  <c r="L14878" i="43"/>
  <c r="M14877" i="43"/>
  <c r="L14877" i="43"/>
  <c r="M14876" i="43"/>
  <c r="L14876" i="43"/>
  <c r="M14875" i="43"/>
  <c r="L14875" i="43"/>
  <c r="M14874" i="43"/>
  <c r="L14874" i="43"/>
  <c r="M14873" i="43"/>
  <c r="L14873" i="43"/>
  <c r="M14872" i="43"/>
  <c r="L14872" i="43"/>
  <c r="M14871" i="43"/>
  <c r="L14871" i="43"/>
  <c r="M14870" i="43"/>
  <c r="L14870" i="43"/>
  <c r="M14869" i="43"/>
  <c r="L14869" i="43"/>
  <c r="M14868" i="43"/>
  <c r="L14868" i="43"/>
  <c r="M14867" i="43"/>
  <c r="L14867" i="43"/>
  <c r="M14866" i="43"/>
  <c r="L14866" i="43"/>
  <c r="M14865" i="43"/>
  <c r="L14865" i="43"/>
  <c r="M14864" i="43"/>
  <c r="L14864" i="43"/>
  <c r="M14863" i="43"/>
  <c r="L14863" i="43"/>
  <c r="M14862" i="43"/>
  <c r="L14862" i="43"/>
  <c r="M14861" i="43"/>
  <c r="L14861" i="43"/>
  <c r="M14860" i="43"/>
  <c r="L14860" i="43"/>
  <c r="M14859" i="43"/>
  <c r="L14859" i="43"/>
  <c r="M14858" i="43"/>
  <c r="L14858" i="43"/>
  <c r="M14857" i="43"/>
  <c r="L14857" i="43"/>
  <c r="M14856" i="43"/>
  <c r="L14856" i="43"/>
  <c r="M14855" i="43"/>
  <c r="L14855" i="43"/>
  <c r="M14854" i="43"/>
  <c r="L14854" i="43"/>
  <c r="M14853" i="43"/>
  <c r="L14853" i="43"/>
  <c r="M14852" i="43"/>
  <c r="L14852" i="43"/>
  <c r="M14851" i="43"/>
  <c r="L14851" i="43"/>
  <c r="M14850" i="43"/>
  <c r="L14850" i="43"/>
  <c r="M14849" i="43"/>
  <c r="L14849" i="43"/>
  <c r="M14848" i="43"/>
  <c r="L14848" i="43"/>
  <c r="M14847" i="43"/>
  <c r="L14847" i="43"/>
  <c r="M14846" i="43"/>
  <c r="L14846" i="43"/>
  <c r="M14845" i="43"/>
  <c r="L14845" i="43"/>
  <c r="M14844" i="43"/>
  <c r="L14844" i="43"/>
  <c r="M14843" i="43"/>
  <c r="L14843" i="43"/>
  <c r="M14842" i="43"/>
  <c r="L14842" i="43"/>
  <c r="M14841" i="43"/>
  <c r="L14841" i="43"/>
  <c r="M14840" i="43"/>
  <c r="L14840" i="43"/>
  <c r="M14839" i="43"/>
  <c r="L14839" i="43"/>
  <c r="M14838" i="43"/>
  <c r="L14838" i="43"/>
  <c r="M14837" i="43"/>
  <c r="L14837" i="43"/>
  <c r="M14836" i="43"/>
  <c r="L14836" i="43"/>
  <c r="M14835" i="43"/>
  <c r="L14835" i="43"/>
  <c r="M14834" i="43"/>
  <c r="L14834" i="43"/>
  <c r="M14833" i="43"/>
  <c r="L14833" i="43"/>
  <c r="M14832" i="43"/>
  <c r="L14832" i="43"/>
  <c r="M14831" i="43"/>
  <c r="L14831" i="43"/>
  <c r="M14830" i="43"/>
  <c r="L14830" i="43"/>
  <c r="M14829" i="43"/>
  <c r="L14829" i="43"/>
  <c r="M14828" i="43"/>
  <c r="L14828" i="43"/>
  <c r="M14827" i="43"/>
  <c r="L14827" i="43"/>
  <c r="M14826" i="43"/>
  <c r="L14826" i="43"/>
  <c r="M14825" i="43"/>
  <c r="L14825" i="43"/>
  <c r="M14824" i="43"/>
  <c r="L14824" i="43"/>
  <c r="M14823" i="43"/>
  <c r="L14823" i="43"/>
  <c r="M14822" i="43"/>
  <c r="L14822" i="43"/>
  <c r="M14821" i="43"/>
  <c r="L14821" i="43"/>
  <c r="M14820" i="43"/>
  <c r="L14820" i="43"/>
  <c r="M14819" i="43"/>
  <c r="L14819" i="43"/>
  <c r="M14818" i="43"/>
  <c r="L14818" i="43"/>
  <c r="M14817" i="43"/>
  <c r="L14817" i="43"/>
  <c r="M14816" i="43"/>
  <c r="L14816" i="43"/>
  <c r="M14815" i="43"/>
  <c r="L14815" i="43"/>
  <c r="M14814" i="43"/>
  <c r="L14814" i="43"/>
  <c r="M14813" i="43"/>
  <c r="L14813" i="43"/>
  <c r="M14812" i="43"/>
  <c r="L14812" i="43"/>
  <c r="M14811" i="43"/>
  <c r="L14811" i="43"/>
  <c r="M14810" i="43"/>
  <c r="L14810" i="43"/>
  <c r="M14809" i="43"/>
  <c r="L14809" i="43"/>
  <c r="M14808" i="43"/>
  <c r="L14808" i="43"/>
  <c r="M14807" i="43"/>
  <c r="L14807" i="43"/>
  <c r="M14806" i="43"/>
  <c r="L14806" i="43"/>
  <c r="M14805" i="43"/>
  <c r="L14805" i="43"/>
  <c r="M14804" i="43"/>
  <c r="L14804" i="43"/>
  <c r="M14803" i="43"/>
  <c r="L14803" i="43"/>
  <c r="M14802" i="43"/>
  <c r="L14802" i="43"/>
  <c r="M14801" i="43"/>
  <c r="L14801" i="43"/>
  <c r="M14800" i="43"/>
  <c r="L14800" i="43"/>
  <c r="M14799" i="43"/>
  <c r="L14799" i="43"/>
  <c r="M14798" i="43"/>
  <c r="L14798" i="43"/>
  <c r="M14797" i="43"/>
  <c r="L14797" i="43"/>
  <c r="M14796" i="43"/>
  <c r="L14796" i="43"/>
  <c r="M14795" i="43"/>
  <c r="L14795" i="43"/>
  <c r="M14794" i="43"/>
  <c r="L14794" i="43"/>
  <c r="M14793" i="43"/>
  <c r="L14793" i="43"/>
  <c r="M14792" i="43"/>
  <c r="L14792" i="43"/>
  <c r="M14791" i="43"/>
  <c r="L14791" i="43"/>
  <c r="M14790" i="43"/>
  <c r="L14790" i="43"/>
  <c r="M14789" i="43"/>
  <c r="L14789" i="43"/>
  <c r="M14788" i="43"/>
  <c r="L14788" i="43"/>
  <c r="M14787" i="43"/>
  <c r="L14787" i="43"/>
  <c r="M14786" i="43"/>
  <c r="L14786" i="43"/>
  <c r="M14785" i="43"/>
  <c r="L14785" i="43"/>
  <c r="M14784" i="43"/>
  <c r="L14784" i="43"/>
  <c r="M14783" i="43"/>
  <c r="L14783" i="43"/>
  <c r="M14782" i="43"/>
  <c r="L14782" i="43"/>
  <c r="M14781" i="43"/>
  <c r="L14781" i="43"/>
  <c r="M14780" i="43"/>
  <c r="L14780" i="43"/>
  <c r="M14779" i="43"/>
  <c r="L14779" i="43"/>
  <c r="M14778" i="43"/>
  <c r="L14778" i="43"/>
  <c r="M14777" i="43"/>
  <c r="L14777" i="43"/>
  <c r="M14776" i="43"/>
  <c r="L14776" i="43"/>
  <c r="M14775" i="43"/>
  <c r="L14775" i="43"/>
  <c r="M14774" i="43"/>
  <c r="L14774" i="43"/>
  <c r="M14773" i="43"/>
  <c r="L14773" i="43"/>
  <c r="M14772" i="43"/>
  <c r="L14772" i="43"/>
  <c r="M14771" i="43"/>
  <c r="L14771" i="43"/>
  <c r="M14770" i="43"/>
  <c r="L14770" i="43"/>
  <c r="M14769" i="43"/>
  <c r="L14769" i="43"/>
  <c r="M14768" i="43"/>
  <c r="L14768" i="43"/>
  <c r="M14767" i="43"/>
  <c r="L14767" i="43"/>
  <c r="M14766" i="43"/>
  <c r="L14766" i="43"/>
  <c r="M14765" i="43"/>
  <c r="L14765" i="43"/>
  <c r="M14764" i="43"/>
  <c r="L14764" i="43"/>
  <c r="M14763" i="43"/>
  <c r="L14763" i="43"/>
  <c r="M14762" i="43"/>
  <c r="L14762" i="43"/>
  <c r="M14761" i="43"/>
  <c r="L14761" i="43"/>
  <c r="M14760" i="43"/>
  <c r="L14760" i="43"/>
  <c r="M14759" i="43"/>
  <c r="L14759" i="43"/>
  <c r="M14758" i="43"/>
  <c r="L14758" i="43"/>
  <c r="M14757" i="43"/>
  <c r="L14757" i="43"/>
  <c r="M14756" i="43"/>
  <c r="L14756" i="43"/>
  <c r="M14755" i="43"/>
  <c r="L14755" i="43"/>
  <c r="M14754" i="43"/>
  <c r="L14754" i="43"/>
  <c r="M14753" i="43"/>
  <c r="L14753" i="43"/>
  <c r="M14752" i="43"/>
  <c r="L14752" i="43"/>
  <c r="M14751" i="43"/>
  <c r="L14751" i="43"/>
  <c r="M14750" i="43"/>
  <c r="L14750" i="43"/>
  <c r="M14749" i="43"/>
  <c r="L14749" i="43"/>
  <c r="M14748" i="43"/>
  <c r="L14748" i="43"/>
  <c r="M14747" i="43"/>
  <c r="L14747" i="43"/>
  <c r="M14746" i="43"/>
  <c r="L14746" i="43"/>
  <c r="M14745" i="43"/>
  <c r="L14745" i="43"/>
  <c r="M14744" i="43"/>
  <c r="L14744" i="43"/>
  <c r="M14743" i="43"/>
  <c r="L14743" i="43"/>
  <c r="M14742" i="43"/>
  <c r="L14742" i="43"/>
  <c r="M14741" i="43"/>
  <c r="L14741" i="43"/>
  <c r="M14740" i="43"/>
  <c r="L14740" i="43"/>
  <c r="M14739" i="43"/>
  <c r="L14739" i="43"/>
  <c r="M14738" i="43"/>
  <c r="L14738" i="43"/>
  <c r="M14737" i="43"/>
  <c r="L14737" i="43"/>
  <c r="M14736" i="43"/>
  <c r="L14736" i="43"/>
  <c r="M14735" i="43"/>
  <c r="L14735" i="43"/>
  <c r="M14734" i="43"/>
  <c r="L14734" i="43"/>
  <c r="M14733" i="43"/>
  <c r="L14733" i="43"/>
  <c r="M14732" i="43"/>
  <c r="L14732" i="43"/>
  <c r="M14731" i="43"/>
  <c r="L14731" i="43"/>
  <c r="M14730" i="43"/>
  <c r="L14730" i="43"/>
  <c r="M14729" i="43"/>
  <c r="L14729" i="43"/>
  <c r="M14728" i="43"/>
  <c r="L14728" i="43"/>
  <c r="M14727" i="43"/>
  <c r="L14727" i="43"/>
  <c r="M14726" i="43"/>
  <c r="L14726" i="43"/>
  <c r="M14725" i="43"/>
  <c r="L14725" i="43"/>
  <c r="M14724" i="43"/>
  <c r="L14724" i="43"/>
  <c r="M14723" i="43"/>
  <c r="L14723" i="43"/>
  <c r="M14722" i="43"/>
  <c r="L14722" i="43"/>
  <c r="M14721" i="43"/>
  <c r="L14721" i="43"/>
  <c r="M14720" i="43"/>
  <c r="L14720" i="43"/>
  <c r="M14719" i="43"/>
  <c r="L14719" i="43"/>
  <c r="M14718" i="43"/>
  <c r="L14718" i="43"/>
  <c r="M14717" i="43"/>
  <c r="L14717" i="43"/>
  <c r="M14716" i="43"/>
  <c r="L14716" i="43"/>
  <c r="M14715" i="43"/>
  <c r="L14715" i="43"/>
  <c r="M14714" i="43"/>
  <c r="L14714" i="43"/>
  <c r="M14713" i="43"/>
  <c r="L14713" i="43"/>
  <c r="M14712" i="43"/>
  <c r="L14712" i="43"/>
  <c r="M14711" i="43"/>
  <c r="L14711" i="43"/>
  <c r="M14710" i="43"/>
  <c r="L14710" i="43"/>
  <c r="M14709" i="43"/>
  <c r="L14709" i="43"/>
  <c r="M14708" i="43"/>
  <c r="L14708" i="43"/>
  <c r="M14707" i="43"/>
  <c r="L14707" i="43"/>
  <c r="M14706" i="43"/>
  <c r="L14706" i="43"/>
  <c r="M14705" i="43"/>
  <c r="L14705" i="43"/>
  <c r="M14704" i="43"/>
  <c r="L14704" i="43"/>
  <c r="M14703" i="43"/>
  <c r="L14703" i="43"/>
  <c r="M14702" i="43"/>
  <c r="L14702" i="43"/>
  <c r="M14701" i="43"/>
  <c r="L14701" i="43"/>
  <c r="M14700" i="43"/>
  <c r="L14700" i="43"/>
  <c r="M14699" i="43"/>
  <c r="L14699" i="43"/>
  <c r="M14698" i="43"/>
  <c r="L14698" i="43"/>
  <c r="M14697" i="43"/>
  <c r="L14697" i="43"/>
  <c r="M14696" i="43"/>
  <c r="L14696" i="43"/>
  <c r="M14695" i="43"/>
  <c r="L14695" i="43"/>
  <c r="M14694" i="43"/>
  <c r="L14694" i="43"/>
  <c r="M14693" i="43"/>
  <c r="L14693" i="43"/>
  <c r="M14692" i="43"/>
  <c r="L14692" i="43"/>
  <c r="M14691" i="43"/>
  <c r="L14691" i="43"/>
  <c r="M14690" i="43"/>
  <c r="L14690" i="43"/>
  <c r="M14689" i="43"/>
  <c r="L14689" i="43"/>
  <c r="M14688" i="43"/>
  <c r="L14688" i="43"/>
  <c r="M14687" i="43"/>
  <c r="L14687" i="43"/>
  <c r="M14686" i="43"/>
  <c r="L14686" i="43"/>
  <c r="M14685" i="43"/>
  <c r="L14685" i="43"/>
  <c r="M14684" i="43"/>
  <c r="L14684" i="43"/>
  <c r="M14683" i="43"/>
  <c r="L14683" i="43"/>
  <c r="M14682" i="43"/>
  <c r="L14682" i="43"/>
  <c r="M14681" i="43"/>
  <c r="L14681" i="43"/>
  <c r="M14680" i="43"/>
  <c r="L14680" i="43"/>
  <c r="M14679" i="43"/>
  <c r="L14679" i="43"/>
  <c r="M14678" i="43"/>
  <c r="L14678" i="43"/>
  <c r="M14677" i="43"/>
  <c r="L14677" i="43"/>
  <c r="M14676" i="43"/>
  <c r="L14676" i="43"/>
  <c r="M14675" i="43"/>
  <c r="L14675" i="43"/>
  <c r="M14674" i="43"/>
  <c r="L14674" i="43"/>
  <c r="M14673" i="43"/>
  <c r="L14673" i="43"/>
  <c r="M14672" i="43"/>
  <c r="L14672" i="43"/>
  <c r="M14671" i="43"/>
  <c r="L14671" i="43"/>
  <c r="M14670" i="43"/>
  <c r="L14670" i="43"/>
  <c r="M14669" i="43"/>
  <c r="L14669" i="43"/>
  <c r="M14668" i="43"/>
  <c r="L14668" i="43"/>
  <c r="M14667" i="43"/>
  <c r="L14667" i="43"/>
  <c r="M14666" i="43"/>
  <c r="L14666" i="43"/>
  <c r="M14665" i="43"/>
  <c r="L14665" i="43"/>
  <c r="M14664" i="43"/>
  <c r="L14664" i="43"/>
  <c r="M14663" i="43"/>
  <c r="L14663" i="43"/>
  <c r="M14662" i="43"/>
  <c r="L14662" i="43"/>
  <c r="M14661" i="43"/>
  <c r="L14661" i="43"/>
  <c r="M14660" i="43"/>
  <c r="L14660" i="43"/>
  <c r="M14659" i="43"/>
  <c r="L14659" i="43"/>
  <c r="M14658" i="43"/>
  <c r="L14658" i="43"/>
  <c r="M14657" i="43"/>
  <c r="L14657" i="43"/>
  <c r="M14656" i="43"/>
  <c r="L14656" i="43"/>
  <c r="M14655" i="43"/>
  <c r="L14655" i="43"/>
  <c r="M14654" i="43"/>
  <c r="L14654" i="43"/>
  <c r="M14653" i="43"/>
  <c r="L14653" i="43"/>
  <c r="M14652" i="43"/>
  <c r="L14652" i="43"/>
  <c r="M14651" i="43"/>
  <c r="L14651" i="43"/>
  <c r="M14650" i="43"/>
  <c r="L14650" i="43"/>
  <c r="M14649" i="43"/>
  <c r="L14649" i="43"/>
  <c r="M14648" i="43"/>
  <c r="L14648" i="43"/>
  <c r="M14647" i="43"/>
  <c r="L14647" i="43"/>
  <c r="M14646" i="43"/>
  <c r="L14646" i="43"/>
  <c r="M14645" i="43"/>
  <c r="L14645" i="43"/>
  <c r="M14644" i="43"/>
  <c r="L14644" i="43"/>
  <c r="M14643" i="43"/>
  <c r="L14643" i="43"/>
  <c r="M14642" i="43"/>
  <c r="L14642" i="43"/>
  <c r="M14641" i="43"/>
  <c r="L14641" i="43"/>
  <c r="M14640" i="43"/>
  <c r="L14640" i="43"/>
  <c r="M14639" i="43"/>
  <c r="L14639" i="43"/>
  <c r="M14638" i="43"/>
  <c r="L14638" i="43"/>
  <c r="M14637" i="43"/>
  <c r="L14637" i="43"/>
  <c r="M14636" i="43"/>
  <c r="L14636" i="43"/>
  <c r="M14635" i="43"/>
  <c r="L14635" i="43"/>
  <c r="M14634" i="43"/>
  <c r="L14634" i="43"/>
  <c r="M14633" i="43"/>
  <c r="L14633" i="43"/>
  <c r="M14632" i="43"/>
  <c r="L14632" i="43"/>
  <c r="M14631" i="43"/>
  <c r="L14631" i="43"/>
  <c r="M14630" i="43"/>
  <c r="L14630" i="43"/>
  <c r="M14629" i="43"/>
  <c r="L14629" i="43"/>
  <c r="M14628" i="43"/>
  <c r="L14628" i="43"/>
  <c r="M14627" i="43"/>
  <c r="L14627" i="43"/>
  <c r="M14626" i="43"/>
  <c r="L14626" i="43"/>
  <c r="M14625" i="43"/>
  <c r="L14625" i="43"/>
  <c r="M14624" i="43"/>
  <c r="L14624" i="43"/>
  <c r="M14623" i="43"/>
  <c r="L14623" i="43"/>
  <c r="M14622" i="43"/>
  <c r="L14622" i="43"/>
  <c r="M14621" i="43"/>
  <c r="L14621" i="43"/>
  <c r="M14620" i="43"/>
  <c r="L14620" i="43"/>
  <c r="M14619" i="43"/>
  <c r="L14619" i="43"/>
  <c r="M14618" i="43"/>
  <c r="L14618" i="43"/>
  <c r="M14617" i="43"/>
  <c r="L14617" i="43"/>
  <c r="M14616" i="43"/>
  <c r="L14616" i="43"/>
  <c r="M14615" i="43"/>
  <c r="L14615" i="43"/>
  <c r="M14614" i="43"/>
  <c r="L14614" i="43"/>
  <c r="M14613" i="43"/>
  <c r="L14613" i="43"/>
  <c r="M14612" i="43"/>
  <c r="L14612" i="43"/>
  <c r="M14611" i="43"/>
  <c r="L14611" i="43"/>
  <c r="M14610" i="43"/>
  <c r="L14610" i="43"/>
  <c r="M14609" i="43"/>
  <c r="L14609" i="43"/>
  <c r="M14608" i="43"/>
  <c r="L14608" i="43"/>
  <c r="M14607" i="43"/>
  <c r="L14607" i="43"/>
  <c r="M14606" i="43"/>
  <c r="L14606" i="43"/>
  <c r="M14605" i="43"/>
  <c r="L14605" i="43"/>
  <c r="M14604" i="43"/>
  <c r="L14604" i="43"/>
  <c r="M14603" i="43"/>
  <c r="L14603" i="43"/>
  <c r="M14602" i="43"/>
  <c r="L14602" i="43"/>
  <c r="M14601" i="43"/>
  <c r="L14601" i="43"/>
  <c r="M14600" i="43"/>
  <c r="L14600" i="43"/>
  <c r="M14599" i="43"/>
  <c r="L14599" i="43"/>
  <c r="M14598" i="43"/>
  <c r="L14598" i="43"/>
  <c r="M14597" i="43"/>
  <c r="L14597" i="43"/>
  <c r="M14596" i="43"/>
  <c r="L14596" i="43"/>
  <c r="M14595" i="43"/>
  <c r="L14595" i="43"/>
  <c r="M14594" i="43"/>
  <c r="L14594" i="43"/>
  <c r="M14593" i="43"/>
  <c r="L14593" i="43"/>
  <c r="M14592" i="43"/>
  <c r="L14592" i="43"/>
  <c r="M14591" i="43"/>
  <c r="L14591" i="43"/>
  <c r="M14590" i="43"/>
  <c r="L14590" i="43"/>
  <c r="M14589" i="43"/>
  <c r="L14589" i="43"/>
  <c r="M14588" i="43"/>
  <c r="L14588" i="43"/>
  <c r="M14587" i="43"/>
  <c r="L14587" i="43"/>
  <c r="M14586" i="43"/>
  <c r="L14586" i="43"/>
  <c r="M14585" i="43"/>
  <c r="L14585" i="43"/>
  <c r="M14584" i="43"/>
  <c r="L14584" i="43"/>
  <c r="M14583" i="43"/>
  <c r="L14583" i="43"/>
  <c r="M14582" i="43"/>
  <c r="L14582" i="43"/>
  <c r="M14581" i="43"/>
  <c r="L14581" i="43"/>
  <c r="M14580" i="43"/>
  <c r="L14580" i="43"/>
  <c r="M14579" i="43"/>
  <c r="L14579" i="43"/>
  <c r="M14578" i="43"/>
  <c r="L14578" i="43"/>
  <c r="M14577" i="43"/>
  <c r="L14577" i="43"/>
  <c r="M14576" i="43"/>
  <c r="L14576" i="43"/>
  <c r="M14575" i="43"/>
  <c r="L14575" i="43"/>
  <c r="M14574" i="43"/>
  <c r="L14574" i="43"/>
  <c r="M14573" i="43"/>
  <c r="L14573" i="43"/>
  <c r="M14572" i="43"/>
  <c r="L14572" i="43"/>
  <c r="M14571" i="43"/>
  <c r="L14571" i="43"/>
  <c r="M14570" i="43"/>
  <c r="L14570" i="43"/>
  <c r="M14569" i="43"/>
  <c r="L14569" i="43"/>
  <c r="M14568" i="43"/>
  <c r="L14568" i="43"/>
  <c r="M14567" i="43"/>
  <c r="L14567" i="43"/>
  <c r="M14566" i="43"/>
  <c r="L14566" i="43"/>
  <c r="M14565" i="43"/>
  <c r="L14565" i="43"/>
  <c r="M14564" i="43"/>
  <c r="L14564" i="43"/>
  <c r="M14563" i="43"/>
  <c r="L14563" i="43"/>
  <c r="M14562" i="43"/>
  <c r="L14562" i="43"/>
  <c r="M14561" i="43"/>
  <c r="L14561" i="43"/>
  <c r="M14560" i="43"/>
  <c r="L14560" i="43"/>
  <c r="M14559" i="43"/>
  <c r="L14559" i="43"/>
  <c r="M14558" i="43"/>
  <c r="L14558" i="43"/>
  <c r="M14557" i="43"/>
  <c r="L14557" i="43"/>
  <c r="M14556" i="43"/>
  <c r="L14556" i="43"/>
  <c r="M14555" i="43"/>
  <c r="L14555" i="43"/>
  <c r="M14554" i="43"/>
  <c r="L14554" i="43"/>
  <c r="M14553" i="43"/>
  <c r="L14553" i="43"/>
  <c r="M14552" i="43"/>
  <c r="L14552" i="43"/>
  <c r="M14551" i="43"/>
  <c r="L14551" i="43"/>
  <c r="M14550" i="43"/>
  <c r="L14550" i="43"/>
  <c r="M14549" i="43"/>
  <c r="L14549" i="43"/>
  <c r="M14548" i="43"/>
  <c r="L14548" i="43"/>
  <c r="M14547" i="43"/>
  <c r="L14547" i="43"/>
  <c r="M14546" i="43"/>
  <c r="L14546" i="43"/>
  <c r="M14545" i="43"/>
  <c r="L14545" i="43"/>
  <c r="M14544" i="43"/>
  <c r="L14544" i="43"/>
  <c r="M14543" i="43"/>
  <c r="L14543" i="43"/>
  <c r="M14542" i="43"/>
  <c r="L14542" i="43"/>
  <c r="M14541" i="43"/>
  <c r="L14541" i="43"/>
  <c r="M14540" i="43"/>
  <c r="L14540" i="43"/>
  <c r="M14539" i="43"/>
  <c r="L14539" i="43"/>
  <c r="M14538" i="43"/>
  <c r="L14538" i="43"/>
  <c r="M14537" i="43"/>
  <c r="L14537" i="43"/>
  <c r="M14536" i="43"/>
  <c r="L14536" i="43"/>
  <c r="M14535" i="43"/>
  <c r="L14535" i="43"/>
  <c r="M14534" i="43"/>
  <c r="L14534" i="43"/>
  <c r="M14533" i="43"/>
  <c r="L14533" i="43"/>
  <c r="M14532" i="43"/>
  <c r="L14532" i="43"/>
  <c r="M14531" i="43"/>
  <c r="L14531" i="43"/>
  <c r="M14530" i="43"/>
  <c r="L14530" i="43"/>
  <c r="M14529" i="43"/>
  <c r="L14529" i="43"/>
  <c r="M14528" i="43"/>
  <c r="L14528" i="43"/>
  <c r="M14527" i="43"/>
  <c r="L14527" i="43"/>
  <c r="M14526" i="43"/>
  <c r="L14526" i="43"/>
  <c r="M14525" i="43"/>
  <c r="L14525" i="43"/>
  <c r="M14524" i="43"/>
  <c r="L14524" i="43"/>
  <c r="M14523" i="43"/>
  <c r="L14523" i="43"/>
  <c r="M14522" i="43"/>
  <c r="L14522" i="43"/>
  <c r="M14521" i="43"/>
  <c r="L14521" i="43"/>
  <c r="M14520" i="43"/>
  <c r="L14520" i="43"/>
  <c r="M14519" i="43"/>
  <c r="L14519" i="43"/>
  <c r="M14518" i="43"/>
  <c r="L14518" i="43"/>
  <c r="M14517" i="43"/>
  <c r="L14517" i="43"/>
  <c r="M14516" i="43"/>
  <c r="L14516" i="43"/>
  <c r="M14515" i="43"/>
  <c r="L14515" i="43"/>
  <c r="M14514" i="43"/>
  <c r="L14514" i="43"/>
  <c r="M14513" i="43"/>
  <c r="L14513" i="43"/>
  <c r="M14512" i="43"/>
  <c r="L14512" i="43"/>
  <c r="M14511" i="43"/>
  <c r="L14511" i="43"/>
  <c r="M14510" i="43"/>
  <c r="L14510" i="43"/>
  <c r="M14509" i="43"/>
  <c r="L14509" i="43"/>
  <c r="M14508" i="43"/>
  <c r="L14508" i="43"/>
  <c r="M14507" i="43"/>
  <c r="L14507" i="43"/>
  <c r="M14506" i="43"/>
  <c r="L14506" i="43"/>
  <c r="M14505" i="43"/>
  <c r="L14505" i="43"/>
  <c r="M14504" i="43"/>
  <c r="L14504" i="43"/>
  <c r="M14503" i="43"/>
  <c r="L14503" i="43"/>
  <c r="M14502" i="43"/>
  <c r="L14502" i="43"/>
  <c r="M14501" i="43"/>
  <c r="L14501" i="43"/>
  <c r="M14500" i="43"/>
  <c r="L14500" i="43"/>
  <c r="M14499" i="43"/>
  <c r="L14499" i="43"/>
  <c r="M14498" i="43"/>
  <c r="L14498" i="43"/>
  <c r="M14497" i="43"/>
  <c r="L14497" i="43"/>
  <c r="M14496" i="43"/>
  <c r="L14496" i="43"/>
  <c r="M14495" i="43"/>
  <c r="L14495" i="43"/>
  <c r="M14494" i="43"/>
  <c r="L14494" i="43"/>
  <c r="M14493" i="43"/>
  <c r="L14493" i="43"/>
  <c r="M14492" i="43"/>
  <c r="L14492" i="43"/>
  <c r="M14491" i="43"/>
  <c r="L14491" i="43"/>
  <c r="M14490" i="43"/>
  <c r="L14490" i="43"/>
  <c r="M14489" i="43"/>
  <c r="L14489" i="43"/>
  <c r="M14488" i="43"/>
  <c r="L14488" i="43"/>
  <c r="M14487" i="43"/>
  <c r="L14487" i="43"/>
  <c r="M14486" i="43"/>
  <c r="L14486" i="43"/>
  <c r="M14485" i="43"/>
  <c r="L14485" i="43"/>
  <c r="M14484" i="43"/>
  <c r="L14484" i="43"/>
  <c r="M14483" i="43"/>
  <c r="L14483" i="43"/>
  <c r="M14482" i="43"/>
  <c r="L14482" i="43"/>
  <c r="M14481" i="43"/>
  <c r="L14481" i="43"/>
  <c r="M14480" i="43"/>
  <c r="L14480" i="43"/>
  <c r="M14479" i="43"/>
  <c r="L14479" i="43"/>
  <c r="M14478" i="43"/>
  <c r="L14478" i="43"/>
  <c r="M14477" i="43"/>
  <c r="L14477" i="43"/>
  <c r="M14476" i="43"/>
  <c r="L14476" i="43"/>
  <c r="M14475" i="43"/>
  <c r="L14475" i="43"/>
  <c r="M14474" i="43"/>
  <c r="L14474" i="43"/>
  <c r="M14473" i="43"/>
  <c r="L14473" i="43"/>
  <c r="M14472" i="43"/>
  <c r="L14472" i="43"/>
  <c r="M14471" i="43"/>
  <c r="L14471" i="43"/>
  <c r="M14470" i="43"/>
  <c r="L14470" i="43"/>
  <c r="M14469" i="43"/>
  <c r="L14469" i="43"/>
  <c r="M14468" i="43"/>
  <c r="L14468" i="43"/>
  <c r="M14467" i="43"/>
  <c r="L14467" i="43"/>
  <c r="M14466" i="43"/>
  <c r="L14466" i="43"/>
  <c r="M14465" i="43"/>
  <c r="L14465" i="43"/>
  <c r="M14464" i="43"/>
  <c r="L14464" i="43"/>
  <c r="M14463" i="43"/>
  <c r="L14463" i="43"/>
  <c r="M14462" i="43"/>
  <c r="L14462" i="43"/>
  <c r="M14461" i="43"/>
  <c r="L14461" i="43"/>
  <c r="M14460" i="43"/>
  <c r="L14460" i="43"/>
  <c r="M14459" i="43"/>
  <c r="L14459" i="43"/>
  <c r="M14458" i="43"/>
  <c r="L14458" i="43"/>
  <c r="M14457" i="43"/>
  <c r="L14457" i="43"/>
  <c r="M14456" i="43"/>
  <c r="L14456" i="43"/>
  <c r="M14454" i="43"/>
  <c r="L14454" i="43"/>
  <c r="M14453" i="43"/>
  <c r="L14453" i="43"/>
  <c r="M14452" i="43"/>
  <c r="L14452" i="43"/>
  <c r="M14451" i="43"/>
  <c r="L14451" i="43"/>
  <c r="M14450" i="43"/>
  <c r="L14450" i="43"/>
  <c r="M14449" i="43"/>
  <c r="L14449" i="43"/>
  <c r="M14448" i="43"/>
  <c r="L14448" i="43"/>
  <c r="M14447" i="43"/>
  <c r="L14447" i="43"/>
  <c r="M14446" i="43"/>
  <c r="L14446" i="43"/>
  <c r="M14445" i="43"/>
  <c r="L14445" i="43"/>
  <c r="M14439" i="43"/>
  <c r="L14439" i="43"/>
  <c r="M14437" i="43"/>
  <c r="L14437" i="43"/>
  <c r="M14436" i="43"/>
  <c r="L14436" i="43"/>
  <c r="M14435" i="43"/>
  <c r="L14435" i="43"/>
  <c r="M13442" i="43"/>
  <c r="L13442" i="43"/>
  <c r="M13209" i="43"/>
  <c r="L13209" i="43"/>
  <c r="M13099" i="43"/>
  <c r="L13099" i="43"/>
  <c r="M12663" i="43"/>
  <c r="L12663" i="43"/>
  <c r="M12626" i="43"/>
  <c r="L12626" i="43"/>
  <c r="M12447" i="43"/>
  <c r="L12447" i="43"/>
  <c r="M11837" i="43"/>
  <c r="L11837" i="43"/>
  <c r="M11804" i="43"/>
  <c r="L11804" i="43"/>
  <c r="M11611" i="43"/>
  <c r="L11611" i="43"/>
  <c r="M11608" i="43"/>
  <c r="L11608" i="43"/>
  <c r="M11537" i="43"/>
  <c r="L11537" i="43"/>
  <c r="M11536" i="43"/>
  <c r="L11536" i="43"/>
  <c r="M11493" i="43"/>
  <c r="L11493" i="43"/>
  <c r="M11492" i="43"/>
  <c r="L11492" i="43"/>
  <c r="M11491" i="43"/>
  <c r="L11491" i="43"/>
  <c r="M11490" i="43"/>
  <c r="L11490" i="43"/>
  <c r="M11489" i="43"/>
  <c r="L11489" i="43"/>
  <c r="M11488" i="43"/>
  <c r="L11488" i="43"/>
  <c r="M11454" i="43"/>
  <c r="L11454" i="43"/>
  <c r="M11453" i="43"/>
  <c r="L11453" i="43"/>
  <c r="M11452" i="43"/>
  <c r="L11452" i="43"/>
  <c r="M11451" i="43"/>
  <c r="L11451" i="43"/>
  <c r="M11450" i="43"/>
  <c r="L11450" i="43"/>
  <c r="M11444" i="43"/>
  <c r="L11444" i="43"/>
  <c r="M11442" i="43"/>
  <c r="L11442" i="43"/>
  <c r="M11423" i="43"/>
  <c r="L11423" i="43"/>
  <c r="M11410" i="43"/>
  <c r="L11410" i="43"/>
  <c r="M11409" i="43"/>
  <c r="L11409" i="43"/>
  <c r="M11408" i="43"/>
  <c r="L11408" i="43"/>
  <c r="M11407" i="43"/>
  <c r="L11407" i="43"/>
  <c r="M11406" i="43"/>
  <c r="L11406" i="43"/>
  <c r="M11405" i="43"/>
  <c r="L11405" i="43"/>
  <c r="M11404" i="43"/>
  <c r="L11404" i="43"/>
  <c r="M11401" i="43"/>
  <c r="L11401" i="43"/>
  <c r="M11396" i="43"/>
  <c r="L11396" i="43"/>
  <c r="M11392" i="43"/>
  <c r="L11392" i="43"/>
  <c r="M11391" i="43"/>
  <c r="L11391" i="43"/>
  <c r="M11390" i="43"/>
  <c r="L11390" i="43"/>
  <c r="M11385" i="43"/>
  <c r="L11385" i="43"/>
  <c r="M11382" i="43"/>
  <c r="L11382" i="43"/>
  <c r="M11380" i="43"/>
  <c r="L11380" i="43"/>
  <c r="M11366" i="43"/>
  <c r="L11366" i="43"/>
  <c r="M11365" i="43"/>
  <c r="L11365" i="43"/>
  <c r="M11364" i="43"/>
  <c r="L11364" i="43"/>
  <c r="M11363" i="43"/>
  <c r="L11363" i="43"/>
  <c r="M11362" i="43"/>
  <c r="L11362" i="43"/>
  <c r="M11361" i="43"/>
  <c r="L11361" i="43"/>
  <c r="M11360" i="43"/>
  <c r="L11360" i="43"/>
  <c r="M11359" i="43"/>
  <c r="L11359" i="43"/>
  <c r="M11358" i="43"/>
  <c r="L11358" i="43"/>
  <c r="M11357" i="43"/>
  <c r="L11357" i="43"/>
  <c r="M11351" i="43"/>
  <c r="L11351" i="43"/>
  <c r="M11350" i="43"/>
  <c r="L11350" i="43"/>
  <c r="M11348" i="43"/>
  <c r="L11348" i="43"/>
  <c r="M11334" i="43"/>
  <c r="L11334" i="43"/>
  <c r="M11331" i="43"/>
  <c r="L11331" i="43"/>
  <c r="M11323" i="43"/>
  <c r="L11323" i="43"/>
  <c r="M11322" i="43"/>
  <c r="L11322" i="43"/>
  <c r="M11321" i="43"/>
  <c r="L11321" i="43"/>
  <c r="M11320" i="43"/>
  <c r="L11320" i="43"/>
  <c r="M11319" i="43"/>
  <c r="L11319" i="43"/>
  <c r="M11318" i="43"/>
  <c r="L11318" i="43"/>
  <c r="M11317" i="43"/>
  <c r="L11317" i="43"/>
  <c r="M11316" i="43"/>
  <c r="L11316" i="43"/>
  <c r="M11299" i="43"/>
  <c r="L11299" i="43"/>
  <c r="M11279" i="43"/>
  <c r="L11279" i="43"/>
  <c r="M11278" i="43"/>
  <c r="L11278" i="43"/>
  <c r="M11277" i="43"/>
  <c r="L11277" i="43"/>
  <c r="M11276" i="43"/>
  <c r="L11276" i="43"/>
  <c r="M11273" i="43"/>
  <c r="L11273" i="43"/>
  <c r="M11270" i="43"/>
  <c r="L11270" i="43"/>
  <c r="M11267" i="43"/>
  <c r="L11267" i="43"/>
  <c r="M11265" i="43"/>
  <c r="L11265" i="43"/>
  <c r="M11264" i="43"/>
  <c r="L11264" i="43"/>
  <c r="M11257" i="43"/>
  <c r="L11257" i="43"/>
  <c r="M11250" i="43"/>
  <c r="L11250" i="43"/>
  <c r="M11249" i="43"/>
  <c r="L11249" i="43"/>
  <c r="M11247" i="43"/>
  <c r="L11247" i="43"/>
  <c r="M11235" i="43"/>
  <c r="L11235" i="43"/>
  <c r="M11234" i="43"/>
  <c r="L11234" i="43"/>
  <c r="M11233" i="43"/>
  <c r="L11233" i="43"/>
  <c r="M11231" i="43"/>
  <c r="L11231" i="43"/>
  <c r="M11229" i="43"/>
  <c r="L11229" i="43"/>
  <c r="M11225" i="43"/>
  <c r="L11225" i="43"/>
  <c r="M11224" i="43"/>
  <c r="L11224" i="43"/>
  <c r="M11218" i="43"/>
  <c r="L11218" i="43"/>
  <c r="M11215" i="43"/>
  <c r="L11215" i="43"/>
  <c r="M11214" i="43"/>
  <c r="L11214" i="43"/>
  <c r="M11212" i="43"/>
  <c r="L11212" i="43"/>
  <c r="M11206" i="43"/>
  <c r="L11206" i="43"/>
  <c r="M11203" i="43"/>
  <c r="L11203" i="43"/>
  <c r="M11192" i="43"/>
  <c r="L11192" i="43"/>
  <c r="M11191" i="43"/>
  <c r="L11191" i="43"/>
  <c r="M11190" i="43"/>
  <c r="L11190" i="43"/>
  <c r="M11189" i="43"/>
  <c r="L11189" i="43"/>
  <c r="M11188" i="43"/>
  <c r="L11188" i="43"/>
  <c r="M11179" i="43"/>
  <c r="L11179" i="43"/>
  <c r="M11177" i="43"/>
  <c r="L11177" i="43"/>
  <c r="M11175" i="43"/>
  <c r="L11175" i="43"/>
  <c r="M11165" i="43"/>
  <c r="L11165" i="43"/>
  <c r="M11163" i="43"/>
  <c r="L11163" i="43"/>
  <c r="M11148" i="43"/>
  <c r="L11148" i="43"/>
  <c r="M11147" i="43"/>
  <c r="L11147" i="43"/>
  <c r="M11146" i="43"/>
  <c r="L11146" i="43"/>
  <c r="M11145" i="43"/>
  <c r="L11145" i="43"/>
  <c r="M11144" i="43"/>
  <c r="L11144" i="43"/>
  <c r="M11143" i="43"/>
  <c r="L11143" i="43"/>
  <c r="M11142" i="43"/>
  <c r="L11142" i="43"/>
  <c r="M11141" i="43"/>
  <c r="L11141" i="43"/>
  <c r="M11140" i="43"/>
  <c r="L11140" i="43"/>
  <c r="M11137" i="43"/>
  <c r="L11137" i="43"/>
  <c r="M11135" i="43"/>
  <c r="L11135" i="43"/>
  <c r="M11130" i="43"/>
  <c r="L11130" i="43"/>
  <c r="M11129" i="43"/>
  <c r="L11129" i="43"/>
  <c r="M11122" i="43"/>
  <c r="L11122" i="43"/>
  <c r="M11104" i="43"/>
  <c r="L11104" i="43"/>
  <c r="M11103" i="43"/>
  <c r="L11103" i="43"/>
  <c r="M11102" i="43"/>
  <c r="L11102" i="43"/>
  <c r="M11099" i="43"/>
  <c r="L11099" i="43"/>
  <c r="M11097" i="43"/>
  <c r="L11097" i="43"/>
  <c r="M11094" i="43"/>
  <c r="L11094" i="43"/>
  <c r="M11092" i="43"/>
  <c r="L11092" i="43"/>
  <c r="M11090" i="43"/>
  <c r="L11090" i="43"/>
  <c r="M11087" i="43"/>
  <c r="L11087" i="43"/>
  <c r="M11086" i="43"/>
  <c r="L11086" i="43"/>
  <c r="M11083" i="43"/>
  <c r="L11083" i="43"/>
  <c r="M11081" i="43"/>
  <c r="L11081" i="43"/>
  <c r="M11077" i="43"/>
  <c r="L11077" i="43"/>
  <c r="M11072" i="43"/>
  <c r="L11072" i="43"/>
  <c r="M11061" i="43"/>
  <c r="L11061" i="43"/>
  <c r="M11060" i="43"/>
  <c r="L11060" i="43"/>
  <c r="M11059" i="43"/>
  <c r="L11059" i="43"/>
  <c r="M11058" i="43"/>
  <c r="L11058" i="43"/>
  <c r="M11057" i="43"/>
  <c r="L11057" i="43"/>
  <c r="M11056" i="43"/>
  <c r="L11056" i="43"/>
  <c r="M11055" i="43"/>
  <c r="L11055" i="43"/>
  <c r="M11053" i="43"/>
  <c r="L11053" i="43"/>
  <c r="M11045" i="43"/>
  <c r="L11045" i="43"/>
  <c r="M11040" i="43"/>
  <c r="L11040" i="43"/>
  <c r="M11036" i="43"/>
  <c r="L11036" i="43"/>
  <c r="M11029" i="43"/>
  <c r="L11029" i="43"/>
  <c r="M11018" i="43"/>
  <c r="L11018" i="43"/>
  <c r="M11017" i="43"/>
  <c r="L11017" i="43"/>
  <c r="M11016" i="43"/>
  <c r="L11016" i="43"/>
  <c r="M11015" i="43"/>
  <c r="L11015" i="43"/>
  <c r="M11014" i="43"/>
  <c r="L11014" i="43"/>
  <c r="M11013" i="43"/>
  <c r="L11013" i="43"/>
  <c r="M11006" i="43"/>
  <c r="L11006" i="43"/>
  <c r="M11005" i="43"/>
  <c r="L11005" i="43"/>
  <c r="M11002" i="43"/>
  <c r="L11002" i="43"/>
  <c r="M10999" i="43"/>
  <c r="L10999" i="43"/>
  <c r="M10997" i="43"/>
  <c r="L10997" i="43"/>
  <c r="M10994" i="43"/>
  <c r="L10994" i="43"/>
  <c r="M10993" i="43"/>
  <c r="L10993" i="43"/>
  <c r="M10990" i="43"/>
  <c r="L10990" i="43"/>
  <c r="M10986" i="43"/>
  <c r="L10986" i="43"/>
  <c r="M10974" i="43"/>
  <c r="L10974" i="43"/>
  <c r="M10973" i="43"/>
  <c r="L10973" i="43"/>
  <c r="M10972" i="43"/>
  <c r="L10972" i="43"/>
  <c r="M10971" i="43"/>
  <c r="L10971" i="43"/>
  <c r="M10970" i="43"/>
  <c r="L10970" i="43"/>
  <c r="M10965" i="43"/>
  <c r="L10965" i="43"/>
  <c r="M10960" i="43"/>
  <c r="L10960" i="43"/>
  <c r="M10951" i="43"/>
  <c r="L10951" i="43"/>
  <c r="M10949" i="43"/>
  <c r="L10949" i="43"/>
  <c r="M10944" i="43"/>
  <c r="L10944" i="43"/>
  <c r="M10931" i="43"/>
  <c r="L10931" i="43"/>
  <c r="M10930" i="43"/>
  <c r="L10930" i="43"/>
  <c r="M10929" i="43"/>
  <c r="L10929" i="43"/>
  <c r="M10928" i="43"/>
  <c r="L10928" i="43"/>
  <c r="M10927" i="43"/>
  <c r="L10927" i="43"/>
  <c r="M10926" i="43"/>
  <c r="L10926" i="43"/>
  <c r="M10925" i="43"/>
  <c r="L10925" i="43"/>
  <c r="M10924" i="43"/>
  <c r="L10924" i="43"/>
  <c r="M10923" i="43"/>
  <c r="L10923" i="43"/>
  <c r="M10921" i="43"/>
  <c r="L10921" i="43"/>
  <c r="M10918" i="43"/>
  <c r="L10918" i="43"/>
  <c r="M10914" i="43"/>
  <c r="L10914" i="43"/>
  <c r="M10910" i="43"/>
  <c r="L10910" i="43"/>
  <c r="M10887" i="43"/>
  <c r="L10887" i="43"/>
  <c r="M10886" i="43"/>
  <c r="L10886" i="43"/>
  <c r="M10885" i="43"/>
  <c r="L10885" i="43"/>
  <c r="M10884" i="43"/>
  <c r="L10884" i="43"/>
  <c r="M10883" i="43"/>
  <c r="L10883" i="43"/>
  <c r="M10882" i="43"/>
  <c r="L10882" i="43"/>
  <c r="M10881" i="43"/>
  <c r="L10881" i="43"/>
  <c r="M10876" i="43"/>
  <c r="L10876" i="43"/>
  <c r="M10869" i="43"/>
  <c r="L10869" i="43"/>
  <c r="M10864" i="43"/>
  <c r="L10864" i="43"/>
  <c r="M10840" i="43"/>
  <c r="L10840" i="43"/>
  <c r="M10839" i="43"/>
  <c r="L10839" i="43"/>
  <c r="M10838" i="43"/>
  <c r="L10838" i="43"/>
  <c r="M10837" i="43"/>
  <c r="L10837" i="43"/>
  <c r="M10836" i="43"/>
  <c r="L10836" i="43"/>
  <c r="M10835" i="43"/>
  <c r="L10835" i="43"/>
  <c r="M10834" i="43"/>
  <c r="L10834" i="43"/>
  <c r="M10819" i="43"/>
  <c r="L10819" i="43"/>
  <c r="M10817" i="43"/>
  <c r="L10817" i="43"/>
  <c r="M10796" i="43"/>
  <c r="L10796" i="43"/>
  <c r="M10795" i="43"/>
  <c r="L10795" i="43"/>
  <c r="M10794" i="43"/>
  <c r="L10794" i="43"/>
  <c r="M10793" i="43"/>
  <c r="L10793" i="43"/>
  <c r="M10792" i="43"/>
  <c r="L10792" i="43"/>
  <c r="M10779" i="43"/>
  <c r="L10779" i="43"/>
  <c r="M10760" i="43"/>
  <c r="L10760" i="43"/>
  <c r="M10732" i="43"/>
  <c r="L10732" i="43"/>
  <c r="M10730" i="43"/>
  <c r="L10730" i="43"/>
  <c r="M10702" i="43"/>
  <c r="L10702" i="43"/>
  <c r="M10696" i="43"/>
  <c r="L10696" i="43"/>
  <c r="M10683" i="43"/>
  <c r="L10683" i="43"/>
  <c r="M10650" i="43"/>
  <c r="L10650" i="43"/>
  <c r="M10646" i="43"/>
  <c r="L10646" i="43"/>
  <c r="M10638" i="43"/>
  <c r="L10638" i="43"/>
  <c r="M10626" i="43"/>
  <c r="L10626" i="43"/>
  <c r="M10618" i="43"/>
  <c r="L10618" i="43"/>
  <c r="M10613" i="43"/>
  <c r="L10613" i="43"/>
  <c r="M10612" i="43"/>
  <c r="L10612" i="43"/>
  <c r="M10607" i="43"/>
  <c r="L10607" i="43"/>
  <c r="M10594" i="43"/>
  <c r="L10594" i="43"/>
  <c r="M10573" i="43"/>
  <c r="L10573" i="43"/>
  <c r="M10532" i="43"/>
  <c r="L10532" i="43"/>
  <c r="M10513" i="43"/>
  <c r="L10513" i="43"/>
  <c r="M10492" i="43"/>
  <c r="L10492" i="43"/>
  <c r="M10491" i="43"/>
  <c r="L10491" i="43"/>
  <c r="M10487" i="43"/>
  <c r="L10487" i="43"/>
  <c r="M10471" i="43"/>
  <c r="L10471" i="43"/>
  <c r="M10465" i="43"/>
  <c r="L10465" i="43"/>
  <c r="M10454" i="43"/>
  <c r="L10454" i="43"/>
  <c r="M10433" i="43"/>
  <c r="L10433" i="43"/>
  <c r="M10430" i="43"/>
  <c r="L10430" i="43"/>
  <c r="M10415" i="43"/>
  <c r="L10415" i="43"/>
  <c r="M10404" i="43"/>
  <c r="L10404" i="43"/>
  <c r="M10361" i="43"/>
  <c r="L10361" i="43"/>
  <c r="M10302" i="43"/>
  <c r="L10302" i="43"/>
  <c r="M10274" i="43"/>
  <c r="L10274" i="43"/>
  <c r="M10255" i="43"/>
  <c r="L10255" i="43"/>
  <c r="M10251" i="43"/>
  <c r="L10251" i="43"/>
  <c r="M10229" i="43"/>
  <c r="L10229" i="43"/>
  <c r="M10228" i="43"/>
  <c r="L10228" i="43"/>
  <c r="M10227" i="43"/>
  <c r="L10227" i="43"/>
  <c r="M10215" i="43"/>
  <c r="L10215" i="43"/>
  <c r="M10192" i="43"/>
  <c r="L10192" i="43"/>
  <c r="M10186" i="43"/>
  <c r="L10186" i="43"/>
  <c r="M10178" i="43"/>
  <c r="L10178" i="43"/>
  <c r="M10158" i="43"/>
  <c r="L10158" i="43"/>
  <c r="M10144" i="43"/>
  <c r="L10144" i="43"/>
  <c r="M10138" i="43"/>
  <c r="L10138" i="43"/>
  <c r="M10137" i="43"/>
  <c r="L10137" i="43"/>
  <c r="M10132" i="43"/>
  <c r="L10132" i="43"/>
  <c r="M10056" i="43"/>
  <c r="L10056" i="43"/>
  <c r="M10026" i="43"/>
  <c r="L10026" i="43"/>
  <c r="M10010" i="43"/>
  <c r="L10010" i="43"/>
  <c r="M10003" i="43"/>
  <c r="L10003" i="43"/>
  <c r="M10001" i="43"/>
  <c r="L10001" i="43"/>
  <c r="M9965" i="43"/>
  <c r="L9965" i="43"/>
  <c r="M9961" i="43"/>
  <c r="L9961" i="43"/>
  <c r="M9883" i="43"/>
  <c r="L9883" i="43"/>
  <c r="M9882" i="43"/>
  <c r="L9882" i="43"/>
  <c r="M9869" i="43"/>
  <c r="L9869" i="43"/>
  <c r="M9839" i="43"/>
  <c r="L9839" i="43"/>
  <c r="M9838" i="43"/>
  <c r="L9838" i="43"/>
  <c r="M9833" i="43"/>
  <c r="L9833" i="43"/>
  <c r="M9826" i="43"/>
  <c r="L9826" i="43"/>
  <c r="M9818" i="43"/>
  <c r="L9818" i="43"/>
  <c r="M9796" i="43"/>
  <c r="L9796" i="43"/>
  <c r="M9795" i="43"/>
  <c r="L9795" i="43"/>
  <c r="M9789" i="43"/>
  <c r="L9789" i="43"/>
  <c r="M9787" i="43"/>
  <c r="L9787" i="43"/>
  <c r="M9749" i="43"/>
  <c r="L9749" i="43"/>
  <c r="M9744" i="43"/>
  <c r="L9744" i="43"/>
  <c r="M9707" i="43"/>
  <c r="L9707" i="43"/>
  <c r="M9706" i="43"/>
  <c r="L9706" i="43"/>
  <c r="M9705" i="43"/>
  <c r="L9705" i="43"/>
  <c r="M9694" i="43"/>
  <c r="L9694" i="43"/>
  <c r="M9688" i="43"/>
  <c r="L9688" i="43"/>
  <c r="M9586" i="43"/>
  <c r="L9586" i="43"/>
  <c r="M9572" i="43"/>
  <c r="L9572" i="43"/>
  <c r="M9458" i="43"/>
  <c r="L9458" i="43"/>
  <c r="M9427" i="43"/>
  <c r="L9427" i="43"/>
  <c r="M9376" i="43"/>
  <c r="L9376" i="43"/>
  <c r="M9357" i="43"/>
  <c r="L9357" i="43"/>
  <c r="M9313" i="43"/>
  <c r="L9313" i="43"/>
  <c r="M9242" i="43"/>
  <c r="L9242" i="43"/>
  <c r="M9241" i="43"/>
  <c r="L9241" i="43"/>
  <c r="M9102" i="43"/>
  <c r="L9102" i="43"/>
  <c r="M9019" i="43"/>
  <c r="L9019" i="43"/>
  <c r="M9009" i="43"/>
  <c r="L9009" i="43"/>
  <c r="M8921" i="43"/>
  <c r="L8921" i="43"/>
  <c r="M8916" i="43"/>
  <c r="L8916" i="43"/>
  <c r="M8847" i="43"/>
  <c r="L8847" i="43"/>
  <c r="M8782" i="43"/>
  <c r="L8782" i="43"/>
  <c r="M8755" i="43"/>
  <c r="L8755" i="43"/>
  <c r="M8741" i="43"/>
  <c r="L8741" i="43"/>
  <c r="M8724" i="43"/>
  <c r="L8724" i="43"/>
  <c r="M8649" i="43"/>
  <c r="L8649" i="43"/>
  <c r="M8580" i="43"/>
  <c r="L8580" i="43"/>
  <c r="M8573" i="43"/>
  <c r="L8573" i="43"/>
  <c r="M8529" i="43"/>
  <c r="L8529" i="43"/>
  <c r="M8477" i="43"/>
  <c r="L8477" i="43"/>
  <c r="M8440" i="43"/>
  <c r="L8440" i="43"/>
  <c r="M8439" i="43"/>
  <c r="L8439" i="43"/>
  <c r="M8438" i="43"/>
  <c r="L8438" i="43"/>
  <c r="M8397" i="43"/>
  <c r="L8397" i="43"/>
  <c r="M8391" i="43"/>
  <c r="L8391" i="43"/>
  <c r="M8263" i="43"/>
  <c r="L8263" i="43"/>
  <c r="M8220" i="43"/>
  <c r="L8220" i="43"/>
  <c r="M8179" i="43"/>
  <c r="L8179" i="43"/>
  <c r="M8178" i="43"/>
  <c r="L8178" i="43"/>
  <c r="M8177" i="43"/>
  <c r="L8177" i="43"/>
  <c r="M8175" i="43"/>
  <c r="L8175" i="43"/>
  <c r="M8157" i="43"/>
  <c r="L8157" i="43"/>
  <c r="M8124" i="43"/>
  <c r="L8124" i="43"/>
  <c r="M8091" i="43"/>
  <c r="L8091" i="43"/>
  <c r="M8090" i="43"/>
  <c r="L8090" i="43"/>
  <c r="M8044" i="43"/>
  <c r="L8044" i="43"/>
  <c r="M8003" i="43"/>
  <c r="L8003" i="43"/>
  <c r="M7961" i="43"/>
  <c r="L7961" i="43"/>
  <c r="M7956" i="43"/>
  <c r="L7956" i="43"/>
  <c r="M7920" i="43"/>
  <c r="L7920" i="43"/>
  <c r="M7876" i="43"/>
  <c r="L7876" i="43"/>
  <c r="M7855" i="43"/>
  <c r="L7855" i="43"/>
  <c r="M7799" i="43"/>
  <c r="L7799" i="43"/>
  <c r="M7787" i="43"/>
  <c r="L7787" i="43"/>
  <c r="M7715" i="43"/>
  <c r="L7715" i="43"/>
  <c r="M7667" i="43"/>
  <c r="L7667" i="43"/>
  <c r="M7648" i="43"/>
  <c r="L7648" i="43"/>
  <c r="M7616" i="43"/>
  <c r="L7616" i="43"/>
  <c r="M7615" i="43"/>
  <c r="L7615" i="43"/>
  <c r="M7584" i="43"/>
  <c r="L7584" i="43"/>
  <c r="M7572" i="43"/>
  <c r="L7572" i="43"/>
  <c r="M7571" i="43"/>
  <c r="L7571" i="43"/>
  <c r="M7570" i="43"/>
  <c r="L7570" i="43"/>
  <c r="M7557" i="43"/>
  <c r="L7557" i="43"/>
  <c r="M7527" i="43"/>
  <c r="L7527" i="43"/>
  <c r="M7483" i="43"/>
  <c r="L7483" i="43"/>
  <c r="M7482" i="43"/>
  <c r="L7482" i="43"/>
  <c r="M7440" i="43"/>
  <c r="L7440" i="43"/>
  <c r="M7394" i="43"/>
  <c r="L7394" i="43"/>
  <c r="M7393" i="43"/>
  <c r="L7393" i="43"/>
  <c r="M7381" i="43"/>
  <c r="L7381" i="43"/>
  <c r="M7334" i="43"/>
  <c r="L7334" i="43"/>
  <c r="M7306" i="43"/>
  <c r="L7306" i="43"/>
  <c r="M7250" i="43"/>
  <c r="L7250" i="43"/>
  <c r="M7167" i="43"/>
  <c r="L7167" i="43"/>
  <c r="M7102" i="43"/>
  <c r="L7102" i="43"/>
  <c r="M7082" i="43"/>
  <c r="L7082" i="43"/>
  <c r="M7047" i="43"/>
  <c r="L7047" i="43"/>
  <c r="M6988" i="43"/>
  <c r="L6988" i="43"/>
  <c r="M6868" i="43"/>
  <c r="L6868" i="43"/>
  <c r="M6738" i="43"/>
  <c r="L6738" i="43"/>
  <c r="M6664" i="43"/>
  <c r="L6664" i="43"/>
  <c r="M6652" i="43"/>
  <c r="L6652" i="43"/>
  <c r="M6610" i="43"/>
  <c r="L6610" i="43"/>
  <c r="M6523" i="43"/>
  <c r="L6523" i="43"/>
  <c r="M6406" i="43"/>
  <c r="L6406" i="43"/>
  <c r="M6393" i="43"/>
  <c r="L6393" i="43"/>
  <c r="M6319" i="43"/>
  <c r="L6319" i="43"/>
  <c r="M6273" i="43"/>
  <c r="L6273" i="43"/>
  <c r="M6260" i="43"/>
  <c r="L6260" i="43"/>
  <c r="M6242" i="43"/>
  <c r="L6242" i="43"/>
  <c r="M6212" i="43"/>
  <c r="L6212" i="43"/>
  <c r="M6196" i="43"/>
  <c r="L6196" i="43"/>
  <c r="M6109" i="43"/>
  <c r="L6109" i="43"/>
  <c r="M6047" i="43"/>
  <c r="L6047" i="43"/>
  <c r="M6040" i="43"/>
  <c r="L6040" i="43"/>
  <c r="M5992" i="43"/>
  <c r="L5992" i="43"/>
  <c r="M5985" i="43"/>
  <c r="L5985" i="43"/>
  <c r="M5967" i="43"/>
  <c r="L5967" i="43"/>
  <c r="M5947" i="43"/>
  <c r="L5947" i="43"/>
  <c r="M5945" i="43"/>
  <c r="L5945" i="43"/>
  <c r="M5909" i="43"/>
  <c r="L5909" i="43"/>
  <c r="M5908" i="43"/>
  <c r="L5908" i="43"/>
  <c r="M5905" i="43"/>
  <c r="L5905" i="43"/>
  <c r="M5865" i="43"/>
  <c r="L5865" i="43"/>
  <c r="M5864" i="43"/>
  <c r="L5864" i="43"/>
  <c r="M5854" i="43"/>
  <c r="L5854" i="43"/>
  <c r="M5839" i="43"/>
  <c r="L5839" i="43"/>
  <c r="M5838" i="43"/>
  <c r="L5838" i="43"/>
  <c r="M5824" i="43"/>
  <c r="L5824" i="43"/>
  <c r="M5823" i="43"/>
  <c r="L5823" i="43"/>
  <c r="M5822" i="43"/>
  <c r="L5822" i="43"/>
  <c r="M5821" i="43"/>
  <c r="L5821" i="43"/>
  <c r="M5815" i="43"/>
  <c r="L5815" i="43"/>
  <c r="M5802" i="43"/>
  <c r="L5802" i="43"/>
  <c r="M5800" i="43"/>
  <c r="L5800" i="43"/>
  <c r="M5794" i="43"/>
  <c r="L5794" i="43"/>
  <c r="M5779" i="43"/>
  <c r="L5779" i="43"/>
  <c r="M5778" i="43"/>
  <c r="L5778" i="43"/>
  <c r="M5771" i="43"/>
  <c r="L5771" i="43"/>
  <c r="M5766" i="43"/>
  <c r="L5766" i="43"/>
  <c r="M5749" i="43"/>
  <c r="L5749" i="43"/>
  <c r="M5737" i="43"/>
  <c r="L5737" i="43"/>
  <c r="M5722" i="43"/>
  <c r="L5722" i="43"/>
  <c r="M5721" i="43"/>
  <c r="L5721" i="43"/>
  <c r="M5713" i="43"/>
  <c r="L5713" i="43"/>
  <c r="M5518" i="43"/>
  <c r="L5518" i="43"/>
  <c r="M5190" i="43"/>
  <c r="L5190" i="43"/>
  <c r="M4992" i="43"/>
  <c r="L4992" i="43"/>
  <c r="M4991" i="43"/>
  <c r="L4991" i="43"/>
  <c r="M4990" i="43"/>
  <c r="L4990" i="43"/>
  <c r="M4974" i="43"/>
  <c r="L4974" i="43"/>
  <c r="M4952" i="43"/>
  <c r="L4952" i="43"/>
  <c r="M4949" i="43"/>
  <c r="L4949" i="43"/>
  <c r="M4948" i="43"/>
  <c r="L4948" i="43"/>
  <c r="M4946" i="43"/>
  <c r="L4946" i="43"/>
  <c r="M4941" i="43"/>
  <c r="L4941" i="43"/>
  <c r="M4940" i="43"/>
  <c r="L4940" i="43"/>
  <c r="M4937" i="43"/>
  <c r="L4937" i="43"/>
  <c r="M4932" i="43"/>
  <c r="L4932" i="43"/>
  <c r="M4921" i="43"/>
  <c r="L4921" i="43"/>
  <c r="M4920" i="43"/>
  <c r="L4920" i="43"/>
  <c r="M4919" i="43"/>
  <c r="L4919" i="43"/>
  <c r="M4916" i="43"/>
  <c r="L4916" i="43"/>
  <c r="M4906" i="43"/>
  <c r="L4906" i="43"/>
  <c r="M4905" i="43"/>
  <c r="L4905" i="43"/>
  <c r="M4900" i="43"/>
  <c r="L4900" i="43"/>
  <c r="M4881" i="43"/>
  <c r="L4881" i="43"/>
  <c r="M4826" i="43"/>
  <c r="L4826" i="43"/>
  <c r="M4825" i="43"/>
  <c r="L4825" i="43"/>
  <c r="M4824" i="43"/>
  <c r="L4824" i="43"/>
  <c r="M4819" i="43"/>
  <c r="L4819" i="43"/>
  <c r="M4816" i="43"/>
  <c r="L4816" i="43"/>
  <c r="M4741" i="43"/>
  <c r="L4741" i="43"/>
  <c r="M4730" i="43"/>
  <c r="L4730" i="43"/>
  <c r="M4721" i="43"/>
  <c r="L4721" i="43"/>
  <c r="M4710" i="43"/>
  <c r="L4710" i="43"/>
  <c r="M4654" i="43"/>
  <c r="L4654" i="43"/>
  <c r="M4452" i="43"/>
  <c r="L4452" i="43"/>
  <c r="M4451" i="43"/>
  <c r="L4451" i="43"/>
  <c r="M4450" i="43"/>
  <c r="L4450" i="43"/>
  <c r="M4440" i="43"/>
  <c r="L4440" i="43"/>
  <c r="M4439" i="43"/>
  <c r="L4439" i="43"/>
  <c r="M4358" i="43"/>
  <c r="L4358" i="43"/>
  <c r="M4199" i="43"/>
  <c r="L4199" i="43"/>
  <c r="M4198" i="43"/>
  <c r="L4198" i="43"/>
  <c r="M4197" i="43"/>
  <c r="L4197" i="43"/>
  <c r="M4194" i="43"/>
  <c r="L4194" i="43"/>
  <c r="M4185" i="43"/>
  <c r="L4185" i="43"/>
  <c r="M4156" i="43"/>
  <c r="L4156" i="43"/>
  <c r="M4155" i="43"/>
  <c r="L4155" i="43"/>
  <c r="M4154" i="43"/>
  <c r="L4154" i="43"/>
  <c r="M4122" i="43"/>
  <c r="L4122" i="43"/>
  <c r="M4086" i="43"/>
  <c r="L4086" i="43"/>
  <c r="M4067" i="43"/>
  <c r="L4067" i="43"/>
  <c r="M4066" i="43"/>
  <c r="L4066" i="43"/>
  <c r="M4062" i="43"/>
  <c r="L4062" i="43"/>
  <c r="M4025" i="43"/>
  <c r="L4025" i="43"/>
  <c r="M4024" i="43"/>
  <c r="L4024" i="43"/>
  <c r="M4012" i="43"/>
  <c r="L4012" i="43"/>
  <c r="M3997" i="43"/>
  <c r="L3997" i="43"/>
  <c r="M3982" i="43"/>
  <c r="L3982" i="43"/>
  <c r="M3640" i="43"/>
  <c r="O14886" i="43" l="1"/>
  <c r="Q14886" i="43"/>
  <c r="N14886" i="43"/>
  <c r="P14886" i="43"/>
  <c r="M27" i="1" l="1"/>
  <c r="Q27" i="1" l="1"/>
  <c r="O27" i="1"/>
  <c r="K27" i="1"/>
  <c r="P27" i="1" l="1"/>
  <c r="C103" i="1" l="1"/>
  <c r="F1" i="22" l="1"/>
  <c r="D3" i="22" l="1"/>
  <c r="D1" i="22" s="1"/>
  <c r="G1" i="22" s="1"/>
  <c r="B3" i="35" l="1"/>
  <c r="B4" i="35" l="1"/>
  <c r="B5" i="35" l="1"/>
  <c r="B6" i="35" l="1"/>
  <c r="B7" i="35" l="1"/>
  <c r="B8" i="35" l="1"/>
  <c r="B9" i="35" l="1"/>
  <c r="B10" i="35" l="1"/>
  <c r="C7" i="22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C47" i="22" s="1"/>
  <c r="C48" i="22" s="1"/>
  <c r="C49" i="22" s="1"/>
  <c r="C50" i="22" s="1"/>
  <c r="C51" i="22" s="1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C71" i="22" s="1"/>
  <c r="C72" i="22" s="1"/>
  <c r="C73" i="22" s="1"/>
  <c r="C74" i="22" s="1"/>
  <c r="C75" i="22" s="1"/>
  <c r="C76" i="22" s="1"/>
  <c r="C77" i="22" s="1"/>
  <c r="C78" i="22" s="1"/>
  <c r="C6" i="22"/>
  <c r="B11" i="35" l="1"/>
  <c r="F57" i="1"/>
  <c r="F1" i="1"/>
  <c r="B12" i="35" l="1"/>
  <c r="F60" i="1"/>
  <c r="F59" i="1"/>
  <c r="B13" i="35" l="1"/>
  <c r="J88" i="22"/>
  <c r="J86" i="22"/>
  <c r="J87" i="22" s="1"/>
  <c r="J85" i="22"/>
  <c r="J84" i="22"/>
  <c r="K84" i="22"/>
  <c r="M84" i="22"/>
  <c r="B14" i="35" l="1"/>
  <c r="K89" i="22"/>
  <c r="K94" i="22" s="1"/>
  <c r="B15" i="35" l="1"/>
  <c r="B16" i="35" l="1"/>
  <c r="G5" i="22"/>
  <c r="B17" i="35" l="1"/>
  <c r="B1" i="22"/>
  <c r="G25" i="1"/>
  <c r="A6" i="22"/>
  <c r="B7" i="22"/>
  <c r="D120" i="22" l="1"/>
  <c r="D132" i="22"/>
  <c r="D142" i="22"/>
  <c r="D153" i="22"/>
  <c r="D164" i="22"/>
  <c r="D186" i="22"/>
  <c r="D90" i="22"/>
  <c r="D112" i="22"/>
  <c r="D154" i="22"/>
  <c r="D176" i="22"/>
  <c r="D91" i="22"/>
  <c r="D105" i="22"/>
  <c r="D144" i="22"/>
  <c r="D166" i="22"/>
  <c r="D188" i="22"/>
  <c r="D135" i="22"/>
  <c r="D156" i="22"/>
  <c r="D167" i="22"/>
  <c r="D99" i="22"/>
  <c r="D106" i="22"/>
  <c r="D134" i="22"/>
  <c r="D123" i="22"/>
  <c r="D178" i="22"/>
  <c r="D124" i="22"/>
  <c r="D146" i="22"/>
  <c r="D157" i="22"/>
  <c r="D168" i="22"/>
  <c r="D107" i="22"/>
  <c r="D114" i="22"/>
  <c r="D125" i="22"/>
  <c r="D136" i="22"/>
  <c r="D147" i="22"/>
  <c r="D158" i="22"/>
  <c r="D169" i="22"/>
  <c r="D180" i="22"/>
  <c r="D191" i="22"/>
  <c r="D93" i="22"/>
  <c r="D170" i="22"/>
  <c r="D181" i="22"/>
  <c r="D94" i="22"/>
  <c r="D101" i="22"/>
  <c r="D108" i="22"/>
  <c r="D115" i="22"/>
  <c r="D149" i="22"/>
  <c r="D182" i="22"/>
  <c r="D128" i="22"/>
  <c r="D139" i="22"/>
  <c r="D183" i="22"/>
  <c r="D95" i="22"/>
  <c r="D103" i="22"/>
  <c r="D130" i="22"/>
  <c r="D174" i="22"/>
  <c r="D100" i="22"/>
  <c r="D126" i="22"/>
  <c r="D137" i="22"/>
  <c r="D148" i="22"/>
  <c r="D159" i="22"/>
  <c r="D192" i="22"/>
  <c r="D127" i="22"/>
  <c r="D138" i="22"/>
  <c r="D160" i="22"/>
  <c r="D171" i="22"/>
  <c r="D193" i="22"/>
  <c r="D109" i="22"/>
  <c r="D116" i="22"/>
  <c r="D150" i="22"/>
  <c r="D172" i="22"/>
  <c r="D89" i="22"/>
  <c r="D102" i="22"/>
  <c r="D118" i="22"/>
  <c r="D189" i="22"/>
  <c r="D179" i="22"/>
  <c r="D184" i="22"/>
  <c r="D117" i="22"/>
  <c r="D129" i="22"/>
  <c r="D151" i="22"/>
  <c r="D161" i="22"/>
  <c r="D173" i="22"/>
  <c r="D110" i="22"/>
  <c r="D140" i="22"/>
  <c r="D162" i="22"/>
  <c r="D96" i="22"/>
  <c r="D119" i="22"/>
  <c r="D131" i="22"/>
  <c r="D141" i="22"/>
  <c r="D152" i="22"/>
  <c r="D163" i="22"/>
  <c r="D175" i="22"/>
  <c r="D185" i="22"/>
  <c r="D97" i="22"/>
  <c r="D104" i="22"/>
  <c r="D111" i="22"/>
  <c r="D121" i="22"/>
  <c r="D133" i="22"/>
  <c r="D143" i="22"/>
  <c r="D165" i="22"/>
  <c r="D187" i="22"/>
  <c r="D98" i="22"/>
  <c r="D122" i="22"/>
  <c r="D155" i="22"/>
  <c r="D177" i="22"/>
  <c r="D113" i="22"/>
  <c r="D145" i="22"/>
  <c r="D92" i="22"/>
  <c r="D190" i="22"/>
  <c r="B18" i="35"/>
  <c r="A7" i="22"/>
  <c r="B8" i="22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E130" i="22" l="1"/>
  <c r="E90" i="22"/>
  <c r="E128" i="22"/>
  <c r="E181" i="22"/>
  <c r="E142" i="22"/>
  <c r="E125" i="22"/>
  <c r="E97" i="22"/>
  <c r="E122" i="22"/>
  <c r="E163" i="22"/>
  <c r="E150" i="22"/>
  <c r="E193" i="22"/>
  <c r="E120" i="22"/>
  <c r="E144" i="22"/>
  <c r="E141" i="22"/>
  <c r="E146" i="22"/>
  <c r="E93" i="22"/>
  <c r="E188" i="22"/>
  <c r="E101" i="22"/>
  <c r="E112" i="22"/>
  <c r="E186" i="22"/>
  <c r="E129" i="22"/>
  <c r="E107" i="22"/>
  <c r="E173" i="22"/>
  <c r="E168" i="22"/>
  <c r="E117" i="22"/>
  <c r="E132" i="22"/>
  <c r="E180" i="22"/>
  <c r="E139" i="22"/>
  <c r="E184" i="22"/>
  <c r="E106" i="22"/>
  <c r="E140" i="22"/>
  <c r="E92" i="22"/>
  <c r="E170" i="22"/>
  <c r="E103" i="22"/>
  <c r="E160" i="22"/>
  <c r="E159" i="22"/>
  <c r="E155" i="22"/>
  <c r="E148" i="22"/>
  <c r="E98" i="22"/>
  <c r="E174" i="22"/>
  <c r="E151" i="22"/>
  <c r="E109" i="22"/>
  <c r="E187" i="22"/>
  <c r="E157" i="22"/>
  <c r="E156" i="22"/>
  <c r="E95" i="22"/>
  <c r="E192" i="22"/>
  <c r="E123" i="22"/>
  <c r="E124" i="22"/>
  <c r="E176" i="22"/>
  <c r="E177" i="22"/>
  <c r="E113" i="22"/>
  <c r="E111" i="22"/>
  <c r="E138" i="22"/>
  <c r="E116" i="22"/>
  <c r="E137" i="22"/>
  <c r="E100" i="22"/>
  <c r="E91" i="22"/>
  <c r="E126" i="22"/>
  <c r="E179" i="22"/>
  <c r="E190" i="22"/>
  <c r="E191" i="22"/>
  <c r="E134" i="22"/>
  <c r="E135" i="22"/>
  <c r="E149" i="22"/>
  <c r="E165" i="22"/>
  <c r="E127" i="22"/>
  <c r="E162" i="22"/>
  <c r="E175" i="22"/>
  <c r="E108" i="22"/>
  <c r="E136" i="22"/>
  <c r="E154" i="22"/>
  <c r="E119" i="22"/>
  <c r="E105" i="22"/>
  <c r="E178" i="22"/>
  <c r="E110" i="22"/>
  <c r="E131" i="22"/>
  <c r="E169" i="22"/>
  <c r="E189" i="22"/>
  <c r="E143" i="22"/>
  <c r="E182" i="22"/>
  <c r="E183" i="22"/>
  <c r="E114" i="22"/>
  <c r="E115" i="22"/>
  <c r="E118" i="22"/>
  <c r="E171" i="22"/>
  <c r="E172" i="22"/>
  <c r="E104" i="22"/>
  <c r="E158" i="22"/>
  <c r="E166" i="22"/>
  <c r="E167" i="22"/>
  <c r="E133" i="22"/>
  <c r="E102" i="22"/>
  <c r="E164" i="22"/>
  <c r="E99" i="22"/>
  <c r="E152" i="22"/>
  <c r="E153" i="22"/>
  <c r="E185" i="22"/>
  <c r="E161" i="22"/>
  <c r="E96" i="22"/>
  <c r="E94" i="22"/>
  <c r="E147" i="22"/>
  <c r="E145" i="22"/>
  <c r="E121" i="22"/>
  <c r="B19" i="35"/>
  <c r="A8" i="22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Y56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G29" i="1"/>
  <c r="B20" i="35" l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B21" i="35" l="1"/>
  <c r="C22" i="1"/>
  <c r="B22" i="35" l="1"/>
  <c r="C12" i="1"/>
  <c r="D88" i="22"/>
  <c r="E89" i="22" s="1"/>
  <c r="E6" i="22"/>
  <c r="D85" i="22"/>
  <c r="B23" i="35" l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D6" i="22"/>
  <c r="E7" i="22" s="1"/>
  <c r="F8" i="22"/>
  <c r="G6" i="22"/>
  <c r="D86" i="22"/>
  <c r="D87" i="22"/>
  <c r="E88" i="22" s="1"/>
  <c r="D7" i="22" l="1"/>
  <c r="E8" i="22" s="1"/>
  <c r="E87" i="22"/>
  <c r="E86" i="22"/>
  <c r="G7" i="22"/>
  <c r="F9" i="22"/>
  <c r="C82" i="1" l="1"/>
  <c r="H5" i="22"/>
  <c r="H6" i="22" s="1"/>
  <c r="D8" i="22"/>
  <c r="E9" i="22" s="1"/>
  <c r="F10" i="22"/>
  <c r="G8" i="22"/>
  <c r="H7" i="22" l="1"/>
  <c r="C83" i="1"/>
  <c r="F11" i="22"/>
  <c r="G9" i="22"/>
  <c r="D9" i="22"/>
  <c r="H8" i="22" l="1"/>
  <c r="C62" i="1" s="1"/>
  <c r="C84" i="1"/>
  <c r="E10" i="22"/>
  <c r="H9" i="22" l="1"/>
  <c r="C63" i="1" s="1"/>
  <c r="D10" i="22"/>
  <c r="E11" i="22" s="1"/>
  <c r="F12" i="22"/>
  <c r="G10" i="22"/>
  <c r="H10" i="22" l="1"/>
  <c r="C64" i="1" s="1"/>
  <c r="C85" i="1"/>
  <c r="D11" i="22"/>
  <c r="E12" i="22" s="1"/>
  <c r="F13" i="22"/>
  <c r="G11" i="22"/>
  <c r="H11" i="22" l="1"/>
  <c r="C65" i="1" s="1"/>
  <c r="C86" i="1"/>
  <c r="D12" i="22"/>
  <c r="E13" i="22" s="1"/>
  <c r="G12" i="22"/>
  <c r="F14" i="22"/>
  <c r="H12" i="22" l="1"/>
  <c r="C66" i="1" s="1"/>
  <c r="C87" i="1"/>
  <c r="G13" i="22"/>
  <c r="F15" i="22"/>
  <c r="D13" i="22"/>
  <c r="H13" i="22" l="1"/>
  <c r="C67" i="1" s="1"/>
  <c r="C88" i="1"/>
  <c r="E14" i="22"/>
  <c r="H14" i="22" l="1"/>
  <c r="C68" i="1" s="1"/>
  <c r="D14" i="22"/>
  <c r="E15" i="22" s="1"/>
  <c r="F16" i="22"/>
  <c r="G14" i="22"/>
  <c r="R13" i="34" l="1"/>
  <c r="R15" i="34" s="1"/>
  <c r="R16" i="34" s="1"/>
  <c r="H15" i="22"/>
  <c r="C69" i="1" s="1"/>
  <c r="C89" i="1"/>
  <c r="D15" i="22"/>
  <c r="E16" i="22" s="1"/>
  <c r="G15" i="22"/>
  <c r="F17" i="22"/>
  <c r="H16" i="22" l="1"/>
  <c r="C70" i="1" s="1"/>
  <c r="C90" i="1"/>
  <c r="D16" i="22"/>
  <c r="E17" i="22" s="1"/>
  <c r="G16" i="22"/>
  <c r="F18" i="22"/>
  <c r="H17" i="22" l="1"/>
  <c r="C71" i="1" s="1"/>
  <c r="C91" i="1"/>
  <c r="F19" i="22"/>
  <c r="G17" i="22"/>
  <c r="D17" i="22"/>
  <c r="H18" i="22" l="1"/>
  <c r="C72" i="1" s="1"/>
  <c r="C92" i="1"/>
  <c r="E18" i="22"/>
  <c r="H19" i="22" l="1"/>
  <c r="C73" i="1" s="1"/>
  <c r="D18" i="22"/>
  <c r="E19" i="22" s="1"/>
  <c r="G18" i="22"/>
  <c r="F20" i="22"/>
  <c r="H20" i="22" l="1"/>
  <c r="C74" i="1" s="1"/>
  <c r="C93" i="1"/>
  <c r="F21" i="22"/>
  <c r="G19" i="22"/>
  <c r="D19" i="22"/>
  <c r="C94" i="1" l="1"/>
  <c r="H21" i="22"/>
  <c r="C75" i="1" s="1"/>
  <c r="E20" i="22"/>
  <c r="F22" i="22" l="1"/>
  <c r="G20" i="22"/>
  <c r="D20" i="22"/>
  <c r="H22" i="22" l="1"/>
  <c r="C76" i="1" s="1"/>
  <c r="C95" i="1"/>
  <c r="E21" i="22"/>
  <c r="D21" i="22" l="1"/>
  <c r="E22" i="22" s="1"/>
  <c r="G21" i="22"/>
  <c r="F23" i="22"/>
  <c r="H23" i="22" l="1"/>
  <c r="C77" i="1" s="1"/>
  <c r="C96" i="1"/>
  <c r="G22" i="22"/>
  <c r="F24" i="22"/>
  <c r="D22" i="22"/>
  <c r="H24" i="22" l="1"/>
  <c r="C78" i="1" s="1"/>
  <c r="C97" i="1"/>
  <c r="E23" i="22"/>
  <c r="C35" i="42" s="1"/>
  <c r="G23" i="22" l="1"/>
  <c r="F25" i="22"/>
  <c r="D23" i="22"/>
  <c r="H25" i="22" l="1"/>
  <c r="C79" i="1" s="1"/>
  <c r="C98" i="1"/>
  <c r="E24" i="22"/>
  <c r="F36" i="1" l="1"/>
  <c r="C32" i="1"/>
  <c r="F26" i="22"/>
  <c r="G24" i="22"/>
  <c r="D24" i="22"/>
  <c r="G7" i="42" l="1"/>
  <c r="C10" i="42" s="1"/>
  <c r="C33" i="1"/>
  <c r="C33" i="42" s="1"/>
  <c r="H26" i="22"/>
  <c r="C99" i="1"/>
  <c r="E25" i="22"/>
  <c r="F27" i="22" l="1"/>
  <c r="G25" i="22"/>
  <c r="D25" i="22"/>
  <c r="H27" i="22" l="1"/>
  <c r="C100" i="1"/>
  <c r="C35" i="1" s="1"/>
  <c r="E26" i="22"/>
  <c r="D26" i="22" l="1"/>
  <c r="E27" i="22" s="1"/>
  <c r="F28" i="22"/>
  <c r="H28" i="22" s="1"/>
  <c r="G26" i="22"/>
  <c r="D27" i="22" l="1"/>
  <c r="E28" i="22" s="1"/>
  <c r="F29" i="22"/>
  <c r="H29" i="22" s="1"/>
  <c r="G27" i="22"/>
  <c r="D28" i="22" l="1"/>
  <c r="E29" i="22" s="1"/>
  <c r="G28" i="22"/>
  <c r="F30" i="22"/>
  <c r="H30" i="22" s="1"/>
  <c r="F31" i="22" l="1"/>
  <c r="H31" i="22" s="1"/>
  <c r="G29" i="22"/>
  <c r="D29" i="22"/>
  <c r="E30" i="22" l="1"/>
  <c r="D30" i="22" l="1"/>
  <c r="E31" i="22" s="1"/>
  <c r="F32" i="22"/>
  <c r="H32" i="22" s="1"/>
  <c r="G30" i="22"/>
  <c r="F33" i="22" l="1"/>
  <c r="H33" i="22" s="1"/>
  <c r="G31" i="22"/>
  <c r="D31" i="22"/>
  <c r="E32" i="22" l="1"/>
  <c r="D32" i="22" l="1"/>
  <c r="E33" i="22" s="1"/>
  <c r="F34" i="22"/>
  <c r="H34" i="22" s="1"/>
  <c r="G32" i="22"/>
  <c r="D33" i="22" l="1"/>
  <c r="E34" i="22" s="1"/>
  <c r="F35" i="22"/>
  <c r="H35" i="22" s="1"/>
  <c r="G33" i="22"/>
  <c r="F36" i="22" l="1"/>
  <c r="H36" i="22" s="1"/>
  <c r="G34" i="22"/>
  <c r="D34" i="22"/>
  <c r="E35" i="22" l="1"/>
  <c r="F37" i="22" l="1"/>
  <c r="H37" i="22" s="1"/>
  <c r="G35" i="22"/>
  <c r="D35" i="22"/>
  <c r="E36" i="22" l="1"/>
  <c r="D36" i="22" s="1"/>
  <c r="E37" i="22" l="1"/>
  <c r="D37" i="22" s="1"/>
  <c r="G36" i="22"/>
  <c r="F38" i="22"/>
  <c r="H38" i="22" s="1"/>
  <c r="E38" i="22" l="1"/>
  <c r="D38" i="22" s="1"/>
  <c r="G37" i="22"/>
  <c r="F39" i="22"/>
  <c r="H39" i="22" s="1"/>
  <c r="E39" i="22" l="1"/>
  <c r="G38" i="22"/>
  <c r="F40" i="22"/>
  <c r="H40" i="22" s="1"/>
  <c r="F41" i="22" l="1"/>
  <c r="H41" i="22" s="1"/>
  <c r="G39" i="22"/>
  <c r="D39" i="22"/>
  <c r="E40" i="22" l="1"/>
  <c r="D40" i="22" s="1"/>
  <c r="E41" i="22" l="1"/>
  <c r="G40" i="22"/>
  <c r="F42" i="22"/>
  <c r="H42" i="22" s="1"/>
  <c r="F43" i="22" l="1"/>
  <c r="H43" i="22" s="1"/>
  <c r="G41" i="22"/>
  <c r="D41" i="22"/>
  <c r="E42" i="22" l="1"/>
  <c r="F44" i="22" l="1"/>
  <c r="H44" i="22" s="1"/>
  <c r="G42" i="22"/>
  <c r="D42" i="22"/>
  <c r="E43" i="22" l="1"/>
  <c r="G43" i="22" l="1"/>
  <c r="F45" i="22"/>
  <c r="H45" i="22" s="1"/>
  <c r="D43" i="22"/>
  <c r="E44" i="22" l="1"/>
  <c r="D44" i="22" s="1"/>
  <c r="E45" i="22" l="1"/>
  <c r="D45" i="22" s="1"/>
  <c r="G44" i="22"/>
  <c r="F46" i="22"/>
  <c r="H46" i="22" s="1"/>
  <c r="E46" i="22" l="1"/>
  <c r="F47" i="22"/>
  <c r="H47" i="22" s="1"/>
  <c r="G45" i="22"/>
  <c r="F48" i="22" l="1"/>
  <c r="H48" i="22" s="1"/>
  <c r="G46" i="22"/>
  <c r="D46" i="22"/>
  <c r="E47" i="22" l="1"/>
  <c r="D47" i="22" s="1"/>
  <c r="E48" i="22" l="1"/>
  <c r="D48" i="22" s="1"/>
  <c r="G47" i="22"/>
  <c r="F49" i="22"/>
  <c r="H49" i="22" s="1"/>
  <c r="E49" i="22" l="1"/>
  <c r="F50" i="22"/>
  <c r="H50" i="22" s="1"/>
  <c r="G48" i="22"/>
  <c r="F51" i="22" l="1"/>
  <c r="H51" i="22" s="1"/>
  <c r="G49" i="22"/>
  <c r="D49" i="22"/>
  <c r="E50" i="22" l="1"/>
  <c r="D50" i="22" s="1"/>
  <c r="E51" i="22" l="1"/>
  <c r="D51" i="22" s="1"/>
  <c r="F52" i="22"/>
  <c r="H52" i="22" s="1"/>
  <c r="G50" i="22"/>
  <c r="E52" i="22" l="1"/>
  <c r="D52" i="22" s="1"/>
  <c r="F53" i="22"/>
  <c r="H53" i="22" s="1"/>
  <c r="G51" i="22"/>
  <c r="E53" i="22" l="1"/>
  <c r="G52" i="22"/>
  <c r="F54" i="22"/>
  <c r="H54" i="22" s="1"/>
  <c r="G53" i="22" l="1"/>
  <c r="F55" i="22"/>
  <c r="H55" i="22" s="1"/>
  <c r="D53" i="22"/>
  <c r="E54" i="22" l="1"/>
  <c r="D54" i="22" s="1"/>
  <c r="E55" i="22" l="1"/>
  <c r="F56" i="22"/>
  <c r="H56" i="22" s="1"/>
  <c r="G54" i="22"/>
  <c r="G55" i="22" l="1"/>
  <c r="F57" i="22"/>
  <c r="H57" i="22" s="1"/>
  <c r="D55" i="22"/>
  <c r="E56" i="22" l="1"/>
  <c r="F58" i="22" l="1"/>
  <c r="H58" i="22" s="1"/>
  <c r="G56" i="22"/>
  <c r="D56" i="22"/>
  <c r="E57" i="22" l="1"/>
  <c r="F59" i="22" l="1"/>
  <c r="H59" i="22" s="1"/>
  <c r="G57" i="22"/>
  <c r="D57" i="22"/>
  <c r="E58" i="22" l="1"/>
  <c r="G58" i="22" l="1"/>
  <c r="F60" i="22"/>
  <c r="H60" i="22" s="1"/>
  <c r="D58" i="22"/>
  <c r="E59" i="22" l="1"/>
  <c r="D59" i="22" s="1"/>
  <c r="E60" i="22" l="1"/>
  <c r="F61" i="22"/>
  <c r="H61" i="22" s="1"/>
  <c r="G59" i="22"/>
  <c r="G60" i="22" l="1"/>
  <c r="F62" i="22"/>
  <c r="H62" i="22" s="1"/>
  <c r="D60" i="22"/>
  <c r="E61" i="22" l="1"/>
  <c r="D61" i="22" s="1"/>
  <c r="E62" i="22" l="1"/>
  <c r="D62" i="22" s="1"/>
  <c r="G61" i="22"/>
  <c r="F63" i="22"/>
  <c r="H63" i="22" s="1"/>
  <c r="E63" i="22" l="1"/>
  <c r="D63" i="22" s="1"/>
  <c r="F64" i="22"/>
  <c r="H64" i="22" s="1"/>
  <c r="G62" i="22"/>
  <c r="E64" i="22" l="1"/>
  <c r="D64" i="22" s="1"/>
  <c r="F65" i="22"/>
  <c r="H65" i="22" s="1"/>
  <c r="G63" i="22"/>
  <c r="E65" i="22" l="1"/>
  <c r="G64" i="22"/>
  <c r="F66" i="22"/>
  <c r="H66" i="22" s="1"/>
  <c r="G65" i="22" l="1"/>
  <c r="F67" i="22"/>
  <c r="H67" i="22" s="1"/>
  <c r="D65" i="22"/>
  <c r="E66" i="22" l="1"/>
  <c r="F68" i="22" l="1"/>
  <c r="H68" i="22" s="1"/>
  <c r="G66" i="22"/>
  <c r="D66" i="22"/>
  <c r="E67" i="22" l="1"/>
  <c r="F69" i="22" l="1"/>
  <c r="H69" i="22" s="1"/>
  <c r="G67" i="22"/>
  <c r="D67" i="22"/>
  <c r="E68" i="22" l="1"/>
  <c r="G68" i="22" l="1"/>
  <c r="F70" i="22"/>
  <c r="H70" i="22" s="1"/>
  <c r="D68" i="22"/>
  <c r="E69" i="22" l="1"/>
  <c r="F71" i="22" l="1"/>
  <c r="H71" i="22" s="1"/>
  <c r="G69" i="22"/>
  <c r="D69" i="22"/>
  <c r="E70" i="22" l="1"/>
  <c r="G70" i="22" l="1"/>
  <c r="F72" i="22"/>
  <c r="H72" i="22" s="1"/>
  <c r="D70" i="22"/>
  <c r="E71" i="22" l="1"/>
  <c r="F73" i="22" l="1"/>
  <c r="H73" i="22" s="1"/>
  <c r="G71" i="22"/>
  <c r="D71" i="22"/>
  <c r="E72" i="22" l="1"/>
  <c r="F74" i="22" l="1"/>
  <c r="H74" i="22" s="1"/>
  <c r="G72" i="22"/>
  <c r="D72" i="22"/>
  <c r="E73" i="22" l="1"/>
  <c r="F75" i="22" l="1"/>
  <c r="H75" i="22" s="1"/>
  <c r="G73" i="22"/>
  <c r="D73" i="22"/>
  <c r="E74" i="22" l="1"/>
  <c r="D74" i="22" s="1"/>
  <c r="E75" i="22" l="1"/>
  <c r="D75" i="22" s="1"/>
  <c r="G74" i="22"/>
  <c r="F76" i="22"/>
  <c r="H76" i="22" s="1"/>
  <c r="E76" i="22" l="1"/>
  <c r="D76" i="22" s="1"/>
  <c r="G75" i="22"/>
  <c r="F77" i="22"/>
  <c r="H77" i="22" s="1"/>
  <c r="E77" i="22" l="1"/>
  <c r="G77" i="22" s="1"/>
  <c r="G76" i="22"/>
  <c r="F78" i="22"/>
  <c r="H78" i="22" s="1"/>
  <c r="F79" i="22" l="1"/>
  <c r="D77" i="22"/>
  <c r="E78" i="22" s="1"/>
  <c r="G78" i="22" l="1"/>
  <c r="E79" i="22"/>
  <c r="D78" i="22"/>
  <c r="D84" i="22" s="1"/>
  <c r="E85" i="22" s="1"/>
  <c r="E84" i="22" l="1"/>
  <c r="I84" i="22" l="1"/>
  <c r="F85" i="22"/>
  <c r="G84" i="22"/>
  <c r="F86" i="22" l="1"/>
  <c r="I85" i="22"/>
  <c r="G85" i="22"/>
  <c r="I86" i="22" l="1"/>
  <c r="G86" i="22"/>
  <c r="F87" i="22"/>
  <c r="G87" i="22" l="1"/>
  <c r="F88" i="22"/>
  <c r="F89" i="22" s="1"/>
  <c r="I87" i="22"/>
  <c r="F90" i="22" l="1"/>
  <c r="G89" i="22"/>
  <c r="I88" i="22"/>
  <c r="G88" i="22"/>
  <c r="C36" i="1"/>
  <c r="L7" i="1" l="1"/>
  <c r="M7" i="1"/>
  <c r="N7" i="1"/>
  <c r="O7" i="1"/>
  <c r="F18" i="1"/>
  <c r="F47" i="1" s="1"/>
  <c r="F19" i="1"/>
  <c r="F48" i="1" s="1"/>
  <c r="F20" i="1"/>
  <c r="F49" i="1" s="1"/>
  <c r="F21" i="1"/>
  <c r="F50" i="1" s="1"/>
  <c r="F17" i="1"/>
  <c r="F46" i="1" s="1"/>
  <c r="F39" i="1"/>
  <c r="F22" i="1"/>
  <c r="F51" i="1" s="1"/>
  <c r="F40" i="1"/>
  <c r="F23" i="1"/>
  <c r="F52" i="1" s="1"/>
  <c r="F12" i="1"/>
  <c r="F41" i="1" s="1"/>
  <c r="F13" i="1"/>
  <c r="F42" i="1" s="1"/>
  <c r="F14" i="1"/>
  <c r="F43" i="1" s="1"/>
  <c r="F15" i="1"/>
  <c r="F44" i="1" s="1"/>
  <c r="F24" i="1"/>
  <c r="F53" i="1" s="1"/>
  <c r="F16" i="1"/>
  <c r="F45" i="1" s="1"/>
  <c r="F91" i="22"/>
  <c r="G90" i="22"/>
  <c r="W7" i="1"/>
  <c r="P7" i="1"/>
  <c r="T7" i="1"/>
  <c r="X7" i="1"/>
  <c r="Q7" i="1"/>
  <c r="V7" i="1"/>
  <c r="R7" i="1"/>
  <c r="S7" i="1"/>
  <c r="U7" i="1"/>
  <c r="S18" i="42" l="1"/>
  <c r="R63" i="1"/>
  <c r="R36" i="1" s="1"/>
  <c r="G34" i="42"/>
  <c r="F79" i="1"/>
  <c r="K18" i="42"/>
  <c r="J63" i="1"/>
  <c r="J36" i="1" s="1"/>
  <c r="W18" i="42"/>
  <c r="V63" i="1"/>
  <c r="V36" i="1" s="1"/>
  <c r="G21" i="42"/>
  <c r="F66" i="1"/>
  <c r="P18" i="42"/>
  <c r="O63" i="1"/>
  <c r="O36" i="1" s="1"/>
  <c r="R18" i="42"/>
  <c r="Q63" i="1"/>
  <c r="Q36" i="1" s="1"/>
  <c r="G28" i="42"/>
  <c r="F73" i="1"/>
  <c r="M18" i="42"/>
  <c r="L63" i="1"/>
  <c r="L36" i="1" s="1"/>
  <c r="V18" i="42"/>
  <c r="U63" i="1"/>
  <c r="U36" i="1" s="1"/>
  <c r="G26" i="42"/>
  <c r="F71" i="1"/>
  <c r="G23" i="42"/>
  <c r="F68" i="1"/>
  <c r="T18" i="42"/>
  <c r="S63" i="1"/>
  <c r="S36" i="1" s="1"/>
  <c r="O18" i="42"/>
  <c r="N63" i="1"/>
  <c r="N36" i="1" s="1"/>
  <c r="Y18" i="42"/>
  <c r="X63" i="1"/>
  <c r="X36" i="1" s="1"/>
  <c r="G32" i="42"/>
  <c r="F77" i="1"/>
  <c r="U18" i="42"/>
  <c r="T63" i="1"/>
  <c r="T36" i="1" s="1"/>
  <c r="G31" i="42"/>
  <c r="F76" i="1"/>
  <c r="G35" i="42"/>
  <c r="F80" i="1"/>
  <c r="G22" i="42"/>
  <c r="F67" i="1"/>
  <c r="G33" i="42"/>
  <c r="F78" i="1"/>
  <c r="N18" i="42"/>
  <c r="M63" i="1"/>
  <c r="M36" i="1" s="1"/>
  <c r="G27" i="42"/>
  <c r="F72" i="1"/>
  <c r="L18" i="42"/>
  <c r="K63" i="1"/>
  <c r="K36" i="1" s="1"/>
  <c r="Q18" i="42"/>
  <c r="P63" i="1"/>
  <c r="P36" i="1" s="1"/>
  <c r="G30" i="42"/>
  <c r="F75" i="1"/>
  <c r="X18" i="42"/>
  <c r="W63" i="1"/>
  <c r="W36" i="1" s="1"/>
  <c r="G29" i="42"/>
  <c r="F74" i="1"/>
  <c r="G25" i="42"/>
  <c r="F70" i="1"/>
  <c r="G24" i="42"/>
  <c r="F69" i="1"/>
  <c r="F8" i="1"/>
  <c r="C11" i="42"/>
  <c r="F92" i="22"/>
  <c r="G91" i="22"/>
  <c r="C11" i="1"/>
  <c r="C13" i="1" s="1"/>
  <c r="C16" i="1" s="1"/>
  <c r="C10" i="1"/>
  <c r="C14" i="1" l="1"/>
  <c r="C17" i="1" s="1"/>
  <c r="C18" i="1" s="1"/>
  <c r="C19" i="1" s="1"/>
  <c r="C20" i="1" s="1"/>
  <c r="C21" i="1" s="1"/>
  <c r="C23" i="1" s="1"/>
  <c r="F93" i="22"/>
  <c r="G92" i="22"/>
  <c r="S30" i="1"/>
  <c r="Q30" i="1"/>
  <c r="O30" i="1"/>
  <c r="J30" i="1"/>
  <c r="H30" i="1"/>
  <c r="L30" i="1"/>
  <c r="F94" i="22" l="1"/>
  <c r="G93" i="22"/>
  <c r="S26" i="1"/>
  <c r="R26" i="1"/>
  <c r="U26" i="1"/>
  <c r="X26" i="1"/>
  <c r="R30" i="1"/>
  <c r="I26" i="1"/>
  <c r="Q26" i="1"/>
  <c r="K26" i="1"/>
  <c r="X30" i="1"/>
  <c r="V26" i="1"/>
  <c r="N26" i="1"/>
  <c r="M26" i="1"/>
  <c r="O26" i="1"/>
  <c r="N30" i="1"/>
  <c r="M30" i="1"/>
  <c r="U30" i="1"/>
  <c r="L26" i="1"/>
  <c r="I30" i="1"/>
  <c r="K30" i="1"/>
  <c r="P26" i="1"/>
  <c r="T26" i="1"/>
  <c r="T30" i="1"/>
  <c r="P30" i="1"/>
  <c r="H26" i="1"/>
  <c r="J26" i="1"/>
  <c r="V30" i="1"/>
  <c r="C44" i="1"/>
  <c r="C57" i="1" s="1"/>
  <c r="W30" i="1"/>
  <c r="W26" i="1"/>
  <c r="F63" i="1" l="1"/>
  <c r="C45" i="1"/>
  <c r="C52" i="1"/>
  <c r="F95" i="22"/>
  <c r="G94" i="22"/>
  <c r="C46" i="1" l="1"/>
  <c r="C49" i="1" s="1"/>
  <c r="C50" i="1" s="1"/>
  <c r="C58" i="1"/>
  <c r="F7" i="1"/>
  <c r="F96" i="22"/>
  <c r="G95" i="22"/>
  <c r="F2" i="1"/>
  <c r="F58" i="1"/>
  <c r="C53" i="1" l="1"/>
  <c r="C54" i="1" s="1"/>
  <c r="F97" i="22"/>
  <c r="G96" i="22"/>
  <c r="F98" i="22" l="1"/>
  <c r="G97" i="22"/>
  <c r="F99" i="22" l="1"/>
  <c r="G98" i="22"/>
  <c r="F100" i="22" l="1"/>
  <c r="G99" i="22"/>
  <c r="F101" i="22" l="1"/>
  <c r="G100" i="22"/>
  <c r="F102" i="22" l="1"/>
  <c r="G101" i="22"/>
  <c r="F103" i="22" l="1"/>
  <c r="G102" i="22"/>
  <c r="F104" i="22" l="1"/>
  <c r="G103" i="22"/>
  <c r="F105" i="22" l="1"/>
  <c r="G104" i="22"/>
  <c r="F106" i="22" l="1"/>
  <c r="G105" i="22"/>
  <c r="F107" i="22" l="1"/>
  <c r="G106" i="22"/>
  <c r="F108" i="22" l="1"/>
  <c r="G107" i="22"/>
  <c r="F109" i="22" l="1"/>
  <c r="G108" i="22"/>
  <c r="F110" i="22" l="1"/>
  <c r="G109" i="22"/>
  <c r="F111" i="22" l="1"/>
  <c r="G110" i="22"/>
  <c r="F112" i="22" l="1"/>
  <c r="G111" i="22"/>
  <c r="F113" i="22" l="1"/>
  <c r="G112" i="22"/>
  <c r="G113" i="22" l="1"/>
  <c r="F114" i="22"/>
  <c r="F115" i="22" l="1"/>
  <c r="G114" i="22"/>
  <c r="F116" i="22" l="1"/>
  <c r="G115" i="22"/>
  <c r="F117" i="22" l="1"/>
  <c r="G116" i="22"/>
  <c r="F118" i="22" l="1"/>
  <c r="G117" i="22"/>
  <c r="F119" i="22" l="1"/>
  <c r="G118" i="22"/>
  <c r="F120" i="22" l="1"/>
  <c r="G119" i="22"/>
  <c r="F121" i="22" l="1"/>
  <c r="G120" i="22"/>
  <c r="F122" i="22" l="1"/>
  <c r="G121" i="22"/>
  <c r="F123" i="22" l="1"/>
  <c r="G122" i="22"/>
  <c r="F124" i="22" l="1"/>
  <c r="G123" i="22"/>
  <c r="F125" i="22" l="1"/>
  <c r="G124" i="22"/>
  <c r="F126" i="22" l="1"/>
  <c r="G125" i="22"/>
  <c r="F127" i="22" l="1"/>
  <c r="G126" i="22"/>
  <c r="F128" i="22" l="1"/>
  <c r="G127" i="22"/>
  <c r="F129" i="22" l="1"/>
  <c r="G128" i="22"/>
  <c r="F130" i="22" l="1"/>
  <c r="G129" i="22"/>
  <c r="F131" i="22" l="1"/>
  <c r="G130" i="22"/>
  <c r="F132" i="22" l="1"/>
  <c r="G131" i="22"/>
  <c r="F133" i="22" l="1"/>
  <c r="G132" i="22"/>
  <c r="F134" i="22" l="1"/>
  <c r="G133" i="22"/>
  <c r="F135" i="22" l="1"/>
  <c r="G134" i="22"/>
  <c r="F136" i="22" l="1"/>
  <c r="G135" i="22"/>
  <c r="F137" i="22" l="1"/>
  <c r="G136" i="22"/>
  <c r="F138" i="22" l="1"/>
  <c r="G137" i="22"/>
  <c r="F139" i="22" l="1"/>
  <c r="G138" i="22"/>
  <c r="F140" i="22" l="1"/>
  <c r="G139" i="22"/>
  <c r="F141" i="22" l="1"/>
  <c r="G140" i="22"/>
  <c r="F142" i="22" l="1"/>
  <c r="G141" i="22"/>
  <c r="F143" i="22" l="1"/>
  <c r="G142" i="22"/>
  <c r="F144" i="22" l="1"/>
  <c r="G143" i="22"/>
  <c r="F145" i="22" l="1"/>
  <c r="G144" i="22"/>
  <c r="F146" i="22" l="1"/>
  <c r="G145" i="22"/>
  <c r="F147" i="22" l="1"/>
  <c r="G146" i="22"/>
  <c r="F148" i="22" l="1"/>
  <c r="G147" i="22"/>
  <c r="F149" i="22" l="1"/>
  <c r="G148" i="22"/>
  <c r="F150" i="22" l="1"/>
  <c r="G149" i="22"/>
  <c r="F151" i="22" l="1"/>
  <c r="G150" i="22"/>
  <c r="F152" i="22" l="1"/>
  <c r="G151" i="22"/>
  <c r="F153" i="22" l="1"/>
  <c r="G152" i="22"/>
  <c r="F154" i="22" l="1"/>
  <c r="G153" i="22"/>
  <c r="F155" i="22" l="1"/>
  <c r="G154" i="22"/>
  <c r="F156" i="22" l="1"/>
  <c r="G155" i="22"/>
  <c r="F157" i="22" l="1"/>
  <c r="G156" i="22"/>
  <c r="F158" i="22" l="1"/>
  <c r="G157" i="22"/>
  <c r="F159" i="22" l="1"/>
  <c r="G158" i="22"/>
  <c r="F160" i="22" l="1"/>
  <c r="G159" i="22"/>
  <c r="F161" i="22" l="1"/>
  <c r="G160" i="22"/>
  <c r="F162" i="22" l="1"/>
  <c r="G161" i="22"/>
  <c r="F163" i="22" l="1"/>
  <c r="G162" i="22"/>
  <c r="G163" i="22" l="1"/>
  <c r="F164" i="22"/>
  <c r="F165" i="22" l="1"/>
  <c r="G164" i="22"/>
  <c r="F166" i="22" l="1"/>
  <c r="G165" i="22"/>
  <c r="F167" i="22" l="1"/>
  <c r="G166" i="22"/>
  <c r="F168" i="22" l="1"/>
  <c r="G167" i="22"/>
  <c r="F169" i="22" l="1"/>
  <c r="G168" i="22"/>
  <c r="F170" i="22" l="1"/>
  <c r="G169" i="22"/>
  <c r="G170" i="22" l="1"/>
  <c r="F171" i="22"/>
  <c r="F172" i="22" l="1"/>
  <c r="G171" i="22"/>
  <c r="F173" i="22" l="1"/>
  <c r="G172" i="22"/>
  <c r="F174" i="22" l="1"/>
  <c r="G173" i="22"/>
  <c r="F175" i="22" l="1"/>
  <c r="G174" i="22"/>
  <c r="F176" i="22" l="1"/>
  <c r="G175" i="22"/>
  <c r="F177" i="22" l="1"/>
  <c r="G176" i="22"/>
  <c r="F178" i="22" l="1"/>
  <c r="G177" i="22"/>
  <c r="G178" i="22" l="1"/>
  <c r="F179" i="22"/>
  <c r="F180" i="22" l="1"/>
  <c r="G179" i="22"/>
  <c r="F181" i="22" l="1"/>
  <c r="G180" i="22"/>
  <c r="F182" i="22" l="1"/>
  <c r="G181" i="22"/>
  <c r="F183" i="22" l="1"/>
  <c r="G182" i="22"/>
  <c r="G183" i="22" l="1"/>
  <c r="F184" i="22"/>
  <c r="F185" i="22" l="1"/>
  <c r="G184" i="22"/>
  <c r="F186" i="22" l="1"/>
  <c r="G185" i="22"/>
  <c r="G186" i="22" l="1"/>
  <c r="F187" i="22"/>
  <c r="G187" i="22" l="1"/>
  <c r="F188" i="22"/>
  <c r="F189" i="22" l="1"/>
  <c r="G188" i="22"/>
  <c r="F190" i="22" l="1"/>
  <c r="G189" i="22"/>
  <c r="G190" i="22" l="1"/>
  <c r="F191" i="22"/>
  <c r="F192" i="22" l="1"/>
  <c r="G191" i="22"/>
  <c r="F193" i="22" l="1"/>
  <c r="G193" i="22" s="1"/>
  <c r="G192" i="22"/>
  <c r="C12" i="42"/>
  <c r="C36" i="42" l="1"/>
  <c r="C14" i="42"/>
  <c r="C13" i="42"/>
  <c r="C16" i="42" s="1"/>
  <c r="C17" i="42" l="1"/>
  <c r="C18" i="42" s="1"/>
  <c r="C19" i="42" s="1"/>
  <c r="C20" i="42" s="1"/>
  <c r="C21" i="42" s="1"/>
  <c r="C23" i="42" s="1"/>
  <c r="C44" i="42" l="1"/>
  <c r="C48" i="42" s="1"/>
  <c r="C45" i="42" l="1"/>
  <c r="C46" i="42" s="1"/>
  <c r="G18" i="42"/>
  <c r="F61" i="1"/>
  <c r="C49" i="42" l="1"/>
</calcChain>
</file>

<file path=xl/sharedStrings.xml><?xml version="1.0" encoding="utf-8"?>
<sst xmlns="http://schemas.openxmlformats.org/spreadsheetml/2006/main" count="35141" uniqueCount="2841">
  <si>
    <t>k</t>
  </si>
  <si>
    <t>desired # of pools</t>
  </si>
  <si>
    <t>R</t>
  </si>
  <si>
    <t>ƛ</t>
  </si>
  <si>
    <t>Value</t>
  </si>
  <si>
    <t>ơ</t>
  </si>
  <si>
    <t>ơ'</t>
  </si>
  <si>
    <t>pool share [capped at 1/k]</t>
  </si>
  <si>
    <t>max. pool size [1/k]</t>
  </si>
  <si>
    <t>ƛ'</t>
  </si>
  <si>
    <t>leader share [capped at 1/k]</t>
  </si>
  <si>
    <t>epoch rewards represented as percentage</t>
  </si>
  <si>
    <t>A</t>
  </si>
  <si>
    <t>B</t>
  </si>
  <si>
    <t>ƛ' * A</t>
  </si>
  <si>
    <t>C</t>
  </si>
  <si>
    <t>ơ' -B</t>
  </si>
  <si>
    <t>D</t>
  </si>
  <si>
    <t>E</t>
  </si>
  <si>
    <t>F</t>
  </si>
  <si>
    <t>G</t>
  </si>
  <si>
    <t xml:space="preserve"> ơ' + E</t>
  </si>
  <si>
    <t>=</t>
  </si>
  <si>
    <t>Result</t>
  </si>
  <si>
    <t>Epoch Length (days)</t>
  </si>
  <si>
    <t>Saturation Point</t>
  </si>
  <si>
    <t>Variables</t>
  </si>
  <si>
    <t>Comments</t>
  </si>
  <si>
    <t>Pool Size</t>
  </si>
  <si>
    <t>Pool Size (ADA)</t>
  </si>
  <si>
    <t>Operator Pledge (ADA)</t>
  </si>
  <si>
    <t>Pool Operator Pledge</t>
  </si>
  <si>
    <t>Staking Ratio</t>
  </si>
  <si>
    <t>USD/ADA Price</t>
  </si>
  <si>
    <t>Variable Pool Fees</t>
  </si>
  <si>
    <t>pledged stake influence factor</t>
  </si>
  <si>
    <t>pool's total share of the stake</t>
  </si>
  <si>
    <t>a</t>
  </si>
  <si>
    <t>b</t>
  </si>
  <si>
    <t>R/(1 + a)</t>
  </si>
  <si>
    <t xml:space="preserve">ƛ' * a  * D </t>
  </si>
  <si>
    <t>C/b</t>
  </si>
  <si>
    <t>(1-ơ'/b)</t>
  </si>
  <si>
    <t>Total Liquid Supply (ADA)</t>
  </si>
  <si>
    <t>Pool size premium</t>
  </si>
  <si>
    <t>Pledge Amount Percentile</t>
  </si>
  <si>
    <t>Pledge</t>
  </si>
  <si>
    <t>Pools</t>
  </si>
  <si>
    <t>Max.Return</t>
  </si>
  <si>
    <t>Total Staked ADA</t>
  </si>
  <si>
    <t xml:space="preserve">pledged stake share </t>
  </si>
  <si>
    <t>Annual Pool Reward (%)</t>
  </si>
  <si>
    <t>Annual Delegator Net Reward</t>
  </si>
  <si>
    <t>Pool Fixed costs (ADA/epoch)</t>
  </si>
  <si>
    <t>Reserves</t>
  </si>
  <si>
    <t>Epoch</t>
  </si>
  <si>
    <t>Days</t>
  </si>
  <si>
    <t>Date</t>
  </si>
  <si>
    <t>Decay Rate</t>
  </si>
  <si>
    <t>Total</t>
  </si>
  <si>
    <t>Cumulative Reward Distribution</t>
  </si>
  <si>
    <t>Pool Performance</t>
  </si>
  <si>
    <t>ADA in Circulation</t>
  </si>
  <si>
    <t>Total Rewards Before Treasury Tax</t>
  </si>
  <si>
    <t>rho: The Reserve Decay Parameter</t>
  </si>
  <si>
    <t>k: The Desired Number of Pools</t>
  </si>
  <si>
    <t>tau: Treasury Tax Rate</t>
  </si>
  <si>
    <t>ADA In Circulation</t>
  </si>
  <si>
    <t>Pool Reward per Epoch After Taxes (ADA)</t>
  </si>
  <si>
    <t>Pool fee</t>
  </si>
  <si>
    <t>USD/ADA</t>
  </si>
  <si>
    <t>Year</t>
  </si>
  <si>
    <t>Assumptions/Inputs</t>
  </si>
  <si>
    <t>Year End</t>
  </si>
  <si>
    <t>Tx. Fees</t>
  </si>
  <si>
    <t>Max Block Size</t>
  </si>
  <si>
    <t>Max. Tx. Size</t>
  </si>
  <si>
    <t>min. tx/block</t>
  </si>
  <si>
    <t>Active slots</t>
  </si>
  <si>
    <t>tx. Fees</t>
  </si>
  <si>
    <t>Network ROS after Treasury Tax (Including tx. Fees)</t>
  </si>
  <si>
    <t>Network ROS Before Treasury Tax</t>
  </si>
  <si>
    <t>average tx. Size (bytes)</t>
  </si>
  <si>
    <t>nOps</t>
  </si>
  <si>
    <t>Blocks</t>
  </si>
  <si>
    <t xml:space="preserve">Annual Total Operator Fees </t>
  </si>
  <si>
    <t>Epoch Payouts</t>
  </si>
  <si>
    <t>Rewards</t>
  </si>
  <si>
    <t>Excess Rewards</t>
  </si>
  <si>
    <t>Blocks per Epoch at d=0</t>
  </si>
  <si>
    <t>Epoch Rewards (ADA)</t>
  </si>
  <si>
    <t>a0</t>
  </si>
  <si>
    <t>Performance</t>
  </si>
  <si>
    <t>SKY</t>
  </si>
  <si>
    <t>SKY2</t>
  </si>
  <si>
    <t>Epoch 212</t>
  </si>
  <si>
    <t>Epoch 213</t>
  </si>
  <si>
    <t>Epoch 214</t>
  </si>
  <si>
    <t>Epoch 215</t>
  </si>
  <si>
    <t>Epoch 216</t>
  </si>
  <si>
    <t>Your Stake</t>
  </si>
  <si>
    <t>Your Rewards</t>
  </si>
  <si>
    <t>Reward Time</t>
  </si>
  <si>
    <t>Reward Emissions</t>
  </si>
  <si>
    <t>Epoch 217</t>
  </si>
  <si>
    <t>Epoch 218</t>
  </si>
  <si>
    <t>Epoch 219</t>
  </si>
  <si>
    <t>Epoch 220</t>
  </si>
  <si>
    <t>Epoch 221</t>
  </si>
  <si>
    <t>Epoch 222</t>
  </si>
  <si>
    <t>Epoch 223</t>
  </si>
  <si>
    <t>Epoch 224</t>
  </si>
  <si>
    <t>Epoch 225</t>
  </si>
  <si>
    <t>Epoch 226</t>
  </si>
  <si>
    <t>Epoch 227</t>
  </si>
  <si>
    <t>Epoch 228</t>
  </si>
  <si>
    <t>Epoch 229</t>
  </si>
  <si>
    <t>Epoch 230</t>
  </si>
  <si>
    <t>Pool Fees</t>
  </si>
  <si>
    <t>Delegator Rewards</t>
  </si>
  <si>
    <t>Your Pool Size</t>
  </si>
  <si>
    <t>Fixed Fee</t>
  </si>
  <si>
    <t>Operator fee</t>
  </si>
  <si>
    <t>Performance-Adjusted Rewards</t>
  </si>
  <si>
    <t>Annualized ROS</t>
  </si>
  <si>
    <t>Input</t>
  </si>
  <si>
    <t>Results</t>
  </si>
  <si>
    <t>Your Pool's Pledge</t>
  </si>
  <si>
    <t>Your Reward</t>
  </si>
  <si>
    <t>ROS</t>
  </si>
  <si>
    <t>epoch</t>
  </si>
  <si>
    <t>poolid</t>
  </si>
  <si>
    <t>ticker</t>
  </si>
  <si>
    <t>Stake</t>
  </si>
  <si>
    <t>tax</t>
  </si>
  <si>
    <t>epoch_rewards</t>
  </si>
  <si>
    <t>epoch_blocks</t>
  </si>
  <si>
    <t>pledge</t>
  </si>
  <si>
    <t>epoch_cost</t>
  </si>
  <si>
    <t>epoch_margin</t>
  </si>
  <si>
    <t>184f9b71917abc374496e25d3f0aacee1739097767f2284132b151f9</t>
  </si>
  <si>
    <t>CETAK</t>
  </si>
  <si>
    <t>000007aa46044059162dcb0250ae057e17b3ba2378d19b17d3472419</t>
  </si>
  <si>
    <t>ZENY</t>
  </si>
  <si>
    <t>ce19882fd62e79faa113fcaef93950a4f0a5913b20a0689911b6f62d</t>
  </si>
  <si>
    <t>ADLT2</t>
  </si>
  <si>
    <t>f218d7c550fecc856bdf09c6ec12d64f68a59b6727f29bedb06d88b1</t>
  </si>
  <si>
    <t>STPZ1</t>
  </si>
  <si>
    <t>d918835729aaab9d4dca82c60079a6c643d65141f909730ecfeb3aef</t>
  </si>
  <si>
    <t>COOL2</t>
  </si>
  <si>
    <t>0000fc522cea692e3e714b392d90cec75e4b87542c5f9638bf9a363a</t>
  </si>
  <si>
    <t>ANP</t>
  </si>
  <si>
    <t>c132bb4962a7c9a55c7cb0d5dc11cf59cc54e0537fece7e717a1b4e9</t>
  </si>
  <si>
    <t>LUX</t>
  </si>
  <si>
    <t>f918bccd3e8aa9780d6d464106789de6ae40784b0b5ce6e418e66e78</t>
  </si>
  <si>
    <t>UNITE</t>
  </si>
  <si>
    <t>943da8ae2476a294c0c00f379397d513e376ff759b5b3c8ae9ff74d8</t>
  </si>
  <si>
    <t>MYC</t>
  </si>
  <si>
    <t>bee94b093627ffeaf8007668e9fc1fe7a96596fb8ea727e47cbe45e7</t>
  </si>
  <si>
    <t>6cddca24e363c34670cca5019ffeea347b38fe27821d09afbc4589a9</t>
  </si>
  <si>
    <t>4WD</t>
  </si>
  <si>
    <t>6a51e46b9a63215eb3de48d29a2542cc853dcb6c5e5d730888a5e21a</t>
  </si>
  <si>
    <t>IOG6</t>
  </si>
  <si>
    <t>00000110093effbf3ce788aebd3e7506b80322bd3995ad432e61fad5</t>
  </si>
  <si>
    <t>FROG</t>
  </si>
  <si>
    <t>4ad28817e17febf7f91f66763170fa081861b05099e9fc46fd5dfe0a</t>
  </si>
  <si>
    <t>RAID6</t>
  </si>
  <si>
    <t>4194112bdb4702d01263a5614f48790e23351c867bbe67ca840dbb4a</t>
  </si>
  <si>
    <t>LUCKY</t>
  </si>
  <si>
    <t>7e3a1ed8f2085923debacc6866aefaba941edd638ff0886061ebf521</t>
  </si>
  <si>
    <t>SWAG</t>
  </si>
  <si>
    <t>2f17551ea621427535afc23e233b2d6a40ef44999ced2b6b7b0ea8fc</t>
  </si>
  <si>
    <t>FOX</t>
  </si>
  <si>
    <t>5485ec90f25b4b9b44ca240dd341092734a087bf90f1118a151688d6</t>
  </si>
  <si>
    <t>ONEW</t>
  </si>
  <si>
    <t>000000f66e28b0f18aef20555f4c4954234e3270dfbbdcc13f54e799</t>
  </si>
  <si>
    <t>TITAN</t>
  </si>
  <si>
    <t>c2cc2725c541b039b23fa0c3b3bd863615aaf70c606cc3a312f61316</t>
  </si>
  <si>
    <t>AJGAU</t>
  </si>
  <si>
    <t>c34a7f59c556633dc88ec25c9743c5ebca3705e179a54db5638941cb</t>
  </si>
  <si>
    <t>EMUR3</t>
  </si>
  <si>
    <t>989d03a92eb15d8649004a9cc0558ae90aa2ac300935ef1ba511d5f0</t>
  </si>
  <si>
    <t>ANON</t>
  </si>
  <si>
    <t>53215c471b7ac752e3ddf8f2c4c1e6ed111857bfaa675d5e31ce8bce</t>
  </si>
  <si>
    <t>BLOOM</t>
  </si>
  <si>
    <t>2099857fb19f10292c0a18e272dc216dcafcff1a5387fbeca6a2f284</t>
  </si>
  <si>
    <t>EURO</t>
  </si>
  <si>
    <t>6aef3925b53d98084e8a9ec0145c1770e7eb57f84cd2d2613bb4c19a</t>
  </si>
  <si>
    <t>LPR</t>
  </si>
  <si>
    <t>1c2e3e1c3bd11f227a53c6d7a009303f2a9a03b44309789ec8ce3daf</t>
  </si>
  <si>
    <t>FANCY</t>
  </si>
  <si>
    <t>2a46b8dba635aac1d4d174fbd0cd7c7f3ef6c330e7bce483bd76297a</t>
  </si>
  <si>
    <t>AGAPE</t>
  </si>
  <si>
    <t>c3873de6c0d392ba68347d1f4c20b93839fe0c75b974e9b677281308</t>
  </si>
  <si>
    <t>VITO</t>
  </si>
  <si>
    <t>af476f91a6b7c605dd8e45d88e67fd74ab565a9865396b17db424443</t>
  </si>
  <si>
    <t>ELON2</t>
  </si>
  <si>
    <t>d9812f8d30b5db4b03e5b76cfd242db9cd2763da4671ed062be808a0</t>
  </si>
  <si>
    <t>IOG1</t>
  </si>
  <si>
    <t>a3acf7487de502cd0c3a746a88ee46066564ca24ed9e6e977a8f0383</t>
  </si>
  <si>
    <t>MCA</t>
  </si>
  <si>
    <t>d39231fdecb829f683aae46c23ef651fbf40efe0071fad7909912c9b</t>
  </si>
  <si>
    <t>ADAMX</t>
  </si>
  <si>
    <t>7c221e92cee4191105332bac31258ed0717a2ff8b7dc95c9efef8a4c</t>
  </si>
  <si>
    <t>GOD</t>
  </si>
  <si>
    <t>3525f31818cd5161d6bea81e8c437caf9c904965dda0c53a27e48224</t>
  </si>
  <si>
    <t>JP777</t>
  </si>
  <si>
    <t>3db67f65e86b0426a58ab605840c99dc9737f2fbb735a0727de605cf</t>
  </si>
  <si>
    <t>KPOP</t>
  </si>
  <si>
    <t>e7debade539dc55723a8bf7bebf07ef7fc80bfb6ea372355e37da67c</t>
  </si>
  <si>
    <t>THNKS</t>
  </si>
  <si>
    <t>f3e279601a335129bcd091bdbf1466a287e8730072c74929ebb2a2ea</t>
  </si>
  <si>
    <t>IOG17</t>
  </si>
  <si>
    <t>c7e98fc9f8ea7b216063b52ec60f5fb7d2cf957624b20220d89c741d</t>
  </si>
  <si>
    <t>1PCTJ</t>
  </si>
  <si>
    <t>6206a82599f7e5169ab2f3849fd06a5080327cc630515c55058fad02</t>
  </si>
  <si>
    <t>b184983ad746364edefafa64125386bfa801427f204778d68feb0b24</t>
  </si>
  <si>
    <t>GEN1</t>
  </si>
  <si>
    <t>53df43dd16e98f68c01e6ee2c502d999eec4fbea667569d928b5cbe7</t>
  </si>
  <si>
    <t>SHELL</t>
  </si>
  <si>
    <t>48cdc5d38323c6ac7d0160dedcbbf0661518a57e4699e618fb86424a</t>
  </si>
  <si>
    <t>PPRO</t>
  </si>
  <si>
    <t>31af0509d4376a8a55b40e952aea7f009c13cadf0338c57512ff42e9</t>
  </si>
  <si>
    <t>SWIM</t>
  </si>
  <si>
    <t>208f5223e03f39deb009b86e3559580cfa2ba7ba5f15a5c306613102</t>
  </si>
  <si>
    <t>STAR2</t>
  </si>
  <si>
    <t>bbfb301cad22e7a62f6fea6e3c93aec4e6f714aef66b0a828e792f12</t>
  </si>
  <si>
    <t>W4ADA</t>
  </si>
  <si>
    <t>d002f7cf52b5b4924224b95ec08d90e1c785daf5be202f209d06c09a</t>
  </si>
  <si>
    <t>1PCTH</t>
  </si>
  <si>
    <t>58475ab22132ee593d295574d64064307b3338d4525eaaba11ce193f</t>
  </si>
  <si>
    <t>FLOWR</t>
  </si>
  <si>
    <t>eee291899d6d173b8ce806d3bc0ba770e04f53f2fe1b79e94ac3f85c</t>
  </si>
  <si>
    <t>CHKN2</t>
  </si>
  <si>
    <t>d248ded3c18e0e80d07a46f00a2d808075b989ccb1a0e40a76e5cee1</t>
  </si>
  <si>
    <t>HRMS</t>
  </si>
  <si>
    <t>9f374e976c13d419e323be9a73370c6fabeafca1ad6561bac780c42f</t>
  </si>
  <si>
    <t>POF</t>
  </si>
  <si>
    <t>23eba99f91e0a9454f77115c6f498a44cbf22c8c77e6bcaec4eb180a</t>
  </si>
  <si>
    <t>PRIME</t>
  </si>
  <si>
    <t>de040bdddb4bdee99ef029a94d3b05e732b59b041386ce5fae7a5b68</t>
  </si>
  <si>
    <t>ASIA</t>
  </si>
  <si>
    <t>ffffb02a48c007d4531ef7c38a6e354c013d47f9eb4862ac463d553d</t>
  </si>
  <si>
    <t>EPIC</t>
  </si>
  <si>
    <t>52a3f4a6c1d742de4d3108e6915303e9d2456d506dba2b7e0a758917</t>
  </si>
  <si>
    <t>MYRD</t>
  </si>
  <si>
    <t>b0c53bbb91bd03c5417c87c7488a83de68f5ea27aefb886c9fc4ff27</t>
  </si>
  <si>
    <t>LEAF</t>
  </si>
  <si>
    <t>411926ea7159cff212e269e5c021e99880ab3bfb98d086d5c8ba4e3f</t>
  </si>
  <si>
    <t>ATM1</t>
  </si>
  <si>
    <t>f5a37010d68963bdfa069ea95573e493d34e985a5a5aea43aad39f50</t>
  </si>
  <si>
    <t>BIGPP</t>
  </si>
  <si>
    <t>6b6164af70861c5537cc9c8e50fdae35139ca2c8c6fbb42e8b7e6bfb</t>
  </si>
  <si>
    <t>SCAN</t>
  </si>
  <si>
    <t>86d56db6754947d5c6dfd788568c189cc188d448aa6bc4ee634f655a</t>
  </si>
  <si>
    <t>LTES1</t>
  </si>
  <si>
    <t>a5612b0dcde1dee0eb73932ceb529d9523fab23e1544ee7d3db7aacc</t>
  </si>
  <si>
    <t>ANZ</t>
  </si>
  <si>
    <t>95954fa839905a201d8d97cc31be8bbd4ac2ad0df1d201accce3a23e</t>
  </si>
  <si>
    <t>GROW</t>
  </si>
  <si>
    <t>c70571e021d7b41af0a4b29835cbdc5ec0a692b92535c76853dfd49a</t>
  </si>
  <si>
    <t>CSTL</t>
  </si>
  <si>
    <t>e5d987eb01bacd87e0a954a4c935faa3a15a77a602dd48fdb615bdd6</t>
  </si>
  <si>
    <t>SHARP</t>
  </si>
  <si>
    <t>7b35cbf89d9a9a83f16e0a383969778f2308823b57f08388bb32e786</t>
  </si>
  <si>
    <t>SEGV</t>
  </si>
  <si>
    <t>f76e3a1104a9d816a67d5826a155c9e2979a839d0d944346d47e33ab</t>
  </si>
  <si>
    <t>ST3AK</t>
  </si>
  <si>
    <t>237795878bfa5352cca325012e073b344ce337a1dd752cd3d5ea4cdc</t>
  </si>
  <si>
    <t>MS2</t>
  </si>
  <si>
    <t>738585e4df0f9fb93dec66a9bfddd770f309d0f029bd2fd570732c8f</t>
  </si>
  <si>
    <t>UKADA</t>
  </si>
  <si>
    <t>f0e708ba4407cb2414d6138b739d2fb416dd1621deb8371b6ccc8088</t>
  </si>
  <si>
    <t>0PCT</t>
  </si>
  <si>
    <t>f8024d90482a3f839c7ee0c2be31ed3ad4be1564f1970bb0db4078f9</t>
  </si>
  <si>
    <t>VINCE</t>
  </si>
  <si>
    <t>56b76df4f3653a6faf62f6f6838045cf9f3dde69a1eee353de526ee4</t>
  </si>
  <si>
    <t>NAP</t>
  </si>
  <si>
    <t>e8e00995c7f3820fedf01e75a443c56e20f96ddcf9168b662ce2fdcd</t>
  </si>
  <si>
    <t>LAT1</t>
  </si>
  <si>
    <t>bf082b24ce9ad72f0eb48beecf231466b62b7a8ce0890c7a9dcef87a</t>
  </si>
  <si>
    <t>TOSHZ</t>
  </si>
  <si>
    <t>fec0c5f77fb6eac6e01124a0a11af032b322157d4c35a14361732d19</t>
  </si>
  <si>
    <t>WIRAðŸ’Ž</t>
  </si>
  <si>
    <t>9dda57fac3474adbe8b64be48aafeff6aa31f59909231f202b642d33</t>
  </si>
  <si>
    <t>TOPOâš¡</t>
  </si>
  <si>
    <t>6cabf3837d2884000af0eb9b661870f0080233cfb4e9a239a007450c</t>
  </si>
  <si>
    <t>K9K</t>
  </si>
  <si>
    <t>6f223af7c6069f7428cf7605efba84ec410f5476550f83dbb3096238</t>
  </si>
  <si>
    <t>ALND</t>
  </si>
  <si>
    <t>8bb2ad14ac5f3ff180acbe0d30fa4bb667162b126d219ae333ed6957</t>
  </si>
  <si>
    <t>ZOUL</t>
  </si>
  <si>
    <t>8d9bab6b4318ef0bd605098aa0189b80ed2c48918ebe141deb5c4ffb</t>
  </si>
  <si>
    <t>IOG20</t>
  </si>
  <si>
    <t>163cc36624d9332f6ae7770e8df8b8bad7e71711eb6c2ed7971c99d4</t>
  </si>
  <si>
    <t>KRSNA</t>
  </si>
  <si>
    <t>000001b844f4e4c900ae0dfdc84a8845f71090b82fb473e6c70a31ee</t>
  </si>
  <si>
    <t>FROG2</t>
  </si>
  <si>
    <t>557fb2fa1a4d61d5ffc613f9f1211a5b22f5c2c3244589adc3168f3d</t>
  </si>
  <si>
    <t>LIFT</t>
  </si>
  <si>
    <t>5c509eb80b85bb3c2b80be62d6eb3814dcdcf762c1d2ca2446a6e4c9</t>
  </si>
  <si>
    <t>Jumbo</t>
  </si>
  <si>
    <t>2f73a35c508608125faf8404c2bcce942ea7dcd9c1a41c009385d3d7</t>
  </si>
  <si>
    <t>GENE</t>
  </si>
  <si>
    <t>75edaff5db48aa20512e3891747c2a8d68a44f65122142cc1d4dc393</t>
  </si>
  <si>
    <t>FUN</t>
  </si>
  <si>
    <t>a8388b565c279b0a291f05f8cc926b1ec43d137d83892bc8b6a46d10</t>
  </si>
  <si>
    <t>SABAI</t>
  </si>
  <si>
    <t>1cd122b3ccee22046d1b1dd46a6f3a1d339de527656b88ab55a16ae4</t>
  </si>
  <si>
    <t>ACEP</t>
  </si>
  <si>
    <t>aa3bedaaecd10e5e564c29127da5475ca0ff1e558fe97a89013003e0</t>
  </si>
  <si>
    <t>APEX</t>
  </si>
  <si>
    <t>2f15f13a7bb0a28003662c3b7b92079818e15be76839edd7d5dbc509</t>
  </si>
  <si>
    <t>5977a2ca8bbb156c964b2def041bfd456a2f64615415cb6023e3aee0</t>
  </si>
  <si>
    <t>CEMA1</t>
  </si>
  <si>
    <t>3116c834a09b0060aef7284f63d3275456364e3309b3c19ec328af60</t>
  </si>
  <si>
    <t>ADV</t>
  </si>
  <si>
    <t>bdd750e173f3d606c1af13b8661da7c0b5fa43121741c593cceec822</t>
  </si>
  <si>
    <t>ACL</t>
  </si>
  <si>
    <t>4308d4056a9af42c5d8bd2498a5e2ea215598c6ea5570b6dfbb63570</t>
  </si>
  <si>
    <t>AP050</t>
  </si>
  <si>
    <t>1e00764c7fa28e57cd8b7c5ef7786805b96af4453d9a51619cac7a8b</t>
  </si>
  <si>
    <t>ALIVE</t>
  </si>
  <si>
    <t>9bb1c8f7f46277e5c5ab6139cadffbfb3226be98a3227d00afbfc2bb</t>
  </si>
  <si>
    <t>AARD</t>
  </si>
  <si>
    <t>a1f36826e0c95dd641831c6fcd699f0cd6a35a6a6f5b7f93b6bb3a35</t>
  </si>
  <si>
    <t>TRUMP</t>
  </si>
  <si>
    <t>ace6b013121b0af9bd944bafe54ac3e3ea36d92895f63a677cbc4e10</t>
  </si>
  <si>
    <t>CMAN3</t>
  </si>
  <si>
    <t>c495cbbc9f0c147c0b1287e623d18a11127dfdaf7517c0063dd9ad59</t>
  </si>
  <si>
    <t>CAT</t>
  </si>
  <si>
    <t>bec1dc484b149b6d0730677bdf07360ed526951ced8a65898b91a58c</t>
  </si>
  <si>
    <t>1PCTL</t>
  </si>
  <si>
    <t>67d4544f83a501f16d3d5f238845f0372b8465cc1ab33005bdce776d</t>
  </si>
  <si>
    <t>CNL</t>
  </si>
  <si>
    <t>c831593b9911c84c8ddf249d99dca56fd9b9e97a9c41226fcfe7d34e</t>
  </si>
  <si>
    <t>VOLVO</t>
  </si>
  <si>
    <t>aa3d1049e013e84d811e684b63378790fdce0b7a16a71938c1602164</t>
  </si>
  <si>
    <t>TWIN1</t>
  </si>
  <si>
    <t>83b259c187f8b88eda564b1f56ce2786360a9dc224f737fcdd8703c1</t>
  </si>
  <si>
    <t>ADAGE</t>
  </si>
  <si>
    <t>032f086ac6dafeaf4c75e21840f49762ebdab05ff9c25c41a8530e0f</t>
  </si>
  <si>
    <t>ASTRA</t>
  </si>
  <si>
    <t>cba1419077fd3a23e5036727a3994e6dd0c5dcd259bdb89df6863431</t>
  </si>
  <si>
    <t>ADAPH</t>
  </si>
  <si>
    <t>b3f9883d3de29971c43e05fdb985281ffee737be0e5669094810ba6b</t>
  </si>
  <si>
    <t>POLY</t>
  </si>
  <si>
    <t>30c6319d1f680470c8d2d48f8d44fd2848fa9b8cd6ac944d4dfc0c54</t>
  </si>
  <si>
    <t>JP3</t>
  </si>
  <si>
    <t>d698c67ed52ea02dae75e0b4e4601a6c86495bcf40c3d0bd44312019</t>
  </si>
  <si>
    <t>WIRAðŸŒ</t>
  </si>
  <si>
    <t>f1b265f1e545da9c6e003c5d703fb5a23283c646cd40b2d619671e7f</t>
  </si>
  <si>
    <t>ONYX</t>
  </si>
  <si>
    <t>89eba2781e5cd11ccda6be56503702a39e9941e522f04cd5bba22957</t>
  </si>
  <si>
    <t>BSP</t>
  </si>
  <si>
    <t>c3798f717a40ee027583dee28161a9a812d84ade635d8310b878e892</t>
  </si>
  <si>
    <t>POOLS</t>
  </si>
  <si>
    <t>0f292fcaa02b8b2f9b3c8f9fd8e0bb21abedb692a6d5058df3ef2735</t>
  </si>
  <si>
    <t>NUTS</t>
  </si>
  <si>
    <t>3199811db9dd4dc48a7eab144f261e7976974561017515dc48a66749</t>
  </si>
  <si>
    <t>DUBAI</t>
  </si>
  <si>
    <t>3a8bcab8c27ddbd5c30f8604d78e31d29c6b1d40f827893a9681bd34</t>
  </si>
  <si>
    <t>PAC</t>
  </si>
  <si>
    <t>1edd8fef3c5e1adf25f0b2f1963bbacbba1b9b2246416a5f0983981b</t>
  </si>
  <si>
    <t>CP1</t>
  </si>
  <si>
    <t>827c7aa359964ec100a9a3b943c73c1dd2056725b8897fd744c8adc0</t>
  </si>
  <si>
    <t>NOVA</t>
  </si>
  <si>
    <t>69ac9f5a2074c2809809264e42c996f7d991c5363b41ec55a1164442</t>
  </si>
  <si>
    <t>SPâ‚³CE</t>
  </si>
  <si>
    <t>9d08bca04e8e670c25d559dd09116312947ea19b2e226ef478cf8289</t>
  </si>
  <si>
    <t>_Q_</t>
  </si>
  <si>
    <t>00000036d515e12e18cd3c88c74f09a67984c2c279a5296aa96efe89</t>
  </si>
  <si>
    <t>ATADA</t>
  </si>
  <si>
    <t>601e2966aabef67887022268eaebdbf68def151f26e16563c2c6d4e4</t>
  </si>
  <si>
    <t>APPLE</t>
  </si>
  <si>
    <t>4599ae4c0a39e3a3d4b601185021527956f019f1be59c872f57cc4ed</t>
  </si>
  <si>
    <t>POOL2</t>
  </si>
  <si>
    <t>490353aa6b85efb28922acd9e0ee1dcf6d0c269b9f0583718b0274ba</t>
  </si>
  <si>
    <t>KYSN</t>
  </si>
  <si>
    <t>00000722842ca5ae6575eecd1ddb629e7a61fef816c22a75bbfb1ad4</t>
  </si>
  <si>
    <t>SALUD</t>
  </si>
  <si>
    <t>f86a8d8edd76e696bc78cfd12fadae5bc410103b192b272718376dc3</t>
  </si>
  <si>
    <t>ðŸ‡¯ðŸ‡µæ—¥æœ¬</t>
  </si>
  <si>
    <t>07b960bfb24f21d474043f47034ed62f89f8ac1d3f7bf8c170a2dc7b</t>
  </si>
  <si>
    <t>PDX</t>
  </si>
  <si>
    <t>b3cc3005f1dccbc88230eb66d6e99c2f1bfa32273044473e17d9e10b</t>
  </si>
  <si>
    <t>JP2</t>
  </si>
  <si>
    <t>00004614332ac81201d8302d4cb8262502af229256e143dc2156156e</t>
  </si>
  <si>
    <t>ANGEL</t>
  </si>
  <si>
    <t>358e65be9fc5a30d9f4413b8a32070c8debf22b210d80bda05e15685</t>
  </si>
  <si>
    <t>69d158eb61cbbeff3ae564768eef7c0b52ba8bd33b2301eacf62a24d</t>
  </si>
  <si>
    <t>MANGO</t>
  </si>
  <si>
    <t>566eb6f2974a521c8105d1d0b08313933d7726515c2e6c38ff447cb0</t>
  </si>
  <si>
    <t>ATOM</t>
  </si>
  <si>
    <t>2d7b9cc48f42146174e7097239d04fe7e05722d639b8b5fa2c62f2d6</t>
  </si>
  <si>
    <t>KODAI</t>
  </si>
  <si>
    <t>707725a41873178814530f39fb14a4b2842d05377e2b62a546fe2014</t>
  </si>
  <si>
    <t>MS4</t>
  </si>
  <si>
    <t>b1928afb707eff012ee1a48fc007600ea9ea49f34f2009e6906f9082</t>
  </si>
  <si>
    <t>WAVE</t>
  </si>
  <si>
    <t>cb11e3e5013a120ee55e8d99bdb7395366bd3164d3da1737300a2b7e</t>
  </si>
  <si>
    <t>SQUID</t>
  </si>
  <si>
    <t>2cc6046dce11cdc2c4bcf8616e588a002828e99592e6ec434500fc62</t>
  </si>
  <si>
    <t>IOG13</t>
  </si>
  <si>
    <t>f059ed9ef469a045d29c0f48799fb6cab08c0abbc0fd1f736a5fced5</t>
  </si>
  <si>
    <t>CASH</t>
  </si>
  <si>
    <t>000001eeedc50bb34888dcee3f8b4679ff575408846406d1370c0e8c</t>
  </si>
  <si>
    <t>2PCTB</t>
  </si>
  <si>
    <t>6eb69ad6e9190c5b1691a09ee369e55f02cd8afc0f0f95ffa64407dd</t>
  </si>
  <si>
    <t>STBKR</t>
  </si>
  <si>
    <t>eeb180952144eaf1aa5ff27a19322a5560e027ca1510bae10ec2e76a</t>
  </si>
  <si>
    <t>SOLIA</t>
  </si>
  <si>
    <t>96553a437b99271fdcaa30c279e432224342e88147741db73872f03c</t>
  </si>
  <si>
    <t>YOADA</t>
  </si>
  <si>
    <t>0000f84794067179f37ea0d80bb2216beca93d1fb8601f427bc36906</t>
  </si>
  <si>
    <t>ANPNL</t>
  </si>
  <si>
    <t>bccf5ce0d9b3436cd1616686c98f4584b43760704c9585f1f208ffae</t>
  </si>
  <si>
    <t>CHADA</t>
  </si>
  <si>
    <t>7ad66560a0110f6f5e47c95d87d6f8d61c3ef4c03dbe02127f784a88</t>
  </si>
  <si>
    <t>CMAN6</t>
  </si>
  <si>
    <t>c478a871a3c8d4e1680aba4604feeb751b883f95c1c3ed35c7b51873</t>
  </si>
  <si>
    <t>f8868abd1e639033268abd5fb933de711dd966d648e81d4518ef7483</t>
  </si>
  <si>
    <t>GINKG</t>
  </si>
  <si>
    <t>dfd6ebd73fca6256db9c13e87fa13c61bc5c51d898a3017791e8ef02</t>
  </si>
  <si>
    <t>PARTY</t>
  </si>
  <si>
    <t>dbf4bfc944b75c263b3dc237734ab1b92d81213c24ecaf8046642fba</t>
  </si>
  <si>
    <t>SMPLE</t>
  </si>
  <si>
    <t>10e00ad48c211e1c474ffe31850705c1893a86eba5c17bf450519aea</t>
  </si>
  <si>
    <t>KING</t>
  </si>
  <si>
    <t>40183423c226189d508db4b21bf94b790cf4d096134a9afbc2bd5318</t>
  </si>
  <si>
    <t>SAND</t>
  </si>
  <si>
    <t>af22f95915a19cd57adb14c558dcc4a175f60c6193dc23b8bd2d8beb</t>
  </si>
  <si>
    <t>EMUR1</t>
  </si>
  <si>
    <t>babef0287d7b2f5c611c4e8ac933df20f3931c66357fa05c1799267c</t>
  </si>
  <si>
    <t>USCG</t>
  </si>
  <si>
    <t>c1ede3cc9133209466774d4826044e408db13d6fe6df751a73500f16</t>
  </si>
  <si>
    <t>ZEN</t>
  </si>
  <si>
    <t>c63dab6d780a74cbae2a27696c9723f55b3092b2bd001256df03827f</t>
  </si>
  <si>
    <t>BLOCK</t>
  </si>
  <si>
    <t>6b3d0a2675d95b9c9e7861a97b2d3b84cdaea08dbcfc538d2d04ba2e</t>
  </si>
  <si>
    <t>BOBA</t>
  </si>
  <si>
    <t>f4762ca1dce3c32c0d7a7e6d9f8a54bf40338e99ae5f3ad0172c9a2f</t>
  </si>
  <si>
    <t>ROCKY</t>
  </si>
  <si>
    <t>f1263e0885fb00f352968294c5a6bf18da372b98236f55a457416d62</t>
  </si>
  <si>
    <t>ASN</t>
  </si>
  <si>
    <t>aed6f7bcd5a6520246d629f84237aa7aa0103f7219907eb0473cbae7</t>
  </si>
  <si>
    <t>7f72a1826ae3b279782ab2bc582d0d2958de65bd86b2c4f82d8ba956</t>
  </si>
  <si>
    <t>00beef093364aeb927bd422c74bae9b1ce7aae4e73057cf8027cc79f</t>
  </si>
  <si>
    <t>ðŸ‡¯ðŸ‡µJPN</t>
  </si>
  <si>
    <t>0db403b246e3eafac8407b42bf2719208a4e53dfd9a9884f275ef19a</t>
  </si>
  <si>
    <t>CABU</t>
  </si>
  <si>
    <t>6ec027701fa6c9f4a593f7e7108cb2f5af54361080f7bed1c835349d</t>
  </si>
  <si>
    <t>BNTY1</t>
  </si>
  <si>
    <t>50d94f52722e12c23c755dfd258a868cd7a776eb783344b4743f306f</t>
  </si>
  <si>
    <t>4BIZ</t>
  </si>
  <si>
    <t>636234f3f689a36d6fa9e41835cc44818a0b6118b40bd9abbfc0774a</t>
  </si>
  <si>
    <t>RAID5</t>
  </si>
  <si>
    <t>81857936f8c1fcaa8936e2eb23429f39bdc6cd0904f1d5d64cfbe14b</t>
  </si>
  <si>
    <t>ZAZA</t>
  </si>
  <si>
    <t>8ed0952b44953b1b3b124cd1c728019f55c63fcef21337f9152d9cdd</t>
  </si>
  <si>
    <t>MOON2</t>
  </si>
  <si>
    <t>201d1c1b07c1591ac5f4c605481a83ae3cb33ea1bd5ca31e6abe057e</t>
  </si>
  <si>
    <t>321cc307b088cf3620a27a6986e083a69d724edf2b43d7f2c10544b9</t>
  </si>
  <si>
    <t>THORP</t>
  </si>
  <si>
    <t>4042098128e6161d238f01ff474ae4cbe6451c82498b1bd8713d7098</t>
  </si>
  <si>
    <t>CAPEX</t>
  </si>
  <si>
    <t>991a64a6e3d866f4af4e0a2bfd61c15486a47ccc352e61e8a6b4fef8</t>
  </si>
  <si>
    <t>WRLP</t>
  </si>
  <si>
    <t>c77e03da421b0278fcef1ad88df3fde43e5282ab926c257c2a579962</t>
  </si>
  <si>
    <t>ODIN</t>
  </si>
  <si>
    <t>23d6e5c33118cbebc9906d2d6261c83a07c55d49e9356a670688887c</t>
  </si>
  <si>
    <t>1PCTI</t>
  </si>
  <si>
    <t>c70d35ffc108348294aac06f8f2fc65eae8bef2c4723c535ebc0830a</t>
  </si>
  <si>
    <t>SWAN</t>
  </si>
  <si>
    <t>c0907ec5088c7bc95ad8495c398ce24d4002826f18ed77d79b1a34fb</t>
  </si>
  <si>
    <t>IOG4</t>
  </si>
  <si>
    <t>c7c165821808622fd0303b3fd580cf612742fe1a996b48f565a5376c</t>
  </si>
  <si>
    <t>LTES</t>
  </si>
  <si>
    <t>1e4f8dc9672d16131da6533287e32ea100b34d67543ff7c7358c7b5e</t>
  </si>
  <si>
    <t>RISE</t>
  </si>
  <si>
    <t>079c374160b0ae34a5a20b8e95a5b5c8766239b2984f13d7ab962791</t>
  </si>
  <si>
    <t>SPEC</t>
  </si>
  <si>
    <t>95eb8ea6bd4ce4d44f27d969d6b6e58e7c24e85f999e1b513fc309f8</t>
  </si>
  <si>
    <t>LYDIA</t>
  </si>
  <si>
    <t>6b5179aee4db62de5bec35029e4c9b02145366acfec872f1594924db</t>
  </si>
  <si>
    <t>CASSO</t>
  </si>
  <si>
    <t>e35d3918cc7098fa61de7990babb2d87fdfb1c753220e53a05bef95d</t>
  </si>
  <si>
    <t>CGE</t>
  </si>
  <si>
    <t>a6fc7ec669c64333e6c411b50e9c99323d8043391aacbe2b49f7cb29</t>
  </si>
  <si>
    <t>NOBI</t>
  </si>
  <si>
    <t>2b9d3d40328396cb13ce9f4973b22cd231cef04bc1ae0cc41705d1b1</t>
  </si>
  <si>
    <t>TAAW0</t>
  </si>
  <si>
    <t>a930baffeb4ab6d3e93b39a70f1d6b5f5f922baad9e4f618da285b05</t>
  </si>
  <si>
    <t>LOVE2</t>
  </si>
  <si>
    <t>7fe4d9c44e85fcc958c9d2d547d551fd004a9fc63c60bf6cfda46461</t>
  </si>
  <si>
    <t>FORT</t>
  </si>
  <si>
    <t>3ff07e18839f383c8fd71fbc605cf1c075af4ba2fa2f95032b609206</t>
  </si>
  <si>
    <t>JULIA</t>
  </si>
  <si>
    <t>62814747d89f34f3af8f61c92ecdf688782776bb84086fd5db014474</t>
  </si>
  <si>
    <t>LBRTY</t>
  </si>
  <si>
    <t>74fc8f26079dc13b5858ea45cc7f46d403dd0e453bed6b21e3c4c9d9</t>
  </si>
  <si>
    <t>15f99adf570f4150897548f9eb3aecc186f0bbb6ecc6231351ec9282</t>
  </si>
  <si>
    <t>PFL</t>
  </si>
  <si>
    <t>698074440c13f399d15261c82ea36039365f980ff4498abf77fb3748</t>
  </si>
  <si>
    <t>MAGE</t>
  </si>
  <si>
    <t>47dde3f397a5149b5f8562a3a07fba054d94f80b34445beb2adf6f79</t>
  </si>
  <si>
    <t>BWS</t>
  </si>
  <si>
    <t>abcdef77d812a5a397fb324f1d00325e2243c476ea8ecd2030719ae5</t>
  </si>
  <si>
    <t>UNDR</t>
  </si>
  <si>
    <t>6f365275ed3b789fc7bf4d4d0b769dc70117542aee93ca328f94ee53</t>
  </si>
  <si>
    <t>EVER</t>
  </si>
  <si>
    <t>7ed358aeebfc6d9ea28fd8fec077c7359c8f5fa3df2aea10438dbd26</t>
  </si>
  <si>
    <t>BRUN</t>
  </si>
  <si>
    <t>79c4d4fe108f480fee98f307adac12571df2959651f833b595141cd1</t>
  </si>
  <si>
    <t>AZUR</t>
  </si>
  <si>
    <t>36eb3efd97891be08b02f8cf57565f1136e00e70bfc2c3bf87868593</t>
  </si>
  <si>
    <t>a3aa80e14222351aca84ea1e6078afbc55a48b08ae180d7a7bc5a363</t>
  </si>
  <si>
    <t>MOON9</t>
  </si>
  <si>
    <t>4ca9249724d0d5229e0538163933f31986599b4d378c7eb26ca2e88b</t>
  </si>
  <si>
    <t>KOBE</t>
  </si>
  <si>
    <t>711bb646ad9ec55cd8b0884b27761f7738b4916777ccb7eedc9cad8e</t>
  </si>
  <si>
    <t>JUP</t>
  </si>
  <si>
    <t>4070f3b57cff7db0b44488e692892e3ac2a9eb0f8f2d25593485c02c</t>
  </si>
  <si>
    <t>ROBOT</t>
  </si>
  <si>
    <t>4044aa415dec3609dcab41faa19b643719b9521ef16eb35945a64bd9</t>
  </si>
  <si>
    <t>MUGGY</t>
  </si>
  <si>
    <t>a631b46315b1567ef0ce2b2ad4cb63faac09f32ceba6716a7e331e5e</t>
  </si>
  <si>
    <t>4ADA</t>
  </si>
  <si>
    <t>c8610d46b10baa688f1945472221c14a28b62d9cb9246c84aff2506f</t>
  </si>
  <si>
    <t>SVKA</t>
  </si>
  <si>
    <t>6184f6e7229530a2d1f9f746112406100e2696dd7439ff8c52750700</t>
  </si>
  <si>
    <t>ZZZ</t>
  </si>
  <si>
    <t>df106c9f4178749167305dda2b72d1b94cb9b535d90b814f665ec2ce</t>
  </si>
  <si>
    <t>Kings</t>
  </si>
  <si>
    <t>3918054afa129a4314a98019a38121c8113b5986c857636c35cae669</t>
  </si>
  <si>
    <t>ITAS1</t>
  </si>
  <si>
    <t>8a1ab06f3a8c823b7111955c287efbe3c96ad9a68aa2359832e0bc30</t>
  </si>
  <si>
    <t>DEZNT</t>
  </si>
  <si>
    <t>4bfc123fbeb5521bd8c98e43dad2c5e40b0032d9900ff6a02296e98f</t>
  </si>
  <si>
    <t>S4S</t>
  </si>
  <si>
    <t>49bf4655f577872b6ad537ee60055bc07cbd039cf77646b77305c946</t>
  </si>
  <si>
    <t>ROSE</t>
  </si>
  <si>
    <t>344cec17a25ad0de97250b1af4cea6fad5907e0ce616c8f90840aa0d</t>
  </si>
  <si>
    <t>LIFE</t>
  </si>
  <si>
    <t>66b6d414db2f4ef941ef11a91c6a7d461d4dbf65f3e7baec950d87f2</t>
  </si>
  <si>
    <t>FIMI</t>
  </si>
  <si>
    <t>1ebe1d739be75f6641fa291f6a5af15fbb8632a11142974450d0f7bc</t>
  </si>
  <si>
    <t>DREAM</t>
  </si>
  <si>
    <t>f589b57ca8a0aa624021aa64ea798d55a2e1ca5d32bb56a60eaf703b</t>
  </si>
  <si>
    <t>1PCTE</t>
  </si>
  <si>
    <t>c94e6fe1123bf111b77b57994bcd836af8ba2b3aa72cfcefbec2d3d4</t>
  </si>
  <si>
    <t>COSD</t>
  </si>
  <si>
    <t>a4b40343d4799e9c5f145271222ef1742a7e5bb739e54e43eb9fb690</t>
  </si>
  <si>
    <t>HAJEK</t>
  </si>
  <si>
    <t>16712d380315b12dfdac18ca550571c6ab040ef6be4c682e2a837f09</t>
  </si>
  <si>
    <t>TBO</t>
  </si>
  <si>
    <t>81876111eb247d0500dad621803b98683ecced72f97590c75b02473b</t>
  </si>
  <si>
    <t>dd31793ac6845d4fd63c4d4852414108c0661f494b76f48eb389e615</t>
  </si>
  <si>
    <t>SMATE</t>
  </si>
  <si>
    <t>3b40156bab70f436f85a870d2da38021c44dd3b15a16ccf3a20424e2</t>
  </si>
  <si>
    <t>STRM</t>
  </si>
  <si>
    <t>75291692684a1a7a466881fda7b3c683227c4238044bf33a96003abf</t>
  </si>
  <si>
    <t>QILIN</t>
  </si>
  <si>
    <t>5e1e8add666098850a985512905098e5a65bcaf1cfe8d113daf0baa4</t>
  </si>
  <si>
    <t>AMSC1</t>
  </si>
  <si>
    <t>a8a82e00853b4b4d62cb24b825f65ee57b574b273e0f970a606df5c3</t>
  </si>
  <si>
    <t>LINUX</t>
  </si>
  <si>
    <t>3dc5218de6bf5a29ad6203d9da31b7128c414872e53b8f09767764d4</t>
  </si>
  <si>
    <t>USA01</t>
  </si>
  <si>
    <t>b4612c2a040b16344f3e463dbfa1940a78a0cea26fc962157630b78b</t>
  </si>
  <si>
    <t>LFE</t>
  </si>
  <si>
    <t>7f6c103302f96390d478a170fe80938b76fccd8a23490e3b6ddebcf7</t>
  </si>
  <si>
    <t>GOAT</t>
  </si>
  <si>
    <t>d9e2d181dfe21ab2ca7e95847b9a219e691ee1366d22569712390655</t>
  </si>
  <si>
    <t>BKIND</t>
  </si>
  <si>
    <t>e0079c2670ee8206a962d3c6ffe255b7277c546371fff68c2d624c50</t>
  </si>
  <si>
    <t>AMS</t>
  </si>
  <si>
    <t>df20194b13da05eb42b09d2430e3343f6ba835a403b172d3b3f4c7d2</t>
  </si>
  <si>
    <t>CHINA</t>
  </si>
  <si>
    <t>00beef284975ef87856c1343f6bf50172253177fdebc756524d43fc1</t>
  </si>
  <si>
    <t>BCSH2</t>
  </si>
  <si>
    <t>e151c6e13d6e6ffe8ed7a99ab40d31164592f8fb1ceeb1b24db49d2f</t>
  </si>
  <si>
    <t>NCA</t>
  </si>
  <si>
    <t>92229dcf782ce8a82050fdeecb9334cc4d906c6eb66cdbdcea86fb5f</t>
  </si>
  <si>
    <t>ADLT3</t>
  </si>
  <si>
    <t>cfff13497008842ab170eae18ecf43be7eb4fa51bdd503821ddaaf19</t>
  </si>
  <si>
    <t>OCEA4</t>
  </si>
  <si>
    <t>35ea81449cabced65787b6d55b39a8f0e8f9fd40770aece966ae398f</t>
  </si>
  <si>
    <t>VENUS</t>
  </si>
  <si>
    <t>3e6a77126cb65994c1f8a1397f3e9cd2c247eea64fd147eac178f4c4</t>
  </si>
  <si>
    <t>YODA</t>
  </si>
  <si>
    <t>119458f6320cae587e748f2ffc46b8c4c21fea02ca9431e36b7d7331</t>
  </si>
  <si>
    <t>45eb8952f447ed42954d7b979ff62aadd637e267e4988a443be36054</t>
  </si>
  <si>
    <t>LAMBO</t>
  </si>
  <si>
    <t>121f02efc111b66b0d0db96dac2707e80067069175e1e9cccaf57673</t>
  </si>
  <si>
    <t>BRUN0</t>
  </si>
  <si>
    <t>8ba11724b0b39f34223d166a752da604269db13562095d6386a14bb3</t>
  </si>
  <si>
    <t>8BALL</t>
  </si>
  <si>
    <t>76ce5348012e971dff93887b4870dd8aeb0a7ffc02a25ccdf337fc1c</t>
  </si>
  <si>
    <t>SHOP</t>
  </si>
  <si>
    <t>7ec66998491506e44d95c0bbeee93b154a019bbc11129754afb8d524</t>
  </si>
  <si>
    <t>AOA01</t>
  </si>
  <si>
    <t>27496a126357c9eac043c5675104667b9d3509d7977a73de18c3adca</t>
  </si>
  <si>
    <t>BEER</t>
  </si>
  <si>
    <t>2523d71a1bd6376804e0bace048289a63455eb6340db81e616a11f9c</t>
  </si>
  <si>
    <t>RAMEN</t>
  </si>
  <si>
    <t>d7a6f54ea7fd2e94279acd74601e7126538c6cadc4f794db66e1377c</t>
  </si>
  <si>
    <t>OPS</t>
  </si>
  <si>
    <t>320f46a8e7eea131e1fa9781d04dcd068e6816ae0d68f184d9aa5418</t>
  </si>
  <si>
    <t>NEO</t>
  </si>
  <si>
    <t>8253f8a94044070ddb196884eb3e912e9b6dca9a0e3210325a09a335</t>
  </si>
  <si>
    <t>MOON1</t>
  </si>
  <si>
    <t>463e481957f266d93e4decbfb73003380ab17223e0e569f71c7a525a</t>
  </si>
  <si>
    <t>1PCT0</t>
  </si>
  <si>
    <t>b1fe7ac3669604156c20dcfc08355197af5637c37750d862039670c4</t>
  </si>
  <si>
    <t>5b7dc17e844b627768ea06bb09d9b70927f748fc5d933b79f3e4266c</t>
  </si>
  <si>
    <t>HEY</t>
  </si>
  <si>
    <t>42c3740db23c3fc36cb9f63aa8070ec01417b4d22893463c8c8a21d4</t>
  </si>
  <si>
    <t>ADAFR</t>
  </si>
  <si>
    <t>880f6f960fb7121fbd92dcc76525531167fcc6c5fc43315eb3ca3a9f</t>
  </si>
  <si>
    <t>TAO</t>
  </si>
  <si>
    <t>99541bed40b1015a1d81083184973b59a3f50bce4392492e99ff0bef</t>
  </si>
  <si>
    <t>LOCO</t>
  </si>
  <si>
    <t>e29b14719f694767d0faf92f654cf66585bcefd8139bf5a33b7ed181</t>
  </si>
  <si>
    <t>SALAD</t>
  </si>
  <si>
    <t>3cccaa9af6c65d911983921a1594285e8a1ca467a6ce0e9d2d936bbd</t>
  </si>
  <si>
    <t>AYE_1</t>
  </si>
  <si>
    <t>be1078775557de6c9116130289c6099520a267820ba1eebd040909e4</t>
  </si>
  <si>
    <t>HRMS2</t>
  </si>
  <si>
    <t>19d38fe6260aa65342c1cef1762c19771ab2c7de35a4b0a4d7b06373</t>
  </si>
  <si>
    <t>COIN</t>
  </si>
  <si>
    <t>32bb54f680590b9878b6d8fe2953a52c0f66537fd25b63185ba01c10</t>
  </si>
  <si>
    <t>CARE</t>
  </si>
  <si>
    <t>2a748e3885f6f73320ad16a8331247b81fe01b8d39f57eec9caa5091</t>
  </si>
  <si>
    <t>BERRY</t>
  </si>
  <si>
    <t>bcd7cf751b59f949170a7e6599f9ac03e49b32c19f3f1d8dad3ac210</t>
  </si>
  <si>
    <t>b71410e0d4123b029ee91fd5132fb63f14e946f0246e8f9ae8298350</t>
  </si>
  <si>
    <t>DRAG</t>
  </si>
  <si>
    <t>12c2eeaff3142dc1f1d9f5cce673469419afaaa78d024604defc3f8c</t>
  </si>
  <si>
    <t>POOL1</t>
  </si>
  <si>
    <t>21f4cf72b4ad57029d1a6c6b370bd4697ffccba368760155e39f12eb</t>
  </si>
  <si>
    <t>ENG86</t>
  </si>
  <si>
    <t>bb51f636269d36f47c068fcf827a3d937e614fc25fd827708bbc8b4b</t>
  </si>
  <si>
    <t>PHI</t>
  </si>
  <si>
    <t>0ef51a2647859b6bbfecbaf044757922eb35d512a0fa151c400e7c36</t>
  </si>
  <si>
    <t>WPOOL</t>
  </si>
  <si>
    <t>c08e14eb91d967a8541f2cc686d106aac49f8ea57608fc70949d561e</t>
  </si>
  <si>
    <t>IOG5</t>
  </si>
  <si>
    <t>800cce924571de8aa9dec5ffd29a9aeae5ea49c6658761aed866092c</t>
  </si>
  <si>
    <t>ret0n</t>
  </si>
  <si>
    <t>2712cdefc15797977ebce6c165c442fcd312cae1d395f5ebd1b0492c</t>
  </si>
  <si>
    <t>AGRO</t>
  </si>
  <si>
    <t>9d217694cd5d60a46d5e49b13e665d05efb0e433d62ee560eab027c1</t>
  </si>
  <si>
    <t>ZOE</t>
  </si>
  <si>
    <t>828194edf77d6a55b5d0bf9da43bdb996676c5d538b9387ccde8be94</t>
  </si>
  <si>
    <t>KAZE</t>
  </si>
  <si>
    <t>b888707321f1add918c7fe43429159183ff8e075abc5b2bf0bccab7c</t>
  </si>
  <si>
    <t>NEOPD</t>
  </si>
  <si>
    <t>4b4e09f1acb8957ecff8c36091b9a6dedce48c9df8f64d7744d2b080</t>
  </si>
  <si>
    <t>MOST</t>
  </si>
  <si>
    <t>00003e2c67a19f5cec109ffb840b4d1ac41604ec8db7fb38e80cc432</t>
  </si>
  <si>
    <t>SPIKE</t>
  </si>
  <si>
    <t>e4e654a59774e791a1dd8661edbd76fcff10a6527f30da2239bfc150</t>
  </si>
  <si>
    <t>23a699e9bdc35ab249d5b327a17cc62ce6a4555922ffe3c282849b52</t>
  </si>
  <si>
    <t>DAED1</t>
  </si>
  <si>
    <t>d7c3af0c92d7d9ca061cf43a24099b5f43e0387585ee0f55e9fd74cb</t>
  </si>
  <si>
    <t>CMAN2</t>
  </si>
  <si>
    <t>f38ef98cbc971755dddd9a6505cd9c72dceb1ffc27e7a6307f02d9e8</t>
  </si>
  <si>
    <t>EXP</t>
  </si>
  <si>
    <t>b3340687ad134eb5a7c6d3f83b9d8c8da8c52ef5e421a808212b6986</t>
  </si>
  <si>
    <t>MUSIC</t>
  </si>
  <si>
    <t>d34288884f176e20b854d8285b2a44b424238c5c5db05572266ae2b3</t>
  </si>
  <si>
    <t>1PCTM</t>
  </si>
  <si>
    <t>e9ef42e5fe6e45c46565d601cf66e9006d84bfb7fa8ace69afd0ad5e</t>
  </si>
  <si>
    <t>BLCLR</t>
  </si>
  <si>
    <t>693cb17b244a81dfaa589c2a076ea604e35462a3915a28d6c98685c9</t>
  </si>
  <si>
    <t>CSP</t>
  </si>
  <si>
    <t>ea90b56d9c4d04c583ec728c8b415948b310d4653d12bd281aaff9df</t>
  </si>
  <si>
    <t>SALT</t>
  </si>
  <si>
    <t>9442fb70c2d5869a5ef18da223748c35cad46fb00512c9b52dfd4724</t>
  </si>
  <si>
    <t>CLOUD</t>
  </si>
  <si>
    <t>e10ee86a38d8a3e47793b5f99b926c1d7af276ce5118f62650f3eb15</t>
  </si>
  <si>
    <t>IOG16</t>
  </si>
  <si>
    <t>ec6cdcad62633e065be5d96eecea28464144a1827adc0cba98d29a23</t>
  </si>
  <si>
    <t>LEAD</t>
  </si>
  <si>
    <t>675304517e38e66880714b3c4816f47866c302edafceb96945fd056f</t>
  </si>
  <si>
    <t>6d627f43db80a56ca28e79821119ab1425eef6e903519ca555cec97f</t>
  </si>
  <si>
    <t>a3ee9595fc779621978c97960b4835e14fd2dfea7fff28ccb977b56b</t>
  </si>
  <si>
    <t>MONKY</t>
  </si>
  <si>
    <t>dc9b71a7a58b954db4419dce75ba025f8b50c50d11d2a6a3aec864d3</t>
  </si>
  <si>
    <t>CMAN5</t>
  </si>
  <si>
    <t>d026c269eea21d619fc0207ae548689b5637e36eef19a7ed41a7cc20</t>
  </si>
  <si>
    <t>2PCT2</t>
  </si>
  <si>
    <t>51e12f5c3959cfea930c36fe7a3bec2e48d3873795e728e3f865c63a</t>
  </si>
  <si>
    <t>BIZ</t>
  </si>
  <si>
    <t>878b802dd6a4155fe216cf9f5c58deb283d44cf7c168333091325bdd</t>
  </si>
  <si>
    <t>UK007</t>
  </si>
  <si>
    <t>cc1008a2bff95e4fa408a8d8d4adfac342120307e0fb3c713fce8834</t>
  </si>
  <si>
    <t>BPOOL</t>
  </si>
  <si>
    <t>7aa0a98179eaae9a01f0af7727e58486d33b8e75e8484bb6bd16370c</t>
  </si>
  <si>
    <t>YULI</t>
  </si>
  <si>
    <t>ef1083ee689025b30ce2205a0379fad275e05312c71c9f44f2efb102</t>
  </si>
  <si>
    <t>IOG3</t>
  </si>
  <si>
    <t>1dbb250d88c1fad40a30eb2fc8ccd6033dc5540bfa1c500d209e38e4</t>
  </si>
  <si>
    <t>BANDB</t>
  </si>
  <si>
    <t>d154d3001887584db84a3bab55aa5724a7db3255fc50e129a01f47bc</t>
  </si>
  <si>
    <t>BLUE</t>
  </si>
  <si>
    <t>52b3a87b1cc6eb25c54878f2db610eaa06e454d9526a3883a6bb52c7</t>
  </si>
  <si>
    <t>1PCTN</t>
  </si>
  <si>
    <t>0757fd012a14ba7ec6e4bceaae8e9da56e5b3db38ddaa9578660a9b0</t>
  </si>
  <si>
    <t>BEEF</t>
  </si>
  <si>
    <t>087cb9a9dab66751853893b0de0628aee88c36f82fd0c1ee3b998548</t>
  </si>
  <si>
    <t>CROW</t>
  </si>
  <si>
    <t>54e85031e5655b9f63cf8dbbe3136a4203d2d1efc4dd05d32cdfa0bd</t>
  </si>
  <si>
    <t>CHARM</t>
  </si>
  <si>
    <t>f15a17679f7ca09617f0d7a791d66a3e937d5c0b85baed4f862f9745</t>
  </si>
  <si>
    <t>GET23</t>
  </si>
  <si>
    <t>1b268f4cba3faa7e36d8a0cc4adca2096fb856119412ee7330f692b5</t>
  </si>
  <si>
    <t>DIGI</t>
  </si>
  <si>
    <t>96d4a78a1459a66cea6b396fd92f7abba092bd59535d21ad3c0463c7</t>
  </si>
  <si>
    <t>CHAMP</t>
  </si>
  <si>
    <t>ee07da2c1b504a55ecf570576a9c60b38b8509234acd9a4627336a83</t>
  </si>
  <si>
    <t>ARM</t>
  </si>
  <si>
    <t>6e244c629b648b065ca4854ea7f8fb9838be54f688a5ee005074bdba</t>
  </si>
  <si>
    <t>JUST</t>
  </si>
  <si>
    <t>380aae10d12fa3c8817aaccc9387dc850e87588b1cdf88e5aae94b0a</t>
  </si>
  <si>
    <t>FREE</t>
  </si>
  <si>
    <t>a24a0b7f7dec890db8c59c47646290522234a522a98f00cf2d589a80</t>
  </si>
  <si>
    <t>WEQNT</t>
  </si>
  <si>
    <t>d235997f7443d7410390f21c289d75489ee4c6fbee14d8ab8b2070f2</t>
  </si>
  <si>
    <t>VapAv</t>
  </si>
  <si>
    <t>e3ec86f5eaad786fd46987b615a7ac33872cd730a06faa185bd95445</t>
  </si>
  <si>
    <t>FREEX</t>
  </si>
  <si>
    <t>75f7b7dec6e4c973407a6a64132961635f405f2c3a9ff31598db01da</t>
  </si>
  <si>
    <t>1COMM</t>
  </si>
  <si>
    <t>4a955f3d027dca260e9d810fa09d06897c001e0d150869e8a53df075</t>
  </si>
  <si>
    <t>PLACE</t>
  </si>
  <si>
    <t>fc21c6ee642559f10d81dbab4894ceb7e667ff6adf0782afd3553858</t>
  </si>
  <si>
    <t>PREV</t>
  </si>
  <si>
    <t>cff42cd3d53a80249e2ffeaea217927fca91d11e30b83395b569dfa2</t>
  </si>
  <si>
    <t>YUGTO</t>
  </si>
  <si>
    <t>64e09628015d1065e4a11f032c90f677ba1f2f583ff0f55a158450b0</t>
  </si>
  <si>
    <t>1PCT4</t>
  </si>
  <si>
    <t>29922e25f02aeded44ce084f842e156bd8ffc8a773db0ee990bceea2</t>
  </si>
  <si>
    <t>CHRN1</t>
  </si>
  <si>
    <t>469fbad36a8a68c5f62f3505ecbe6a461ea262ae20b4de8d39ff08ab</t>
  </si>
  <si>
    <t>MAPLE</t>
  </si>
  <si>
    <t>a3a542bf3a44361dad63349afcef16797afb957d1354e77bc0d37846</t>
  </si>
  <si>
    <t>HUSKY</t>
  </si>
  <si>
    <t>2e65f9aa580a28d0df07dd2773c09da9604c40127b158919da9db85d</t>
  </si>
  <si>
    <t>POP</t>
  </si>
  <si>
    <t>30927c849a77698e30deac80ffff6e0f3953e0793fdbaf77ee2139e3</t>
  </si>
  <si>
    <t>c0c231446dc398936f0f85506072f10641b861ce5012c0fcb1051442</t>
  </si>
  <si>
    <t>WOW</t>
  </si>
  <si>
    <t>fba62105fbb9161d0c852309563f73d9ebce83cefcff0b3939227357</t>
  </si>
  <si>
    <t>4eb1fac09251f8af19ad6b7e06b71cbad09dbe896b481e4670fe565d</t>
  </si>
  <si>
    <t>28e31e89ea8a27199c2a3469703df2534d83b1df9be7d98709e3307f</t>
  </si>
  <si>
    <t>BULL</t>
  </si>
  <si>
    <t>bad3503b7459d5bca4169c281f368e8bc76399ade2c958d598b8157c</t>
  </si>
  <si>
    <t>ASING</t>
  </si>
  <si>
    <t>901c5c323e73f39731a38e9cab770d538aebd38eda89166f0f4eda9c</t>
  </si>
  <si>
    <t>SMRAI</t>
  </si>
  <si>
    <t>37c5445d9b011a5f9ba0e297d76240aaa9536213f53845a63c8e874d</t>
  </si>
  <si>
    <t>9420db4c48822a9dc59e7f1971ad325f6ce08e80d19ed761e9c25277</t>
  </si>
  <si>
    <t>ASAP</t>
  </si>
  <si>
    <t>956dd10215d7a2df81fe0a5d306f42df51d297b02d96c55cb67a93e6</t>
  </si>
  <si>
    <t>ELON1</t>
  </si>
  <si>
    <t>8b9c6073d09171c9e3b1460ffe4c0b11f34e4ca1b8ee0a28fe7a79fd</t>
  </si>
  <si>
    <t>ADAGL</t>
  </si>
  <si>
    <t>52e2e2085b45370a2c42f3b59665a34fb777fb67f507a6a6c7307681</t>
  </si>
  <si>
    <t>5630759483a1cdc1e5d9b425e8b0fe35b7a833103ca269acb1136827</t>
  </si>
  <si>
    <t>CBOT</t>
  </si>
  <si>
    <t>f8cd51b8ee69603e9e6578118674890646c2cc65d59824fce3c2943f</t>
  </si>
  <si>
    <t>GOLD</t>
  </si>
  <si>
    <t>6d929249b4000c34546f6b6c47cbf8d5c7d0c6bc6ce61ad84cbf15f9</t>
  </si>
  <si>
    <t>ADP2</t>
  </si>
  <si>
    <t>9429e7fed8869710ba128e5bd788558ef1446caa577341b4d84ccf54</t>
  </si>
  <si>
    <t>ASSET</t>
  </si>
  <si>
    <t>0721bdbf1504db39ab8bce845f2593207bdadb3595e57d381b79193a</t>
  </si>
  <si>
    <t>1PCTG</t>
  </si>
  <si>
    <t>0000010af532160ab54da40c2be5b1271714462bb65197afaa470bd8</t>
  </si>
  <si>
    <t>TERRA</t>
  </si>
  <si>
    <t>855d6fc1e54274e331e34478eeac8d060b0b90c1f9e8a2b01167c048</t>
  </si>
  <si>
    <t>00beef0a9be2f6d897ed24a613cf547bb20cd282a04edfc53d477114</t>
  </si>
  <si>
    <t>BCSH</t>
  </si>
  <si>
    <t>d6036da56d5acfae952e41421a6be3856934d1bff0ddce6218df631b</t>
  </si>
  <si>
    <t>TUADA</t>
  </si>
  <si>
    <t>1c8e2b0ad16edffdce4bea70202427842fbecd07420f4c9032cdd59d</t>
  </si>
  <si>
    <t>STKD</t>
  </si>
  <si>
    <t>8ff2a996c7bc5cb61bf186628854f87d61fc149643c630c16910deee</t>
  </si>
  <si>
    <t>472314c0412e6cf715366ad460cc3560a6c6314cbd9787b481e9d23a</t>
  </si>
  <si>
    <t>TESLA</t>
  </si>
  <si>
    <t>79540e3ae472212c4f720b74e2fc257f0ce7632d0b1f44db55a49b20</t>
  </si>
  <si>
    <t>1PCTO</t>
  </si>
  <si>
    <t>153806dbcd134ddee69a8c5204e38ac80448f62342f8c23cfe4b7edf</t>
  </si>
  <si>
    <t>OCTAS</t>
  </si>
  <si>
    <t>2eb2747b2ce1127ac85540f49a9bb8e377c09a11eb62a8d8662e6a68</t>
  </si>
  <si>
    <t>SSCC</t>
  </si>
  <si>
    <t>fd832d27b5fbe0489409613f50e2139b54a21e613c8a7609dcff556e</t>
  </si>
  <si>
    <t>JOY</t>
  </si>
  <si>
    <t>90722261a7047faeaa946b0ee5f9815d7bd21fff076cd9f996e6e907</t>
  </si>
  <si>
    <t>100x</t>
  </si>
  <si>
    <t>039a94f0e1106857118e448297db4d6d33faded2618f74432e31d1fa</t>
  </si>
  <si>
    <t>GAINS</t>
  </si>
  <si>
    <t>03f79dedaead96339d36df69158116e83208b938afb5fcd0a30e5b5c</t>
  </si>
  <si>
    <t>JOEY</t>
  </si>
  <si>
    <t>5687ecfeaf19ed1a7ec20a9332ff80c8ad6fc5ace97cfb7276d256a2</t>
  </si>
  <si>
    <t>SWISS</t>
  </si>
  <si>
    <t>000006d97fd0415d2dafdbb8b782717a3d3ff32f865792b8df7ddd00</t>
  </si>
  <si>
    <t>STR8</t>
  </si>
  <si>
    <t>533dde5bf52e6e92921d400ba7e6cad4b2474c1120994ba3f5ce1976</t>
  </si>
  <si>
    <t>WIN</t>
  </si>
  <si>
    <t>227b824daf6762372bcb97da913e89d5d32ba591d39cdbce2d22ae90</t>
  </si>
  <si>
    <t>PARAD</t>
  </si>
  <si>
    <t>18ae4e392e68ad0d958a164e1ff49b63591e3ea62f5ebddd0ab0cdeb</t>
  </si>
  <si>
    <t>BTS</t>
  </si>
  <si>
    <t>48794370608c8d41cf4ad665833da210ad4fed6c6fd40b48bfad9ca8</t>
  </si>
  <si>
    <t>MS6</t>
  </si>
  <si>
    <t>00beef9385526062d41cd7293746048c6a9a13ab8b591920cf40c706</t>
  </si>
  <si>
    <t>BCSH1</t>
  </si>
  <si>
    <t>4f04025065314e75684cd38357ac6af703fcef705d9b4f638e3caf46</t>
  </si>
  <si>
    <t>4ee9e4c2ec6fc68850330dbc75ccd7ebf7951f20e1085d324f36cf44</t>
  </si>
  <si>
    <t>BANDA</t>
  </si>
  <si>
    <t>8a507898455d49c98452de07d87ac009210fe955f700ced230d4a6b8</t>
  </si>
  <si>
    <t>LIGHT</t>
  </si>
  <si>
    <t>59d12b7a426724961607014aacea1e584f3ebc1196948f42a10893bc</t>
  </si>
  <si>
    <t>DEAD</t>
  </si>
  <si>
    <t>a69c888f3f42ff777294145c10706be8468e65392ac43edafc01098d</t>
  </si>
  <si>
    <t>ORKA</t>
  </si>
  <si>
    <t>0ec6869e13bb1f39c8be3611e7cc00ba1ec2a22d7e4b197cec9aa2e3</t>
  </si>
  <si>
    <t>CALM</t>
  </si>
  <si>
    <t>660f20fb9d419173ac623786ad3e6dc11a23951981e0e83e98233d29</t>
  </si>
  <si>
    <t>OCEA3</t>
  </si>
  <si>
    <t>fa1b6d428dd27ec5424fc2042a661467c87fa0e7b2b3ead3cbc56b79</t>
  </si>
  <si>
    <t>ROCK</t>
  </si>
  <si>
    <t>eaa778d97077ff7725fe4cbb70b514d840407a45a3c244ac05f6a83d</t>
  </si>
  <si>
    <t>OCEAN</t>
  </si>
  <si>
    <t>765e6963038b3152067bb8a08707d0306045f0ed5b1f02641b58fff6</t>
  </si>
  <si>
    <t>A4PEU</t>
  </si>
  <si>
    <t>85ab02e372c1614e3a82973da5cf91bcb1e04aa8cf720f06042925d2</t>
  </si>
  <si>
    <t>QUBIT</t>
  </si>
  <si>
    <t>adb8f11466290d1a8bef7c9665848cd66e45a7e74e5c25f586f0192e</t>
  </si>
  <si>
    <t>BOT</t>
  </si>
  <si>
    <t>c5aefe9e3b48efccb2f856521983b4b2772b51ae9b418bcfe006edbd</t>
  </si>
  <si>
    <t>2SORT</t>
  </si>
  <si>
    <t>76b223c64aff43bf8b8d5f38e22365fb96a8a9f1b6412a467e249ab7</t>
  </si>
  <si>
    <t>5b5aeaa881036e31825784f881143def97c4b06b723123a90ad8c009</t>
  </si>
  <si>
    <t>GATOR</t>
  </si>
  <si>
    <t>628775f4d0a53f00f542dd108cf2f0eb33e9997c3bde49a23a9e530a</t>
  </si>
  <si>
    <t>CENT1</t>
  </si>
  <si>
    <t>acffc99fc927cdbf37d851c8defc318d218c90f8a1cec1255cdc3ce9</t>
  </si>
  <si>
    <t>AMEOW</t>
  </si>
  <si>
    <t>21ae98f98fa835820d27ed51aa9a1b6642e4516a161e0c038097c37a</t>
  </si>
  <si>
    <t>AEON</t>
  </si>
  <si>
    <t>89f2aa94572fcb1e8a095053e712e627482c19b780d116002936b54c</t>
  </si>
  <si>
    <t>LGND</t>
  </si>
  <si>
    <t>bd24b3372791f401cc029455c44ea77f3c8750ce3b804a354af0ff16</t>
  </si>
  <si>
    <t>ðŸ”…RPST</t>
  </si>
  <si>
    <t>fa6ecac0a10fb561de74bd94c16ef8a20727255a9b10f56f49ab7148</t>
  </si>
  <si>
    <t>T3CH</t>
  </si>
  <si>
    <t>d1d51a624180d8e9b1adddf1e6ed7800fd8abe4adfc61bc40ce1ad19</t>
  </si>
  <si>
    <t>OMEGA</t>
  </si>
  <si>
    <t>00beef8710427e328a29555283c74b202b40bec9a62630a9f03b1e18</t>
  </si>
  <si>
    <t>BCSH0</t>
  </si>
  <si>
    <t>291173f43cc28027f0b61d5d22825189aeef3e7e128fa37fef46beb4</t>
  </si>
  <si>
    <t>GHISX</t>
  </si>
  <si>
    <t>fcedaf183e9430acc484e4e290f40cb19e98e0e07efea2a327a71b94</t>
  </si>
  <si>
    <t>WIRA</t>
  </si>
  <si>
    <t>83ed61f50d38d4621370d1dff2e72dad62c8e789df464b0649ba87ac</t>
  </si>
  <si>
    <t>96840eba5a4d0ff0d42f7ad5ac83343a0c6a87b1c71bf106cc544855</t>
  </si>
  <si>
    <t>GURU</t>
  </si>
  <si>
    <t>fb2ef0b6933e23890ae8ca4a4d3137f61991aab76b33a2426e0f6aa2</t>
  </si>
  <si>
    <t>RAOOL</t>
  </si>
  <si>
    <t>683e89fa1bcde139504b11fbfd914f8ebe9b8db2678b3da0abdcb2f1</t>
  </si>
  <si>
    <t>POA</t>
  </si>
  <si>
    <t>9a2c4d02d84b9152682d15367d8f6bb4c215418fd26effddea483796</t>
  </si>
  <si>
    <t>BYTE</t>
  </si>
  <si>
    <t>adcaddd2bd92d5348d429fffbd601d9a80aaa630aadfbd6c67b6a314</t>
  </si>
  <si>
    <t>1PCTD</t>
  </si>
  <si>
    <t>12e4492617ac5590657d6a4eae3b86b7eea39b07a0b01b85c0d6f791</t>
  </si>
  <si>
    <t>MARK</t>
  </si>
  <si>
    <t>8fbdcf612ddfb6177b3530fde90b5f3d9565fd957b28ee0898dea1a6</t>
  </si>
  <si>
    <t>OBERD</t>
  </si>
  <si>
    <t>04357793d81097a7d2c15ec6cd6067a58cdd2fb21aaf07e56c306ecf</t>
  </si>
  <si>
    <t>EMUR2</t>
  </si>
  <si>
    <t>bb308eefd925ce53f280d752003accbd164cd9497616e1dd8b472080</t>
  </si>
  <si>
    <t>JESUS</t>
  </si>
  <si>
    <t>b3cdd3bbf09af72badca85e515c0206d6d22038e2af843521e10a928</t>
  </si>
  <si>
    <t>WMOPS</t>
  </si>
  <si>
    <t>6523c0a727664d2ce8180e0dc3d72f1b98abc0d9ecd7cd065b0b9e5f</t>
  </si>
  <si>
    <t>TRUX</t>
  </si>
  <si>
    <t>398964318c3664acd3a17d6d0f29a74b6d9a8200cde2f875629906b9</t>
  </si>
  <si>
    <t>TQWS</t>
  </si>
  <si>
    <t>ad91e2a62ca7c09606995819b26b65b70419b4ef7531fad403f9d61e</t>
  </si>
  <si>
    <t>HEX</t>
  </si>
  <si>
    <t>8df1ec97a60edf8af20f88dd8714ba59c44152b4505f70f759b848a1</t>
  </si>
  <si>
    <t>AZER</t>
  </si>
  <si>
    <t>86945f01579251b961055ba1ddd14db6da922034bd377f643c362640</t>
  </si>
  <si>
    <t>STELA</t>
  </si>
  <si>
    <t>4d1b7e29e4e39c2752f93fb3c629068881818ec10e358a3c534ef51a</t>
  </si>
  <si>
    <t>CETI</t>
  </si>
  <si>
    <t>e00ff546b17eb7ed726411edc74eccdad9d176d0d338c21a3d8daf34</t>
  </si>
  <si>
    <t>PLTUS</t>
  </si>
  <si>
    <t>6749c8ed350238d3673f2389491a46e8a9a260837c5630d775078aaa</t>
  </si>
  <si>
    <t>ANQA</t>
  </si>
  <si>
    <t>85a0503824424acda33cbd675ec611d5a34c44131782da800c750eaa</t>
  </si>
  <si>
    <t>STEAK</t>
  </si>
  <si>
    <t>8bd3e5cffcd9b34270500003723df8efce4e22f436b4244c55388042</t>
  </si>
  <si>
    <t>2PCT</t>
  </si>
  <si>
    <t>51a352c4bad2fe2ff58a6770ea310d1ebac9fe9f1e71f43a91d8ef3d</t>
  </si>
  <si>
    <t>ABI</t>
  </si>
  <si>
    <t>19cec83f40645921cdacbe5ceb89e716356efb2071989ac17095233a</t>
  </si>
  <si>
    <t>ELON4</t>
  </si>
  <si>
    <t>4a2aa209e00f2926bd0d8a286592bbdea4d35a593c05d41efe29e642</t>
  </si>
  <si>
    <t>CCJ3</t>
  </si>
  <si>
    <t>6677b2ac1ef702d2ef4e5f3d96b8ee5cb9126e7c015c2ac7099c680b</t>
  </si>
  <si>
    <t>CNT</t>
  </si>
  <si>
    <t>13e3102cc284fd82f4554884713f2e99262c700a6929566969200546</t>
  </si>
  <si>
    <t>TILIA</t>
  </si>
  <si>
    <t>000001442e7b05b3da1efca704b03e50503ed280f0c51f1f8c94bbd9</t>
  </si>
  <si>
    <t>2PCTA</t>
  </si>
  <si>
    <t>7892c4b910d8387fd224506a7bc86ea6561309b4c3e431795e478f52</t>
  </si>
  <si>
    <t>ORCA</t>
  </si>
  <si>
    <t>b23c293b23a71349d72169c804d5b18eb76a6633c33c47cb90d73a7e</t>
  </si>
  <si>
    <t>1PCTC</t>
  </si>
  <si>
    <t>c4ded02c3f7275e4b6157dd164bf941eea0af4596501c5ed16752ed2</t>
  </si>
  <si>
    <t>NEDS2</t>
  </si>
  <si>
    <t>272b0833655c3cf6edacb91cd135e7beb402c54d5d117d791f8c5656</t>
  </si>
  <si>
    <t>JSTK</t>
  </si>
  <si>
    <t>a8e1eb11e13ebd67a725dda3ce20b8d39fb77c5187ff7f0c2e3601dc</t>
  </si>
  <si>
    <t>KIKO</t>
  </si>
  <si>
    <t>599b872f42ab78df0429d1aebfe2d0a81676e50ba23097a532912b46</t>
  </si>
  <si>
    <t>ADADE</t>
  </si>
  <si>
    <t>b093e139447d33ef91bebadf3ff2f12a45be0f6a77190bb38bd7f4b7</t>
  </si>
  <si>
    <t>ã‚­ãƒ†ã‚£</t>
  </si>
  <si>
    <t>a7a2ffbb7cf30694dbf57b9721cf0b825a7abd3fa4b7c72a2f1bdbaa</t>
  </si>
  <si>
    <t>ASIC</t>
  </si>
  <si>
    <t>c19a50d82b0d9ba8703bab6ef5ff85924da8fea694e6a4d986b51e45</t>
  </si>
  <si>
    <t>CARLâ­</t>
  </si>
  <si>
    <t>1c36ae8fa516cab03d1c0e015c7b3167b07fb8df4491750bbf44931d</t>
  </si>
  <si>
    <t>c2aa8383fbddcc3e2e1de414f68887ab27d741478961007d78e826e8</t>
  </si>
  <si>
    <t>ART</t>
  </si>
  <si>
    <t>2dd6fd6af3442499b23b4c307e152817eaea0303ddcffd0821706fa8</t>
  </si>
  <si>
    <t>4GOOD</t>
  </si>
  <si>
    <t>32ae538b59a19834504e8b22dff0f703572d7ee1d0e2ea233e1b300c</t>
  </si>
  <si>
    <t>KTN4</t>
  </si>
  <si>
    <t>00008d6abd6bf0dafbc7f64b68267f5716e1992d0e845eb22d05065b</t>
  </si>
  <si>
    <t>fc88e862f18afc8ea5eaee720b003cb71f3405df2a76faafdca43f43</t>
  </si>
  <si>
    <t>NGINE</t>
  </si>
  <si>
    <t>0960deeaabd7ca77a970e2932d06ec594c902301973041c6d9b1dc2e</t>
  </si>
  <si>
    <t>K8S</t>
  </si>
  <si>
    <t>91a50bb569c06d0a278cbb9cbd554119658ce7d59eaae6bd548bf058</t>
  </si>
  <si>
    <t>STAR</t>
  </si>
  <si>
    <t>f34dafb694ad4334271576b23cf9e716e48ef9db25b39f82e05d561b</t>
  </si>
  <si>
    <t>cad3d1c69faad3a6777143009a367d07bf960a2a621d50bdf215bc0f</t>
  </si>
  <si>
    <t>POP2</t>
  </si>
  <si>
    <t>f510658bb80e3657f5b20b3f796d219552b57622e0208dd287ba620f</t>
  </si>
  <si>
    <t>CSK</t>
  </si>
  <si>
    <t>2437ad27ae35fa49013740e9548a010c4965b77909980d9f4685ef68</t>
  </si>
  <si>
    <t>MARS</t>
  </si>
  <si>
    <t>eb5c5159a2ad1ece71d969bbe36636ba9a67f256f1dfa8823eff51b5</t>
  </si>
  <si>
    <t>802441a365ac93b54344d716c1a7db865c1c0d33cf804f8d29cdb0f9</t>
  </si>
  <si>
    <t>CMAN1</t>
  </si>
  <si>
    <t>88493a86f1b14e63a1d765f3d1e952d3c90b4a7f584cc306c57a1cb9</t>
  </si>
  <si>
    <t>HOWDY</t>
  </si>
  <si>
    <t>654d96593e499e70889eeae16a15ad8682f8349fd1b77726bbbf8a6d</t>
  </si>
  <si>
    <t>DIVY</t>
  </si>
  <si>
    <t>bbc236d1986b35cb7ae8f896dc0121a6052019a469ac6b36e838c765</t>
  </si>
  <si>
    <t>SIGN</t>
  </si>
  <si>
    <t>b9e907a4fab56f0c640d08cafd34f929593a901cae5cd5475d97cc17</t>
  </si>
  <si>
    <t>FRD</t>
  </si>
  <si>
    <t>067e5ba8e2e8f81aa28d31690de50848f8056ad5f7f07ce9db68bbd2</t>
  </si>
  <si>
    <t>RAID1</t>
  </si>
  <si>
    <t>dcf43cff10f366a4804905092fb8dda95a57bc348342ed2a5f356965</t>
  </si>
  <si>
    <t>CP0</t>
  </si>
  <si>
    <t>4485708022839a7b9b8b639a939c85ec0ed6999b5b6dc651b03c43f6</t>
  </si>
  <si>
    <t>c1c4f3834cc1718be3130f7d5d79578f75229ce7893f82e0fc623cab</t>
  </si>
  <si>
    <t>CALI</t>
  </si>
  <si>
    <t>342348191904437425d7c05e1ecb32d86188dc33dbcade7a3ac64c8e</t>
  </si>
  <si>
    <t>MPN</t>
  </si>
  <si>
    <t>b6ad3e6e873a7654e68bdfe5922c86d506cd5e9299fbc3aaab3e84bd</t>
  </si>
  <si>
    <t>ZONE</t>
  </si>
  <si>
    <t>ab30718787e719f54a703a220ffffb3d794b2769b0e96795824cbe43</t>
  </si>
  <si>
    <t>RADAR</t>
  </si>
  <si>
    <t>7e53c234d29f6037c5e5f82dfdc8a6edf816cc406d0a3a3412cdeab7</t>
  </si>
  <si>
    <t>F4ADA</t>
  </si>
  <si>
    <t>5b9a5633289c52003d359bce18f77f571a701fd3942a52bde3262558</t>
  </si>
  <si>
    <t>AOAUS</t>
  </si>
  <si>
    <t>e7aad457df97cb8c4c669f09459e78b89a723a56aa1087dbebd3ffe7</t>
  </si>
  <si>
    <t>2df92e9f9cbe0a719bb26f2fe264c829d435c40cd43ee0a623f7114b</t>
  </si>
  <si>
    <t>PLUTO</t>
  </si>
  <si>
    <t>0db4a3630360d1ba4db658da4bc4d22e42d7481fa01f86224f4c55bf</t>
  </si>
  <si>
    <t>FNLY</t>
  </si>
  <si>
    <t>c12fda4a04d21fa768a55babd711527790693fa2dc4e416563f0bf0f</t>
  </si>
  <si>
    <t>PLUTS</t>
  </si>
  <si>
    <t>1918d67ca2ea2d29e0c747d2dda6546f1263ba3db310ebcd1777e845</t>
  </si>
  <si>
    <t>ASADA</t>
  </si>
  <si>
    <t>211b3efbd6548e40552e79daa7a85ad55114b3ac4b01245115f9b6e1</t>
  </si>
  <si>
    <t>CYPOQ</t>
  </si>
  <si>
    <t>86c8a19e4d6227da12d7c9c63c5fd7a83bf227a92089778f7d9ec0f9</t>
  </si>
  <si>
    <t>ZZZ3</t>
  </si>
  <si>
    <t>170eb4123271182faf0910ac1955a4699a30ff7c1fcf4271e313ef83</t>
  </si>
  <si>
    <t>DPOOL</t>
  </si>
  <si>
    <t>1d4f2e1fda43070d71bb22a5522f86943c7c18aeb4fa47a362c27e23</t>
  </si>
  <si>
    <t>0814ccefa9013382c9417995885e3f28ec984520fb9bd2980adb2c19</t>
  </si>
  <si>
    <t>MAKU</t>
  </si>
  <si>
    <t>d6095a71081323dbc614d974f6159c37cd5f4133c8830172f877ca51</t>
  </si>
  <si>
    <t>DRAGO</t>
  </si>
  <si>
    <t>024dcb42f0aa6d81a7e26ccdd525a2ed3e9665d126b38ba0f8b77b50</t>
  </si>
  <si>
    <t>NEDS1</t>
  </si>
  <si>
    <t>99590893312c4bdc9cda926c97f27684bc07d048859499ecffbb325a</t>
  </si>
  <si>
    <t>ZOOM</t>
  </si>
  <si>
    <t>4854d852baf7751b69e3ac3fdd5ce1972a0788aab9d576000cf1d4c0</t>
  </si>
  <si>
    <t>AECON</t>
  </si>
  <si>
    <t>a9ce9a0c5c87ac1e4443d09c471f6d23c72aee369c20ca1f33e0d103</t>
  </si>
  <si>
    <t>SSADA</t>
  </si>
  <si>
    <t>fce1c48fa96d810eaaf310ef4c287d028cf179b3d4f1a44515cb9932</t>
  </si>
  <si>
    <t>PEACE</t>
  </si>
  <si>
    <t>c75ab358cffd860a0f29c4ce18f33c94ea37b99cb53c9d652e4fe4a5</t>
  </si>
  <si>
    <t>VSIT</t>
  </si>
  <si>
    <t>66e4abd18e4623a2a0acafc9ba78683d56785f4b74d50c7a981c42d9</t>
  </si>
  <si>
    <t>SEXY</t>
  </si>
  <si>
    <t>d7131928a59b5cd89b6cd2597d54e1c4615c44877a14b79143765d13</t>
  </si>
  <si>
    <t>GLOB</t>
  </si>
  <si>
    <t>1fd1a22c53e08de6bae42053ce40d5c0f7e0b52b33eb728867505a36</t>
  </si>
  <si>
    <t>ADAPI</t>
  </si>
  <si>
    <t>cfd262b1ab70425788ffd7bfdd1a2fa63b66f85057cc637365edce16</t>
  </si>
  <si>
    <t>BIDEN</t>
  </si>
  <si>
    <t>de6ae3b38810974103a98d993405cd1767e2f7e85a083879f930dfb9</t>
  </si>
  <si>
    <t>RAI</t>
  </si>
  <si>
    <t>342350284fd76ba9dbd7fd4ed579b2a2058d5ee558f8872b37817b28</t>
  </si>
  <si>
    <t>SNAKE</t>
  </si>
  <si>
    <t>f1a77751dcfee6792f6e25f1257092aa18c98e0137e9a6a5c4f993d6</t>
  </si>
  <si>
    <t>CMAN7</t>
  </si>
  <si>
    <t>f3dea3f6c7047c04d734fa7c23e49c8611818102997f7a1fb5416681</t>
  </si>
  <si>
    <t>AQUA</t>
  </si>
  <si>
    <t>e8013175d4afe9499834e197241ee17335689fb4c3e221da9c6732b3</t>
  </si>
  <si>
    <t>BRRR</t>
  </si>
  <si>
    <t>ba0ece7ab72765406f5a240f1c3d1b1d6b2d690ab1e0584e15badcaf</t>
  </si>
  <si>
    <t>FUJI</t>
  </si>
  <si>
    <t>b62772f5982c919ff658977c4d3a0c937bcfd8127aba2c405266e217</t>
  </si>
  <si>
    <t>MS7</t>
  </si>
  <si>
    <t>dc2be21a6f44e5f2516600f6f130b46343e3ea22737ae4ab18dfd9f4</t>
  </si>
  <si>
    <t>BYTE1</t>
  </si>
  <si>
    <t>acff1b97fad8a2be2e5ff68f52b231355e59ff51db62d3f49e70f736</t>
  </si>
  <si>
    <t>CYOX</t>
  </si>
  <si>
    <t>52a547cce776ff015648b97080f66ff8b16dd4216ed63f455f96455c</t>
  </si>
  <si>
    <t>ARMY</t>
  </si>
  <si>
    <t>5262e4a2d03c3c8eeadf5cbe53f49f9121c8a168c34de7406eaf9ea8</t>
  </si>
  <si>
    <t>SIMON</t>
  </si>
  <si>
    <t>423f8ed17eba97626a43b85e781a098ef3865de6b6a18ab23bc0522c</t>
  </si>
  <si>
    <t>HOLY</t>
  </si>
  <si>
    <t>54a7cf8a1e91ff0b72a3577c0d2f39d2d7ad1fca63ae0b9e4662053d</t>
  </si>
  <si>
    <t>1JPN</t>
  </si>
  <si>
    <t>7b8e8dde611a7776fc3a9864b3b62b86ab345406871fb1c62db84c11</t>
  </si>
  <si>
    <t>e15885989c0b63ac0a0d65e3728867cf6cd0661c41e5ab2a6ef4e022</t>
  </si>
  <si>
    <t>MAGIC</t>
  </si>
  <si>
    <t>ea35dca8b71e257c4ba00d35775dd22a33014b237007690b469b7780</t>
  </si>
  <si>
    <t>VIYA</t>
  </si>
  <si>
    <t>9602e5a298ce8c3aa991f4ed1376fb6f1c381fdb63741b6caa679725</t>
  </si>
  <si>
    <t>0a156f7c3a768ecfb1a4c710a26391dd86b78aa959ba4aa0e2c5e47f</t>
  </si>
  <si>
    <t>VJRAS</t>
  </si>
  <si>
    <t>ffcd73fdf73a0a8b8a3318afe9b599654d58b276f2a70cec5bf168c3</t>
  </si>
  <si>
    <t>JP4</t>
  </si>
  <si>
    <t>91a6ca1f758e92f7a60fb55b2c3fa1ae6e144d21d0547ac94b077bb7</t>
  </si>
  <si>
    <t>1PP02</t>
  </si>
  <si>
    <t>2397e90130d990f207f6e576b6b97bafb430f942d26702eef9627dcf</t>
  </si>
  <si>
    <t>UNIQ</t>
  </si>
  <si>
    <t>3c647453fb1929284f9dd6dd495dcdee1d7b0e604851da958f0234e9</t>
  </si>
  <si>
    <t>2PCT1</t>
  </si>
  <si>
    <t>f1e470e5967d43d257e8128b82928ab45e607fdceca826c0020f4b27</t>
  </si>
  <si>
    <t>CASTE</t>
  </si>
  <si>
    <t>ca3933242172d1f2722b3eabc07b4478b8fa43c1937b1c9505a4ddf7</t>
  </si>
  <si>
    <t>AUSST</t>
  </si>
  <si>
    <t>08b0c54264e2713931ba9de737e8bc9189d45ebf60983cb8dc7e3573</t>
  </si>
  <si>
    <t>8BLOX</t>
  </si>
  <si>
    <t>40d04c1367c25e6da2521f906f71bbb07858dc1d2209025364369173</t>
  </si>
  <si>
    <t>THOR</t>
  </si>
  <si>
    <t>003e98e43df6cfe3bc2a91a9a3978a07dfa5b9ead7e91f79615d9428</t>
  </si>
  <si>
    <t>CPS</t>
  </si>
  <si>
    <t>1901fe3a22a4ec7df4f098c9ff56d3a40c9bbf0103880a8538d391b6</t>
  </si>
  <si>
    <t>6b5180a258275c671690c94c704f074190e90ea900ed565b4c29abe8</t>
  </si>
  <si>
    <t>1PCT8</t>
  </si>
  <si>
    <t>9d2df92d8dba14560ee3d732905bda68721125dc641c7135e2a1009e</t>
  </si>
  <si>
    <t>TEAM</t>
  </si>
  <si>
    <t>368e7fe18a365aea7039969fe2a21ee5a2dc0f85c1b6a2c16bfa4fa0</t>
  </si>
  <si>
    <t>CATS</t>
  </si>
  <si>
    <t>eadcf948b272f590db1a3c6bd234625123912011f6b1ecb0de8bf9ce</t>
  </si>
  <si>
    <t>AZEN</t>
  </si>
  <si>
    <t>ab93ac9ffaabacb840a98bd7216e8bb9f87a33f88c315e7dc7f2d20b</t>
  </si>
  <si>
    <t>THRIV</t>
  </si>
  <si>
    <t>5f66802877f67db7e807ad97834c10299a0b7ae594be89ba731cb2bd</t>
  </si>
  <si>
    <t>8d15d079a00f1818824797087507bd08529e9c07ace18de19375fbff</t>
  </si>
  <si>
    <t>219e518fef19494da1507317c1a171bf6402387bb48ecdd789689c07</t>
  </si>
  <si>
    <t>CMAN4</t>
  </si>
  <si>
    <t>ea2da5590f8174fd33c7c9b83fd23b041bcad5ba0678220783a67d6e</t>
  </si>
  <si>
    <t>SoPHi</t>
  </si>
  <si>
    <t>81ab938d86519a6459ce524325ed839f52b48d69465453627e55efeb</t>
  </si>
  <si>
    <t>UK1</t>
  </si>
  <si>
    <t>71a659c3e71b0ddd0cf9a67bdb3f7fd656934c4a995801ee0ea4c482</t>
  </si>
  <si>
    <t>EKTRP</t>
  </si>
  <si>
    <t>bba7fd2a907227f0d1dec9da013f17f8a36fbe8bdabfd738873015fa</t>
  </si>
  <si>
    <t>POKE</t>
  </si>
  <si>
    <t>ef02b13ef062236829d567178288b8079cb2a924008734fc07ffd5b8</t>
  </si>
  <si>
    <t>ARROW</t>
  </si>
  <si>
    <t>b1f9e39b8bc6acc4a93e0ef3ecaa0f38d4e5972cb657974b25316c9d</t>
  </si>
  <si>
    <t>GREED</t>
  </si>
  <si>
    <t>1b6f9f775b3605816ccb3a8d5a8d46aad8cd2f675c0712cd9fa0bca6</t>
  </si>
  <si>
    <t>USSF</t>
  </si>
  <si>
    <t>aa8b94010cd3c7199be1d619079c184a59e6f1ad930926bc2bd38579</t>
  </si>
  <si>
    <t>NASEC</t>
  </si>
  <si>
    <t>8f8fc899b4bc4b19bdae04049755bbcce8cfee7b5260dc09b161553d</t>
  </si>
  <si>
    <t>FIRE</t>
  </si>
  <si>
    <t>7874e696cf4baca102c098067ca483f2370d2bdc958ad322dadf650b</t>
  </si>
  <si>
    <t>BBHMM</t>
  </si>
  <si>
    <t>67668c3c4667b38bac4512cd899ea048b4346df04c01241d679fc2c3</t>
  </si>
  <si>
    <t>CHILL</t>
  </si>
  <si>
    <t>6a3e5b3f20f5d32d7b934cb5a8201b44681165ba4b476f48bd5135ce</t>
  </si>
  <si>
    <t>1PP03</t>
  </si>
  <si>
    <t>3bc296e50585d6de57d7c49ae55b06b8bc3d04519705991f766c98b9</t>
  </si>
  <si>
    <t>SOLO</t>
  </si>
  <si>
    <t>7b3d7f57b55b1d2690c30b0c823c2aec3caa6a4416ee942c0c2edc61</t>
  </si>
  <si>
    <t>PANJ</t>
  </si>
  <si>
    <t>6198d2070b6e70cc2a5e370a43dd49699960c88a084ffe390abe9a6a</t>
  </si>
  <si>
    <t>COOL</t>
  </si>
  <si>
    <t>a40409b846e69a8c3f3b1a3aa20e5684bda0db354eb51ce02467ee13</t>
  </si>
  <si>
    <t>WEST</t>
  </si>
  <si>
    <t>b2f23eb98a5189d3eaab04885081495ef815fd08239605c43eeb7264</t>
  </si>
  <si>
    <t>INDIE</t>
  </si>
  <si>
    <t>71375058d06033230275fd28428bcf3eec6c47404654706583605f4d</t>
  </si>
  <si>
    <t>ACORN</t>
  </si>
  <si>
    <t>ff069b3ecf738d4adfe83f7c20c64b82f94f7285ee41eedb2bfd297b</t>
  </si>
  <si>
    <t>TNTM</t>
  </si>
  <si>
    <t>e01cbec1a70e125cfdda1664686fa1b27617a68d97cd1ff87de876fb</t>
  </si>
  <si>
    <t>XPNTL</t>
  </si>
  <si>
    <t>03836e2e21474489420ce67e01c863e07402210d5881232ac41eec7f</t>
  </si>
  <si>
    <t>LOLZ</t>
  </si>
  <si>
    <t>2beaa09cc4c978dfa0c834f538d0f733f8fdcb99461c130fadb4581b</t>
  </si>
  <si>
    <t>WTCHR</t>
  </si>
  <si>
    <t>3c57cc6b808280758b369d694285db1a0fcb420a4b5cc5f363c3657d</t>
  </si>
  <si>
    <t>ZERO</t>
  </si>
  <si>
    <t>76e80e1b3f622c7051f222453497b0667e12892f5d94ee565d17dc52</t>
  </si>
  <si>
    <t>EU01</t>
  </si>
  <si>
    <t>80cb48c2953a78d25f69dbcea305fbcce0c520c25d401cd75a259cf1</t>
  </si>
  <si>
    <t>BRTHE</t>
  </si>
  <si>
    <t>8871f659c6ce6a29afc0c52963cc872898db31235bead5b4a514b746</t>
  </si>
  <si>
    <t>CCJ2</t>
  </si>
  <si>
    <t>5642f146ea05d38dc3febfbed0a135c265fe0cac2fc0ef9cd273620b</t>
  </si>
  <si>
    <t>WIRAðŸ†</t>
  </si>
  <si>
    <t>32de28d12fdc3465d06783aeb6a8d826c0665aaad9d36a00e99b8f79</t>
  </si>
  <si>
    <t>AYE</t>
  </si>
  <si>
    <t>2776a773d3744f514970cade5e5729f53843d5fb90f912cf97dbcdd0</t>
  </si>
  <si>
    <t>NECTR</t>
  </si>
  <si>
    <t>a4b95b2c1b5dfa560c95da6b5b8d41824eff4ebdc5e5ed08fcbf5c87</t>
  </si>
  <si>
    <t>S4M</t>
  </si>
  <si>
    <t>f8b811d63ef2ac9e19eff41ab7a99f37b82da701f8ddb34d6d12cdb7</t>
  </si>
  <si>
    <t>HEART</t>
  </si>
  <si>
    <t>8fdf253d44c9817d7dfd72f392a234aaab546d22cbcbc5984f84fc1f</t>
  </si>
  <si>
    <t>DUCK</t>
  </si>
  <si>
    <t>9ac6f4118dccc20d978e7239d73d47e939cc594c350effa8711f5ac4</t>
  </si>
  <si>
    <t>FAY</t>
  </si>
  <si>
    <t>581f191fbda6c996fc6734b4bfae0b6c274c84660570da8074aeeec5</t>
  </si>
  <si>
    <t>CYBER</t>
  </si>
  <si>
    <t>c37dc293331bd9615cb697a77b9147265472ef97c3513b9182f0e22f</t>
  </si>
  <si>
    <t>WAAC</t>
  </si>
  <si>
    <t>c7c7cfb729ad1ee342a7b831490b7052ab67b499b649f3f0d5e87fb5</t>
  </si>
  <si>
    <t>â¤AUSâ¤</t>
  </si>
  <si>
    <t>fc2966cf162529c09e3f25f558bf14d38b0c367301e7c3f4f3c6d6dd</t>
  </si>
  <si>
    <t>RANA</t>
  </si>
  <si>
    <t>f3cc723ca0ffafd9cb569b505cc3f2340d951592c7de4d2c6e39d8c6</t>
  </si>
  <si>
    <t>MELON</t>
  </si>
  <si>
    <t>510da142c69b2ceecb6a570ea89299f7834243a2d062b21b468b7d43</t>
  </si>
  <si>
    <t>GEN00</t>
  </si>
  <si>
    <t>09d0ded56d29ceab63ffcca0b189373d667c19707cb5e6939ceec4d4</t>
  </si>
  <si>
    <t>ALL1</t>
  </si>
  <si>
    <t>cfe2c2e4fc2891e7855c674ebe70c2492eaf095557c64938e0e3440e</t>
  </si>
  <si>
    <t>RAD1</t>
  </si>
  <si>
    <t>35a9339c5e142a201e9186631bbbdd6f82f5e108e24518069b866b97</t>
  </si>
  <si>
    <t>4705b0d96e7dca7c89c8cd8586394e46d343f6394625dce0ca230f98</t>
  </si>
  <si>
    <t>248a66f38e131b6c3b6ade0a639622068f537824edeb2e9c5b107e86</t>
  </si>
  <si>
    <t>1PCTB</t>
  </si>
  <si>
    <t>ac2d2d66a30cbb3163e68a7073bcd3f9cdd4a11a8af6e2c5653402c7</t>
  </si>
  <si>
    <t>EVRST</t>
  </si>
  <si>
    <t>aa38a2335eccc34d349bf39ca6bdbe57951b20780439de5266930a32</t>
  </si>
  <si>
    <t>MAPL</t>
  </si>
  <si>
    <t>37c37fde7262737abd98024a96e5c25c25ab10c0d69f5b77180b1efe</t>
  </si>
  <si>
    <t>FISH</t>
  </si>
  <si>
    <t>a7ce13b0e41364cfc59bfe81d499ee412b6d2cb13cbef01155743e87</t>
  </si>
  <si>
    <t>SAvvY</t>
  </si>
  <si>
    <t>88afe2e00c8923ac22d31750eca02723edc167ea93eba96f812faf79</t>
  </si>
  <si>
    <t>2e6d553325ba456c7334044709f1a173b920e35e5ebe403cab931c8d</t>
  </si>
  <si>
    <t>HYPT</t>
  </si>
  <si>
    <t>09fb1967afb51dea96497c963f033919ccbb946f10cf65ec3ea5f203</t>
  </si>
  <si>
    <t>6e56f943a7bf27868b7f35ea35e26a8b315cda058d2b577fa7d42e60</t>
  </si>
  <si>
    <t>1PCTP</t>
  </si>
  <si>
    <t>2f4e768d6769a2ee28b93d198f974e9424b2b3f3fca8b1d48d90007d</t>
  </si>
  <si>
    <t>ADAVZ</t>
  </si>
  <si>
    <t>55812682f7fd4f48180681de44ccea4a3d76bcf3f6cf4a00c9047421</t>
  </si>
  <si>
    <t>OASIS</t>
  </si>
  <si>
    <t>63ec6b5454bfbcb82813cc35cc26ca523a6f78522dc95b14582ef1e8</t>
  </si>
  <si>
    <t>1PCTK</t>
  </si>
  <si>
    <t>8fd23f88f776aab5087eba58d3cb869602d1c02c87c6be3c9ed10d88</t>
  </si>
  <si>
    <t>PEPE</t>
  </si>
  <si>
    <t>08ac812c4721d68695614f3dcde425f1bdb7e298b3da19a9805a54f5</t>
  </si>
  <si>
    <t>AKA</t>
  </si>
  <si>
    <t>a00a0c8a22810f8c49543c3ab1a65e86314fcf7d856b5e4694900ea6</t>
  </si>
  <si>
    <t>NGW</t>
  </si>
  <si>
    <t>878ed562ca0ade4b1dd48411449f85201b7418f26062254dbffb93fc</t>
  </si>
  <si>
    <t>2fc479904f9482d1b573977a3af26bb5577545014521eee513f54ef1</t>
  </si>
  <si>
    <t>MS5</t>
  </si>
  <si>
    <t>2f0329bb508aac448d87d4666e3ce4769246485e94435c445f2d3a32</t>
  </si>
  <si>
    <t>HZV</t>
  </si>
  <si>
    <t>52920b87c9b71d14d6a2f7e22625cda6b64e8ac9a920018fc18c151d</t>
  </si>
  <si>
    <t>CANUS</t>
  </si>
  <si>
    <t>9b71eb208c8362aa1e5cc8442d33c99d2d95048c99e0a00ca4ad7a87</t>
  </si>
  <si>
    <t>BB242</t>
  </si>
  <si>
    <t>937880739bd2192976d34ec245e6bac4053cf0e6e8f4e96b157413d0</t>
  </si>
  <si>
    <t>ALTS</t>
  </si>
  <si>
    <t>9a1ee42a9bb36d8d8c82bd1b8779e17d74a17a0cca0c32e3cd55a980</t>
  </si>
  <si>
    <t>GLOBE</t>
  </si>
  <si>
    <t>c5e74a2157b9c78c7c5333755b55732b45518941d2501bf7d74dea6d</t>
  </si>
  <si>
    <t>CMAN8</t>
  </si>
  <si>
    <t>8b56adc867d96ff7d777a8df07c4b2a09350fe4399adb30667f17670</t>
  </si>
  <si>
    <t>MCLP</t>
  </si>
  <si>
    <t>1f142bd5512f9ba690cd143eea0742ae32e944f30ffc118650b33c92</t>
  </si>
  <si>
    <t>MNTAT</t>
  </si>
  <si>
    <t>e49e356b3426c081e7c23021d0fd505fef1d27079eb6c1e1a294d55f</t>
  </si>
  <si>
    <t>BLCK</t>
  </si>
  <si>
    <t>44b79182f571bf4a473306408c6b711c50bd12016a14591353e103dd</t>
  </si>
  <si>
    <t>NPY</t>
  </si>
  <si>
    <t>000022b3f0b748a43239c5024c58f852c05593cd0a77a798f0bb3a14</t>
  </si>
  <si>
    <t>BUFFY</t>
  </si>
  <si>
    <t>cd95ba0b846830803230a6ff7a51633a03ed1386cd6f2ac3c659bb22</t>
  </si>
  <si>
    <t>CAZ</t>
  </si>
  <si>
    <t>971efddb839156553e0beb5a46c7f328ca7b596689e43c8de209d594</t>
  </si>
  <si>
    <t>AMZON</t>
  </si>
  <si>
    <t>0c2256564f8d33210d1d50174d6137971c689dcccb4e36bf7c92c97d</t>
  </si>
  <si>
    <t>RAID4</t>
  </si>
  <si>
    <t>6ff0beb86703f1ed85743c0aacfcedfd6053fb8be54455f27f4fda69</t>
  </si>
  <si>
    <t>BEES</t>
  </si>
  <si>
    <t>5bc8472bcff925e799496a0d0ff87988ff8381514b09142428473f8a</t>
  </si>
  <si>
    <t>ASICX</t>
  </si>
  <si>
    <t>d8864a40e1b2495573ea3659d079b6d03b93aabeb81a78647b8ee0fd</t>
  </si>
  <si>
    <t>SCP</t>
  </si>
  <si>
    <t>828723ad5da2d2c78c304f6def21f1b975c644603074a5ea5b8b6f5a</t>
  </si>
  <si>
    <t>CAR</t>
  </si>
  <si>
    <t>8e68103060b32595d4eed0a7749795b155d790b95e0615f9f5618b9f</t>
  </si>
  <si>
    <t>BRAVE</t>
  </si>
  <si>
    <t>ed6a2fb43057bac61d5beef6afca31d8c760344b896641a2746dad19</t>
  </si>
  <si>
    <t>ADD</t>
  </si>
  <si>
    <t>dc5dddfa4734bb70d3607c469b613825696cb049266db693d531d174</t>
  </si>
  <si>
    <t>LATSP</t>
  </si>
  <si>
    <t>90f35b86d1bb85f15f559a612b5f3a406af7ea04530f65807950177f</t>
  </si>
  <si>
    <t>THETA</t>
  </si>
  <si>
    <t>a79511ed32291c73925164af7aa4ea37dd600dcbbed0ef144bd33dcb</t>
  </si>
  <si>
    <t>7de8b2a5f0a1272025d651aa019ddba38daf73061e824006a929bdcc</t>
  </si>
  <si>
    <t>LGBTQ</t>
  </si>
  <si>
    <t>daf728423ab6deca8053ae40c656afcb4a9fb80bb06a83fc2fe67871</t>
  </si>
  <si>
    <t>a167ca4a63f4b143dc1d71cef02c22803ca014382ba2339c79cf097f</t>
  </si>
  <si>
    <t>7727dc5e2b1f4ebdf4084aca3223536997521e2253382df44b709a3a</t>
  </si>
  <si>
    <t>a71b4baef95a4daeb211e7f6f71d0e477d40d354104371f092fd6de8</t>
  </si>
  <si>
    <t>d3e74f95108509f3a3f3e8436cfccd98f255d1dcee3b880492a8e4bc</t>
  </si>
  <si>
    <t>FujiðŸ—»</t>
  </si>
  <si>
    <t>cbd910f09f2c4f4804eeed10003da6dc8be4970950eaec93b7d76fc6</t>
  </si>
  <si>
    <t>RAUSI</t>
  </si>
  <si>
    <t>643808a16d63204df62860a87c5ec7e551ca11af8b8e15a6d08ad667</t>
  </si>
  <si>
    <t>KING1</t>
  </si>
  <si>
    <t>986a79e683022ac5f7af8a7b38fe203f9455c633d97815c1076b43fd</t>
  </si>
  <si>
    <t>SYSC1</t>
  </si>
  <si>
    <t>0649226025ca5ed18c5d0478527dd8f83b4d0bf49d48df5166715588</t>
  </si>
  <si>
    <t>902303e776dc62a9f98d8ce9eeee428058b8dc88bd5c0810318861c4</t>
  </si>
  <si>
    <t>OWL</t>
  </si>
  <si>
    <t>7e59e521d13e75c60f80e6702675adc63c8713766e5cd73b5feede92</t>
  </si>
  <si>
    <t>CMAN9</t>
  </si>
  <si>
    <t>8b54bc5fb3688fee19e1458d2699ba50adc91fca59a905870bb9d3a3</t>
  </si>
  <si>
    <t>MKLF</t>
  </si>
  <si>
    <t>6535db26347283990a252313a7903a45e3526ec25ddba381c071b25b</t>
  </si>
  <si>
    <t>55964de467de1dcc3c672df37289b509729891e8f997a1a8f02eb03c</t>
  </si>
  <si>
    <t>ROBIN</t>
  </si>
  <si>
    <t>7bacd59728317961e6ffb20f40f74706954a5341d1159f7e2be32a68</t>
  </si>
  <si>
    <t>JAVA</t>
  </si>
  <si>
    <t>ad709eb28c6e98eee65ac4022cf6219258dc4907d704c286e6ca047f</t>
  </si>
  <si>
    <t>CTRS</t>
  </si>
  <si>
    <t>f9f646eb4b04adea5afee58b63cc9f53e0da82118c2ab10a6557b922</t>
  </si>
  <si>
    <t>KURD</t>
  </si>
  <si>
    <t>d70690f451e7dbb9af8e6bb8094d3ba8b538849c0a215bf9eb73da87</t>
  </si>
  <si>
    <t>62d75c4f3472c61cde106f637492a08956f3e4fb7b6da596e3943439</t>
  </si>
  <si>
    <t>iStke</t>
  </si>
  <si>
    <t>8fd80645f978b962da5932c976e76209329bc90d7fbc6bec04aa1d53</t>
  </si>
  <si>
    <t>ZKOPE</t>
  </si>
  <si>
    <t>59239a40488fab7b31797465d3fa77f15a0cf765c81145edc297c925</t>
  </si>
  <si>
    <t>JPNIC</t>
  </si>
  <si>
    <t>bcbf6dac1ce76696339b4ba1c8968868f6b8eacdebcda739c1156c0c</t>
  </si>
  <si>
    <t>STARS</t>
  </si>
  <si>
    <t>29b4f77575cf0f0bd5507d1773fea1d64a3dee78d215dd57f2acc3d4</t>
  </si>
  <si>
    <t>SNODE</t>
  </si>
  <si>
    <t>7e7eb329d995759d2b9fdb85b8d0c9e3fa2e57c460641c8fc875e780</t>
  </si>
  <si>
    <t>CHIL</t>
  </si>
  <si>
    <t>65252f1b9b65ab99a1cc00ccb7d9370b6dcc01846ef7f7380a37b571</t>
  </si>
  <si>
    <t>HOUSE</t>
  </si>
  <si>
    <t>6ea2bd81ea5a176f11ba469412deb5754c06a04521e56de0625a77b0</t>
  </si>
  <si>
    <t>CELL</t>
  </si>
  <si>
    <t>9cd2e5e69fb8ce334899af4fb3d86ba261cd260a444a8d6300796600</t>
  </si>
  <si>
    <t>IFS2</t>
  </si>
  <si>
    <t>77d7ae4c981848849ad8f4b0a8f089ecbdf20225feda6a638bd30e60</t>
  </si>
  <si>
    <t>BIRB</t>
  </si>
  <si>
    <t>7dc4aeaebf82d29f4cf9957af5493549095be91f0949a8a8f646b0b8</t>
  </si>
  <si>
    <t>NYNY</t>
  </si>
  <si>
    <t>b5df8e46ddd27cb70d854f54a41089cd3a7b40eb5ed829236d2ee756</t>
  </si>
  <si>
    <t>830562e2cd868678cd8855bce2de0217557e81a5173c9e1111f64e84</t>
  </si>
  <si>
    <t>e3f8a83cefed03fe4ebdc4f50f3cdd880a7c2fd0b2ce7ff9da9cdce2</t>
  </si>
  <si>
    <t>VOLCY</t>
  </si>
  <si>
    <t>81513973d897547309a685b7053aad72eda7291946e96aa30639689f</t>
  </si>
  <si>
    <t>HOARD</t>
  </si>
  <si>
    <t>9f4c925f5e945a61e5411c28af677b64776629b4b25bed0d17d75403</t>
  </si>
  <si>
    <t>CANDY</t>
  </si>
  <si>
    <t>729bc73ff6f7cd20a412470cc585e29dfa049fea230584b7caf9d3cb</t>
  </si>
  <si>
    <t>PSP</t>
  </si>
  <si>
    <t>e9b53e437809ee7efe00df32061b95d5e3e4ed8920d44d38bfd54fac</t>
  </si>
  <si>
    <t>c2f104187bec08c887db13869e11c4f2e3371456387f0384d4517ac4</t>
  </si>
  <si>
    <t>NEDS3</t>
  </si>
  <si>
    <t>29df06255834d24d6a149224cf114a371bea08b64e7537e224a561a5</t>
  </si>
  <si>
    <t>HYPE</t>
  </si>
  <si>
    <t>e0e573565164437ffd11e7030d226951b98bc3710049517a8d379037</t>
  </si>
  <si>
    <t>CERT</t>
  </si>
  <si>
    <t>f0d7ce6a2bca4bbadf2a92d4223dccec99ce652dbff39614c2a92db4</t>
  </si>
  <si>
    <t>SUPRN</t>
  </si>
  <si>
    <t>b441428713e2077dfc71f59a3ba78fad02ec1b7c1f767ecbcc52a8e3</t>
  </si>
  <si>
    <t>TURIN</t>
  </si>
  <si>
    <t>490456ea08739e2e08c2379edda7ec80d7652f3a707f66ce6c99087f</t>
  </si>
  <si>
    <t>RICH$</t>
  </si>
  <si>
    <t>ffff17bc98f7d3a646bd40758588cd75b502eb1c7fcc08dacfdc10c1</t>
  </si>
  <si>
    <t>PHNX</t>
  </si>
  <si>
    <t>70e483a5702e3907e4079113470209ceab93ad83070c84a62b20b350</t>
  </si>
  <si>
    <t>TCHP</t>
  </si>
  <si>
    <t>3e7510d94ad31d6f4a36be66a9c1105397106b1ee4473e7a42d976b3</t>
  </si>
  <si>
    <t>FEHU</t>
  </si>
  <si>
    <t>06122931cfcef487a82e900334df4ad3f214669ffc451f62d7c13f09</t>
  </si>
  <si>
    <t>AXIOS</t>
  </si>
  <si>
    <t>89625f2d13c6f40516126acb8067bb6ad7f84fe3e848f74c7356afac</t>
  </si>
  <si>
    <t>BADA</t>
  </si>
  <si>
    <t>cfe83240dd1eb92bac3d739b2550be334f4bb7e4fc11d7f5faeb8769</t>
  </si>
  <si>
    <t>738f01580da6cdd97e844fb104a62f87296545056d955985d6604e36</t>
  </si>
  <si>
    <t>MYTH</t>
  </si>
  <si>
    <t>f54a517beb8954d6c4298b2717e745c33237a000ecbb41b664c8c2cd</t>
  </si>
  <si>
    <t>AXE</t>
  </si>
  <si>
    <t>9b601a5711a0fb8940d3319128b53f4c4a3f5be10ec3bf0a1261447a</t>
  </si>
  <si>
    <t>LIME</t>
  </si>
  <si>
    <t>b1327b613ed320224efa02726a6c32fedc54cfd60dd190b2eb79db87</t>
  </si>
  <si>
    <t>TLOA</t>
  </si>
  <si>
    <t>4a57fbcf474c7f99415c894386d0118890e9ff9b1854f68f58002c67</t>
  </si>
  <si>
    <t>ARKA</t>
  </si>
  <si>
    <t>147591868c4a1e7393e9a7107d21936cd0f9cc4af5db82c298f53f94</t>
  </si>
  <si>
    <t>ULTRA</t>
  </si>
  <si>
    <t>65756dafac82c94f741f3aaafd164a0e9c60e0368c9546641de7295b</t>
  </si>
  <si>
    <t>JIFF</t>
  </si>
  <si>
    <t>76cec9b1a0091f7bb86e4887c7fd3ea06d3068337691d1fc4205a073</t>
  </si>
  <si>
    <t>TOA</t>
  </si>
  <si>
    <t>8e8af8edf6ea15ddfd1d5103811dd34f9b4a28082517a6094107c5c0</t>
  </si>
  <si>
    <t>DEEP</t>
  </si>
  <si>
    <t>a8c2869b1d723c29018f37fc58cefbfe7da9e874b033192b6c659a8a</t>
  </si>
  <si>
    <t>YASP</t>
  </si>
  <si>
    <t>51588318f3e0309016945846d10f8949a1da232551c4dec42641b150</t>
  </si>
  <si>
    <t>BIO</t>
  </si>
  <si>
    <t>1c98f54e80591b99d12361091af1bf146605d89cf555b45f10738f3b</t>
  </si>
  <si>
    <t>LEVI</t>
  </si>
  <si>
    <t>fef2921a96ef6f18e4f71051bf1d205dee89483a5795fabd0f69b9f7</t>
  </si>
  <si>
    <t>CPL</t>
  </si>
  <si>
    <t>6f05ceb1f6a8cf2316e6f623d60483560b7c577c4be6cd2553d67b5f</t>
  </si>
  <si>
    <t>SHARK</t>
  </si>
  <si>
    <t>b3dde9d069334484982439b4bf0924d052e18695867d915cc6cb546f</t>
  </si>
  <si>
    <t>FRESH</t>
  </si>
  <si>
    <t>6eb5e41b336dd6e77a27f69025a3bfa685722e9e1af1bcb2a3a77504</t>
  </si>
  <si>
    <t>QNTY</t>
  </si>
  <si>
    <t>80790f58f82501881d46bbb4f6b9d6536ac1a60fdd18350a0b7d50b0</t>
  </si>
  <si>
    <t>ZZZ4</t>
  </si>
  <si>
    <t>43a7cf27c04747c306e744e3c51c01bb01c64e5a8e7e46c46f9cdbdc</t>
  </si>
  <si>
    <t>JAZZ2</t>
  </si>
  <si>
    <t>9e0ecc753046778548dedec598c021edbb71fea2a001de3b4298cb19</t>
  </si>
  <si>
    <t>CHAIN</t>
  </si>
  <si>
    <t>b346ab476674452abe9b30d22f90b4d980bca076a34e2718afa87e66</t>
  </si>
  <si>
    <t>0per</t>
  </si>
  <si>
    <t>55362695bb37ecc43d114f1df2e8666d65b15fbef34b964f2bfb45fd</t>
  </si>
  <si>
    <t>ARG</t>
  </si>
  <si>
    <t>31155cfabfb1a7c7e367b87cfc25b6681322836aa56ae5ef37d41c08</t>
  </si>
  <si>
    <t>CHIRO</t>
  </si>
  <si>
    <t>3b066c31e418ae43a63b621c148ffc076ad6c0715c1079790a0209f0</t>
  </si>
  <si>
    <t>TICKR</t>
  </si>
  <si>
    <t>27fb4323252932d68f0b83c9d2cf5ab44ca60f1dc5e73d8b8a600121</t>
  </si>
  <si>
    <t>BELLA</t>
  </si>
  <si>
    <t>e898444ac21cb7630502b4b4bcc4ccd0be38282ed3eeab36c2b75fe3</t>
  </si>
  <si>
    <t>Brhma</t>
  </si>
  <si>
    <t>7c50cd5f07e18ab673d42f9353bf49e9059230735043189e6d12d1fd</t>
  </si>
  <si>
    <t>KIBC2</t>
  </si>
  <si>
    <t>aab019a91b3941e5406c2857e92d7e0f888ac7a7fad20b8a320c5713</t>
  </si>
  <si>
    <t>QUASR</t>
  </si>
  <si>
    <t>e62be741acba2d9f27a2fb6e1516a8dbe75e8686d64e42e1b158e172</t>
  </si>
  <si>
    <t>MANGA</t>
  </si>
  <si>
    <t>ec7871705e483ac323f53c0f68f9c776a72b785967c444c9bf119393</t>
  </si>
  <si>
    <t>AAA2</t>
  </si>
  <si>
    <t>3c00ba81c11fd7a22d070f1400895a548acbfc5b5ba6a4b9970e262c</t>
  </si>
  <si>
    <t>1WJG</t>
  </si>
  <si>
    <t>bbe49b11205f94561ae03cda64a7009aba995c42fb819c0d90e251ca</t>
  </si>
  <si>
    <t>RAID3</t>
  </si>
  <si>
    <t>68f2b85350421ffa24b8fb7c2b4acbb865ce4b67c1c4edf71e77089a</t>
  </si>
  <si>
    <t>METS</t>
  </si>
  <si>
    <t>6c00635737171bfe9112a07d4c857668a3613b18b14034aebd03d5da</t>
  </si>
  <si>
    <t>STDN</t>
  </si>
  <si>
    <t>da7659a5e9c29d69e0b5698996cc916197b6556fa7460f604434368f</t>
  </si>
  <si>
    <t>BYADA</t>
  </si>
  <si>
    <t>657adbe7f383bbe0b98a9ca74b9ebd5b9e7dff1e2ffeacbbeab20d76</t>
  </si>
  <si>
    <t>0PCT2</t>
  </si>
  <si>
    <t>d79955b6cdaccd10a079deb3f1340ecfefda701e1f817668f7cd22dd</t>
  </si>
  <si>
    <t>SUPER</t>
  </si>
  <si>
    <t>3e67562cd692e3ca1b585f0bf8cc1b1e83b88fddb191c3d6b4799acb</t>
  </si>
  <si>
    <t>EQITY</t>
  </si>
  <si>
    <t>cd329cf8e2d79b216a5ccd84e55c01e45732e7a0de6cd9826aeef525</t>
  </si>
  <si>
    <t>HOLL</t>
  </si>
  <si>
    <t>abacadaba9f12a8b5382fc370e4e7e69421fb59831bb4ecca3a11d9b</t>
  </si>
  <si>
    <t>SMAUG</t>
  </si>
  <si>
    <t>07a67bcb6002c6531874c7c6fdb4cfd32d7caecb885ff8bde89bc6df</t>
  </si>
  <si>
    <t>FNSP</t>
  </si>
  <si>
    <t>450e3fa88c42639766d50c012fdfde01c4ad95311c855d852f1677b6</t>
  </si>
  <si>
    <t>MAIN</t>
  </si>
  <si>
    <t>00000a1e448bdd902bb3884d1df7f26efaec3afadfeb719f65cf0051</t>
  </si>
  <si>
    <t>COAST</t>
  </si>
  <si>
    <t>fcbfb4a3c18f890de7a51f68603b18e654f8b432abdda17c53a0d586</t>
  </si>
  <si>
    <t>AAA</t>
  </si>
  <si>
    <t>d073c1c581df6dac53c5c9b0307369116a7d09b4d4190bb71fb8f31c</t>
  </si>
  <si>
    <t>RAT1</t>
  </si>
  <si>
    <t>5c8751066db31d6745bc8a58ba1534de67a95f9962fc309b4673dd8c</t>
  </si>
  <si>
    <t>SSP</t>
  </si>
  <si>
    <t>dcde46cf945aeae3bc91699b0ec9adbb44f8875be36c767ef4a0e993</t>
  </si>
  <si>
    <t>INDIA</t>
  </si>
  <si>
    <t>73096f5303f3626021bf17f13903763eea9a043642cd305eb18e9948</t>
  </si>
  <si>
    <t>PASK</t>
  </si>
  <si>
    <t>4687b887da2d05e326e1d28b7c424f2ce5c9a933809f10c870bb8e34</t>
  </si>
  <si>
    <t>ATIFY</t>
  </si>
  <si>
    <t>f137e6702bb09babf88cc93c93dffd64379d5d43bdbe3ce870ff5c54</t>
  </si>
  <si>
    <t>VRITS</t>
  </si>
  <si>
    <t>1a9552feaf6e4f3fcbdee7bc4158f637e3d656cf28970763804e4c2c</t>
  </si>
  <si>
    <t>LUCK2</t>
  </si>
  <si>
    <t>c1cadab46b74defa9f79b59b617fe2a50bdbce6b367e472b6109a7bc</t>
  </si>
  <si>
    <t>CLIO1</t>
  </si>
  <si>
    <t>9f1bd8718fffe41cbd70761991819fbbd9552b4c44c30e1a6fc96766</t>
  </si>
  <si>
    <t>STI</t>
  </si>
  <si>
    <t>8d973cb95c8877f0cf817409baa2802e1fadc3147a7e674b291be9f0</t>
  </si>
  <si>
    <t>TURBO</t>
  </si>
  <si>
    <t>36e47c7a6fc0502168f34bee0a27c23a8aac30ef5db0e395c292375c</t>
  </si>
  <si>
    <t>DRTIC</t>
  </si>
  <si>
    <t>04c60c78417132a195cbb74975346462410f72612952a7c4ade7e438</t>
  </si>
  <si>
    <t>ADLT</t>
  </si>
  <si>
    <t>61e982250bb5c4e8848d48e7275d58a90d0216a779ca76830ab1e178</t>
  </si>
  <si>
    <t>VALKR</t>
  </si>
  <si>
    <t>65ea43eab7c0143d6bb68f9d56c276bce09377bdc41e1a42ac9535ed</t>
  </si>
  <si>
    <t>HOPE</t>
  </si>
  <si>
    <t>8f97ed3ad2b116019becc46ed3e18a02c2ec280d8d45803c1f592a2c</t>
  </si>
  <si>
    <t>NIRV</t>
  </si>
  <si>
    <t>a4cf1678045044dd27773d763cbb3e7e36d1c7ca764953a0ee94da36</t>
  </si>
  <si>
    <t>BraNP</t>
  </si>
  <si>
    <t>85e055f4c777392bd43a8d8c40aad6b3e67b1f23faf4c24d12f4c5f4</t>
  </si>
  <si>
    <t>BCOOL</t>
  </si>
  <si>
    <t>a076d1ea6e8a35bdafc3ca3290abe334672edde80ba1306fc5ae2ae8</t>
  </si>
  <si>
    <t>4CHAN</t>
  </si>
  <si>
    <t>cfbee6efbab66ac5ae9b5a27e570d856ba2f0bd6c84fc36316933df8</t>
  </si>
  <si>
    <t>KING2</t>
  </si>
  <si>
    <t>ae3bc5a76ac9e46678ab650a81cc6491a074a9d970b5a7703a2d0c8e</t>
  </si>
  <si>
    <t>f74566cbdda85f4c7c11452275c03835a9ec18ccc61ee183c19a932c</t>
  </si>
  <si>
    <t>bf7b4a1a2f80cba111c23e05280df5050fe2fadf2660e7a28f156429</t>
  </si>
  <si>
    <t>BLADE</t>
  </si>
  <si>
    <t>ba67e271c925f7b066a00f4c9cbb9f27b13cef1ab02cca4c245c8acc</t>
  </si>
  <si>
    <t>AMINT</t>
  </si>
  <si>
    <t>ff5181baf722aa81b4c1cae54639d9268479e03e418a86b681f226da</t>
  </si>
  <si>
    <t>GAMER</t>
  </si>
  <si>
    <t>d9e5c76ad5ee778960804094a389f0b546b5c2b140a62f8ec43ea54d</t>
  </si>
  <si>
    <t>defdd6638e3b3493eb3002d7a31b43b750320d20528852d613cc0f15</t>
  </si>
  <si>
    <t>RAT2</t>
  </si>
  <si>
    <t>b40683f4baad755ff60f26dc73c3e371ac4c5e422feef2fc1f5f29bf</t>
  </si>
  <si>
    <t>QUEEN</t>
  </si>
  <si>
    <t>c5a9cd8af568e5b822549ec574abce5a20e018c94289c00434826085</t>
  </si>
  <si>
    <t>Doge</t>
  </si>
  <si>
    <t>5f7695d1fbbbd92dc6ba697fc860583a4c625e82d26cace7f13c06e6</t>
  </si>
  <si>
    <t>DGITX</t>
  </si>
  <si>
    <t>7e9d20f330d92ee8bb8cf0c80b5287a7d6926c7ee722c49c295cbd5a</t>
  </si>
  <si>
    <t>eda065a0028e98b64d3118d03108a030d926542ae58186919406b50a</t>
  </si>
  <si>
    <t>HDLS</t>
  </si>
  <si>
    <t>6698ec8b182b44122acaf57dfcee1d3e92669512f9329dd0cca60090</t>
  </si>
  <si>
    <t>DMG</t>
  </si>
  <si>
    <t>f8fc147f73cd428fd66498a253e3849352eba1e6375a78e404543576</t>
  </si>
  <si>
    <t>EASY</t>
  </si>
  <si>
    <t>288ecda1ab853f05d8e2a7f07da051e9e5742218824b82219c13d8be</t>
  </si>
  <si>
    <t>IOG9</t>
  </si>
  <si>
    <t>18652168f6def2b2184bd8e0b1b9023fcc9d31edf3008714e3a18e3c</t>
  </si>
  <si>
    <t>DEW</t>
  </si>
  <si>
    <t>39fca98bb733eea4fa54384c39d072cd9733cfa70d7bb63ce651a470</t>
  </si>
  <si>
    <t>MNKY</t>
  </si>
  <si>
    <t>71efddeabf5dd8211853a5ed30548391ccb54fa3b55e5828db9afee6</t>
  </si>
  <si>
    <t>1PCT7</t>
  </si>
  <si>
    <t>7182292d23f142d4c35bd311a36f0095fc54a4add41024b42c8280ad</t>
  </si>
  <si>
    <t>DMOON</t>
  </si>
  <si>
    <t>2a75eaa83fd90ceabaab15f2e7be20d7b0953bd8d698a3ed76d27c93</t>
  </si>
  <si>
    <t>fb4b7b76ea6d857f442cb9569d186f328fc846bb83222c3150ec3346</t>
  </si>
  <si>
    <t>KOPI</t>
  </si>
  <si>
    <t>bfb3964f94889a9e480917daeac90d95ebea71e8fb163e3873db764c</t>
  </si>
  <si>
    <t>1STKE</t>
  </si>
  <si>
    <t>a0bfabd15a1e0278e97af96a2b5369183e1aad8301fc6fcd771750e9</t>
  </si>
  <si>
    <t>LOW</t>
  </si>
  <si>
    <t>d366f39bad506a5ed9c7be9d2c0cab997f9d48c46475a2486cb85223</t>
  </si>
  <si>
    <t>SEA</t>
  </si>
  <si>
    <t>d4714eaaae409f0d17ac0a246164b25867dddb7231028d697c94cbee</t>
  </si>
  <si>
    <t>AFRCA</t>
  </si>
  <si>
    <t>ce2e5bbae0caa514670d63cfdad3123a5d32cf7c37df87add5a0f75f</t>
  </si>
  <si>
    <t>IOG21</t>
  </si>
  <si>
    <t>ea595c6f726db925b6832af51795fd8a46e700874c735d204f7c5841</t>
  </si>
  <si>
    <t>ENDVR</t>
  </si>
  <si>
    <t>3f410945cd86c4352dd8ba3adb5422fef965487886af3450ee49c39e</t>
  </si>
  <si>
    <t>CSR</t>
  </si>
  <si>
    <t>1b2523e031e0efe6e5fe0edf8c82fd51abf33a1a2feedad5456ef4d9</t>
  </si>
  <si>
    <t>DINO</t>
  </si>
  <si>
    <t>3b3110ff3c00b32b33f6fc3c003a218150422079980240efb5205e89</t>
  </si>
  <si>
    <t>JAWS</t>
  </si>
  <si>
    <t>33c1bf1a04ba85d8fd6119a08ee7f4ad659add075e2208b28862a2a1</t>
  </si>
  <si>
    <t>P2P</t>
  </si>
  <si>
    <t>b5b762b66218e4b9c3325ac8dce360d44d5686df9f9e44ff2dee5b39</t>
  </si>
  <si>
    <t>LUM</t>
  </si>
  <si>
    <t>bb6f03e67961f642e0299606d4b7316284d8319bfc3fb29d7c449563</t>
  </si>
  <si>
    <t>R3BOT</t>
  </si>
  <si>
    <t>50ec1c61547baef8efd5fb3a0bce4759cbcdf72a62948022834d7cf2</t>
  </si>
  <si>
    <t>GOSLO</t>
  </si>
  <si>
    <t>0001a00910e9e6ae309e0f216aa6669b9a711bc627c98cb66e8f11b0</t>
  </si>
  <si>
    <t>NET</t>
  </si>
  <si>
    <t>0dbd895b0d875c64aa8d76fefcfc8765e46f383e983b38464eeafb3c</t>
  </si>
  <si>
    <t>RIOT</t>
  </si>
  <si>
    <t>1c0e6221a71b41290e9cdc1ee2f02e2f1c31d99c6124c01dcc1c6d9b</t>
  </si>
  <si>
    <t>XEON</t>
  </si>
  <si>
    <t>15a500a4ae7a375347deaf879a65d54a481de9073005734b3c85fdf3</t>
  </si>
  <si>
    <t>USAF</t>
  </si>
  <si>
    <t>c331140d6b8a87560ff6b5c9190305d1948273e17ff334d7602d77c4</t>
  </si>
  <si>
    <t>ELON3</t>
  </si>
  <si>
    <t>37b075d6d99023d08b2007826aaf9fd2534ff46fb7bb88cf2abc746f</t>
  </si>
  <si>
    <t>RIDER</t>
  </si>
  <si>
    <t>86e9b78018961aa062a2d66bb319d64c0215cd81e58c45737375b71c</t>
  </si>
  <si>
    <t>RELAX</t>
  </si>
  <si>
    <t>6dbbf0718c4eae698d5033a16ea8b3f1c9334dbffb620eb4ee2ef125</t>
  </si>
  <si>
    <t>09PC2</t>
  </si>
  <si>
    <t>ed0e945791de06a13880fe2ad0375b9b812de39086c3bc6fe5f8f701</t>
  </si>
  <si>
    <t>NYCP</t>
  </si>
  <si>
    <t>d1f84ed69e422531edc277f027f2d8d66d0ad4daa0348496a69c4a43</t>
  </si>
  <si>
    <t>STYX</t>
  </si>
  <si>
    <t>d01a7310556c271450466996c1aa91e1e41278d89d78b2b0aae214f4</t>
  </si>
  <si>
    <t>IOG7</t>
  </si>
  <si>
    <t>de2b7a06cf970096d3f279daf2b4ab4e48d3e99e866b602a44e164f9</t>
  </si>
  <si>
    <t>bb0dbf7a5437382357ac1cd52b79b980203884c085924584c27e5550</t>
  </si>
  <si>
    <t>76619d4c31c0570824e369d13a95542b65ee29546f2527f96042e602</t>
  </si>
  <si>
    <t>dave</t>
  </si>
  <si>
    <t>bc00a90f9f448be5cfaa4e76dbc13353b83b59cb3f2c5e321555ca28</t>
  </si>
  <si>
    <t>JAZZ3</t>
  </si>
  <si>
    <t>b513c299f0657d07742e284911d449a296c0efde9ccccce7d4ef5cfb</t>
  </si>
  <si>
    <t>GLNET</t>
  </si>
  <si>
    <t>9e266aba3b18948f3d3c99574c1fd750ddff1cb389b5834b88118f0c</t>
  </si>
  <si>
    <t>FOMO</t>
  </si>
  <si>
    <t>eddd529ca919280b9b3bdd1a4a520491cc4f43efc32e4c071037f618</t>
  </si>
  <si>
    <t>SITG</t>
  </si>
  <si>
    <t>593dfbc66c5b8dfc040851a2f4d87191490d4c2312c65dd4418f7b23</t>
  </si>
  <si>
    <t>BEAVR</t>
  </si>
  <si>
    <t>7d479a2fb245ebb087d8f56b6bf434d7d3a7970997e7da1212b73670</t>
  </si>
  <si>
    <t>TOKYO</t>
  </si>
  <si>
    <t>34736425217f45cc1f6e59a88bd253e50b90f47ea206ec7f26afdfc5</t>
  </si>
  <si>
    <t>AGIO</t>
  </si>
  <si>
    <t>05554f57e536471b5c0185ec772998d6dba17fb7f54b148742130bb0</t>
  </si>
  <si>
    <t>DUNDA</t>
  </si>
  <si>
    <t>17a6a1f2fb36d9ef275805db17409af7ab753b9d27bdd41b89510bb9</t>
  </si>
  <si>
    <t>1PCT2</t>
  </si>
  <si>
    <t>8ebb7e21acee66c3e5af6c765ea6ad31962e7b9160520aecd6f001a3</t>
  </si>
  <si>
    <t>BLOXB</t>
  </si>
  <si>
    <t>07377c78a5d32467d98c0387c97ba92ba8807ad72beb4e8025bf061f</t>
  </si>
  <si>
    <t>EPYC2</t>
  </si>
  <si>
    <t>4d7ec46826abed9fdeb6effba91a7a4cf88592e35bb5740903f747e2</t>
  </si>
  <si>
    <t>UFO</t>
  </si>
  <si>
    <t>3b8638e978411d866ec0e95dc6e2271d708d635aa337f1b7335ddf6d</t>
  </si>
  <si>
    <t>CHKN3</t>
  </si>
  <si>
    <t>3409faed0879eeb5babb7784a5ca62d9e25cf8773e61484d0e06d880</t>
  </si>
  <si>
    <t>1PP01</t>
  </si>
  <si>
    <t>c2a9551cf5a0f7e80558974b2476e11d2dffa8b01c9a215cf50f0f5e</t>
  </si>
  <si>
    <t>CODE</t>
  </si>
  <si>
    <t>29ae2ec53e9933a9503a82e13b059d6e6425cc0cc59e8cc7eae10a86</t>
  </si>
  <si>
    <t>ARUBA</t>
  </si>
  <si>
    <t>a10865dae2d543ee9f13e98bff70ea81565bb6e4343b15b765f78174</t>
  </si>
  <si>
    <t>SECUR</t>
  </si>
  <si>
    <t>cf72b981ad6ff4174764af06eacff823df50c8289ae29090238e80b5</t>
  </si>
  <si>
    <t>SCU</t>
  </si>
  <si>
    <t>9f82e933a6b8ee495147bee8d590dbb3763c6f21afe5f7e8064d846f</t>
  </si>
  <si>
    <t>CLIMB</t>
  </si>
  <si>
    <t>8f8d157c7608c371b5fde9cd59004538b5fc3ddd77f073ddb2c86150</t>
  </si>
  <si>
    <t>KAKE1</t>
  </si>
  <si>
    <t>4f58313318902985e56ee0d63c1b3e8d71e17efa7a6add2bacd746ba</t>
  </si>
  <si>
    <t>RODRI</t>
  </si>
  <si>
    <t>87021d7881cff6817040033a3c6b0246d11421c198e69195e60a7000</t>
  </si>
  <si>
    <t>1PCT</t>
  </si>
  <si>
    <t>8dc1206886c42d170488cb7017d703b50e0861ef43aae4fbc0d5b373</t>
  </si>
  <si>
    <t>CEP</t>
  </si>
  <si>
    <t>ee89064ccaa9a12ba93acdd1b3789c282b44b7df858e762a0e35b36f</t>
  </si>
  <si>
    <t>VIVI</t>
  </si>
  <si>
    <t>5cd2d541b05ee59b99cf4b6262bb0ff17d4369f0e54c161653bc3bb5</t>
  </si>
  <si>
    <t>CSPL</t>
  </si>
  <si>
    <t>bca52a1ea803c93025fa43e3aed7af82c3b2bfb01b530b07b0048c9a</t>
  </si>
  <si>
    <t>SAGE</t>
  </si>
  <si>
    <t>03ba735795ea8294bccd63efd305168ac8367e9d6fd5f0a6225e12b0</t>
  </si>
  <si>
    <t>ELITE</t>
  </si>
  <si>
    <t>2626fb63aa91b4b745a4572a4e9c12907f30d2325e8fc0a23857e141</t>
  </si>
  <si>
    <t>SOUL</t>
  </si>
  <si>
    <t>95c4956f7a137f7fe9c72f2e831e6038744b6307d00143b2447e6443</t>
  </si>
  <si>
    <t>LOVE</t>
  </si>
  <si>
    <t>7819a909acddb9f4c142c6cd2b0c51ad1ce1ba123b5ffbb009d2d123</t>
  </si>
  <si>
    <t>MRVL2</t>
  </si>
  <si>
    <t>46abff66e47e10cccdb0cdb9cf709485458fd0890597e973eb744953</t>
  </si>
  <si>
    <t>CRFN</t>
  </si>
  <si>
    <t>b954fafa5b6a161aa56ac38e8b263da7ab462538e97dd2520b5f943b</t>
  </si>
  <si>
    <t>VALUE</t>
  </si>
  <si>
    <t>39378894384bd8ad830f827d82f26d6fa5aaae11a1458a6bd5e4c460</t>
  </si>
  <si>
    <t>PEARL</t>
  </si>
  <si>
    <t>849e1f8a602ce6de1827577a7c0f174e564f58581900ddcf47d3ccc7</t>
  </si>
  <si>
    <t>BAKE1</t>
  </si>
  <si>
    <t>1f5f27af3ce63f8837aa8ba989438771d73c67c0f72154b788faab2a</t>
  </si>
  <si>
    <t>HAPPY</t>
  </si>
  <si>
    <t>4491d2771964b45ed9a8e15417e723b73bb1b9d2a61d3955d9178849</t>
  </si>
  <si>
    <t>R4BOT</t>
  </si>
  <si>
    <t>69ae12f9e45c0c9122356c8e624b1fbbed6c22a2e3b4358cf0cb5011</t>
  </si>
  <si>
    <t>df6d366e0d659557f7ce38f1f6015fe5022b15fac72e5c3bd28bc5ed</t>
  </si>
  <si>
    <t>HEL</t>
  </si>
  <si>
    <t>3dec052cf085697aa6c32a934527f7c5761165a6a6f02a9af30c9ed1</t>
  </si>
  <si>
    <t>XYZ</t>
  </si>
  <si>
    <t>9679eaa0fa242a9cdae4b030e714b66c0119fc9b3f7564b8f03a5316</t>
  </si>
  <si>
    <t>KAIZN</t>
  </si>
  <si>
    <t>f59e3495e638303cfa63750d5da209412a59c880680e7a8393dd5368</t>
  </si>
  <si>
    <t>IRON</t>
  </si>
  <si>
    <t>74a10b8241fc67a17e189a58421506b7edd629ac490234933afbed97</t>
  </si>
  <si>
    <t>SAFE</t>
  </si>
  <si>
    <t>655c82616621bf8495e05a13f14d944d538deb04788efde2f85e6cb5</t>
  </si>
  <si>
    <t>CPX</t>
  </si>
  <si>
    <t>10bc63e4689bd58b8a7d248a99360a45a80d047b0b4752a7b00b754b</t>
  </si>
  <si>
    <t>CRYPT</t>
  </si>
  <si>
    <t>52e22df52e90370f639c99f5c760f0cd67d7f871cd0d0764fae47cd9</t>
  </si>
  <si>
    <t>NORTH</t>
  </si>
  <si>
    <t>92a868fd1c016880bd6b3cd0a9ba291173d5075d3959b4252d76aef1</t>
  </si>
  <si>
    <t>IOG19</t>
  </si>
  <si>
    <t>6f9ecffc4bc41068db87bd193e5842577df08a464cb7c001865c8b60</t>
  </si>
  <si>
    <t>LIV</t>
  </si>
  <si>
    <t>4690a6bcbfc9eedd4d8595c9d665cd9b8ebe3e6d82ebf0120d7bc7c5</t>
  </si>
  <si>
    <t>cd29aa2b5003b8833a7bcf36b2fef2a4b96b7d07632249dbd432cac8</t>
  </si>
  <si>
    <t>CHEAP</t>
  </si>
  <si>
    <t>46ebbc0d27d9169cae12d12dcf8f6cacbcf27937c67ae4350abbcaba</t>
  </si>
  <si>
    <t>ALTZ</t>
  </si>
  <si>
    <t>7862852ab4afc9ecf783ff074760ad2f3bf52669713ddd67d6794512</t>
  </si>
  <si>
    <t>OUROS</t>
  </si>
  <si>
    <t>a48a25c9ea3b05b39bc615ef65a68670fed6465a7d5c0bea681c0837</t>
  </si>
  <si>
    <t>POOL3</t>
  </si>
  <si>
    <t>afc65ca69d52a68a1b1c50ee1b5b07d72890aaa3a2272d5d9391b706</t>
  </si>
  <si>
    <t>FRUIT</t>
  </si>
  <si>
    <t>03a65fd582dd4701b696c9b9d483f0422bd09fde6439300775200e5c</t>
  </si>
  <si>
    <t>NOMIC</t>
  </si>
  <si>
    <t>0a2770bc6e1f0ce3ec5e12ad457a2d20275e803c96dbaf81098b5741</t>
  </si>
  <si>
    <t>TOBG</t>
  </si>
  <si>
    <t>fb3cc38ce8ca95d45b8c5760be51f16d54cf54a1d0c31820ffd2ddc7</t>
  </si>
  <si>
    <t>DLI</t>
  </si>
  <si>
    <t>db827cb962df26faab4c289f72f36aeee0e42453f1c78b27ea4e22ba</t>
  </si>
  <si>
    <t>AACC</t>
  </si>
  <si>
    <t>881e3af880ac65f96cbf9b85d3f054f72aa7bb9c77fe365bbf36f4c7</t>
  </si>
  <si>
    <t>D360</t>
  </si>
  <si>
    <t>4d639577c4f2907b1db017c7e6e8f1e1c94a3663b558b3db4d4c0315</t>
  </si>
  <si>
    <t>POD</t>
  </si>
  <si>
    <t>de950fe87de4b25c5a63b5ddf89578adf92e36cdf2035f1da11797d4</t>
  </si>
  <si>
    <t>NODE</t>
  </si>
  <si>
    <t>bd6bc05d7ca20d7adac9746cd6cb68acf88aa5d3c5fbf91e4fadbcc9</t>
  </si>
  <si>
    <t>35X</t>
  </si>
  <si>
    <t>b59366e330a6db8260ad9aae8446ba8c908931d1b9cb3cca5d1d84aa</t>
  </si>
  <si>
    <t>1PCT9</t>
  </si>
  <si>
    <t>4deb0ba979fe7af5a5a4896ef68cdae029ad116542555cb422f46348</t>
  </si>
  <si>
    <t>CANUK</t>
  </si>
  <si>
    <t>9dff03e4b074c90bfda895a76e56611e7a67fa9373feb1db63e8ef57</t>
  </si>
  <si>
    <t>DAN</t>
  </si>
  <si>
    <t>bfcab9bc01e4930868b7d4871764387e7cbe6058b853cf4f95df5efd</t>
  </si>
  <si>
    <t>HISTK</t>
  </si>
  <si>
    <t>b148b7a416a605becb126026ec69c5b5078c55e6c96c07d3b06d6385</t>
  </si>
  <si>
    <t>MOON</t>
  </si>
  <si>
    <t>d0bc68eb83d85aace04d977e3bf370fb5625e445235be987429cf5c8</t>
  </si>
  <si>
    <t>94864d27407c1dd0569e4acb9c7fa6ec2cc19a6193d9171f2d811232</t>
  </si>
  <si>
    <t>STACK</t>
  </si>
  <si>
    <t>2d10d9ee5a86c5cedb75cacd033a2945cfd80315eb978858244cec1c</t>
  </si>
  <si>
    <t>SUNNY</t>
  </si>
  <si>
    <t>c3d50ed5a8a6d4d07bf00a1cecf4b494443f5c5faba1cbbfaa5e3e4d</t>
  </si>
  <si>
    <t>ADVA</t>
  </si>
  <si>
    <t>cea852af2b6d1419f3ee6592cb1c209da4d6d11f97e6b85c22cbfc8a</t>
  </si>
  <si>
    <t>0019cb5ac91c786a809f4d87622a29d2c7f57f4697f8c8e8457f4de4</t>
  </si>
  <si>
    <t>STAKE</t>
  </si>
  <si>
    <t>e75ff353a1a2e454d3fe59249f87dad63b4270b16caf4b819bae5f69</t>
  </si>
  <si>
    <t>1PCT6</t>
  </si>
  <si>
    <t>23968c7cb462d243caf71ea1c7979f6070402147aa810e07ab27c54b</t>
  </si>
  <si>
    <t>STS</t>
  </si>
  <si>
    <t>632fe508edb2d24518baa39e40d030dcc8c89eb40ef71f4f23bff52b</t>
  </si>
  <si>
    <t>AMAR</t>
  </si>
  <si>
    <t>08cb09442b121d0f0967088640a5b309596b63fa56db4268962f29c8</t>
  </si>
  <si>
    <t>AMSCA</t>
  </si>
  <si>
    <t>c5293f2ba88ac474787358b9c2f4fae7b3c4408f79cdf89a12c9ece4</t>
  </si>
  <si>
    <t>EMUR4</t>
  </si>
  <si>
    <t>bcc34d3c45cd3b8770c75c91c3023a9146aa505c4bd5cf094dae9acc</t>
  </si>
  <si>
    <t>LCP</t>
  </si>
  <si>
    <t>c0b86026e65261a0698e789fc2e0b1cf36c85693dbf1cd516067400d</t>
  </si>
  <si>
    <t>DOOM</t>
  </si>
  <si>
    <t>b9b41478b2016c6658581aac47346e8496481da45bebd2525a7dde39</t>
  </si>
  <si>
    <t>SPP</t>
  </si>
  <si>
    <t>958b3eab7c515cee874108e0fc14f288d97ac99d2d134dc6e69b807d</t>
  </si>
  <si>
    <t>å¯Œå£«å±±</t>
  </si>
  <si>
    <t>e2eed9f58a161573050ab9324252b4fcccbf9fe06e1a034b6f91d748</t>
  </si>
  <si>
    <t>ADAST</t>
  </si>
  <si>
    <t>e811a4b2f8ef3ec84143e3026d706564bc1cc98dc199a305e0fbb8e3</t>
  </si>
  <si>
    <t>SARGA</t>
  </si>
  <si>
    <t>1b802032c4b0a260000cf5a36a30d0749baae45e9392626daea1cd05</t>
  </si>
  <si>
    <t>CLAB</t>
  </si>
  <si>
    <t>54c55cc110c9b42680a07a9e7438a2b346b8a6aa18ed948ba6074021</t>
  </si>
  <si>
    <t>CRAB</t>
  </si>
  <si>
    <t>edffe7d318ed16e6a77bfbed0e1b4fd2cecdf33be15909a6282d77bf</t>
  </si>
  <si>
    <t>ANOD</t>
  </si>
  <si>
    <t>550f5dc96814537404c7544175d348262699e448d74005dfa26540d3</t>
  </si>
  <si>
    <t>DOLCA</t>
  </si>
  <si>
    <t>0000066c3b2b15f7aece355a112ef141e9fe84d2e2152d4398986e40</t>
  </si>
  <si>
    <t>SILVR</t>
  </si>
  <si>
    <t>19d392c8e3b2e9415f41e7b0b6352786b418e440fff668403a0c581a</t>
  </si>
  <si>
    <t>EDGE</t>
  </si>
  <si>
    <t>fbc13e2e0c463f2f9663b2548996ee4a50fe420a5278e5ff8cd7f600</t>
  </si>
  <si>
    <t>OKITA</t>
  </si>
  <si>
    <t>f49ab3d905832835d10aaa49ed0f11caa5221e1754d64f529ee263c9</t>
  </si>
  <si>
    <t>BULL2</t>
  </si>
  <si>
    <t>2e3a931ab9fba9dfe38934350134d5ebd30056c800626ddea07bca3c</t>
  </si>
  <si>
    <t>APLUS</t>
  </si>
  <si>
    <t>4c42b9e5820a1d23455d17a9cf4d77a151601b34bd01f69f5d3b36f9</t>
  </si>
  <si>
    <t>CHKN</t>
  </si>
  <si>
    <t>6b72593332d4c75201339fcd42366f8e84cf106f29c950a810f61935</t>
  </si>
  <si>
    <t>PWP</t>
  </si>
  <si>
    <t>6ce5ea76c288f09fb583918db1d124c32730ca199ed363e11e11bec5</t>
  </si>
  <si>
    <t>1PCTF</t>
  </si>
  <si>
    <t>30432a0b85b6f80b3e9cd356d8b76b9793f5530c91050c1688da4922</t>
  </si>
  <si>
    <t>MS3</t>
  </si>
  <si>
    <t>412ddc857057bfcd4e501f2e7f8656ff3f8136f1239a1b063d543f98</t>
  </si>
  <si>
    <t>VODKA</t>
  </si>
  <si>
    <t>6a4a39566f5c45f0f6de34ef5e674b892e517ddeebd4eafcfd8583ef</t>
  </si>
  <si>
    <t>VEGAS</t>
  </si>
  <si>
    <t>67ca5b9dfbe393dfc9142cff88d0a681be1159293016462773630551</t>
  </si>
  <si>
    <t>BPRL</t>
  </si>
  <si>
    <t>e8570a6bd4d953a5d835cb552cf234e897eebee66c5a408a4c70d573</t>
  </si>
  <si>
    <t>a087620de93bee6faeb0c33ca5e647f9c4e1e037d8f28e95dc583179</t>
  </si>
  <si>
    <t>ZETIC</t>
  </si>
  <si>
    <t>5996054d52ca51e1825d57e1a28138f2ed957fe5330cd8b5d28af098</t>
  </si>
  <si>
    <t>8KUN</t>
  </si>
  <si>
    <t>2a846f59c0d7e545acf6af8fd74faebf1c9c7a91acc9d78b1cd18458</t>
  </si>
  <si>
    <t>BRL</t>
  </si>
  <si>
    <t>b8f37dded30b2922e73c32ccb240b5875245d9bab13a4e1083e7d40f</t>
  </si>
  <si>
    <t>RDP</t>
  </si>
  <si>
    <t>96b97977997b0550ce072ef5bf79a92e5e5b3c686d503bedeb59edc1</t>
  </si>
  <si>
    <t>50a251d84927d932b9393cb462f300d215faedd5e8a5e791e869f32c</t>
  </si>
  <si>
    <t>BRAVO</t>
  </si>
  <si>
    <t>397f04eb0ae0497d8c4d691844c8c6b026bc942e3f406f26b8e24f48</t>
  </si>
  <si>
    <t>CRDN2</t>
  </si>
  <si>
    <t>83d6a63b5784bf6137a63e1b5ee548940cfb399104caf7d20f778851</t>
  </si>
  <si>
    <t>97b636741fcf32858266eddc5cbe8bb483d1dde737be6129a36650e5</t>
  </si>
  <si>
    <t>92fcdd76d1d9d13910cbe1930765543984e6f4ef9b7efed3cc6536a1</t>
  </si>
  <si>
    <t>CARDs</t>
  </si>
  <si>
    <t>1658b71ff06e8d7ad18ada5d1e928302d045d1bbf79bd47c0e94c289</t>
  </si>
  <si>
    <t>CDPS</t>
  </si>
  <si>
    <t>67252e8f1717968ce146e8bac1c3af19d634c79a3d5ff44c0a0d6cd8</t>
  </si>
  <si>
    <t>f11fc71643e98cb05abbba2d7b132a66a4014cf5e1effd1fe533811c</t>
  </si>
  <si>
    <t>ADNT</t>
  </si>
  <si>
    <t>05356b3a781e404891032968cae3eec753fc059c27a893299abbc6b1</t>
  </si>
  <si>
    <t>KINGX</t>
  </si>
  <si>
    <t>eab028a23d615bb6d13e946a5416b082725fd95a79144a664b98e080</t>
  </si>
  <si>
    <t>ãƒ“ãƒ¼ãƒ«</t>
  </si>
  <si>
    <t>a0fcdbf9dfdf1f53419df0d181fe5903339632cc53f9c8776f6e9979</t>
  </si>
  <si>
    <t>JEDI</t>
  </si>
  <si>
    <t>a1939bf991b0e92af264cc0469a5848d4adadcf02aaf5335df55f0bd</t>
  </si>
  <si>
    <t>26d2e140cb8d11143501d7883d1cf5a6adba156e1f8f27d327f10b57</t>
  </si>
  <si>
    <t>MOXIE</t>
  </si>
  <si>
    <t>16136c2df8c84334a9c05c16d193c3f38fb8396442f11ad64a1fc2a7</t>
  </si>
  <si>
    <t>6efc53be3fbef85bc54c82238e068d95b792e22c97e689194a7af764</t>
  </si>
  <si>
    <t>NEB0</t>
  </si>
  <si>
    <t>00ada001da33509b92d06bf6673c5a0898a32299be8b15b0521fdff3</t>
  </si>
  <si>
    <t>AEGIS</t>
  </si>
  <si>
    <t>8bf855ee961425617d75100a72c2314cf349941dbd9b8df777d1cee1</t>
  </si>
  <si>
    <t>HAUS</t>
  </si>
  <si>
    <t>ca6475b755a0a31d8cf77b9d42520ff8b5274bd9a5712aed95ac14ad</t>
  </si>
  <si>
    <t>ABBA</t>
  </si>
  <si>
    <t>89af15a1c2b8e379aa8ca6d4d9b0134e373122f84f6f45fac2e26c47</t>
  </si>
  <si>
    <t>ADAVN</t>
  </si>
  <si>
    <t>e63d0fa435f185cf651c81bf666f51199ca6dd7ba1fe7cbf75d76776</t>
  </si>
  <si>
    <t>KLWNA</t>
  </si>
  <si>
    <t>5b60373e718a3647ec57f610b9942f91286748ddeaa0ad226acb927b</t>
  </si>
  <si>
    <t>CAFE</t>
  </si>
  <si>
    <t>878cc596b488c7cba5b82bda47a8dcc9d5b9b15f11008118c7843780</t>
  </si>
  <si>
    <t>d4b5b8d5c83e97b2cd90a0fd818f3c9d8e7388bcc7706327a92d2092</t>
  </si>
  <si>
    <t>OHOH7</t>
  </si>
  <si>
    <t>b8e741efd97a8657dd8ba7e8976f92e7e2523f01b1a6a5fbac9eae07</t>
  </si>
  <si>
    <t>09PCT</t>
  </si>
  <si>
    <t>cc570ec014e635ab80a591d507b0545e073f5e8c8c012e7de99c052c</t>
  </si>
  <si>
    <t>SEC</t>
  </si>
  <si>
    <t>58494275c20e5786646ccc1f7d19a4c190382f374b0762208d596580</t>
  </si>
  <si>
    <t>MANA</t>
  </si>
  <si>
    <t>84c9de7f612d7a6cfbebd805fb0960997a65d09608e4b35e2044e34c</t>
  </si>
  <si>
    <t>ROYAL</t>
  </si>
  <si>
    <t>a7b2a175b2e439acc125decd1f4d3a8e42a4744dcfe74dddf527c386</t>
  </si>
  <si>
    <t>AION</t>
  </si>
  <si>
    <t>19cb138eab81d3559e70094df2b6cb1742bf275e920300d5c3972253</t>
  </si>
  <si>
    <t>2ada0d184c5c8e08b829f4e27b8fc7da196fad29ae353849c7873176</t>
  </si>
  <si>
    <t>90454dd6894d47a5cc1e9d16ed4536b876e8e08c3c274d15caa98ff9</t>
  </si>
  <si>
    <t>ADP</t>
  </si>
  <si>
    <t>f109d74adbca421e6aac798c03671defbcd6a20d4191bdbf52690d98</t>
  </si>
  <si>
    <t>40bf3b012663d15e5d6d8cf6dfe6fdbf13af053ba9d0ef25ea9caf04</t>
  </si>
  <si>
    <t>ARGsp</t>
  </si>
  <si>
    <t>fc2d8488ef021561a83af7b56f973b94cfcfd8100433ee6fd0b0aa45</t>
  </si>
  <si>
    <t>CERO</t>
  </si>
  <si>
    <t>3647e79c6cbcec0cd09c5958f9004164d1eea47c12b0838433cc28f8</t>
  </si>
  <si>
    <t>OMNI1</t>
  </si>
  <si>
    <t>35df6cdd839eabd135a1fa53a42498c1f58960728685f14d386da29d</t>
  </si>
  <si>
    <t>KERNO</t>
  </si>
  <si>
    <t>0e95ebdf3855fba77340fc7dec46ecaee4d569deffde6239591227cd</t>
  </si>
  <si>
    <t>PMW</t>
  </si>
  <si>
    <t>1837b2a379fb455215d78e9d93e2e94efafd2431859aabdb29e9a73b</t>
  </si>
  <si>
    <t>ADAT</t>
  </si>
  <si>
    <t>7ac19e69af887439f7e0fb1b0bec30fc8dd02b0f73b4d1f41a36cff4</t>
  </si>
  <si>
    <t>CASP</t>
  </si>
  <si>
    <t>a2ccd8e93f5a518d4400790cb081673e79ed41e4bf1132f740f26a28</t>
  </si>
  <si>
    <t>ARM1</t>
  </si>
  <si>
    <t>b59cdd43a43adc0888b98e994f75ae7aa4a3515d861bacf3662504dd</t>
  </si>
  <si>
    <t>NDE</t>
  </si>
  <si>
    <t>0a627257cebd81cebc366f8796e6fa9dfec4a756c58c7316e617cc72</t>
  </si>
  <si>
    <t>EPYC</t>
  </si>
  <si>
    <t>d4e7f39378b6b0a798fafa5b409411204aef54b8eed5a214f4ad0ae7</t>
  </si>
  <si>
    <t>ska1</t>
  </si>
  <si>
    <t>730978fb63da87837a886054ac3470251d17bfb23fd1f98886125579</t>
  </si>
  <si>
    <t>BLUE2</t>
  </si>
  <si>
    <t>fddc2812f7f376e2bb82f00d3dfd42a65348be3f0fa464420a04fab5</t>
  </si>
  <si>
    <t>UNION</t>
  </si>
  <si>
    <t>3ec2dce63d9da25c3fa2cb1baef01a08e0f6bc465602856e263d6ce3</t>
  </si>
  <si>
    <t>AYOG1</t>
  </si>
  <si>
    <t>7a3ff427e2fc66843d3251bb02dd2e72a8234d496b9787a1b5af7655</t>
  </si>
  <si>
    <t>453c4d9eb4820322c995e6422b6f19ce8b3afbc733e89e968da1ea35</t>
  </si>
  <si>
    <t>9e0b4cfe5fa6480347abc506a2c2771d22bb0587b1ec3e668287281f</t>
  </si>
  <si>
    <t>NODE1</t>
  </si>
  <si>
    <t>4e552ee60cae7eed24adbf0fbf80944983f680fe8b5fe29379c57942</t>
  </si>
  <si>
    <t>GEAR</t>
  </si>
  <si>
    <t>c9ee494fe00ee83f3b3419496d4df6e5dfff24ae53424f86fae564b8</t>
  </si>
  <si>
    <t>YDEV1</t>
  </si>
  <si>
    <t>7b5d25dfd9825d4461f1d339afeb109b27acfc1d33db1b5cebd50662</t>
  </si>
  <si>
    <t>IOG2</t>
  </si>
  <si>
    <t>b31af8dc07b05f799805f82853f69dd8d9de48bb89f4371bc46f5cc9</t>
  </si>
  <si>
    <t>CAKE</t>
  </si>
  <si>
    <t>f58633867bea26335d12aa95a8b3b1dee5b6994ffd4bac5348375220</t>
  </si>
  <si>
    <t>CCLUB</t>
  </si>
  <si>
    <t>0000558092d1645b110130bb1b9d449dced79bfccf313e2880e6cf38</t>
  </si>
  <si>
    <t>SION</t>
  </si>
  <si>
    <t>8ccbeb007388fbc1f180d5b6036f854c6ee1034303f4e4fbfb3e5566</t>
  </si>
  <si>
    <t>IKIGA</t>
  </si>
  <si>
    <t>1b5f8eb4c3de5274fca5cab708ac8b100feaed5db8fbdc9923b8663d</t>
  </si>
  <si>
    <t>PROM</t>
  </si>
  <si>
    <t>2bfa5943dfb17ecd8e681e7ce568e22ac45340a417bdde358e3f5159</t>
  </si>
  <si>
    <t>d5b90a198d2411b5c82fbdfee5f94b86de49a8589bfa7720b9de358f</t>
  </si>
  <si>
    <t>EDEN</t>
  </si>
  <si>
    <t>11cad31f95526b86724c84b818228fc2500bca5ce9b2864a85b94058</t>
  </si>
  <si>
    <t>CO2P</t>
  </si>
  <si>
    <t>007824d2d830f7c4e80854e7c2e21ebc94dd5b314b8543ffc3fe5382</t>
  </si>
  <si>
    <t>ANFRA</t>
  </si>
  <si>
    <t>0a423fa44f23b13cba59474427d11746136672af66b2d80b4499dd1d</t>
  </si>
  <si>
    <t>ADI</t>
  </si>
  <si>
    <t>ceb171ac6a0d0986043c266263a88b09ea4c39e1cc342dd9c5f2b811</t>
  </si>
  <si>
    <t>WIRAðŸŒŽ</t>
  </si>
  <si>
    <t>e5b20e8f9661506710a159e561d40ceb54449fdea1d1130b3bdb36bb</t>
  </si>
  <si>
    <t>CRDN1</t>
  </si>
  <si>
    <t>b5731f326f7f20f7a6d48563d0e179f124c593e6bbee9914806314be</t>
  </si>
  <si>
    <t>1PC</t>
  </si>
  <si>
    <t>6206412e5fdbd03edd48a22686bd9fd92a289070dd5577bef32ebd9a</t>
  </si>
  <si>
    <t>b43a281762c70838ed2363aa76e28eb2212c644bed89bdb3d209bf9f</t>
  </si>
  <si>
    <t>TOAST</t>
  </si>
  <si>
    <t>36d2b3384005b883f05f54d4461afbd59eb354725e7e553a4860fe9b</t>
  </si>
  <si>
    <t>QUARK</t>
  </si>
  <si>
    <t>23fe0d0e58b18df247484c5cd81852120bed80b82bf93ec58901c3cf</t>
  </si>
  <si>
    <t>MESH</t>
  </si>
  <si>
    <t>88cc73feada202ed17343e969c373c16cda4a8902d02094ff3dfc438</t>
  </si>
  <si>
    <t>btcs</t>
  </si>
  <si>
    <t>de3498ad820d0a44cd411893fb00a0d59ef43ee909316a2e8ebca070</t>
  </si>
  <si>
    <t>USMC</t>
  </si>
  <si>
    <t>e602442ead829084d3eb38a96111937386f4206b04fef0a3aee369f8</t>
  </si>
  <si>
    <t>NINJA</t>
  </si>
  <si>
    <t>43ef09ca6b7b791b063144b9d8cc33c4d0389115ed9424b6eda899b2</t>
  </si>
  <si>
    <t>EGGS</t>
  </si>
  <si>
    <t>bc06939875c121b22df4f3c8b55192edcfaf7a2cc14b7386071d3c46</t>
  </si>
  <si>
    <t>TOPAZ</t>
  </si>
  <si>
    <t>b833bde8de6d5c729250713138af16167ddf6f0e2a2b43877c4209e9</t>
  </si>
  <si>
    <t>NIHON</t>
  </si>
  <si>
    <t>d7513627b3d50819c1c84687bfd15f02f00cd11c37d7935a67540089</t>
  </si>
  <si>
    <t>1PCTA</t>
  </si>
  <si>
    <t>2eac123f4a385bfdbc01cb6139cf0b1f2643470c5bf88efc72af55b3</t>
  </si>
  <si>
    <t>SAS1</t>
  </si>
  <si>
    <t>6828e4b3d046a3a1c9bbd8aea022031790a32748e07ff29675ce69bb</t>
  </si>
  <si>
    <t>COMET</t>
  </si>
  <si>
    <t>9f0daee27f33dbcf42054dd0a0de5fe8327f7eaec707f9d07a4bec73</t>
  </si>
  <si>
    <t>WIRAðŸ‘‘</t>
  </si>
  <si>
    <t>acd178d12de861da41ab60ce76121db33a9e3f302fd61070021eaf4d</t>
  </si>
  <si>
    <t>ADAF</t>
  </si>
  <si>
    <t>9a9e68c028c4bcab3fa2f9e8832fca0086ac83d01d22bfedcd41dc31</t>
  </si>
  <si>
    <t>MAMAK</t>
  </si>
  <si>
    <t>19958cbebbc90524bbc05c022fd8f73ea369527775aeb87a5dab1618</t>
  </si>
  <si>
    <t>prime</t>
  </si>
  <si>
    <t>2671702f26f947ecc114861c4983bfdc8616d3fa2bace18dd4a91e65</t>
  </si>
  <si>
    <t>ICRYP</t>
  </si>
  <si>
    <t>f30d745ccb53957c1f05ad3265380177f028959ae6229c1980fceb48</t>
  </si>
  <si>
    <t>IOG15</t>
  </si>
  <si>
    <t>bbd6930ee861b48f45ede4f2990275a80c6b76374f592edb99fc3ba2</t>
  </si>
  <si>
    <t>SONE</t>
  </si>
  <si>
    <t>76bfa1b2e6593740c3388ed881cbe851dbab8d8741652c9bad16cc94</t>
  </si>
  <si>
    <t>SIPO</t>
  </si>
  <si>
    <t>b42ea10739065e30e388d4781a7f5a446c3a31343c87dcf26750f83d</t>
  </si>
  <si>
    <t>TRUST</t>
  </si>
  <si>
    <t>09612bc8cf646ded39886839e962d050fb53b81fbe3487eed973554b</t>
  </si>
  <si>
    <t>FUN1</t>
  </si>
  <si>
    <t>6c8c5d09341b5386d5e45fed61a8ba61d123a264cfab1a638d448af5</t>
  </si>
  <si>
    <t>R2D2</t>
  </si>
  <si>
    <t>20b95f87c93f3be9e5094c8fbdb924f9ab8b5e1c7bfb542d3a8bc7fc</t>
  </si>
  <si>
    <t>LEO3</t>
  </si>
  <si>
    <t>34a89f77c5fcf0563d129bde9b255f20b269a2dda1561c65d418ec40</t>
  </si>
  <si>
    <t>GREEN</t>
  </si>
  <si>
    <t>2b88135bb280ef62e3193ef3a21031c19446022754679801133b7c79</t>
  </si>
  <si>
    <t>POS</t>
  </si>
  <si>
    <t>ca44cdacdfacca2393f9458b2be178ff2b517acf020ead85560a88b0</t>
  </si>
  <si>
    <t>1PFP</t>
  </si>
  <si>
    <t>d35efae280f5bce2254a8d9185ab4296032003efa8d9331d8bc3d74c</t>
  </si>
  <si>
    <t>ICORG</t>
  </si>
  <si>
    <t>f5051e869a2e1c632f524c5de447c25a3e9d9037b73b40cec6fdea86</t>
  </si>
  <si>
    <t>CRDRC</t>
  </si>
  <si>
    <t>8ef5eaef516f77d168735e3ef8d5fa097c9f4fc17583b6e819c3124b</t>
  </si>
  <si>
    <t>AYOGI</t>
  </si>
  <si>
    <t>fb377ccd85a754a25a6a90a1884750dd828409762b6e89fff1791f8d</t>
  </si>
  <si>
    <t>DITF</t>
  </si>
  <si>
    <t>5254329935732eb7c5e674ae1930942056357a801a81823666a7a563</t>
  </si>
  <si>
    <t>FREE1</t>
  </si>
  <si>
    <t>0d1a3b53c2ea10985096a337585f77b9f5814b487ca3debca3680be9</t>
  </si>
  <si>
    <t>BUBBA</t>
  </si>
  <si>
    <t>b49a54a4bca1160af57d6314d4c1110b0c071db47eaaa08b619c4fa1</t>
  </si>
  <si>
    <t>HASH</t>
  </si>
  <si>
    <t>aba2fe48bdad8138d3db8f30437ff7702e29f50492474532d4625baf</t>
  </si>
  <si>
    <t>PFX</t>
  </si>
  <si>
    <t>5f840d8da7f60248c54090dcaa32e6df3df04585c74729f3b876b816</t>
  </si>
  <si>
    <t>CAJU</t>
  </si>
  <si>
    <t>0319357f4578b716282f4c58dd6be4d613053a40346a208306a05d03</t>
  </si>
  <si>
    <t>ADDER</t>
  </si>
  <si>
    <t>335d9516b35b276cce8a643bd1fb2d304d95de156b21b3d43bae2e40</t>
  </si>
  <si>
    <t>WILL</t>
  </si>
  <si>
    <t>a6d582d86cafd861984ec33f3c4bb7ab1e183d0719abc92351dd2dd7</t>
  </si>
  <si>
    <t>b2d1c479ce496d5be21cb68e95dae7342937c631488c47161d408f39</t>
  </si>
  <si>
    <t>TREE</t>
  </si>
  <si>
    <t>5d1f0fab23727b9251bcae7c89868a493e1fde80ac95515ac6b15746</t>
  </si>
  <si>
    <t>MONEY</t>
  </si>
  <si>
    <t>91e73016519a2fad516434136924df004727a560a76513efe6f41979</t>
  </si>
  <si>
    <t>UPS</t>
  </si>
  <si>
    <t>8e9c37a1516b8adee6dc20168b475a611db86b79cc0280ee376a3860</t>
  </si>
  <si>
    <t>DAVID</t>
  </si>
  <si>
    <t>8b8417759d9a4361d475945e1f8ff8d367a09d4afd96a509bffec9e0</t>
  </si>
  <si>
    <t>CARBO</t>
  </si>
  <si>
    <t>90e1b6f74ae747a8b8736eda88cb816af7b5c0db9817ad0e3bdc62e9</t>
  </si>
  <si>
    <t>d97b3167a89cdd7badd78b3f661e24b93550d84aab64c1c918ce2532</t>
  </si>
  <si>
    <t>MRVL1</t>
  </si>
  <si>
    <t>6126ada864d2ba4ced5d615d169d6cb36ecd0bf46165a31f78c17aec</t>
  </si>
  <si>
    <t>YIN</t>
  </si>
  <si>
    <t>5d812b1e1120004e4033ae2b51c85e6221cd5926dd78c59cb8cc9c32</t>
  </si>
  <si>
    <t>GAS1</t>
  </si>
  <si>
    <t>029a95029b1f7549397ee13dff9c8b551ac9b2f588b6aca9ee7a0cb3</t>
  </si>
  <si>
    <t>â­â­â­</t>
  </si>
  <si>
    <t>91ab082852ea331c39eebae35a3e2a390ea26423d82a91c72a02fb85</t>
  </si>
  <si>
    <t>ZZZ5</t>
  </si>
  <si>
    <t>78373839385285b7a61841de8b3802d539274ac0de16c3a0bf2fe877</t>
  </si>
  <si>
    <t>WAAUS</t>
  </si>
  <si>
    <t>d06d19e148f50ef63b839f97a02648cf9f8c1c9f602cb7e26284ecbc</t>
  </si>
  <si>
    <t>NAVY</t>
  </si>
  <si>
    <t>325b0ae898cd61e798973d0d7cc48508eeb4189d92e356fee1757b60</t>
  </si>
  <si>
    <t>OMNRA</t>
  </si>
  <si>
    <t>06b4d54e25e33f3adfa22098749005f7b610721e3c24d547450267ec</t>
  </si>
  <si>
    <t>KTN2</t>
  </si>
  <si>
    <t>7e04f46e82e7ab8fdc660977bf73f0fb3307d5c449ba010eb090d426</t>
  </si>
  <si>
    <t>MAG</t>
  </si>
  <si>
    <t>04d4b5c168596a9e003476585977581fad1028a32b3544a1ab0d24bb</t>
  </si>
  <si>
    <t>PANDA</t>
  </si>
  <si>
    <t>374c1852bb8be71a2728c3b3cdc707d047e3055bde189835eff30a18</t>
  </si>
  <si>
    <t>DECNT</t>
  </si>
  <si>
    <t>780623d70c1168241e1d4d623e5e14e7f02e701b536329e9a735ad61</t>
  </si>
  <si>
    <t>ADAPT</t>
  </si>
  <si>
    <t>4aea697c45e39e37e5d842ec8cf6c01a714e88db33a1ba0565ab59af</t>
  </si>
  <si>
    <t>1LOVE</t>
  </si>
  <si>
    <t>bf02fa6c6f453808cd0a336a0084f16dd24840c3e727d0aee4e6d943</t>
  </si>
  <si>
    <t>CASTA</t>
  </si>
  <si>
    <t>33804ceb7f4add2479faee0544c802f2369a81a4c94a284bef8f6a3e</t>
  </si>
  <si>
    <t>ANET</t>
  </si>
  <si>
    <t>5606dd286691c8323217da1d630bbee6e3cbf48173659cfca7fcec9a</t>
  </si>
  <si>
    <t>0PCT1</t>
  </si>
  <si>
    <t>1408010df5450238cd9e626c7fb711e25e6fcb072256d8002630024c</t>
  </si>
  <si>
    <t>AKANE</t>
  </si>
  <si>
    <t>a6d3691e1ff660bc6f6da75feea466a26b7f8a21c0f41d74940a7639</t>
  </si>
  <si>
    <t>DOXA</t>
  </si>
  <si>
    <t>6d9ce533e4874ff84f89a0f1d2f8a26c0838898ba16fcf66aa790c9e</t>
  </si>
  <si>
    <t>ee9ef63e4d50a24ecba269de1bfe71c9b36e6f7e4534d2919f1df4c3</t>
  </si>
  <si>
    <t>POP3</t>
  </si>
  <si>
    <t>40025cea93011e079dac0417add8a9260ba8373f851a39e20d151a75</t>
  </si>
  <si>
    <t>ZEUS</t>
  </si>
  <si>
    <t>c9d833d3b3b14a8d24ca1f972cfd5bbaa444843301353d84ec1bfa32</t>
  </si>
  <si>
    <t>RELY</t>
  </si>
  <si>
    <t>789a856fb8fcfc7e7aeae5e32371a6eef447f667876adc6f74b1f52a</t>
  </si>
  <si>
    <t>NEO1</t>
  </si>
  <si>
    <t>f7021c3773560bb28cd58250adef948cf942f4f374d934751c20e880</t>
  </si>
  <si>
    <t>HERO</t>
  </si>
  <si>
    <t>d05ef48821fb07d5f2e8c49805ed8992fe660e9934cbbeeee39c0e67</t>
  </si>
  <si>
    <t>OMNI</t>
  </si>
  <si>
    <t>d69b6b16c6a135c4157365ded9b0d772d44c7628a05b49741d3ae25c</t>
  </si>
  <si>
    <t>VIPER</t>
  </si>
  <si>
    <t>b52214d5c29ab51c3cf98b87142d736a738d9535e0b3646178316be6</t>
  </si>
  <si>
    <t>VAULT</t>
  </si>
  <si>
    <t>c4d2d75a48934f592da5823b2ba4ee0fbb6ad254e4bce23452090aaf</t>
  </si>
  <si>
    <t>ab76647cdc91c4e367afe0b3e9ccb8ffe2670672f468a4565de57576</t>
  </si>
  <si>
    <t>NOVâ‚³</t>
  </si>
  <si>
    <t>dc2d8c0b921771a493d37798c57e48d713ba2a7ae75dad98ea5c0776</t>
  </si>
  <si>
    <t>Lotto</t>
  </si>
  <si>
    <t>d09215fee2381af15f89451cf2e035a8f7479971d86ee5a8ffae0cea</t>
  </si>
  <si>
    <t>150a428adab3082f952cf65860cc643c2da26cdcce5ffc6ace50ecc1</t>
  </si>
  <si>
    <t>TPM</t>
  </si>
  <si>
    <t>bb5ed9a62e7aa83cb4800ac5ef9125c9b5ba74073d1a51ab98119f56</t>
  </si>
  <si>
    <t>bcfd7fb870c5c04b702e70d6d4d98b572bce999041897d0b51f3e215</t>
  </si>
  <si>
    <t>BLOC</t>
  </si>
  <si>
    <t>d34d33e345f006058bf136745a2c6b6e557621cf02dbaa29e71f3a0f</t>
  </si>
  <si>
    <t>CENT</t>
  </si>
  <si>
    <t>54f5f2618a3da4bb0b384895d8f3922189acbb8e9637201ebb26bc18</t>
  </si>
  <si>
    <t>MANT</t>
  </si>
  <si>
    <t>8f302d7bc723929a0778ea2a1c5a602a37a93ea05a2faa6385c536bf</t>
  </si>
  <si>
    <t>feba82f6abcda72836070600135e306f5011b354e8603240ea0e0f38</t>
  </si>
  <si>
    <t>EVC</t>
  </si>
  <si>
    <t>a776637786bd5e5763983fb2f5f209172dd7b92c35cdb0af4ce20088</t>
  </si>
  <si>
    <t>KITTY</t>
  </si>
  <si>
    <t>00000368a25a58d3c46bea611ddabf77679b8d1fd854c75a41ea399c</t>
  </si>
  <si>
    <t>WOLF</t>
  </si>
  <si>
    <t>7adee3388583c5037416bdbc2c5e791c96d295d7c37e1596ba61e815</t>
  </si>
  <si>
    <t>ADAS</t>
  </si>
  <si>
    <t>e1ca526fe5d2d2ac26a2b3ab52bf73ba4f1506da4e533eff8c5faa7f</t>
  </si>
  <si>
    <t>IWH</t>
  </si>
  <si>
    <t>e98e298624ce6efe34635318bdd5d634bed732bb238989d3d1b6fc9e</t>
  </si>
  <si>
    <t>GAGA2</t>
  </si>
  <si>
    <t>b3db480adb141da7c6845c3676b3d46d72ee5116dfb1e6de12e20bc6</t>
  </si>
  <si>
    <t>9292ce1d175530b81bc9b119630649ffc5cb619c2cff0c155c956127</t>
  </si>
  <si>
    <t>MAMA</t>
  </si>
  <si>
    <t>77b0a93c26ac65be36e9a9f220f9a43cbc57d705fc5d8f1de5fdeea1</t>
  </si>
  <si>
    <t>STAT</t>
  </si>
  <si>
    <t>fd9f7e46723207d8e7684f7d1568f9f9ca011179c252f488453abac6</t>
  </si>
  <si>
    <t>IMPI</t>
  </si>
  <si>
    <t>adfd8912df98d2a27f9a428472ce82c5b2408dd1d7e0b77beea59807</t>
  </si>
  <si>
    <t>HIMAL</t>
  </si>
  <si>
    <t>4cd59d541139e7c82d13f63af5f668375455f6822bcf802b1498972d</t>
  </si>
  <si>
    <t>f9dca21a6c826ec8acb4cf395cbc24351937bfe6560b2683ab8b415f</t>
  </si>
  <si>
    <t>fe3e591c4202f0daa1484d048c9b00dcf725b259f3fd7e066826e570</t>
  </si>
  <si>
    <t>DUNE</t>
  </si>
  <si>
    <t>13e14af49abae0b3468261e9ab9438c6f0cc51258f5ecebd528c71a3</t>
  </si>
  <si>
    <t>5fab8b03bc76e65ca684cbefec51d0425b1d08caaf32573255648b4c</t>
  </si>
  <si>
    <t>ORACL</t>
  </si>
  <si>
    <t>0abed0bdf287e9f298282efde1759706ddeeed68a4fe97c9dc6ff8a1</t>
  </si>
  <si>
    <t>WOLV</t>
  </si>
  <si>
    <t>da022bb65cc31f72126d101e7ff7dba5f55a3b70eae34418854b35de</t>
  </si>
  <si>
    <t>c7e29b935bcbe69a4a66edec52f86fa28bde6d65d7acea937fa307d0</t>
  </si>
  <si>
    <t>RAID</t>
  </si>
  <si>
    <t>002215ea4fa2c828b15ed36c3a48348f3cfd40e1a99ccdab956de396</t>
  </si>
  <si>
    <t>PS1</t>
  </si>
  <si>
    <t>dfcf79145765330fb6ad770c3b37afb2f1f755143250841f537477d9</t>
  </si>
  <si>
    <t>a6d947298c4b1560fec35d5e4f93e46378d653a60526476bf38b1e8b</t>
  </si>
  <si>
    <t>NLD</t>
  </si>
  <si>
    <t>e6ac159ee8063742eadcb48be45f29d9a67b4158439070032f42d10c</t>
  </si>
  <si>
    <t>ATLAS</t>
  </si>
  <si>
    <t>3f4cb28fc23e50fe35a531858a8d5c29a2a539235822551e42266b92</t>
  </si>
  <si>
    <t>SMART</t>
  </si>
  <si>
    <t>1e255b3a33c852170f5052c48044d1cedd5a4caea1dfa8c8a7bc4e38</t>
  </si>
  <si>
    <t>IOG8</t>
  </si>
  <si>
    <t>bd8286b7f327621459728c0cd1f7a731eaf7b2fd0df1c6b09b2932a5</t>
  </si>
  <si>
    <t>ISP</t>
  </si>
  <si>
    <t>0b38a13726b9dc3aa11be08af93003e775d9d62091765e0e1e3d027b</t>
  </si>
  <si>
    <t>KTN3</t>
  </si>
  <si>
    <t>fc8ab7c3bd36652d347b36528cc9dc257df3572e70f8e64e3c5ac9c7</t>
  </si>
  <si>
    <t>ADBV</t>
  </si>
  <si>
    <t>699c814b5a0f3bf2d35b9b0adcfed9fa0fe891881a9ad3c15e2edf73</t>
  </si>
  <si>
    <t>APOP</t>
  </si>
  <si>
    <t>efa35ea93eb64d159597d27c367a54a55d583d6874555bda68cf1306</t>
  </si>
  <si>
    <t>HYDRA</t>
  </si>
  <si>
    <t>01df29429173d263c7533a22742dae19f16a08798b7a57873c34cf58</t>
  </si>
  <si>
    <t>7915290fffb9af0dc98414ff038fce20972eb85140f310006589d6c7</t>
  </si>
  <si>
    <t>KXP</t>
  </si>
  <si>
    <t>5007483bab60674a9000dced43d83717cad17b885b76377a4bfada1e</t>
  </si>
  <si>
    <t>AUSP</t>
  </si>
  <si>
    <t>6879ab43e837d11c606e37dbf3e743f13f303c9dff53be602f263d6d</t>
  </si>
  <si>
    <t>FARM</t>
  </si>
  <si>
    <t>4b90a31c2e719991a5ee02ed10cc0b23bfdb973b891c465e16ea59ba</t>
  </si>
  <si>
    <t>00000aedaa1a5abf500cbc4c5c23761a2dff570bc4a299983c893f8e</t>
  </si>
  <si>
    <t>MASTR</t>
  </si>
  <si>
    <t>1cb5d0e006c33ace982a527d4140bc086f99f7d35c27c5ab29600a74</t>
  </si>
  <si>
    <t>APP</t>
  </si>
  <si>
    <t>7e82a949dc775005761ec3446a9358261416cbdd8de2c6530cb3270b</t>
  </si>
  <si>
    <t>VOLT</t>
  </si>
  <si>
    <t>5bb951ce3ad7ab55800546b43e1223caf3a3d542f4e7bab08f0525d0</t>
  </si>
  <si>
    <t>HRBR</t>
  </si>
  <si>
    <t>bee1c394dc9670ccaf70d1d73566e9d83c40311fd1a09f1742ab0bcb</t>
  </si>
  <si>
    <t>WIRAðŸ”¥</t>
  </si>
  <si>
    <t>e24c5c7bdd631b0a67b057018a7666bc5d218cb165cc0ce710dd4dc0</t>
  </si>
  <si>
    <t>GUARD</t>
  </si>
  <si>
    <t>65b0f6b38938cc3c5cfee6d3d2770847c773a4e7ca5e9d54c36f334e</t>
  </si>
  <si>
    <t>IFS1</t>
  </si>
  <si>
    <t>4523431595deae13cb59db46a3f8c34c88cc89756c57310ea96d8df0</t>
  </si>
  <si>
    <t>POKER</t>
  </si>
  <si>
    <t>981f2346217c13d527868c496fd850862d5b251d07d13fe1fdf74a84</t>
  </si>
  <si>
    <t>2426bf52129fd2f8243250dfcffdbeb7df273d3cdac3a7136ecf3d9a</t>
  </si>
  <si>
    <t>2b0217f1b7d017ca35856ba10eec105acde17a65dfd4ecb75e93c2db</t>
  </si>
  <si>
    <t>GIGA</t>
  </si>
  <si>
    <t>921dc3fc11681ad9ccde08c9bc23041808f4b7e8ba231be557db8ab5</t>
  </si>
  <si>
    <t>TRUFL</t>
  </si>
  <si>
    <t>03a92c5395b6b16afacd72dd73ee0cd2cea3531a01a27bcba4c4efdd</t>
  </si>
  <si>
    <t>B357</t>
  </si>
  <si>
    <t>bdfe2e348209de6c5fc37b3bb050f70b6700f51c5b10070570d8debb</t>
  </si>
  <si>
    <t>QTM</t>
  </si>
  <si>
    <t>0a744b89a32b0385d0788b56ec8e1fafc9c47c277feb2c6bd64a8125</t>
  </si>
  <si>
    <t>AVN</t>
  </si>
  <si>
    <t>4c15ba0f7f36b581e1ce18e095070695d96f584de0f00e41b16511bd</t>
  </si>
  <si>
    <t>BIRD</t>
  </si>
  <si>
    <t>3b0a33f53dfde8ffd7f05e16aeb9b888a019b383c43cbad26c517985</t>
  </si>
  <si>
    <t>LONDN</t>
  </si>
  <si>
    <t>bbcfd1f4df6dd7a7c9ef604ff17ffb7132c9380da09c408f1a5523a4</t>
  </si>
  <si>
    <t>QFR</t>
  </si>
  <si>
    <t>de18050a35497096eecd2f93ddc2ea7e6c05cdae5575325327e223b3</t>
  </si>
  <si>
    <t>HIVE</t>
  </si>
  <si>
    <t>e94c464e6994f92111f356c29a8c4b6b87080faea06897eb60fa2758</t>
  </si>
  <si>
    <t>LAKE</t>
  </si>
  <si>
    <t>2119e61a82bde0dd3e41aaffe530229b98164831a6ea2f4875571163</t>
  </si>
  <si>
    <t>AZTEC</t>
  </si>
  <si>
    <t>0cc4e441026e975f1cf048fcd3489c86424014dd34c244e268cb8095</t>
  </si>
  <si>
    <t>PHRCK</t>
  </si>
  <si>
    <t>7ca6f74bf72922e511003d78affd9f999228ff1543e1007f610c5d12</t>
  </si>
  <si>
    <t>EARN</t>
  </si>
  <si>
    <t>cd4e5544ade6727692d2f6646f377d1416e9e89a724d87da5d33a97b</t>
  </si>
  <si>
    <t>MINT</t>
  </si>
  <si>
    <t>c922da2949ca73c3300326dc5f9dc4cb39cf6c855ab8256dffdb9289</t>
  </si>
  <si>
    <t>LATAM</t>
  </si>
  <si>
    <t>b5d030e4abece7e239210b1af14eba911af89013ee7a53de77072797</t>
  </si>
  <si>
    <t>WIRAðŸŒ</t>
  </si>
  <si>
    <t>ce29f6348d2b5170e442c81229d4e463a354a75cd6cabfdde7b4a5d3</t>
  </si>
  <si>
    <t>RAID2</t>
  </si>
  <si>
    <t>7ca2ff20403531c018489930828dc42717222b2025e76df15cdcb58c</t>
  </si>
  <si>
    <t>NADO1</t>
  </si>
  <si>
    <t>704250c3f9c01ccaba43aa137c4185befa811cea0693fd736ee04e8e</t>
  </si>
  <si>
    <t>FUNKY</t>
  </si>
  <si>
    <t>2f355f79ee007502d116ecb07e36f985b34cebf2d84118f5c6b455a1</t>
  </si>
  <si>
    <t>CAB</t>
  </si>
  <si>
    <t>95ef4e541a1e89b38ffefe125060ff441b03c0d77dbfaff656bd1d64</t>
  </si>
  <si>
    <t>BEBOP</t>
  </si>
  <si>
    <t>9d1efdf43a630ceb1a63753656237200f6be9b9c359006085ed14b8f</t>
  </si>
  <si>
    <t>TEXAN</t>
  </si>
  <si>
    <t>6be95b4a93d8a6f66f102453924e9acdf309bef2ef67cc772154fc01</t>
  </si>
  <si>
    <t>YOYOG</t>
  </si>
  <si>
    <t>210dcf4be0386f028e6716927a9fdc646879d3f66471841ce94c5e3a</t>
  </si>
  <si>
    <t>BADAS</t>
  </si>
  <si>
    <t>195a96523a7f7e1a36ef53ecfa3db59d4972dea8dc0bf4be03dd622a</t>
  </si>
  <si>
    <t>a2afdf17baf7a0a85874997195dd68a54b3fc8db533e20251d49ee0d</t>
  </si>
  <si>
    <t>EARN2</t>
  </si>
  <si>
    <t>feaf6e416cd79649df5a7575b240b5740d7735a80a8f688e8b73bf06</t>
  </si>
  <si>
    <t>CASCH</t>
  </si>
  <si>
    <t>688548655448745d74c4b61da7383127ea9b56b2c6944ca7e3071893</t>
  </si>
  <si>
    <t>ACP2</t>
  </si>
  <si>
    <t>67194cbb147c6474b52ef61dc60231978f5857c303dc6d9768bf2251</t>
  </si>
  <si>
    <t>QNZ</t>
  </si>
  <si>
    <t>df983a6e50640eab5e840968119614737ed4a9871e87b0b0e2a78813</t>
  </si>
  <si>
    <t>BROTH</t>
  </si>
  <si>
    <t>ad7672d51077091866aff6fb43f9f3b75d427c961f6de8a135b07219</t>
  </si>
  <si>
    <t>APOOL</t>
  </si>
  <si>
    <t>c73186434c6fc6676bd67304d34518fc6fd7d5eaddaf78641b1e7dcf</t>
  </si>
  <si>
    <t>ADAGO</t>
  </si>
  <si>
    <t>ade06ea849709842cf0d93a6679ad8fae5b691b9e90c9973d0e73997</t>
  </si>
  <si>
    <t>KROM</t>
  </si>
  <si>
    <t>767f8ab17702eccc2559af5a2e95f30e83e67b156eedb4d35e744c3f</t>
  </si>
  <si>
    <t>IOG12</t>
  </si>
  <si>
    <t>618ab17ec8ea7239b4ac0c826b667c599489e25524ce74841a29d510</t>
  </si>
  <si>
    <t>CRDNS</t>
  </si>
  <si>
    <t>56f78c5478524496790461eefd4d9380f71dfb231358736902648dfe</t>
  </si>
  <si>
    <t>1PCT3</t>
  </si>
  <si>
    <t>9cf0db42fb01262647f968ff3ece9550323c26b73988d9489fb21e6e</t>
  </si>
  <si>
    <t>IOG14</t>
  </si>
  <si>
    <t>f8328a36320b8719b07da68f3b28f019feb5907ac26a42420d3680b3</t>
  </si>
  <si>
    <t>GAGA</t>
  </si>
  <si>
    <t>f83cb7810af45813ad4e16f2497a0d02997e2987f4a41fa3830a4d88</t>
  </si>
  <si>
    <t>LEO</t>
  </si>
  <si>
    <t>b62ecc8ce7e46c4443b63b91fffaeb19f869d191a7d2381087aaa768</t>
  </si>
  <si>
    <t>STKH1</t>
  </si>
  <si>
    <t>78380abbe8bb86cddda2c79190294125c594630e9535d32907b99f89</t>
  </si>
  <si>
    <t>SPS2</t>
  </si>
  <si>
    <t>aef742cd720083790f58b8dced44b868e2496335061c2c5256b44e45</t>
  </si>
  <si>
    <t>ZZZ2</t>
  </si>
  <si>
    <t>e990bee7458359e5cc03e4733937f37dd292dbd33f5dfb94c6100aac</t>
  </si>
  <si>
    <t>SLOT</t>
  </si>
  <si>
    <t>9ac82213be2372f20e7da80b3aa3db7a16b0923490bed2ef16dac4f1</t>
  </si>
  <si>
    <t>MMDIG</t>
  </si>
  <si>
    <t>ed63d2eeb2c7205bcb11b61983867dc220456d5251ef5aa7630922af</t>
  </si>
  <si>
    <t>P99</t>
  </si>
  <si>
    <t>c770bd2955a3e96ca2bdafc90fe7387ec1439f43f8b032a8149b52be</t>
  </si>
  <si>
    <t>7472e0960f7e59253dff9ddd0245b69a8898b51e103dd0c95aea9ac6</t>
  </si>
  <si>
    <t>STBL</t>
  </si>
  <si>
    <t>0725ac07ceaafa307ae3c361237d18dcf93da8cc9859b929ff2cc3fe</t>
  </si>
  <si>
    <t>317e5eb2c7ab9dc7e95a3fb39fd6586fd675c78d57960d0f0fe7c252</t>
  </si>
  <si>
    <t>AWARE</t>
  </si>
  <si>
    <t>7d52d93ccdb8cf8065ae9bfe93b6ca7e8649e95699f6b2136f53e7c3</t>
  </si>
  <si>
    <t>SHIVA</t>
  </si>
  <si>
    <t>a84d7b46aef878ae8873710bdb9ee3119094dc0bbe0d80e94f53cb9e</t>
  </si>
  <si>
    <t>6a37c771eb33798edea1cc2b95759fc30a7765bbfc63668bdc92c633</t>
  </si>
  <si>
    <t>XORN</t>
  </si>
  <si>
    <t>4ec969524032c26e3d47a29e5e8e3e5f5d45074701fd3da34c0e2d77</t>
  </si>
  <si>
    <t>DPADA</t>
  </si>
  <si>
    <t>788898a81174665316af96880459dcca053f7825abb1b0db9a433630</t>
  </si>
  <si>
    <t>XSP</t>
  </si>
  <si>
    <t>14a43f036fd11ce735f1487157f155e1971b0f9980f569876d14a399</t>
  </si>
  <si>
    <t>263498e010c7a49bbfd7c4e1aab29809fca7ed993f9e14192a75871e</t>
  </si>
  <si>
    <t>HYPER</t>
  </si>
  <si>
    <t>56ad834599d1b2d0b6c746ca85a21432afef2f8ecd2f29606154e17e</t>
  </si>
  <si>
    <t>36a108e7d46c7d48bdee39ba5a11ae487c488cddfc2314495cf5b6a5</t>
  </si>
  <si>
    <t>R1BOT</t>
  </si>
  <si>
    <t>e2266a309ec7aa5c8158d35eddc680c11be66b4e6975d5c668e6e4d8</t>
  </si>
  <si>
    <t>ADASH</t>
  </si>
  <si>
    <t>9b7854859e08f61d0f56547e2369380cbecbeb81fc5c745fed242baf</t>
  </si>
  <si>
    <t>STAG</t>
  </si>
  <si>
    <t>00f52def8702b95aa04451ba3dcec0f3f0f4205e54e77f781bcb3fa5</t>
  </si>
  <si>
    <t>SPARK</t>
  </si>
  <si>
    <t>a847c5b41f9b73f916a168b577c492b9f0a00f6c40877aa6ba98c935</t>
  </si>
  <si>
    <t>ADAMP</t>
  </si>
  <si>
    <t>1d46e6eaa039ad1d6f4e53200a9c49c6d2693da6207006876455e6e4</t>
  </si>
  <si>
    <t>7c9bed86fb7ef639a58422c508ad23dcb6bb33bf498f307fcbee5fa6</t>
  </si>
  <si>
    <t>DOS</t>
  </si>
  <si>
    <t>804865a3987aa337f3d99b1b7b8eae32c80a786af20f5bbca134c5f5</t>
  </si>
  <si>
    <t>ADA4G</t>
  </si>
  <si>
    <t>9223c5cc890cbf3e37a2a53d4b8d2c76623039f697bdea025937685a</t>
  </si>
  <si>
    <t>R2BOT</t>
  </si>
  <si>
    <t>be55b11098758b7804f70a8837a66779c821c2268377a40e206265b5</t>
  </si>
  <si>
    <t>SLATE</t>
  </si>
  <si>
    <t>05bbc9d838b4c9eab301bfd151de99077899c997cf146abf8436edf2</t>
  </si>
  <si>
    <t>COCO</t>
  </si>
  <si>
    <t>2e1721d12bf5202897579bd69d4e15b928e2fcb20aa578ecfb36bb86</t>
  </si>
  <si>
    <t>LFP</t>
  </si>
  <si>
    <t>c2c52eab0d713209b337d8ff8fe28e1ccae2f70eb7ed1ee27e8c866a</t>
  </si>
  <si>
    <t>OCEA2</t>
  </si>
  <si>
    <t>e02dc4456d3ab8ac9196a1c10cfb0a2d3e3976a398ea3561348265bf</t>
  </si>
  <si>
    <t>RASHE</t>
  </si>
  <si>
    <t>4f29af22aadfd854fb33cdbc2cdcb5c3fb7594eead5bcf41455bf3f1</t>
  </si>
  <si>
    <t>ADAU</t>
  </si>
  <si>
    <t>b4d6dda7b03daed310d546a261b7fac6b6fa9796e0b6438ee7c1a837</t>
  </si>
  <si>
    <t>SCBT</t>
  </si>
  <si>
    <t>9addc1ee114be55b0334724282e2ffec09f0bffbe3bcadd533d6993e</t>
  </si>
  <si>
    <t>0014cda8c1c48b64d542ae26e8b65d9e1953c0d5562ee620d6900f4c</t>
  </si>
  <si>
    <t>CROWN</t>
  </si>
  <si>
    <t>df1750df9b2df285fcfb50f4740657a18ee3af42727d410c37b86207</t>
  </si>
  <si>
    <t>YOROI</t>
  </si>
  <si>
    <t>e8d7513c4bc6ad6148fd70c7cd494162b37c8eb4763a5a86e5a5773b</t>
  </si>
  <si>
    <t>ALTZ1</t>
  </si>
  <si>
    <t>56f1dd7fde3b159a3814ed6d879efa40f0c2cb49f1096595c492d78b</t>
  </si>
  <si>
    <t>DEFI</t>
  </si>
  <si>
    <t>406b6945cf5990696f2aa542824a8483bdbe1a1cdf329163dcc84baf</t>
  </si>
  <si>
    <t>6c907940885e39f6440a034665cc26481ef885a6c33ee50589e041e9</t>
  </si>
  <si>
    <t>ADAAP</t>
  </si>
  <si>
    <t>882f6c5fe2edad24d7bd34a9bea9b44e38520ca5cb66647a81ad30b1</t>
  </si>
  <si>
    <t>TAIGA</t>
  </si>
  <si>
    <t>e0337098957416ab539aabdcd59568d81ad56bef6f6e83263f9f9f28</t>
  </si>
  <si>
    <t>IOG10</t>
  </si>
  <si>
    <t>2d790b2ae76601a238e53429d80d8e5290f3db0927946224739d91a0</t>
  </si>
  <si>
    <t>a7d8768b29c2956a471d6e267c6f801383a39d1209da99407b5b5a50</t>
  </si>
  <si>
    <t>ARM2</t>
  </si>
  <si>
    <t>cdb10209d937fc1559c635e35b9147febde5307b4a7d276f868775cd</t>
  </si>
  <si>
    <t>ADALO</t>
  </si>
  <si>
    <t>d2f12c2f3094ed0784f048fe93a62d8b061525b356e043be084470d9</t>
  </si>
  <si>
    <t>TAPSY</t>
  </si>
  <si>
    <t>d0d8e5c2dfb06296b20071fd7365224d13d6e79cdfa4510d4ed315b4</t>
  </si>
  <si>
    <t>ABC</t>
  </si>
  <si>
    <t>452cf4da07afbac289bd221f4bae723b8cfedfd2dcdce07d7a88e4d1</t>
  </si>
  <si>
    <t>ADAMS</t>
  </si>
  <si>
    <t>c65ca06828caa8fc9b0bb015af93ef71685544c6ed2abbb7c59b0e62</t>
  </si>
  <si>
    <t>ARRA1</t>
  </si>
  <si>
    <t>2656fab6a4b043ede4fcc2a46523e6198e7b2cbcbed9a966fe35b6be</t>
  </si>
  <si>
    <t>HODL</t>
  </si>
  <si>
    <t>ea9f41f217c35c500d6de75a4f7f4ac3153aadcc4f2e91194470e5f6</t>
  </si>
  <si>
    <t>EUROP</t>
  </si>
  <si>
    <t>6b51a5aae5b4b5f07f38acf12816b4f8a558ee2840d0dba69040aeb2</t>
  </si>
  <si>
    <t>FAIR</t>
  </si>
  <si>
    <t>0115102819d567aeb897189fd2fbf68d442c3101b2b3560377940fa8</t>
  </si>
  <si>
    <t>WATER</t>
  </si>
  <si>
    <t>a1fa8385fa06ebd0b7d47e6d90eb399970dfb41005635ffd5b0bc964</t>
  </si>
  <si>
    <t>ALPHA</t>
  </si>
  <si>
    <t>c7dbddd4aa121ae3ad9d279e9f1043c9cb0207d50dd0be87f472fe22</t>
  </si>
  <si>
    <t>TOPO2</t>
  </si>
  <si>
    <t>d89b3aaef1dc7c961adb41a643531e8373d54d348ec155244cc8901d</t>
  </si>
  <si>
    <t>AMST</t>
  </si>
  <si>
    <t>31f92814e82bdb8bb8f6673dc3c8535b6faa6b91f692cf0d9a564f59</t>
  </si>
  <si>
    <t>IOG11</t>
  </si>
  <si>
    <t>c548ffb862e41fec46a1254cf8cb8203bb138b6c6bd78f7db4b87de0</t>
  </si>
  <si>
    <t>Mâ‚³RS</t>
  </si>
  <si>
    <t>0c2e0c5a062389a3fd6fafddae26344d490866d7a34cad981b20f96b</t>
  </si>
  <si>
    <t>bbe8aaed7d10e53102f4cd78fd3e504d8ff0c0009243da208893b970</t>
  </si>
  <si>
    <t>JAZZ</t>
  </si>
  <si>
    <t>e455088c9164ae075f0300bc1a7234c30433556c6b88d4301a06cfe5</t>
  </si>
  <si>
    <t>LEO4</t>
  </si>
  <si>
    <t>d0cdb84791e3620f06b770bc632502a9ecc3aa3c3156aecc9d593ddb</t>
  </si>
  <si>
    <t>7da9c85e1a6e9e757b22dcf0369ce841e53108d856a5dbf534357a30</t>
  </si>
  <si>
    <t>1940494163c3e8f9c907fefce31287f5768e454a613f29adb0dd0083</t>
  </si>
  <si>
    <t>CPOOL</t>
  </si>
  <si>
    <t>ca7045698268675561f5513e49ecd4d1f6fc413fcd08cb73778b2869</t>
  </si>
  <si>
    <t>BASE1</t>
  </si>
  <si>
    <t>9ffd5ceefaf338459f086690ebca63c2cc81841f1b4429cabf8fef49</t>
  </si>
  <si>
    <t>KTN</t>
  </si>
  <si>
    <t>1870ec80a8c03e357a1a74b7af365bda92afd3be50b900c52aa46b5b</t>
  </si>
  <si>
    <t>TORO</t>
  </si>
  <si>
    <t>8ceb2138f5f4201fff0232262ef99601dfb384ded858e9c00bb908af</t>
  </si>
  <si>
    <t>SPACE</t>
  </si>
  <si>
    <t>be6d07b366b26dd577682e0e499c0d81988d8b3f49b52b853691eeba</t>
  </si>
  <si>
    <t>ADA</t>
  </si>
  <si>
    <t>131719731bf99518d44caadc1dfd37f9a7ddb86109f82011cd2ccb5c</t>
  </si>
  <si>
    <t>VIBE</t>
  </si>
  <si>
    <t>c6074d596a4d1629304bfd92715ec1677aeb378e4932723616d575f1</t>
  </si>
  <si>
    <t>APOLO</t>
  </si>
  <si>
    <t>6fdd7d5c6f9e6b9828c208db7dc7f1fba8603a7f19c188c799413b4e</t>
  </si>
  <si>
    <t>GOLD2</t>
  </si>
  <si>
    <t>044cd1e5c3fb56fd0c32368224705b3d7dc91a7bec8c380fcd82ef0c</t>
  </si>
  <si>
    <t>MICRO</t>
  </si>
  <si>
    <t>77ba6bd2beb61a2992489b3f4808fa5f7ad9c256124ebb1c6aa759a4</t>
  </si>
  <si>
    <t>ORADA</t>
  </si>
  <si>
    <t>a915178a0195af9166fccd42a69407f1af109faf64c3c409ab2790ec</t>
  </si>
  <si>
    <t>FAST</t>
  </si>
  <si>
    <t>d291a7ebd793c51590c39fb2f76f028e8800ea66e4735353b7b39932</t>
  </si>
  <si>
    <t>FORGE</t>
  </si>
  <si>
    <t>efcd84c9ec1d7f034a8d5cee057fa246f4a1698298c6fc00616269f6</t>
  </si>
  <si>
    <t>a531c8c1fa9423ffa6eff3262c87ab4f18b8c290f71df6aca310a947</t>
  </si>
  <si>
    <t>SPS</t>
  </si>
  <si>
    <t>fc52cf8badb52e8f1dc48e62fac0ab3ae4234f85d2b2a4ffcb01cca2</t>
  </si>
  <si>
    <t>IOG18</t>
  </si>
  <si>
    <t>4511bcca3896bcb6d43b66fb89fe079f00f44bed505c9ca232704dc9</t>
  </si>
  <si>
    <t>ffdc9eeb236dfd63fa4fd1142294a596307ae27913ae82e550e7c687</t>
  </si>
  <si>
    <t>MEOW</t>
  </si>
  <si>
    <t>e594951faeec31cb8efc70c3e36887f18f8bc62c718f25ec64807dfa</t>
  </si>
  <si>
    <t>POWER</t>
  </si>
  <si>
    <t>3448894f1507bb66d7a60dc225fce74f0f650d7a5f0dcc407bbe7cb6</t>
  </si>
  <si>
    <t>KIBC1</t>
  </si>
  <si>
    <t>3c7301b939b6ff6d55b23607bffeee76e1ceaacd8d97445d38945211</t>
  </si>
  <si>
    <t>BANK</t>
  </si>
  <si>
    <t>20a299827005c01b614b902756d9d03ce633f696c428f478ef9ddeeb</t>
  </si>
  <si>
    <t>ADAES</t>
  </si>
  <si>
    <t>ef3b39f506cf2c93073d95a6bb45b354f685c0e5fb17727104faf015</t>
  </si>
  <si>
    <t>GSOL</t>
  </si>
  <si>
    <t>55bb59472b2bdcd3a52e257c1610368f8993d3cbdbcb96e8ea1381e6</t>
  </si>
  <si>
    <t>9b570b7fabee861bf763d49ca0c7eb98ba40443915d0f6c993f4e928</t>
  </si>
  <si>
    <t>EBS</t>
  </si>
  <si>
    <t>68f866aa0448d8066426be9e913c171f7f8cc07c0def4eaf92e5df2b</t>
  </si>
  <si>
    <t>BSSP</t>
  </si>
  <si>
    <t>e29ff09ee8b5373f6033e97313be24734cbbd644924eb28919d5a6c0</t>
  </si>
  <si>
    <t>BREW</t>
  </si>
  <si>
    <t>1a5c907e956981952621bafd83984b0171474f0dbe034aaa76f69b84</t>
  </si>
  <si>
    <t>df294c4b393692b505810f06bd2909a70d837b5eb2ec196b5a2eae13</t>
  </si>
  <si>
    <t>A4PUS</t>
  </si>
  <si>
    <t>52475f2885fb85223e944078c099a4a43e1cbf3253c24b373d5fe851</t>
  </si>
  <si>
    <t>CARDX</t>
  </si>
  <si>
    <t>e7cc5cce7c9a06bc7310f8c222c702cd12d6fd05d5dee748f10e9218</t>
  </si>
  <si>
    <t>GENKI</t>
  </si>
  <si>
    <t>2d8020dd75f88a07870ad2633639e843853644c9bdd9b53bf6363358</t>
  </si>
  <si>
    <t>LOOP</t>
  </si>
  <si>
    <t>ba8afcb79a251e47979fee3cbd5878e7fb7b153270986adc19063df5</t>
  </si>
  <si>
    <t>SOLUT</t>
  </si>
  <si>
    <t>6f5a2bc4fee4feee47d9b68b1b90bdf3aa51a95b1ec7f291e9926f70</t>
  </si>
  <si>
    <t>CMINT</t>
  </si>
  <si>
    <t>6b2a46607f55b29ec1b50192708b9a2d2610012d133e4ef2ea301374</t>
  </si>
  <si>
    <t>ION</t>
  </si>
  <si>
    <t>a284343fcb143cc961de06aa33d32866b291d0bf81275650800188f6</t>
  </si>
  <si>
    <t>PTON</t>
  </si>
  <si>
    <t>2f84862edc15efa430dd3f6c5056db69b1c676f5e005499e5d315b3b</t>
  </si>
  <si>
    <t>DANE</t>
  </si>
  <si>
    <t>d3324649b58b4ddc61cc60ea20521ac3bdbcaac80ee044a819fbfead</t>
  </si>
  <si>
    <t>dcfbfc65083fd8a1d931b826e67549323d4946f02eda20622b618321</t>
  </si>
  <si>
    <t>ETR</t>
  </si>
  <si>
    <t>99a53d286d701d9493b902b6311c7460f36be8958827a9821f8a5e91</t>
  </si>
  <si>
    <t>ASTA</t>
  </si>
  <si>
    <t>484b79cf04c669ef236a8820882ae503d51b7e29c52710d1d867aedf</t>
  </si>
  <si>
    <t>88508d3e22a0045017318fd21462ad7874e8f9651b6bee28b81f8793</t>
  </si>
  <si>
    <t>6bc59f7f4b3a25345355141246fb8ef427998612b95bdc75cd08ca85</t>
  </si>
  <si>
    <t>7095ee942c6aa5d594f08fa9f377b2f00c4abe96dd58209e2e9d18b7</t>
  </si>
  <si>
    <t>BRADA</t>
  </si>
  <si>
    <t>7bb4d04389fdc7816d9fcd3aec5c585e61635b31c65fd9ee6c175535</t>
  </si>
  <si>
    <t>WIRAðŸŒŸ</t>
  </si>
  <si>
    <t>a8ae0011a3d18c9f0204d2917aa3233de03c131a04df49246772f408</t>
  </si>
  <si>
    <t>ICA</t>
  </si>
  <si>
    <t>31d1d830873e05316b9a4b549617dc4a380b775e5431dfc13d312d88</t>
  </si>
  <si>
    <t>BKN</t>
  </si>
  <si>
    <t>77ff160eacd3e99e84b70c9216f698965004da4b3dc628dac60cd290</t>
  </si>
  <si>
    <t>OTAKU</t>
  </si>
  <si>
    <t>660f2b816e90e4e826daebf33357d76ab89414f88d57dd7d9f7898fe</t>
  </si>
  <si>
    <t>MDS</t>
  </si>
  <si>
    <t>32cfd0c41c8ab66ecf56edf3001a96cdabf7515ca5c01508306a216c</t>
  </si>
  <si>
    <t>AKIBA</t>
  </si>
  <si>
    <t>dfdbc19fc678bd2a386973f977d56e63e59dd70fc7530fc7f7c9933b</t>
  </si>
  <si>
    <t>ECHO</t>
  </si>
  <si>
    <t>207af17d403fd8c872524f790596427fffd8ed71c084eb9287fbedc5</t>
  </si>
  <si>
    <t>3e51a258fba4b64a3c7723ad270e1ceb86216067384b75079463c725</t>
  </si>
  <si>
    <t>LUCK</t>
  </si>
  <si>
    <t>85a1b1fdce83908d3fb63bb5eba68ed3eef009680b282468e27e9c81</t>
  </si>
  <si>
    <t>WIRAðŸŒ </t>
  </si>
  <si>
    <t>224d7939df10e8de9d57f7a443c676e0c972f9f9268440b4e5493402</t>
  </si>
  <si>
    <t>ADMNT</t>
  </si>
  <si>
    <t>60ce4c69b0afae24a006e1562335c2ce8c75272b03430f319bc37acd</t>
  </si>
  <si>
    <t>UNO</t>
  </si>
  <si>
    <t>8be06c73a6ba898ae2f0d1f1594321ab3c24dd0d0717bd3e686b1658</t>
  </si>
  <si>
    <t>TIM</t>
  </si>
  <si>
    <t>bb224ee756ce73c513d9e43323560e6ab644db83fb57eff613503953</t>
  </si>
  <si>
    <t>BLESS</t>
  </si>
  <si>
    <t>756d13b231bedef4d4e7fe498278d51fbd8d091d329d17baeb1d935e</t>
  </si>
  <si>
    <t>ROOT</t>
  </si>
  <si>
    <t>5df64b8b862958b216f5253cd4e35b93b877cfbe2b8808c563c54510</t>
  </si>
  <si>
    <t>YANG</t>
  </si>
  <si>
    <t>9138b6f09e8e69c29fdee4e11b147b7ad351aab23fc73a9976907f10</t>
  </si>
  <si>
    <t>KOALA</t>
  </si>
  <si>
    <t>27c58abdd30fd5a88d25144937482ce79419dc6afd770e91a0f750e3</t>
  </si>
  <si>
    <t>00333b89543da962cc92e7ffa45848f42a98f7276780670728ce5256</t>
  </si>
  <si>
    <t>CHRTY</t>
  </si>
  <si>
    <t>1a2b7aa705979ee8c8c7d422cc1d826fae6736b0156477b4b1bdbd2f</t>
  </si>
  <si>
    <t>2bf5a031b46b34c07937a769ff6f82b6a78a25c71022eaaf1f20eec9</t>
  </si>
  <si>
    <t>ETO2</t>
  </si>
  <si>
    <t>fedf1eb0119189fa8a3a5375027a8b8c0aa05f53ff3e82039f909adf</t>
  </si>
  <si>
    <t>ADAKA</t>
  </si>
  <si>
    <t>4d470d31f80c01d797996b43abdfe7339ae5b408fb31cc655a80ccd7</t>
  </si>
  <si>
    <t>LSS</t>
  </si>
  <si>
    <t>6b3fda88053dc2cee18a7c2736f032182fcc78a2fe912e869aa4edcd</t>
  </si>
  <si>
    <t>ARCH</t>
  </si>
  <si>
    <t>2b86af0e2d02fde9b5e06785870bb271d3f891ecd14d40a75180a7ce</t>
  </si>
  <si>
    <t>ABRO</t>
  </si>
  <si>
    <t>60397646d7d1ad6fe2ddccfe7efc9cba61f6d3d94d29e8f41de73240</t>
  </si>
  <si>
    <t>KIWI</t>
  </si>
  <si>
    <t>4475941f3a58f50e0f448e12169fe8fcc91e9afa0a2dd8f7019a4975</t>
  </si>
  <si>
    <t>CSRV1</t>
  </si>
  <si>
    <t>c4a4b16b33b63da2117f4a84d3ea686f34fcf9f4603ce016af9e39aa</t>
  </si>
  <si>
    <t>LEO2</t>
  </si>
  <si>
    <t>39654d8b4eebd091f6ce64d4be8fc05c5e50187b821b9a334076ce55</t>
  </si>
  <si>
    <t>CCJ</t>
  </si>
  <si>
    <t>7461a458f122911d79f9d92244c9c5d9051e55d70dfc1cf6faa447b8</t>
  </si>
  <si>
    <t>ISLE</t>
  </si>
  <si>
    <t>88056a745a81bdefd95359c43e71eb52e04c878507a24e88ff3ca3c0</t>
  </si>
  <si>
    <t>MASP</t>
  </si>
  <si>
    <t>14c5dd786fb6f84d7e28046b7a30092202d59d483f210a2dbee06790</t>
  </si>
  <si>
    <t>OTORO</t>
  </si>
  <si>
    <t>f37a8ad3edc8598b01a6630217349571c181404feb97c580925045d8</t>
  </si>
  <si>
    <t>BULPR</t>
  </si>
  <si>
    <t>a8acc941be990ad4614da27a072d62bab797ac5cb14db49d84698d86</t>
  </si>
  <si>
    <t>baefbadf60969a5ecc5cd40d34054984c5ae2d0012f86a063784e554</t>
  </si>
  <si>
    <t>RAZOR</t>
  </si>
  <si>
    <t>e459e81629534ba3f4f6c674242778b24d4d7c9a56a56dff52679687</t>
  </si>
  <si>
    <t>ALOHA</t>
  </si>
  <si>
    <t>2f09336a66c36d0df40dc42f2454fe4f4311c23d312e3683be434081</t>
  </si>
  <si>
    <t>JAPAN</t>
  </si>
  <si>
    <t>e17da710f1c139e4aacdc0dfe73c3be361cef97ddf3d5e9715c64278</t>
  </si>
  <si>
    <t>FLOUR</t>
  </si>
  <si>
    <t>1fd0eca427ee981623e60337f1cc53230b06687f2f08bb08ed93bc15</t>
  </si>
  <si>
    <t>AMIGA</t>
  </si>
  <si>
    <t>902a37a4079ac6a4fdccf5b0c54de2c379b00f079a9b3f0f09ad42cd</t>
  </si>
  <si>
    <t>RAD</t>
  </si>
  <si>
    <t>90caf0211fec868e9c295857ace58b184d314e564790c18279bef550</t>
  </si>
  <si>
    <t>BRAIN</t>
  </si>
  <si>
    <t>6e67b485616dc8a604e02a96b1efbf4c6c49919eea39c6805901e2df</t>
  </si>
  <si>
    <t>ACP1</t>
  </si>
  <si>
    <t>e6e1f4291b1e6a29c8f7818a6572bdbd50971d1c657725de72466365</t>
  </si>
  <si>
    <t>SPRTA</t>
  </si>
  <si>
    <t>c9f71a564b467ef8cfd931f584d412f2c1fbcad73bc5ae9b26706fa1</t>
  </si>
  <si>
    <t>e8749968dffdff889b9c07b8c13f2d53a4e83ce9f5f4779b08057c0b</t>
  </si>
  <si>
    <t>EMS</t>
  </si>
  <si>
    <t>bd17f6db0e4ac339ba552216969d70d6cd6c31e0266055f365b98caf</t>
  </si>
  <si>
    <t>ZION</t>
  </si>
  <si>
    <t>dd8b689ca625202688987a42b26b49e1623bba7d1c54f5308f6f9c5e</t>
  </si>
  <si>
    <t>GRAIN</t>
  </si>
  <si>
    <t>cdae4a1a08974113e77ea332cb1da97d9e3fca5cf797f9394739214b</t>
  </si>
  <si>
    <t>SOBIT</t>
  </si>
  <si>
    <t>2b830258888a09e846b63474c642ad4e18aecd08dafb1f2a4d653e80</t>
  </si>
  <si>
    <t>IOHK</t>
  </si>
  <si>
    <t>bbbe8bd9d3942563c7cf02e2d605516fb8376e3a49689d9b028cc2ab</t>
  </si>
  <si>
    <t>PEGA</t>
  </si>
  <si>
    <t>83ebacbff252dbb411ae267d4ba892462e20f6a0d4979db9b0ab937f</t>
  </si>
  <si>
    <t>564acaa1cf750a1c89ebb65c26986af16a9c1c1faa9ad8abf3f79088</t>
  </si>
  <si>
    <t>596371eefd3d7c3a201d12d64428b82a4c967bc7746d8a31350799ca</t>
  </si>
  <si>
    <t>STKPL</t>
  </si>
  <si>
    <t>0915c3599c9155abd550abdc6fab4dbbd08e80e7532bb7decd29767d</t>
  </si>
  <si>
    <t>EARTH</t>
  </si>
  <si>
    <t>5271fc86fd9c25613c138c4aef6f8593b2952c95897b079facebbc9e</t>
  </si>
  <si>
    <t>RDLRT</t>
  </si>
  <si>
    <t>3df201c968cab3b4aaf98576d3587ed10a51097605aa05c8656f3ef6</t>
  </si>
  <si>
    <t>RX78</t>
  </si>
  <si>
    <t>0ce16f30fdae49328160cb3d68e3fd109ca86b580f4f47882307f943</t>
  </si>
  <si>
    <t>LKBH</t>
  </si>
  <si>
    <t>ccf05faa79efc412c07e9fbcf8a878a1627f153d96ae0ccc9a4eaefa</t>
  </si>
  <si>
    <t>UNITY</t>
  </si>
  <si>
    <t>23da1ec17a28535f8b8305ae758e2548116060813663bfc307d93c62</t>
  </si>
  <si>
    <t>646cfa9534e90338aa8988d93f17daa638c00d9fbec04148f1a2473d</t>
  </si>
  <si>
    <t>ASP1</t>
  </si>
  <si>
    <t>83f09b0af923a095a1c17905e802a35d1044f974b25d2a755a2d8266</t>
  </si>
  <si>
    <t>OCEA5</t>
  </si>
  <si>
    <t>1d8988c2057d6efd6a094e468840a51942ab03b5b69b07a2bca71b53</t>
  </si>
  <si>
    <t>1PCT5</t>
  </si>
  <si>
    <t>fe6772412d745daec7dbe59b5325904c20860be39deda61cea92ad38</t>
  </si>
  <si>
    <t>MUSA</t>
  </si>
  <si>
    <t>e56066e8cf0409ecb3f25aaac5cc97099af29e7a79609c6fe4d61e5d</t>
  </si>
  <si>
    <t>SCAR</t>
  </si>
  <si>
    <t>f3e3ed8134b5759d483de66bafa494a30eaf0f25c2371004ec806310</t>
  </si>
  <si>
    <t>BEAN</t>
  </si>
  <si>
    <t>1e1be043e289a619d8bcd2f0eca0941aa9eaf1278701c5542b46a3e9</t>
  </si>
  <si>
    <t>NINI</t>
  </si>
  <si>
    <t>868dab7d64c04c03aae405fe0ffc128829f56ceea94a862f9530d2c5</t>
  </si>
  <si>
    <t>LOOT</t>
  </si>
  <si>
    <t>6932f83b5765659cf9d9da31a6ccd7e839c17a06b596252c3b566d88</t>
  </si>
  <si>
    <t>XMEGA</t>
  </si>
  <si>
    <t>fb21d3e5ed7684742936778239a7bed2bcee1292964ddeb716d3a903</t>
  </si>
  <si>
    <t>DIGI2</t>
  </si>
  <si>
    <t>09854fecdc9016f60a9f399a8eb8f467db9d05a55ed95a1264577944</t>
  </si>
  <si>
    <t>N45B</t>
  </si>
  <si>
    <t>ba372338268d3f7205bb21abfabc31e9297983435e66db44bef8ae8d</t>
  </si>
  <si>
    <t>SPQR</t>
  </si>
  <si>
    <t>9ee1120430f92665657081a3087d0fd88388d68e11269d57e296d244</t>
  </si>
  <si>
    <t>DIV</t>
  </si>
  <si>
    <t>5cea534d520834ae39292fd676aa9648afc8cc52b588b01c387e953d</t>
  </si>
  <si>
    <t>c0442d741f922c5f5a1e51cddf69c041756978b36e228ec0deb3663f</t>
  </si>
  <si>
    <t>7CS</t>
  </si>
  <si>
    <t>01319224f035ed6a4566ce83a0190c0e14b5615254a91605ba4834d8</t>
  </si>
  <si>
    <t>6ef9debddb00dce3575e0d4e9e1e24a3bce6d8c939be826f69c7a369</t>
  </si>
  <si>
    <t>BORG</t>
  </si>
  <si>
    <t>5607a51436a8430c16be6978b543c363bad351ebb7f13012f17e8cc2</t>
  </si>
  <si>
    <t>rest</t>
  </si>
  <si>
    <t>fc4697dcf0d25ae3a2ac21c08f25d173a4793771ba1ee738989b2473</t>
  </si>
  <si>
    <t>WALL</t>
  </si>
  <si>
    <t>ed272b8d1587aac41273ee5f7badf5723784fa9676671d7b52b8c746</t>
  </si>
  <si>
    <t>MARLN</t>
  </si>
  <si>
    <t>4013a7d086bec89ec1b2ba4e43633012d02e66c54278c229b324a982</t>
  </si>
  <si>
    <t>OLEUM</t>
  </si>
  <si>
    <t>e01133b97103bb932f7be0f7896ed1ca1d0ee350e4c8058e101b73d6</t>
  </si>
  <si>
    <t>ALLI</t>
  </si>
  <si>
    <t>215622e669c0f0c09828ec4100a4c689b1f9c148f542b0192b6ed00d</t>
  </si>
  <si>
    <t>ee98a72dfb3ba43e9de2e39ef825a69d5d45627d2e918ea3e260f2dd</t>
  </si>
  <si>
    <t>MS1</t>
  </si>
  <si>
    <t>c665d947352bc65cc927a56d10b9f6ea11fc0b9d0074546914908893</t>
  </si>
  <si>
    <t>Croco</t>
  </si>
  <si>
    <t>ce68e9ccd4c5a706df656e063b01eccf7adbc198eb186745739a7ac1</t>
  </si>
  <si>
    <t>THIC</t>
  </si>
  <si>
    <t>abcd27d5ee8f838e24cdb8653cbe309a86d7a4c48576ac3e0893a810</t>
  </si>
  <si>
    <t>Lâ‚³KE</t>
  </si>
  <si>
    <t>0001a003afb844ce6d9409fc49e049db654a78dc77f1151cb6cd548f</t>
  </si>
  <si>
    <t>AHL</t>
  </si>
  <si>
    <t>844540411ea37a35689620b02570eec2a0e403c1207c92c1b7a4dfa0</t>
  </si>
  <si>
    <t>1PCT1</t>
  </si>
  <si>
    <t>30f9a4c529f89d60ad1bd1c33c0e13c20b347fec7cac794c557efcee</t>
  </si>
  <si>
    <t>ANDY</t>
  </si>
  <si>
    <t>0775f0139af22e1ebf2c3278598816946e750029b70eace3c5135c3e</t>
  </si>
  <si>
    <t>CNODE</t>
  </si>
  <si>
    <t>8f102a1325d2292c19cac46cb29bd8c7a81aff66faa42f608fed4d6b</t>
  </si>
  <si>
    <t>e962d87ebaa9381b7d225bf3d60d86040a95b5a6ae6f78af3d914d5f</t>
  </si>
  <si>
    <t>7c81fb493350d7fc6ae12d027b56efade2d4edb844d1dd736e0a861e</t>
  </si>
  <si>
    <t>CCIO</t>
  </si>
  <si>
    <t>65e12de766022365b2b77030f2e0d7ba34b69f53286207228ba1346c</t>
  </si>
  <si>
    <t>FIT</t>
  </si>
  <si>
    <t>964d8d35d91603e0dcfbc64891ee8ffeba0e503ca96bf627bc8bcb55</t>
  </si>
  <si>
    <t>16aab2e3f5dfc8c4df0534b9f434b1172563bed28cd0dacfe2ca4dfe</t>
  </si>
  <si>
    <t>DIGI3</t>
  </si>
  <si>
    <t>7df262feae9201d1b2e32d4c825ca91b29fbafb2b8e556f6efb7f549</t>
  </si>
  <si>
    <t>CSN1</t>
  </si>
  <si>
    <t>32fdb90d73865d16463fe1e092c7814a9f035f781a661d9d43ed7443</t>
  </si>
  <si>
    <t>ETO3</t>
  </si>
  <si>
    <t>061ae3f2d469737fb6f8c10aad70e7d02e37f8dd8d2a41dbbb6b72f0</t>
  </si>
  <si>
    <t>CRMY1</t>
  </si>
  <si>
    <t>af6254651bde1e60fb9160d5f321010de5b2fa794e9b1a1163e592e0</t>
  </si>
  <si>
    <t>86bc50e47ca7f0f8f4bc1b5969ae188c26994f8e4e3ccbd55f9f225a</t>
  </si>
  <si>
    <t>SOFIA</t>
  </si>
  <si>
    <t>b25395824b7e80cb54a5a2c51cc405bc707c3405ce5a311c0389273c</t>
  </si>
  <si>
    <t>LUNA</t>
  </si>
  <si>
    <t>a3e71398e80739522e907c35b8f652064e5268e62e9b78a9603f6b98</t>
  </si>
  <si>
    <t>ETO1</t>
  </si>
  <si>
    <t>e7b605b72af41d6e8e6894274dedd18114f1759fea500b6d07031535</t>
  </si>
  <si>
    <t>CFLOW</t>
  </si>
  <si>
    <t>3fabae270fa58b139011fbda499e1a73372b627f16b7f4a9e6f39548</t>
  </si>
  <si>
    <t>ISTC</t>
  </si>
  <si>
    <t>206292eab4479f3c24724baa877bc80cd27783c6089dfc64a7f22a7b</t>
  </si>
  <si>
    <t>IDIV</t>
  </si>
  <si>
    <t>b045db78a969ebb64d6d39c67271e6c6955b27bd6d889fcd810b0d1d</t>
  </si>
  <si>
    <t>LEXUS</t>
  </si>
  <si>
    <t>ec87f8c6822ab8d26a8837d101b177497304da01d6d444c49e0627e9</t>
  </si>
  <si>
    <t>a1b6398200511816277ec4ac4a94160b6cb0fbf6a8bc002c506e41ad</t>
  </si>
  <si>
    <t>STASH</t>
  </si>
  <si>
    <t>947a2706f7d69d6d6523cc722949c7d83f206e66cd0032ac89dc9a0d</t>
  </si>
  <si>
    <t>VTRA</t>
  </si>
  <si>
    <t>daa851f96311aabb524af513ef2473ade6ba0084a8fd1576c47638e8</t>
  </si>
  <si>
    <t>CARIB</t>
  </si>
  <si>
    <t>d6e3808faa3a1ef5aaf04eeb89156efd48f94131e41426ea64904542</t>
  </si>
  <si>
    <t>611f85c8ed3b5ccd926fb9b600ab66d8b17c99641059a0f237c4697f</t>
  </si>
  <si>
    <t>PURPL</t>
  </si>
  <si>
    <t>099d512b6ffedd552ae38a9ae2123c116b1d20e1f01bb42a1f539fba</t>
  </si>
  <si>
    <t>STOIC</t>
  </si>
  <si>
    <t>58f356d69e115c172a18b20a720f1108791235aff7757a448c037de1</t>
  </si>
  <si>
    <t>BUDHA</t>
  </si>
  <si>
    <t>73f861772c28613c4eeed644a563986f5233d465bdca169ba680ee69</t>
  </si>
  <si>
    <t>YOGI</t>
  </si>
  <si>
    <t>f11c6f32fdf2cf09ca2613b653ea3f64c36cbf89049662d777a96095</t>
  </si>
  <si>
    <t>LAND</t>
  </si>
  <si>
    <t>85b57079e2370b2118c1709a343067c5817987239dfcb2dd866aaece</t>
  </si>
  <si>
    <t>ASP</t>
  </si>
  <si>
    <t>0061f1fb011f03e92d0ac7bfd3287703d2b580c62275a48512153610</t>
  </si>
  <si>
    <t>f84aed8cedb63195f68ec94a59b3e9b979b7eb0dd41085ae945473d7</t>
  </si>
  <si>
    <t>YYG</t>
  </si>
  <si>
    <t>351d8435256ab7f560255342dd464f7becf8e3bc4f976e0d80a90ef9</t>
  </si>
  <si>
    <t>99740fc5585c7d33b9ff2b5b79e14b3ad8fe11bab72e2e74fc313513</t>
  </si>
  <si>
    <t>THC</t>
  </si>
  <si>
    <t>a2a7050e1ef0618dc76bdcc9bbba0c01f88fe1b88e19cc3218acacd8</t>
  </si>
  <si>
    <t>TETON</t>
  </si>
  <si>
    <t>24b39b1b3cabd5b85bc19c8acb0d632a3e92d24d52c4e70fed8bcbb5</t>
  </si>
  <si>
    <t>52580bb59a71bde15a4d03f56a13e2839afd3bc4eb1674b750dd02eb</t>
  </si>
  <si>
    <t>9ca1acc82c6d971c673ee1f3601393df13b3aa521e6eb455466a8fbf</t>
  </si>
  <si>
    <t>4804717403e8331c9185f82ff6e4495fe50bc2637a287792d208e5d7</t>
  </si>
  <si>
    <t>OGAM</t>
  </si>
  <si>
    <t>d892f662870facb4428800803c3963854d3f85b46157717fc8edc12f</t>
  </si>
  <si>
    <t>0d61a4753d0354e5352ba629250a5a40f8d66c2e810c547362e4fb6d</t>
  </si>
  <si>
    <t>DAM</t>
  </si>
  <si>
    <t>7c289f3d27f864c0dbff814c29a8dcc097eb135fa3159ed1d2927483</t>
  </si>
  <si>
    <t>CDPP</t>
  </si>
  <si>
    <t>6622bb2a073669662fed0eff7b22539af53b7ff9610901659d0a1e07</t>
  </si>
  <si>
    <t>WizOz</t>
  </si>
  <si>
    <t>76156e005e74752a9b1e31fa0cd912bec95422d36b4004f1d5d8e21e</t>
  </si>
  <si>
    <t>CWSA</t>
  </si>
  <si>
    <t>bd0cdc8bd27cf19720d0aece925a4b2c85c21f4b3e5fbf6fdb57fc57</t>
  </si>
  <si>
    <t>GOOD</t>
  </si>
  <si>
    <t>6bd9b29295a7e24520a1eecd5a5ab9a94f3ffeed3b89551cac71f6bf</t>
  </si>
  <si>
    <t>PLANT</t>
  </si>
  <si>
    <t>09284af01cb4bdef764fe99ed0e3cbc5f1f8d1bd350660878e4c9eeb</t>
  </si>
  <si>
    <t>e57cf381a73cdfc32b1d0e33a40b42c498b726090b78a3df56b5e848</t>
  </si>
  <si>
    <t>f171144c73274b5ff009a1ddb74c172d630d7d9c7d3073e6d64fc0ee</t>
  </si>
  <si>
    <t>59db640a870601fedb539d3f4954007332e76e463d1265c096b69c59</t>
  </si>
  <si>
    <t>GYS</t>
  </si>
  <si>
    <t>6e8c50febc151bde603d07e35df55dcb8669fed81db9dba4bc5e87c3</t>
  </si>
  <si>
    <t>VapE</t>
  </si>
  <si>
    <t>3adadf1c14620650115fe4fdb3c07b9f311bab68d3019d691914af54</t>
  </si>
  <si>
    <t>AAADA</t>
  </si>
  <si>
    <t>bba38410de5b0d75242daeac580103e72814cc4baccdc2314ef4ffbe</t>
  </si>
  <si>
    <t>THREE</t>
  </si>
  <si>
    <t>7c5fd84421a68f545d09ad8580b2a154a7bb6f79f4a3a8acb4d15e27</t>
  </si>
  <si>
    <t>fa6369d4960007d990b275c4351ddb803da30e863450053f5f74fdc4</t>
  </si>
  <si>
    <t>T_REX</t>
  </si>
  <si>
    <t>f263f28bf47693622013046313dca1e4fc841dca2f326e67e7454624</t>
  </si>
  <si>
    <t>d9ba1c74d289a64dbf5471d800f0685dada44206eb68455077beb98c</t>
  </si>
  <si>
    <t>CAST</t>
  </si>
  <si>
    <t>3608772c43d89b71aa0094b67065f7198756e15114185db539476eca</t>
  </si>
  <si>
    <t>58920efd533bc451664937d03c14176b0693a1800326933f3abbc6e8</t>
  </si>
  <si>
    <t>FLOW</t>
  </si>
  <si>
    <t>fb83ad3fa6705ac82d7bc5bb10a7a6d792d964d2a55afbbe419d9d4c</t>
  </si>
  <si>
    <t>VENOX</t>
  </si>
  <si>
    <t>919ad36d0d3bbce651609719ec6ef4013287384bd40d25bc2eaf4935</t>
  </si>
  <si>
    <t>MaGnA</t>
  </si>
  <si>
    <t>c792e4c0af1a99a1505925ecebdbe9c45b8c613ca45beb416d898f59</t>
  </si>
  <si>
    <t>GISK1</t>
  </si>
  <si>
    <t>046a00d716bd0af42ca5cf5ab11dc7ea22eeafac4d3ad91c128791c3</t>
  </si>
  <si>
    <t>8237478becff04cbe47fde64f737d18a7efcba24553555bb669de749</t>
  </si>
  <si>
    <t>MCS</t>
  </si>
  <si>
    <t>9dc1de239300443289a9ae54c484b7e688f461dc30df2652f34b3a48</t>
  </si>
  <si>
    <t>MOJO</t>
  </si>
  <si>
    <t>22532ae4a83dec91387b1a0ddd3306e086b80fb36ae850e2376d75bf</t>
  </si>
  <si>
    <t>STFU</t>
  </si>
  <si>
    <t>5baf12689b27cc17aad742838886b455012cc3212e294cba7fbd1721</t>
  </si>
  <si>
    <t>CGS</t>
  </si>
  <si>
    <t>a605cdf1d153ee387f848087ed38e938b6dbd3f64ec79300568e1187</t>
  </si>
  <si>
    <t>DSOE1</t>
  </si>
  <si>
    <t>2f606921baedcad68bbc765b9ab82b2b201d42bd35262517ce5d7d96</t>
  </si>
  <si>
    <t>HODLA</t>
  </si>
  <si>
    <t>fd502e9cf5c05943e8f250e4961b68f169c786b044134c64759b0e7b</t>
  </si>
  <si>
    <t>HORSE</t>
  </si>
  <si>
    <t>745f545ce6737123736dfd0976714796b3d3160979d7c29f01a65775</t>
  </si>
  <si>
    <t>AZMAT</t>
  </si>
  <si>
    <t>578ce876fe97ffc5f2f999d9ff4199a2bc7bfaf732e648471fac4ed2</t>
  </si>
  <si>
    <t>ARTZ</t>
  </si>
  <si>
    <t>870b8c84bd898faa3e1b5d220991d66804c04b9842a43121671d11cf</t>
  </si>
  <si>
    <t>SATAN</t>
  </si>
  <si>
    <t>9c8e59ea7004a51f953642653d70a94d066359b9dd6e6416a5430ff3</t>
  </si>
  <si>
    <t>b3ef5a5b10492724903f44f400f5d57ce3867f0368c9913ea6abfa40</t>
  </si>
  <si>
    <t>576c1b8f96d9bd504aa9d3a271fe65a3667ebb5fdb7b0c596c561e57</t>
  </si>
  <si>
    <t>THC2</t>
  </si>
  <si>
    <t>9c2157ad46bdfd35a027c77d1e28cd3d8449c5a85a4b24dde4a7ac6e</t>
  </si>
  <si>
    <t>901ac459f88266e4aec29e984179203c23a7eb9cd5bcee94c39be411</t>
  </si>
  <si>
    <t>SPFR</t>
  </si>
  <si>
    <t>b3291d8a4e04835ebaa71e0523b37abe64e4cd2eeea35c0886a2dd40</t>
  </si>
  <si>
    <t>GRC1</t>
  </si>
  <si>
    <t>a3df9db05e2d723599925a1322bb381ea6dbddac07d99e86531bf1f8</t>
  </si>
  <si>
    <t>PYRO</t>
  </si>
  <si>
    <t>969b78926481d5e944e5f680f04611c16e1120d57da58056be55f5bf</t>
  </si>
  <si>
    <t>KIND</t>
  </si>
  <si>
    <t>215e20c4901b84b5b817da912c7901ab7cb42a7a141d18063f25bcc9</t>
  </si>
  <si>
    <t>BROI</t>
  </si>
  <si>
    <t>3eff1c9a83ed1d663dec319fb71fda828d97be87147db0898ad44fe5</t>
  </si>
  <si>
    <t>MXX</t>
  </si>
  <si>
    <t>3805681d8d4bc9c7f298c24fdeca3406849e2db84a0708718d96d0b2</t>
  </si>
  <si>
    <t>one</t>
  </si>
  <si>
    <t>94f301e31579d6f13622eb6c65261aa71010d9895e3f9fb5ebc3e4a6</t>
  </si>
  <si>
    <t>6752a75417f8773815b0baa8577f66a79d76b52684f4ce715ccd993d</t>
  </si>
  <si>
    <t>PHONE</t>
  </si>
  <si>
    <t>4a820ce133298f612259ce092b7b13049f3270f5e764a0ac6f33643a</t>
  </si>
  <si>
    <t>SIKMX</t>
  </si>
  <si>
    <t>cfb33e2a5717c5a3dfff4c2eb629f682f2c50db6ae2aa604596de62e</t>
  </si>
  <si>
    <t>3b44a4612cd285365101b4e9993beacf8ea6db2ff252924fcf1b1ffd</t>
  </si>
  <si>
    <t>3a69892d22415de2e0d027812ad5d7367c1c81e5a4cb2260181ca4b6</t>
  </si>
  <si>
    <t>RND</t>
  </si>
  <si>
    <t>025ee4af86029ecae1f981e20427935e6bc36426f4b3021e781184a7</t>
  </si>
  <si>
    <t>INFLW</t>
  </si>
  <si>
    <t>419e157df4f4bc1b0f095fa18c301d4531824ae396f1565e7e429d1d</t>
  </si>
  <si>
    <t>PVRTY</t>
  </si>
  <si>
    <t>2ad1d20d7a1720d4c90b0a3b4d9a57d42b90f97ecc0eba3759cd7940</t>
  </si>
  <si>
    <t>BGADA</t>
  </si>
  <si>
    <t>588b679644fee76f545eab14b89eb0da4811fb0e08990a41aa7523e7</t>
  </si>
  <si>
    <t>RND2</t>
  </si>
  <si>
    <t>7fe94b73d418e6b677d1d2eca49b954dac4d96053a21c97d39b1c2ea</t>
  </si>
  <si>
    <t>787d769117dd93ce1b21ac3f0fb250526cfbe71703badc2a353e7485</t>
  </si>
  <si>
    <t>SBPIO</t>
  </si>
  <si>
    <t>516fe4e20724ad0a9f8ace8b9be7ca778417a5e71cf500717d175792</t>
  </si>
  <si>
    <t>FABLE</t>
  </si>
  <si>
    <t>072a7705cee8f76cbaff72325340fe821674366002b5398f2a66b07e</t>
  </si>
  <si>
    <t>OBS</t>
  </si>
  <si>
    <t>b8eed0b008806e0b397b4c4b4dff1b5d357c2af5f5a1f546074b2224</t>
  </si>
  <si>
    <t>78ce8b6855c8651d0ffc746dfb52cfe09386e1e37171c78b8433a9a0</t>
  </si>
  <si>
    <t>SIMPL</t>
  </si>
  <si>
    <t>58ddb4ec6839d4e3b69b733a95d17b76ab44e8fd939bb7af183fc73a</t>
  </si>
  <si>
    <t>c8a112cf336c9d2339a07b8de2d9ec5353852d8acb9128042d2e914f</t>
  </si>
  <si>
    <t>LAZ</t>
  </si>
  <si>
    <t>eda73c855d04c0b75840042b2d9f5117cbfd494ad2fa63402f3564e8</t>
  </si>
  <si>
    <t>TAIJI</t>
  </si>
  <si>
    <t>52916fa2da464316ee881f50fb758211b0eb56c630c194248845e414</t>
  </si>
  <si>
    <t>AEREA</t>
  </si>
  <si>
    <t>01f74d694b5ade280d69d8747015cc617f06b68f52ff468d2a3d6213</t>
  </si>
  <si>
    <t>SEN</t>
  </si>
  <si>
    <t>003da6afe37eca8d1bec9a040a51f23eb085c3e1b924948a214067e7</t>
  </si>
  <si>
    <t>c899274f5562793caae662e86b7e1b9022025b6fda1711abc2e333c6</t>
  </si>
  <si>
    <t>SENEX</t>
  </si>
  <si>
    <t>c7cb0c4355e735c2843c0af609530869678e2bdbb1ae5e6a49ac162e</t>
  </si>
  <si>
    <t>LIEBE</t>
  </si>
  <si>
    <t>af8a2a59a5eb535acc49d6dd2003f44b13bd34f3f4d6870e2afed768</t>
  </si>
  <si>
    <t>At5</t>
  </si>
  <si>
    <t>d28d500e037a6cd3cc5d7f8ec14cbec4242027ef8bb068e35482b6ef</t>
  </si>
  <si>
    <t>Tiger</t>
  </si>
  <si>
    <t>219d4d25bf44d3ace7c84e1a71f391bc214732e5dc47c7fd5f5f4516</t>
  </si>
  <si>
    <t>POKA</t>
  </si>
  <si>
    <t>5eb73b5dd2296fb7e2cb3a6c93d067aff250968c5763f3faac4ccb5f</t>
  </si>
  <si>
    <t>027a08f49ad5ece08e3a1575fb9cd8e8d7cf3b7815807a20b1a715f1</t>
  </si>
  <si>
    <t>02204fe35693145133b5778f14f089298d7978f65a25f349810e60ba</t>
  </si>
  <si>
    <t>62b5851a408fae2d26f85062aa80a821cfec618a89da417a23ac1f80</t>
  </si>
  <si>
    <t>JIDDU</t>
  </si>
  <si>
    <t>6226fce477c40a148f695fcd2de150dbd7566ee30137d7deda8071a4</t>
  </si>
  <si>
    <t>AIJOU</t>
  </si>
  <si>
    <t>f4534b0b3c154f4b42ec4762bf7267e68a5728689fbdd0c8cff1ccdf</t>
  </si>
  <si>
    <t>HADES</t>
  </si>
  <si>
    <t>b7ff8d79337bc800a52e3e4ad04ff8ef7d18dcbca4dc62f9975cbee5</t>
  </si>
  <si>
    <t>KEEN</t>
  </si>
  <si>
    <t>fd2ce4f1b300eee8dabf70b010f23a9f2650f18c1f8d3ecf823f5423</t>
  </si>
  <si>
    <t>ADOPT</t>
  </si>
  <si>
    <t>597cbfdfbfd88ddf1d55afe46eba40fdccf1a39b315e025a226e53c5</t>
  </si>
  <si>
    <t>RONIN</t>
  </si>
  <si>
    <t>5a0af5c80ed8456b182c81e63fc6278a0b3e6e0189de3143730e9aa9</t>
  </si>
  <si>
    <t>TADA</t>
  </si>
  <si>
    <t>c326709622133a342f53bbe157a79d3c13a59e8769e3b7be97e807d3</t>
  </si>
  <si>
    <t>PSK</t>
  </si>
  <si>
    <t>345dc7479346c60a07ad4a6009e4ea49a9ccc09a6e140dc8f1313b30</t>
  </si>
  <si>
    <t>582d833069ed6fc3835b73167082ffc91ad922746cc74611e5881280</t>
  </si>
  <si>
    <t>ABYTE</t>
  </si>
  <si>
    <t>15e5672aa78de979bda529fb34008907fa9f1303402f68f727649e07</t>
  </si>
  <si>
    <t>WAVE0</t>
  </si>
  <si>
    <t>1039b534fbe622e972346c78e0b2d64edbbdc35b15d3c605bab9186d</t>
  </si>
  <si>
    <t>LEO5</t>
  </si>
  <si>
    <t>96449f370656b2d484db0f2efa1333d57a5c4ab536d48443a1c186b0</t>
  </si>
  <si>
    <t>CURRY</t>
  </si>
  <si>
    <t>dec6d338be22ca05289dce3358dfd9da9378239b1b9de174b26b9653</t>
  </si>
  <si>
    <t>1a1415bd2087dbdd605ab186f580726ca85d42c7e715076e3123375d</t>
  </si>
  <si>
    <t>BINAN</t>
  </si>
  <si>
    <t>fd2b9830f7a1a43217708c815dcd352b1cb89386fd12de343e905a65</t>
  </si>
  <si>
    <t>5de618253bb7211840151048795414828d8c7de3fb0e42d20b72e86e</t>
  </si>
  <si>
    <t>EMUR</t>
  </si>
  <si>
    <t>72de14d78a359617a7dd0b33c5554ed4edbafd768ece87c4bf672ee0</t>
  </si>
  <si>
    <t>ECO</t>
  </si>
  <si>
    <t>3a0905747c18cf0e4410832fe64b13aaad4c7d03634ddb9f66c22860</t>
  </si>
  <si>
    <t>BR03K</t>
  </si>
  <si>
    <t>bb788f2b96ce42d300c27cf2e3e633b829825ad388476215c818a8b4</t>
  </si>
  <si>
    <t>DAP</t>
  </si>
  <si>
    <t>bdadf198bdc79d4f37c5dcd9ed0cdf402bdc2299c3ae4c87d688a6fe</t>
  </si>
  <si>
    <t>TSS</t>
  </si>
  <si>
    <t>9dfeca095f80562460252072fd8438f08936ef5a2077583a9722bd97</t>
  </si>
  <si>
    <t>P2PCX</t>
  </si>
  <si>
    <t>SUM</t>
  </si>
  <si>
    <t>MEDIAN</t>
  </si>
  <si>
    <t>AVERAGE</t>
  </si>
  <si>
    <t>eb1fdde2c0bb0f401b0b721579565843509b876c63a38a6583b20bdf</t>
  </si>
  <si>
    <t>42aebb6bd342c6ea6c5a9851c8af88de3804a38ff9b67dab4df1bc57</t>
  </si>
  <si>
    <t>PATI</t>
  </si>
  <si>
    <t>b9efb66eb0ecb02cc700e5241ff4e84c9a2724f68374da03cc79ffd3</t>
  </si>
  <si>
    <t>BYZ</t>
  </si>
  <si>
    <t>1a1cdea166abb174068398174443ce2f2abfbcdab0e09ab7d2962bfb</t>
  </si>
  <si>
    <t xml:space="preserve">   </t>
  </si>
  <si>
    <t>526c3c546e931faab198e07c40b7c94bb3b67b985ef116ca22e8b8f0</t>
  </si>
  <si>
    <t>LABA</t>
  </si>
  <si>
    <t>f66a36de855d53b9d5110bd46640f48dbab1c848c9e2f5c36d8c12dc</t>
  </si>
  <si>
    <t>GAIA</t>
  </si>
  <si>
    <t>99b96e6f6d9434d640042d50dadd9d8dd022713d2e4dab64d66318c7</t>
  </si>
  <si>
    <t>IRISH</t>
  </si>
  <si>
    <t>4b0a9386e29fae1d2a240bb585a7d1e94f76fa63b9ddbf23e1c72e9d</t>
  </si>
  <si>
    <t>GNP1</t>
  </si>
  <si>
    <t>52887c69a0b24faafdfc31a623f05a7b703331bba3b528bd42f256f5</t>
  </si>
  <si>
    <t>MAML</t>
  </si>
  <si>
    <t>b42eae6ad659bd5e2187975a36816b712422bfd5b64ea32f52781096</t>
  </si>
  <si>
    <t>DIVY2</t>
  </si>
  <si>
    <t>fbc3b43604dedb35f09d9d61391ce03cf65e9b3b7653ca1376e0150d</t>
  </si>
  <si>
    <t>DIVE</t>
  </si>
  <si>
    <t>6488248bf764b0b24786696e20ca79242825255cf7785223c895334d</t>
  </si>
  <si>
    <t>4cca0662c66d2378708cd332f19ce35f5c53238cef77787630993b6f</t>
  </si>
  <si>
    <t>Pool Returns= f( Pledge Amount, Pool Size)</t>
  </si>
  <si>
    <t>Total Epoch Rewards before treasury tax</t>
  </si>
  <si>
    <t>crossover = total_stake / (k * crossover_factor)</t>
  </si>
  <si>
    <t>curve root</t>
  </si>
  <si>
    <t>ƛ = pow(pledge, (1 / curve_root)) * pow(crossover, ((curve_root - 1) / curve_root)) / total_stake</t>
  </si>
  <si>
    <t>crossover</t>
  </si>
  <si>
    <t>co_factor</t>
  </si>
  <si>
    <t>total staked</t>
  </si>
  <si>
    <t>Net Stakeholder Rewards</t>
  </si>
  <si>
    <t>Gross Stakeholder Rewards</t>
  </si>
  <si>
    <t>zero pledge</t>
  </si>
  <si>
    <t>10k pledge</t>
  </si>
  <si>
    <t>500k vs.</t>
  </si>
  <si>
    <t>rho</t>
  </si>
  <si>
    <t>ROS difference:</t>
  </si>
  <si>
    <t>variable fee difference:</t>
  </si>
  <si>
    <t>Total Pool Returns before fees = f( Pledge Amount, Pool Size)</t>
  </si>
  <si>
    <t>Total Rewards Before Pool Fees (USD)</t>
  </si>
  <si>
    <t>Pool Revenue (USD) Per Epoch</t>
  </si>
  <si>
    <t>Pledge Amount (ADA)</t>
  </si>
  <si>
    <t>Epoch Earnings (USD)</t>
  </si>
  <si>
    <t>Epoch Earnings From Pledge (USD)</t>
  </si>
  <si>
    <t>Zero Pledge Pool Earnings base case (ADA)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</si>
</sst>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0"/>
    <numFmt numFmtId="165" formatCode="0.00000"/>
    <numFmt numFmtId="166" formatCode="0.0"/>
    <numFmt numFmtId="167" formatCode="#,##0.00000000"/>
    <numFmt numFmtId="168" formatCode="0.0000%"/>
    <numFmt numFmtId="169" formatCode="0.0%"/>
    <numFmt numFmtId="170" formatCode="0.0000000000"/>
    <numFmt numFmtId="171" formatCode="0.00000000"/>
    <numFmt numFmtId="172" formatCode="_(* #,##0_);_(* \(#,##0\);_(* &quot;-&quot;??_);_(@_)"/>
    <numFmt numFmtId="174" formatCode="0.000%"/>
    <numFmt numFmtId="176" formatCode="[$-409]m/d/yy\ h:mm\ AM/PM;@"/>
    <numFmt numFmtId="177" formatCode="0.0000"/>
    <numFmt numFmtId="179" formatCode="#,##0.0000000"/>
    <numFmt numFmtId="180" formatCode="#,##0.000000000"/>
    <numFmt numFmtId="181" formatCode="#,##0.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4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  <font>
      <sz val="8"/>
      <color theme="0"/>
      <name val="Tahoma"/>
      <family val="2"/>
    </font>
    <font>
      <sz val="20"/>
      <color theme="1"/>
      <name val="Calibri"/>
      <family val="2"/>
      <scheme val="minor"/>
    </font>
    <font>
      <sz val="20"/>
      <color theme="8" tint="-0.249977111117893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i/>
      <sz val="14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4"/>
      <color rgb="FF00206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0" fillId="4" borderId="0" xfId="0" applyNumberFormat="1" applyFill="1" applyAlignment="1">
      <alignment horizontal="center"/>
    </xf>
    <xf numFmtId="6" fontId="0" fillId="4" borderId="0" xfId="0" applyNumberFormat="1" applyFill="1" applyAlignment="1">
      <alignment horizontal="center"/>
    </xf>
    <xf numFmtId="0" fontId="0" fillId="4" borderId="0" xfId="0" applyFill="1"/>
    <xf numFmtId="0" fontId="2" fillId="0" borderId="0" xfId="0" applyFont="1" applyFill="1"/>
    <xf numFmtId="9" fontId="3" fillId="4" borderId="6" xfId="0" applyNumberFormat="1" applyFont="1" applyFill="1" applyBorder="1"/>
    <xf numFmtId="3" fontId="2" fillId="4" borderId="7" xfId="0" applyNumberFormat="1" applyFont="1" applyFill="1" applyBorder="1" applyAlignment="1">
      <alignment horizontal="center"/>
    </xf>
    <xf numFmtId="3" fontId="2" fillId="4" borderId="8" xfId="0" applyNumberFormat="1" applyFont="1" applyFill="1" applyBorder="1" applyAlignment="1">
      <alignment horizontal="center"/>
    </xf>
    <xf numFmtId="3" fontId="2" fillId="4" borderId="9" xfId="0" applyNumberFormat="1" applyFont="1" applyFill="1" applyBorder="1" applyAlignment="1">
      <alignment horizontal="center"/>
    </xf>
    <xf numFmtId="10" fontId="1" fillId="4" borderId="0" xfId="2" applyNumberFormat="1" applyFont="1" applyFill="1" applyBorder="1" applyAlignment="1">
      <alignment horizontal="center"/>
    </xf>
    <xf numFmtId="10" fontId="1" fillId="4" borderId="12" xfId="2" applyNumberFormat="1" applyFont="1" applyFill="1" applyBorder="1" applyAlignment="1">
      <alignment horizontal="center"/>
    </xf>
    <xf numFmtId="10" fontId="1" fillId="4" borderId="13" xfId="2" applyNumberFormat="1" applyFont="1" applyFill="1" applyBorder="1" applyAlignment="1">
      <alignment horizontal="center"/>
    </xf>
    <xf numFmtId="0" fontId="2" fillId="4" borderId="0" xfId="0" applyFont="1" applyFill="1"/>
    <xf numFmtId="8" fontId="0" fillId="4" borderId="0" xfId="0" applyNumberFormat="1" applyFill="1"/>
    <xf numFmtId="0" fontId="2" fillId="4" borderId="0" xfId="0" applyFont="1" applyFill="1" applyAlignment="1">
      <alignment horizontal="left"/>
    </xf>
    <xf numFmtId="0" fontId="0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 applyBorder="1"/>
    <xf numFmtId="4" fontId="0" fillId="4" borderId="0" xfId="0" applyNumberFormat="1" applyFill="1"/>
    <xf numFmtId="166" fontId="0" fillId="4" borderId="0" xfId="0" applyNumberFormat="1" applyFill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0" fillId="4" borderId="0" xfId="0" applyNumberFormat="1" applyFill="1" applyBorder="1" applyAlignment="1">
      <alignment horizontal="center"/>
    </xf>
    <xf numFmtId="3" fontId="2" fillId="4" borderId="11" xfId="0" applyNumberFormat="1" applyFont="1" applyFill="1" applyBorder="1" applyAlignment="1">
      <alignment horizontal="center"/>
    </xf>
    <xf numFmtId="10" fontId="2" fillId="4" borderId="12" xfId="2" applyNumberFormat="1" applyFont="1" applyFill="1" applyBorder="1" applyAlignment="1">
      <alignment horizontal="center"/>
    </xf>
    <xf numFmtId="3" fontId="5" fillId="4" borderId="0" xfId="0" applyNumberFormat="1" applyFont="1" applyFill="1" applyAlignment="1">
      <alignment horizontal="center"/>
    </xf>
    <xf numFmtId="3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4" fillId="4" borderId="0" xfId="0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5" xfId="0" applyFont="1" applyFill="1" applyBorder="1"/>
    <xf numFmtId="0" fontId="2" fillId="4" borderId="17" xfId="0" applyFont="1" applyFill="1" applyBorder="1"/>
    <xf numFmtId="0" fontId="2" fillId="4" borderId="19" xfId="0" applyFont="1" applyFill="1" applyBorder="1"/>
    <xf numFmtId="10" fontId="2" fillId="4" borderId="20" xfId="0" applyNumberFormat="1" applyFont="1" applyFill="1" applyBorder="1" applyAlignment="1">
      <alignment horizontal="center"/>
    </xf>
    <xf numFmtId="10" fontId="1" fillId="4" borderId="0" xfId="1" applyNumberFormat="1" applyFont="1" applyFill="1" applyBorder="1" applyAlignment="1">
      <alignment horizontal="center"/>
    </xf>
    <xf numFmtId="10" fontId="3" fillId="4" borderId="0" xfId="2" applyNumberFormat="1" applyFont="1" applyFill="1" applyBorder="1" applyAlignment="1">
      <alignment horizontal="center"/>
    </xf>
    <xf numFmtId="0" fontId="6" fillId="4" borderId="0" xfId="0" applyFont="1" applyFill="1"/>
    <xf numFmtId="9" fontId="0" fillId="4" borderId="0" xfId="0" applyNumberForma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3" fontId="5" fillId="4" borderId="0" xfId="1" applyNumberFormat="1" applyFont="1" applyFill="1" applyBorder="1" applyAlignment="1">
      <alignment horizontal="center"/>
    </xf>
    <xf numFmtId="3" fontId="6" fillId="4" borderId="0" xfId="2" applyNumberFormat="1" applyFont="1" applyFill="1" applyBorder="1" applyAlignment="1">
      <alignment horizontal="center"/>
    </xf>
    <xf numFmtId="10" fontId="2" fillId="4" borderId="0" xfId="0" applyNumberFormat="1" applyFont="1" applyFill="1" applyAlignment="1">
      <alignment horizontal="center"/>
    </xf>
    <xf numFmtId="10" fontId="2" fillId="4" borderId="0" xfId="0" applyNumberFormat="1" applyFont="1" applyFill="1" applyBorder="1" applyAlignment="1">
      <alignment horizontal="center"/>
    </xf>
    <xf numFmtId="10" fontId="2" fillId="4" borderId="16" xfId="0" applyNumberFormat="1" applyFont="1" applyFill="1" applyBorder="1" applyAlignment="1">
      <alignment horizontal="center"/>
    </xf>
    <xf numFmtId="10" fontId="2" fillId="4" borderId="18" xfId="0" applyNumberFormat="1" applyFont="1" applyFill="1" applyBorder="1" applyAlignment="1">
      <alignment horizontal="center"/>
    </xf>
    <xf numFmtId="3" fontId="8" fillId="2" borderId="4" xfId="1" applyNumberFormat="1" applyFont="1" applyFill="1" applyBorder="1" applyAlignment="1">
      <alignment horizontal="center"/>
    </xf>
    <xf numFmtId="10" fontId="8" fillId="2" borderId="14" xfId="0" applyNumberFormat="1" applyFont="1" applyFill="1" applyBorder="1" applyAlignment="1">
      <alignment horizontal="center"/>
    </xf>
    <xf numFmtId="3" fontId="8" fillId="2" borderId="14" xfId="0" applyNumberFormat="1" applyFont="1" applyFill="1" applyBorder="1" applyAlignment="1">
      <alignment horizontal="center"/>
    </xf>
    <xf numFmtId="8" fontId="10" fillId="4" borderId="23" xfId="0" applyNumberFormat="1" applyFont="1" applyFill="1" applyBorder="1" applyAlignment="1">
      <alignment horizontal="center"/>
    </xf>
    <xf numFmtId="9" fontId="8" fillId="4" borderId="24" xfId="0" applyNumberFormat="1" applyFont="1" applyFill="1" applyBorder="1" applyAlignment="1">
      <alignment horizontal="center"/>
    </xf>
    <xf numFmtId="4" fontId="0" fillId="4" borderId="0" xfId="0" applyNumberFormat="1" applyFill="1" applyAlignment="1">
      <alignment horizontal="center"/>
    </xf>
    <xf numFmtId="3" fontId="10" fillId="2" borderId="22" xfId="0" applyNumberFormat="1" applyFont="1" applyFill="1" applyBorder="1" applyAlignment="1">
      <alignment horizontal="center"/>
    </xf>
    <xf numFmtId="10" fontId="11" fillId="4" borderId="0" xfId="3" applyNumberFormat="1" applyFill="1" applyAlignment="1">
      <alignment horizontal="center"/>
    </xf>
    <xf numFmtId="1" fontId="11" fillId="4" borderId="0" xfId="3" applyNumberFormat="1" applyFill="1" applyAlignment="1">
      <alignment horizontal="center"/>
    </xf>
    <xf numFmtId="166" fontId="11" fillId="4" borderId="0" xfId="3" applyNumberFormat="1" applyFill="1" applyAlignment="1">
      <alignment horizontal="center"/>
    </xf>
    <xf numFmtId="169" fontId="11" fillId="4" borderId="0" xfId="3" applyNumberFormat="1" applyFill="1" applyAlignment="1">
      <alignment horizontal="center"/>
    </xf>
    <xf numFmtId="3" fontId="11" fillId="4" borderId="0" xfId="3" applyNumberFormat="1" applyFill="1" applyAlignment="1">
      <alignment horizontal="center"/>
    </xf>
    <xf numFmtId="10" fontId="0" fillId="4" borderId="0" xfId="0" applyNumberFormat="1" applyFill="1"/>
    <xf numFmtId="0" fontId="2" fillId="4" borderId="21" xfId="0" applyFont="1" applyFill="1" applyBorder="1" applyAlignment="1">
      <alignment horizontal="center"/>
    </xf>
    <xf numFmtId="10" fontId="7" fillId="4" borderId="21" xfId="0" applyNumberFormat="1" applyFont="1" applyFill="1" applyBorder="1"/>
    <xf numFmtId="9" fontId="0" fillId="4" borderId="0" xfId="0" applyNumberFormat="1" applyFill="1"/>
    <xf numFmtId="14" fontId="0" fillId="4" borderId="0" xfId="0" applyNumberFormat="1" applyFill="1" applyAlignment="1">
      <alignment horizontal="center"/>
    </xf>
    <xf numFmtId="3" fontId="0" fillId="4" borderId="0" xfId="0" applyNumberFormat="1" applyFill="1"/>
    <xf numFmtId="9" fontId="3" fillId="4" borderId="0" xfId="0" applyNumberFormat="1" applyFont="1" applyFill="1" applyAlignment="1">
      <alignment horizontal="center"/>
    </xf>
    <xf numFmtId="0" fontId="3" fillId="4" borderId="0" xfId="0" applyFont="1" applyFill="1"/>
    <xf numFmtId="0" fontId="2" fillId="4" borderId="0" xfId="0" applyFont="1" applyFill="1" applyBorder="1"/>
    <xf numFmtId="165" fontId="6" fillId="4" borderId="0" xfId="0" applyNumberFormat="1" applyFont="1" applyFill="1" applyAlignment="1">
      <alignment horizontal="center"/>
    </xf>
    <xf numFmtId="164" fontId="6" fillId="4" borderId="0" xfId="0" quotePrefix="1" applyNumberFormat="1" applyFont="1" applyFill="1" applyAlignment="1">
      <alignment horizontal="center"/>
    </xf>
    <xf numFmtId="164" fontId="6" fillId="4" borderId="0" xfId="0" applyNumberFormat="1" applyFont="1" applyFill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0" fontId="0" fillId="4" borderId="0" xfId="0" applyNumberFormat="1" applyFill="1"/>
    <xf numFmtId="171" fontId="2" fillId="4" borderId="0" xfId="0" applyNumberFormat="1" applyFont="1" applyFill="1" applyAlignment="1">
      <alignment horizontal="center"/>
    </xf>
    <xf numFmtId="3" fontId="8" fillId="4" borderId="24" xfId="0" applyNumberFormat="1" applyFont="1" applyFill="1" applyBorder="1" applyAlignment="1">
      <alignment horizontal="center"/>
    </xf>
    <xf numFmtId="3" fontId="0" fillId="0" borderId="25" xfId="0" applyNumberFormat="1" applyBorder="1" applyAlignment="1">
      <alignment horizontal="center"/>
    </xf>
    <xf numFmtId="0" fontId="8" fillId="2" borderId="4" xfId="0" applyNumberFormat="1" applyFont="1" applyFill="1" applyBorder="1" applyAlignment="1">
      <alignment horizontal="center"/>
    </xf>
    <xf numFmtId="1" fontId="6" fillId="4" borderId="0" xfId="0" applyNumberFormat="1" applyFont="1" applyFill="1" applyBorder="1" applyAlignment="1">
      <alignment horizontal="center"/>
    </xf>
    <xf numFmtId="2" fontId="8" fillId="4" borderId="0" xfId="0" applyNumberFormat="1" applyFont="1" applyFill="1" applyBorder="1" applyAlignment="1">
      <alignment horizontal="center"/>
    </xf>
    <xf numFmtId="4" fontId="8" fillId="2" borderId="22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172" fontId="2" fillId="0" borderId="0" xfId="1" applyNumberFormat="1" applyFont="1" applyFill="1" applyBorder="1" applyAlignment="1">
      <alignment horizontal="center"/>
    </xf>
    <xf numFmtId="0" fontId="11" fillId="0" borderId="0" xfId="3" applyFill="1" applyBorder="1"/>
    <xf numFmtId="10" fontId="11" fillId="0" borderId="0" xfId="3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8" fontId="11" fillId="0" borderId="0" xfId="3" applyNumberForma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74" fontId="2" fillId="4" borderId="3" xfId="0" applyNumberFormat="1" applyFont="1" applyFill="1" applyBorder="1" applyAlignment="1">
      <alignment horizontal="center"/>
    </xf>
    <xf numFmtId="10" fontId="6" fillId="4" borderId="0" xfId="0" applyNumberFormat="1" applyFont="1" applyFill="1" applyBorder="1" applyAlignment="1">
      <alignment horizontal="center"/>
    </xf>
    <xf numFmtId="0" fontId="2" fillId="4" borderId="1" xfId="0" quotePrefix="1" applyFont="1" applyFill="1" applyBorder="1"/>
    <xf numFmtId="0" fontId="2" fillId="4" borderId="0" xfId="0" quotePrefix="1" applyFont="1" applyFill="1"/>
    <xf numFmtId="8" fontId="8" fillId="2" borderId="14" xfId="0" applyNumberFormat="1" applyFont="1" applyFill="1" applyBorder="1" applyAlignment="1">
      <alignment horizontal="center"/>
    </xf>
    <xf numFmtId="3" fontId="8" fillId="2" borderId="5" xfId="1" applyNumberFormat="1" applyFont="1" applyFill="1" applyBorder="1" applyAlignment="1">
      <alignment horizontal="center"/>
    </xf>
    <xf numFmtId="164" fontId="14" fillId="4" borderId="0" xfId="0" applyNumberFormat="1" applyFont="1" applyFill="1" applyBorder="1" applyAlignment="1">
      <alignment horizontal="center"/>
    </xf>
    <xf numFmtId="164" fontId="14" fillId="4" borderId="0" xfId="0" applyNumberFormat="1" applyFont="1" applyFill="1" applyAlignment="1">
      <alignment horizontal="center"/>
    </xf>
    <xf numFmtId="3" fontId="0" fillId="2" borderId="5" xfId="0" applyNumberForma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4" fontId="0" fillId="4" borderId="0" xfId="0" applyNumberFormat="1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6" fontId="6" fillId="0" borderId="0" xfId="2" applyNumberFormat="1" applyFont="1" applyFill="1" applyBorder="1" applyAlignment="1">
      <alignment horizontal="center"/>
    </xf>
    <xf numFmtId="6" fontId="3" fillId="0" borderId="0" xfId="2" applyNumberFormat="1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center"/>
    </xf>
    <xf numFmtId="3" fontId="2" fillId="0" borderId="0" xfId="0" applyNumberFormat="1" applyFont="1" applyFill="1" applyAlignment="1">
      <alignment horizontal="center"/>
    </xf>
    <xf numFmtId="3" fontId="2" fillId="4" borderId="0" xfId="0" applyNumberFormat="1" applyFont="1" applyFill="1" applyBorder="1" applyAlignment="1">
      <alignment horizontal="center"/>
    </xf>
    <xf numFmtId="3" fontId="0" fillId="4" borderId="0" xfId="0" applyNumberFormat="1" applyFill="1" applyBorder="1" applyAlignment="1">
      <alignment horizontal="center"/>
    </xf>
    <xf numFmtId="0" fontId="0" fillId="4" borderId="0" xfId="0" applyFont="1" applyFill="1" applyAlignment="1">
      <alignment horizontal="center"/>
    </xf>
    <xf numFmtId="3" fontId="8" fillId="4" borderId="0" xfId="0" applyNumberFormat="1" applyFont="1" applyFill="1" applyBorder="1" applyAlignment="1">
      <alignment horizontal="center"/>
    </xf>
    <xf numFmtId="15" fontId="0" fillId="0" borderId="0" xfId="0" applyNumberFormat="1"/>
    <xf numFmtId="176" fontId="0" fillId="4" borderId="0" xfId="0" applyNumberFormat="1" applyFill="1" applyAlignment="1">
      <alignment horizontal="center"/>
    </xf>
    <xf numFmtId="4" fontId="3" fillId="4" borderId="0" xfId="0" applyNumberFormat="1" applyFont="1" applyFill="1" applyAlignment="1">
      <alignment horizontal="center"/>
    </xf>
    <xf numFmtId="10" fontId="6" fillId="4" borderId="0" xfId="2" applyNumberFormat="1" applyFont="1" applyFill="1" applyBorder="1" applyAlignment="1">
      <alignment horizontal="center"/>
    </xf>
    <xf numFmtId="6" fontId="12" fillId="4" borderId="0" xfId="0" applyNumberFormat="1" applyFont="1" applyFill="1" applyAlignment="1">
      <alignment horizontal="center"/>
    </xf>
    <xf numFmtId="9" fontId="5" fillId="4" borderId="0" xfId="0" applyNumberFormat="1" applyFont="1" applyFill="1" applyBorder="1" applyAlignment="1">
      <alignment horizontal="center"/>
    </xf>
    <xf numFmtId="10" fontId="2" fillId="4" borderId="0" xfId="2" applyNumberFormat="1" applyFont="1" applyFill="1" applyBorder="1" applyAlignment="1">
      <alignment horizontal="center"/>
    </xf>
    <xf numFmtId="10" fontId="2" fillId="4" borderId="0" xfId="1" applyNumberFormat="1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10" fontId="0" fillId="0" borderId="0" xfId="0" applyNumberFormat="1"/>
    <xf numFmtId="179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4" fontId="16" fillId="0" borderId="0" xfId="0" applyNumberFormat="1" applyFont="1"/>
    <xf numFmtId="180" fontId="3" fillId="4" borderId="0" xfId="0" applyNumberFormat="1" applyFont="1" applyFill="1" applyAlignment="1">
      <alignment horizontal="center"/>
    </xf>
    <xf numFmtId="3" fontId="16" fillId="0" borderId="0" xfId="0" applyNumberFormat="1" applyFont="1"/>
    <xf numFmtId="0" fontId="17" fillId="4" borderId="0" xfId="0" applyFont="1" applyFill="1"/>
    <xf numFmtId="3" fontId="17" fillId="4" borderId="21" xfId="0" applyNumberFormat="1" applyFont="1" applyFill="1" applyBorder="1" applyAlignment="1">
      <alignment horizontal="center"/>
    </xf>
    <xf numFmtId="3" fontId="18" fillId="2" borderId="21" xfId="0" applyNumberFormat="1" applyFont="1" applyFill="1" applyBorder="1" applyAlignment="1">
      <alignment horizontal="center"/>
    </xf>
    <xf numFmtId="9" fontId="18" fillId="2" borderId="21" xfId="0" applyNumberFormat="1" applyFont="1" applyFill="1" applyBorder="1" applyAlignment="1">
      <alignment horizontal="center"/>
    </xf>
    <xf numFmtId="3" fontId="19" fillId="4" borderId="0" xfId="0" applyNumberFormat="1" applyFont="1" applyFill="1" applyAlignment="1">
      <alignment horizontal="center"/>
    </xf>
    <xf numFmtId="9" fontId="17" fillId="4" borderId="21" xfId="4" applyFont="1" applyFill="1" applyBorder="1" applyAlignment="1">
      <alignment horizontal="center"/>
    </xf>
    <xf numFmtId="10" fontId="17" fillId="4" borderId="21" xfId="4" applyNumberFormat="1" applyFont="1" applyFill="1" applyBorder="1" applyAlignment="1">
      <alignment horizontal="center"/>
    </xf>
    <xf numFmtId="3" fontId="19" fillId="4" borderId="21" xfId="0" applyNumberFormat="1" applyFont="1" applyFill="1" applyBorder="1" applyAlignment="1">
      <alignment horizontal="center"/>
    </xf>
    <xf numFmtId="0" fontId="20" fillId="4" borderId="0" xfId="0" applyFont="1" applyFill="1"/>
    <xf numFmtId="0" fontId="0" fillId="4" borderId="0" xfId="0" quotePrefix="1" applyFill="1"/>
    <xf numFmtId="1" fontId="6" fillId="4" borderId="0" xfId="0" applyNumberFormat="1" applyFont="1" applyFill="1" applyAlignment="1">
      <alignment horizontal="center"/>
    </xf>
    <xf numFmtId="6" fontId="2" fillId="4" borderId="0" xfId="0" applyNumberFormat="1" applyFont="1" applyFill="1" applyAlignment="1">
      <alignment horizontal="center"/>
    </xf>
    <xf numFmtId="0" fontId="0" fillId="4" borderId="0" xfId="0" applyFont="1" applyFill="1"/>
    <xf numFmtId="6" fontId="0" fillId="4" borderId="0" xfId="0" applyNumberFormat="1" applyFont="1" applyFill="1" applyAlignment="1">
      <alignment horizontal="center"/>
    </xf>
    <xf numFmtId="0" fontId="0" fillId="4" borderId="0" xfId="0" applyFont="1" applyFill="1" applyBorder="1"/>
    <xf numFmtId="6" fontId="0" fillId="4" borderId="0" xfId="0" applyNumberFormat="1" applyFill="1" applyBorder="1" applyAlignment="1">
      <alignment horizontal="center"/>
    </xf>
    <xf numFmtId="9" fontId="0" fillId="4" borderId="0" xfId="0" applyNumberFormat="1" applyFont="1" applyFill="1" applyAlignment="1">
      <alignment horizontal="center"/>
    </xf>
    <xf numFmtId="3" fontId="8" fillId="2" borderId="22" xfId="0" applyNumberFormat="1" applyFont="1" applyFill="1" applyBorder="1" applyAlignment="1">
      <alignment horizontal="center"/>
    </xf>
    <xf numFmtId="4" fontId="3" fillId="4" borderId="0" xfId="0" applyNumberFormat="1" applyFont="1" applyFill="1"/>
    <xf numFmtId="10" fontId="3" fillId="4" borderId="0" xfId="1" applyNumberFormat="1" applyFont="1" applyFill="1" applyBorder="1" applyAlignment="1">
      <alignment horizontal="center"/>
    </xf>
    <xf numFmtId="10" fontId="3" fillId="4" borderId="10" xfId="1" applyNumberFormat="1" applyFont="1" applyFill="1" applyBorder="1" applyAlignment="1">
      <alignment horizontal="center"/>
    </xf>
    <xf numFmtId="174" fontId="0" fillId="4" borderId="0" xfId="0" applyNumberFormat="1" applyFill="1" applyAlignment="1">
      <alignment horizontal="center"/>
    </xf>
    <xf numFmtId="10" fontId="1" fillId="4" borderId="26" xfId="2" applyNumberFormat="1" applyFont="1" applyFill="1" applyBorder="1" applyAlignment="1">
      <alignment horizontal="center"/>
    </xf>
    <xf numFmtId="10" fontId="1" fillId="4" borderId="18" xfId="2" applyNumberFormat="1" applyFont="1" applyFill="1" applyBorder="1" applyAlignment="1">
      <alignment horizontal="center"/>
    </xf>
    <xf numFmtId="10" fontId="1" fillId="4" borderId="27" xfId="2" applyNumberFormat="1" applyFont="1" applyFill="1" applyBorder="1" applyAlignment="1">
      <alignment horizontal="center"/>
    </xf>
    <xf numFmtId="10" fontId="1" fillId="4" borderId="20" xfId="2" applyNumberFormat="1" applyFont="1" applyFill="1" applyBorder="1" applyAlignment="1">
      <alignment horizontal="center"/>
    </xf>
    <xf numFmtId="8" fontId="10" fillId="4" borderId="0" xfId="0" applyNumberFormat="1" applyFont="1" applyFill="1" applyBorder="1" applyAlignment="1">
      <alignment horizontal="center"/>
    </xf>
    <xf numFmtId="9" fontId="8" fillId="4" borderId="0" xfId="0" applyNumberFormat="1" applyFont="1" applyFill="1" applyBorder="1" applyAlignment="1">
      <alignment horizontal="center"/>
    </xf>
    <xf numFmtId="11" fontId="0" fillId="0" borderId="0" xfId="0" applyNumberFormat="1"/>
    <xf numFmtId="4" fontId="0" fillId="0" borderId="0" xfId="0" applyNumberFormat="1"/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74" fontId="0" fillId="4" borderId="0" xfId="0" applyNumberFormat="1" applyFill="1" applyBorder="1" applyAlignment="1">
      <alignment horizontal="left"/>
    </xf>
    <xf numFmtId="4" fontId="0" fillId="4" borderId="0" xfId="0" applyNumberFormat="1" applyFill="1" applyBorder="1" applyAlignment="1">
      <alignment horizontal="left"/>
    </xf>
    <xf numFmtId="166" fontId="0" fillId="4" borderId="0" xfId="0" applyNumberFormat="1" applyFill="1" applyBorder="1" applyAlignment="1">
      <alignment horizontal="center"/>
    </xf>
    <xf numFmtId="1" fontId="11" fillId="4" borderId="0" xfId="3" applyNumberFormat="1" applyFill="1" applyBorder="1" applyAlignment="1">
      <alignment horizontal="center"/>
    </xf>
    <xf numFmtId="169" fontId="11" fillId="4" borderId="0" xfId="3" applyNumberFormat="1" applyFill="1" applyBorder="1" applyAlignment="1">
      <alignment horizontal="center"/>
    </xf>
    <xf numFmtId="10" fontId="11" fillId="4" borderId="0" xfId="3" applyNumberFormat="1" applyFill="1" applyBorder="1" applyAlignment="1">
      <alignment horizontal="center"/>
    </xf>
    <xf numFmtId="166" fontId="11" fillId="4" borderId="0" xfId="3" applyNumberFormat="1" applyFill="1" applyBorder="1" applyAlignment="1">
      <alignment horizontal="center"/>
    </xf>
    <xf numFmtId="3" fontId="11" fillId="4" borderId="0" xfId="3" applyNumberFormat="1" applyFill="1" applyBorder="1" applyAlignment="1">
      <alignment horizontal="center"/>
    </xf>
    <xf numFmtId="0" fontId="6" fillId="4" borderId="0" xfId="0" applyFont="1" applyFill="1" applyBorder="1"/>
    <xf numFmtId="9" fontId="3" fillId="4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6" fontId="2" fillId="4" borderId="0" xfId="0" applyNumberFormat="1" applyFont="1" applyFill="1" applyBorder="1" applyAlignment="1">
      <alignment horizontal="center"/>
    </xf>
    <xf numFmtId="6" fontId="0" fillId="4" borderId="0" xfId="0" applyNumberFormat="1" applyFont="1" applyFill="1" applyBorder="1" applyAlignment="1">
      <alignment horizontal="center"/>
    </xf>
    <xf numFmtId="9" fontId="0" fillId="4" borderId="0" xfId="0" applyNumberFormat="1" applyFont="1" applyFill="1" applyBorder="1" applyAlignment="1">
      <alignment horizontal="center"/>
    </xf>
    <xf numFmtId="43" fontId="6" fillId="4" borderId="0" xfId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3" fontId="15" fillId="4" borderId="0" xfId="0" applyNumberFormat="1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2" fontId="15" fillId="0" borderId="0" xfId="0" applyNumberFormat="1" applyFont="1" applyFill="1" applyBorder="1" applyAlignment="1">
      <alignment horizontal="center"/>
    </xf>
    <xf numFmtId="168" fontId="21" fillId="0" borderId="0" xfId="3" applyNumberFormat="1" applyFont="1" applyFill="1" applyBorder="1" applyAlignment="1">
      <alignment horizontal="center"/>
    </xf>
    <xf numFmtId="0" fontId="21" fillId="0" borderId="0" xfId="3" applyFont="1" applyFill="1" applyBorder="1"/>
    <xf numFmtId="0" fontId="6" fillId="0" borderId="0" xfId="0" applyFont="1"/>
    <xf numFmtId="2" fontId="6" fillId="4" borderId="0" xfId="0" applyNumberFormat="1" applyFont="1" applyFill="1" applyBorder="1" applyAlignment="1">
      <alignment horizontal="center"/>
    </xf>
    <xf numFmtId="4" fontId="6" fillId="4" borderId="0" xfId="0" applyNumberFormat="1" applyFont="1" applyFill="1" applyBorder="1"/>
    <xf numFmtId="4" fontId="6" fillId="4" borderId="0" xfId="0" applyNumberFormat="1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181" fontId="14" fillId="4" borderId="0" xfId="0" applyNumberFormat="1" applyFont="1" applyFill="1" applyBorder="1" applyAlignment="1">
      <alignment horizontal="center"/>
    </xf>
    <xf numFmtId="6" fontId="2" fillId="4" borderId="0" xfId="0" applyNumberFormat="1" applyFont="1" applyFill="1" applyBorder="1" applyAlignment="1"/>
    <xf numFmtId="0" fontId="2" fillId="4" borderId="0" xfId="0" applyFont="1" applyFill="1" applyBorder="1" applyAlignment="1"/>
    <xf numFmtId="172" fontId="15" fillId="4" borderId="0" xfId="1" applyNumberFormat="1" applyFont="1" applyFill="1" applyBorder="1" applyAlignment="1">
      <alignment horizontal="center"/>
    </xf>
    <xf numFmtId="10" fontId="21" fillId="4" borderId="0" xfId="3" applyNumberFormat="1" applyFont="1" applyFill="1" applyBorder="1" applyAlignment="1">
      <alignment horizontal="center"/>
    </xf>
    <xf numFmtId="10" fontId="10" fillId="4" borderId="0" xfId="0" applyNumberFormat="1" applyFont="1" applyFill="1" applyBorder="1" applyAlignment="1">
      <alignment horizontal="center"/>
    </xf>
    <xf numFmtId="168" fontId="0" fillId="4" borderId="21" xfId="0" applyNumberFormat="1" applyFill="1" applyBorder="1" applyAlignment="1">
      <alignment horizontal="center"/>
    </xf>
    <xf numFmtId="6" fontId="0" fillId="4" borderId="25" xfId="0" applyNumberFormat="1" applyFill="1" applyBorder="1" applyAlignment="1">
      <alignment horizontal="center"/>
    </xf>
    <xf numFmtId="6" fontId="0" fillId="4" borderId="25" xfId="0" applyNumberFormat="1" applyFill="1" applyBorder="1" applyAlignment="1">
      <alignment horizontal="right"/>
    </xf>
    <xf numFmtId="0" fontId="0" fillId="4" borderId="6" xfId="0" applyFill="1" applyBorder="1"/>
    <xf numFmtId="0" fontId="0" fillId="4" borderId="7" xfId="0" applyFill="1" applyBorder="1" applyAlignment="1">
      <alignment horizontal="right"/>
    </xf>
    <xf numFmtId="168" fontId="0" fillId="4" borderId="28" xfId="0" applyNumberFormat="1" applyFill="1" applyBorder="1" applyAlignment="1">
      <alignment horizontal="center"/>
    </xf>
    <xf numFmtId="168" fontId="0" fillId="4" borderId="25" xfId="0" applyNumberForma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10" fontId="1" fillId="4" borderId="15" xfId="2" applyNumberFormat="1" applyFont="1" applyFill="1" applyBorder="1" applyAlignment="1">
      <alignment horizontal="center"/>
    </xf>
    <xf numFmtId="10" fontId="1" fillId="4" borderId="16" xfId="2" applyNumberFormat="1" applyFont="1" applyFill="1" applyBorder="1" applyAlignment="1">
      <alignment horizontal="center"/>
    </xf>
    <xf numFmtId="10" fontId="1" fillId="4" borderId="17" xfId="2" applyNumberFormat="1" applyFont="1" applyFill="1" applyBorder="1" applyAlignment="1">
      <alignment horizontal="center"/>
    </xf>
    <xf numFmtId="10" fontId="1" fillId="4" borderId="19" xfId="2" applyNumberFormat="1" applyFont="1" applyFill="1" applyBorder="1" applyAlignment="1">
      <alignment horizontal="center"/>
    </xf>
    <xf numFmtId="6" fontId="0" fillId="4" borderId="0" xfId="0" applyNumberFormat="1" applyFill="1"/>
    <xf numFmtId="166" fontId="2" fillId="4" borderId="0" xfId="0" applyNumberFormat="1" applyFont="1" applyFill="1" applyBorder="1" applyAlignment="1"/>
    <xf numFmtId="6" fontId="1" fillId="4" borderId="0" xfId="1" applyNumberFormat="1" applyFont="1" applyFill="1" applyBorder="1" applyAlignment="1">
      <alignment horizontal="center"/>
    </xf>
    <xf numFmtId="6" fontId="1" fillId="4" borderId="0" xfId="2" applyNumberFormat="1" applyFont="1" applyFill="1" applyBorder="1" applyAlignment="1">
      <alignment horizontal="center"/>
    </xf>
    <xf numFmtId="6" fontId="6" fillId="4" borderId="0" xfId="2" applyNumberFormat="1" applyFont="1" applyFill="1" applyBorder="1" applyAlignment="1">
      <alignment horizontal="center"/>
    </xf>
    <xf numFmtId="6" fontId="3" fillId="4" borderId="0" xfId="2" applyNumberFormat="1" applyFont="1" applyFill="1" applyBorder="1" applyAlignment="1">
      <alignment horizontal="center"/>
    </xf>
    <xf numFmtId="6" fontId="3" fillId="4" borderId="0" xfId="1" applyNumberFormat="1" applyFont="1" applyFill="1" applyBorder="1" applyAlignment="1">
      <alignment horizontal="center"/>
    </xf>
    <xf numFmtId="3" fontId="22" fillId="4" borderId="0" xfId="0" applyNumberFormat="1" applyFont="1" applyFill="1" applyBorder="1" applyAlignment="1">
      <alignment horizontal="center"/>
    </xf>
    <xf numFmtId="43" fontId="23" fillId="4" borderId="0" xfId="1" applyFont="1" applyFill="1" applyBorder="1" applyAlignment="1">
      <alignment horizontal="center"/>
    </xf>
    <xf numFmtId="0" fontId="23" fillId="4" borderId="0" xfId="0" applyFont="1" applyFill="1" applyBorder="1"/>
    <xf numFmtId="172" fontId="22" fillId="4" borderId="0" xfId="1" applyNumberFormat="1" applyFont="1" applyFill="1" applyBorder="1" applyAlignment="1">
      <alignment horizontal="center"/>
    </xf>
    <xf numFmtId="10" fontId="24" fillId="4" borderId="0" xfId="3" applyNumberFormat="1" applyFont="1" applyFill="1" applyBorder="1" applyAlignment="1">
      <alignment horizontal="center"/>
    </xf>
    <xf numFmtId="43" fontId="25" fillId="4" borderId="0" xfId="1" applyFont="1" applyFill="1" applyBorder="1" applyAlignment="1">
      <alignment horizontal="center"/>
    </xf>
    <xf numFmtId="0" fontId="26" fillId="4" borderId="0" xfId="0" applyFont="1" applyFill="1" applyBorder="1"/>
    <xf numFmtId="172" fontId="12" fillId="4" borderId="0" xfId="1" applyNumberFormat="1" applyFont="1" applyFill="1" applyBorder="1" applyAlignment="1">
      <alignment horizontal="center"/>
    </xf>
    <xf numFmtId="10" fontId="27" fillId="4" borderId="0" xfId="3" applyNumberFormat="1" applyFont="1" applyFill="1" applyBorder="1" applyAlignment="1">
      <alignment horizontal="center"/>
    </xf>
    <xf numFmtId="10" fontId="23" fillId="4" borderId="0" xfId="2" applyNumberFormat="1" applyFont="1" applyFill="1" applyBorder="1" applyAlignment="1">
      <alignment horizontal="center"/>
    </xf>
    <xf numFmtId="10" fontId="26" fillId="4" borderId="0" xfId="2" applyNumberFormat="1" applyFont="1" applyFill="1" applyBorder="1" applyAlignment="1">
      <alignment horizontal="left"/>
    </xf>
    <xf numFmtId="10" fontId="26" fillId="4" borderId="0" xfId="2" applyNumberFormat="1" applyFont="1" applyFill="1" applyBorder="1" applyAlignment="1">
      <alignment horizontal="center"/>
    </xf>
    <xf numFmtId="10" fontId="12" fillId="4" borderId="0" xfId="0" applyNumberFormat="1" applyFont="1" applyFill="1" applyBorder="1" applyAlignment="1">
      <alignment horizontal="center"/>
    </xf>
    <xf numFmtId="4" fontId="26" fillId="4" borderId="0" xfId="2" applyNumberFormat="1" applyFont="1" applyFill="1" applyBorder="1" applyAlignment="1">
      <alignment horizontal="center"/>
    </xf>
    <xf numFmtId="10" fontId="23" fillId="4" borderId="0" xfId="1" applyNumberFormat="1" applyFont="1" applyFill="1" applyBorder="1" applyAlignment="1">
      <alignment horizontal="center"/>
    </xf>
    <xf numFmtId="0" fontId="12" fillId="4" borderId="0" xfId="0" applyFont="1" applyFill="1"/>
    <xf numFmtId="0" fontId="26" fillId="4" borderId="0" xfId="0" applyFont="1" applyFill="1" applyAlignment="1">
      <alignment horizontal="center"/>
    </xf>
    <xf numFmtId="0" fontId="25" fillId="4" borderId="0" xfId="0" applyFont="1" applyFill="1"/>
    <xf numFmtId="177" fontId="25" fillId="4" borderId="0" xfId="0" applyNumberFormat="1" applyFont="1" applyFill="1"/>
    <xf numFmtId="0" fontId="26" fillId="4" borderId="0" xfId="0" applyFont="1" applyFill="1"/>
    <xf numFmtId="9" fontId="26" fillId="4" borderId="0" xfId="0" applyNumberFormat="1" applyFont="1" applyFill="1"/>
    <xf numFmtId="8" fontId="28" fillId="4" borderId="23" xfId="0" applyNumberFormat="1" applyFont="1" applyFill="1" applyBorder="1" applyAlignment="1">
      <alignment horizontal="center"/>
    </xf>
    <xf numFmtId="0" fontId="12" fillId="4" borderId="6" xfId="0" applyFont="1" applyFill="1" applyBorder="1" applyAlignment="1">
      <alignment horizontal="center"/>
    </xf>
    <xf numFmtId="0" fontId="12" fillId="4" borderId="8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26" fillId="4" borderId="6" xfId="0" applyFont="1" applyFill="1" applyBorder="1"/>
    <xf numFmtId="0" fontId="26" fillId="4" borderId="7" xfId="0" applyFont="1" applyFill="1" applyBorder="1" applyAlignment="1">
      <alignment horizontal="right"/>
    </xf>
    <xf numFmtId="9" fontId="26" fillId="4" borderId="28" xfId="0" applyNumberFormat="1" applyFont="1" applyFill="1" applyBorder="1" applyAlignment="1">
      <alignment horizontal="center"/>
    </xf>
    <xf numFmtId="9" fontId="26" fillId="4" borderId="21" xfId="0" applyNumberFormat="1" applyFont="1" applyFill="1" applyBorder="1" applyAlignment="1">
      <alignment horizontal="center"/>
    </xf>
    <xf numFmtId="0" fontId="12" fillId="4" borderId="0" xfId="0" applyFont="1" applyFill="1" applyBorder="1"/>
    <xf numFmtId="6" fontId="26" fillId="4" borderId="0" xfId="0" applyNumberFormat="1" applyFont="1" applyFill="1" applyAlignment="1">
      <alignment horizontal="center"/>
    </xf>
    <xf numFmtId="6" fontId="26" fillId="4" borderId="25" xfId="0" applyNumberFormat="1" applyFont="1" applyFill="1" applyBorder="1" applyAlignment="1">
      <alignment horizontal="center"/>
    </xf>
    <xf numFmtId="6" fontId="26" fillId="4" borderId="25" xfId="0" applyNumberFormat="1" applyFont="1" applyFill="1" applyBorder="1" applyAlignment="1">
      <alignment horizontal="right"/>
    </xf>
    <xf numFmtId="168" fontId="26" fillId="4" borderId="25" xfId="0" applyNumberFormat="1" applyFont="1" applyFill="1" applyBorder="1" applyAlignment="1">
      <alignment horizontal="center"/>
    </xf>
    <xf numFmtId="9" fontId="25" fillId="4" borderId="6" xfId="0" applyNumberFormat="1" applyFont="1" applyFill="1" applyBorder="1"/>
    <xf numFmtId="3" fontId="12" fillId="4" borderId="7" xfId="0" applyNumberFormat="1" applyFont="1" applyFill="1" applyBorder="1" applyAlignment="1">
      <alignment horizontal="center"/>
    </xf>
    <xf numFmtId="3" fontId="12" fillId="4" borderId="8" xfId="0" applyNumberFormat="1" applyFont="1" applyFill="1" applyBorder="1" applyAlignment="1">
      <alignment horizontal="center"/>
    </xf>
    <xf numFmtId="10" fontId="25" fillId="4" borderId="0" xfId="1" applyNumberFormat="1" applyFont="1" applyFill="1" applyBorder="1" applyAlignment="1">
      <alignment horizontal="center"/>
    </xf>
    <xf numFmtId="10" fontId="25" fillId="4" borderId="10" xfId="1" applyNumberFormat="1" applyFont="1" applyFill="1" applyBorder="1" applyAlignment="1">
      <alignment horizontal="center"/>
    </xf>
    <xf numFmtId="10" fontId="26" fillId="4" borderId="12" xfId="2" applyNumberFormat="1" applyFont="1" applyFill="1" applyBorder="1" applyAlignment="1">
      <alignment horizontal="center"/>
    </xf>
    <xf numFmtId="10" fontId="12" fillId="4" borderId="12" xfId="2" applyNumberFormat="1" applyFont="1" applyFill="1" applyBorder="1" applyAlignment="1">
      <alignment horizontal="center"/>
    </xf>
    <xf numFmtId="10" fontId="12" fillId="4" borderId="13" xfId="2" applyNumberFormat="1" applyFont="1" applyFill="1" applyBorder="1" applyAlignment="1">
      <alignment horizontal="center"/>
    </xf>
    <xf numFmtId="3" fontId="22" fillId="4" borderId="8" xfId="0" applyNumberFormat="1" applyFont="1" applyFill="1" applyBorder="1" applyAlignment="1">
      <alignment horizontal="center"/>
    </xf>
    <xf numFmtId="3" fontId="23" fillId="4" borderId="10" xfId="1" applyNumberFormat="1" applyFont="1" applyFill="1" applyBorder="1" applyAlignment="1">
      <alignment horizontal="center"/>
    </xf>
    <xf numFmtId="3" fontId="23" fillId="4" borderId="13" xfId="1" applyNumberFormat="1" applyFont="1" applyFill="1" applyBorder="1" applyAlignment="1">
      <alignment horizontal="center"/>
    </xf>
    <xf numFmtId="3" fontId="22" fillId="4" borderId="6" xfId="0" applyNumberFormat="1" applyFont="1" applyFill="1" applyBorder="1" applyAlignment="1">
      <alignment horizontal="left"/>
    </xf>
    <xf numFmtId="43" fontId="23" fillId="4" borderId="9" xfId="1" applyNumberFormat="1" applyFont="1" applyFill="1" applyBorder="1" applyAlignment="1">
      <alignment horizontal="left"/>
    </xf>
    <xf numFmtId="43" fontId="23" fillId="4" borderId="11" xfId="1" applyNumberFormat="1" applyFont="1" applyFill="1" applyBorder="1" applyAlignment="1">
      <alignment horizontal="left"/>
    </xf>
    <xf numFmtId="0" fontId="30" fillId="4" borderId="0" xfId="0" applyFont="1" applyFill="1"/>
    <xf numFmtId="3" fontId="2" fillId="4" borderId="9" xfId="1" applyNumberFormat="1" applyFont="1" applyFill="1" applyBorder="1" applyAlignment="1">
      <alignment horizontal="center"/>
    </xf>
    <xf numFmtId="3" fontId="2" fillId="4" borderId="9" xfId="0" applyNumberFormat="1" applyFont="1" applyFill="1" applyBorder="1"/>
    <xf numFmtId="0" fontId="31" fillId="4" borderId="0" xfId="0" applyFont="1" applyFill="1" applyBorder="1" applyAlignment="1"/>
    <xf numFmtId="0" fontId="30" fillId="4" borderId="0" xfId="0" applyFont="1" applyFill="1" applyBorder="1"/>
    <xf numFmtId="0" fontId="31" fillId="4" borderId="0" xfId="0" applyFont="1" applyFill="1" applyBorder="1" applyAlignment="1">
      <alignment horizontal="center"/>
    </xf>
    <xf numFmtId="0" fontId="0" fillId="4" borderId="0" xfId="0" applyFill="1" applyBorder="1" applyAlignment="1"/>
    <xf numFmtId="0" fontId="2" fillId="3" borderId="9" xfId="0" applyFont="1" applyFill="1" applyBorder="1" applyAlignment="1">
      <alignment horizontal="center" vertical="center" textRotation="255"/>
    </xf>
    <xf numFmtId="0" fontId="2" fillId="3" borderId="11" xfId="0" applyFont="1" applyFill="1" applyBorder="1" applyAlignment="1">
      <alignment horizontal="center" vertical="center" textRotation="255"/>
    </xf>
    <xf numFmtId="0" fontId="2" fillId="3" borderId="6" xfId="0" applyFont="1" applyFill="1" applyBorder="1" applyAlignment="1">
      <alignment horizontal="center" vertical="center" textRotation="255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0" xfId="0" applyFont="1" applyFill="1" applyAlignment="1">
      <alignment horizontal="center" vertical="center" textRotation="255"/>
    </xf>
    <xf numFmtId="0" fontId="2" fillId="3" borderId="0" xfId="0" applyFont="1" applyFill="1" applyAlignment="1">
      <alignment horizontal="center"/>
    </xf>
    <xf numFmtId="6" fontId="2" fillId="4" borderId="11" xfId="0" applyNumberFormat="1" applyFont="1" applyFill="1" applyBorder="1" applyAlignment="1">
      <alignment horizontal="center"/>
    </xf>
    <xf numFmtId="6" fontId="2" fillId="4" borderId="12" xfId="0" applyNumberFormat="1" applyFont="1" applyFill="1" applyBorder="1" applyAlignment="1">
      <alignment horizontal="center"/>
    </xf>
    <xf numFmtId="0" fontId="12" fillId="3" borderId="0" xfId="0" applyFont="1" applyFill="1" applyAlignment="1">
      <alignment horizontal="center" vertical="center" textRotation="255"/>
    </xf>
    <xf numFmtId="0" fontId="12" fillId="3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4" fontId="1" fillId="4" borderId="0" xfId="2" applyNumberFormat="1" applyFont="1" applyFill="1" applyBorder="1" applyAlignment="1">
      <alignment horizontal="center"/>
    </xf>
    <xf numFmtId="4" fontId="1" fillId="4" borderId="0" xfId="1" applyNumberFormat="1" applyFont="1" applyFill="1" applyBorder="1" applyAlignment="1">
      <alignment horizontal="center"/>
    </xf>
    <xf numFmtId="4" fontId="1" fillId="4" borderId="10" xfId="1" applyNumberFormat="1" applyFont="1" applyFill="1" applyBorder="1" applyAlignment="1">
      <alignment horizontal="center"/>
    </xf>
    <xf numFmtId="4" fontId="1" fillId="4" borderId="10" xfId="2" applyNumberFormat="1" applyFont="1" applyFill="1" applyBorder="1" applyAlignment="1">
      <alignment horizontal="center"/>
    </xf>
    <xf numFmtId="4" fontId="1" fillId="4" borderId="12" xfId="2" applyNumberFormat="1" applyFont="1" applyFill="1" applyBorder="1" applyAlignment="1">
      <alignment horizontal="center"/>
    </xf>
    <xf numFmtId="4" fontId="1" fillId="4" borderId="13" xfId="2" applyNumberFormat="1" applyFont="1" applyFill="1" applyBorder="1" applyAlignment="1">
      <alignment horizontal="center"/>
    </xf>
    <xf numFmtId="10" fontId="8" fillId="5" borderId="24" xfId="0" applyNumberFormat="1" applyFont="1" applyFill="1" applyBorder="1" applyAlignment="1">
      <alignment horizontal="center"/>
    </xf>
    <xf numFmtId="4" fontId="8" fillId="5" borderId="24" xfId="0" applyNumberFormat="1" applyFont="1" applyFill="1" applyBorder="1" applyAlignment="1">
      <alignment horizontal="center"/>
    </xf>
    <xf numFmtId="3" fontId="0" fillId="5" borderId="25" xfId="0" applyNumberFormat="1" applyFill="1" applyBorder="1" applyAlignment="1">
      <alignment horizontal="center"/>
    </xf>
    <xf numFmtId="0" fontId="8" fillId="4" borderId="4" xfId="0" applyNumberFormat="1" applyFont="1" applyFill="1" applyBorder="1" applyAlignment="1">
      <alignment horizontal="center"/>
    </xf>
    <xf numFmtId="3" fontId="8" fillId="4" borderId="5" xfId="1" applyNumberFormat="1" applyFont="1" applyFill="1" applyBorder="1" applyAlignment="1">
      <alignment horizontal="center"/>
    </xf>
    <xf numFmtId="3" fontId="8" fillId="4" borderId="4" xfId="1" applyNumberFormat="1" applyFont="1" applyFill="1" applyBorder="1" applyAlignment="1">
      <alignment horizontal="center"/>
    </xf>
    <xf numFmtId="8" fontId="8" fillId="4" borderId="14" xfId="0" applyNumberFormat="1" applyFont="1" applyFill="1" applyBorder="1" applyAlignment="1">
      <alignment horizontal="center"/>
    </xf>
    <xf numFmtId="10" fontId="8" fillId="4" borderId="14" xfId="0" applyNumberFormat="1" applyFont="1" applyFill="1" applyBorder="1" applyAlignment="1">
      <alignment horizontal="center"/>
    </xf>
    <xf numFmtId="3" fontId="8" fillId="4" borderId="14" xfId="0" applyNumberFormat="1" applyFont="1" applyFill="1" applyBorder="1" applyAlignment="1">
      <alignment horizontal="center"/>
    </xf>
    <xf numFmtId="3" fontId="0" fillId="4" borderId="5" xfId="0" applyNumberFormat="1" applyFill="1" applyBorder="1" applyAlignment="1">
      <alignment horizontal="center"/>
    </xf>
    <xf numFmtId="6" fontId="0" fillId="4" borderId="0" xfId="2" applyNumberFormat="1" applyFont="1" applyFill="1"/>
    <xf numFmtId="0" fontId="2" fillId="4" borderId="0" xfId="0" applyFont="1" applyFill="1" applyBorder="1" applyAlignment="1">
      <alignment vertical="center" textRotation="255"/>
    </xf>
    <xf numFmtId="6" fontId="0" fillId="4" borderId="0" xfId="0" applyNumberFormat="1" applyFill="1" applyBorder="1"/>
    <xf numFmtId="0" fontId="8" fillId="4" borderId="0" xfId="0" applyFont="1" applyFill="1" applyBorder="1" applyAlignment="1">
      <alignment horizontal="center"/>
    </xf>
    <xf numFmtId="3" fontId="3" fillId="4" borderId="0" xfId="0" applyNumberFormat="1" applyFont="1" applyFill="1" applyBorder="1"/>
    <xf numFmtId="4" fontId="2" fillId="4" borderId="0" xfId="0" applyNumberFormat="1" applyFont="1" applyFill="1" applyBorder="1" applyAlignment="1">
      <alignment horizontal="center"/>
    </xf>
    <xf numFmtId="10" fontId="15" fillId="4" borderId="0" xfId="2" applyNumberFormat="1" applyFont="1" applyFill="1" applyBorder="1" applyAlignment="1">
      <alignment horizontal="center"/>
    </xf>
    <xf numFmtId="10" fontId="29" fillId="5" borderId="24" xfId="0" applyNumberFormat="1" applyFont="1" applyFill="1" applyBorder="1" applyAlignment="1">
      <alignment horizontal="center"/>
    </xf>
    <xf numFmtId="4" fontId="29" fillId="5" borderId="24" xfId="0" applyNumberFormat="1" applyFont="1" applyFill="1" applyBorder="1" applyAlignment="1">
      <alignment horizontal="center"/>
    </xf>
    <xf numFmtId="3" fontId="26" fillId="5" borderId="25" xfId="0" applyNumberFormat="1" applyFont="1" applyFill="1" applyBorder="1" applyAlignment="1">
      <alignment horizontal="center"/>
    </xf>
    <xf numFmtId="6" fontId="1" fillId="4" borderId="6" xfId="2" applyNumberFormat="1" applyFont="1" applyFill="1" applyBorder="1" applyAlignment="1">
      <alignment horizontal="center"/>
    </xf>
    <xf numFmtId="6" fontId="1" fillId="4" borderId="7" xfId="2" applyNumberFormat="1" applyFont="1" applyFill="1" applyBorder="1" applyAlignment="1">
      <alignment horizontal="center"/>
    </xf>
    <xf numFmtId="6" fontId="1" fillId="4" borderId="8" xfId="2" applyNumberFormat="1" applyFont="1" applyFill="1" applyBorder="1" applyAlignment="1">
      <alignment horizontal="center"/>
    </xf>
    <xf numFmtId="6" fontId="1" fillId="4" borderId="9" xfId="2" applyNumberFormat="1" applyFont="1" applyFill="1" applyBorder="1" applyAlignment="1">
      <alignment horizontal="center"/>
    </xf>
    <xf numFmtId="6" fontId="1" fillId="4" borderId="10" xfId="2" applyNumberFormat="1" applyFont="1" applyFill="1" applyBorder="1" applyAlignment="1">
      <alignment horizontal="center"/>
    </xf>
    <xf numFmtId="6" fontId="3" fillId="4" borderId="10" xfId="2" applyNumberFormat="1" applyFont="1" applyFill="1" applyBorder="1" applyAlignment="1">
      <alignment horizontal="center"/>
    </xf>
    <xf numFmtId="6" fontId="1" fillId="4" borderId="11" xfId="2" applyNumberFormat="1" applyFont="1" applyFill="1" applyBorder="1" applyAlignment="1">
      <alignment horizontal="center"/>
    </xf>
    <xf numFmtId="6" fontId="1" fillId="4" borderId="12" xfId="2" applyNumberFormat="1" applyFont="1" applyFill="1" applyBorder="1" applyAlignment="1">
      <alignment horizontal="center"/>
    </xf>
    <xf numFmtId="6" fontId="1" fillId="4" borderId="13" xfId="2" applyNumberFormat="1" applyFont="1" applyFill="1" applyBorder="1" applyAlignment="1">
      <alignment horizontal="center"/>
    </xf>
    <xf numFmtId="8" fontId="0" fillId="0" borderId="0" xfId="0" applyNumberFormat="1"/>
  </cellXfs>
  <cellStyles count="5">
    <cellStyle name="Comma" xfId="1" builtinId="3"/>
    <cellStyle name="Currency" xfId="2" builtinId="4"/>
    <cellStyle name="Explanatory Text" xfId="3" builtinId="53"/>
    <cellStyle name="Normal" xfId="0" builtinId="0"/>
    <cellStyle name="Percent" xfId="4" builtinId="5"/>
  </cellStyles>
  <dxfs count="6"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CE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Pool Returns</a:t>
            </a:r>
            <a:r>
              <a:rPr lang="en-US" baseline="0"/>
              <a:t> Before Fees</a:t>
            </a:r>
            <a:r>
              <a:rPr lang="en-US"/>
              <a:t> per CIP7 vs. Current Curve, k=1000, rho=0.60%, a0=2.5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CIP7 a0 curve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'CIP7'!$H$18:$Y$18</c:f>
              <c:numCache>
                <c:formatCode>#,##0</c:formatCode>
                <c:ptCount val="18"/>
                <c:pt idx="0">
                  <c:v>0</c:v>
                </c:pt>
                <c:pt idx="1">
                  <c:v>10000</c:v>
                </c:pt>
                <c:pt idx="2">
                  <c:v>500000</c:v>
                </c:pt>
                <c:pt idx="3">
                  <c:v>1000000</c:v>
                </c:pt>
                <c:pt idx="4">
                  <c:v>2500000</c:v>
                </c:pt>
                <c:pt idx="5">
                  <c:v>9725408.0332879536</c:v>
                </c:pt>
                <c:pt idx="6">
                  <c:v>11670489.639945544</c:v>
                </c:pt>
                <c:pt idx="7">
                  <c:v>13615571.246603137</c:v>
                </c:pt>
                <c:pt idx="8">
                  <c:v>15560652.853260729</c:v>
                </c:pt>
                <c:pt idx="9">
                  <c:v>17505734.45991832</c:v>
                </c:pt>
                <c:pt idx="10">
                  <c:v>19450816.066575915</c:v>
                </c:pt>
                <c:pt idx="11">
                  <c:v>21395897.673233505</c:v>
                </c:pt>
                <c:pt idx="12">
                  <c:v>23340979.279891096</c:v>
                </c:pt>
                <c:pt idx="13">
                  <c:v>25286060.88654869</c:v>
                </c:pt>
                <c:pt idx="14">
                  <c:v>27231142.493206281</c:v>
                </c:pt>
                <c:pt idx="15">
                  <c:v>29176224.099863872</c:v>
                </c:pt>
                <c:pt idx="16">
                  <c:v>31121305.706521466</c:v>
                </c:pt>
                <c:pt idx="17">
                  <c:v>33066387.313179057</c:v>
                </c:pt>
              </c:numCache>
            </c:numRef>
          </c:cat>
          <c:val>
            <c:numRef>
              <c:f>'CIP7'!$H$35:$Y$35</c:f>
              <c:numCache>
                <c:formatCode>0.00%</c:formatCode>
                <c:ptCount val="18"/>
                <c:pt idx="0">
                  <c:v>3.6904679468368284E-2</c:v>
                </c:pt>
                <c:pt idx="1">
                  <c:v>4.9370208886819089E-2</c:v>
                </c:pt>
                <c:pt idx="2">
                  <c:v>7.0379203485016362E-2</c:v>
                </c:pt>
                <c:pt idx="3">
                  <c:v>7.6831679033518174E-2</c:v>
                </c:pt>
                <c:pt idx="4">
                  <c:v>8.7353286743411918E-2</c:v>
                </c:pt>
                <c:pt idx="5">
                  <c:v>0.1084355621518982</c:v>
                </c:pt>
                <c:pt idx="6">
                  <c:v>0.11188763439238447</c:v>
                </c:pt>
                <c:pt idx="7">
                  <c:v>0.11494041604843663</c:v>
                </c:pt>
                <c:pt idx="8">
                  <c:v>0.11768868215474093</c:v>
                </c:pt>
                <c:pt idx="9">
                  <c:v>0.12019596826721712</c:v>
                </c:pt>
                <c:pt idx="10">
                  <c:v>0.12250713338355279</c:v>
                </c:pt>
                <c:pt idx="11">
                  <c:v>0.12465513557778851</c:v>
                </c:pt>
                <c:pt idx="12">
                  <c:v>0.12666496524128013</c:v>
                </c:pt>
                <c:pt idx="13">
                  <c:v>0.12855606341717341</c:v>
                </c:pt>
                <c:pt idx="14">
                  <c:v>0.13034387910472112</c:v>
                </c:pt>
                <c:pt idx="15">
                  <c:v>0.13204091102568394</c:v>
                </c:pt>
                <c:pt idx="16">
                  <c:v>0.13365742712893169</c:v>
                </c:pt>
                <c:pt idx="17">
                  <c:v>0.1351461248782686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9-40D8-9136-FA2237447CAB}"/>
            </c:ext>
          </c:extLst>
        </c:ser>
        <c:ser>
          <c:idx val="1"/>
          <c:order val="1"/>
          <c:tx>
            <c:v>Current a0 Curve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Rewards_SKY!$G$24:$X$24</c:f>
              <c:numCache>
                <c:formatCode>0.00%</c:formatCode>
                <c:ptCount val="18"/>
                <c:pt idx="0">
                  <c:v>3.6455310721653644E-2</c:v>
                </c:pt>
                <c:pt idx="1">
                  <c:v>3.6483362825952215E-2</c:v>
                </c:pt>
                <c:pt idx="2">
                  <c:v>3.7858833653618529E-2</c:v>
                </c:pt>
                <c:pt idx="3">
                  <c:v>3.9264231105337055E-2</c:v>
                </c:pt>
                <c:pt idx="4">
                  <c:v>4.3491695282769083E-2</c:v>
                </c:pt>
                <c:pt idx="5">
                  <c:v>6.4093934866249258E-2</c:v>
                </c:pt>
                <c:pt idx="6">
                  <c:v>6.9708263549590921E-2</c:v>
                </c:pt>
                <c:pt idx="7">
                  <c:v>7.5351806430591584E-2</c:v>
                </c:pt>
                <c:pt idx="8">
                  <c:v>8.1024713403317294E-2</c:v>
                </c:pt>
                <c:pt idx="9">
                  <c:v>8.672713512011998E-2</c:v>
                </c:pt>
                <c:pt idx="10">
                  <c:v>9.2459222995255885E-2</c:v>
                </c:pt>
                <c:pt idx="11">
                  <c:v>9.8221129208818869E-2</c:v>
                </c:pt>
                <c:pt idx="12">
                  <c:v>0.10401300671045433</c:v>
                </c:pt>
                <c:pt idx="13">
                  <c:v>0.1098350092232605</c:v>
                </c:pt>
                <c:pt idx="14">
                  <c:v>0.11568729124764721</c:v>
                </c:pt>
                <c:pt idx="15">
                  <c:v>0.12157000806512608</c:v>
                </c:pt>
                <c:pt idx="16">
                  <c:v>0.12748331574232363</c:v>
                </c:pt>
                <c:pt idx="17">
                  <c:v>0.13342737113476222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B-479B-AE7B-2FBDE219B1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92484351"/>
        <c:axId val="704051727"/>
      </c:barChart>
      <c:catAx>
        <c:axId val="79248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51727"/>
        <c:crosses val="autoZero"/>
        <c:auto val="1"/>
        <c:lblAlgn val="ctr"/>
        <c:lblOffset val="100"/>
        <c:noMultiLvlLbl val="0"/>
      </c:catAx>
      <c:valAx>
        <c:axId val="70405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843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Reserve Emissions 2020</a:t>
            </a:r>
          </a:p>
        </c:rich>
      </c:tx>
      <c:layout>
        <c:manualLayout>
          <c:xMode val="edge"/>
          <c:yMode val="edge"/>
          <c:x val="0.40936422455718169"/>
          <c:y val="6.526151123266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72584677719967E-2"/>
          <c:y val="0.20448168039681205"/>
          <c:w val="0.91584270991681493"/>
          <c:h val="0.71544043302920635"/>
        </c:manualLayout>
      </c:layout>
      <c:areaChart>
        <c:grouping val="stacked"/>
        <c:varyColors val="0"/>
        <c:ser>
          <c:idx val="0"/>
          <c:order val="1"/>
          <c:tx>
            <c:strRef>
              <c:f>rho!$G$4</c:f>
              <c:strCache>
                <c:ptCount val="1"/>
                <c:pt idx="0">
                  <c:v>Cumulative Reward Distribution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rho!$C$8:$C$34</c:f>
              <c:numCache>
                <c:formatCode>General</c:formatCode>
                <c:ptCount val="27"/>
                <c:pt idx="0">
                  <c:v>213</c:v>
                </c:pt>
                <c:pt idx="1">
                  <c:v>214</c:v>
                </c:pt>
                <c:pt idx="2">
                  <c:v>215</c:v>
                </c:pt>
                <c:pt idx="3">
                  <c:v>216</c:v>
                </c:pt>
                <c:pt idx="4">
                  <c:v>217</c:v>
                </c:pt>
                <c:pt idx="5">
                  <c:v>218</c:v>
                </c:pt>
                <c:pt idx="6">
                  <c:v>219</c:v>
                </c:pt>
                <c:pt idx="7">
                  <c:v>220</c:v>
                </c:pt>
                <c:pt idx="8">
                  <c:v>221</c:v>
                </c:pt>
                <c:pt idx="9">
                  <c:v>222</c:v>
                </c:pt>
                <c:pt idx="10">
                  <c:v>223</c:v>
                </c:pt>
                <c:pt idx="11">
                  <c:v>224</c:v>
                </c:pt>
                <c:pt idx="12">
                  <c:v>225</c:v>
                </c:pt>
                <c:pt idx="13">
                  <c:v>226</c:v>
                </c:pt>
                <c:pt idx="14">
                  <c:v>227</c:v>
                </c:pt>
                <c:pt idx="15">
                  <c:v>228</c:v>
                </c:pt>
                <c:pt idx="16">
                  <c:v>229</c:v>
                </c:pt>
                <c:pt idx="17">
                  <c:v>230</c:v>
                </c:pt>
                <c:pt idx="18">
                  <c:v>231</c:v>
                </c:pt>
                <c:pt idx="19">
                  <c:v>232</c:v>
                </c:pt>
                <c:pt idx="20">
                  <c:v>233</c:v>
                </c:pt>
                <c:pt idx="21">
                  <c:v>234</c:v>
                </c:pt>
                <c:pt idx="22">
                  <c:v>235</c:v>
                </c:pt>
                <c:pt idx="23">
                  <c:v>236</c:v>
                </c:pt>
                <c:pt idx="24">
                  <c:v>237</c:v>
                </c:pt>
                <c:pt idx="25">
                  <c:v>238</c:v>
                </c:pt>
                <c:pt idx="26">
                  <c:v>239</c:v>
                </c:pt>
              </c:numCache>
            </c:numRef>
          </c:cat>
          <c:val>
            <c:numRef>
              <c:f>rho!$G$8:$G$34</c:f>
              <c:numCache>
                <c:formatCode>#,##0</c:formatCode>
                <c:ptCount val="27"/>
                <c:pt idx="0">
                  <c:v>237291593.47202185</c:v>
                </c:pt>
                <c:pt idx="1">
                  <c:v>315441528.96127689</c:v>
                </c:pt>
                <c:pt idx="2">
                  <c:v>393122564.83759642</c:v>
                </c:pt>
                <c:pt idx="3">
                  <c:v>470337514.49865806</c:v>
                </c:pt>
                <c:pt idx="4">
                  <c:v>547089174.46175337</c:v>
                </c:pt>
                <c:pt idx="5">
                  <c:v>623380324.46507001</c:v>
                </c:pt>
                <c:pt idx="6">
                  <c:v>699213727.56836677</c:v>
                </c:pt>
                <c:pt idx="7">
                  <c:v>774592130.25304377</c:v>
                </c:pt>
                <c:pt idx="8">
                  <c:v>849518262.52161264</c:v>
                </c:pt>
                <c:pt idx="9">
                  <c:v>923994837.99657011</c:v>
                </c:pt>
                <c:pt idx="10">
                  <c:v>998024554.01867795</c:v>
                </c:pt>
                <c:pt idx="11">
                  <c:v>1071610091.7446531</c:v>
                </c:pt>
                <c:pt idx="12">
                  <c:v>1144754116.2442725</c:v>
                </c:pt>
                <c:pt idx="13">
                  <c:v>1217459276.596894</c:v>
                </c:pt>
                <c:pt idx="14">
                  <c:v>1289728205.9873998</c:v>
                </c:pt>
                <c:pt idx="15">
                  <c:v>1361563521.8015625</c:v>
                </c:pt>
                <c:pt idx="16">
                  <c:v>1432967825.7208405</c:v>
                </c:pt>
                <c:pt idx="17">
                  <c:v>1503943703.8166027</c:v>
                </c:pt>
                <c:pt idx="18">
                  <c:v>1574493726.6437902</c:v>
                </c:pt>
                <c:pt idx="19">
                  <c:v>1644620449.3340147</c:v>
                </c:pt>
                <c:pt idx="20">
                  <c:v>1714326411.6880977</c:v>
                </c:pt>
                <c:pt idx="21">
                  <c:v>1783614138.2680564</c:v>
                </c:pt>
                <c:pt idx="22">
                  <c:v>1852486138.4885352</c:v>
                </c:pt>
                <c:pt idx="23">
                  <c:v>1920944906.7076912</c:v>
                </c:pt>
                <c:pt idx="24">
                  <c:v>1988992922.3175323</c:v>
                </c:pt>
                <c:pt idx="25">
                  <c:v>2056632649.8337142</c:v>
                </c:pt>
                <c:pt idx="26">
                  <c:v>2123866538.9847991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E-40EF-9366-46AEBCF40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67199584"/>
        <c:axId val="1501947216"/>
      </c:areaChart>
      <c:barChart>
        <c:barDir val="col"/>
        <c:grouping val="clustered"/>
        <c:varyColors val="0"/>
        <c:ser>
          <c:idx val="2"/>
          <c:order val="2"/>
          <c:tx>
            <c:strRef>
              <c:f>rho!$F$4</c:f>
              <c:strCache>
                <c:ptCount val="1"/>
                <c:pt idx="0">
                  <c:v>Epoch Payouts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cap="rnd">
              <a:gradFill>
                <a:gsLst>
                  <a:gs pos="0">
                    <a:srgbClr val="D9E3F3"/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rho!$C$8:$C$34</c:f>
              <c:numCache>
                <c:formatCode>General</c:formatCode>
                <c:ptCount val="27"/>
                <c:pt idx="0">
                  <c:v>213</c:v>
                </c:pt>
                <c:pt idx="1">
                  <c:v>214</c:v>
                </c:pt>
                <c:pt idx="2">
                  <c:v>215</c:v>
                </c:pt>
                <c:pt idx="3">
                  <c:v>216</c:v>
                </c:pt>
                <c:pt idx="4">
                  <c:v>217</c:v>
                </c:pt>
                <c:pt idx="5">
                  <c:v>218</c:v>
                </c:pt>
                <c:pt idx="6">
                  <c:v>219</c:v>
                </c:pt>
                <c:pt idx="7">
                  <c:v>220</c:v>
                </c:pt>
                <c:pt idx="8">
                  <c:v>221</c:v>
                </c:pt>
                <c:pt idx="9">
                  <c:v>222</c:v>
                </c:pt>
                <c:pt idx="10">
                  <c:v>223</c:v>
                </c:pt>
                <c:pt idx="11">
                  <c:v>224</c:v>
                </c:pt>
                <c:pt idx="12">
                  <c:v>225</c:v>
                </c:pt>
                <c:pt idx="13">
                  <c:v>226</c:v>
                </c:pt>
                <c:pt idx="14">
                  <c:v>227</c:v>
                </c:pt>
                <c:pt idx="15">
                  <c:v>228</c:v>
                </c:pt>
                <c:pt idx="16">
                  <c:v>229</c:v>
                </c:pt>
                <c:pt idx="17">
                  <c:v>230</c:v>
                </c:pt>
                <c:pt idx="18">
                  <c:v>231</c:v>
                </c:pt>
                <c:pt idx="19">
                  <c:v>232</c:v>
                </c:pt>
                <c:pt idx="20">
                  <c:v>233</c:v>
                </c:pt>
                <c:pt idx="21">
                  <c:v>234</c:v>
                </c:pt>
                <c:pt idx="22">
                  <c:v>235</c:v>
                </c:pt>
                <c:pt idx="23">
                  <c:v>236</c:v>
                </c:pt>
                <c:pt idx="24">
                  <c:v>237</c:v>
                </c:pt>
                <c:pt idx="25">
                  <c:v>238</c:v>
                </c:pt>
                <c:pt idx="26">
                  <c:v>239</c:v>
                </c:pt>
              </c:numCache>
            </c:numRef>
          </c:cat>
          <c:val>
            <c:numRef>
              <c:f>rho!$F$8:$F$34</c:f>
              <c:numCache>
                <c:formatCode>#,##0</c:formatCode>
                <c:ptCount val="27"/>
                <c:pt idx="0">
                  <c:v>79573685.050087199</c:v>
                </c:pt>
                <c:pt idx="1">
                  <c:v>79096242.939786673</c:v>
                </c:pt>
                <c:pt idx="2">
                  <c:v>78621665.482147962</c:v>
                </c:pt>
                <c:pt idx="3">
                  <c:v>78149935.489255071</c:v>
                </c:pt>
                <c:pt idx="4">
                  <c:v>77681035.876319543</c:v>
                </c:pt>
                <c:pt idx="5">
                  <c:v>77214949.661061615</c:v>
                </c:pt>
                <c:pt idx="6">
                  <c:v>76751659.963095248</c:v>
                </c:pt>
                <c:pt idx="7">
                  <c:v>76291150.003316686</c:v>
                </c:pt>
                <c:pt idx="8">
                  <c:v>75833403.103296772</c:v>
                </c:pt>
                <c:pt idx="9">
                  <c:v>75378402.684677005</c:v>
                </c:pt>
                <c:pt idx="10">
                  <c:v>74926132.268568933</c:v>
                </c:pt>
                <c:pt idx="11">
                  <c:v>74476575.474957526</c:v>
                </c:pt>
                <c:pt idx="12">
                  <c:v>74029716.02210778</c:v>
                </c:pt>
                <c:pt idx="13">
                  <c:v>73585537.725975126</c:v>
                </c:pt>
                <c:pt idx="14">
                  <c:v>73144024.499619275</c:v>
                </c:pt>
                <c:pt idx="15">
                  <c:v>72705160.35262157</c:v>
                </c:pt>
                <c:pt idx="16">
                  <c:v>72268929.390505835</c:v>
                </c:pt>
                <c:pt idx="17">
                  <c:v>71835315.814162806</c:v>
                </c:pt>
                <c:pt idx="18">
                  <c:v>71404303.919277817</c:v>
                </c:pt>
                <c:pt idx="19">
                  <c:v>70975878.095762163</c:v>
                </c:pt>
                <c:pt idx="20">
                  <c:v>70550022.827187583</c:v>
                </c:pt>
                <c:pt idx="21">
                  <c:v>70126722.690224454</c:v>
                </c:pt>
                <c:pt idx="22">
                  <c:v>69705962.354083106</c:v>
                </c:pt>
                <c:pt idx="23">
                  <c:v>69287726.579958603</c:v>
                </c:pt>
                <c:pt idx="24">
                  <c:v>68872000.220478863</c:v>
                </c:pt>
                <c:pt idx="25">
                  <c:v>68458768.219155997</c:v>
                </c:pt>
                <c:pt idx="26">
                  <c:v>68048015.609841049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5-4C8F-8F05-A00CB42AAA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"/>
        <c:axId val="1488439392"/>
        <c:axId val="1490139440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rho!$D$4</c15:sqref>
                        </c15:formulaRef>
                      </c:ext>
                    </c:extLst>
                    <c:strCache>
                      <c:ptCount val="1"/>
                      <c:pt idx="0">
                        <c:v>Reserves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solidFill>
                      <a:srgbClr val="0070C0"/>
                    </a:solidFill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rho!$C$8:$C$34</c15:sqref>
                        </c15:formulaRef>
                      </c:ext>
                    </c:extLst>
                    <c:numCache>
                      <c:formatCode>General</c:formatCode>
                      <c:ptCount val="27"/>
                      <c:pt idx="0">
                        <c:v>213</c:v>
                      </c:pt>
                      <c:pt idx="1">
                        <c:v>214</c:v>
                      </c:pt>
                      <c:pt idx="2">
                        <c:v>215</c:v>
                      </c:pt>
                      <c:pt idx="3">
                        <c:v>216</c:v>
                      </c:pt>
                      <c:pt idx="4">
                        <c:v>217</c:v>
                      </c:pt>
                      <c:pt idx="5">
                        <c:v>218</c:v>
                      </c:pt>
                      <c:pt idx="6">
                        <c:v>219</c:v>
                      </c:pt>
                      <c:pt idx="7">
                        <c:v>220</c:v>
                      </c:pt>
                      <c:pt idx="8">
                        <c:v>221</c:v>
                      </c:pt>
                      <c:pt idx="9">
                        <c:v>222</c:v>
                      </c:pt>
                      <c:pt idx="10">
                        <c:v>223</c:v>
                      </c:pt>
                      <c:pt idx="11">
                        <c:v>224</c:v>
                      </c:pt>
                      <c:pt idx="12">
                        <c:v>225</c:v>
                      </c:pt>
                      <c:pt idx="13">
                        <c:v>226</c:v>
                      </c:pt>
                      <c:pt idx="14">
                        <c:v>227</c:v>
                      </c:pt>
                      <c:pt idx="15">
                        <c:v>228</c:v>
                      </c:pt>
                      <c:pt idx="16">
                        <c:v>229</c:v>
                      </c:pt>
                      <c:pt idx="17">
                        <c:v>230</c:v>
                      </c:pt>
                      <c:pt idx="18">
                        <c:v>231</c:v>
                      </c:pt>
                      <c:pt idx="19">
                        <c:v>232</c:v>
                      </c:pt>
                      <c:pt idx="20">
                        <c:v>233</c:v>
                      </c:pt>
                      <c:pt idx="21">
                        <c:v>234</c:v>
                      </c:pt>
                      <c:pt idx="22">
                        <c:v>235</c:v>
                      </c:pt>
                      <c:pt idx="23">
                        <c:v>236</c:v>
                      </c:pt>
                      <c:pt idx="24">
                        <c:v>237</c:v>
                      </c:pt>
                      <c:pt idx="25">
                        <c:v>238</c:v>
                      </c:pt>
                      <c:pt idx="26">
                        <c:v>239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rho!$D$5:$D$34</c15:sqref>
                        </c15:formulaRef>
                      </c:ext>
                    </c:extLst>
                    <c:numCache>
                      <c:formatCode>#,##0</c:formatCode>
                      <c:ptCount val="30"/>
                      <c:pt idx="0">
                        <c:v>13262280841.6812</c:v>
                      </c:pt>
                      <c:pt idx="1">
                        <c:v>13182707156.631113</c:v>
                      </c:pt>
                      <c:pt idx="2">
                        <c:v>13103610913.691326</c:v>
                      </c:pt>
                      <c:pt idx="3">
                        <c:v>13024989248.209179</c:v>
                      </c:pt>
                      <c:pt idx="4">
                        <c:v>12946839312.719923</c:v>
                      </c:pt>
                      <c:pt idx="5">
                        <c:v>12869158276.843603</c:v>
                      </c:pt>
                      <c:pt idx="6">
                        <c:v>12791943327.182541</c:v>
                      </c:pt>
                      <c:pt idx="7">
                        <c:v>12715191667.219446</c:v>
                      </c:pt>
                      <c:pt idx="8">
                        <c:v>12638900517.216129</c:v>
                      </c:pt>
                      <c:pt idx="9">
                        <c:v>12563067114.112833</c:v>
                      </c:pt>
                      <c:pt idx="10">
                        <c:v>12487688711.428156</c:v>
                      </c:pt>
                      <c:pt idx="11">
                        <c:v>12412762579.159588</c:v>
                      </c:pt>
                      <c:pt idx="12">
                        <c:v>12338286003.684629</c:v>
                      </c:pt>
                      <c:pt idx="13">
                        <c:v>12264256287.662521</c:v>
                      </c:pt>
                      <c:pt idx="14">
                        <c:v>12190670749.936546</c:v>
                      </c:pt>
                      <c:pt idx="15">
                        <c:v>12117526725.436928</c:v>
                      </c:pt>
                      <c:pt idx="16">
                        <c:v>12044821565.084307</c:v>
                      </c:pt>
                      <c:pt idx="17">
                        <c:v>11972552635.6938</c:v>
                      </c:pt>
                      <c:pt idx="18">
                        <c:v>11900717319.879637</c:v>
                      </c:pt>
                      <c:pt idx="19">
                        <c:v>11829313015.96036</c:v>
                      </c:pt>
                      <c:pt idx="20">
                        <c:v>11758337137.864597</c:v>
                      </c:pt>
                      <c:pt idx="21">
                        <c:v>11687787115.037409</c:v>
                      </c:pt>
                      <c:pt idx="22">
                        <c:v>11617660392.347185</c:v>
                      </c:pt>
                      <c:pt idx="23">
                        <c:v>11547954429.993101</c:v>
                      </c:pt>
                      <c:pt idx="24">
                        <c:v>11478666703.413143</c:v>
                      </c:pt>
                      <c:pt idx="25">
                        <c:v>11409794703.192665</c:v>
                      </c:pt>
                      <c:pt idx="26">
                        <c:v>11341335934.973509</c:v>
                      </c:pt>
                      <c:pt idx="27">
                        <c:v>11273287919.363668</c:v>
                      </c:pt>
                      <c:pt idx="28">
                        <c:v>11205648191.847486</c:v>
                      </c:pt>
                      <c:pt idx="29">
                        <c:v>11138414302.696402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68E-40EF-9366-46AEBCF408A4}"/>
                  </c:ext>
                </c:extLst>
              </c15:ser>
            </c15:filteredBarSeries>
          </c:ext>
        </c:extLst>
      </c:barChart>
      <c:dateAx>
        <c:axId val="14884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39440"/>
        <c:crosses val="autoZero"/>
        <c:auto val="1"/>
        <c:lblOffset val="100"/>
        <c:baseTimeUnit val="days"/>
        <c:majorTimeUnit val="days"/>
        <c:minorTimeUnit val="days"/>
      </c:dateAx>
      <c:valAx>
        <c:axId val="14901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 DIstributions</a:t>
                </a:r>
                <a:r>
                  <a:rPr lang="en-US" baseline="0"/>
                  <a:t> (ADA 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439392"/>
        <c:crosses val="autoZero"/>
        <c:crossBetween val="between"/>
        <c:dispUnits>
          <c:builtInUnit val="millions"/>
        </c:dispUnits>
      </c:valAx>
      <c:valAx>
        <c:axId val="15019472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99584"/>
        <c:crosses val="max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98463346255223039"/>
                <c:y val="0.4858094197935620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ADA</a:t>
                  </a:r>
                  <a:r>
                    <a:rPr lang="en-US" baseline="0"/>
                    <a:t> Issued</a:t>
                  </a:r>
                  <a:endParaRPr lang="en-US"/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156719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1947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480790125086535"/>
          <c:y val="0.94869222747030912"/>
          <c:w val="0.41193189946631542"/>
          <c:h val="5.1307772529690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PUBLIC POOL PLEDGE DISTRIBUTION</cx:v>
        </cx:txData>
      </cx:tx>
      <cx:spPr>
        <a:ln>
          <a:solidFill>
            <a:schemeClr val="bg1"/>
          </a:solidFill>
        </a:ln>
      </cx:spPr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</a:rPr>
            <a:t>PUBLIC POOL PLEDGE DISTRIBUTION</a:t>
          </a:r>
        </a:p>
      </cx:txPr>
    </cx:title>
    <cx:plotArea>
      <cx:plotAreaRegion>
        <cx:series layoutId="clusteredColumn" uniqueId="{64356A95-A102-4877-AF6D-84925E212CD9}">
          <cx:dataLabels/>
          <cx:dataId val="0"/>
          <cx:layoutPr>
            <cx:binning intervalClosed="r">
              <cx:binCount val="20"/>
            </cx:binning>
          </cx:layoutPr>
          <cx:axisId val="1"/>
        </cx:series>
        <cx:series layoutId="paretoLine" ownerIdx="0" uniqueId="{367C5852-17EF-49EA-8661-A9BD0192DAF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2DBCBD-A127-4402-8B48-5312559F5FB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419288</xdr:colOff>
      <xdr:row>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228CD0-EF6D-4D0E-863A-B5682B91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451412" cy="800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451038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75B517-5936-4692-912F-D4B81991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441887" cy="800100"/>
        </a:xfrm>
        <a:prstGeom prst="rect">
          <a:avLst/>
        </a:prstGeom>
      </xdr:spPr>
    </xdr:pic>
    <xdr:clientData/>
  </xdr:twoCellAnchor>
  <xdr:absoluteAnchor>
    <xdr:pos x="7752068" y="8446033"/>
    <xdr:ext cx="18388853" cy="9950824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4970E2-8AB9-46C9-BBF1-0002046173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409574</xdr:colOff>
      <xdr:row>41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FC9E2-E13A-4F72-8CF0-DDE9491DE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57150</xdr:rowOff>
    </xdr:from>
    <xdr:to>
      <xdr:col>6</xdr:col>
      <xdr:colOff>600075</xdr:colOff>
      <xdr:row>9</xdr:row>
      <xdr:rowOff>19050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1063ED6-EE26-49CC-A6A3-CC773463D8E5}"/>
            </a:ext>
          </a:extLst>
        </xdr:cNvPr>
        <xdr:cNvSpPr/>
      </xdr:nvSpPr>
      <xdr:spPr>
        <a:xfrm>
          <a:off x="1257300" y="1295400"/>
          <a:ext cx="1781175" cy="1104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Total Available Rewards:</a:t>
          </a:r>
        </a:p>
        <a:p>
          <a:pPr algn="ctr"/>
          <a:r>
            <a:rPr lang="en-US" sz="1400" b="1"/>
            <a:t>ADA 39M</a:t>
          </a:r>
        </a:p>
      </xdr:txBody>
    </xdr:sp>
    <xdr:clientData/>
  </xdr:twoCellAnchor>
  <xdr:twoCellAnchor>
    <xdr:from>
      <xdr:col>4</xdr:col>
      <xdr:colOff>104775</xdr:colOff>
      <xdr:row>19</xdr:row>
      <xdr:rowOff>114300</xdr:rowOff>
    </xdr:from>
    <xdr:to>
      <xdr:col>6</xdr:col>
      <xdr:colOff>600075</xdr:colOff>
      <xdr:row>26</xdr:row>
      <xdr:rowOff>180975</xdr:rowOff>
    </xdr:to>
    <xdr:sp macro="" textlink="">
      <xdr:nvSpPr>
        <xdr:cNvPr id="4" name="Flowchart: Merge 3">
          <a:extLst>
            <a:ext uri="{FF2B5EF4-FFF2-40B4-BE49-F238E27FC236}">
              <a16:creationId xmlns:a16="http://schemas.microsoft.com/office/drawing/2014/main" id="{0855950D-A029-450F-82D9-506449508759}"/>
            </a:ext>
          </a:extLst>
        </xdr:cNvPr>
        <xdr:cNvSpPr/>
      </xdr:nvSpPr>
      <xdr:spPr>
        <a:xfrm>
          <a:off x="2543175" y="4400550"/>
          <a:ext cx="1714500" cy="1400175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Pool Reward </a:t>
          </a:r>
        </a:p>
        <a:p>
          <a:pPr algn="ctr"/>
          <a:r>
            <a:rPr lang="en-US" sz="1200" b="1"/>
            <a:t>Formula</a:t>
          </a:r>
        </a:p>
      </xdr:txBody>
    </xdr:sp>
    <xdr:clientData/>
  </xdr:twoCellAnchor>
  <xdr:twoCellAnchor>
    <xdr:from>
      <xdr:col>5</xdr:col>
      <xdr:colOff>161925</xdr:colOff>
      <xdr:row>9</xdr:row>
      <xdr:rowOff>28575</xdr:rowOff>
    </xdr:from>
    <xdr:to>
      <xdr:col>5</xdr:col>
      <xdr:colOff>371475</xdr:colOff>
      <xdr:row>10</xdr:row>
      <xdr:rowOff>133350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7E44FDB2-1D50-46CA-BB52-E2F3E2DB47F2}"/>
            </a:ext>
          </a:extLst>
        </xdr:cNvPr>
        <xdr:cNvSpPr/>
      </xdr:nvSpPr>
      <xdr:spPr>
        <a:xfrm>
          <a:off x="1990725" y="2409825"/>
          <a:ext cx="209550" cy="295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266699</xdr:colOff>
      <xdr:row>27</xdr:row>
      <xdr:rowOff>0</xdr:rowOff>
    </xdr:from>
    <xdr:to>
      <xdr:col>5</xdr:col>
      <xdr:colOff>438150</xdr:colOff>
      <xdr:row>29</xdr:row>
      <xdr:rowOff>66675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EEEABEFD-EE51-41D1-89EA-35F7C3DD6F91}"/>
            </a:ext>
          </a:extLst>
        </xdr:cNvPr>
        <xdr:cNvSpPr/>
      </xdr:nvSpPr>
      <xdr:spPr>
        <a:xfrm>
          <a:off x="3314699" y="5238750"/>
          <a:ext cx="171451" cy="4476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114300</xdr:colOff>
      <xdr:row>3</xdr:row>
      <xdr:rowOff>28575</xdr:rowOff>
    </xdr:from>
    <xdr:to>
      <xdr:col>13</xdr:col>
      <xdr:colOff>66675</xdr:colOff>
      <xdr:row>8</xdr:row>
      <xdr:rowOff>180975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7560C7C-858D-4827-9F1F-07E407F552B9}"/>
            </a:ext>
          </a:extLst>
        </xdr:cNvPr>
        <xdr:cNvSpPr/>
      </xdr:nvSpPr>
      <xdr:spPr>
        <a:xfrm>
          <a:off x="4991100" y="219075"/>
          <a:ext cx="1781175" cy="11049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baseline="0"/>
            <a:t>Share of Live Stake:</a:t>
          </a:r>
        </a:p>
        <a:p>
          <a:pPr algn="ctr"/>
          <a:r>
            <a:rPr lang="en-US" sz="1400" b="1"/>
            <a:t>Pool</a:t>
          </a:r>
          <a:r>
            <a:rPr lang="en-US" sz="1400" b="1" baseline="0"/>
            <a:t> Stake/Live Stake</a:t>
          </a:r>
          <a:endParaRPr lang="en-US" sz="1400" b="1"/>
        </a:p>
      </xdr:txBody>
    </xdr:sp>
    <xdr:clientData/>
  </xdr:twoCellAnchor>
  <xdr:twoCellAnchor>
    <xdr:from>
      <xdr:col>10</xdr:col>
      <xdr:colOff>200025</xdr:colOff>
      <xdr:row>19</xdr:row>
      <xdr:rowOff>123825</xdr:rowOff>
    </xdr:from>
    <xdr:to>
      <xdr:col>13</xdr:col>
      <xdr:colOff>85725</xdr:colOff>
      <xdr:row>27</xdr:row>
      <xdr:rowOff>0</xdr:rowOff>
    </xdr:to>
    <xdr:sp macro="" textlink="">
      <xdr:nvSpPr>
        <xdr:cNvPr id="10" name="Flowchart: Merge 9">
          <a:extLst>
            <a:ext uri="{FF2B5EF4-FFF2-40B4-BE49-F238E27FC236}">
              <a16:creationId xmlns:a16="http://schemas.microsoft.com/office/drawing/2014/main" id="{146C707F-7B38-4EE3-848C-21B5728AA4BD}"/>
            </a:ext>
          </a:extLst>
        </xdr:cNvPr>
        <xdr:cNvSpPr/>
      </xdr:nvSpPr>
      <xdr:spPr>
        <a:xfrm>
          <a:off x="6296025" y="3838575"/>
          <a:ext cx="1714500" cy="1400175"/>
        </a:xfrm>
        <a:prstGeom prst="flowChartMerg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VRF Function</a:t>
          </a:r>
        </a:p>
      </xdr:txBody>
    </xdr:sp>
    <xdr:clientData/>
  </xdr:twoCellAnchor>
  <xdr:twoCellAnchor>
    <xdr:from>
      <xdr:col>11</xdr:col>
      <xdr:colOff>276225</xdr:colOff>
      <xdr:row>8</xdr:row>
      <xdr:rowOff>161925</xdr:rowOff>
    </xdr:from>
    <xdr:to>
      <xdr:col>11</xdr:col>
      <xdr:colOff>485775</xdr:colOff>
      <xdr:row>10</xdr:row>
      <xdr:rowOff>76200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EEF10CED-24E8-43FC-A137-13928B0CF6B6}"/>
            </a:ext>
          </a:extLst>
        </xdr:cNvPr>
        <xdr:cNvSpPr/>
      </xdr:nvSpPr>
      <xdr:spPr>
        <a:xfrm>
          <a:off x="6981825" y="2352675"/>
          <a:ext cx="209550" cy="295275"/>
        </a:xfrm>
        <a:prstGeom prst="down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10</xdr:row>
      <xdr:rowOff>142875</xdr:rowOff>
    </xdr:from>
    <xdr:to>
      <xdr:col>6</xdr:col>
      <xdr:colOff>581025</xdr:colOff>
      <xdr:row>16</xdr:row>
      <xdr:rowOff>104775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B4B9762-8E46-47D1-A1BD-07F5CCCC433A}"/>
            </a:ext>
          </a:extLst>
        </xdr:cNvPr>
        <xdr:cNvSpPr/>
      </xdr:nvSpPr>
      <xdr:spPr>
        <a:xfrm>
          <a:off x="1238250" y="2714625"/>
          <a:ext cx="1781175" cy="1104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Total</a:t>
          </a:r>
          <a:r>
            <a:rPr lang="en-US" sz="1400" b="1" baseline="0"/>
            <a:t> Rewards After Tr. Taxes</a:t>
          </a:r>
          <a:r>
            <a:rPr lang="en-US" sz="1400" b="1"/>
            <a:t>:</a:t>
          </a:r>
        </a:p>
        <a:p>
          <a:pPr algn="ctr"/>
          <a:r>
            <a:rPr lang="en-US" sz="1400" b="1"/>
            <a:t>ADA 31.2M</a:t>
          </a:r>
        </a:p>
      </xdr:txBody>
    </xdr:sp>
    <xdr:clientData/>
  </xdr:twoCellAnchor>
  <xdr:twoCellAnchor>
    <xdr:from>
      <xdr:col>6</xdr:col>
      <xdr:colOff>532039</xdr:colOff>
      <xdr:row>32</xdr:row>
      <xdr:rowOff>92529</xdr:rowOff>
    </xdr:from>
    <xdr:to>
      <xdr:col>10</xdr:col>
      <xdr:colOff>236764</xdr:colOff>
      <xdr:row>40</xdr:row>
      <xdr:rowOff>159204</xdr:rowOff>
    </xdr:to>
    <xdr:sp macro="" textlink="">
      <xdr:nvSpPr>
        <xdr:cNvPr id="20" name="Callout: Down Arrow 19">
          <a:extLst>
            <a:ext uri="{FF2B5EF4-FFF2-40B4-BE49-F238E27FC236}">
              <a16:creationId xmlns:a16="http://schemas.microsoft.com/office/drawing/2014/main" id="{BA400066-01C6-4FF4-9551-D76C40C1B2A2}"/>
            </a:ext>
          </a:extLst>
        </xdr:cNvPr>
        <xdr:cNvSpPr/>
      </xdr:nvSpPr>
      <xdr:spPr>
        <a:xfrm>
          <a:off x="4254953" y="6155872"/>
          <a:ext cx="2186668" cy="1547132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Pe</a:t>
          </a:r>
        </a:p>
        <a:p>
          <a:pPr algn="l"/>
          <a:r>
            <a:rPr lang="en-US" sz="1100" baseline="0"/>
            <a:t>         </a:t>
          </a:r>
        </a:p>
        <a:p>
          <a:pPr algn="l"/>
          <a:r>
            <a:rPr lang="en-US" sz="1600" b="1" baseline="0"/>
            <a:t>         Performance</a:t>
          </a:r>
          <a:endParaRPr lang="en-US" sz="1600" b="1"/>
        </a:p>
      </xdr:txBody>
    </xdr:sp>
    <xdr:clientData/>
  </xdr:twoCellAnchor>
  <xdr:twoCellAnchor>
    <xdr:from>
      <xdr:col>10</xdr:col>
      <xdr:colOff>123825</xdr:colOff>
      <xdr:row>10</xdr:row>
      <xdr:rowOff>76200</xdr:rowOff>
    </xdr:from>
    <xdr:to>
      <xdr:col>13</xdr:col>
      <xdr:colOff>76200</xdr:colOff>
      <xdr:row>16</xdr:row>
      <xdr:rowOff>38100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F610055-8C56-4107-82A6-EABD20E942CE}"/>
            </a:ext>
          </a:extLst>
        </xdr:cNvPr>
        <xdr:cNvSpPr/>
      </xdr:nvSpPr>
      <xdr:spPr>
        <a:xfrm>
          <a:off x="6219825" y="2647950"/>
          <a:ext cx="1781175" cy="11049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Available Blocks= f(d</a:t>
          </a:r>
          <a:r>
            <a:rPr lang="en-US" sz="1400" b="1" baseline="0"/>
            <a:t> factor)--&gt;6480</a:t>
          </a:r>
        </a:p>
      </xdr:txBody>
    </xdr:sp>
    <xdr:clientData/>
  </xdr:twoCellAnchor>
  <xdr:twoCellAnchor>
    <xdr:from>
      <xdr:col>5</xdr:col>
      <xdr:colOff>228600</xdr:colOff>
      <xdr:row>16</xdr:row>
      <xdr:rowOff>133351</xdr:rowOff>
    </xdr:from>
    <xdr:to>
      <xdr:col>5</xdr:col>
      <xdr:colOff>419100</xdr:colOff>
      <xdr:row>19</xdr:row>
      <xdr:rowOff>114300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DA1DBCD6-31EB-4C83-B1A3-0BCCE538EDC3}"/>
            </a:ext>
          </a:extLst>
        </xdr:cNvPr>
        <xdr:cNvSpPr/>
      </xdr:nvSpPr>
      <xdr:spPr>
        <a:xfrm>
          <a:off x="3457575" y="5019676"/>
          <a:ext cx="190500" cy="55244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314324</xdr:colOff>
      <xdr:row>16</xdr:row>
      <xdr:rowOff>57150</xdr:rowOff>
    </xdr:from>
    <xdr:to>
      <xdr:col>11</xdr:col>
      <xdr:colOff>552449</xdr:colOff>
      <xdr:row>19</xdr:row>
      <xdr:rowOff>123825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F5A52B4F-DAE4-4F1E-99C6-C98B60C38930}"/>
            </a:ext>
          </a:extLst>
        </xdr:cNvPr>
        <xdr:cNvSpPr/>
      </xdr:nvSpPr>
      <xdr:spPr>
        <a:xfrm>
          <a:off x="7019924" y="3200400"/>
          <a:ext cx="238125" cy="638175"/>
        </a:xfrm>
        <a:prstGeom prst="down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352425</xdr:colOff>
      <xdr:row>27</xdr:row>
      <xdr:rowOff>9526</xdr:rowOff>
    </xdr:from>
    <xdr:to>
      <xdr:col>11</xdr:col>
      <xdr:colOff>542925</xdr:colOff>
      <xdr:row>29</xdr:row>
      <xdr:rowOff>95250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1BDE40D0-E082-435D-B3B3-D73308E77672}"/>
            </a:ext>
          </a:extLst>
        </xdr:cNvPr>
        <xdr:cNvSpPr/>
      </xdr:nvSpPr>
      <xdr:spPr>
        <a:xfrm>
          <a:off x="7058025" y="5295901"/>
          <a:ext cx="190500" cy="466724"/>
        </a:xfrm>
        <a:prstGeom prst="down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19050</xdr:colOff>
      <xdr:row>29</xdr:row>
      <xdr:rowOff>85725</xdr:rowOff>
    </xdr:from>
    <xdr:to>
      <xdr:col>13</xdr:col>
      <xdr:colOff>371475</xdr:colOff>
      <xdr:row>40</xdr:row>
      <xdr:rowOff>9525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5857018B-1E3F-4DF4-97F4-6E4071F756EA}"/>
            </a:ext>
          </a:extLst>
        </xdr:cNvPr>
        <xdr:cNvSpPr/>
      </xdr:nvSpPr>
      <xdr:spPr>
        <a:xfrm>
          <a:off x="6115050" y="5705475"/>
          <a:ext cx="2181225" cy="2019300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400" b="1"/>
        </a:p>
        <a:p>
          <a:pPr algn="ctr"/>
          <a:r>
            <a:rPr lang="en-US" sz="1400" b="1"/>
            <a:t>Assigned Blocks</a:t>
          </a:r>
        </a:p>
      </xdr:txBody>
    </xdr:sp>
    <xdr:clientData/>
  </xdr:twoCellAnchor>
  <xdr:twoCellAnchor>
    <xdr:from>
      <xdr:col>3</xdr:col>
      <xdr:colOff>504825</xdr:colOff>
      <xdr:row>29</xdr:row>
      <xdr:rowOff>57150</xdr:rowOff>
    </xdr:from>
    <xdr:to>
      <xdr:col>7</xdr:col>
      <xdr:colOff>247650</xdr:colOff>
      <xdr:row>40</xdr:row>
      <xdr:rowOff>9525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0E62DF1-3719-492C-BD15-F9B2925971EE}"/>
            </a:ext>
          </a:extLst>
        </xdr:cNvPr>
        <xdr:cNvSpPr/>
      </xdr:nvSpPr>
      <xdr:spPr>
        <a:xfrm>
          <a:off x="2333625" y="5676900"/>
          <a:ext cx="2181225" cy="2047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ctr"/>
          <a:r>
            <a:rPr lang="en-US" sz="1400" b="1"/>
            <a:t>Available</a:t>
          </a:r>
          <a:r>
            <a:rPr lang="en-US" sz="1400" b="1" baseline="0"/>
            <a:t> Reward</a:t>
          </a:r>
        </a:p>
        <a:p>
          <a:pPr algn="ctr"/>
          <a:r>
            <a:rPr lang="en-US" sz="1400" b="1" baseline="0"/>
            <a:t> for a pool</a:t>
          </a:r>
          <a:endParaRPr lang="en-US" sz="1400" b="1"/>
        </a:p>
      </xdr:txBody>
    </xdr:sp>
    <xdr:clientData/>
  </xdr:twoCellAnchor>
  <xdr:twoCellAnchor>
    <xdr:from>
      <xdr:col>7</xdr:col>
      <xdr:colOff>65314</xdr:colOff>
      <xdr:row>41</xdr:row>
      <xdr:rowOff>13607</xdr:rowOff>
    </xdr:from>
    <xdr:to>
      <xdr:col>10</xdr:col>
      <xdr:colOff>93889</xdr:colOff>
      <xdr:row>50</xdr:row>
      <xdr:rowOff>42182</xdr:rowOff>
    </xdr:to>
    <xdr:sp macro="" textlink="">
      <xdr:nvSpPr>
        <xdr:cNvPr id="23" name="Partial Circle 22">
          <a:extLst>
            <a:ext uri="{FF2B5EF4-FFF2-40B4-BE49-F238E27FC236}">
              <a16:creationId xmlns:a16="http://schemas.microsoft.com/office/drawing/2014/main" id="{F41B731B-4F1C-4BCC-858C-3FEB86222389}"/>
            </a:ext>
          </a:extLst>
        </xdr:cNvPr>
        <xdr:cNvSpPr/>
      </xdr:nvSpPr>
      <xdr:spPr>
        <a:xfrm>
          <a:off x="4408714" y="7742464"/>
          <a:ext cx="1890032" cy="1694089"/>
        </a:xfrm>
        <a:prstGeom prst="pi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r>
            <a:rPr lang="en-US" sz="1100" b="1">
              <a:solidFill>
                <a:schemeClr val="tx1"/>
              </a:solidFill>
            </a:rPr>
            <a:t>Total Actual Pool</a:t>
          </a:r>
          <a:r>
            <a:rPr lang="en-US" sz="1100" b="1" baseline="0">
              <a:solidFill>
                <a:schemeClr val="tx1"/>
              </a:solidFill>
            </a:rPr>
            <a:t> Rewards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417739</xdr:colOff>
      <xdr:row>11</xdr:row>
      <xdr:rowOff>83005</xdr:rowOff>
    </xdr:from>
    <xdr:to>
      <xdr:col>8</xdr:col>
      <xdr:colOff>384402</xdr:colOff>
      <xdr:row>40</xdr:row>
      <xdr:rowOff>159205</xdr:rowOff>
    </xdr:to>
    <xdr:cxnSp macro="">
      <xdr:nvCxnSpPr>
        <xdr:cNvPr id="40" name="Connector: Elbow 39">
          <a:extLst>
            <a:ext uri="{FF2B5EF4-FFF2-40B4-BE49-F238E27FC236}">
              <a16:creationId xmlns:a16="http://schemas.microsoft.com/office/drawing/2014/main" id="{827509F1-DFD0-4906-9622-800BA0E3E8AC}"/>
            </a:ext>
          </a:extLst>
        </xdr:cNvPr>
        <xdr:cNvCxnSpPr>
          <a:stCxn id="20" idx="2"/>
        </xdr:cNvCxnSpPr>
      </xdr:nvCxnSpPr>
      <xdr:spPr>
        <a:xfrm rot="5400000" flipH="1">
          <a:off x="471828" y="2826545"/>
          <a:ext cx="5442857" cy="4310063"/>
        </a:xfrm>
        <a:prstGeom prst="bentConnector3">
          <a:avLst>
            <a:gd name="adj1" fmla="val 34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7</xdr:row>
      <xdr:rowOff>142875</xdr:rowOff>
    </xdr:from>
    <xdr:to>
      <xdr:col>2</xdr:col>
      <xdr:colOff>457199</xdr:colOff>
      <xdr:row>11</xdr:row>
      <xdr:rowOff>19050</xdr:rowOff>
    </xdr:to>
    <xdr:sp macro="" textlink="">
      <xdr:nvSpPr>
        <xdr:cNvPr id="47" name="Frame 46">
          <a:extLst>
            <a:ext uri="{FF2B5EF4-FFF2-40B4-BE49-F238E27FC236}">
              <a16:creationId xmlns:a16="http://schemas.microsoft.com/office/drawing/2014/main" id="{B041DC9E-B15B-4777-AF7E-0CE912D81146}"/>
            </a:ext>
          </a:extLst>
        </xdr:cNvPr>
        <xdr:cNvSpPr/>
      </xdr:nvSpPr>
      <xdr:spPr>
        <a:xfrm>
          <a:off x="342900" y="1571625"/>
          <a:ext cx="1333499" cy="685800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895E0C-18BE-4C16-BCBD-7809869D0C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0E1084-CCD9-40A9-8196-0359E1C4D1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s/Desktop/pool_epoch_sta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7"/>
      <sheetName val="pool_epoch_stats"/>
    </sheetNames>
    <sheetDataSet>
      <sheetData sheetId="0" refreshError="1"/>
      <sheetData sheetId="1">
        <row r="3982">
          <cell r="M3982">
            <v>20000000</v>
          </cell>
        </row>
        <row r="3997">
          <cell r="M3997">
            <v>8002500</v>
          </cell>
        </row>
        <row r="4012">
          <cell r="M4012">
            <v>7000000</v>
          </cell>
        </row>
        <row r="4024">
          <cell r="M4024">
            <v>5000000</v>
          </cell>
        </row>
        <row r="4025">
          <cell r="M4025">
            <v>5000000</v>
          </cell>
        </row>
        <row r="4062">
          <cell r="M4062">
            <v>4900000</v>
          </cell>
        </row>
        <row r="4066">
          <cell r="M4066">
            <v>4100000</v>
          </cell>
        </row>
        <row r="4067">
          <cell r="M4067">
            <v>3600000</v>
          </cell>
        </row>
        <row r="4086">
          <cell r="M4086">
            <v>3500000</v>
          </cell>
        </row>
        <row r="4122">
          <cell r="M4122">
            <v>3380000</v>
          </cell>
        </row>
        <row r="4154">
          <cell r="M4154">
            <v>3300000</v>
          </cell>
        </row>
        <row r="4155">
          <cell r="M4155">
            <v>3300000</v>
          </cell>
        </row>
        <row r="4156">
          <cell r="M4156">
            <v>3100000</v>
          </cell>
        </row>
        <row r="4185">
          <cell r="M4185">
            <v>3030000</v>
          </cell>
        </row>
        <row r="4194">
          <cell r="M4194">
            <v>3000000</v>
          </cell>
        </row>
        <row r="4197">
          <cell r="M4197">
            <v>3000000</v>
          </cell>
        </row>
        <row r="4198">
          <cell r="M4198">
            <v>3000000</v>
          </cell>
        </row>
        <row r="4199">
          <cell r="M4199">
            <v>3000000</v>
          </cell>
        </row>
        <row r="4358">
          <cell r="M4358">
            <v>3000000</v>
          </cell>
        </row>
        <row r="4439">
          <cell r="M4439">
            <v>3000000</v>
          </cell>
        </row>
        <row r="4440">
          <cell r="M4440">
            <v>2900000</v>
          </cell>
        </row>
        <row r="4450">
          <cell r="M4450">
            <v>2700000</v>
          </cell>
        </row>
        <row r="4451">
          <cell r="M4451">
            <v>2550000</v>
          </cell>
        </row>
        <row r="4452">
          <cell r="M4452">
            <v>2500000</v>
          </cell>
        </row>
        <row r="4654">
          <cell r="M4654">
            <v>2500000</v>
          </cell>
        </row>
        <row r="4710">
          <cell r="M4710">
            <v>2500000</v>
          </cell>
        </row>
        <row r="4721">
          <cell r="M4721">
            <v>2500000</v>
          </cell>
        </row>
        <row r="4730">
          <cell r="M4730">
            <v>2500000</v>
          </cell>
        </row>
        <row r="4741">
          <cell r="M4741">
            <v>2500000</v>
          </cell>
        </row>
        <row r="4816">
          <cell r="M4816">
            <v>2250000</v>
          </cell>
        </row>
        <row r="4819">
          <cell r="M4819">
            <v>2206000</v>
          </cell>
        </row>
        <row r="4824">
          <cell r="M4824">
            <v>2198000</v>
          </cell>
        </row>
        <row r="4825">
          <cell r="M4825">
            <v>2100000</v>
          </cell>
        </row>
        <row r="4826">
          <cell r="M4826">
            <v>2080000</v>
          </cell>
        </row>
        <row r="4881">
          <cell r="M4881">
            <v>2061750.060728</v>
          </cell>
        </row>
        <row r="4900">
          <cell r="M4900">
            <v>2046000</v>
          </cell>
        </row>
        <row r="4905">
          <cell r="M4905">
            <v>2000000</v>
          </cell>
        </row>
        <row r="4906">
          <cell r="M4906">
            <v>2000000</v>
          </cell>
        </row>
        <row r="4916">
          <cell r="M4916">
            <v>2000000</v>
          </cell>
        </row>
        <row r="4919">
          <cell r="M4919">
            <v>1900000</v>
          </cell>
        </row>
        <row r="4920">
          <cell r="M4920">
            <v>1800000</v>
          </cell>
        </row>
        <row r="4921">
          <cell r="M4921">
            <v>1700000</v>
          </cell>
        </row>
        <row r="4932">
          <cell r="M4932">
            <v>1700000</v>
          </cell>
        </row>
        <row r="4937">
          <cell r="M4937">
            <v>1618033.988749</v>
          </cell>
        </row>
        <row r="4940">
          <cell r="M4940">
            <v>1612388</v>
          </cell>
        </row>
        <row r="4941">
          <cell r="M4941">
            <v>1600000</v>
          </cell>
        </row>
        <row r="4946">
          <cell r="M4946">
            <v>1600000</v>
          </cell>
        </row>
        <row r="4948">
          <cell r="M4948">
            <v>1600000</v>
          </cell>
        </row>
        <row r="4949">
          <cell r="M4949">
            <v>1600000</v>
          </cell>
        </row>
        <row r="4952">
          <cell r="M4952">
            <v>1600000</v>
          </cell>
        </row>
        <row r="4974">
          <cell r="M4974">
            <v>1500000</v>
          </cell>
        </row>
        <row r="4990">
          <cell r="M4990">
            <v>1470000</v>
          </cell>
        </row>
        <row r="4991">
          <cell r="M4991">
            <v>1470000</v>
          </cell>
        </row>
        <row r="4992">
          <cell r="M4992">
            <v>1450100</v>
          </cell>
        </row>
        <row r="5190">
          <cell r="M5190">
            <v>1449000</v>
          </cell>
        </row>
        <row r="5518">
          <cell r="M5518">
            <v>1400000</v>
          </cell>
        </row>
        <row r="5713">
          <cell r="M5713">
            <v>1320000</v>
          </cell>
        </row>
        <row r="5721">
          <cell r="M5721">
            <v>1250000.03</v>
          </cell>
        </row>
        <row r="5722">
          <cell r="M5722">
            <v>1250000</v>
          </cell>
        </row>
        <row r="5737">
          <cell r="M5737">
            <v>1250000</v>
          </cell>
        </row>
        <row r="5749">
          <cell r="M5749">
            <v>1220000</v>
          </cell>
        </row>
        <row r="5766">
          <cell r="M5766">
            <v>1200000</v>
          </cell>
        </row>
        <row r="5771">
          <cell r="M5771">
            <v>1200000</v>
          </cell>
        </row>
        <row r="5778">
          <cell r="M5778">
            <v>1200000</v>
          </cell>
        </row>
        <row r="5779">
          <cell r="M5779">
            <v>1150500</v>
          </cell>
        </row>
        <row r="5794">
          <cell r="M5794">
            <v>1100000</v>
          </cell>
        </row>
        <row r="5800">
          <cell r="M5800">
            <v>1100000</v>
          </cell>
        </row>
        <row r="5802">
          <cell r="M5802">
            <v>1100000</v>
          </cell>
        </row>
        <row r="5815">
          <cell r="M5815">
            <v>1052000</v>
          </cell>
        </row>
        <row r="5821">
          <cell r="M5821">
            <v>1050000</v>
          </cell>
        </row>
        <row r="5822">
          <cell r="M5822">
            <v>1050000</v>
          </cell>
        </row>
        <row r="5823">
          <cell r="M5823">
            <v>1033736</v>
          </cell>
        </row>
        <row r="5824">
          <cell r="M5824">
            <v>1033736</v>
          </cell>
        </row>
        <row r="5838">
          <cell r="M5838">
            <v>1015000</v>
          </cell>
        </row>
        <row r="5839">
          <cell r="M5839">
            <v>1010000</v>
          </cell>
        </row>
        <row r="5854">
          <cell r="M5854">
            <v>1004000</v>
          </cell>
        </row>
        <row r="5864">
          <cell r="M5864">
            <v>1001000</v>
          </cell>
        </row>
        <row r="5865">
          <cell r="M5865">
            <v>1000000</v>
          </cell>
        </row>
        <row r="5905">
          <cell r="M5905">
            <v>1000000</v>
          </cell>
        </row>
        <row r="5908">
          <cell r="M5908">
            <v>1000000</v>
          </cell>
        </row>
        <row r="5909">
          <cell r="M5909">
            <v>1000000</v>
          </cell>
        </row>
        <row r="5945">
          <cell r="M5945">
            <v>1000000</v>
          </cell>
        </row>
        <row r="5947">
          <cell r="M5947">
            <v>1000000</v>
          </cell>
        </row>
        <row r="5967">
          <cell r="M5967">
            <v>1000000</v>
          </cell>
        </row>
        <row r="5985">
          <cell r="M5985">
            <v>1000000</v>
          </cell>
        </row>
        <row r="5992">
          <cell r="M5992">
            <v>1000000</v>
          </cell>
        </row>
        <row r="6040">
          <cell r="M6040">
            <v>1000000</v>
          </cell>
        </row>
        <row r="6047">
          <cell r="M6047">
            <v>1000000</v>
          </cell>
        </row>
        <row r="6109">
          <cell r="M6109">
            <v>1000000</v>
          </cell>
        </row>
        <row r="6196">
          <cell r="M6196">
            <v>1000000</v>
          </cell>
        </row>
        <row r="6212">
          <cell r="M6212">
            <v>1000000</v>
          </cell>
        </row>
        <row r="6242">
          <cell r="M6242">
            <v>1000000</v>
          </cell>
        </row>
        <row r="6260">
          <cell r="M6260">
            <v>1000000</v>
          </cell>
        </row>
        <row r="6273">
          <cell r="M6273">
            <v>1000000</v>
          </cell>
        </row>
        <row r="6319">
          <cell r="M6319">
            <v>1000000</v>
          </cell>
        </row>
        <row r="6393">
          <cell r="M6393">
            <v>1000000</v>
          </cell>
        </row>
        <row r="6406">
          <cell r="M6406">
            <v>1000000</v>
          </cell>
        </row>
        <row r="6523">
          <cell r="M6523">
            <v>1000000</v>
          </cell>
        </row>
        <row r="6610">
          <cell r="M6610">
            <v>1000000</v>
          </cell>
        </row>
        <row r="6652">
          <cell r="M6652">
            <v>1000000</v>
          </cell>
        </row>
        <row r="6664">
          <cell r="M6664">
            <v>940000</v>
          </cell>
        </row>
        <row r="6738">
          <cell r="M6738">
            <v>900000</v>
          </cell>
        </row>
        <row r="6868">
          <cell r="M6868">
            <v>900000</v>
          </cell>
        </row>
        <row r="6988">
          <cell r="M6988">
            <v>900000</v>
          </cell>
        </row>
        <row r="7047">
          <cell r="M7047">
            <v>851000</v>
          </cell>
        </row>
        <row r="7082">
          <cell r="M7082">
            <v>850000</v>
          </cell>
        </row>
        <row r="7102">
          <cell r="M7102">
            <v>830000</v>
          </cell>
        </row>
        <row r="7167">
          <cell r="M7167">
            <v>815260</v>
          </cell>
        </row>
        <row r="7250">
          <cell r="M7250">
            <v>810000</v>
          </cell>
        </row>
        <row r="7306">
          <cell r="M7306">
            <v>800000</v>
          </cell>
        </row>
        <row r="7334">
          <cell r="M7334">
            <v>800000</v>
          </cell>
        </row>
        <row r="7381">
          <cell r="M7381">
            <v>777000</v>
          </cell>
        </row>
        <row r="7393">
          <cell r="M7393">
            <v>770000</v>
          </cell>
        </row>
        <row r="7394">
          <cell r="M7394">
            <v>750000</v>
          </cell>
        </row>
        <row r="7440">
          <cell r="M7440">
            <v>750000</v>
          </cell>
        </row>
        <row r="7482">
          <cell r="M7482">
            <v>750000</v>
          </cell>
        </row>
        <row r="7483">
          <cell r="M7483">
            <v>740000</v>
          </cell>
        </row>
        <row r="7527">
          <cell r="M7527">
            <v>720000</v>
          </cell>
        </row>
        <row r="7557">
          <cell r="M7557">
            <v>720000</v>
          </cell>
        </row>
        <row r="7570">
          <cell r="M7570">
            <v>711886</v>
          </cell>
        </row>
        <row r="7571">
          <cell r="M7571">
            <v>705000</v>
          </cell>
        </row>
        <row r="7572">
          <cell r="M7572">
            <v>700000.7</v>
          </cell>
        </row>
        <row r="7584">
          <cell r="M7584">
            <v>700000</v>
          </cell>
        </row>
        <row r="7615">
          <cell r="M7615">
            <v>672000</v>
          </cell>
        </row>
        <row r="7616">
          <cell r="M7616">
            <v>649100</v>
          </cell>
        </row>
        <row r="7648">
          <cell r="M7648">
            <v>633330</v>
          </cell>
        </row>
        <row r="7667">
          <cell r="M7667">
            <v>633000</v>
          </cell>
        </row>
        <row r="7715">
          <cell r="M7715">
            <v>620000</v>
          </cell>
        </row>
        <row r="7787">
          <cell r="M7787">
            <v>601000</v>
          </cell>
        </row>
        <row r="7799">
          <cell r="M7799">
            <v>600000</v>
          </cell>
        </row>
        <row r="7855">
          <cell r="M7855">
            <v>600000</v>
          </cell>
        </row>
        <row r="7876">
          <cell r="M7876">
            <v>600000</v>
          </cell>
        </row>
        <row r="7920">
          <cell r="M7920">
            <v>600000</v>
          </cell>
        </row>
        <row r="7956">
          <cell r="M7956">
            <v>580000</v>
          </cell>
        </row>
        <row r="7961">
          <cell r="M7961">
            <v>575000</v>
          </cell>
        </row>
        <row r="8003">
          <cell r="M8003">
            <v>550000</v>
          </cell>
        </row>
        <row r="8044">
          <cell r="M8044">
            <v>550000</v>
          </cell>
        </row>
        <row r="8090">
          <cell r="M8090">
            <v>550000</v>
          </cell>
        </row>
        <row r="8091">
          <cell r="M8091">
            <v>550000</v>
          </cell>
        </row>
        <row r="8124">
          <cell r="M8124">
            <v>550000</v>
          </cell>
        </row>
        <row r="8157">
          <cell r="M8157">
            <v>530000</v>
          </cell>
        </row>
        <row r="8175">
          <cell r="M8175">
            <v>515000</v>
          </cell>
        </row>
        <row r="8177">
          <cell r="M8177">
            <v>515000</v>
          </cell>
        </row>
        <row r="8178">
          <cell r="M8178">
            <v>513000</v>
          </cell>
        </row>
        <row r="8179">
          <cell r="M8179">
            <v>513000</v>
          </cell>
        </row>
        <row r="8220">
          <cell r="M8220">
            <v>510000</v>
          </cell>
        </row>
        <row r="8263">
          <cell r="M8263">
            <v>510000</v>
          </cell>
        </row>
        <row r="8391">
          <cell r="M8391">
            <v>509000</v>
          </cell>
        </row>
        <row r="8397">
          <cell r="M8397">
            <v>501000</v>
          </cell>
        </row>
        <row r="8438">
          <cell r="M8438">
            <v>501000</v>
          </cell>
        </row>
        <row r="8439">
          <cell r="M8439">
            <v>500001</v>
          </cell>
        </row>
        <row r="8440">
          <cell r="M8440">
            <v>500000</v>
          </cell>
        </row>
        <row r="8477">
          <cell r="M8477">
            <v>500000</v>
          </cell>
        </row>
        <row r="8529">
          <cell r="M8529">
            <v>500000</v>
          </cell>
        </row>
        <row r="8573">
          <cell r="M8573">
            <v>500000</v>
          </cell>
        </row>
        <row r="8580">
          <cell r="M8580">
            <v>500000</v>
          </cell>
        </row>
        <row r="8649">
          <cell r="M8649">
            <v>500000</v>
          </cell>
        </row>
        <row r="8724">
          <cell r="M8724">
            <v>500000</v>
          </cell>
        </row>
        <row r="8741">
          <cell r="M8741">
            <v>500000</v>
          </cell>
        </row>
        <row r="8755">
          <cell r="M8755">
            <v>500000</v>
          </cell>
        </row>
        <row r="8782">
          <cell r="M8782">
            <v>500000</v>
          </cell>
        </row>
        <row r="8847">
          <cell r="M8847">
            <v>500000</v>
          </cell>
        </row>
        <row r="8916">
          <cell r="M8916">
            <v>500000</v>
          </cell>
        </row>
        <row r="8921">
          <cell r="M8921">
            <v>500000</v>
          </cell>
        </row>
        <row r="9009">
          <cell r="M9009">
            <v>500000</v>
          </cell>
        </row>
        <row r="9019">
          <cell r="M9019">
            <v>500000</v>
          </cell>
        </row>
        <row r="9102">
          <cell r="M9102">
            <v>500000</v>
          </cell>
        </row>
        <row r="9241">
          <cell r="M9241">
            <v>500000</v>
          </cell>
        </row>
        <row r="9242">
          <cell r="M9242">
            <v>500000</v>
          </cell>
        </row>
        <row r="9313">
          <cell r="M9313">
            <v>500000</v>
          </cell>
        </row>
        <row r="9357">
          <cell r="M9357">
            <v>500000</v>
          </cell>
        </row>
        <row r="9376">
          <cell r="M9376">
            <v>500000</v>
          </cell>
        </row>
        <row r="9427">
          <cell r="M9427">
            <v>500000</v>
          </cell>
        </row>
        <row r="9458">
          <cell r="M9458">
            <v>500000</v>
          </cell>
        </row>
        <row r="9572">
          <cell r="M9572">
            <v>500000</v>
          </cell>
        </row>
        <row r="9586">
          <cell r="M9586">
            <v>500000</v>
          </cell>
        </row>
        <row r="9688">
          <cell r="M9688">
            <v>500000</v>
          </cell>
        </row>
        <row r="9694">
          <cell r="M9694">
            <v>500000</v>
          </cell>
        </row>
        <row r="9705">
          <cell r="M9705">
            <v>500000</v>
          </cell>
        </row>
        <row r="9706">
          <cell r="M9706">
            <v>500000</v>
          </cell>
        </row>
        <row r="9707">
          <cell r="M9707">
            <v>500000</v>
          </cell>
        </row>
        <row r="9744">
          <cell r="M9744">
            <v>500000</v>
          </cell>
        </row>
        <row r="9749">
          <cell r="M9749">
            <v>500000</v>
          </cell>
        </row>
        <row r="9787">
          <cell r="M9787">
            <v>500000</v>
          </cell>
        </row>
        <row r="9789">
          <cell r="M9789">
            <v>500000</v>
          </cell>
        </row>
        <row r="9795">
          <cell r="M9795">
            <v>500000</v>
          </cell>
        </row>
        <row r="9796">
          <cell r="M9796">
            <v>500000</v>
          </cell>
        </row>
        <row r="9818">
          <cell r="M9818">
            <v>498393.06648400001</v>
          </cell>
        </row>
        <row r="9826">
          <cell r="M9826">
            <v>496030.845332</v>
          </cell>
        </row>
        <row r="9833">
          <cell r="M9833">
            <v>490000</v>
          </cell>
        </row>
        <row r="9838">
          <cell r="M9838">
            <v>488408.27841199999</v>
          </cell>
        </row>
        <row r="9839">
          <cell r="M9839">
            <v>480000</v>
          </cell>
        </row>
        <row r="9869">
          <cell r="M9869">
            <v>460000</v>
          </cell>
        </row>
        <row r="9882">
          <cell r="M9882">
            <v>450000</v>
          </cell>
        </row>
        <row r="9883">
          <cell r="M9883">
            <v>450000</v>
          </cell>
        </row>
        <row r="9961">
          <cell r="M9961">
            <v>450000</v>
          </cell>
        </row>
        <row r="9965">
          <cell r="M9965">
            <v>450000</v>
          </cell>
        </row>
        <row r="10001">
          <cell r="M10001">
            <v>446000</v>
          </cell>
        </row>
        <row r="10003">
          <cell r="M10003">
            <v>440702.81994999998</v>
          </cell>
        </row>
        <row r="10010">
          <cell r="M10010">
            <v>429300</v>
          </cell>
        </row>
        <row r="10026">
          <cell r="M10026">
            <v>425000</v>
          </cell>
        </row>
        <row r="10056">
          <cell r="M10056">
            <v>425000</v>
          </cell>
        </row>
        <row r="10132">
          <cell r="M10132">
            <v>425000</v>
          </cell>
        </row>
        <row r="10137">
          <cell r="M10137">
            <v>420000</v>
          </cell>
        </row>
        <row r="10138">
          <cell r="M10138">
            <v>402000</v>
          </cell>
        </row>
        <row r="10144">
          <cell r="M10144">
            <v>400000</v>
          </cell>
        </row>
        <row r="10158">
          <cell r="M10158">
            <v>400000</v>
          </cell>
        </row>
        <row r="10178">
          <cell r="M10178">
            <v>400000</v>
          </cell>
        </row>
        <row r="10186">
          <cell r="M10186">
            <v>400000</v>
          </cell>
        </row>
        <row r="10192">
          <cell r="M10192">
            <v>400000</v>
          </cell>
        </row>
        <row r="10215">
          <cell r="M10215">
            <v>400000</v>
          </cell>
        </row>
        <row r="10227">
          <cell r="M10227">
            <v>400000</v>
          </cell>
        </row>
        <row r="10228">
          <cell r="M10228">
            <v>394000</v>
          </cell>
        </row>
        <row r="10229">
          <cell r="M10229">
            <v>390000</v>
          </cell>
        </row>
        <row r="10251">
          <cell r="M10251">
            <v>390000</v>
          </cell>
        </row>
        <row r="10255">
          <cell r="M10255">
            <v>380000</v>
          </cell>
        </row>
        <row r="10274">
          <cell r="M10274">
            <v>375000</v>
          </cell>
        </row>
        <row r="10302">
          <cell r="M10302">
            <v>375000</v>
          </cell>
        </row>
        <row r="10361">
          <cell r="M10361">
            <v>365000</v>
          </cell>
        </row>
        <row r="10404">
          <cell r="M10404">
            <v>360000</v>
          </cell>
        </row>
        <row r="10415">
          <cell r="M10415">
            <v>360000</v>
          </cell>
        </row>
        <row r="10430">
          <cell r="M10430">
            <v>350002</v>
          </cell>
        </row>
        <row r="10433">
          <cell r="M10433">
            <v>350000</v>
          </cell>
        </row>
        <row r="10454">
          <cell r="M10454">
            <v>350000</v>
          </cell>
        </row>
        <row r="10465">
          <cell r="M10465">
            <v>350000</v>
          </cell>
        </row>
        <row r="10471">
          <cell r="M10471">
            <v>340000</v>
          </cell>
        </row>
        <row r="10487">
          <cell r="M10487">
            <v>333369.636963</v>
          </cell>
        </row>
        <row r="10491">
          <cell r="M10491">
            <v>330000</v>
          </cell>
        </row>
        <row r="10492">
          <cell r="M10492">
            <v>327500</v>
          </cell>
        </row>
        <row r="10513">
          <cell r="M10513">
            <v>324900</v>
          </cell>
        </row>
        <row r="10532">
          <cell r="M10532">
            <v>321000</v>
          </cell>
        </row>
        <row r="10573">
          <cell r="M10573">
            <v>320000</v>
          </cell>
        </row>
        <row r="10594">
          <cell r="M10594">
            <v>312000</v>
          </cell>
        </row>
        <row r="10607">
          <cell r="M10607">
            <v>311800</v>
          </cell>
        </row>
        <row r="10612">
          <cell r="M10612">
            <v>305000</v>
          </cell>
        </row>
        <row r="10613">
          <cell r="M10613">
            <v>305000</v>
          </cell>
        </row>
        <row r="10618">
          <cell r="M10618">
            <v>301000</v>
          </cell>
        </row>
        <row r="10626">
          <cell r="M10626">
            <v>300000</v>
          </cell>
        </row>
        <row r="10638">
          <cell r="M10638">
            <v>300000</v>
          </cell>
        </row>
        <row r="10646">
          <cell r="M10646">
            <v>300000</v>
          </cell>
        </row>
        <row r="10650">
          <cell r="M10650">
            <v>300000</v>
          </cell>
        </row>
        <row r="10683">
          <cell r="M10683">
            <v>300000</v>
          </cell>
        </row>
        <row r="10696">
          <cell r="M10696">
            <v>300000</v>
          </cell>
        </row>
        <row r="10702">
          <cell r="M10702">
            <v>300000</v>
          </cell>
        </row>
        <row r="10730">
          <cell r="M10730">
            <v>300000</v>
          </cell>
        </row>
        <row r="10732">
          <cell r="M10732">
            <v>300000</v>
          </cell>
        </row>
        <row r="10760">
          <cell r="M10760">
            <v>300000</v>
          </cell>
        </row>
        <row r="10779">
          <cell r="M10779">
            <v>300000</v>
          </cell>
        </row>
        <row r="10792">
          <cell r="M10792">
            <v>291000</v>
          </cell>
        </row>
        <row r="10793">
          <cell r="M10793">
            <v>290000</v>
          </cell>
        </row>
        <row r="10794">
          <cell r="M10794">
            <v>285000</v>
          </cell>
        </row>
        <row r="10795">
          <cell r="M10795">
            <v>284000</v>
          </cell>
        </row>
        <row r="10796">
          <cell r="M10796">
            <v>280000</v>
          </cell>
        </row>
        <row r="10817">
          <cell r="M10817">
            <v>264813</v>
          </cell>
        </row>
        <row r="10819">
          <cell r="M10819">
            <v>264604</v>
          </cell>
        </row>
        <row r="10834">
          <cell r="M10834">
            <v>260000</v>
          </cell>
        </row>
        <row r="10835">
          <cell r="M10835">
            <v>250000</v>
          </cell>
        </row>
        <row r="10836">
          <cell r="M10836">
            <v>250000</v>
          </cell>
        </row>
        <row r="10837">
          <cell r="M10837">
            <v>250000</v>
          </cell>
        </row>
        <row r="10838">
          <cell r="M10838">
            <v>250000</v>
          </cell>
        </row>
        <row r="10839">
          <cell r="M10839">
            <v>250000</v>
          </cell>
        </row>
        <row r="10840">
          <cell r="M10840">
            <v>250000</v>
          </cell>
        </row>
        <row r="10864">
          <cell r="M10864">
            <v>250000</v>
          </cell>
        </row>
        <row r="10869">
          <cell r="M10869">
            <v>250000</v>
          </cell>
        </row>
        <row r="10876">
          <cell r="M10876">
            <v>250000</v>
          </cell>
        </row>
        <row r="10881">
          <cell r="M10881">
            <v>250000</v>
          </cell>
        </row>
        <row r="10882">
          <cell r="M10882">
            <v>250000</v>
          </cell>
        </row>
        <row r="10883">
          <cell r="M10883">
            <v>250000</v>
          </cell>
        </row>
        <row r="10884">
          <cell r="M10884">
            <v>250000</v>
          </cell>
        </row>
        <row r="10885">
          <cell r="M10885">
            <v>250000</v>
          </cell>
        </row>
        <row r="10886">
          <cell r="M10886">
            <v>250000</v>
          </cell>
        </row>
        <row r="10887">
          <cell r="M10887">
            <v>250000</v>
          </cell>
        </row>
        <row r="10910">
          <cell r="M10910">
            <v>250000</v>
          </cell>
        </row>
        <row r="10914">
          <cell r="M10914">
            <v>250000</v>
          </cell>
        </row>
        <row r="10918">
          <cell r="M10918">
            <v>250000</v>
          </cell>
        </row>
        <row r="10921">
          <cell r="M10921">
            <v>248919.81245500001</v>
          </cell>
        </row>
        <row r="10923">
          <cell r="M10923">
            <v>245061.83565200001</v>
          </cell>
        </row>
        <row r="10924">
          <cell r="M10924">
            <v>230000</v>
          </cell>
        </row>
        <row r="10925">
          <cell r="M10925">
            <v>230000</v>
          </cell>
        </row>
        <row r="10926">
          <cell r="M10926">
            <v>230000</v>
          </cell>
        </row>
        <row r="10927">
          <cell r="M10927">
            <v>225000</v>
          </cell>
        </row>
        <row r="10928">
          <cell r="M10928">
            <v>225000</v>
          </cell>
        </row>
        <row r="10929">
          <cell r="M10929">
            <v>225000</v>
          </cell>
        </row>
        <row r="10930">
          <cell r="M10930">
            <v>224839.26778600001</v>
          </cell>
        </row>
        <row r="10931">
          <cell r="M10931">
            <v>222369.636963</v>
          </cell>
        </row>
        <row r="10944">
          <cell r="M10944">
            <v>222369.636963</v>
          </cell>
        </row>
        <row r="10949">
          <cell r="M10949">
            <v>219000</v>
          </cell>
        </row>
        <row r="10951">
          <cell r="M10951">
            <v>215000</v>
          </cell>
        </row>
        <row r="10960">
          <cell r="M10960">
            <v>210000</v>
          </cell>
        </row>
        <row r="10965">
          <cell r="M10965">
            <v>210000</v>
          </cell>
        </row>
        <row r="10970">
          <cell r="M10970">
            <v>210000</v>
          </cell>
        </row>
        <row r="10971">
          <cell r="M10971">
            <v>210000</v>
          </cell>
        </row>
        <row r="10972">
          <cell r="M10972">
            <v>207000</v>
          </cell>
        </row>
        <row r="10973">
          <cell r="M10973">
            <v>205000</v>
          </cell>
        </row>
        <row r="10974">
          <cell r="M10974">
            <v>204289</v>
          </cell>
        </row>
        <row r="10986">
          <cell r="M10986">
            <v>202000</v>
          </cell>
        </row>
        <row r="10990">
          <cell r="M10990">
            <v>202000</v>
          </cell>
        </row>
        <row r="10993">
          <cell r="M10993">
            <v>200012.5</v>
          </cell>
        </row>
        <row r="10994">
          <cell r="M10994">
            <v>200000</v>
          </cell>
        </row>
        <row r="10997">
          <cell r="M10997">
            <v>200000</v>
          </cell>
        </row>
        <row r="10999">
          <cell r="M10999">
            <v>200000</v>
          </cell>
        </row>
        <row r="11002">
          <cell r="M11002">
            <v>200000</v>
          </cell>
        </row>
        <row r="11005">
          <cell r="M11005">
            <v>200000</v>
          </cell>
        </row>
        <row r="11006">
          <cell r="M11006">
            <v>200000</v>
          </cell>
        </row>
        <row r="11013">
          <cell r="M11013">
            <v>200000</v>
          </cell>
        </row>
        <row r="11014">
          <cell r="M11014">
            <v>200000</v>
          </cell>
        </row>
        <row r="11015">
          <cell r="M11015">
            <v>200000</v>
          </cell>
        </row>
        <row r="11016">
          <cell r="M11016">
            <v>200000</v>
          </cell>
        </row>
        <row r="11017">
          <cell r="M11017">
            <v>200000</v>
          </cell>
        </row>
        <row r="11018">
          <cell r="M11018">
            <v>200000</v>
          </cell>
        </row>
        <row r="11029">
          <cell r="M11029">
            <v>200000</v>
          </cell>
        </row>
        <row r="11036">
          <cell r="M11036">
            <v>200000</v>
          </cell>
        </row>
        <row r="11040">
          <cell r="M11040">
            <v>200000</v>
          </cell>
        </row>
        <row r="11045">
          <cell r="M11045">
            <v>200000</v>
          </cell>
        </row>
        <row r="11053">
          <cell r="M11053">
            <v>200000</v>
          </cell>
        </row>
        <row r="11055">
          <cell r="M11055">
            <v>200000</v>
          </cell>
        </row>
        <row r="11056">
          <cell r="M11056">
            <v>200000</v>
          </cell>
        </row>
        <row r="11057">
          <cell r="M11057">
            <v>200000</v>
          </cell>
        </row>
        <row r="11058">
          <cell r="M11058">
            <v>200000</v>
          </cell>
        </row>
        <row r="11059">
          <cell r="M11059">
            <v>200000</v>
          </cell>
        </row>
        <row r="11060">
          <cell r="M11060">
            <v>200000</v>
          </cell>
        </row>
        <row r="11061">
          <cell r="M11061">
            <v>200000</v>
          </cell>
        </row>
        <row r="11072">
          <cell r="M11072">
            <v>199500</v>
          </cell>
        </row>
        <row r="11077">
          <cell r="M11077">
            <v>196000</v>
          </cell>
        </row>
        <row r="11081">
          <cell r="M11081">
            <v>195000</v>
          </cell>
        </row>
        <row r="11083">
          <cell r="M11083">
            <v>180000</v>
          </cell>
        </row>
        <row r="11086">
          <cell r="M11086">
            <v>180000</v>
          </cell>
        </row>
        <row r="11087">
          <cell r="M11087">
            <v>176836</v>
          </cell>
        </row>
        <row r="11090">
          <cell r="M11090">
            <v>176500</v>
          </cell>
        </row>
        <row r="11092">
          <cell r="M11092">
            <v>175185</v>
          </cell>
        </row>
        <row r="11094">
          <cell r="M11094">
            <v>170000</v>
          </cell>
        </row>
        <row r="11097">
          <cell r="M11097">
            <v>168000</v>
          </cell>
        </row>
        <row r="11099">
          <cell r="M11099">
            <v>165000</v>
          </cell>
        </row>
        <row r="11102">
          <cell r="M11102">
            <v>160000</v>
          </cell>
        </row>
        <row r="11103">
          <cell r="M11103">
            <v>160000</v>
          </cell>
        </row>
        <row r="11104">
          <cell r="M11104">
            <v>158900</v>
          </cell>
        </row>
        <row r="11122">
          <cell r="M11122">
            <v>158900</v>
          </cell>
        </row>
        <row r="11129">
          <cell r="M11129">
            <v>155000</v>
          </cell>
        </row>
        <row r="11130">
          <cell r="M11130">
            <v>155000</v>
          </cell>
        </row>
        <row r="11135">
          <cell r="M11135">
            <v>151000</v>
          </cell>
        </row>
        <row r="11137">
          <cell r="M11137">
            <v>150750</v>
          </cell>
        </row>
        <row r="11140">
          <cell r="M11140">
            <v>150001</v>
          </cell>
        </row>
        <row r="11141">
          <cell r="M11141">
            <v>150000</v>
          </cell>
        </row>
        <row r="11142">
          <cell r="M11142">
            <v>150000</v>
          </cell>
        </row>
        <row r="11143">
          <cell r="M11143">
            <v>150000</v>
          </cell>
        </row>
        <row r="11144">
          <cell r="M11144">
            <v>150000</v>
          </cell>
        </row>
        <row r="11145">
          <cell r="M11145">
            <v>150000</v>
          </cell>
        </row>
        <row r="11146">
          <cell r="M11146">
            <v>150000</v>
          </cell>
        </row>
        <row r="11147">
          <cell r="M11147">
            <v>150000</v>
          </cell>
        </row>
        <row r="11148">
          <cell r="M11148">
            <v>150000</v>
          </cell>
        </row>
        <row r="11163">
          <cell r="M11163">
            <v>150000</v>
          </cell>
        </row>
        <row r="11165">
          <cell r="M11165">
            <v>150000</v>
          </cell>
        </row>
        <row r="11175">
          <cell r="M11175">
            <v>150000</v>
          </cell>
        </row>
        <row r="11177">
          <cell r="M11177">
            <v>150000</v>
          </cell>
        </row>
        <row r="11179">
          <cell r="M11179">
            <v>149999.99999899999</v>
          </cell>
        </row>
        <row r="11188">
          <cell r="M11188">
            <v>149000</v>
          </cell>
        </row>
        <row r="11189">
          <cell r="M11189">
            <v>148000</v>
          </cell>
        </row>
        <row r="11190">
          <cell r="M11190">
            <v>142000</v>
          </cell>
        </row>
        <row r="11191">
          <cell r="M11191">
            <v>141500</v>
          </cell>
        </row>
        <row r="11192">
          <cell r="M11192">
            <v>140000</v>
          </cell>
        </row>
        <row r="11203">
          <cell r="M11203">
            <v>140000</v>
          </cell>
        </row>
        <row r="11206">
          <cell r="M11206">
            <v>135000</v>
          </cell>
        </row>
        <row r="11212">
          <cell r="M11212">
            <v>134000</v>
          </cell>
        </row>
        <row r="11214">
          <cell r="M11214">
            <v>134000</v>
          </cell>
        </row>
        <row r="11215">
          <cell r="M11215">
            <v>133700</v>
          </cell>
        </row>
        <row r="11218">
          <cell r="M11218">
            <v>133640.93465000001</v>
          </cell>
        </row>
        <row r="11224">
          <cell r="M11224">
            <v>130000</v>
          </cell>
        </row>
        <row r="11225">
          <cell r="M11225">
            <v>130000</v>
          </cell>
        </row>
        <row r="11229">
          <cell r="M11229">
            <v>130000</v>
          </cell>
        </row>
        <row r="11231">
          <cell r="M11231">
            <v>130000</v>
          </cell>
        </row>
        <row r="11233">
          <cell r="M11233">
            <v>130000</v>
          </cell>
        </row>
        <row r="11234">
          <cell r="M11234">
            <v>130000</v>
          </cell>
        </row>
        <row r="11235">
          <cell r="M11235">
            <v>130000</v>
          </cell>
        </row>
        <row r="11247">
          <cell r="M11247">
            <v>128000</v>
          </cell>
        </row>
        <row r="11249">
          <cell r="M11249">
            <v>128000</v>
          </cell>
        </row>
        <row r="11250">
          <cell r="M11250">
            <v>125000</v>
          </cell>
        </row>
        <row r="11257">
          <cell r="M11257">
            <v>125000</v>
          </cell>
        </row>
        <row r="11264">
          <cell r="M11264">
            <v>125000</v>
          </cell>
        </row>
        <row r="11265">
          <cell r="M11265">
            <v>125000</v>
          </cell>
        </row>
        <row r="11267">
          <cell r="M11267">
            <v>125000</v>
          </cell>
        </row>
        <row r="11270">
          <cell r="M11270">
            <v>125000</v>
          </cell>
        </row>
        <row r="11273">
          <cell r="M11273">
            <v>125000</v>
          </cell>
        </row>
        <row r="11276">
          <cell r="M11276">
            <v>125000</v>
          </cell>
        </row>
        <row r="11277">
          <cell r="M11277">
            <v>125000</v>
          </cell>
        </row>
        <row r="11278">
          <cell r="M11278">
            <v>123000</v>
          </cell>
        </row>
        <row r="11279">
          <cell r="M11279">
            <v>120000</v>
          </cell>
        </row>
        <row r="11299">
          <cell r="M11299">
            <v>120000</v>
          </cell>
        </row>
        <row r="11316">
          <cell r="M11316">
            <v>120000</v>
          </cell>
        </row>
        <row r="11317">
          <cell r="M11317">
            <v>120000</v>
          </cell>
        </row>
        <row r="11318">
          <cell r="M11318">
            <v>118999</v>
          </cell>
        </row>
        <row r="11319">
          <cell r="M11319">
            <v>118999</v>
          </cell>
        </row>
        <row r="11320">
          <cell r="M11320">
            <v>118500</v>
          </cell>
        </row>
        <row r="11321">
          <cell r="M11321">
            <v>118000</v>
          </cell>
        </row>
        <row r="11322">
          <cell r="M11322">
            <v>114509.625174</v>
          </cell>
        </row>
        <row r="11323">
          <cell r="M11323">
            <v>113000</v>
          </cell>
        </row>
        <row r="11331">
          <cell r="M11331">
            <v>112000</v>
          </cell>
        </row>
        <row r="11334">
          <cell r="M11334">
            <v>111520</v>
          </cell>
        </row>
        <row r="11348">
          <cell r="M11348">
            <v>111400</v>
          </cell>
        </row>
        <row r="11350">
          <cell r="M11350">
            <v>111111.11111100001</v>
          </cell>
        </row>
        <row r="11351">
          <cell r="M11351">
            <v>111000</v>
          </cell>
        </row>
        <row r="11357">
          <cell r="M11357">
            <v>111000</v>
          </cell>
        </row>
        <row r="11358">
          <cell r="M11358">
            <v>111000</v>
          </cell>
        </row>
        <row r="11359">
          <cell r="M11359">
            <v>111000</v>
          </cell>
        </row>
        <row r="11360">
          <cell r="M11360">
            <v>111000</v>
          </cell>
        </row>
        <row r="11361">
          <cell r="M11361">
            <v>111000</v>
          </cell>
        </row>
        <row r="11362">
          <cell r="M11362">
            <v>111000</v>
          </cell>
        </row>
        <row r="11363">
          <cell r="M11363">
            <v>111000</v>
          </cell>
        </row>
        <row r="11364">
          <cell r="M11364">
            <v>111000</v>
          </cell>
        </row>
        <row r="11365">
          <cell r="M11365">
            <v>111000</v>
          </cell>
        </row>
        <row r="11366">
          <cell r="M11366">
            <v>111000</v>
          </cell>
        </row>
        <row r="11380">
          <cell r="M11380">
            <v>111000</v>
          </cell>
        </row>
        <row r="11382">
          <cell r="M11382">
            <v>111000</v>
          </cell>
        </row>
        <row r="11385">
          <cell r="M11385">
            <v>110800</v>
          </cell>
        </row>
        <row r="11390">
          <cell r="M11390">
            <v>110000</v>
          </cell>
        </row>
        <row r="11391">
          <cell r="M11391">
            <v>110000</v>
          </cell>
        </row>
        <row r="11392">
          <cell r="M11392">
            <v>110000</v>
          </cell>
        </row>
        <row r="11396">
          <cell r="M11396">
            <v>110000</v>
          </cell>
        </row>
        <row r="11401">
          <cell r="M11401">
            <v>109000</v>
          </cell>
        </row>
        <row r="11404">
          <cell r="M11404">
            <v>108146</v>
          </cell>
        </row>
        <row r="11405">
          <cell r="M11405">
            <v>108000</v>
          </cell>
        </row>
        <row r="11406">
          <cell r="M11406">
            <v>108000</v>
          </cell>
        </row>
        <row r="11407">
          <cell r="M11407">
            <v>106000</v>
          </cell>
        </row>
        <row r="11408">
          <cell r="M11408">
            <v>105200</v>
          </cell>
        </row>
        <row r="11409">
          <cell r="M11409">
            <v>105000</v>
          </cell>
        </row>
        <row r="11410">
          <cell r="M11410">
            <v>105000</v>
          </cell>
        </row>
        <row r="11423">
          <cell r="M11423">
            <v>105000</v>
          </cell>
        </row>
        <row r="11442">
          <cell r="M11442">
            <v>105000</v>
          </cell>
        </row>
        <row r="11444">
          <cell r="M11444">
            <v>105000</v>
          </cell>
        </row>
        <row r="11450">
          <cell r="M11450">
            <v>103000</v>
          </cell>
        </row>
        <row r="11451">
          <cell r="M11451">
            <v>103000</v>
          </cell>
        </row>
        <row r="11452">
          <cell r="M11452">
            <v>101500</v>
          </cell>
        </row>
        <row r="11453">
          <cell r="M11453">
            <v>101000</v>
          </cell>
        </row>
        <row r="11454">
          <cell r="M11454">
            <v>100098</v>
          </cell>
        </row>
        <row r="11488">
          <cell r="M11488">
            <v>100025.04294499999</v>
          </cell>
        </row>
        <row r="11489">
          <cell r="M11489">
            <v>100002.81795500001</v>
          </cell>
        </row>
        <row r="11490">
          <cell r="M11490">
            <v>100000.00000299999</v>
          </cell>
        </row>
        <row r="11491">
          <cell r="M11491">
            <v>100000</v>
          </cell>
        </row>
        <row r="11492">
          <cell r="M11492">
            <v>100000</v>
          </cell>
        </row>
        <row r="11493">
          <cell r="M11493">
            <v>100000</v>
          </cell>
        </row>
        <row r="11536">
          <cell r="M11536">
            <v>100000</v>
          </cell>
        </row>
        <row r="11537">
          <cell r="M11537">
            <v>100000</v>
          </cell>
        </row>
        <row r="11608">
          <cell r="M11608">
            <v>100000</v>
          </cell>
        </row>
        <row r="11611">
          <cell r="M11611">
            <v>100000</v>
          </cell>
        </row>
        <row r="11804">
          <cell r="M11804">
            <v>100000</v>
          </cell>
        </row>
        <row r="11837">
          <cell r="M11837">
            <v>100000</v>
          </cell>
        </row>
        <row r="12447">
          <cell r="M12447">
            <v>100000</v>
          </cell>
        </row>
        <row r="12626">
          <cell r="M12626">
            <v>100000</v>
          </cell>
        </row>
        <row r="12663">
          <cell r="M12663">
            <v>100000</v>
          </cell>
        </row>
        <row r="13099">
          <cell r="M13099">
            <v>100000</v>
          </cell>
        </row>
        <row r="13209">
          <cell r="M13209">
            <v>100000</v>
          </cell>
        </row>
        <row r="13442">
          <cell r="M13442">
            <v>100000</v>
          </cell>
        </row>
        <row r="14435">
          <cell r="M14435">
            <v>100000</v>
          </cell>
        </row>
        <row r="14436">
          <cell r="M14436">
            <v>100000</v>
          </cell>
        </row>
        <row r="14437">
          <cell r="M14437">
            <v>100000</v>
          </cell>
        </row>
        <row r="14439">
          <cell r="M14439">
            <v>100000</v>
          </cell>
        </row>
        <row r="14445">
          <cell r="M14445">
            <v>100000</v>
          </cell>
        </row>
        <row r="14446">
          <cell r="M14446">
            <v>100000</v>
          </cell>
        </row>
        <row r="14447">
          <cell r="M14447">
            <v>100000</v>
          </cell>
        </row>
        <row r="14448">
          <cell r="M14448">
            <v>100000</v>
          </cell>
        </row>
        <row r="14449">
          <cell r="M14449">
            <v>100000</v>
          </cell>
        </row>
        <row r="14450">
          <cell r="M14450">
            <v>100000</v>
          </cell>
        </row>
        <row r="14451">
          <cell r="M14451">
            <v>100000</v>
          </cell>
        </row>
        <row r="14452">
          <cell r="M14452">
            <v>100000</v>
          </cell>
        </row>
        <row r="14453">
          <cell r="M14453">
            <v>100000</v>
          </cell>
        </row>
        <row r="14454">
          <cell r="M14454">
            <v>100000</v>
          </cell>
        </row>
        <row r="14456">
          <cell r="M14456">
            <v>100000</v>
          </cell>
        </row>
        <row r="14457">
          <cell r="M14457">
            <v>100000</v>
          </cell>
        </row>
        <row r="14458">
          <cell r="M14458">
            <v>100000</v>
          </cell>
        </row>
        <row r="14459">
          <cell r="M14459">
            <v>100000</v>
          </cell>
        </row>
        <row r="14460">
          <cell r="M14460">
            <v>100000</v>
          </cell>
        </row>
        <row r="14461">
          <cell r="M14461">
            <v>100000</v>
          </cell>
        </row>
        <row r="14462">
          <cell r="M14462">
            <v>100000</v>
          </cell>
        </row>
        <row r="14463">
          <cell r="M14463">
            <v>100000</v>
          </cell>
        </row>
        <row r="14464">
          <cell r="M14464">
            <v>100000</v>
          </cell>
        </row>
        <row r="14465">
          <cell r="M14465">
            <v>100000</v>
          </cell>
        </row>
        <row r="14466">
          <cell r="M14466">
            <v>100000</v>
          </cell>
        </row>
        <row r="14467">
          <cell r="M14467">
            <v>100000</v>
          </cell>
        </row>
        <row r="14468">
          <cell r="M14468">
            <v>100000</v>
          </cell>
        </row>
        <row r="14469">
          <cell r="M14469">
            <v>100000</v>
          </cell>
        </row>
        <row r="14470">
          <cell r="M14470">
            <v>100000</v>
          </cell>
        </row>
        <row r="14471">
          <cell r="M14471">
            <v>100000</v>
          </cell>
        </row>
        <row r="14472">
          <cell r="M14472">
            <v>100000</v>
          </cell>
        </row>
        <row r="14473">
          <cell r="M14473">
            <v>100000</v>
          </cell>
        </row>
        <row r="14474">
          <cell r="M14474">
            <v>100000</v>
          </cell>
        </row>
        <row r="14475">
          <cell r="M14475">
            <v>100000</v>
          </cell>
        </row>
        <row r="14476">
          <cell r="M14476">
            <v>100000</v>
          </cell>
        </row>
        <row r="14477">
          <cell r="M14477">
            <v>100000</v>
          </cell>
        </row>
        <row r="14478">
          <cell r="M14478">
            <v>100000</v>
          </cell>
        </row>
        <row r="14479">
          <cell r="M14479">
            <v>100000</v>
          </cell>
        </row>
        <row r="14480">
          <cell r="M14480">
            <v>100000</v>
          </cell>
        </row>
        <row r="14481">
          <cell r="M14481">
            <v>100000</v>
          </cell>
        </row>
        <row r="14482">
          <cell r="M14482">
            <v>100000</v>
          </cell>
        </row>
        <row r="14483">
          <cell r="M14483">
            <v>100000</v>
          </cell>
        </row>
        <row r="14484">
          <cell r="M14484">
            <v>100000</v>
          </cell>
        </row>
        <row r="14485">
          <cell r="M14485">
            <v>100000</v>
          </cell>
        </row>
        <row r="14486">
          <cell r="M14486">
            <v>100000</v>
          </cell>
        </row>
        <row r="14487">
          <cell r="M14487">
            <v>100000</v>
          </cell>
        </row>
        <row r="14488">
          <cell r="M14488">
            <v>100000</v>
          </cell>
        </row>
        <row r="14489">
          <cell r="M14489">
            <v>100000</v>
          </cell>
        </row>
        <row r="14490">
          <cell r="M14490">
            <v>100000</v>
          </cell>
        </row>
        <row r="14491">
          <cell r="M14491">
            <v>100000</v>
          </cell>
        </row>
        <row r="14492">
          <cell r="M14492">
            <v>100000</v>
          </cell>
        </row>
        <row r="14493">
          <cell r="M14493">
            <v>100000</v>
          </cell>
        </row>
        <row r="14494">
          <cell r="M14494">
            <v>100000</v>
          </cell>
        </row>
        <row r="14495">
          <cell r="M14495">
            <v>100000</v>
          </cell>
        </row>
        <row r="14496">
          <cell r="M14496">
            <v>100000</v>
          </cell>
        </row>
        <row r="14497">
          <cell r="M14497">
            <v>100000</v>
          </cell>
        </row>
        <row r="14498">
          <cell r="M14498">
            <v>100000</v>
          </cell>
        </row>
        <row r="14499">
          <cell r="M14499">
            <v>100000</v>
          </cell>
        </row>
        <row r="14500">
          <cell r="M14500">
            <v>100000</v>
          </cell>
        </row>
        <row r="14501">
          <cell r="M14501">
            <v>100000</v>
          </cell>
        </row>
        <row r="14502">
          <cell r="M14502">
            <v>100000</v>
          </cell>
        </row>
        <row r="14503">
          <cell r="M14503">
            <v>100000</v>
          </cell>
        </row>
        <row r="14504">
          <cell r="M14504">
            <v>100000</v>
          </cell>
        </row>
        <row r="14505">
          <cell r="M14505">
            <v>100000</v>
          </cell>
        </row>
        <row r="14506">
          <cell r="M14506">
            <v>100000</v>
          </cell>
        </row>
        <row r="14507">
          <cell r="M14507">
            <v>100000</v>
          </cell>
        </row>
        <row r="14508">
          <cell r="M14508">
            <v>100000</v>
          </cell>
        </row>
        <row r="14509">
          <cell r="M14509">
            <v>100000</v>
          </cell>
        </row>
        <row r="14510">
          <cell r="M14510">
            <v>100000</v>
          </cell>
        </row>
        <row r="14511">
          <cell r="M14511">
            <v>100000</v>
          </cell>
        </row>
        <row r="14512">
          <cell r="M14512">
            <v>100000</v>
          </cell>
        </row>
        <row r="14513">
          <cell r="M14513">
            <v>100000</v>
          </cell>
        </row>
        <row r="14514">
          <cell r="M14514">
            <v>100000</v>
          </cell>
        </row>
        <row r="14515">
          <cell r="M14515">
            <v>100000</v>
          </cell>
        </row>
        <row r="14516">
          <cell r="M14516">
            <v>100000</v>
          </cell>
        </row>
        <row r="14517">
          <cell r="M14517">
            <v>100000</v>
          </cell>
        </row>
        <row r="14518">
          <cell r="M14518">
            <v>100000</v>
          </cell>
        </row>
        <row r="14519">
          <cell r="M14519">
            <v>100000</v>
          </cell>
        </row>
        <row r="14520">
          <cell r="M14520">
            <v>100000</v>
          </cell>
        </row>
        <row r="14521">
          <cell r="M14521">
            <v>100000</v>
          </cell>
        </row>
        <row r="14522">
          <cell r="M14522">
            <v>100000</v>
          </cell>
        </row>
        <row r="14523">
          <cell r="M14523">
            <v>99252.708289000002</v>
          </cell>
        </row>
        <row r="14524">
          <cell r="M14524">
            <v>99000</v>
          </cell>
        </row>
        <row r="14525">
          <cell r="M14525">
            <v>98500</v>
          </cell>
        </row>
        <row r="14526">
          <cell r="M14526">
            <v>98000</v>
          </cell>
        </row>
        <row r="14527">
          <cell r="M14527">
            <v>95000</v>
          </cell>
        </row>
        <row r="14528">
          <cell r="M14528">
            <v>95000</v>
          </cell>
        </row>
        <row r="14529">
          <cell r="M14529">
            <v>95000</v>
          </cell>
        </row>
        <row r="14530">
          <cell r="M14530">
            <v>90000</v>
          </cell>
        </row>
        <row r="14531">
          <cell r="M14531">
            <v>90000</v>
          </cell>
        </row>
        <row r="14532">
          <cell r="M14532">
            <v>89000</v>
          </cell>
        </row>
        <row r="14533">
          <cell r="M14533">
            <v>88888.888888000001</v>
          </cell>
        </row>
        <row r="14534">
          <cell r="M14534">
            <v>88000</v>
          </cell>
        </row>
        <row r="14535">
          <cell r="M14535">
            <v>85000</v>
          </cell>
        </row>
        <row r="14536">
          <cell r="M14536">
            <v>81000</v>
          </cell>
        </row>
        <row r="14537">
          <cell r="M14537">
            <v>81000</v>
          </cell>
        </row>
        <row r="14538">
          <cell r="M14538">
            <v>80000</v>
          </cell>
        </row>
        <row r="14539">
          <cell r="M14539">
            <v>80000</v>
          </cell>
        </row>
        <row r="14540">
          <cell r="M14540">
            <v>77000</v>
          </cell>
        </row>
        <row r="14541">
          <cell r="M14541">
            <v>76660</v>
          </cell>
        </row>
        <row r="14542">
          <cell r="M14542">
            <v>76003</v>
          </cell>
        </row>
        <row r="14543">
          <cell r="M14543">
            <v>75000</v>
          </cell>
        </row>
        <row r="14544">
          <cell r="M14544">
            <v>75000</v>
          </cell>
        </row>
        <row r="14545">
          <cell r="M14545">
            <v>75000</v>
          </cell>
        </row>
        <row r="14546">
          <cell r="M14546">
            <v>75000</v>
          </cell>
        </row>
        <row r="14547">
          <cell r="M14547">
            <v>75000</v>
          </cell>
        </row>
        <row r="14548">
          <cell r="M14548">
            <v>75000</v>
          </cell>
        </row>
        <row r="14549">
          <cell r="M14549">
            <v>75000</v>
          </cell>
        </row>
        <row r="14550">
          <cell r="M14550">
            <v>75000</v>
          </cell>
        </row>
        <row r="14551">
          <cell r="M14551">
            <v>75000</v>
          </cell>
        </row>
        <row r="14552">
          <cell r="M14552">
            <v>75000</v>
          </cell>
        </row>
        <row r="14553">
          <cell r="M14553">
            <v>75000</v>
          </cell>
        </row>
        <row r="14554">
          <cell r="M14554">
            <v>75000</v>
          </cell>
        </row>
        <row r="14555">
          <cell r="M14555">
            <v>74849</v>
          </cell>
        </row>
        <row r="14556">
          <cell r="M14556">
            <v>73000</v>
          </cell>
        </row>
        <row r="14557">
          <cell r="M14557">
            <v>71000</v>
          </cell>
        </row>
        <row r="14558">
          <cell r="M14558">
            <v>70000</v>
          </cell>
        </row>
        <row r="14559">
          <cell r="M14559">
            <v>70000</v>
          </cell>
        </row>
        <row r="14560">
          <cell r="M14560">
            <v>70000</v>
          </cell>
        </row>
        <row r="14561">
          <cell r="M14561">
            <v>70000</v>
          </cell>
        </row>
        <row r="14562">
          <cell r="M14562">
            <v>70000</v>
          </cell>
        </row>
        <row r="14563">
          <cell r="M14563">
            <v>70000</v>
          </cell>
        </row>
        <row r="14564">
          <cell r="M14564">
            <v>69400</v>
          </cell>
        </row>
        <row r="14565">
          <cell r="M14565">
            <v>65000</v>
          </cell>
        </row>
        <row r="14566">
          <cell r="M14566">
            <v>65000</v>
          </cell>
        </row>
        <row r="14567">
          <cell r="M14567">
            <v>65000</v>
          </cell>
        </row>
        <row r="14568">
          <cell r="M14568">
            <v>65000</v>
          </cell>
        </row>
        <row r="14569">
          <cell r="M14569">
            <v>60000</v>
          </cell>
        </row>
        <row r="14570">
          <cell r="M14570">
            <v>60000</v>
          </cell>
        </row>
        <row r="14571">
          <cell r="M14571">
            <v>60000</v>
          </cell>
        </row>
        <row r="14572">
          <cell r="M14572">
            <v>60000</v>
          </cell>
        </row>
        <row r="14573">
          <cell r="M14573">
            <v>60000</v>
          </cell>
        </row>
        <row r="14574">
          <cell r="M14574">
            <v>60000</v>
          </cell>
        </row>
        <row r="14575">
          <cell r="M14575">
            <v>60000</v>
          </cell>
        </row>
        <row r="14576">
          <cell r="M14576">
            <v>60000</v>
          </cell>
        </row>
        <row r="14577">
          <cell r="M14577">
            <v>60000</v>
          </cell>
        </row>
        <row r="14578">
          <cell r="M14578">
            <v>60000</v>
          </cell>
        </row>
        <row r="14579">
          <cell r="M14579">
            <v>57000</v>
          </cell>
        </row>
        <row r="14580">
          <cell r="M14580">
            <v>55000</v>
          </cell>
        </row>
        <row r="14581">
          <cell r="M14581">
            <v>54000</v>
          </cell>
        </row>
        <row r="14582">
          <cell r="M14582">
            <v>53020</v>
          </cell>
        </row>
        <row r="14583">
          <cell r="M14583">
            <v>53000</v>
          </cell>
        </row>
        <row r="14584">
          <cell r="M14584">
            <v>53000</v>
          </cell>
        </row>
        <row r="14585">
          <cell r="M14585">
            <v>52500</v>
          </cell>
        </row>
        <row r="14586">
          <cell r="M14586">
            <v>51999</v>
          </cell>
        </row>
        <row r="14587">
          <cell r="M14587">
            <v>51750</v>
          </cell>
        </row>
        <row r="14588">
          <cell r="M14588">
            <v>51000</v>
          </cell>
        </row>
        <row r="14589">
          <cell r="M14589">
            <v>51000</v>
          </cell>
        </row>
        <row r="14590">
          <cell r="M14590">
            <v>51000</v>
          </cell>
        </row>
        <row r="14591">
          <cell r="M14591">
            <v>51000</v>
          </cell>
        </row>
        <row r="14592">
          <cell r="M14592">
            <v>50116</v>
          </cell>
        </row>
        <row r="14593">
          <cell r="M14593">
            <v>50000</v>
          </cell>
        </row>
        <row r="14594">
          <cell r="M14594">
            <v>50000</v>
          </cell>
        </row>
        <row r="14595">
          <cell r="M14595">
            <v>50000</v>
          </cell>
        </row>
        <row r="14596">
          <cell r="M14596">
            <v>50000</v>
          </cell>
        </row>
        <row r="14597">
          <cell r="M14597">
            <v>50000</v>
          </cell>
        </row>
        <row r="14598">
          <cell r="M14598">
            <v>50000</v>
          </cell>
        </row>
        <row r="14599">
          <cell r="M14599">
            <v>50000</v>
          </cell>
        </row>
        <row r="14600">
          <cell r="M14600">
            <v>50000</v>
          </cell>
        </row>
        <row r="14601">
          <cell r="M14601">
            <v>50000</v>
          </cell>
        </row>
        <row r="14602">
          <cell r="M14602">
            <v>50000</v>
          </cell>
        </row>
        <row r="14603">
          <cell r="M14603">
            <v>50000</v>
          </cell>
        </row>
        <row r="14604">
          <cell r="M14604">
            <v>50000</v>
          </cell>
        </row>
        <row r="14605">
          <cell r="M14605">
            <v>50000</v>
          </cell>
        </row>
        <row r="14606">
          <cell r="M14606">
            <v>50000</v>
          </cell>
        </row>
        <row r="14607">
          <cell r="M14607">
            <v>50000</v>
          </cell>
        </row>
        <row r="14608">
          <cell r="M14608">
            <v>50000</v>
          </cell>
        </row>
        <row r="14609">
          <cell r="M14609">
            <v>50000</v>
          </cell>
        </row>
        <row r="14610">
          <cell r="M14610">
            <v>50000</v>
          </cell>
        </row>
        <row r="14611">
          <cell r="M14611">
            <v>50000</v>
          </cell>
        </row>
        <row r="14612">
          <cell r="M14612">
            <v>50000</v>
          </cell>
        </row>
        <row r="14613">
          <cell r="M14613">
            <v>50000</v>
          </cell>
        </row>
        <row r="14614">
          <cell r="M14614">
            <v>50000</v>
          </cell>
        </row>
        <row r="14615">
          <cell r="M14615">
            <v>50000</v>
          </cell>
        </row>
        <row r="14616">
          <cell r="M14616">
            <v>50000</v>
          </cell>
        </row>
        <row r="14617">
          <cell r="M14617">
            <v>50000</v>
          </cell>
        </row>
        <row r="14618">
          <cell r="M14618">
            <v>50000</v>
          </cell>
        </row>
        <row r="14619">
          <cell r="M14619">
            <v>50000</v>
          </cell>
        </row>
        <row r="14620">
          <cell r="M14620">
            <v>50000</v>
          </cell>
        </row>
        <row r="14621">
          <cell r="M14621">
            <v>50000</v>
          </cell>
        </row>
        <row r="14622">
          <cell r="M14622">
            <v>50000</v>
          </cell>
        </row>
        <row r="14623">
          <cell r="M14623">
            <v>50000</v>
          </cell>
        </row>
        <row r="14624">
          <cell r="M14624">
            <v>50000</v>
          </cell>
        </row>
        <row r="14625">
          <cell r="M14625">
            <v>50000</v>
          </cell>
        </row>
        <row r="14626">
          <cell r="M14626">
            <v>50000</v>
          </cell>
        </row>
        <row r="14627">
          <cell r="M14627">
            <v>50000</v>
          </cell>
        </row>
        <row r="14628">
          <cell r="M14628">
            <v>50000</v>
          </cell>
        </row>
        <row r="14629">
          <cell r="M14629">
            <v>50000</v>
          </cell>
        </row>
        <row r="14630">
          <cell r="M14630">
            <v>50000</v>
          </cell>
        </row>
        <row r="14631">
          <cell r="M14631">
            <v>50000</v>
          </cell>
        </row>
        <row r="14632">
          <cell r="M14632">
            <v>50000</v>
          </cell>
        </row>
        <row r="14633">
          <cell r="M14633">
            <v>50000</v>
          </cell>
        </row>
        <row r="14634">
          <cell r="M14634">
            <v>50000</v>
          </cell>
        </row>
        <row r="14635">
          <cell r="M14635">
            <v>50000</v>
          </cell>
        </row>
        <row r="14636">
          <cell r="M14636">
            <v>50000</v>
          </cell>
        </row>
        <row r="14637">
          <cell r="M14637">
            <v>50000</v>
          </cell>
        </row>
        <row r="14638">
          <cell r="M14638">
            <v>50000</v>
          </cell>
        </row>
        <row r="14639">
          <cell r="M14639">
            <v>50000</v>
          </cell>
        </row>
        <row r="14640">
          <cell r="M14640">
            <v>50000</v>
          </cell>
        </row>
        <row r="14641">
          <cell r="M14641">
            <v>50000</v>
          </cell>
        </row>
        <row r="14642">
          <cell r="M14642">
            <v>50000</v>
          </cell>
        </row>
        <row r="14643">
          <cell r="M14643">
            <v>50000</v>
          </cell>
        </row>
        <row r="14644">
          <cell r="M14644">
            <v>50000</v>
          </cell>
        </row>
        <row r="14645">
          <cell r="M14645">
            <v>50000</v>
          </cell>
        </row>
        <row r="14646">
          <cell r="M14646">
            <v>50000</v>
          </cell>
        </row>
        <row r="14647">
          <cell r="M14647">
            <v>50000</v>
          </cell>
        </row>
        <row r="14648">
          <cell r="M14648">
            <v>50000</v>
          </cell>
        </row>
        <row r="14649">
          <cell r="M14649">
            <v>50000</v>
          </cell>
        </row>
        <row r="14650">
          <cell r="M14650">
            <v>50000</v>
          </cell>
        </row>
        <row r="14651">
          <cell r="M14651">
            <v>50000</v>
          </cell>
        </row>
        <row r="14652">
          <cell r="M14652">
            <v>50000</v>
          </cell>
        </row>
        <row r="14653">
          <cell r="M14653">
            <v>50000</v>
          </cell>
        </row>
        <row r="14654">
          <cell r="M14654">
            <v>50000</v>
          </cell>
        </row>
        <row r="14655">
          <cell r="M14655">
            <v>50000</v>
          </cell>
        </row>
        <row r="14656">
          <cell r="M14656">
            <v>50000</v>
          </cell>
        </row>
        <row r="14657">
          <cell r="M14657">
            <v>50000</v>
          </cell>
        </row>
        <row r="14658">
          <cell r="M14658">
            <v>50000</v>
          </cell>
        </row>
        <row r="14659">
          <cell r="M14659">
            <v>50000</v>
          </cell>
        </row>
        <row r="14660">
          <cell r="M14660">
            <v>50000</v>
          </cell>
        </row>
        <row r="14661">
          <cell r="M14661">
            <v>50000</v>
          </cell>
        </row>
        <row r="14662">
          <cell r="M14662">
            <v>50000</v>
          </cell>
        </row>
        <row r="14663">
          <cell r="M14663">
            <v>50000</v>
          </cell>
        </row>
        <row r="14664">
          <cell r="M14664">
            <v>50000</v>
          </cell>
        </row>
        <row r="14665">
          <cell r="M14665">
            <v>50000</v>
          </cell>
        </row>
        <row r="14666">
          <cell r="M14666">
            <v>50000</v>
          </cell>
        </row>
        <row r="14667">
          <cell r="M14667">
            <v>48000</v>
          </cell>
        </row>
        <row r="14668">
          <cell r="M14668">
            <v>46400</v>
          </cell>
        </row>
        <row r="14669">
          <cell r="M14669">
            <v>45600</v>
          </cell>
        </row>
        <row r="14670">
          <cell r="M14670">
            <v>45600</v>
          </cell>
        </row>
        <row r="14671">
          <cell r="M14671">
            <v>45518</v>
          </cell>
        </row>
        <row r="14672">
          <cell r="M14672">
            <v>45400</v>
          </cell>
        </row>
        <row r="14673">
          <cell r="M14673">
            <v>45000</v>
          </cell>
        </row>
        <row r="14674">
          <cell r="M14674">
            <v>45000</v>
          </cell>
        </row>
        <row r="14675">
          <cell r="M14675">
            <v>40000</v>
          </cell>
        </row>
        <row r="14676">
          <cell r="M14676">
            <v>40000</v>
          </cell>
        </row>
        <row r="14677">
          <cell r="M14677">
            <v>40000</v>
          </cell>
        </row>
        <row r="14678">
          <cell r="M14678">
            <v>40000</v>
          </cell>
        </row>
        <row r="14679">
          <cell r="M14679">
            <v>39100</v>
          </cell>
        </row>
        <row r="14680">
          <cell r="M14680">
            <v>39000</v>
          </cell>
        </row>
        <row r="14681">
          <cell r="M14681">
            <v>37000</v>
          </cell>
        </row>
        <row r="14682">
          <cell r="M14682">
            <v>36900</v>
          </cell>
        </row>
        <row r="14683">
          <cell r="M14683">
            <v>35496.712836999999</v>
          </cell>
        </row>
        <row r="14684">
          <cell r="M14684">
            <v>35000</v>
          </cell>
        </row>
        <row r="14685">
          <cell r="M14685">
            <v>35000</v>
          </cell>
        </row>
        <row r="14686">
          <cell r="M14686">
            <v>35000</v>
          </cell>
        </row>
        <row r="14687">
          <cell r="M14687">
            <v>35000</v>
          </cell>
        </row>
        <row r="14688">
          <cell r="M14688">
            <v>35000</v>
          </cell>
        </row>
        <row r="14689">
          <cell r="M14689">
            <v>35000</v>
          </cell>
        </row>
        <row r="14690">
          <cell r="M14690">
            <v>33500</v>
          </cell>
        </row>
        <row r="14691">
          <cell r="M14691">
            <v>33333.333333000002</v>
          </cell>
        </row>
        <row r="14692">
          <cell r="M14692">
            <v>33011</v>
          </cell>
        </row>
        <row r="14693">
          <cell r="M14693">
            <v>31000</v>
          </cell>
        </row>
        <row r="14694">
          <cell r="M14694">
            <v>31000</v>
          </cell>
        </row>
        <row r="14695">
          <cell r="M14695">
            <v>30400</v>
          </cell>
        </row>
        <row r="14696">
          <cell r="M14696">
            <v>30000</v>
          </cell>
        </row>
        <row r="14697">
          <cell r="M14697">
            <v>30000</v>
          </cell>
        </row>
        <row r="14698">
          <cell r="M14698">
            <v>30000</v>
          </cell>
        </row>
        <row r="14699">
          <cell r="M14699">
            <v>30000</v>
          </cell>
        </row>
        <row r="14700">
          <cell r="M14700">
            <v>30000</v>
          </cell>
        </row>
        <row r="14701">
          <cell r="M14701">
            <v>30000</v>
          </cell>
        </row>
        <row r="14702">
          <cell r="M14702">
            <v>30000</v>
          </cell>
        </row>
        <row r="14703">
          <cell r="M14703">
            <v>30000</v>
          </cell>
        </row>
        <row r="14704">
          <cell r="M14704">
            <v>30000</v>
          </cell>
        </row>
        <row r="14705">
          <cell r="M14705">
            <v>30000</v>
          </cell>
        </row>
        <row r="14706">
          <cell r="M14706">
            <v>30000</v>
          </cell>
        </row>
        <row r="14707">
          <cell r="M14707">
            <v>30000</v>
          </cell>
        </row>
        <row r="14708">
          <cell r="M14708">
            <v>30000</v>
          </cell>
        </row>
        <row r="14709">
          <cell r="M14709">
            <v>27071.821254999999</v>
          </cell>
        </row>
        <row r="14710">
          <cell r="M14710">
            <v>27000</v>
          </cell>
        </row>
        <row r="14711">
          <cell r="M14711">
            <v>26000</v>
          </cell>
        </row>
        <row r="14712">
          <cell r="M14712">
            <v>26000</v>
          </cell>
        </row>
        <row r="14713">
          <cell r="M14713">
            <v>26000</v>
          </cell>
        </row>
        <row r="14714">
          <cell r="M14714">
            <v>26000</v>
          </cell>
        </row>
        <row r="14715">
          <cell r="M14715">
            <v>25184</v>
          </cell>
        </row>
        <row r="14716">
          <cell r="M14716">
            <v>25001.123456000001</v>
          </cell>
        </row>
        <row r="14717">
          <cell r="M14717">
            <v>25000</v>
          </cell>
        </row>
        <row r="14718">
          <cell r="M14718">
            <v>25000</v>
          </cell>
        </row>
        <row r="14719">
          <cell r="M14719">
            <v>25000</v>
          </cell>
        </row>
        <row r="14720">
          <cell r="M14720">
            <v>25000</v>
          </cell>
        </row>
        <row r="14721">
          <cell r="M14721">
            <v>25000</v>
          </cell>
        </row>
        <row r="14722">
          <cell r="M14722">
            <v>25000</v>
          </cell>
        </row>
        <row r="14723">
          <cell r="M14723">
            <v>25000</v>
          </cell>
        </row>
        <row r="14724">
          <cell r="M14724">
            <v>25000</v>
          </cell>
        </row>
        <row r="14725">
          <cell r="M14725">
            <v>25000</v>
          </cell>
        </row>
        <row r="14726">
          <cell r="M14726">
            <v>25000</v>
          </cell>
        </row>
        <row r="14727">
          <cell r="M14727">
            <v>25000</v>
          </cell>
        </row>
        <row r="14728">
          <cell r="M14728">
            <v>25000</v>
          </cell>
        </row>
        <row r="14729">
          <cell r="M14729">
            <v>25000</v>
          </cell>
        </row>
        <row r="14730">
          <cell r="M14730">
            <v>25000</v>
          </cell>
        </row>
        <row r="14731">
          <cell r="M14731">
            <v>25000</v>
          </cell>
        </row>
        <row r="14732">
          <cell r="M14732">
            <v>25000</v>
          </cell>
        </row>
        <row r="14733">
          <cell r="M14733">
            <v>25000</v>
          </cell>
        </row>
        <row r="14734">
          <cell r="M14734">
            <v>25000</v>
          </cell>
        </row>
        <row r="14735">
          <cell r="M14735">
            <v>24000</v>
          </cell>
        </row>
        <row r="14736">
          <cell r="M14736">
            <v>22222.222222</v>
          </cell>
        </row>
        <row r="14737">
          <cell r="M14737">
            <v>22000</v>
          </cell>
        </row>
        <row r="14738">
          <cell r="M14738">
            <v>22000</v>
          </cell>
        </row>
        <row r="14739">
          <cell r="M14739">
            <v>21000</v>
          </cell>
        </row>
        <row r="14740">
          <cell r="M14740">
            <v>20500</v>
          </cell>
        </row>
        <row r="14741">
          <cell r="M14741">
            <v>20000</v>
          </cell>
        </row>
        <row r="14742">
          <cell r="M14742">
            <v>20000</v>
          </cell>
        </row>
        <row r="14743">
          <cell r="M14743">
            <v>20000</v>
          </cell>
        </row>
        <row r="14744">
          <cell r="M14744">
            <v>20000</v>
          </cell>
        </row>
        <row r="14745">
          <cell r="M14745">
            <v>20000</v>
          </cell>
        </row>
        <row r="14746">
          <cell r="M14746">
            <v>20000</v>
          </cell>
        </row>
        <row r="14747">
          <cell r="M14747">
            <v>20000</v>
          </cell>
        </row>
        <row r="14748">
          <cell r="M14748">
            <v>20000</v>
          </cell>
        </row>
        <row r="14749">
          <cell r="M14749">
            <v>20000</v>
          </cell>
        </row>
        <row r="14750">
          <cell r="M14750">
            <v>20000</v>
          </cell>
        </row>
        <row r="14751">
          <cell r="M14751">
            <v>20000</v>
          </cell>
        </row>
        <row r="14752">
          <cell r="M14752">
            <v>20000</v>
          </cell>
        </row>
        <row r="14753">
          <cell r="M14753">
            <v>20000</v>
          </cell>
        </row>
        <row r="14754">
          <cell r="M14754">
            <v>20000</v>
          </cell>
        </row>
        <row r="14755">
          <cell r="M14755">
            <v>20000</v>
          </cell>
        </row>
        <row r="14756">
          <cell r="M14756">
            <v>20000</v>
          </cell>
        </row>
        <row r="14757">
          <cell r="M14757">
            <v>20000</v>
          </cell>
        </row>
        <row r="14758">
          <cell r="M14758">
            <v>20000</v>
          </cell>
        </row>
        <row r="14759">
          <cell r="M14759">
            <v>20000</v>
          </cell>
        </row>
        <row r="14760">
          <cell r="M14760">
            <v>19000</v>
          </cell>
        </row>
        <row r="14761">
          <cell r="M14761">
            <v>19000</v>
          </cell>
        </row>
        <row r="14762">
          <cell r="M14762">
            <v>18500</v>
          </cell>
        </row>
        <row r="14763">
          <cell r="M14763">
            <v>17500</v>
          </cell>
        </row>
        <row r="14764">
          <cell r="M14764">
            <v>17356</v>
          </cell>
        </row>
        <row r="14765">
          <cell r="M14765">
            <v>17000</v>
          </cell>
        </row>
        <row r="14766">
          <cell r="M14766">
            <v>17000</v>
          </cell>
        </row>
        <row r="14767">
          <cell r="M14767">
            <v>17000</v>
          </cell>
        </row>
        <row r="14768">
          <cell r="M14768">
            <v>16000</v>
          </cell>
        </row>
        <row r="14769">
          <cell r="M14769">
            <v>15500</v>
          </cell>
        </row>
        <row r="14770">
          <cell r="M14770">
            <v>15100</v>
          </cell>
        </row>
        <row r="14771">
          <cell r="M14771">
            <v>15000</v>
          </cell>
        </row>
        <row r="14772">
          <cell r="M14772">
            <v>15000</v>
          </cell>
        </row>
        <row r="14773">
          <cell r="M14773">
            <v>15000</v>
          </cell>
        </row>
        <row r="14774">
          <cell r="M14774">
            <v>15000</v>
          </cell>
        </row>
        <row r="14775">
          <cell r="M14775">
            <v>15000</v>
          </cell>
        </row>
        <row r="14776">
          <cell r="M14776">
            <v>15000</v>
          </cell>
        </row>
        <row r="14777">
          <cell r="M14777">
            <v>15000</v>
          </cell>
        </row>
        <row r="14778">
          <cell r="M14778">
            <v>15000</v>
          </cell>
        </row>
        <row r="14779">
          <cell r="M14779">
            <v>14500</v>
          </cell>
        </row>
        <row r="14780">
          <cell r="M14780">
            <v>14400</v>
          </cell>
        </row>
        <row r="14781">
          <cell r="M14781">
            <v>14000</v>
          </cell>
        </row>
        <row r="14782">
          <cell r="M14782">
            <v>14000</v>
          </cell>
        </row>
        <row r="14783">
          <cell r="M14783">
            <v>14000</v>
          </cell>
        </row>
        <row r="14784">
          <cell r="M14784">
            <v>13300</v>
          </cell>
        </row>
        <row r="14785">
          <cell r="M14785">
            <v>12700</v>
          </cell>
        </row>
        <row r="14786">
          <cell r="M14786">
            <v>12500</v>
          </cell>
        </row>
        <row r="14787">
          <cell r="M14787">
            <v>12400</v>
          </cell>
        </row>
        <row r="14788">
          <cell r="M14788">
            <v>12000</v>
          </cell>
        </row>
        <row r="14789">
          <cell r="M14789">
            <v>12000</v>
          </cell>
        </row>
        <row r="14790">
          <cell r="M14790">
            <v>11500</v>
          </cell>
        </row>
        <row r="14791">
          <cell r="M14791">
            <v>11500</v>
          </cell>
        </row>
        <row r="14792">
          <cell r="M14792">
            <v>11500</v>
          </cell>
        </row>
        <row r="14793">
          <cell r="M14793">
            <v>11000</v>
          </cell>
        </row>
        <row r="14794">
          <cell r="M14794">
            <v>10555</v>
          </cell>
        </row>
        <row r="14795">
          <cell r="M14795">
            <v>10500</v>
          </cell>
        </row>
        <row r="14796">
          <cell r="M14796">
            <v>10500</v>
          </cell>
        </row>
        <row r="14797">
          <cell r="M14797">
            <v>10101.211716</v>
          </cell>
        </row>
        <row r="14798">
          <cell r="M14798">
            <v>10100</v>
          </cell>
        </row>
        <row r="14799">
          <cell r="M14799">
            <v>10100</v>
          </cell>
        </row>
        <row r="14800">
          <cell r="M14800">
            <v>10100</v>
          </cell>
        </row>
        <row r="14801">
          <cell r="M14801">
            <v>10000</v>
          </cell>
        </row>
        <row r="14802">
          <cell r="M14802">
            <v>10000</v>
          </cell>
        </row>
        <row r="14803">
          <cell r="M14803">
            <v>10000</v>
          </cell>
        </row>
        <row r="14804">
          <cell r="M14804">
            <v>10000</v>
          </cell>
        </row>
        <row r="14805">
          <cell r="M14805">
            <v>10000</v>
          </cell>
        </row>
        <row r="14806">
          <cell r="M14806">
            <v>10000</v>
          </cell>
        </row>
        <row r="14807">
          <cell r="M14807">
            <v>10000</v>
          </cell>
        </row>
        <row r="14808">
          <cell r="M14808">
            <v>10000</v>
          </cell>
        </row>
        <row r="14809">
          <cell r="M14809">
            <v>10000</v>
          </cell>
        </row>
        <row r="14810">
          <cell r="M14810">
            <v>10000</v>
          </cell>
        </row>
        <row r="14811">
          <cell r="M14811">
            <v>10000</v>
          </cell>
        </row>
        <row r="14812">
          <cell r="M14812">
            <v>10000</v>
          </cell>
        </row>
        <row r="14813">
          <cell r="M14813">
            <v>10000</v>
          </cell>
        </row>
        <row r="14814">
          <cell r="M14814">
            <v>10000</v>
          </cell>
        </row>
        <row r="14815">
          <cell r="M14815">
            <v>10000</v>
          </cell>
        </row>
        <row r="14816">
          <cell r="M14816">
            <v>10000</v>
          </cell>
        </row>
        <row r="14817">
          <cell r="M14817">
            <v>10000</v>
          </cell>
        </row>
        <row r="14818">
          <cell r="M14818">
            <v>10000</v>
          </cell>
        </row>
        <row r="14819">
          <cell r="M14819">
            <v>10000</v>
          </cell>
        </row>
        <row r="14820">
          <cell r="M14820">
            <v>10000</v>
          </cell>
        </row>
        <row r="14821">
          <cell r="M14821">
            <v>10000</v>
          </cell>
        </row>
        <row r="14822">
          <cell r="M14822">
            <v>10000</v>
          </cell>
        </row>
        <row r="14823">
          <cell r="M14823">
            <v>10000</v>
          </cell>
        </row>
        <row r="14824">
          <cell r="M14824">
            <v>10000</v>
          </cell>
        </row>
        <row r="14825">
          <cell r="M14825">
            <v>10000</v>
          </cell>
        </row>
        <row r="14826">
          <cell r="M14826">
            <v>10000</v>
          </cell>
        </row>
        <row r="14827">
          <cell r="M14827">
            <v>10000</v>
          </cell>
        </row>
        <row r="14828">
          <cell r="M14828">
            <v>10000</v>
          </cell>
        </row>
        <row r="14829">
          <cell r="M14829">
            <v>10000</v>
          </cell>
        </row>
        <row r="14830">
          <cell r="M14830">
            <v>10000</v>
          </cell>
        </row>
        <row r="14831">
          <cell r="M14831">
            <v>10000</v>
          </cell>
        </row>
        <row r="14832">
          <cell r="M14832">
            <v>10000</v>
          </cell>
        </row>
        <row r="14833">
          <cell r="M14833">
            <v>10000</v>
          </cell>
        </row>
        <row r="14834">
          <cell r="M14834">
            <v>10000</v>
          </cell>
        </row>
        <row r="14835">
          <cell r="M14835">
            <v>10000</v>
          </cell>
        </row>
        <row r="14836">
          <cell r="M14836">
            <v>10000</v>
          </cell>
        </row>
        <row r="14837">
          <cell r="M14837">
            <v>10000</v>
          </cell>
        </row>
        <row r="14838">
          <cell r="M14838">
            <v>10000</v>
          </cell>
        </row>
        <row r="14839">
          <cell r="M14839">
            <v>10000</v>
          </cell>
        </row>
        <row r="14840">
          <cell r="M14840">
            <v>10000</v>
          </cell>
        </row>
        <row r="14841">
          <cell r="M14841">
            <v>10000</v>
          </cell>
        </row>
        <row r="14842">
          <cell r="M14842">
            <v>10000</v>
          </cell>
        </row>
        <row r="14843">
          <cell r="M14843">
            <v>10000</v>
          </cell>
        </row>
        <row r="14844">
          <cell r="M14844">
            <v>10000</v>
          </cell>
        </row>
        <row r="14845">
          <cell r="M14845">
            <v>10000</v>
          </cell>
        </row>
        <row r="14846">
          <cell r="M14846">
            <v>10000</v>
          </cell>
        </row>
        <row r="14847">
          <cell r="M14847">
            <v>10000</v>
          </cell>
        </row>
        <row r="14848">
          <cell r="M14848">
            <v>10000</v>
          </cell>
        </row>
        <row r="14849">
          <cell r="M14849">
            <v>10000</v>
          </cell>
        </row>
        <row r="14850">
          <cell r="M14850">
            <v>10000</v>
          </cell>
        </row>
        <row r="14851">
          <cell r="M14851">
            <v>10000</v>
          </cell>
        </row>
        <row r="14852">
          <cell r="M14852">
            <v>10000</v>
          </cell>
        </row>
        <row r="14853">
          <cell r="M14853">
            <v>10000</v>
          </cell>
        </row>
        <row r="14854">
          <cell r="M14854">
            <v>10000</v>
          </cell>
        </row>
        <row r="14855">
          <cell r="M14855">
            <v>10000</v>
          </cell>
        </row>
        <row r="14856">
          <cell r="M14856">
            <v>10000</v>
          </cell>
        </row>
        <row r="14857">
          <cell r="M14857">
            <v>10000</v>
          </cell>
        </row>
        <row r="14858">
          <cell r="M14858">
            <v>10000</v>
          </cell>
        </row>
        <row r="14859">
          <cell r="M14859">
            <v>10000</v>
          </cell>
        </row>
        <row r="14860">
          <cell r="M14860">
            <v>10000</v>
          </cell>
        </row>
        <row r="14861">
          <cell r="M14861">
            <v>10000</v>
          </cell>
        </row>
        <row r="14862">
          <cell r="M14862">
            <v>10000</v>
          </cell>
        </row>
        <row r="14863">
          <cell r="M14863">
            <v>10000</v>
          </cell>
        </row>
        <row r="14864">
          <cell r="M14864">
            <v>10000</v>
          </cell>
        </row>
        <row r="14865">
          <cell r="M14865">
            <v>10000</v>
          </cell>
        </row>
        <row r="14866">
          <cell r="M14866">
            <v>10000</v>
          </cell>
        </row>
        <row r="14867">
          <cell r="M14867">
            <v>10000</v>
          </cell>
        </row>
        <row r="14868">
          <cell r="M14868">
            <v>10000</v>
          </cell>
        </row>
        <row r="14869">
          <cell r="M14869">
            <v>10000</v>
          </cell>
        </row>
        <row r="14870">
          <cell r="M14870">
            <v>10000</v>
          </cell>
        </row>
        <row r="14871">
          <cell r="M14871">
            <v>10000</v>
          </cell>
        </row>
        <row r="14872">
          <cell r="M14872">
            <v>10000</v>
          </cell>
        </row>
        <row r="14873">
          <cell r="M14873">
            <v>10000</v>
          </cell>
        </row>
        <row r="14874">
          <cell r="M14874">
            <v>10000</v>
          </cell>
        </row>
        <row r="14875">
          <cell r="M14875">
            <v>10000</v>
          </cell>
        </row>
        <row r="14876">
          <cell r="M14876">
            <v>10000</v>
          </cell>
        </row>
        <row r="14877">
          <cell r="M14877">
            <v>10000</v>
          </cell>
        </row>
        <row r="14878">
          <cell r="M14878">
            <v>10000</v>
          </cell>
        </row>
        <row r="14879">
          <cell r="M14879">
            <v>10000</v>
          </cell>
        </row>
        <row r="14880">
          <cell r="M14880">
            <v>10000</v>
          </cell>
        </row>
        <row r="14881">
          <cell r="M14881">
            <v>10000</v>
          </cell>
        </row>
        <row r="14882">
          <cell r="M14882">
            <v>10000</v>
          </cell>
        </row>
        <row r="14883">
          <cell r="M14883">
            <v>10000</v>
          </cell>
        </row>
        <row r="14884">
          <cell r="M14884">
            <v>10000</v>
          </cell>
        </row>
        <row r="14885">
          <cell r="M14885">
            <v>10000</v>
          </cell>
        </row>
        <row r="14886">
          <cell r="M14886">
            <v>10000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0D5C-5921-48B6-BAF0-B53CE33B013A}">
  <dimension ref="A1:O272"/>
  <sheetViews>
    <sheetView topLeftCell="A4" zoomScale="160" zoomScaleNormal="160" workbookViewId="0">
      <selection activeCell="H25" sqref="H25"/>
    </sheetView>
  </sheetViews>
  <sheetFormatPr defaultColWidth="9.140625" defaultRowHeight="15" x14ac:dyDescent="0.25"/>
  <cols>
    <col min="1" max="1" width="12" style="29" bestFit="1" customWidth="1"/>
    <col min="2" max="2" width="10.140625" style="6" bestFit="1" customWidth="1"/>
    <col min="3" max="3" width="9.140625" style="29"/>
    <col min="4" max="4" width="18.7109375" style="29" bestFit="1" customWidth="1"/>
    <col min="5" max="5" width="32" style="29" bestFit="1" customWidth="1"/>
    <col min="6" max="6" width="18.28515625" style="29" customWidth="1"/>
    <col min="7" max="7" width="30.140625" style="29" bestFit="1" customWidth="1"/>
    <col min="8" max="8" width="25.7109375" style="28" bestFit="1" customWidth="1"/>
    <col min="9" max="9" width="47.42578125" style="6" bestFit="1" customWidth="1"/>
    <col min="10" max="10" width="13.5703125" style="6" customWidth="1"/>
    <col min="11" max="11" width="12.7109375" style="6" bestFit="1" customWidth="1"/>
    <col min="12" max="16384" width="9.140625" style="6"/>
  </cols>
  <sheetData>
    <row r="1" spans="1:8" x14ac:dyDescent="0.25">
      <c r="A1" s="63" t="s">
        <v>58</v>
      </c>
      <c r="B1" s="64">
        <f>Rewards_SKY!C29</f>
        <v>6.0000000000000001E-3</v>
      </c>
      <c r="D1" s="128">
        <f>D5-D3</f>
        <v>0</v>
      </c>
      <c r="E1" s="129"/>
      <c r="F1" s="130">
        <f>32239292149804/1000000</f>
        <v>32239292.149804</v>
      </c>
      <c r="G1" s="131">
        <f>F1-D1</f>
        <v>32239292.149804</v>
      </c>
    </row>
    <row r="2" spans="1:8" x14ac:dyDescent="0.25">
      <c r="B2" s="67"/>
      <c r="D2" s="132">
        <v>1.32622808416812E+16</v>
      </c>
      <c r="E2" s="129"/>
      <c r="F2" s="129"/>
      <c r="G2" s="129"/>
    </row>
    <row r="3" spans="1:8" x14ac:dyDescent="0.25">
      <c r="B3" s="65"/>
      <c r="D3" s="119">
        <f>D2/1000000</f>
        <v>13262280841.6812</v>
      </c>
    </row>
    <row r="4" spans="1:8" x14ac:dyDescent="0.25">
      <c r="A4" s="29" t="s">
        <v>57</v>
      </c>
      <c r="B4" s="6" t="s">
        <v>56</v>
      </c>
      <c r="C4" s="29" t="s">
        <v>55</v>
      </c>
      <c r="D4" s="29" t="s">
        <v>54</v>
      </c>
      <c r="E4" s="29" t="s">
        <v>103</v>
      </c>
      <c r="F4" s="29" t="s">
        <v>86</v>
      </c>
      <c r="G4" s="29" t="s">
        <v>60</v>
      </c>
      <c r="H4" s="28" t="s">
        <v>67</v>
      </c>
    </row>
    <row r="5" spans="1:8" x14ac:dyDescent="0.25">
      <c r="A5" s="66">
        <v>44051</v>
      </c>
      <c r="B5" s="6">
        <v>0</v>
      </c>
      <c r="C5" s="29">
        <v>210</v>
      </c>
      <c r="D5" s="28">
        <v>13262280841.6812</v>
      </c>
      <c r="E5" s="29">
        <v>0</v>
      </c>
      <c r="G5" s="29">
        <f>E5</f>
        <v>0</v>
      </c>
      <c r="H5" s="28">
        <f>F84</f>
        <v>31704823791.377499</v>
      </c>
    </row>
    <row r="6" spans="1:8" x14ac:dyDescent="0.25">
      <c r="A6" s="66">
        <f>A5+B6-B5</f>
        <v>44056</v>
      </c>
      <c r="B6" s="6">
        <v>5</v>
      </c>
      <c r="C6" s="29">
        <f>C5+1</f>
        <v>211</v>
      </c>
      <c r="D6" s="28">
        <f>D5-E6</f>
        <v>13182707156.631113</v>
      </c>
      <c r="E6" s="28">
        <f>$B$1*D5</f>
        <v>79573685.050087199</v>
      </c>
      <c r="G6" s="28">
        <f>E6+SUM(E$5:E5)</f>
        <v>79573685.050087199</v>
      </c>
      <c r="H6" s="28">
        <f>H5</f>
        <v>31704823791.377499</v>
      </c>
    </row>
    <row r="7" spans="1:8" x14ac:dyDescent="0.25">
      <c r="A7" s="66">
        <f t="shared" ref="A7:A70" si="0">A6+B7-B6</f>
        <v>44061</v>
      </c>
      <c r="B7" s="6">
        <f>B6+5</f>
        <v>10</v>
      </c>
      <c r="C7" s="29">
        <f t="shared" ref="C7:C70" si="1">C6+1</f>
        <v>212</v>
      </c>
      <c r="D7" s="28">
        <f>D6-E7</f>
        <v>13103610913.691326</v>
      </c>
      <c r="E7" s="28">
        <f t="shared" ref="E7:E70" si="2">$B$1*D6</f>
        <v>79096242.939786673</v>
      </c>
      <c r="G7" s="28">
        <f>E7+SUM(E$5:E6)</f>
        <v>158669927.98987389</v>
      </c>
      <c r="H7" s="28">
        <f>H6</f>
        <v>31704823791.377499</v>
      </c>
    </row>
    <row r="8" spans="1:8" x14ac:dyDescent="0.25">
      <c r="A8" s="66">
        <f t="shared" si="0"/>
        <v>44066</v>
      </c>
      <c r="B8" s="6">
        <f t="shared" ref="B8:B41" si="3">B7+5</f>
        <v>15</v>
      </c>
      <c r="C8" s="29">
        <f t="shared" si="1"/>
        <v>213</v>
      </c>
      <c r="D8" s="28">
        <f t="shared" ref="D8:D71" si="4">D7-E8</f>
        <v>13024989248.209179</v>
      </c>
      <c r="E8" s="28">
        <f t="shared" si="2"/>
        <v>78621665.482147962</v>
      </c>
      <c r="F8" s="28">
        <f>E6</f>
        <v>79573685.050087199</v>
      </c>
      <c r="G8" s="28">
        <f>E8+SUM(E$5:E7)</f>
        <v>237291593.47202185</v>
      </c>
      <c r="H8" s="28">
        <f>H7+F8</f>
        <v>31784397476.427586</v>
      </c>
    </row>
    <row r="9" spans="1:8" x14ac:dyDescent="0.25">
      <c r="A9" s="66">
        <f t="shared" si="0"/>
        <v>44071</v>
      </c>
      <c r="B9" s="6">
        <f t="shared" si="3"/>
        <v>20</v>
      </c>
      <c r="C9" s="29">
        <f t="shared" si="1"/>
        <v>214</v>
      </c>
      <c r="D9" s="28">
        <f t="shared" si="4"/>
        <v>12946839312.719923</v>
      </c>
      <c r="E9" s="28">
        <f t="shared" si="2"/>
        <v>78149935.489255071</v>
      </c>
      <c r="F9" s="28">
        <f t="shared" ref="F9:F72" si="5">E7</f>
        <v>79096242.939786673</v>
      </c>
      <c r="G9" s="28">
        <f>E9+SUM(E$5:E8)</f>
        <v>315441528.96127689</v>
      </c>
      <c r="H9" s="28">
        <f t="shared" ref="H9:H72" si="6">H8+F9</f>
        <v>31863493719.367371</v>
      </c>
    </row>
    <row r="10" spans="1:8" x14ac:dyDescent="0.25">
      <c r="A10" s="66">
        <f t="shared" si="0"/>
        <v>44076</v>
      </c>
      <c r="B10" s="6">
        <f t="shared" si="3"/>
        <v>25</v>
      </c>
      <c r="C10" s="29">
        <f t="shared" si="1"/>
        <v>215</v>
      </c>
      <c r="D10" s="28">
        <f t="shared" si="4"/>
        <v>12869158276.843603</v>
      </c>
      <c r="E10" s="28">
        <f t="shared" si="2"/>
        <v>77681035.876319543</v>
      </c>
      <c r="F10" s="28">
        <f t="shared" si="5"/>
        <v>78621665.482147962</v>
      </c>
      <c r="G10" s="28">
        <f>E10+SUM(E$5:E9)</f>
        <v>393122564.83759642</v>
      </c>
      <c r="H10" s="28">
        <f t="shared" si="6"/>
        <v>31942115384.849518</v>
      </c>
    </row>
    <row r="11" spans="1:8" x14ac:dyDescent="0.25">
      <c r="A11" s="66">
        <f t="shared" si="0"/>
        <v>44081</v>
      </c>
      <c r="B11" s="6">
        <f t="shared" si="3"/>
        <v>30</v>
      </c>
      <c r="C11" s="29">
        <f t="shared" si="1"/>
        <v>216</v>
      </c>
      <c r="D11" s="28">
        <f t="shared" si="4"/>
        <v>12791943327.182541</v>
      </c>
      <c r="E11" s="28">
        <f t="shared" si="2"/>
        <v>77214949.661061615</v>
      </c>
      <c r="F11" s="28">
        <f t="shared" si="5"/>
        <v>78149935.489255071</v>
      </c>
      <c r="G11" s="28">
        <f>E11+SUM(E$5:E10)</f>
        <v>470337514.49865806</v>
      </c>
      <c r="H11" s="28">
        <f t="shared" si="6"/>
        <v>32020265320.338772</v>
      </c>
    </row>
    <row r="12" spans="1:8" x14ac:dyDescent="0.25">
      <c r="A12" s="66">
        <f t="shared" si="0"/>
        <v>44086</v>
      </c>
      <c r="B12" s="6">
        <f t="shared" si="3"/>
        <v>35</v>
      </c>
      <c r="C12" s="29">
        <f t="shared" si="1"/>
        <v>217</v>
      </c>
      <c r="D12" s="28">
        <f t="shared" si="4"/>
        <v>12715191667.219446</v>
      </c>
      <c r="E12" s="28">
        <f t="shared" si="2"/>
        <v>76751659.963095248</v>
      </c>
      <c r="F12" s="28">
        <f t="shared" si="5"/>
        <v>77681035.876319543</v>
      </c>
      <c r="G12" s="28">
        <f>E12+SUM(E$5:E11)</f>
        <v>547089174.46175337</v>
      </c>
      <c r="H12" s="28">
        <f t="shared" si="6"/>
        <v>32097946356.215092</v>
      </c>
    </row>
    <row r="13" spans="1:8" x14ac:dyDescent="0.25">
      <c r="A13" s="66">
        <f t="shared" si="0"/>
        <v>44091</v>
      </c>
      <c r="B13" s="6">
        <f t="shared" si="3"/>
        <v>40</v>
      </c>
      <c r="C13" s="29">
        <f t="shared" si="1"/>
        <v>218</v>
      </c>
      <c r="D13" s="28">
        <f t="shared" si="4"/>
        <v>12638900517.216129</v>
      </c>
      <c r="E13" s="28">
        <f t="shared" si="2"/>
        <v>76291150.003316686</v>
      </c>
      <c r="F13" s="28">
        <f t="shared" si="5"/>
        <v>77214949.661061615</v>
      </c>
      <c r="G13" s="28">
        <f>E13+SUM(E$5:E12)</f>
        <v>623380324.46507001</v>
      </c>
      <c r="H13" s="28">
        <f t="shared" si="6"/>
        <v>32175161305.876152</v>
      </c>
    </row>
    <row r="14" spans="1:8" x14ac:dyDescent="0.25">
      <c r="A14" s="66">
        <f t="shared" si="0"/>
        <v>44096</v>
      </c>
      <c r="B14" s="6">
        <f t="shared" si="3"/>
        <v>45</v>
      </c>
      <c r="C14" s="29">
        <f t="shared" si="1"/>
        <v>219</v>
      </c>
      <c r="D14" s="28">
        <f t="shared" si="4"/>
        <v>12563067114.112833</v>
      </c>
      <c r="E14" s="28">
        <f t="shared" si="2"/>
        <v>75833403.103296772</v>
      </c>
      <c r="F14" s="28">
        <f t="shared" si="5"/>
        <v>76751659.963095248</v>
      </c>
      <c r="G14" s="28">
        <f>E14+SUM(E$5:E13)</f>
        <v>699213727.56836677</v>
      </c>
      <c r="H14" s="28">
        <f t="shared" si="6"/>
        <v>32251912965.839249</v>
      </c>
    </row>
    <row r="15" spans="1:8" x14ac:dyDescent="0.25">
      <c r="A15" s="66">
        <f t="shared" si="0"/>
        <v>44101</v>
      </c>
      <c r="B15" s="6">
        <f t="shared" si="3"/>
        <v>50</v>
      </c>
      <c r="C15" s="29">
        <f t="shared" si="1"/>
        <v>220</v>
      </c>
      <c r="D15" s="28">
        <f t="shared" si="4"/>
        <v>12487688711.428156</v>
      </c>
      <c r="E15" s="28">
        <f t="shared" si="2"/>
        <v>75378402.684677005</v>
      </c>
      <c r="F15" s="28">
        <f t="shared" si="5"/>
        <v>76291150.003316686</v>
      </c>
      <c r="G15" s="28">
        <f>E15+SUM(E$5:E14)</f>
        <v>774592130.25304377</v>
      </c>
      <c r="H15" s="28">
        <f t="shared" si="6"/>
        <v>32328204115.842564</v>
      </c>
    </row>
    <row r="16" spans="1:8" x14ac:dyDescent="0.25">
      <c r="A16" s="66">
        <f t="shared" si="0"/>
        <v>44106</v>
      </c>
      <c r="B16" s="6">
        <f t="shared" si="3"/>
        <v>55</v>
      </c>
      <c r="C16" s="29">
        <f t="shared" si="1"/>
        <v>221</v>
      </c>
      <c r="D16" s="28">
        <f t="shared" si="4"/>
        <v>12412762579.159588</v>
      </c>
      <c r="E16" s="28">
        <f t="shared" si="2"/>
        <v>74926132.268568933</v>
      </c>
      <c r="F16" s="28">
        <f t="shared" si="5"/>
        <v>75833403.103296772</v>
      </c>
      <c r="G16" s="28">
        <f>E16+SUM(E$5:E15)</f>
        <v>849518262.52161264</v>
      </c>
      <c r="H16" s="28">
        <f t="shared" si="6"/>
        <v>32404037518.945862</v>
      </c>
    </row>
    <row r="17" spans="1:8" x14ac:dyDescent="0.25">
      <c r="A17" s="66">
        <f t="shared" si="0"/>
        <v>44111</v>
      </c>
      <c r="B17" s="6">
        <f t="shared" si="3"/>
        <v>60</v>
      </c>
      <c r="C17" s="29">
        <f t="shared" si="1"/>
        <v>222</v>
      </c>
      <c r="D17" s="28">
        <f t="shared" si="4"/>
        <v>12338286003.684629</v>
      </c>
      <c r="E17" s="28">
        <f t="shared" si="2"/>
        <v>74476575.474957526</v>
      </c>
      <c r="F17" s="28">
        <f t="shared" si="5"/>
        <v>75378402.684677005</v>
      </c>
      <c r="G17" s="28">
        <f>E17+SUM(E$5:E16)</f>
        <v>923994837.99657011</v>
      </c>
      <c r="H17" s="28">
        <f t="shared" si="6"/>
        <v>32479415921.630539</v>
      </c>
    </row>
    <row r="18" spans="1:8" x14ac:dyDescent="0.25">
      <c r="A18" s="66">
        <f t="shared" si="0"/>
        <v>44116</v>
      </c>
      <c r="B18" s="6">
        <f t="shared" si="3"/>
        <v>65</v>
      </c>
      <c r="C18" s="29">
        <f t="shared" si="1"/>
        <v>223</v>
      </c>
      <c r="D18" s="28">
        <f t="shared" si="4"/>
        <v>12264256287.662521</v>
      </c>
      <c r="E18" s="28">
        <f t="shared" si="2"/>
        <v>74029716.02210778</v>
      </c>
      <c r="F18" s="28">
        <f t="shared" si="5"/>
        <v>74926132.268568933</v>
      </c>
      <c r="G18" s="28">
        <f>E18+SUM(E$5:E17)</f>
        <v>998024554.01867795</v>
      </c>
      <c r="H18" s="28">
        <f t="shared" si="6"/>
        <v>32554342053.899109</v>
      </c>
    </row>
    <row r="19" spans="1:8" x14ac:dyDescent="0.25">
      <c r="A19" s="66">
        <f t="shared" si="0"/>
        <v>44121</v>
      </c>
      <c r="B19" s="6">
        <f t="shared" si="3"/>
        <v>70</v>
      </c>
      <c r="C19" s="29">
        <f t="shared" si="1"/>
        <v>224</v>
      </c>
      <c r="D19" s="28">
        <f t="shared" si="4"/>
        <v>12190670749.936546</v>
      </c>
      <c r="E19" s="28">
        <f t="shared" si="2"/>
        <v>73585537.725975126</v>
      </c>
      <c r="F19" s="28">
        <f t="shared" si="5"/>
        <v>74476575.474957526</v>
      </c>
      <c r="G19" s="28">
        <f>E19+SUM(E$5:E18)</f>
        <v>1071610091.7446531</v>
      </c>
      <c r="H19" s="28">
        <f t="shared" si="6"/>
        <v>32628818629.374065</v>
      </c>
    </row>
    <row r="20" spans="1:8" x14ac:dyDescent="0.25">
      <c r="A20" s="66">
        <f t="shared" si="0"/>
        <v>44126</v>
      </c>
      <c r="B20" s="6">
        <f t="shared" si="3"/>
        <v>75</v>
      </c>
      <c r="C20" s="29">
        <f t="shared" si="1"/>
        <v>225</v>
      </c>
      <c r="D20" s="28">
        <f t="shared" si="4"/>
        <v>12117526725.436928</v>
      </c>
      <c r="E20" s="28">
        <f t="shared" si="2"/>
        <v>73144024.499619275</v>
      </c>
      <c r="F20" s="28">
        <f t="shared" si="5"/>
        <v>74029716.02210778</v>
      </c>
      <c r="G20" s="28">
        <f>E20+SUM(E$5:E19)</f>
        <v>1144754116.2442725</v>
      </c>
      <c r="H20" s="28">
        <f t="shared" si="6"/>
        <v>32702848345.396172</v>
      </c>
    </row>
    <row r="21" spans="1:8" x14ac:dyDescent="0.25">
      <c r="A21" s="66">
        <f t="shared" si="0"/>
        <v>44131</v>
      </c>
      <c r="B21" s="6">
        <f t="shared" si="3"/>
        <v>80</v>
      </c>
      <c r="C21" s="29">
        <f t="shared" si="1"/>
        <v>226</v>
      </c>
      <c r="D21" s="28">
        <f t="shared" si="4"/>
        <v>12044821565.084307</v>
      </c>
      <c r="E21" s="28">
        <f t="shared" si="2"/>
        <v>72705160.35262157</v>
      </c>
      <c r="F21" s="28">
        <f t="shared" si="5"/>
        <v>73585537.725975126</v>
      </c>
      <c r="G21" s="28">
        <f>E21+SUM(E$5:E20)</f>
        <v>1217459276.596894</v>
      </c>
      <c r="H21" s="28">
        <f t="shared" si="6"/>
        <v>32776433883.122147</v>
      </c>
    </row>
    <row r="22" spans="1:8" x14ac:dyDescent="0.25">
      <c r="A22" s="66">
        <f t="shared" si="0"/>
        <v>44136</v>
      </c>
      <c r="B22" s="6">
        <f t="shared" si="3"/>
        <v>85</v>
      </c>
      <c r="C22" s="29">
        <f t="shared" si="1"/>
        <v>227</v>
      </c>
      <c r="D22" s="28">
        <f t="shared" si="4"/>
        <v>11972552635.6938</v>
      </c>
      <c r="E22" s="28">
        <f t="shared" si="2"/>
        <v>72268929.390505835</v>
      </c>
      <c r="F22" s="28">
        <f t="shared" si="5"/>
        <v>73144024.499619275</v>
      </c>
      <c r="G22" s="28">
        <f>E22+SUM(E$5:E21)</f>
        <v>1289728205.9873998</v>
      </c>
      <c r="H22" s="28">
        <f t="shared" si="6"/>
        <v>32849577907.621765</v>
      </c>
    </row>
    <row r="23" spans="1:8" x14ac:dyDescent="0.25">
      <c r="A23" s="66">
        <f t="shared" si="0"/>
        <v>44141</v>
      </c>
      <c r="B23" s="6">
        <f t="shared" si="3"/>
        <v>90</v>
      </c>
      <c r="C23" s="29">
        <f t="shared" si="1"/>
        <v>228</v>
      </c>
      <c r="D23" s="28">
        <f t="shared" si="4"/>
        <v>11900717319.879637</v>
      </c>
      <c r="E23" s="28">
        <f t="shared" si="2"/>
        <v>71835315.814162806</v>
      </c>
      <c r="F23" s="28">
        <f t="shared" si="5"/>
        <v>72705160.35262157</v>
      </c>
      <c r="G23" s="28">
        <f>E23+SUM(E$5:E22)</f>
        <v>1361563521.8015625</v>
      </c>
      <c r="H23" s="28">
        <f t="shared" si="6"/>
        <v>32922283067.974388</v>
      </c>
    </row>
    <row r="24" spans="1:8" x14ac:dyDescent="0.25">
      <c r="A24" s="66">
        <f t="shared" si="0"/>
        <v>44146</v>
      </c>
      <c r="B24" s="6">
        <f t="shared" si="3"/>
        <v>95</v>
      </c>
      <c r="C24" s="29">
        <f t="shared" si="1"/>
        <v>229</v>
      </c>
      <c r="D24" s="28">
        <f t="shared" si="4"/>
        <v>11829313015.96036</v>
      </c>
      <c r="E24" s="28">
        <f t="shared" si="2"/>
        <v>71404303.919277817</v>
      </c>
      <c r="F24" s="28">
        <f t="shared" si="5"/>
        <v>72268929.390505835</v>
      </c>
      <c r="G24" s="28">
        <f>E24+SUM(E$5:E23)</f>
        <v>1432967825.7208405</v>
      </c>
      <c r="H24" s="28">
        <f t="shared" si="6"/>
        <v>32994551997.364895</v>
      </c>
    </row>
    <row r="25" spans="1:8" x14ac:dyDescent="0.25">
      <c r="A25" s="66">
        <f t="shared" si="0"/>
        <v>44151</v>
      </c>
      <c r="B25" s="6">
        <f t="shared" si="3"/>
        <v>100</v>
      </c>
      <c r="C25" s="29">
        <f t="shared" si="1"/>
        <v>230</v>
      </c>
      <c r="D25" s="28">
        <f t="shared" si="4"/>
        <v>11758337137.864597</v>
      </c>
      <c r="E25" s="28">
        <f t="shared" si="2"/>
        <v>70975878.095762163</v>
      </c>
      <c r="F25" s="28">
        <f t="shared" si="5"/>
        <v>71835315.814162806</v>
      </c>
      <c r="G25" s="28">
        <f>E25+SUM(E$5:E24)</f>
        <v>1503943703.8166027</v>
      </c>
      <c r="H25" s="28">
        <f t="shared" si="6"/>
        <v>33066387313.179058</v>
      </c>
    </row>
    <row r="26" spans="1:8" x14ac:dyDescent="0.25">
      <c r="A26" s="66">
        <f t="shared" si="0"/>
        <v>44156</v>
      </c>
      <c r="B26" s="6">
        <f t="shared" si="3"/>
        <v>105</v>
      </c>
      <c r="C26" s="29">
        <f t="shared" si="1"/>
        <v>231</v>
      </c>
      <c r="D26" s="28">
        <f t="shared" si="4"/>
        <v>11687787115.037409</v>
      </c>
      <c r="E26" s="28">
        <f t="shared" si="2"/>
        <v>70550022.827187583</v>
      </c>
      <c r="F26" s="28">
        <f t="shared" si="5"/>
        <v>71404303.919277817</v>
      </c>
      <c r="G26" s="28">
        <f>E26+SUM(E$5:E25)</f>
        <v>1574493726.6437902</v>
      </c>
      <c r="H26" s="28">
        <f t="shared" si="6"/>
        <v>33137791617.098335</v>
      </c>
    </row>
    <row r="27" spans="1:8" x14ac:dyDescent="0.25">
      <c r="A27" s="66">
        <f t="shared" si="0"/>
        <v>44161</v>
      </c>
      <c r="B27" s="6">
        <f t="shared" si="3"/>
        <v>110</v>
      </c>
      <c r="C27" s="29">
        <f t="shared" si="1"/>
        <v>232</v>
      </c>
      <c r="D27" s="28">
        <f t="shared" si="4"/>
        <v>11617660392.347185</v>
      </c>
      <c r="E27" s="28">
        <f t="shared" si="2"/>
        <v>70126722.690224454</v>
      </c>
      <c r="F27" s="28">
        <f t="shared" si="5"/>
        <v>70975878.095762163</v>
      </c>
      <c r="G27" s="28">
        <f>E27+SUM(E$5:E26)</f>
        <v>1644620449.3340147</v>
      </c>
      <c r="H27" s="28">
        <f t="shared" si="6"/>
        <v>33208767495.194096</v>
      </c>
    </row>
    <row r="28" spans="1:8" x14ac:dyDescent="0.25">
      <c r="A28" s="66">
        <f t="shared" si="0"/>
        <v>44166</v>
      </c>
      <c r="B28" s="6">
        <f t="shared" si="3"/>
        <v>115</v>
      </c>
      <c r="C28" s="29">
        <f t="shared" si="1"/>
        <v>233</v>
      </c>
      <c r="D28" s="28">
        <f t="shared" si="4"/>
        <v>11547954429.993101</v>
      </c>
      <c r="E28" s="28">
        <f t="shared" si="2"/>
        <v>69705962.354083106</v>
      </c>
      <c r="F28" s="28">
        <f t="shared" si="5"/>
        <v>70550022.827187583</v>
      </c>
      <c r="G28" s="28">
        <f>E28+SUM(E$5:E27)</f>
        <v>1714326411.6880977</v>
      </c>
      <c r="H28" s="28">
        <f t="shared" si="6"/>
        <v>33279317518.021282</v>
      </c>
    </row>
    <row r="29" spans="1:8" x14ac:dyDescent="0.25">
      <c r="A29" s="66">
        <f t="shared" si="0"/>
        <v>44171</v>
      </c>
      <c r="B29" s="6">
        <f t="shared" si="3"/>
        <v>120</v>
      </c>
      <c r="C29" s="29">
        <f t="shared" si="1"/>
        <v>234</v>
      </c>
      <c r="D29" s="28">
        <f t="shared" si="4"/>
        <v>11478666703.413143</v>
      </c>
      <c r="E29" s="28">
        <f t="shared" si="2"/>
        <v>69287726.579958603</v>
      </c>
      <c r="F29" s="28">
        <f t="shared" si="5"/>
        <v>70126722.690224454</v>
      </c>
      <c r="G29" s="28">
        <f>E29+SUM(E$5:E28)</f>
        <v>1783614138.2680564</v>
      </c>
      <c r="H29" s="28">
        <f t="shared" si="6"/>
        <v>33349444240.711506</v>
      </c>
    </row>
    <row r="30" spans="1:8" x14ac:dyDescent="0.25">
      <c r="A30" s="66">
        <f t="shared" si="0"/>
        <v>44176</v>
      </c>
      <c r="B30" s="6">
        <f t="shared" si="3"/>
        <v>125</v>
      </c>
      <c r="C30" s="29">
        <f t="shared" si="1"/>
        <v>235</v>
      </c>
      <c r="D30" s="28">
        <f t="shared" si="4"/>
        <v>11409794703.192665</v>
      </c>
      <c r="E30" s="28">
        <f t="shared" si="2"/>
        <v>68872000.220478863</v>
      </c>
      <c r="F30" s="28">
        <f t="shared" si="5"/>
        <v>69705962.354083106</v>
      </c>
      <c r="G30" s="28">
        <f>E30+SUM(E$5:E29)</f>
        <v>1852486138.4885352</v>
      </c>
      <c r="H30" s="28">
        <f t="shared" si="6"/>
        <v>33419150203.06559</v>
      </c>
    </row>
    <row r="31" spans="1:8" x14ac:dyDescent="0.25">
      <c r="A31" s="66">
        <f t="shared" si="0"/>
        <v>44181</v>
      </c>
      <c r="B31" s="6">
        <f t="shared" si="3"/>
        <v>130</v>
      </c>
      <c r="C31" s="29">
        <f t="shared" si="1"/>
        <v>236</v>
      </c>
      <c r="D31" s="28">
        <f t="shared" si="4"/>
        <v>11341335934.973509</v>
      </c>
      <c r="E31" s="28">
        <f t="shared" si="2"/>
        <v>68458768.219155997</v>
      </c>
      <c r="F31" s="28">
        <f t="shared" si="5"/>
        <v>69287726.579958603</v>
      </c>
      <c r="G31" s="28">
        <f>E31+SUM(E$5:E30)</f>
        <v>1920944906.7076912</v>
      </c>
      <c r="H31" s="28">
        <f t="shared" si="6"/>
        <v>33488437929.64555</v>
      </c>
    </row>
    <row r="32" spans="1:8" x14ac:dyDescent="0.25">
      <c r="A32" s="66">
        <f t="shared" si="0"/>
        <v>44186</v>
      </c>
      <c r="B32" s="6">
        <f t="shared" si="3"/>
        <v>135</v>
      </c>
      <c r="C32" s="29">
        <f t="shared" si="1"/>
        <v>237</v>
      </c>
      <c r="D32" s="28">
        <f t="shared" si="4"/>
        <v>11273287919.363668</v>
      </c>
      <c r="E32" s="28">
        <f t="shared" si="2"/>
        <v>68048015.609841049</v>
      </c>
      <c r="F32" s="28">
        <f t="shared" si="5"/>
        <v>68872000.220478863</v>
      </c>
      <c r="G32" s="28">
        <f>E32+SUM(E$5:E31)</f>
        <v>1988992922.3175323</v>
      </c>
      <c r="H32" s="28">
        <f t="shared" si="6"/>
        <v>33557309929.866028</v>
      </c>
    </row>
    <row r="33" spans="1:8" x14ac:dyDescent="0.25">
      <c r="A33" s="66">
        <f t="shared" si="0"/>
        <v>44191</v>
      </c>
      <c r="B33" s="6">
        <f t="shared" si="3"/>
        <v>140</v>
      </c>
      <c r="C33" s="29">
        <f t="shared" si="1"/>
        <v>238</v>
      </c>
      <c r="D33" s="28">
        <f t="shared" si="4"/>
        <v>11205648191.847486</v>
      </c>
      <c r="E33" s="28">
        <f t="shared" si="2"/>
        <v>67639727.516182005</v>
      </c>
      <c r="F33" s="28">
        <f t="shared" si="5"/>
        <v>68458768.219155997</v>
      </c>
      <c r="G33" s="28">
        <f>E33+SUM(E$5:E32)</f>
        <v>2056632649.8337142</v>
      </c>
      <c r="H33" s="28">
        <f t="shared" si="6"/>
        <v>33625768698.085182</v>
      </c>
    </row>
    <row r="34" spans="1:8" x14ac:dyDescent="0.25">
      <c r="A34" s="66">
        <f t="shared" si="0"/>
        <v>44196</v>
      </c>
      <c r="B34" s="6">
        <f t="shared" si="3"/>
        <v>145</v>
      </c>
      <c r="C34" s="29">
        <f t="shared" si="1"/>
        <v>239</v>
      </c>
      <c r="D34" s="28">
        <f t="shared" si="4"/>
        <v>11138414302.696402</v>
      </c>
      <c r="E34" s="28">
        <f t="shared" si="2"/>
        <v>67233889.151084915</v>
      </c>
      <c r="F34" s="28">
        <f t="shared" si="5"/>
        <v>68048015.609841049</v>
      </c>
      <c r="G34" s="28">
        <f>E34+SUM(E$5:E33)</f>
        <v>2123866538.9847991</v>
      </c>
      <c r="H34" s="28">
        <f t="shared" si="6"/>
        <v>33693816713.695023</v>
      </c>
    </row>
    <row r="35" spans="1:8" x14ac:dyDescent="0.25">
      <c r="A35" s="66">
        <f t="shared" si="0"/>
        <v>44201</v>
      </c>
      <c r="B35" s="6">
        <f t="shared" si="3"/>
        <v>150</v>
      </c>
      <c r="C35" s="29">
        <f t="shared" si="1"/>
        <v>240</v>
      </c>
      <c r="D35" s="28">
        <f t="shared" si="4"/>
        <v>11071583816.880222</v>
      </c>
      <c r="E35" s="28">
        <f t="shared" si="2"/>
        <v>66830485.816178411</v>
      </c>
      <c r="F35" s="28">
        <f t="shared" si="5"/>
        <v>67639727.516182005</v>
      </c>
      <c r="G35" s="28">
        <f>E35+SUM(E$5:E34)</f>
        <v>2190697024.8009777</v>
      </c>
      <c r="H35" s="28">
        <f t="shared" si="6"/>
        <v>33761456441.211205</v>
      </c>
    </row>
    <row r="36" spans="1:8" x14ac:dyDescent="0.25">
      <c r="A36" s="66">
        <f t="shared" si="0"/>
        <v>44206</v>
      </c>
      <c r="B36" s="6">
        <f t="shared" si="3"/>
        <v>155</v>
      </c>
      <c r="C36" s="29">
        <f t="shared" si="1"/>
        <v>241</v>
      </c>
      <c r="D36" s="28">
        <f t="shared" si="4"/>
        <v>11005154313.978941</v>
      </c>
      <c r="E36" s="28">
        <f t="shared" si="2"/>
        <v>66429502.901281334</v>
      </c>
      <c r="F36" s="28">
        <f t="shared" si="5"/>
        <v>67233889.151084915</v>
      </c>
      <c r="G36" s="28">
        <f>E36+SUM(E$5:E35)</f>
        <v>2257126527.7022591</v>
      </c>
      <c r="H36" s="28">
        <f t="shared" si="6"/>
        <v>33828690330.362289</v>
      </c>
    </row>
    <row r="37" spans="1:8" x14ac:dyDescent="0.25">
      <c r="A37" s="66">
        <f t="shared" si="0"/>
        <v>44211</v>
      </c>
      <c r="B37" s="6">
        <f t="shared" si="3"/>
        <v>160</v>
      </c>
      <c r="C37" s="29">
        <f t="shared" si="1"/>
        <v>242</v>
      </c>
      <c r="D37" s="28">
        <f t="shared" si="4"/>
        <v>10939123388.095068</v>
      </c>
      <c r="E37" s="28">
        <f t="shared" si="2"/>
        <v>66030925.883873649</v>
      </c>
      <c r="F37" s="28">
        <f t="shared" si="5"/>
        <v>66830485.816178411</v>
      </c>
      <c r="G37" s="28">
        <f>E37+SUM(E$5:E36)</f>
        <v>2323157453.5861325</v>
      </c>
      <c r="H37" s="28">
        <f t="shared" si="6"/>
        <v>33895520816.178467</v>
      </c>
    </row>
    <row r="38" spans="1:8" x14ac:dyDescent="0.25">
      <c r="A38" s="66">
        <f t="shared" si="0"/>
        <v>44216</v>
      </c>
      <c r="B38" s="6">
        <f t="shared" si="3"/>
        <v>165</v>
      </c>
      <c r="C38" s="29">
        <f t="shared" si="1"/>
        <v>243</v>
      </c>
      <c r="D38" s="28">
        <f t="shared" si="4"/>
        <v>10873488647.766497</v>
      </c>
      <c r="E38" s="28">
        <f t="shared" si="2"/>
        <v>65634740.328570411</v>
      </c>
      <c r="F38" s="28">
        <f t="shared" si="5"/>
        <v>66429502.901281334</v>
      </c>
      <c r="G38" s="28">
        <f>E38+SUM(E$5:E37)</f>
        <v>2388792193.9147029</v>
      </c>
      <c r="H38" s="28">
        <f t="shared" si="6"/>
        <v>33961950319.079746</v>
      </c>
    </row>
    <row r="39" spans="1:8" x14ac:dyDescent="0.25">
      <c r="A39" s="66">
        <f t="shared" si="0"/>
        <v>44221</v>
      </c>
      <c r="B39" s="6">
        <f t="shared" si="3"/>
        <v>170</v>
      </c>
      <c r="C39" s="29">
        <f t="shared" si="1"/>
        <v>244</v>
      </c>
      <c r="D39" s="28">
        <f t="shared" si="4"/>
        <v>10808247715.879898</v>
      </c>
      <c r="E39" s="28">
        <f t="shared" si="2"/>
        <v>65240931.886598982</v>
      </c>
      <c r="F39" s="28">
        <f t="shared" si="5"/>
        <v>66030925.883873649</v>
      </c>
      <c r="G39" s="28">
        <f>E39+SUM(E$5:E38)</f>
        <v>2454033125.801302</v>
      </c>
      <c r="H39" s="28">
        <f t="shared" si="6"/>
        <v>34027981244.963619</v>
      </c>
    </row>
    <row r="40" spans="1:8" x14ac:dyDescent="0.25">
      <c r="A40" s="66">
        <f t="shared" si="0"/>
        <v>44226</v>
      </c>
      <c r="B40" s="6">
        <f t="shared" si="3"/>
        <v>175</v>
      </c>
      <c r="C40" s="29">
        <f t="shared" si="1"/>
        <v>245</v>
      </c>
      <c r="D40" s="28">
        <f t="shared" si="4"/>
        <v>10743398229.58462</v>
      </c>
      <c r="E40" s="28">
        <f t="shared" si="2"/>
        <v>64849486.295279391</v>
      </c>
      <c r="F40" s="28">
        <f t="shared" si="5"/>
        <v>65634740.328570411</v>
      </c>
      <c r="G40" s="28">
        <f>E40+SUM(E$5:E39)</f>
        <v>2518882612.0965815</v>
      </c>
      <c r="H40" s="28">
        <f t="shared" si="6"/>
        <v>34093615985.292191</v>
      </c>
    </row>
    <row r="41" spans="1:8" x14ac:dyDescent="0.25">
      <c r="A41" s="66">
        <f t="shared" si="0"/>
        <v>44231</v>
      </c>
      <c r="B41" s="6">
        <f t="shared" si="3"/>
        <v>180</v>
      </c>
      <c r="C41" s="29">
        <f t="shared" si="1"/>
        <v>246</v>
      </c>
      <c r="D41" s="28">
        <f t="shared" si="4"/>
        <v>10678937840.207111</v>
      </c>
      <c r="E41" s="28">
        <f t="shared" si="2"/>
        <v>64460389.377507716</v>
      </c>
      <c r="F41" s="28">
        <f t="shared" si="5"/>
        <v>65240931.886598982</v>
      </c>
      <c r="G41" s="28">
        <f>E41+SUM(E$5:E40)</f>
        <v>2583343001.4740891</v>
      </c>
      <c r="H41" s="28">
        <f t="shared" si="6"/>
        <v>34158856917.178791</v>
      </c>
    </row>
    <row r="42" spans="1:8" x14ac:dyDescent="0.25">
      <c r="A42" s="66">
        <f t="shared" si="0"/>
        <v>44236</v>
      </c>
      <c r="B42" s="6">
        <f t="shared" ref="B42:B63" si="7">B41+5</f>
        <v>185</v>
      </c>
      <c r="C42" s="29">
        <f t="shared" si="1"/>
        <v>247</v>
      </c>
      <c r="D42" s="28">
        <f t="shared" si="4"/>
        <v>10614864213.165869</v>
      </c>
      <c r="E42" s="28">
        <f t="shared" si="2"/>
        <v>64073627.041242667</v>
      </c>
      <c r="F42" s="28">
        <f t="shared" si="5"/>
        <v>64849486.295279391</v>
      </c>
      <c r="G42" s="28">
        <f>E42+SUM(E$5:E41)</f>
        <v>2647416628.5153317</v>
      </c>
      <c r="H42" s="28">
        <f t="shared" si="6"/>
        <v>34223706403.474072</v>
      </c>
    </row>
    <row r="43" spans="1:8" x14ac:dyDescent="0.25">
      <c r="A43" s="66">
        <f t="shared" si="0"/>
        <v>44241</v>
      </c>
      <c r="B43" s="6">
        <f t="shared" si="7"/>
        <v>190</v>
      </c>
      <c r="C43" s="29">
        <f t="shared" si="1"/>
        <v>248</v>
      </c>
      <c r="D43" s="28">
        <f t="shared" si="4"/>
        <v>10551175027.886873</v>
      </c>
      <c r="E43" s="28">
        <f t="shared" si="2"/>
        <v>63689185.278995216</v>
      </c>
      <c r="F43" s="28">
        <f t="shared" si="5"/>
        <v>64460389.377507716</v>
      </c>
      <c r="G43" s="28">
        <f>E43+SUM(E$5:E42)</f>
        <v>2711105813.7943268</v>
      </c>
      <c r="H43" s="28">
        <f t="shared" si="6"/>
        <v>34288166792.851578</v>
      </c>
    </row>
    <row r="44" spans="1:8" x14ac:dyDescent="0.25">
      <c r="A44" s="66">
        <f t="shared" si="0"/>
        <v>44246</v>
      </c>
      <c r="B44" s="6">
        <f t="shared" si="7"/>
        <v>195</v>
      </c>
      <c r="C44" s="29">
        <f t="shared" si="1"/>
        <v>249</v>
      </c>
      <c r="D44" s="28">
        <f t="shared" si="4"/>
        <v>10487867977.719551</v>
      </c>
      <c r="E44" s="28">
        <f t="shared" si="2"/>
        <v>63307050.167321242</v>
      </c>
      <c r="F44" s="28">
        <f t="shared" si="5"/>
        <v>64073627.041242667</v>
      </c>
      <c r="G44" s="28">
        <f>E44+SUM(E$5:E43)</f>
        <v>2774412863.961648</v>
      </c>
      <c r="H44" s="28">
        <f t="shared" si="6"/>
        <v>34352240419.892822</v>
      </c>
    </row>
    <row r="45" spans="1:8" x14ac:dyDescent="0.25">
      <c r="A45" s="66">
        <f t="shared" si="0"/>
        <v>44251</v>
      </c>
      <c r="B45" s="6">
        <f t="shared" si="7"/>
        <v>200</v>
      </c>
      <c r="C45" s="29">
        <f t="shared" si="1"/>
        <v>250</v>
      </c>
      <c r="D45" s="28">
        <f t="shared" si="4"/>
        <v>10424940769.853233</v>
      </c>
      <c r="E45" s="28">
        <f t="shared" si="2"/>
        <v>62927207.866317309</v>
      </c>
      <c r="F45" s="28">
        <f t="shared" si="5"/>
        <v>63689185.278995216</v>
      </c>
      <c r="G45" s="28">
        <f>E45+SUM(E$5:E44)</f>
        <v>2837340071.8279653</v>
      </c>
      <c r="H45" s="28">
        <f t="shared" si="6"/>
        <v>34415929605.171814</v>
      </c>
    </row>
    <row r="46" spans="1:8" x14ac:dyDescent="0.25">
      <c r="A46" s="66">
        <f t="shared" si="0"/>
        <v>44256</v>
      </c>
      <c r="B46" s="6">
        <f t="shared" si="7"/>
        <v>205</v>
      </c>
      <c r="C46" s="29">
        <f t="shared" si="1"/>
        <v>251</v>
      </c>
      <c r="D46" s="28">
        <f t="shared" si="4"/>
        <v>10362391125.234114</v>
      </c>
      <c r="E46" s="28">
        <f t="shared" si="2"/>
        <v>62549644.619119398</v>
      </c>
      <c r="F46" s="28">
        <f t="shared" si="5"/>
        <v>63307050.167321242</v>
      </c>
      <c r="G46" s="28">
        <f>E46+SUM(E$5:E45)</f>
        <v>2899889716.4470844</v>
      </c>
      <c r="H46" s="28">
        <f t="shared" si="6"/>
        <v>34479236655.339134</v>
      </c>
    </row>
    <row r="47" spans="1:8" x14ac:dyDescent="0.25">
      <c r="A47" s="66">
        <f t="shared" si="0"/>
        <v>44261</v>
      </c>
      <c r="B47" s="6">
        <f t="shared" si="7"/>
        <v>210</v>
      </c>
      <c r="C47" s="29">
        <f t="shared" si="1"/>
        <v>252</v>
      </c>
      <c r="D47" s="28">
        <f t="shared" si="4"/>
        <v>10300216778.48271</v>
      </c>
      <c r="E47" s="28">
        <f t="shared" si="2"/>
        <v>62174346.75140468</v>
      </c>
      <c r="F47" s="28">
        <f t="shared" si="5"/>
        <v>62927207.866317309</v>
      </c>
      <c r="G47" s="28">
        <f>E47+SUM(E$5:E46)</f>
        <v>2962064063.1984892</v>
      </c>
      <c r="H47" s="28">
        <f t="shared" si="6"/>
        <v>34542163863.205452</v>
      </c>
    </row>
    <row r="48" spans="1:8" x14ac:dyDescent="0.25">
      <c r="A48" s="66">
        <f t="shared" si="0"/>
        <v>44266</v>
      </c>
      <c r="B48" s="6">
        <f t="shared" si="7"/>
        <v>215</v>
      </c>
      <c r="C48" s="29">
        <f t="shared" si="1"/>
        <v>253</v>
      </c>
      <c r="D48" s="28">
        <f t="shared" si="4"/>
        <v>10238415477.811813</v>
      </c>
      <c r="E48" s="28">
        <f t="shared" si="2"/>
        <v>61801300.670896262</v>
      </c>
      <c r="F48" s="28">
        <f t="shared" si="5"/>
        <v>62549644.619119398</v>
      </c>
      <c r="G48" s="28">
        <f>E48+SUM(E$5:E47)</f>
        <v>3023865363.8693852</v>
      </c>
      <c r="H48" s="28">
        <f t="shared" si="6"/>
        <v>34604713507.82457</v>
      </c>
    </row>
    <row r="49" spans="1:8" x14ac:dyDescent="0.25">
      <c r="A49" s="66">
        <f t="shared" si="0"/>
        <v>44271</v>
      </c>
      <c r="B49" s="6">
        <f t="shared" si="7"/>
        <v>220</v>
      </c>
      <c r="C49" s="29">
        <f t="shared" si="1"/>
        <v>254</v>
      </c>
      <c r="D49" s="28">
        <f t="shared" si="4"/>
        <v>10176984984.944942</v>
      </c>
      <c r="E49" s="28">
        <f t="shared" si="2"/>
        <v>61430492.86687088</v>
      </c>
      <c r="F49" s="28">
        <f t="shared" si="5"/>
        <v>62174346.75140468</v>
      </c>
      <c r="G49" s="28">
        <f>E49+SUM(E$5:E48)</f>
        <v>3085295856.7362561</v>
      </c>
      <c r="H49" s="28">
        <f t="shared" si="6"/>
        <v>34666887854.575974</v>
      </c>
    </row>
    <row r="50" spans="1:8" x14ac:dyDescent="0.25">
      <c r="A50" s="66">
        <f t="shared" si="0"/>
        <v>44276</v>
      </c>
      <c r="B50" s="6">
        <f t="shared" si="7"/>
        <v>225</v>
      </c>
      <c r="C50" s="29">
        <f t="shared" si="1"/>
        <v>255</v>
      </c>
      <c r="D50" s="28">
        <f t="shared" si="4"/>
        <v>10115923075.035273</v>
      </c>
      <c r="E50" s="28">
        <f t="shared" si="2"/>
        <v>61061909.909669653</v>
      </c>
      <c r="F50" s="28">
        <f t="shared" si="5"/>
        <v>61801300.670896262</v>
      </c>
      <c r="G50" s="28">
        <f>E50+SUM(E$5:E49)</f>
        <v>3146357766.645926</v>
      </c>
      <c r="H50" s="28">
        <f t="shared" si="6"/>
        <v>34728689155.246872</v>
      </c>
    </row>
    <row r="51" spans="1:8" x14ac:dyDescent="0.25">
      <c r="A51" s="66">
        <f t="shared" si="0"/>
        <v>44281</v>
      </c>
      <c r="B51" s="6">
        <f t="shared" si="7"/>
        <v>230</v>
      </c>
      <c r="C51" s="29">
        <f t="shared" si="1"/>
        <v>256</v>
      </c>
      <c r="D51" s="28">
        <f t="shared" si="4"/>
        <v>10055227536.58506</v>
      </c>
      <c r="E51" s="28">
        <f t="shared" si="2"/>
        <v>60695538.450211637</v>
      </c>
      <c r="F51" s="28">
        <f t="shared" si="5"/>
        <v>61430492.86687088</v>
      </c>
      <c r="G51" s="28">
        <f>E51+SUM(E$5:E50)</f>
        <v>3207053305.0961375</v>
      </c>
      <c r="H51" s="28">
        <f t="shared" si="6"/>
        <v>34790119648.113739</v>
      </c>
    </row>
    <row r="52" spans="1:8" x14ac:dyDescent="0.25">
      <c r="A52" s="66">
        <f t="shared" si="0"/>
        <v>44286</v>
      </c>
      <c r="B52" s="6">
        <f t="shared" si="7"/>
        <v>235</v>
      </c>
      <c r="C52" s="29">
        <f t="shared" si="1"/>
        <v>257</v>
      </c>
      <c r="D52" s="28">
        <f t="shared" si="4"/>
        <v>9994896171.3655491</v>
      </c>
      <c r="E52" s="28">
        <f t="shared" si="2"/>
        <v>60331365.219510362</v>
      </c>
      <c r="F52" s="28">
        <f t="shared" si="5"/>
        <v>61061909.909669653</v>
      </c>
      <c r="G52" s="28">
        <f>E52+SUM(E$5:E51)</f>
        <v>3267384670.3156481</v>
      </c>
      <c r="H52" s="28">
        <f t="shared" si="6"/>
        <v>34851181558.023407</v>
      </c>
    </row>
    <row r="53" spans="1:8" x14ac:dyDescent="0.25">
      <c r="A53" s="66">
        <f t="shared" si="0"/>
        <v>44291</v>
      </c>
      <c r="B53" s="6">
        <f t="shared" si="7"/>
        <v>240</v>
      </c>
      <c r="C53" s="29">
        <f t="shared" si="1"/>
        <v>258</v>
      </c>
      <c r="D53" s="28">
        <f t="shared" si="4"/>
        <v>9934926794.3373566</v>
      </c>
      <c r="E53" s="28">
        <f t="shared" si="2"/>
        <v>59969377.028193295</v>
      </c>
      <c r="F53" s="28">
        <f t="shared" si="5"/>
        <v>60695538.450211637</v>
      </c>
      <c r="G53" s="28">
        <f>E53+SUM(E$5:E52)</f>
        <v>3327354047.3438416</v>
      </c>
      <c r="H53" s="28">
        <f t="shared" si="6"/>
        <v>34911877096.473618</v>
      </c>
    </row>
    <row r="54" spans="1:8" x14ac:dyDescent="0.25">
      <c r="A54" s="66">
        <f t="shared" si="0"/>
        <v>44296</v>
      </c>
      <c r="B54" s="6">
        <f t="shared" si="7"/>
        <v>245</v>
      </c>
      <c r="C54" s="29">
        <f t="shared" si="1"/>
        <v>259</v>
      </c>
      <c r="D54" s="28">
        <f t="shared" si="4"/>
        <v>9875317233.5713329</v>
      </c>
      <c r="E54" s="28">
        <f t="shared" si="2"/>
        <v>59609560.766024143</v>
      </c>
      <c r="F54" s="28">
        <f t="shared" si="5"/>
        <v>60331365.219510362</v>
      </c>
      <c r="G54" s="28">
        <f>E54+SUM(E$5:E53)</f>
        <v>3386963608.1098657</v>
      </c>
      <c r="H54" s="28">
        <f t="shared" si="6"/>
        <v>34972208461.69313</v>
      </c>
    </row>
    <row r="55" spans="1:8" x14ac:dyDescent="0.25">
      <c r="A55" s="66">
        <f t="shared" si="0"/>
        <v>44301</v>
      </c>
      <c r="B55" s="6">
        <f t="shared" si="7"/>
        <v>250</v>
      </c>
      <c r="C55" s="29">
        <f t="shared" si="1"/>
        <v>260</v>
      </c>
      <c r="D55" s="28">
        <f t="shared" si="4"/>
        <v>9816065330.1699047</v>
      </c>
      <c r="E55" s="28">
        <f t="shared" si="2"/>
        <v>59251903.401427999</v>
      </c>
      <c r="F55" s="28">
        <f t="shared" si="5"/>
        <v>59969377.028193295</v>
      </c>
      <c r="G55" s="28">
        <f>E55+SUM(E$5:E54)</f>
        <v>3446215511.5112939</v>
      </c>
      <c r="H55" s="28">
        <f t="shared" si="6"/>
        <v>35032177838.721321</v>
      </c>
    </row>
    <row r="56" spans="1:8" x14ac:dyDescent="0.25">
      <c r="A56" s="66">
        <f t="shared" si="0"/>
        <v>44306</v>
      </c>
      <c r="B56" s="6">
        <f t="shared" si="7"/>
        <v>255</v>
      </c>
      <c r="C56" s="29">
        <f t="shared" si="1"/>
        <v>261</v>
      </c>
      <c r="D56" s="28">
        <f t="shared" si="4"/>
        <v>9757168938.1888847</v>
      </c>
      <c r="E56" s="28">
        <f t="shared" si="2"/>
        <v>58896391.98101943</v>
      </c>
      <c r="F56" s="28">
        <f t="shared" si="5"/>
        <v>59609560.766024143</v>
      </c>
      <c r="G56" s="28">
        <f>E56+SUM(E$5:E55)</f>
        <v>3505111903.4923134</v>
      </c>
      <c r="H56" s="28">
        <f t="shared" si="6"/>
        <v>35091787399.487343</v>
      </c>
    </row>
    <row r="57" spans="1:8" x14ac:dyDescent="0.25">
      <c r="A57" s="66">
        <f t="shared" si="0"/>
        <v>44311</v>
      </c>
      <c r="B57" s="6">
        <f t="shared" si="7"/>
        <v>260</v>
      </c>
      <c r="C57" s="29">
        <f t="shared" si="1"/>
        <v>262</v>
      </c>
      <c r="D57" s="28">
        <f t="shared" si="4"/>
        <v>9698625924.5597515</v>
      </c>
      <c r="E57" s="28">
        <f t="shared" si="2"/>
        <v>58543013.629133306</v>
      </c>
      <c r="F57" s="28">
        <f t="shared" si="5"/>
        <v>59251903.401427999</v>
      </c>
      <c r="G57" s="28">
        <f>E57+SUM(E$5:E56)</f>
        <v>3563654917.1214466</v>
      </c>
      <c r="H57" s="28">
        <f t="shared" si="6"/>
        <v>35151039302.888771</v>
      </c>
    </row>
    <row r="58" spans="1:8" x14ac:dyDescent="0.25">
      <c r="A58" s="66">
        <f t="shared" si="0"/>
        <v>44316</v>
      </c>
      <c r="B58" s="6">
        <f t="shared" si="7"/>
        <v>265</v>
      </c>
      <c r="C58" s="29">
        <f t="shared" si="1"/>
        <v>263</v>
      </c>
      <c r="D58" s="28">
        <f t="shared" si="4"/>
        <v>9640434169.012394</v>
      </c>
      <c r="E58" s="28">
        <f t="shared" si="2"/>
        <v>58191755.547358513</v>
      </c>
      <c r="F58" s="28">
        <f t="shared" si="5"/>
        <v>58896391.98101943</v>
      </c>
      <c r="G58" s="28">
        <f>E58+SUM(E$5:E57)</f>
        <v>3621846672.6688051</v>
      </c>
      <c r="H58" s="28">
        <f t="shared" si="6"/>
        <v>35209935694.869789</v>
      </c>
    </row>
    <row r="59" spans="1:8" x14ac:dyDescent="0.25">
      <c r="A59" s="66">
        <f t="shared" si="0"/>
        <v>44321</v>
      </c>
      <c r="B59" s="6">
        <f t="shared" si="7"/>
        <v>270</v>
      </c>
      <c r="C59" s="29">
        <f t="shared" si="1"/>
        <v>264</v>
      </c>
      <c r="D59" s="28">
        <f t="shared" si="4"/>
        <v>9582591563.9983196</v>
      </c>
      <c r="E59" s="28">
        <f t="shared" si="2"/>
        <v>57842605.014074363</v>
      </c>
      <c r="F59" s="28">
        <f t="shared" si="5"/>
        <v>58543013.629133306</v>
      </c>
      <c r="G59" s="28">
        <f>E59+SUM(E$5:E58)</f>
        <v>3679689277.6828794</v>
      </c>
      <c r="H59" s="28">
        <f t="shared" si="6"/>
        <v>35268478708.498924</v>
      </c>
    </row>
    <row r="60" spans="1:8" x14ac:dyDescent="0.25">
      <c r="A60" s="66">
        <f t="shared" si="0"/>
        <v>44326</v>
      </c>
      <c r="B60" s="6">
        <f t="shared" si="7"/>
        <v>275</v>
      </c>
      <c r="C60" s="29">
        <f t="shared" si="1"/>
        <v>265</v>
      </c>
      <c r="D60" s="28">
        <f t="shared" si="4"/>
        <v>9525096014.6143303</v>
      </c>
      <c r="E60" s="28">
        <f t="shared" si="2"/>
        <v>57495549.383989915</v>
      </c>
      <c r="F60" s="28">
        <f t="shared" si="5"/>
        <v>58191755.547358513</v>
      </c>
      <c r="G60" s="28">
        <f>E60+SUM(E$5:E59)</f>
        <v>3737184827.0668693</v>
      </c>
      <c r="H60" s="28">
        <f t="shared" si="6"/>
        <v>35326670464.04628</v>
      </c>
    </row>
    <row r="61" spans="1:8" x14ac:dyDescent="0.25">
      <c r="A61" s="66">
        <f t="shared" si="0"/>
        <v>44331</v>
      </c>
      <c r="B61" s="6">
        <f t="shared" si="7"/>
        <v>280</v>
      </c>
      <c r="C61" s="29">
        <f t="shared" si="1"/>
        <v>266</v>
      </c>
      <c r="D61" s="28">
        <f t="shared" si="4"/>
        <v>9467945438.5266438</v>
      </c>
      <c r="E61" s="28">
        <f t="shared" si="2"/>
        <v>57150576.08768598</v>
      </c>
      <c r="F61" s="28">
        <f t="shared" si="5"/>
        <v>57842605.014074363</v>
      </c>
      <c r="G61" s="28">
        <f>E61+SUM(E$5:E60)</f>
        <v>3794335403.1545553</v>
      </c>
      <c r="H61" s="28">
        <f t="shared" si="6"/>
        <v>35384513069.060356</v>
      </c>
    </row>
    <row r="62" spans="1:8" x14ac:dyDescent="0.25">
      <c r="A62" s="66">
        <f t="shared" si="0"/>
        <v>44336</v>
      </c>
      <c r="B62" s="6">
        <f t="shared" si="7"/>
        <v>285</v>
      </c>
      <c r="C62" s="29">
        <f t="shared" si="1"/>
        <v>267</v>
      </c>
      <c r="D62" s="28">
        <f t="shared" si="4"/>
        <v>9411137765.895483</v>
      </c>
      <c r="E62" s="28">
        <f t="shared" si="2"/>
        <v>56807672.631159864</v>
      </c>
      <c r="F62" s="28">
        <f t="shared" si="5"/>
        <v>57495549.383989915</v>
      </c>
      <c r="G62" s="28">
        <f>E62+SUM(E$5:E61)</f>
        <v>3851143075.7857151</v>
      </c>
      <c r="H62" s="28">
        <f t="shared" si="6"/>
        <v>35442008618.444344</v>
      </c>
    </row>
    <row r="63" spans="1:8" x14ac:dyDescent="0.25">
      <c r="A63" s="66">
        <f t="shared" si="0"/>
        <v>44341</v>
      </c>
      <c r="B63" s="6">
        <f t="shared" si="7"/>
        <v>290</v>
      </c>
      <c r="C63" s="29">
        <f t="shared" si="1"/>
        <v>268</v>
      </c>
      <c r="D63" s="28">
        <f t="shared" si="4"/>
        <v>9354670939.3001099</v>
      </c>
      <c r="E63" s="28">
        <f t="shared" si="2"/>
        <v>56466826.5953729</v>
      </c>
      <c r="F63" s="28">
        <f t="shared" si="5"/>
        <v>57150576.08768598</v>
      </c>
      <c r="G63" s="28">
        <f>E63+SUM(E$5:E62)</f>
        <v>3907609902.3810878</v>
      </c>
      <c r="H63" s="28">
        <f t="shared" si="6"/>
        <v>35499159194.532028</v>
      </c>
    </row>
    <row r="64" spans="1:8" x14ac:dyDescent="0.25">
      <c r="A64" s="66">
        <f t="shared" si="0"/>
        <v>44346</v>
      </c>
      <c r="B64" s="6">
        <f t="shared" ref="B64:B78" si="8">B63+5</f>
        <v>295</v>
      </c>
      <c r="C64" s="29">
        <f t="shared" si="1"/>
        <v>269</v>
      </c>
      <c r="D64" s="28">
        <f t="shared" si="4"/>
        <v>9298542913.6643085</v>
      </c>
      <c r="E64" s="28">
        <f t="shared" si="2"/>
        <v>56128025.63580066</v>
      </c>
      <c r="F64" s="28">
        <f t="shared" si="5"/>
        <v>56807672.631159864</v>
      </c>
      <c r="G64" s="28">
        <f>E64+SUM(E$5:E63)</f>
        <v>3963737928.0168886</v>
      </c>
      <c r="H64" s="28">
        <f t="shared" si="6"/>
        <v>35555966867.163185</v>
      </c>
    </row>
    <row r="65" spans="1:8" x14ac:dyDescent="0.25">
      <c r="A65" s="66">
        <f t="shared" si="0"/>
        <v>44351</v>
      </c>
      <c r="B65" s="6">
        <f t="shared" si="8"/>
        <v>300</v>
      </c>
      <c r="C65" s="29">
        <f t="shared" si="1"/>
        <v>270</v>
      </c>
      <c r="D65" s="28">
        <f t="shared" si="4"/>
        <v>9242751656.1823235</v>
      </c>
      <c r="E65" s="28">
        <f t="shared" si="2"/>
        <v>55791257.481985852</v>
      </c>
      <c r="F65" s="28">
        <f t="shared" si="5"/>
        <v>56466826.5953729</v>
      </c>
      <c r="G65" s="28">
        <f>E65+SUM(E$5:E64)</f>
        <v>4019529185.4988747</v>
      </c>
      <c r="H65" s="28">
        <f t="shared" si="6"/>
        <v>35612433693.75856</v>
      </c>
    </row>
    <row r="66" spans="1:8" x14ac:dyDescent="0.25">
      <c r="A66" s="66">
        <f t="shared" si="0"/>
        <v>44356</v>
      </c>
      <c r="B66" s="6">
        <f t="shared" si="8"/>
        <v>305</v>
      </c>
      <c r="C66" s="29">
        <f t="shared" si="1"/>
        <v>271</v>
      </c>
      <c r="D66" s="28">
        <f t="shared" si="4"/>
        <v>9187295146.2452297</v>
      </c>
      <c r="E66" s="28">
        <f t="shared" si="2"/>
        <v>55456509.937093943</v>
      </c>
      <c r="F66" s="28">
        <f t="shared" si="5"/>
        <v>56128025.63580066</v>
      </c>
      <c r="G66" s="28">
        <f>E66+SUM(E$5:E65)</f>
        <v>4074985695.4359684</v>
      </c>
      <c r="H66" s="28">
        <f t="shared" si="6"/>
        <v>35668561719.394363</v>
      </c>
    </row>
    <row r="67" spans="1:8" x14ac:dyDescent="0.25">
      <c r="A67" s="66">
        <f t="shared" si="0"/>
        <v>44361</v>
      </c>
      <c r="B67" s="6">
        <f t="shared" si="8"/>
        <v>310</v>
      </c>
      <c r="C67" s="29">
        <f t="shared" si="1"/>
        <v>272</v>
      </c>
      <c r="D67" s="28">
        <f t="shared" si="4"/>
        <v>9132171375.3677578</v>
      </c>
      <c r="E67" s="28">
        <f t="shared" si="2"/>
        <v>55123770.87747138</v>
      </c>
      <c r="F67" s="28">
        <f t="shared" si="5"/>
        <v>55791257.481985852</v>
      </c>
      <c r="G67" s="28">
        <f>E67+SUM(E$5:E66)</f>
        <v>4130109466.3134398</v>
      </c>
      <c r="H67" s="28">
        <f t="shared" si="6"/>
        <v>35724352976.87635</v>
      </c>
    </row>
    <row r="68" spans="1:8" x14ac:dyDescent="0.25">
      <c r="A68" s="66">
        <f t="shared" si="0"/>
        <v>44366</v>
      </c>
      <c r="B68" s="6">
        <f t="shared" si="8"/>
        <v>315</v>
      </c>
      <c r="C68" s="29">
        <f t="shared" si="1"/>
        <v>273</v>
      </c>
      <c r="D68" s="28">
        <f t="shared" si="4"/>
        <v>9077378347.115551</v>
      </c>
      <c r="E68" s="28">
        <f t="shared" si="2"/>
        <v>54793028.252206549</v>
      </c>
      <c r="F68" s="28">
        <f t="shared" si="5"/>
        <v>55456509.937093943</v>
      </c>
      <c r="G68" s="28">
        <f>E68+SUM(E$5:E67)</f>
        <v>4184902494.5656462</v>
      </c>
      <c r="H68" s="28">
        <f t="shared" si="6"/>
        <v>35779809486.813446</v>
      </c>
    </row>
    <row r="69" spans="1:8" x14ac:dyDescent="0.25">
      <c r="A69" s="66">
        <f t="shared" si="0"/>
        <v>44371</v>
      </c>
      <c r="B69" s="6">
        <f t="shared" si="8"/>
        <v>320</v>
      </c>
      <c r="C69" s="29">
        <f t="shared" si="1"/>
        <v>274</v>
      </c>
      <c r="D69" s="28">
        <f t="shared" si="4"/>
        <v>9022914077.0328579</v>
      </c>
      <c r="E69" s="28">
        <f t="shared" si="2"/>
        <v>54464270.082693309</v>
      </c>
      <c r="F69" s="28">
        <f t="shared" si="5"/>
        <v>55123770.87747138</v>
      </c>
      <c r="G69" s="28">
        <f>E69+SUM(E$5:E68)</f>
        <v>4239366764.6483393</v>
      </c>
      <c r="H69" s="28">
        <f t="shared" si="6"/>
        <v>35834933257.690918</v>
      </c>
    </row>
    <row r="70" spans="1:8" x14ac:dyDescent="0.25">
      <c r="A70" s="66">
        <f t="shared" si="0"/>
        <v>44376</v>
      </c>
      <c r="B70" s="6">
        <f t="shared" si="8"/>
        <v>325</v>
      </c>
      <c r="C70" s="29">
        <f t="shared" si="1"/>
        <v>275</v>
      </c>
      <c r="D70" s="28">
        <f t="shared" si="4"/>
        <v>8968776592.5706615</v>
      </c>
      <c r="E70" s="28">
        <f t="shared" si="2"/>
        <v>54137484.462197147</v>
      </c>
      <c r="F70" s="28">
        <f t="shared" si="5"/>
        <v>54793028.252206549</v>
      </c>
      <c r="G70" s="28">
        <f>E70+SUM(E$5:E69)</f>
        <v>4293504249.1105366</v>
      </c>
      <c r="H70" s="28">
        <f t="shared" si="6"/>
        <v>35889726285.943123</v>
      </c>
    </row>
    <row r="71" spans="1:8" x14ac:dyDescent="0.25">
      <c r="A71" s="66">
        <f t="shared" ref="A71:A78" si="9">A70+B71-B70</f>
        <v>44381</v>
      </c>
      <c r="B71" s="6">
        <f t="shared" si="8"/>
        <v>330</v>
      </c>
      <c r="C71" s="29">
        <f t="shared" ref="C71:C78" si="10">C70+1</f>
        <v>276</v>
      </c>
      <c r="D71" s="28">
        <f t="shared" si="4"/>
        <v>8914963933.0152378</v>
      </c>
      <c r="E71" s="28">
        <f t="shared" ref="E71:E78" si="11">$B$1*D70</f>
        <v>53812659.555423968</v>
      </c>
      <c r="F71" s="28">
        <f t="shared" si="5"/>
        <v>54464270.082693309</v>
      </c>
      <c r="G71" s="28">
        <f>E71+SUM(E$5:E70)</f>
        <v>4347316908.6659603</v>
      </c>
      <c r="H71" s="28">
        <f t="shared" si="6"/>
        <v>35944190556.025818</v>
      </c>
    </row>
    <row r="72" spans="1:8" x14ac:dyDescent="0.25">
      <c r="A72" s="66">
        <f t="shared" si="9"/>
        <v>44386</v>
      </c>
      <c r="B72" s="6">
        <f t="shared" si="8"/>
        <v>335</v>
      </c>
      <c r="C72" s="29">
        <f t="shared" si="10"/>
        <v>277</v>
      </c>
      <c r="D72" s="28">
        <f t="shared" ref="D72:D78" si="12">D71-E72</f>
        <v>8861474149.4171467</v>
      </c>
      <c r="E72" s="28">
        <f t="shared" si="11"/>
        <v>53489783.598091431</v>
      </c>
      <c r="F72" s="28">
        <f t="shared" si="5"/>
        <v>54137484.462197147</v>
      </c>
      <c r="G72" s="28">
        <f>E72+SUM(E$5:E71)</f>
        <v>4400806692.2640514</v>
      </c>
      <c r="H72" s="28">
        <f t="shared" si="6"/>
        <v>35998328040.488014</v>
      </c>
    </row>
    <row r="73" spans="1:8" x14ac:dyDescent="0.25">
      <c r="A73" s="66">
        <f t="shared" si="9"/>
        <v>44391</v>
      </c>
      <c r="B73" s="6">
        <f t="shared" si="8"/>
        <v>340</v>
      </c>
      <c r="C73" s="29">
        <f t="shared" si="10"/>
        <v>278</v>
      </c>
      <c r="D73" s="28">
        <f t="shared" si="12"/>
        <v>8808305304.5206432</v>
      </c>
      <c r="E73" s="28">
        <f t="shared" si="11"/>
        <v>53168844.896502882</v>
      </c>
      <c r="F73" s="28">
        <f t="shared" ref="F73:F78" si="13">E71</f>
        <v>53812659.555423968</v>
      </c>
      <c r="G73" s="28">
        <f>E73+SUM(E$5:E72)</f>
        <v>4453975537.1605539</v>
      </c>
      <c r="H73" s="28">
        <f t="shared" ref="H73:H78" si="14">H72+F73</f>
        <v>36052140700.043442</v>
      </c>
    </row>
    <row r="74" spans="1:8" x14ac:dyDescent="0.25">
      <c r="A74" s="66">
        <f t="shared" si="9"/>
        <v>44396</v>
      </c>
      <c r="B74" s="6">
        <f t="shared" si="8"/>
        <v>345</v>
      </c>
      <c r="C74" s="29">
        <f t="shared" si="10"/>
        <v>279</v>
      </c>
      <c r="D74" s="28">
        <f t="shared" si="12"/>
        <v>8755455472.6935196</v>
      </c>
      <c r="E74" s="28">
        <f t="shared" si="11"/>
        <v>52849831.827123858</v>
      </c>
      <c r="F74" s="28">
        <f t="shared" si="13"/>
        <v>53489783.598091431</v>
      </c>
      <c r="G74" s="28">
        <f>E74+SUM(E$5:E73)</f>
        <v>4506825368.9876776</v>
      </c>
      <c r="H74" s="28">
        <f t="shared" si="14"/>
        <v>36105630483.641533</v>
      </c>
    </row>
    <row r="75" spans="1:8" x14ac:dyDescent="0.25">
      <c r="A75" s="66">
        <f t="shared" si="9"/>
        <v>44401</v>
      </c>
      <c r="B75" s="6">
        <f t="shared" si="8"/>
        <v>350</v>
      </c>
      <c r="C75" s="29">
        <f t="shared" si="10"/>
        <v>280</v>
      </c>
      <c r="D75" s="28">
        <f t="shared" si="12"/>
        <v>8702922739.8573589</v>
      </c>
      <c r="E75" s="28">
        <f t="shared" si="11"/>
        <v>52532732.836161122</v>
      </c>
      <c r="F75" s="28">
        <f t="shared" si="13"/>
        <v>53168844.896502882</v>
      </c>
      <c r="G75" s="28">
        <f>E75+SUM(E$5:E74)</f>
        <v>4559358101.8238382</v>
      </c>
      <c r="H75" s="28">
        <f t="shared" si="14"/>
        <v>36158799328.538033</v>
      </c>
    </row>
    <row r="76" spans="1:8" x14ac:dyDescent="0.25">
      <c r="A76" s="66">
        <f t="shared" si="9"/>
        <v>44406</v>
      </c>
      <c r="B76" s="6">
        <f t="shared" si="8"/>
        <v>355</v>
      </c>
      <c r="C76" s="29">
        <f t="shared" si="10"/>
        <v>281</v>
      </c>
      <c r="D76" s="28">
        <f t="shared" si="12"/>
        <v>8650705203.4182148</v>
      </c>
      <c r="E76" s="28">
        <f t="shared" si="11"/>
        <v>52217536.439144157</v>
      </c>
      <c r="F76" s="28">
        <f t="shared" si="13"/>
        <v>52849831.827123858</v>
      </c>
      <c r="G76" s="28">
        <f>E76+SUM(E$5:E75)</f>
        <v>4611575638.2629824</v>
      </c>
      <c r="H76" s="28">
        <f t="shared" si="14"/>
        <v>36211649160.365158</v>
      </c>
    </row>
    <row r="77" spans="1:8" x14ac:dyDescent="0.25">
      <c r="A77" s="66">
        <f t="shared" si="9"/>
        <v>44411</v>
      </c>
      <c r="B77" s="6">
        <f t="shared" si="8"/>
        <v>360</v>
      </c>
      <c r="C77" s="29">
        <f t="shared" si="10"/>
        <v>282</v>
      </c>
      <c r="D77" s="28">
        <f t="shared" si="12"/>
        <v>8598800972.1977062</v>
      </c>
      <c r="E77" s="28">
        <f t="shared" si="11"/>
        <v>51904231.220509291</v>
      </c>
      <c r="F77" s="28">
        <f t="shared" si="13"/>
        <v>52532732.836161122</v>
      </c>
      <c r="G77" s="28">
        <f>E77+SUM(E$5:E76)</f>
        <v>4663479869.4834919</v>
      </c>
      <c r="H77" s="28">
        <f t="shared" si="14"/>
        <v>36264181893.201317</v>
      </c>
    </row>
    <row r="78" spans="1:8" x14ac:dyDescent="0.25">
      <c r="A78" s="66">
        <f t="shared" si="9"/>
        <v>44416</v>
      </c>
      <c r="B78" s="6">
        <f t="shared" si="8"/>
        <v>365</v>
      </c>
      <c r="C78" s="29">
        <f t="shared" si="10"/>
        <v>283</v>
      </c>
      <c r="D78" s="28">
        <f t="shared" si="12"/>
        <v>8547208166.3645201</v>
      </c>
      <c r="E78" s="28">
        <f t="shared" si="11"/>
        <v>51592805.833186239</v>
      </c>
      <c r="F78" s="28">
        <f t="shared" si="13"/>
        <v>52217536.439144157</v>
      </c>
      <c r="G78" s="28">
        <f>E78+SUM(E$5:E77)</f>
        <v>4715072675.316678</v>
      </c>
      <c r="H78" s="28">
        <f t="shared" si="14"/>
        <v>36316399429.640465</v>
      </c>
    </row>
    <row r="79" spans="1:8" s="15" customFormat="1" x14ac:dyDescent="0.25">
      <c r="A79" s="3" t="s">
        <v>59</v>
      </c>
      <c r="C79" s="3"/>
      <c r="D79" s="2"/>
      <c r="E79" s="2">
        <f>SUM(E6:E78)</f>
        <v>4715072675.316678</v>
      </c>
      <c r="F79" s="2">
        <f>SUM(F8:F78)</f>
        <v>4611575638.2629824</v>
      </c>
      <c r="G79" s="3"/>
      <c r="H79" s="2"/>
    </row>
    <row r="80" spans="1:8" x14ac:dyDescent="0.25">
      <c r="D80" s="28"/>
      <c r="E80" s="4"/>
    </row>
    <row r="81" spans="2:15" x14ac:dyDescent="0.25">
      <c r="D81" s="28"/>
    </row>
    <row r="83" spans="2:15" x14ac:dyDescent="0.25">
      <c r="B83" s="29" t="s">
        <v>71</v>
      </c>
      <c r="C83" s="29" t="s">
        <v>73</v>
      </c>
      <c r="D83" s="29" t="s">
        <v>54</v>
      </c>
      <c r="E83" s="29" t="s">
        <v>63</v>
      </c>
      <c r="F83" s="29" t="s">
        <v>62</v>
      </c>
      <c r="G83" s="29" t="s">
        <v>81</v>
      </c>
      <c r="I83" s="29" t="s">
        <v>80</v>
      </c>
      <c r="J83" s="29" t="s">
        <v>74</v>
      </c>
      <c r="K83" s="6" t="s">
        <v>77</v>
      </c>
      <c r="L83" s="6" t="s">
        <v>76</v>
      </c>
      <c r="M83" s="6" t="s">
        <v>75</v>
      </c>
      <c r="O83" s="6" t="s">
        <v>78</v>
      </c>
    </row>
    <row r="84" spans="2:15" x14ac:dyDescent="0.25">
      <c r="B84" s="29">
        <v>2021</v>
      </c>
      <c r="C84" s="29">
        <v>1</v>
      </c>
      <c r="D84" s="28">
        <f>D78</f>
        <v>8547208166.3645201</v>
      </c>
      <c r="E84" s="28">
        <f>E79</f>
        <v>4715072675.316678</v>
      </c>
      <c r="F84" s="28">
        <v>31704823791.377499</v>
      </c>
      <c r="G84" s="4">
        <f>E84/F84</f>
        <v>0.14871783254001233</v>
      </c>
      <c r="I84" s="4">
        <f>SUM(E84+J84)/F84 * (1-Rewards_SKY!$C$30)</f>
        <v>0.11903873571692124</v>
      </c>
      <c r="J84" s="28">
        <f>1400*365*5</f>
        <v>2555000</v>
      </c>
      <c r="K84" s="6">
        <f>M84/L84</f>
        <v>4</v>
      </c>
      <c r="L84" s="6">
        <v>16384</v>
      </c>
      <c r="M84" s="6">
        <f>65536</f>
        <v>65536</v>
      </c>
    </row>
    <row r="85" spans="2:15" x14ac:dyDescent="0.25">
      <c r="B85" s="29">
        <v>2022</v>
      </c>
      <c r="C85" s="29">
        <v>2</v>
      </c>
      <c r="D85" s="28">
        <f>$D$5 * (1-$B$1)^(73*C85)</f>
        <v>5508461803.1590176</v>
      </c>
      <c r="E85" s="28">
        <f>(D84-D85) *(1- Rewards_SKY!$C$30)</f>
        <v>2430997090.5644021</v>
      </c>
      <c r="F85" s="28">
        <f>F84+E84</f>
        <v>36419896466.694176</v>
      </c>
      <c r="G85" s="4">
        <f t="shared" ref="G85:G88" si="15">E85/F85</f>
        <v>6.6749148855695883E-2</v>
      </c>
      <c r="I85" s="4">
        <f>SUM(E85+J85)/F85 * (1-Rewards_SKY!$C$30)</f>
        <v>5.6205477528567152E-2</v>
      </c>
      <c r="J85" s="28">
        <f>J84*50</f>
        <v>127750000</v>
      </c>
    </row>
    <row r="86" spans="2:15" x14ac:dyDescent="0.25">
      <c r="B86" s="29">
        <v>2023</v>
      </c>
      <c r="C86" s="29">
        <v>3</v>
      </c>
      <c r="D86" s="28">
        <f>$D$5 * (1-$B$1)^(73*C86)</f>
        <v>3550065804.676435</v>
      </c>
      <c r="E86" s="28">
        <f>(D85-D86) *(1- Rewards_SKY!$C$30)</f>
        <v>1566716798.7860661</v>
      </c>
      <c r="F86" s="28">
        <f t="shared" ref="F86:F88" si="16">F85+E85</f>
        <v>38850893557.258575</v>
      </c>
      <c r="G86" s="4">
        <f t="shared" si="15"/>
        <v>4.0326403213275741E-2</v>
      </c>
      <c r="I86" s="4">
        <f>SUM(E86+J86)/F86 * (1-Rewards_SKY!$C$30)</f>
        <v>5.1990398523317272E-2</v>
      </c>
      <c r="J86" s="28">
        <f>J85*7.5</f>
        <v>958125000</v>
      </c>
    </row>
    <row r="87" spans="2:15" x14ac:dyDescent="0.25">
      <c r="B87" s="29">
        <v>2024</v>
      </c>
      <c r="C87" s="29">
        <v>4</v>
      </c>
      <c r="D87" s="28">
        <f>$D$5 * (1-$B$1)^(73*C87)</f>
        <v>2287928584.7648683</v>
      </c>
      <c r="E87" s="28">
        <f>(D86-D87) *(1- Rewards_SKY!$C$30)</f>
        <v>1009709775.9292535</v>
      </c>
      <c r="F87" s="28">
        <f t="shared" si="16"/>
        <v>40417610356.04464</v>
      </c>
      <c r="G87" s="4">
        <f t="shared" si="15"/>
        <v>2.498192661650633E-2</v>
      </c>
      <c r="I87" s="4">
        <f>SUM(E87+J87)/F87 * (1-Rewards_SKY!$C$30)</f>
        <v>4.8432299769811782E-2</v>
      </c>
      <c r="J87" s="28">
        <f>J86*1.5</f>
        <v>1437187500</v>
      </c>
    </row>
    <row r="88" spans="2:15" x14ac:dyDescent="0.25">
      <c r="B88" s="29">
        <v>2025</v>
      </c>
      <c r="C88" s="29">
        <v>5</v>
      </c>
      <c r="D88" s="28">
        <f>$D$5 * (1-$B$1)^(73*C88)</f>
        <v>1474512726.5214942</v>
      </c>
      <c r="E88" s="28">
        <f>(D87-D88) *(1- Rewards_SKY!$C$30)</f>
        <v>650732686.59469938</v>
      </c>
      <c r="F88" s="28">
        <f t="shared" si="16"/>
        <v>41427320131.973892</v>
      </c>
      <c r="G88" s="4">
        <f t="shared" si="15"/>
        <v>1.5707815145215232E-2</v>
      </c>
      <c r="I88" s="4">
        <f>SUM(E88+J88)/F88 * (1-Rewards_SKY!$C$30)</f>
        <v>4.5870361472141317E-2</v>
      </c>
      <c r="J88" s="28">
        <f>J87*1.2</f>
        <v>1724625000</v>
      </c>
    </row>
    <row r="89" spans="2:15" x14ac:dyDescent="0.25">
      <c r="B89" s="29">
        <v>2026</v>
      </c>
      <c r="C89" s="29">
        <v>6</v>
      </c>
      <c r="D89" s="28">
        <f t="shared" ref="D89:D152" si="17">$D$5 * (1-$B$1)^(73*C89)</f>
        <v>950286558.39679265</v>
      </c>
      <c r="E89" s="28">
        <f>(D88-D89) *(1- Rewards_SKY!$C$30)</f>
        <v>419380934.49976122</v>
      </c>
      <c r="F89" s="28">
        <f t="shared" ref="F89:F113" si="18">F88+E88</f>
        <v>42078052818.568588</v>
      </c>
      <c r="G89" s="4">
        <f t="shared" ref="G89:G113" si="19">E89/F89</f>
        <v>9.9667381546394412E-3</v>
      </c>
      <c r="K89" s="21">
        <f>J88/((K92+(L92 *K93))/1000000)</f>
        <v>9249439.5122562256</v>
      </c>
    </row>
    <row r="90" spans="2:15" x14ac:dyDescent="0.25">
      <c r="B90" s="29">
        <v>2027</v>
      </c>
      <c r="C90" s="29">
        <v>7</v>
      </c>
      <c r="D90" s="28">
        <f t="shared" si="17"/>
        <v>612435909.72590816</v>
      </c>
      <c r="E90" s="28">
        <f>(D89-D90) *(1- Rewards_SKY!$C$30)</f>
        <v>270280518.93670762</v>
      </c>
      <c r="F90" s="28">
        <f t="shared" si="18"/>
        <v>42497433753.068352</v>
      </c>
      <c r="G90" s="4">
        <f t="shared" si="19"/>
        <v>6.3599256488562237E-3</v>
      </c>
    </row>
    <row r="91" spans="2:15" x14ac:dyDescent="0.25">
      <c r="B91" s="29">
        <v>2028</v>
      </c>
      <c r="C91" s="29">
        <v>8</v>
      </c>
      <c r="D91" s="28">
        <f t="shared" si="17"/>
        <v>394699620.03312576</v>
      </c>
      <c r="E91" s="28">
        <f>(D90-D91) *(1- Rewards_SKY!$C$30)</f>
        <v>174189031.75422594</v>
      </c>
      <c r="F91" s="28">
        <f t="shared" si="18"/>
        <v>42767714272.005058</v>
      </c>
      <c r="G91" s="4">
        <f t="shared" si="19"/>
        <v>4.0729095468224922E-3</v>
      </c>
      <c r="K91" s="29" t="s">
        <v>12</v>
      </c>
      <c r="L91" s="29" t="s">
        <v>13</v>
      </c>
    </row>
    <row r="92" spans="2:15" x14ac:dyDescent="0.25">
      <c r="B92" s="29">
        <v>2029</v>
      </c>
      <c r="C92" s="29">
        <v>9</v>
      </c>
      <c r="D92" s="28">
        <f t="shared" si="17"/>
        <v>254374029.315191</v>
      </c>
      <c r="E92" s="28">
        <f>(D91-D92) *(1- Rewards_SKY!$C$30)</f>
        <v>112260472.57434781</v>
      </c>
      <c r="F92" s="28">
        <f t="shared" si="18"/>
        <v>42941903303.759285</v>
      </c>
      <c r="G92" s="4">
        <f t="shared" si="19"/>
        <v>2.614240728461613E-3</v>
      </c>
      <c r="J92" s="6" t="s">
        <v>79</v>
      </c>
      <c r="K92" s="29">
        <v>44</v>
      </c>
      <c r="L92" s="29">
        <v>155381</v>
      </c>
    </row>
    <row r="93" spans="2:15" x14ac:dyDescent="0.25">
      <c r="B93" s="29">
        <v>2030</v>
      </c>
      <c r="C93" s="29">
        <v>10</v>
      </c>
      <c r="D93" s="28">
        <f t="shared" si="17"/>
        <v>163937697.19011915</v>
      </c>
      <c r="E93" s="28">
        <f>(D92-D93) *(1- Rewards_SKY!$C$30)</f>
        <v>72349065.700057492</v>
      </c>
      <c r="F93" s="28">
        <f t="shared" si="18"/>
        <v>43054163776.333633</v>
      </c>
      <c r="G93" s="4">
        <f t="shared" si="19"/>
        <v>1.6804197167993057E-3</v>
      </c>
      <c r="J93" s="6" t="s">
        <v>82</v>
      </c>
      <c r="K93" s="29">
        <v>1200</v>
      </c>
    </row>
    <row r="94" spans="2:15" x14ac:dyDescent="0.25">
      <c r="B94" s="29">
        <v>2031</v>
      </c>
      <c r="C94" s="29">
        <v>11</v>
      </c>
      <c r="D94" s="28">
        <f t="shared" si="17"/>
        <v>105653743.94686371</v>
      </c>
      <c r="E94" s="28">
        <f>(D93-D94) *(1- Rewards_SKY!$C$30)</f>
        <v>46627162.594604351</v>
      </c>
      <c r="F94" s="28">
        <f t="shared" si="18"/>
        <v>43126512842.033691</v>
      </c>
      <c r="G94" s="4">
        <f t="shared" si="19"/>
        <v>1.0811716394829567E-3</v>
      </c>
      <c r="K94" s="6">
        <f>K89/(21600 *73)</f>
        <v>5.8659560580011574</v>
      </c>
    </row>
    <row r="95" spans="2:15" x14ac:dyDescent="0.25">
      <c r="B95" s="29">
        <v>2032</v>
      </c>
      <c r="C95" s="29">
        <v>12</v>
      </c>
      <c r="D95" s="28">
        <f t="shared" si="17"/>
        <v>68091194.406884953</v>
      </c>
      <c r="E95" s="28">
        <f>(D94-D95) *(1- Rewards_SKY!$C$30)</f>
        <v>30050039.631983008</v>
      </c>
      <c r="F95" s="28">
        <f t="shared" si="18"/>
        <v>43173140004.628296</v>
      </c>
      <c r="G95" s="4">
        <f t="shared" si="19"/>
        <v>6.9603553572340467E-4</v>
      </c>
    </row>
    <row r="96" spans="2:15" x14ac:dyDescent="0.25">
      <c r="B96" s="29">
        <v>2033</v>
      </c>
      <c r="C96" s="29">
        <v>13</v>
      </c>
      <c r="D96" s="28">
        <f t="shared" si="17"/>
        <v>43883071.082535297</v>
      </c>
      <c r="E96" s="28">
        <f>(D95-D96) *(1- Rewards_SKY!$C$30)</f>
        <v>19366498.659479726</v>
      </c>
      <c r="F96" s="28">
        <f t="shared" si="18"/>
        <v>43203190044.260277</v>
      </c>
      <c r="G96" s="4">
        <f t="shared" si="19"/>
        <v>4.4826547853617688E-4</v>
      </c>
    </row>
    <row r="97" spans="2:7" x14ac:dyDescent="0.25">
      <c r="B97" s="29">
        <v>2034</v>
      </c>
      <c r="C97" s="29">
        <v>14</v>
      </c>
      <c r="D97" s="28">
        <f t="shared" si="17"/>
        <v>28281541.312486175</v>
      </c>
      <c r="E97" s="28">
        <f>(D96-D97) *(1- Rewards_SKY!$C$30)</f>
        <v>12481223.816039298</v>
      </c>
      <c r="F97" s="28">
        <f t="shared" si="18"/>
        <v>43222556542.919754</v>
      </c>
      <c r="G97" s="4">
        <f t="shared" si="19"/>
        <v>2.8876644081998049E-4</v>
      </c>
    </row>
    <row r="98" spans="2:7" x14ac:dyDescent="0.25">
      <c r="B98" s="29">
        <v>2035</v>
      </c>
      <c r="C98" s="29">
        <v>15</v>
      </c>
      <c r="D98" s="28">
        <f t="shared" si="17"/>
        <v>18226745.74223651</v>
      </c>
      <c r="E98" s="28">
        <f>(D97-D98) *(1- Rewards_SKY!$C$30)</f>
        <v>8043836.4561997326</v>
      </c>
      <c r="F98" s="28">
        <f t="shared" si="18"/>
        <v>43235037766.735794</v>
      </c>
      <c r="G98" s="4">
        <f t="shared" si="19"/>
        <v>1.8604902115729169E-4</v>
      </c>
    </row>
    <row r="99" spans="2:7" x14ac:dyDescent="0.25">
      <c r="B99" s="29">
        <v>2036</v>
      </c>
      <c r="C99" s="29">
        <v>16</v>
      </c>
      <c r="D99" s="28">
        <f t="shared" si="17"/>
        <v>11746681.57868276</v>
      </c>
      <c r="E99" s="28">
        <f>(D98-D99) *(1- Rewards_SKY!$C$30)</f>
        <v>5184051.3308430007</v>
      </c>
      <c r="F99" s="28">
        <f t="shared" si="18"/>
        <v>43243081603.191994</v>
      </c>
      <c r="G99" s="4">
        <f t="shared" si="19"/>
        <v>1.1988163513444748E-4</v>
      </c>
    </row>
    <row r="100" spans="2:7" x14ac:dyDescent="0.25">
      <c r="B100" s="29">
        <v>2037</v>
      </c>
      <c r="C100" s="29">
        <v>17</v>
      </c>
      <c r="D100" s="28">
        <f t="shared" si="17"/>
        <v>7570442.3632363407</v>
      </c>
      <c r="E100" s="28">
        <f>(D99-D100) *(1- Rewards_SKY!$C$30)</f>
        <v>3340991.3723571356</v>
      </c>
      <c r="F100" s="28">
        <f t="shared" si="18"/>
        <v>43248265654.522835</v>
      </c>
      <c r="G100" s="4">
        <f t="shared" si="19"/>
        <v>7.7251453250073632E-5</v>
      </c>
    </row>
    <row r="101" spans="2:7" x14ac:dyDescent="0.25">
      <c r="B101" s="29">
        <v>2038</v>
      </c>
      <c r="C101" s="29">
        <v>18</v>
      </c>
      <c r="D101" s="28">
        <f t="shared" si="17"/>
        <v>4878960.6827420453</v>
      </c>
      <c r="E101" s="28">
        <f>(D100-D101) *(1- Rewards_SKY!$C$30)</f>
        <v>2153185.3443954363</v>
      </c>
      <c r="F101" s="28">
        <f t="shared" si="18"/>
        <v>43251606645.895195</v>
      </c>
      <c r="G101" s="4">
        <f t="shared" si="19"/>
        <v>4.9782782915413041E-5</v>
      </c>
    </row>
    <row r="102" spans="2:7" x14ac:dyDescent="0.25">
      <c r="B102" s="29">
        <v>2039</v>
      </c>
      <c r="C102" s="29">
        <v>19</v>
      </c>
      <c r="D102" s="28">
        <f t="shared" si="17"/>
        <v>3144368.0833422886</v>
      </c>
      <c r="E102" s="28">
        <f>(D101-D102) *(1- Rewards_SKY!$C$30)</f>
        <v>1387674.0795198055</v>
      </c>
      <c r="F102" s="28">
        <f t="shared" si="18"/>
        <v>43253759831.239594</v>
      </c>
      <c r="G102" s="4">
        <f t="shared" si="19"/>
        <v>3.2082160832584361E-5</v>
      </c>
    </row>
    <row r="103" spans="2:7" x14ac:dyDescent="0.25">
      <c r="B103" s="29">
        <v>2040</v>
      </c>
      <c r="C103" s="29">
        <v>20</v>
      </c>
      <c r="D103" s="28">
        <f t="shared" si="17"/>
        <v>2026466.5543451346</v>
      </c>
      <c r="E103" s="28">
        <f>(D102-D103) *(1- Rewards_SKY!$C$30)</f>
        <v>894321.22319772327</v>
      </c>
      <c r="F103" s="28">
        <f t="shared" si="18"/>
        <v>43255147505.319115</v>
      </c>
      <c r="G103" s="4">
        <f t="shared" si="19"/>
        <v>2.0675486613188591E-5</v>
      </c>
    </row>
    <row r="104" spans="2:7" x14ac:dyDescent="0.25">
      <c r="B104" s="29">
        <v>2041</v>
      </c>
      <c r="C104" s="29">
        <v>21</v>
      </c>
      <c r="D104" s="28">
        <f t="shared" si="17"/>
        <v>1306006.9899686775</v>
      </c>
      <c r="E104" s="28">
        <f>(D103-D104) *(1- Rewards_SKY!$C$30)</f>
        <v>576367.6515011657</v>
      </c>
      <c r="F104" s="28">
        <f t="shared" si="18"/>
        <v>43256041826.542313</v>
      </c>
      <c r="G104" s="4">
        <f t="shared" si="19"/>
        <v>1.3324558308233859E-5</v>
      </c>
    </row>
    <row r="105" spans="2:7" x14ac:dyDescent="0.25">
      <c r="B105" s="29">
        <v>2042</v>
      </c>
      <c r="C105" s="29">
        <v>22</v>
      </c>
      <c r="D105" s="28">
        <f t="shared" si="17"/>
        <v>841688.82737777976</v>
      </c>
      <c r="E105" s="28">
        <f>(D104-D105) *(1- Rewards_SKY!$C$30)</f>
        <v>371454.53007271822</v>
      </c>
      <c r="F105" s="28">
        <f t="shared" si="18"/>
        <v>43256618194.193817</v>
      </c>
      <c r="G105" s="4">
        <f t="shared" si="19"/>
        <v>8.5872300142635115E-6</v>
      </c>
    </row>
    <row r="106" spans="2:7" x14ac:dyDescent="0.25">
      <c r="B106" s="29">
        <v>2043</v>
      </c>
      <c r="C106" s="29">
        <v>23</v>
      </c>
      <c r="D106" s="28">
        <f t="shared" si="17"/>
        <v>542447.38931265019</v>
      </c>
      <c r="E106" s="28">
        <f>(D105-D106) *(1- Rewards_SKY!$C$30)</f>
        <v>239393.15045210367</v>
      </c>
      <c r="F106" s="28">
        <f t="shared" si="18"/>
        <v>43256989648.723892</v>
      </c>
      <c r="G106" s="4">
        <f t="shared" si="19"/>
        <v>5.5342073592299995E-6</v>
      </c>
    </row>
    <row r="107" spans="2:7" x14ac:dyDescent="0.25">
      <c r="B107" s="29">
        <v>2044</v>
      </c>
      <c r="C107" s="29">
        <v>24</v>
      </c>
      <c r="D107" s="28">
        <f t="shared" si="17"/>
        <v>349593.76981255866</v>
      </c>
      <c r="E107" s="28">
        <f>(D106-D107) *(1- Rewards_SKY!$C$30)</f>
        <v>154282.89560007324</v>
      </c>
      <c r="F107" s="28">
        <f t="shared" si="18"/>
        <v>43257229041.874344</v>
      </c>
      <c r="G107" s="4">
        <f t="shared" si="19"/>
        <v>3.5666384328668535E-6</v>
      </c>
    </row>
    <row r="108" spans="2:7" x14ac:dyDescent="0.25">
      <c r="B108" s="29">
        <v>2045</v>
      </c>
      <c r="C108" s="29">
        <v>25</v>
      </c>
      <c r="D108" s="28">
        <f t="shared" si="17"/>
        <v>225304.43744345257</v>
      </c>
      <c r="E108" s="28">
        <f>(D107-D108) *(1- Rewards_SKY!$C$30)</f>
        <v>99431.465895284884</v>
      </c>
      <c r="F108" s="28">
        <f t="shared" si="18"/>
        <v>43257383324.769943</v>
      </c>
      <c r="G108" s="4">
        <f t="shared" si="19"/>
        <v>2.2986010306903764E-6</v>
      </c>
    </row>
    <row r="109" spans="2:7" x14ac:dyDescent="0.25">
      <c r="B109" s="29">
        <v>2046</v>
      </c>
      <c r="C109" s="29">
        <v>26</v>
      </c>
      <c r="D109" s="28">
        <f t="shared" si="17"/>
        <v>145203.07258029151</v>
      </c>
      <c r="E109" s="28">
        <f>(D108-D109) *(1- Rewards_SKY!$C$30)</f>
        <v>64081.091890528849</v>
      </c>
      <c r="F109" s="28">
        <f t="shared" si="18"/>
        <v>43257482756.23584</v>
      </c>
      <c r="G109" s="4">
        <f t="shared" si="19"/>
        <v>1.4813874457660428E-6</v>
      </c>
    </row>
    <row r="110" spans="2:7" x14ac:dyDescent="0.25">
      <c r="B110" s="29">
        <v>2047</v>
      </c>
      <c r="C110" s="29">
        <v>27</v>
      </c>
      <c r="D110" s="28">
        <f t="shared" si="17"/>
        <v>93579.747145677466</v>
      </c>
      <c r="E110" s="28">
        <f>(D109-D110) *(1- Rewards_SKY!$C$30)</f>
        <v>41298.660347691242</v>
      </c>
      <c r="F110" s="28">
        <f t="shared" si="18"/>
        <v>43257546837.327728</v>
      </c>
      <c r="G110" s="4">
        <f t="shared" si="19"/>
        <v>9.5471572863336468E-7</v>
      </c>
    </row>
    <row r="111" spans="2:7" x14ac:dyDescent="0.25">
      <c r="B111" s="29">
        <v>2048</v>
      </c>
      <c r="C111" s="29">
        <v>28</v>
      </c>
      <c r="D111" s="28">
        <f t="shared" si="17"/>
        <v>60309.805572513396</v>
      </c>
      <c r="E111" s="28">
        <f>(D110-D111) *(1- Rewards_SKY!$C$30)</f>
        <v>26615.953258531255</v>
      </c>
      <c r="F111" s="28">
        <f t="shared" si="18"/>
        <v>43257588135.988075</v>
      </c>
      <c r="G111" s="4">
        <f t="shared" si="19"/>
        <v>6.1528981169405885E-7</v>
      </c>
    </row>
    <row r="112" spans="2:7" x14ac:dyDescent="0.25">
      <c r="B112" s="29">
        <v>2049</v>
      </c>
      <c r="C112" s="29">
        <v>29</v>
      </c>
      <c r="D112" s="28">
        <f t="shared" si="17"/>
        <v>38868.160677247302</v>
      </c>
      <c r="E112" s="28">
        <f>(D111-D112) *(1- Rewards_SKY!$C$30)</f>
        <v>17153.315916212876</v>
      </c>
      <c r="F112" s="28">
        <f t="shared" si="18"/>
        <v>43257614751.941338</v>
      </c>
      <c r="G112" s="4">
        <f t="shared" si="19"/>
        <v>3.9653864445780752E-7</v>
      </c>
    </row>
    <row r="113" spans="2:7" x14ac:dyDescent="0.25">
      <c r="B113" s="29">
        <v>2050</v>
      </c>
      <c r="C113" s="29">
        <v>30</v>
      </c>
      <c r="D113" s="28">
        <f t="shared" si="17"/>
        <v>25049.557034566878</v>
      </c>
      <c r="E113" s="28">
        <f>(D112-D113) *(1- Rewards_SKY!$C$30)</f>
        <v>11054.88291414434</v>
      </c>
      <c r="F113" s="28">
        <f t="shared" si="18"/>
        <v>43257631905.257256</v>
      </c>
      <c r="G113" s="4">
        <f t="shared" si="19"/>
        <v>2.555591332035169E-7</v>
      </c>
    </row>
    <row r="114" spans="2:7" x14ac:dyDescent="0.25">
      <c r="B114" s="29">
        <v>2051</v>
      </c>
      <c r="C114" s="29">
        <v>31</v>
      </c>
      <c r="D114" s="28">
        <f t="shared" si="17"/>
        <v>16143.812742735063</v>
      </c>
      <c r="E114" s="28">
        <f>(D113-D114) *(1- Rewards_SKY!$C$30)</f>
        <v>7124.5954334654525</v>
      </c>
      <c r="F114" s="28">
        <f t="shared" ref="F114:F177" si="20">F113+E113</f>
        <v>43257642960.140167</v>
      </c>
      <c r="G114" s="4">
        <f t="shared" ref="G114:G177" si="21">E114/F114</f>
        <v>1.6470142490265648E-7</v>
      </c>
    </row>
    <row r="115" spans="2:7" x14ac:dyDescent="0.25">
      <c r="B115" s="29">
        <v>2052</v>
      </c>
      <c r="C115" s="29">
        <v>32</v>
      </c>
      <c r="D115" s="28">
        <f t="shared" si="17"/>
        <v>10404.283377660191</v>
      </c>
      <c r="E115" s="28">
        <f>(D114-D115) *(1- Rewards_SKY!$C$30)</f>
        <v>4591.6234920598972</v>
      </c>
      <c r="F115" s="28">
        <f t="shared" si="20"/>
        <v>43257650084.735603</v>
      </c>
      <c r="G115" s="4">
        <f t="shared" si="21"/>
        <v>1.0614592986594412E-7</v>
      </c>
    </row>
    <row r="116" spans="2:7" x14ac:dyDescent="0.25">
      <c r="B116" s="29">
        <v>2053</v>
      </c>
      <c r="C116" s="29">
        <v>33</v>
      </c>
      <c r="D116" s="28">
        <f t="shared" si="17"/>
        <v>6705.3003108803841</v>
      </c>
      <c r="E116" s="28">
        <f>(D115-D116) *(1- Rewards_SKY!$C$30)</f>
        <v>2959.1864534238457</v>
      </c>
      <c r="F116" s="28">
        <f t="shared" si="20"/>
        <v>43257654676.359093</v>
      </c>
      <c r="G116" s="4">
        <f t="shared" si="21"/>
        <v>6.8408388655455288E-8</v>
      </c>
    </row>
    <row r="117" spans="2:7" x14ac:dyDescent="0.25">
      <c r="B117" s="29">
        <v>2054</v>
      </c>
      <c r="C117" s="29">
        <v>34</v>
      </c>
      <c r="D117" s="28">
        <f t="shared" si="17"/>
        <v>4321.3982767551106</v>
      </c>
      <c r="E117" s="28">
        <f>(D116-D117) *(1- Rewards_SKY!$C$30)</f>
        <v>1907.121627300219</v>
      </c>
      <c r="F117" s="28">
        <f t="shared" si="20"/>
        <v>43257657635.545547</v>
      </c>
      <c r="G117" s="4">
        <f t="shared" si="21"/>
        <v>4.408749182325362E-8</v>
      </c>
    </row>
    <row r="118" spans="2:7" x14ac:dyDescent="0.25">
      <c r="B118" s="29">
        <v>2055</v>
      </c>
      <c r="C118" s="29">
        <v>35</v>
      </c>
      <c r="D118" s="28">
        <f t="shared" si="17"/>
        <v>2785.0330634766351</v>
      </c>
      <c r="E118" s="28">
        <f>(D117-D118) *(1- Rewards_SKY!$C$30)</f>
        <v>1229.0921706227805</v>
      </c>
      <c r="F118" s="28">
        <f t="shared" si="20"/>
        <v>43257659542.667175</v>
      </c>
      <c r="G118" s="4">
        <f t="shared" si="21"/>
        <v>2.8413284112388602E-8</v>
      </c>
    </row>
    <row r="119" spans="2:7" x14ac:dyDescent="0.25">
      <c r="B119" s="29">
        <v>2056</v>
      </c>
      <c r="C119" s="29">
        <v>36</v>
      </c>
      <c r="D119" s="28">
        <f t="shared" si="17"/>
        <v>1794.884124978699</v>
      </c>
      <c r="E119" s="28">
        <f>(D118-D119) *(1- Rewards_SKY!$C$30)</f>
        <v>792.11915079834898</v>
      </c>
      <c r="F119" s="28">
        <f t="shared" si="20"/>
        <v>43257660771.759346</v>
      </c>
      <c r="G119" s="4">
        <f t="shared" si="21"/>
        <v>1.831165016013723E-8</v>
      </c>
    </row>
    <row r="120" spans="2:7" x14ac:dyDescent="0.25">
      <c r="B120" s="29">
        <v>2057</v>
      </c>
      <c r="C120" s="29">
        <v>37</v>
      </c>
      <c r="D120" s="28">
        <f t="shared" si="17"/>
        <v>1156.7579086759295</v>
      </c>
      <c r="E120" s="28">
        <f>(D119-D120) *(1- Rewards_SKY!$C$30)</f>
        <v>510.50097304221566</v>
      </c>
      <c r="F120" s="28">
        <f t="shared" si="20"/>
        <v>43257661563.878494</v>
      </c>
      <c r="G120" s="4">
        <f t="shared" si="21"/>
        <v>1.1801400135519577E-8</v>
      </c>
    </row>
    <row r="121" spans="2:7" x14ac:dyDescent="0.25">
      <c r="B121" s="29">
        <v>2058</v>
      </c>
      <c r="C121" s="29">
        <v>38</v>
      </c>
      <c r="D121" s="28">
        <f t="shared" si="17"/>
        <v>745.50152885228169</v>
      </c>
      <c r="E121" s="28">
        <f>(D120-D121) *(1- Rewards_SKY!$C$30)</f>
        <v>329.00510385891823</v>
      </c>
      <c r="F121" s="28">
        <f t="shared" si="20"/>
        <v>43257662074.379471</v>
      </c>
      <c r="G121" s="4">
        <f t="shared" si="21"/>
        <v>7.6057070142443145E-9</v>
      </c>
    </row>
    <row r="122" spans="2:7" x14ac:dyDescent="0.25">
      <c r="B122" s="29">
        <v>2059</v>
      </c>
      <c r="C122" s="29">
        <v>39</v>
      </c>
      <c r="D122" s="28">
        <f t="shared" si="17"/>
        <v>480.4570821194975</v>
      </c>
      <c r="E122" s="28">
        <f>(D121-D122) *(1- Rewards_SKY!$C$30)</f>
        <v>212.03555738622737</v>
      </c>
      <c r="F122" s="28">
        <f t="shared" si="20"/>
        <v>43257662403.384575</v>
      </c>
      <c r="G122" s="4">
        <f t="shared" si="21"/>
        <v>4.9016878306775361E-9</v>
      </c>
    </row>
    <row r="123" spans="2:7" x14ac:dyDescent="0.25">
      <c r="B123" s="29">
        <v>2060</v>
      </c>
      <c r="C123" s="29">
        <v>40</v>
      </c>
      <c r="D123" s="28">
        <f t="shared" si="17"/>
        <v>309.64256788871262</v>
      </c>
      <c r="E123" s="28">
        <f>(D122-D123) *(1- Rewards_SKY!$C$30)</f>
        <v>136.6516113846279</v>
      </c>
      <c r="F123" s="28">
        <f t="shared" si="20"/>
        <v>43257662615.420135</v>
      </c>
      <c r="G123" s="4">
        <f t="shared" si="21"/>
        <v>3.1590151460452572E-9</v>
      </c>
    </row>
    <row r="124" spans="2:7" x14ac:dyDescent="0.25">
      <c r="B124" s="29">
        <v>2061</v>
      </c>
      <c r="C124" s="29">
        <v>41</v>
      </c>
      <c r="D124" s="28">
        <f t="shared" si="17"/>
        <v>199.55688742427449</v>
      </c>
      <c r="E124" s="28">
        <f>(D123-D124) *(1- Rewards_SKY!$C$30)</f>
        <v>88.068544371550502</v>
      </c>
      <c r="F124" s="28">
        <f t="shared" si="20"/>
        <v>43257662752.071747</v>
      </c>
      <c r="G124" s="4">
        <f t="shared" si="21"/>
        <v>2.0359062133409557E-9</v>
      </c>
    </row>
    <row r="125" spans="2:7" x14ac:dyDescent="0.25">
      <c r="B125" s="29">
        <v>2062</v>
      </c>
      <c r="C125" s="29">
        <v>42</v>
      </c>
      <c r="D125" s="28">
        <f t="shared" si="17"/>
        <v>128.60942082348697</v>
      </c>
      <c r="E125" s="28">
        <f>(D124-D125) *(1- Rewards_SKY!$C$30)</f>
        <v>56.757973280630019</v>
      </c>
      <c r="F125" s="28">
        <f t="shared" si="20"/>
        <v>43257662840.140289</v>
      </c>
      <c r="G125" s="4">
        <f t="shared" si="21"/>
        <v>1.3120906113300768E-9</v>
      </c>
    </row>
    <row r="126" spans="2:7" x14ac:dyDescent="0.25">
      <c r="B126" s="29">
        <v>2063</v>
      </c>
      <c r="C126" s="29">
        <v>43</v>
      </c>
      <c r="D126" s="28">
        <f t="shared" si="17"/>
        <v>82.885553778890795</v>
      </c>
      <c r="E126" s="28">
        <f>(D125-D126) *(1- Rewards_SKY!$C$30)</f>
        <v>36.579093635676941</v>
      </c>
      <c r="F126" s="28">
        <f t="shared" si="20"/>
        <v>43257662896.898262</v>
      </c>
      <c r="G126" s="4">
        <f t="shared" si="21"/>
        <v>8.4560956801713391E-10</v>
      </c>
    </row>
    <row r="127" spans="2:7" x14ac:dyDescent="0.25">
      <c r="B127" s="29">
        <v>2064</v>
      </c>
      <c r="C127" s="29">
        <v>44</v>
      </c>
      <c r="D127" s="28">
        <f t="shared" si="17"/>
        <v>53.41766552749128</v>
      </c>
      <c r="E127" s="28">
        <f>(D126-D127) *(1- Rewards_SKY!$C$30)</f>
        <v>23.574310601119613</v>
      </c>
      <c r="F127" s="28">
        <f t="shared" si="20"/>
        <v>43257662933.477356</v>
      </c>
      <c r="G127" s="4">
        <f t="shared" si="21"/>
        <v>5.4497420809285834E-10</v>
      </c>
    </row>
    <row r="128" spans="2:7" x14ac:dyDescent="0.25">
      <c r="B128" s="29">
        <v>2065</v>
      </c>
      <c r="C128" s="29">
        <v>45</v>
      </c>
      <c r="D128" s="28">
        <f t="shared" si="17"/>
        <v>34.426348866762879</v>
      </c>
      <c r="E128" s="28">
        <f>(D127-D128) *(1- Rewards_SKY!$C$30)</f>
        <v>15.193053328582721</v>
      </c>
      <c r="F128" s="28">
        <f t="shared" si="20"/>
        <v>43257662957.051666</v>
      </c>
      <c r="G128" s="4">
        <f t="shared" si="21"/>
        <v>3.5122224110135423E-10</v>
      </c>
    </row>
    <row r="129" spans="2:7" x14ac:dyDescent="0.25">
      <c r="B129" s="29">
        <v>2066</v>
      </c>
      <c r="C129" s="29">
        <v>46</v>
      </c>
      <c r="D129" s="28">
        <f t="shared" si="17"/>
        <v>22.1869204614739</v>
      </c>
      <c r="E129" s="28">
        <f>(D128-D129) *(1- Rewards_SKY!$C$30)</f>
        <v>9.791542724231185</v>
      </c>
      <c r="F129" s="28">
        <f t="shared" si="20"/>
        <v>43257662972.24472</v>
      </c>
      <c r="G129" s="4">
        <f t="shared" si="21"/>
        <v>2.2635394636353106E-10</v>
      </c>
    </row>
    <row r="130" spans="2:7" x14ac:dyDescent="0.25">
      <c r="B130" s="29">
        <v>2067</v>
      </c>
      <c r="C130" s="29">
        <v>47</v>
      </c>
      <c r="D130" s="28">
        <f t="shared" si="17"/>
        <v>14.298915097529383</v>
      </c>
      <c r="E130" s="28">
        <f>(D129-D130) *(1- Rewards_SKY!$C$30)</f>
        <v>6.3104042911556135</v>
      </c>
      <c r="F130" s="28">
        <f t="shared" si="20"/>
        <v>43257662982.036263</v>
      </c>
      <c r="G130" s="4">
        <f t="shared" si="21"/>
        <v>1.4587945478645375E-10</v>
      </c>
    </row>
    <row r="131" spans="2:7" x14ac:dyDescent="0.25">
      <c r="B131" s="29">
        <v>2068</v>
      </c>
      <c r="C131" s="29">
        <v>48</v>
      </c>
      <c r="D131" s="28">
        <f t="shared" si="17"/>
        <v>9.2152930065884089</v>
      </c>
      <c r="E131" s="28">
        <f>(D130-D131) *(1- Rewards_SKY!$C$30)</f>
        <v>4.0668976727527797</v>
      </c>
      <c r="F131" s="28">
        <f t="shared" si="20"/>
        <v>43257662988.346664</v>
      </c>
      <c r="G131" s="4">
        <f t="shared" si="21"/>
        <v>9.4015658540045856E-11</v>
      </c>
    </row>
    <row r="132" spans="2:7" x14ac:dyDescent="0.25">
      <c r="B132" s="29">
        <v>2069</v>
      </c>
      <c r="C132" s="29">
        <v>49</v>
      </c>
      <c r="D132" s="28">
        <f t="shared" si="17"/>
        <v>5.9390257665038035</v>
      </c>
      <c r="E132" s="28">
        <f>(D131-D132) *(1- Rewards_SKY!$C$30)</f>
        <v>2.6210137920676844</v>
      </c>
      <c r="F132" s="28">
        <f t="shared" si="20"/>
        <v>43257662992.413559</v>
      </c>
      <c r="G132" s="4">
        <f t="shared" si="21"/>
        <v>6.059073955352957E-11</v>
      </c>
    </row>
    <row r="133" spans="2:7" x14ac:dyDescent="0.25">
      <c r="B133" s="29">
        <v>2070</v>
      </c>
      <c r="C133" s="29">
        <v>50</v>
      </c>
      <c r="D133" s="28">
        <f t="shared" si="17"/>
        <v>3.8275535058927161</v>
      </c>
      <c r="E133" s="28">
        <f>(D132-D133) *(1- Rewards_SKY!$C$30)</f>
        <v>1.68917780848887</v>
      </c>
      <c r="F133" s="28">
        <f t="shared" si="20"/>
        <v>43257662995.034576</v>
      </c>
      <c r="G133" s="4">
        <f t="shared" si="21"/>
        <v>3.9049215596384991E-11</v>
      </c>
    </row>
    <row r="134" spans="2:7" x14ac:dyDescent="0.25">
      <c r="B134" s="29">
        <v>2071</v>
      </c>
      <c r="C134" s="29">
        <v>51</v>
      </c>
      <c r="D134" s="28">
        <f t="shared" si="17"/>
        <v>2.4667624651670614</v>
      </c>
      <c r="E134" s="28">
        <f>(D133-D134) *(1- Rewards_SKY!$C$30)</f>
        <v>1.0886328325805239</v>
      </c>
      <c r="F134" s="28">
        <f t="shared" si="20"/>
        <v>43257662996.723755</v>
      </c>
      <c r="G134" s="4">
        <f t="shared" si="21"/>
        <v>2.51662423987855E-11</v>
      </c>
    </row>
    <row r="135" spans="2:7" x14ac:dyDescent="0.25">
      <c r="B135" s="29">
        <v>2072</v>
      </c>
      <c r="C135" s="29">
        <v>52</v>
      </c>
      <c r="D135" s="28">
        <f t="shared" si="17"/>
        <v>1.5897666878304997</v>
      </c>
      <c r="E135" s="28">
        <f>(D134-D135) *(1- Rewards_SKY!$C$30)</f>
        <v>0.70159662186924943</v>
      </c>
      <c r="F135" s="28">
        <f t="shared" si="20"/>
        <v>43257662997.812386</v>
      </c>
      <c r="G135" s="4">
        <f t="shared" si="21"/>
        <v>1.6219013539976268E-11</v>
      </c>
    </row>
    <row r="136" spans="2:7" x14ac:dyDescent="0.25">
      <c r="B136" s="29">
        <v>2073</v>
      </c>
      <c r="C136" s="29">
        <v>53</v>
      </c>
      <c r="D136" s="28">
        <f t="shared" si="17"/>
        <v>1.0245648526861264</v>
      </c>
      <c r="E136" s="28">
        <f>(D135-D136) *(1- Rewards_SKY!$C$30)</f>
        <v>0.45216146811549862</v>
      </c>
      <c r="F136" s="28">
        <f t="shared" si="20"/>
        <v>43257662998.513985</v>
      </c>
      <c r="G136" s="4">
        <f t="shared" si="21"/>
        <v>1.0452748409710241E-11</v>
      </c>
    </row>
    <row r="137" spans="2:7" x14ac:dyDescent="0.25">
      <c r="B137" s="29">
        <v>2074</v>
      </c>
      <c r="C137" s="29">
        <v>54</v>
      </c>
      <c r="D137" s="28">
        <f t="shared" si="17"/>
        <v>0.66030641187498962</v>
      </c>
      <c r="E137" s="28">
        <f>(D136-D137) *(1- Rewards_SKY!$C$30)</f>
        <v>0.29140675264890942</v>
      </c>
      <c r="F137" s="28">
        <f t="shared" si="20"/>
        <v>43257662998.966148</v>
      </c>
      <c r="G137" s="4">
        <f t="shared" si="21"/>
        <v>6.7365348113205747E-12</v>
      </c>
    </row>
    <row r="138" spans="2:7" x14ac:dyDescent="0.25">
      <c r="B138" s="29">
        <v>2075</v>
      </c>
      <c r="C138" s="29">
        <v>55</v>
      </c>
      <c r="D138" s="28">
        <f t="shared" si="17"/>
        <v>0.42555096089831673</v>
      </c>
      <c r="E138" s="28">
        <f>(D137-D138) *(1- Rewards_SKY!$C$30)</f>
        <v>0.18780436078133833</v>
      </c>
      <c r="F138" s="28">
        <f t="shared" si="20"/>
        <v>43257662999.257553</v>
      </c>
      <c r="G138" s="4">
        <f t="shared" si="21"/>
        <v>4.3415281307397882E-12</v>
      </c>
    </row>
    <row r="139" spans="2:7" x14ac:dyDescent="0.25">
      <c r="B139" s="29">
        <v>2076</v>
      </c>
      <c r="C139" s="29">
        <v>56</v>
      </c>
      <c r="D139" s="28">
        <f t="shared" si="17"/>
        <v>0.27425694657008071</v>
      </c>
      <c r="E139" s="28">
        <f>(D138-D139) *(1- Rewards_SKY!$C$30)</f>
        <v>0.12103521146258883</v>
      </c>
      <c r="F139" s="28">
        <f t="shared" si="20"/>
        <v>43257662999.445358</v>
      </c>
      <c r="G139" s="4">
        <f t="shared" si="21"/>
        <v>2.7980062506876694E-12</v>
      </c>
    </row>
    <row r="140" spans="2:7" x14ac:dyDescent="0.25">
      <c r="B140" s="29">
        <v>2077</v>
      </c>
      <c r="C140" s="29">
        <v>57</v>
      </c>
      <c r="D140" s="28">
        <f t="shared" si="17"/>
        <v>0.1767517398695683</v>
      </c>
      <c r="E140" s="28">
        <f>(D139-D140) *(1- Rewards_SKY!$C$30)</f>
        <v>7.8004165360409938E-2</v>
      </c>
      <c r="F140" s="28">
        <f t="shared" si="20"/>
        <v>43257662999.566391</v>
      </c>
      <c r="G140" s="4">
        <f t="shared" si="21"/>
        <v>1.80324501952849E-12</v>
      </c>
    </row>
    <row r="141" spans="2:7" x14ac:dyDescent="0.25">
      <c r="B141" s="29">
        <v>2078</v>
      </c>
      <c r="C141" s="29">
        <v>58</v>
      </c>
      <c r="D141" s="28">
        <f t="shared" si="17"/>
        <v>0.11391207383305604</v>
      </c>
      <c r="E141" s="28">
        <f>(D140-D141) *(1- Rewards_SKY!$C$30)</f>
        <v>5.0271732829209805E-2</v>
      </c>
      <c r="F141" s="28">
        <f t="shared" si="20"/>
        <v>43257662999.644394</v>
      </c>
      <c r="G141" s="4">
        <f t="shared" si="21"/>
        <v>1.1621462960128723E-12</v>
      </c>
    </row>
    <row r="142" spans="2:7" x14ac:dyDescent="0.25">
      <c r="B142" s="29">
        <v>2079</v>
      </c>
      <c r="C142" s="29">
        <v>59</v>
      </c>
      <c r="D142" s="28">
        <f t="shared" si="17"/>
        <v>7.3413481386508855E-2</v>
      </c>
      <c r="E142" s="28">
        <f>(D141-D142) *(1- Rewards_SKY!$C$30)</f>
        <v>3.2398873957237749E-2</v>
      </c>
      <c r="F142" s="28">
        <f t="shared" si="20"/>
        <v>43257662999.694664</v>
      </c>
      <c r="G142" s="4">
        <f t="shared" si="21"/>
        <v>7.489742096670002E-13</v>
      </c>
    </row>
    <row r="143" spans="2:7" x14ac:dyDescent="0.25">
      <c r="B143" s="29">
        <v>2080</v>
      </c>
      <c r="C143" s="29">
        <v>60</v>
      </c>
      <c r="D143" s="28">
        <f t="shared" si="17"/>
        <v>4.7313151871731594E-2</v>
      </c>
      <c r="E143" s="28">
        <f>(D142-D143) *(1- Rewards_SKY!$C$30)</f>
        <v>2.0880263611821812E-2</v>
      </c>
      <c r="F143" s="28">
        <f t="shared" si="20"/>
        <v>43257662999.727066</v>
      </c>
      <c r="G143" s="4">
        <f t="shared" si="21"/>
        <v>4.8269513801412605E-13</v>
      </c>
    </row>
    <row r="144" spans="2:7" x14ac:dyDescent="0.25">
      <c r="B144" s="29">
        <v>2081</v>
      </c>
      <c r="C144" s="29">
        <v>61</v>
      </c>
      <c r="D144" s="28">
        <f t="shared" si="17"/>
        <v>3.0492142556924333E-2</v>
      </c>
      <c r="E144" s="28">
        <f>(D143-D144) *(1- Rewards_SKY!$C$30)</f>
        <v>1.345680745184581E-2</v>
      </c>
      <c r="F144" s="28">
        <f t="shared" si="20"/>
        <v>43257662999.747948</v>
      </c>
      <c r="G144" s="4">
        <f t="shared" si="21"/>
        <v>3.110849389141577E-13</v>
      </c>
    </row>
    <row r="145" spans="2:7" x14ac:dyDescent="0.25">
      <c r="B145" s="29">
        <v>2082</v>
      </c>
      <c r="C145" s="29">
        <v>62</v>
      </c>
      <c r="D145" s="28">
        <f t="shared" si="17"/>
        <v>1.9651422932728146E-2</v>
      </c>
      <c r="E145" s="28">
        <f>(D144-D145) *(1- Rewards_SKY!$C$30)</f>
        <v>8.6725756993569492E-3</v>
      </c>
      <c r="F145" s="28">
        <f t="shared" si="20"/>
        <v>43257662999.761406</v>
      </c>
      <c r="G145" s="4">
        <f t="shared" si="21"/>
        <v>2.0048645946048414E-13</v>
      </c>
    </row>
    <row r="146" spans="2:7" x14ac:dyDescent="0.25">
      <c r="B146" s="29">
        <v>2083</v>
      </c>
      <c r="C146" s="29">
        <v>63</v>
      </c>
      <c r="D146" s="28">
        <f t="shared" si="17"/>
        <v>1.2664850381045398E-2</v>
      </c>
      <c r="E146" s="28">
        <f>(D145-D146) *(1- Rewards_SKY!$C$30)</f>
        <v>5.5892580413461988E-3</v>
      </c>
      <c r="F146" s="28">
        <f t="shared" si="20"/>
        <v>43257662999.770081</v>
      </c>
      <c r="G146" s="4">
        <f t="shared" si="21"/>
        <v>1.2920850674193624E-13</v>
      </c>
    </row>
    <row r="147" spans="2:7" x14ac:dyDescent="0.25">
      <c r="B147" s="29">
        <v>2084</v>
      </c>
      <c r="C147" s="29">
        <v>64</v>
      </c>
      <c r="D147" s="28">
        <f t="shared" si="17"/>
        <v>8.162179182817992E-3</v>
      </c>
      <c r="E147" s="28">
        <f>(D146-D147) *(1- Rewards_SKY!$C$30)</f>
        <v>3.6021369585819253E-3</v>
      </c>
      <c r="F147" s="28">
        <f t="shared" si="20"/>
        <v>43257662999.775673</v>
      </c>
      <c r="G147" s="4">
        <f t="shared" si="21"/>
        <v>8.3271649663566097E-14</v>
      </c>
    </row>
    <row r="148" spans="2:7" x14ac:dyDescent="0.25">
      <c r="B148" s="29">
        <v>2085</v>
      </c>
      <c r="C148" s="29">
        <v>65</v>
      </c>
      <c r="D148" s="28">
        <f t="shared" si="17"/>
        <v>5.26032025709002E-3</v>
      </c>
      <c r="E148" s="28">
        <f>(D147-D148) *(1- Rewards_SKY!$C$30)</f>
        <v>2.3214871405823775E-3</v>
      </c>
      <c r="F148" s="28">
        <f t="shared" si="20"/>
        <v>43257662999.779274</v>
      </c>
      <c r="G148" s="4">
        <f t="shared" si="21"/>
        <v>5.3666494664638335E-14</v>
      </c>
    </row>
    <row r="149" spans="2:7" x14ac:dyDescent="0.25">
      <c r="B149" s="29">
        <v>2086</v>
      </c>
      <c r="C149" s="29">
        <v>66</v>
      </c>
      <c r="D149" s="28">
        <f t="shared" si="17"/>
        <v>3.3901447869952562E-3</v>
      </c>
      <c r="E149" s="28">
        <f>(D148-D149) *(1- Rewards_SKY!$C$30)</f>
        <v>1.4961403760758111E-3</v>
      </c>
      <c r="F149" s="28">
        <f t="shared" si="20"/>
        <v>43257662999.781593</v>
      </c>
      <c r="G149" s="4">
        <f t="shared" si="21"/>
        <v>3.4586713019687752E-14</v>
      </c>
    </row>
    <row r="150" spans="2:7" x14ac:dyDescent="0.25">
      <c r="B150" s="29">
        <v>2087</v>
      </c>
      <c r="C150" s="29">
        <v>67</v>
      </c>
      <c r="D150" s="28">
        <f t="shared" si="17"/>
        <v>2.1848634902600062E-3</v>
      </c>
      <c r="E150" s="28">
        <f>(D149-D150) *(1- Rewards_SKY!$C$30)</f>
        <v>9.6422503738820004E-4</v>
      </c>
      <c r="F150" s="28">
        <f t="shared" si="20"/>
        <v>43257662999.783089</v>
      </c>
      <c r="G150" s="4">
        <f t="shared" si="21"/>
        <v>2.2290271145554837E-14</v>
      </c>
    </row>
    <row r="151" spans="2:7" x14ac:dyDescent="0.25">
      <c r="B151" s="29">
        <v>2088</v>
      </c>
      <c r="C151" s="29">
        <v>68</v>
      </c>
      <c r="D151" s="28">
        <f t="shared" si="17"/>
        <v>1.4080898519092703E-3</v>
      </c>
      <c r="E151" s="28">
        <f>(D150-D151) *(1- Rewards_SKY!$C$30)</f>
        <v>6.2141891068058877E-4</v>
      </c>
      <c r="F151" s="28">
        <f t="shared" si="20"/>
        <v>43257662999.78405</v>
      </c>
      <c r="G151" s="4">
        <f t="shared" si="21"/>
        <v>1.4365522027477327E-14</v>
      </c>
    </row>
    <row r="152" spans="2:7" x14ac:dyDescent="0.25">
      <c r="B152" s="29">
        <v>2089</v>
      </c>
      <c r="C152" s="29">
        <v>69</v>
      </c>
      <c r="D152" s="28">
        <f t="shared" si="17"/>
        <v>9.0747867767881495E-4</v>
      </c>
      <c r="E152" s="28">
        <f>(D151-D152) *(1- Rewards_SKY!$C$30)</f>
        <v>4.004889393843643E-4</v>
      </c>
      <c r="F152" s="28">
        <f t="shared" si="20"/>
        <v>43257662999.784668</v>
      </c>
      <c r="G152" s="4">
        <f t="shared" si="21"/>
        <v>9.2582195063648691E-15</v>
      </c>
    </row>
    <row r="153" spans="2:7" x14ac:dyDescent="0.25">
      <c r="B153" s="29">
        <v>2090</v>
      </c>
      <c r="C153" s="29">
        <v>70</v>
      </c>
      <c r="D153" s="28">
        <f t="shared" ref="D153:D193" si="22">$D$5 * (1-$B$1)^(73*C153)</f>
        <v>5.8484730170099523E-4</v>
      </c>
      <c r="E153" s="28">
        <f>(D152-D153) *(1- Rewards_SKY!$C$30)</f>
        <v>2.5810510078225576E-4</v>
      </c>
      <c r="F153" s="28">
        <f t="shared" si="20"/>
        <v>43257662999.785065</v>
      </c>
      <c r="G153" s="4">
        <f t="shared" si="21"/>
        <v>5.9666908215438779E-15</v>
      </c>
    </row>
    <row r="154" spans="2:7" x14ac:dyDescent="0.25">
      <c r="B154" s="29">
        <v>2091</v>
      </c>
      <c r="C154" s="29">
        <v>71</v>
      </c>
      <c r="D154" s="28">
        <f t="shared" si="22"/>
        <v>3.7691945245681656E-4</v>
      </c>
      <c r="E154" s="28">
        <f>(D153-D154) *(1- Rewards_SKY!$C$30)</f>
        <v>1.6634227939534295E-4</v>
      </c>
      <c r="F154" s="28">
        <f t="shared" si="20"/>
        <v>43257662999.785324</v>
      </c>
      <c r="G154" s="4">
        <f t="shared" si="21"/>
        <v>3.8453829416574919E-15</v>
      </c>
    </row>
    <row r="155" spans="2:7" x14ac:dyDescent="0.25">
      <c r="B155" s="29">
        <v>2092</v>
      </c>
      <c r="C155" s="29">
        <v>72</v>
      </c>
      <c r="D155" s="28">
        <f t="shared" si="22"/>
        <v>2.429151561905969E-4</v>
      </c>
      <c r="E155" s="28">
        <f>(D154-D155) *(1- Rewards_SKY!$C$30)</f>
        <v>1.0720343701297573E-4</v>
      </c>
      <c r="F155" s="28">
        <f t="shared" si="20"/>
        <v>43257662999.785492</v>
      </c>
      <c r="G155" s="4">
        <f t="shared" si="21"/>
        <v>2.4782530904063713E-15</v>
      </c>
    </row>
    <row r="156" spans="2:7" x14ac:dyDescent="0.25">
      <c r="B156" s="29">
        <v>2093</v>
      </c>
      <c r="C156" s="29">
        <v>73</v>
      </c>
      <c r="D156" s="28">
        <f t="shared" si="22"/>
        <v>1.5655274017427527E-4</v>
      </c>
      <c r="E156" s="28">
        <f>(D155-D156) *(1- Rewards_SKY!$C$30)</f>
        <v>6.9089932813057309E-5</v>
      </c>
      <c r="F156" s="28">
        <f t="shared" si="20"/>
        <v>43257662999.785599</v>
      </c>
      <c r="G156" s="4">
        <f t="shared" si="21"/>
        <v>1.5971721082898015E-15</v>
      </c>
    </row>
    <row r="157" spans="2:7" x14ac:dyDescent="0.25">
      <c r="B157" s="29">
        <v>2094</v>
      </c>
      <c r="C157" s="29">
        <v>74</v>
      </c>
      <c r="D157" s="28">
        <f t="shared" si="22"/>
        <v>1.0089432392947926E-4</v>
      </c>
      <c r="E157" s="28">
        <f>(D156-D157) *(1- Rewards_SKY!$C$30)</f>
        <v>4.4526732995836811E-5</v>
      </c>
      <c r="F157" s="28">
        <f t="shared" si="20"/>
        <v>43257662999.785667</v>
      </c>
      <c r="G157" s="4">
        <f t="shared" si="21"/>
        <v>1.0293374608808024E-15</v>
      </c>
    </row>
    <row r="158" spans="2:7" x14ac:dyDescent="0.25">
      <c r="B158" s="29">
        <v>2095</v>
      </c>
      <c r="C158" s="29">
        <v>75</v>
      </c>
      <c r="D158" s="28">
        <f t="shared" si="22"/>
        <v>6.5023867291333522E-5</v>
      </c>
      <c r="E158" s="28">
        <f>(D157-D158) *(1- Rewards_SKY!$C$30)</f>
        <v>2.8696365310516589E-5</v>
      </c>
      <c r="F158" s="28">
        <f t="shared" si="20"/>
        <v>43257662999.785713</v>
      </c>
      <c r="G158" s="4">
        <f t="shared" si="21"/>
        <v>6.6338223844082247E-16</v>
      </c>
    </row>
    <row r="159" spans="2:7" x14ac:dyDescent="0.25">
      <c r="B159" s="29">
        <v>2096</v>
      </c>
      <c r="C159" s="29">
        <v>76</v>
      </c>
      <c r="D159" s="28">
        <f t="shared" si="22"/>
        <v>4.1906255504285977E-5</v>
      </c>
      <c r="E159" s="28">
        <f>(D158-D159) *(1- Rewards_SKY!$C$30)</f>
        <v>1.8494089429638038E-5</v>
      </c>
      <c r="F159" s="28">
        <f t="shared" si="20"/>
        <v>43257662999.785744</v>
      </c>
      <c r="G159" s="4">
        <f t="shared" si="21"/>
        <v>4.2753325415960727E-16</v>
      </c>
    </row>
    <row r="160" spans="2:7" x14ac:dyDescent="0.25">
      <c r="B160" s="29">
        <v>2097</v>
      </c>
      <c r="C160" s="29">
        <v>77</v>
      </c>
      <c r="D160" s="28">
        <f t="shared" si="22"/>
        <v>2.7007533134292055E-5</v>
      </c>
      <c r="E160" s="28">
        <f>(D159-D160) *(1- Rewards_SKY!$C$30)</f>
        <v>1.1918977895995139E-5</v>
      </c>
      <c r="F160" s="28">
        <f t="shared" si="20"/>
        <v>43257662999.785759</v>
      </c>
      <c r="G160" s="4">
        <f t="shared" si="21"/>
        <v>2.7553448497793718E-16</v>
      </c>
    </row>
    <row r="161" spans="2:7" x14ac:dyDescent="0.25">
      <c r="B161" s="29">
        <v>2098</v>
      </c>
      <c r="C161" s="29">
        <v>78</v>
      </c>
      <c r="D161" s="28">
        <f t="shared" si="22"/>
        <v>1.7405679348403785E-5</v>
      </c>
      <c r="E161" s="28">
        <f>(D160-D161) *(1- Rewards_SKY!$C$30)</f>
        <v>7.6814830287106165E-6</v>
      </c>
      <c r="F161" s="28">
        <f t="shared" si="20"/>
        <v>43257662999.785774</v>
      </c>
      <c r="G161" s="4">
        <f t="shared" si="21"/>
        <v>1.7757508140808851E-16</v>
      </c>
    </row>
    <row r="162" spans="2:7" x14ac:dyDescent="0.25">
      <c r="B162" s="29">
        <v>2099</v>
      </c>
      <c r="C162" s="29">
        <v>79</v>
      </c>
      <c r="D162" s="28">
        <f t="shared" si="22"/>
        <v>1.1217524831795102E-5</v>
      </c>
      <c r="E162" s="28">
        <f>(D161-D162) *(1- Rewards_SKY!$C$30)</f>
        <v>4.9505236132869471E-6</v>
      </c>
      <c r="F162" s="28">
        <f t="shared" si="20"/>
        <v>43257662999.785782</v>
      </c>
      <c r="G162" s="4">
        <f t="shared" si="21"/>
        <v>1.1444269685376815E-16</v>
      </c>
    </row>
    <row r="163" spans="2:7" x14ac:dyDescent="0.25">
      <c r="B163" s="29">
        <v>2100</v>
      </c>
      <c r="C163" s="29">
        <v>80</v>
      </c>
      <c r="D163" s="28">
        <f t="shared" si="22"/>
        <v>7.2294140799209541E-6</v>
      </c>
      <c r="E163" s="28">
        <f>(D162-D163) *(1- Rewards_SKY!$C$30)</f>
        <v>3.1904886014993185E-6</v>
      </c>
      <c r="F163" s="28">
        <f t="shared" si="20"/>
        <v>43257662999.785789</v>
      </c>
      <c r="G163" s="4">
        <f t="shared" si="21"/>
        <v>7.3755454646616428E-17</v>
      </c>
    </row>
    <row r="164" spans="2:7" x14ac:dyDescent="0.25">
      <c r="B164" s="29">
        <v>2101</v>
      </c>
      <c r="C164" s="29">
        <v>81</v>
      </c>
      <c r="D164" s="28">
        <f t="shared" si="22"/>
        <v>4.6591764870286129E-6</v>
      </c>
      <c r="E164" s="28">
        <f>(D163-D164) *(1- Rewards_SKY!$C$30)</f>
        <v>2.0561900743138728E-6</v>
      </c>
      <c r="F164" s="28">
        <f t="shared" si="20"/>
        <v>43257662999.785789</v>
      </c>
      <c r="G164" s="4">
        <f t="shared" si="21"/>
        <v>4.7533545081343277E-17</v>
      </c>
    </row>
    <row r="165" spans="2:7" x14ac:dyDescent="0.25">
      <c r="B165" s="29">
        <v>2102</v>
      </c>
      <c r="C165" s="29">
        <v>82</v>
      </c>
      <c r="D165" s="28">
        <f t="shared" si="22"/>
        <v>3.0027226684347906E-6</v>
      </c>
      <c r="E165" s="28">
        <f>(D164-D165) *(1- Rewards_SKY!$C$30)</f>
        <v>1.3251630548750579E-6</v>
      </c>
      <c r="F165" s="28">
        <f t="shared" si="20"/>
        <v>43257662999.785789</v>
      </c>
      <c r="G165" s="4">
        <f t="shared" si="21"/>
        <v>3.063418046605107E-17</v>
      </c>
    </row>
    <row r="166" spans="2:7" x14ac:dyDescent="0.25">
      <c r="B166" s="29">
        <v>2103</v>
      </c>
      <c r="C166" s="29">
        <v>83</v>
      </c>
      <c r="D166" s="28">
        <f t="shared" si="22"/>
        <v>1.9351796285532666E-6</v>
      </c>
      <c r="E166" s="28">
        <f>(D165-D166) *(1- Rewards_SKY!$C$30)</f>
        <v>8.540344319052193E-7</v>
      </c>
      <c r="F166" s="28">
        <f t="shared" si="20"/>
        <v>43257662999.785789</v>
      </c>
      <c r="G166" s="4">
        <f t="shared" si="21"/>
        <v>1.9742962811223723E-17</v>
      </c>
    </row>
    <row r="167" spans="2:7" x14ac:dyDescent="0.25">
      <c r="B167" s="29">
        <v>2104</v>
      </c>
      <c r="C167" s="29">
        <v>84</v>
      </c>
      <c r="D167" s="28">
        <f t="shared" si="22"/>
        <v>1.2471748503899131E-6</v>
      </c>
      <c r="E167" s="28">
        <f>(D166-D167) *(1- Rewards_SKY!$C$30)</f>
        <v>5.5040382253068282E-7</v>
      </c>
      <c r="F167" s="28">
        <f t="shared" si="20"/>
        <v>43257662999.785789</v>
      </c>
      <c r="G167" s="4">
        <f t="shared" si="21"/>
        <v>1.2723845542312547E-17</v>
      </c>
    </row>
    <row r="168" spans="2:7" x14ac:dyDescent="0.25">
      <c r="B168" s="29">
        <v>2105</v>
      </c>
      <c r="C168" s="29">
        <v>85</v>
      </c>
      <c r="D168" s="28">
        <f t="shared" si="22"/>
        <v>8.0377298546075901E-7</v>
      </c>
      <c r="E168" s="28">
        <f>(D167-D168) *(1- Rewards_SKY!$C$30)</f>
        <v>3.5472149194332333E-7</v>
      </c>
      <c r="F168" s="28">
        <f t="shared" si="20"/>
        <v>43257662999.785789</v>
      </c>
      <c r="G168" s="4">
        <f t="shared" si="21"/>
        <v>8.2002000881342094E-18</v>
      </c>
    </row>
    <row r="169" spans="2:7" x14ac:dyDescent="0.25">
      <c r="B169" s="29">
        <v>2106</v>
      </c>
      <c r="C169" s="29">
        <v>86</v>
      </c>
      <c r="D169" s="28">
        <f t="shared" si="22"/>
        <v>5.1801157789104078E-7</v>
      </c>
      <c r="E169" s="28">
        <f>(D168-D169) *(1- Rewards_SKY!$C$30)</f>
        <v>2.2860912605577459E-7</v>
      </c>
      <c r="F169" s="28">
        <f t="shared" si="20"/>
        <v>43257662999.785789</v>
      </c>
      <c r="G169" s="4">
        <f t="shared" si="21"/>
        <v>5.2848237792436139E-18</v>
      </c>
    </row>
    <row r="170" spans="2:7" x14ac:dyDescent="0.25">
      <c r="B170" s="29">
        <v>2107</v>
      </c>
      <c r="C170" s="29">
        <v>87</v>
      </c>
      <c r="D170" s="28">
        <f t="shared" si="22"/>
        <v>3.3384550076081926E-7</v>
      </c>
      <c r="E170" s="28">
        <f>(D169-D170) *(1- Rewards_SKY!$C$30)</f>
        <v>1.4733286170417723E-7</v>
      </c>
      <c r="F170" s="28">
        <f t="shared" si="20"/>
        <v>43257662999.785789</v>
      </c>
      <c r="G170" s="4">
        <f t="shared" si="21"/>
        <v>3.4059366939195677E-18</v>
      </c>
    </row>
    <row r="171" spans="2:7" x14ac:dyDescent="0.25">
      <c r="B171" s="29">
        <v>2108</v>
      </c>
      <c r="C171" s="29">
        <v>88</v>
      </c>
      <c r="D171" s="28">
        <f t="shared" si="22"/>
        <v>2.151550720777235E-7</v>
      </c>
      <c r="E171" s="28">
        <f>(D170-D171) *(1- Rewards_SKY!$C$30)</f>
        <v>9.4952342946476612E-8</v>
      </c>
      <c r="F171" s="28">
        <f t="shared" si="20"/>
        <v>43257662999.785789</v>
      </c>
      <c r="G171" s="4">
        <f t="shared" si="21"/>
        <v>2.1950409791427433E-18</v>
      </c>
    </row>
    <row r="172" spans="2:7" x14ac:dyDescent="0.25">
      <c r="B172" s="29">
        <v>2109</v>
      </c>
      <c r="C172" s="29">
        <v>89</v>
      </c>
      <c r="D172" s="28">
        <f t="shared" si="22"/>
        <v>1.3866206054978617E-7</v>
      </c>
      <c r="E172" s="28">
        <f>(D171-D172) *(1- Rewards_SKY!$C$30)</f>
        <v>6.1194409222349868E-8</v>
      </c>
      <c r="F172" s="28">
        <f t="shared" si="20"/>
        <v>43257662999.785789</v>
      </c>
      <c r="G172" s="4">
        <f t="shared" si="21"/>
        <v>1.414648988842807E-18</v>
      </c>
    </row>
    <row r="173" spans="2:7" x14ac:dyDescent="0.25">
      <c r="B173" s="29">
        <v>2110</v>
      </c>
      <c r="C173" s="29">
        <v>90</v>
      </c>
      <c r="D173" s="28">
        <f t="shared" si="22"/>
        <v>8.9364228554959958E-8</v>
      </c>
      <c r="E173" s="28">
        <f>(D172-D173) *(1- Rewards_SKY!$C$30)</f>
        <v>3.9438265595860971E-8</v>
      </c>
      <c r="F173" s="28">
        <f t="shared" si="20"/>
        <v>43257662999.785789</v>
      </c>
      <c r="G173" s="4">
        <f t="shared" si="21"/>
        <v>9.1170587731603221E-19</v>
      </c>
    </row>
    <row r="174" spans="2:7" x14ac:dyDescent="0.25">
      <c r="B174" s="29">
        <v>2111</v>
      </c>
      <c r="C174" s="29">
        <v>91</v>
      </c>
      <c r="D174" s="28">
        <f t="shared" si="22"/>
        <v>5.7593009317467788E-8</v>
      </c>
      <c r="E174" s="28">
        <f>(D173-D174) *(1- Rewards_SKY!$C$30)</f>
        <v>2.5416975389993739E-8</v>
      </c>
      <c r="F174" s="28">
        <f t="shared" si="20"/>
        <v>43257662999.785789</v>
      </c>
      <c r="G174" s="4">
        <f t="shared" si="21"/>
        <v>5.8757162609823848E-19</v>
      </c>
    </row>
    <row r="175" spans="2:7" x14ac:dyDescent="0.25">
      <c r="B175" s="29">
        <v>2112</v>
      </c>
      <c r="C175" s="29">
        <v>92</v>
      </c>
      <c r="D175" s="28">
        <f t="shared" si="22"/>
        <v>3.7117253467946295E-8</v>
      </c>
      <c r="E175" s="28">
        <f>(D174-D175) *(1- Rewards_SKY!$C$30)</f>
        <v>1.6380604679617195E-8</v>
      </c>
      <c r="F175" s="28">
        <f t="shared" si="20"/>
        <v>43257662999.785789</v>
      </c>
      <c r="G175" s="4">
        <f t="shared" si="21"/>
        <v>3.7867521136540158E-19</v>
      </c>
    </row>
    <row r="176" spans="2:7" x14ac:dyDescent="0.25">
      <c r="B176" s="29">
        <v>2113</v>
      </c>
      <c r="C176" s="29">
        <v>93</v>
      </c>
      <c r="D176" s="28">
        <f t="shared" si="22"/>
        <v>2.3921141147696921E-8</v>
      </c>
      <c r="E176" s="28">
        <f>(D175-D176) *(1- Rewards_SKY!$C$30)</f>
        <v>1.0556889856199499E-8</v>
      </c>
      <c r="F176" s="28">
        <f t="shared" si="20"/>
        <v>43257662999.785789</v>
      </c>
      <c r="G176" s="4">
        <f t="shared" si="21"/>
        <v>2.4404669887626099E-19</v>
      </c>
    </row>
    <row r="177" spans="2:7" x14ac:dyDescent="0.25">
      <c r="B177" s="29">
        <v>2114</v>
      </c>
      <c r="C177" s="29">
        <v>94</v>
      </c>
      <c r="D177" s="28">
        <f t="shared" si="22"/>
        <v>1.5416576937789787E-8</v>
      </c>
      <c r="E177" s="28">
        <f>(D176-D177) *(1- Rewards_SKY!$C$30)</f>
        <v>6.8036513679257084E-9</v>
      </c>
      <c r="F177" s="28">
        <f t="shared" si="20"/>
        <v>43257662999.785789</v>
      </c>
      <c r="G177" s="4">
        <f t="shared" si="21"/>
        <v>1.5728199112280754E-19</v>
      </c>
    </row>
    <row r="178" spans="2:7" x14ac:dyDescent="0.25">
      <c r="B178" s="29">
        <v>2115</v>
      </c>
      <c r="C178" s="29">
        <v>95</v>
      </c>
      <c r="D178" s="28">
        <f t="shared" si="22"/>
        <v>9.9355980975712949E-9</v>
      </c>
      <c r="E178" s="28">
        <f>(D177-D178) *(1- Rewards_SKY!$C$30)</f>
        <v>4.3847830721747935E-9</v>
      </c>
      <c r="F178" s="28">
        <f t="shared" ref="F178:F193" si="23">F177+E177</f>
        <v>43257662999.785789</v>
      </c>
      <c r="G178" s="4">
        <f t="shared" ref="G178:G193" si="24">E178/F178</f>
        <v>1.0136430791918895E-19</v>
      </c>
    </row>
    <row r="179" spans="2:7" x14ac:dyDescent="0.25">
      <c r="B179" s="29">
        <v>2116</v>
      </c>
      <c r="C179" s="29">
        <v>96</v>
      </c>
      <c r="D179" s="28">
        <f t="shared" si="22"/>
        <v>6.403244374857629E-9</v>
      </c>
      <c r="E179" s="28">
        <f>(D178-D179) *(1- Rewards_SKY!$C$30)</f>
        <v>2.8258829781709327E-9</v>
      </c>
      <c r="F179" s="28">
        <f t="shared" si="23"/>
        <v>43257662999.785789</v>
      </c>
      <c r="G179" s="4">
        <f t="shared" si="24"/>
        <v>6.5326760213211854E-20</v>
      </c>
    </row>
    <row r="180" spans="2:7" x14ac:dyDescent="0.25">
      <c r="B180" s="29">
        <v>2117</v>
      </c>
      <c r="C180" s="29">
        <v>97</v>
      </c>
      <c r="D180" s="28">
        <f t="shared" si="22"/>
        <v>4.1267307837430022E-9</v>
      </c>
      <c r="E180" s="28">
        <f>(D179-D180) *(1- Rewards_SKY!$C$30)</f>
        <v>1.8212108728917015E-9</v>
      </c>
      <c r="F180" s="28">
        <f t="shared" si="23"/>
        <v>43257662999.785789</v>
      </c>
      <c r="G180" s="4">
        <f t="shared" si="24"/>
        <v>4.2101462413739739E-20</v>
      </c>
    </row>
    <row r="181" spans="2:7" x14ac:dyDescent="0.25">
      <c r="B181" s="29">
        <v>2118</v>
      </c>
      <c r="C181" s="29">
        <v>98</v>
      </c>
      <c r="D181" s="28">
        <f t="shared" si="22"/>
        <v>2.6595747350140429E-9</v>
      </c>
      <c r="E181" s="28">
        <f>(D180-D181) *(1- Rewards_SKY!$C$30)</f>
        <v>1.1737248389831676E-9</v>
      </c>
      <c r="F181" s="28">
        <f t="shared" si="23"/>
        <v>43257662999.785789</v>
      </c>
      <c r="G181" s="4">
        <f t="shared" si="24"/>
        <v>2.7133339103154507E-20</v>
      </c>
    </row>
    <row r="182" spans="2:7" x14ac:dyDescent="0.25">
      <c r="B182" s="29">
        <v>2119</v>
      </c>
      <c r="C182" s="29">
        <v>99</v>
      </c>
      <c r="D182" s="28">
        <f t="shared" si="22"/>
        <v>1.7140293713827873E-9</v>
      </c>
      <c r="E182" s="28">
        <f>(D181-D182) *(1- Rewards_SKY!$C$30)</f>
        <v>7.564362909050045E-10</v>
      </c>
      <c r="F182" s="28">
        <f t="shared" si="23"/>
        <v>43257662999.785789</v>
      </c>
      <c r="G182" s="4">
        <f t="shared" si="24"/>
        <v>1.7486758147539092E-20</v>
      </c>
    </row>
    <row r="183" spans="2:7" x14ac:dyDescent="0.25">
      <c r="B183" s="29">
        <v>2120</v>
      </c>
      <c r="C183" s="29">
        <v>100</v>
      </c>
      <c r="D183" s="28">
        <f t="shared" si="22"/>
        <v>1.1046490430536294E-9</v>
      </c>
      <c r="E183" s="28">
        <f>(D182-D183) *(1- Rewards_SKY!$C$30)</f>
        <v>4.8750426266332633E-10</v>
      </c>
      <c r="F183" s="28">
        <f t="shared" si="23"/>
        <v>43257662999.785789</v>
      </c>
      <c r="G183" s="4">
        <f t="shared" si="24"/>
        <v>1.1269778089161693E-20</v>
      </c>
    </row>
    <row r="184" spans="2:7" x14ac:dyDescent="0.25">
      <c r="B184" s="29">
        <v>2121</v>
      </c>
      <c r="C184" s="29">
        <v>101</v>
      </c>
      <c r="D184" s="28">
        <f t="shared" si="22"/>
        <v>7.1191866877687577E-10</v>
      </c>
      <c r="E184" s="28">
        <f>(D183-D184) *(1- Rewards_SKY!$C$30)</f>
        <v>3.1418429942140295E-10</v>
      </c>
      <c r="F184" s="28">
        <f t="shared" si="23"/>
        <v>43257662999.785789</v>
      </c>
      <c r="G184" s="4">
        <f t="shared" si="24"/>
        <v>7.2630899968627243E-21</v>
      </c>
    </row>
    <row r="185" spans="2:7" x14ac:dyDescent="0.25">
      <c r="B185" s="29">
        <v>2122</v>
      </c>
      <c r="C185" s="29">
        <v>102</v>
      </c>
      <c r="D185" s="28">
        <f t="shared" si="22"/>
        <v>4.5881376907908409E-10</v>
      </c>
      <c r="E185" s="28">
        <f>(D184-D185) *(1- Rewards_SKY!$C$30)</f>
        <v>2.0248391975823335E-10</v>
      </c>
      <c r="F185" s="28">
        <f t="shared" si="23"/>
        <v>43257662999.785789</v>
      </c>
      <c r="G185" s="4">
        <f t="shared" si="24"/>
        <v>4.680879772891015E-21</v>
      </c>
    </row>
    <row r="186" spans="2:7" x14ac:dyDescent="0.25">
      <c r="B186" s="29">
        <v>2123</v>
      </c>
      <c r="C186" s="29">
        <v>103</v>
      </c>
      <c r="D186" s="28">
        <f t="shared" si="22"/>
        <v>2.9569399417243196E-10</v>
      </c>
      <c r="E186" s="28">
        <f>(D185-D186) *(1- Rewards_SKY!$C$30)</f>
        <v>1.304958199253217E-10</v>
      </c>
      <c r="F186" s="28">
        <f t="shared" si="23"/>
        <v>43257662999.785789</v>
      </c>
      <c r="G186" s="4">
        <f t="shared" si="24"/>
        <v>3.0167098931342618E-21</v>
      </c>
    </row>
    <row r="187" spans="2:7" x14ac:dyDescent="0.25">
      <c r="B187" s="29">
        <v>2124</v>
      </c>
      <c r="C187" s="29">
        <v>104</v>
      </c>
      <c r="D187" s="28">
        <f t="shared" si="22"/>
        <v>1.9056738067199414E-10</v>
      </c>
      <c r="E187" s="28">
        <f>(D186-D187) *(1- Rewards_SKY!$C$30)</f>
        <v>8.4101290800350254E-11</v>
      </c>
      <c r="F187" s="28">
        <f t="shared" si="23"/>
        <v>43257662999.785789</v>
      </c>
      <c r="G187" s="4">
        <f t="shared" si="24"/>
        <v>1.9441940448971256E-21</v>
      </c>
    </row>
    <row r="188" spans="2:7" x14ac:dyDescent="0.25">
      <c r="B188" s="29">
        <v>2125</v>
      </c>
      <c r="C188" s="29">
        <v>105</v>
      </c>
      <c r="D188" s="28">
        <f t="shared" si="22"/>
        <v>1.2281590864847712E-10</v>
      </c>
      <c r="E188" s="28">
        <f>(D187-D188) *(1- Rewards_SKY!$C$30)</f>
        <v>5.4201177618813621E-11</v>
      </c>
      <c r="F188" s="28">
        <f t="shared" si="23"/>
        <v>43257662999.785789</v>
      </c>
      <c r="G188" s="4">
        <f t="shared" si="24"/>
        <v>1.2529844161734309E-21</v>
      </c>
    </row>
    <row r="189" spans="2:7" x14ac:dyDescent="0.25">
      <c r="B189" s="29">
        <v>2126</v>
      </c>
      <c r="C189" s="29">
        <v>106</v>
      </c>
      <c r="D189" s="28">
        <f t="shared" si="22"/>
        <v>7.9151780141814105E-11</v>
      </c>
      <c r="E189" s="28">
        <f>(D188-D189) *(1- Rewards_SKY!$C$30)</f>
        <v>3.4931302805330415E-11</v>
      </c>
      <c r="F189" s="28">
        <f t="shared" si="23"/>
        <v>43257662999.785789</v>
      </c>
      <c r="G189" s="4">
        <f t="shared" si="24"/>
        <v>8.0751710524684133E-22</v>
      </c>
    </row>
    <row r="190" spans="2:7" x14ac:dyDescent="0.25">
      <c r="B190" s="29">
        <v>2127</v>
      </c>
      <c r="C190" s="29">
        <v>107</v>
      </c>
      <c r="D190" s="28">
        <f t="shared" si="22"/>
        <v>5.1011341841306019E-11</v>
      </c>
      <c r="E190" s="28">
        <f>(D189-D190) *(1- Rewards_SKY!$C$30)</f>
        <v>2.2512350640406469E-11</v>
      </c>
      <c r="F190" s="28">
        <f t="shared" si="23"/>
        <v>43257662999.785789</v>
      </c>
      <c r="G190" s="4">
        <f t="shared" si="24"/>
        <v>5.2042456941138848E-22</v>
      </c>
    </row>
    <row r="191" spans="2:7" x14ac:dyDescent="0.25">
      <c r="B191" s="29">
        <v>2128</v>
      </c>
      <c r="C191" s="29">
        <v>108</v>
      </c>
      <c r="D191" s="28">
        <f t="shared" si="22"/>
        <v>3.2875533459744865E-11</v>
      </c>
      <c r="E191" s="28">
        <f>(D190-D191) *(1- Rewards_SKY!$C$30)</f>
        <v>1.4508646705248924E-11</v>
      </c>
      <c r="F191" s="28">
        <f t="shared" si="23"/>
        <v>43257662999.785789</v>
      </c>
      <c r="G191" s="4">
        <f t="shared" si="24"/>
        <v>3.3540061342011866E-22</v>
      </c>
    </row>
    <row r="192" spans="2:7" x14ac:dyDescent="0.25">
      <c r="B192" s="29">
        <v>2129</v>
      </c>
      <c r="C192" s="29">
        <v>109</v>
      </c>
      <c r="D192" s="28">
        <f t="shared" si="22"/>
        <v>2.118745873466975E-11</v>
      </c>
      <c r="E192" s="28">
        <f>(D191-D192) *(1- Rewards_SKY!$C$30)</f>
        <v>9.3504597800600932E-12</v>
      </c>
      <c r="F192" s="28">
        <f t="shared" si="23"/>
        <v>43257662999.785789</v>
      </c>
      <c r="G192" s="4">
        <f t="shared" si="24"/>
        <v>2.1615730327610155E-22</v>
      </c>
    </row>
    <row r="193" spans="2:7" x14ac:dyDescent="0.25">
      <c r="B193" s="29">
        <v>2130</v>
      </c>
      <c r="C193" s="29">
        <v>110</v>
      </c>
      <c r="D193" s="28">
        <f t="shared" si="22"/>
        <v>1.3654787022178937E-11</v>
      </c>
      <c r="E193" s="28">
        <f>(D192-D193) *(1- Rewards_SKY!$C$30)</f>
        <v>6.0261373699926506E-12</v>
      </c>
      <c r="F193" s="28">
        <f t="shared" si="23"/>
        <v>43257662999.785789</v>
      </c>
      <c r="G193" s="4">
        <f t="shared" si="24"/>
        <v>1.3930797348027082E-22</v>
      </c>
    </row>
    <row r="194" spans="2:7" x14ac:dyDescent="0.25">
      <c r="D194" s="28"/>
      <c r="E194" s="28"/>
      <c r="F194" s="28"/>
      <c r="G194" s="4"/>
    </row>
    <row r="195" spans="2:7" x14ac:dyDescent="0.25">
      <c r="D195" s="28"/>
      <c r="E195" s="28"/>
      <c r="F195" s="28"/>
      <c r="G195" s="4"/>
    </row>
    <row r="196" spans="2:7" x14ac:dyDescent="0.25">
      <c r="D196" s="28"/>
      <c r="E196" s="28"/>
      <c r="F196" s="28"/>
      <c r="G196" s="4"/>
    </row>
    <row r="197" spans="2:7" x14ac:dyDescent="0.25">
      <c r="D197" s="28"/>
      <c r="E197" s="28"/>
      <c r="F197" s="28"/>
      <c r="G197" s="4"/>
    </row>
    <row r="198" spans="2:7" x14ac:dyDescent="0.25">
      <c r="D198" s="28"/>
      <c r="E198" s="28"/>
      <c r="F198" s="28"/>
      <c r="G198" s="4"/>
    </row>
    <row r="199" spans="2:7" x14ac:dyDescent="0.25">
      <c r="D199" s="28"/>
      <c r="E199" s="28"/>
      <c r="F199" s="28"/>
      <c r="G199" s="4"/>
    </row>
    <row r="200" spans="2:7" x14ac:dyDescent="0.25">
      <c r="D200" s="28"/>
      <c r="E200" s="28"/>
      <c r="F200" s="28"/>
      <c r="G200" s="4"/>
    </row>
    <row r="201" spans="2:7" x14ac:dyDescent="0.25">
      <c r="D201" s="28"/>
      <c r="E201" s="28"/>
      <c r="F201" s="28"/>
      <c r="G201" s="4"/>
    </row>
    <row r="202" spans="2:7" x14ac:dyDescent="0.25">
      <c r="D202" s="28"/>
      <c r="E202" s="28"/>
      <c r="F202" s="28"/>
      <c r="G202" s="4"/>
    </row>
    <row r="203" spans="2:7" x14ac:dyDescent="0.25">
      <c r="D203" s="28"/>
      <c r="E203" s="28"/>
      <c r="F203" s="28"/>
      <c r="G203" s="4"/>
    </row>
    <row r="204" spans="2:7" x14ac:dyDescent="0.25">
      <c r="D204" s="28"/>
      <c r="E204" s="28"/>
      <c r="F204" s="28"/>
      <c r="G204" s="4"/>
    </row>
    <row r="205" spans="2:7" x14ac:dyDescent="0.25">
      <c r="D205" s="28"/>
      <c r="E205" s="28"/>
      <c r="F205" s="28"/>
      <c r="G205" s="4"/>
    </row>
    <row r="206" spans="2:7" x14ac:dyDescent="0.25">
      <c r="D206" s="28"/>
      <c r="E206" s="28"/>
      <c r="F206" s="28"/>
      <c r="G206" s="4"/>
    </row>
    <row r="207" spans="2:7" x14ac:dyDescent="0.25">
      <c r="D207" s="28"/>
      <c r="E207" s="28"/>
      <c r="F207" s="28"/>
      <c r="G207" s="4"/>
    </row>
    <row r="208" spans="2:7" x14ac:dyDescent="0.25">
      <c r="D208" s="28"/>
      <c r="E208" s="28"/>
      <c r="F208" s="28"/>
      <c r="G208" s="4"/>
    </row>
    <row r="209" spans="4:7" x14ac:dyDescent="0.25">
      <c r="D209" s="28"/>
      <c r="E209" s="28"/>
      <c r="F209" s="28"/>
      <c r="G209" s="4"/>
    </row>
    <row r="210" spans="4:7" x14ac:dyDescent="0.25">
      <c r="D210" s="28"/>
      <c r="E210" s="28"/>
      <c r="F210" s="28"/>
      <c r="G210" s="4"/>
    </row>
    <row r="211" spans="4:7" x14ac:dyDescent="0.25">
      <c r="D211" s="28"/>
      <c r="E211" s="28"/>
      <c r="F211" s="28"/>
      <c r="G211" s="4"/>
    </row>
    <row r="212" spans="4:7" x14ac:dyDescent="0.25">
      <c r="D212" s="28"/>
      <c r="E212" s="28"/>
      <c r="F212" s="28"/>
      <c r="G212" s="4"/>
    </row>
    <row r="213" spans="4:7" x14ac:dyDescent="0.25">
      <c r="D213" s="28"/>
      <c r="E213" s="28"/>
      <c r="F213" s="28"/>
      <c r="G213" s="4"/>
    </row>
    <row r="214" spans="4:7" x14ac:dyDescent="0.25">
      <c r="D214" s="28"/>
      <c r="E214" s="28"/>
      <c r="F214" s="28"/>
      <c r="G214" s="4"/>
    </row>
    <row r="215" spans="4:7" x14ac:dyDescent="0.25">
      <c r="D215" s="28"/>
      <c r="E215" s="28"/>
      <c r="F215" s="28"/>
      <c r="G215" s="4"/>
    </row>
    <row r="216" spans="4:7" x14ac:dyDescent="0.25">
      <c r="D216" s="28"/>
      <c r="E216" s="28"/>
      <c r="F216" s="28"/>
      <c r="G216" s="4"/>
    </row>
    <row r="217" spans="4:7" x14ac:dyDescent="0.25">
      <c r="D217" s="28"/>
      <c r="E217" s="28"/>
      <c r="F217" s="28"/>
      <c r="G217" s="4"/>
    </row>
    <row r="218" spans="4:7" x14ac:dyDescent="0.25">
      <c r="D218" s="28"/>
      <c r="E218" s="28"/>
      <c r="F218" s="28"/>
      <c r="G218" s="4"/>
    </row>
    <row r="219" spans="4:7" x14ac:dyDescent="0.25">
      <c r="D219" s="28"/>
      <c r="E219" s="28"/>
      <c r="F219" s="28"/>
      <c r="G219" s="4"/>
    </row>
    <row r="220" spans="4:7" x14ac:dyDescent="0.25">
      <c r="D220" s="28"/>
      <c r="E220" s="28"/>
      <c r="F220" s="28"/>
      <c r="G220" s="4"/>
    </row>
    <row r="221" spans="4:7" x14ac:dyDescent="0.25">
      <c r="D221" s="28"/>
      <c r="E221" s="28"/>
      <c r="F221" s="28"/>
      <c r="G221" s="4"/>
    </row>
    <row r="222" spans="4:7" x14ac:dyDescent="0.25">
      <c r="D222" s="28"/>
      <c r="E222" s="28"/>
      <c r="F222" s="28"/>
      <c r="G222" s="4"/>
    </row>
    <row r="223" spans="4:7" x14ac:dyDescent="0.25">
      <c r="D223" s="28"/>
      <c r="E223" s="28"/>
      <c r="F223" s="28"/>
      <c r="G223" s="4"/>
    </row>
    <row r="224" spans="4:7" x14ac:dyDescent="0.25">
      <c r="D224" s="28"/>
      <c r="E224" s="28"/>
      <c r="F224" s="28"/>
      <c r="G224" s="4"/>
    </row>
    <row r="225" spans="4:7" x14ac:dyDescent="0.25">
      <c r="D225" s="28"/>
      <c r="E225" s="28"/>
      <c r="F225" s="28"/>
      <c r="G225" s="4"/>
    </row>
    <row r="226" spans="4:7" x14ac:dyDescent="0.25">
      <c r="D226" s="28"/>
      <c r="E226" s="28"/>
      <c r="F226" s="28"/>
      <c r="G226" s="4"/>
    </row>
    <row r="227" spans="4:7" x14ac:dyDescent="0.25">
      <c r="D227" s="28"/>
      <c r="E227" s="28"/>
      <c r="F227" s="28"/>
      <c r="G227" s="4"/>
    </row>
    <row r="228" spans="4:7" x14ac:dyDescent="0.25">
      <c r="D228" s="28"/>
      <c r="E228" s="28"/>
      <c r="F228" s="28"/>
      <c r="G228" s="4"/>
    </row>
    <row r="229" spans="4:7" x14ac:dyDescent="0.25">
      <c r="D229" s="28"/>
      <c r="E229" s="28"/>
      <c r="F229" s="28"/>
      <c r="G229" s="4"/>
    </row>
    <row r="230" spans="4:7" x14ac:dyDescent="0.25">
      <c r="D230" s="28"/>
      <c r="E230" s="28"/>
      <c r="F230" s="28"/>
      <c r="G230" s="4"/>
    </row>
    <row r="231" spans="4:7" x14ac:dyDescent="0.25">
      <c r="D231" s="28"/>
      <c r="E231" s="28"/>
      <c r="F231" s="28"/>
      <c r="G231" s="4"/>
    </row>
    <row r="232" spans="4:7" x14ac:dyDescent="0.25">
      <c r="D232" s="28"/>
      <c r="E232" s="28"/>
      <c r="F232" s="28"/>
      <c r="G232" s="4"/>
    </row>
    <row r="233" spans="4:7" x14ac:dyDescent="0.25">
      <c r="D233" s="28"/>
      <c r="E233" s="28"/>
      <c r="F233" s="28"/>
      <c r="G233" s="4"/>
    </row>
    <row r="234" spans="4:7" x14ac:dyDescent="0.25">
      <c r="D234" s="28"/>
      <c r="E234" s="28"/>
      <c r="F234" s="28"/>
      <c r="G234" s="4"/>
    </row>
    <row r="235" spans="4:7" x14ac:dyDescent="0.25">
      <c r="D235" s="28"/>
      <c r="E235" s="28"/>
      <c r="F235" s="28"/>
      <c r="G235" s="4"/>
    </row>
    <row r="236" spans="4:7" x14ac:dyDescent="0.25">
      <c r="D236" s="28"/>
      <c r="E236" s="28"/>
      <c r="F236" s="28"/>
      <c r="G236" s="4"/>
    </row>
    <row r="237" spans="4:7" x14ac:dyDescent="0.25">
      <c r="D237" s="28"/>
      <c r="E237" s="28"/>
      <c r="F237" s="28"/>
      <c r="G237" s="4"/>
    </row>
    <row r="238" spans="4:7" x14ac:dyDescent="0.25">
      <c r="D238" s="28"/>
      <c r="E238" s="28"/>
      <c r="F238" s="28"/>
      <c r="G238" s="4"/>
    </row>
    <row r="239" spans="4:7" x14ac:dyDescent="0.25">
      <c r="D239" s="28"/>
      <c r="E239" s="28"/>
      <c r="F239" s="28"/>
      <c r="G239" s="4"/>
    </row>
    <row r="240" spans="4:7" x14ac:dyDescent="0.25">
      <c r="D240" s="28"/>
      <c r="E240" s="28"/>
      <c r="F240" s="28"/>
      <c r="G240" s="4"/>
    </row>
    <row r="241" spans="4:7" x14ac:dyDescent="0.25">
      <c r="D241" s="28"/>
      <c r="E241" s="28"/>
      <c r="F241" s="28"/>
      <c r="G241" s="4"/>
    </row>
    <row r="242" spans="4:7" x14ac:dyDescent="0.25">
      <c r="D242" s="28"/>
      <c r="E242" s="28"/>
      <c r="F242" s="28"/>
      <c r="G242" s="4"/>
    </row>
    <row r="243" spans="4:7" x14ac:dyDescent="0.25">
      <c r="D243" s="28"/>
      <c r="E243" s="28"/>
      <c r="F243" s="28"/>
      <c r="G243" s="4"/>
    </row>
    <row r="244" spans="4:7" x14ac:dyDescent="0.25">
      <c r="D244" s="28"/>
      <c r="E244" s="28"/>
      <c r="F244" s="28"/>
      <c r="G244" s="4"/>
    </row>
    <row r="245" spans="4:7" x14ac:dyDescent="0.25">
      <c r="D245" s="28"/>
      <c r="E245" s="28"/>
      <c r="F245" s="28"/>
      <c r="G245" s="4"/>
    </row>
    <row r="246" spans="4:7" x14ac:dyDescent="0.25">
      <c r="D246" s="28"/>
      <c r="E246" s="28"/>
      <c r="F246" s="28"/>
      <c r="G246" s="4"/>
    </row>
    <row r="247" spans="4:7" x14ac:dyDescent="0.25">
      <c r="D247" s="28"/>
      <c r="E247" s="28"/>
      <c r="F247" s="28"/>
      <c r="G247" s="4"/>
    </row>
    <row r="248" spans="4:7" x14ac:dyDescent="0.25">
      <c r="D248" s="28"/>
      <c r="E248" s="28"/>
      <c r="F248" s="28"/>
      <c r="G248" s="4"/>
    </row>
    <row r="249" spans="4:7" x14ac:dyDescent="0.25">
      <c r="D249" s="28"/>
      <c r="E249" s="28"/>
      <c r="F249" s="28"/>
      <c r="G249" s="4"/>
    </row>
    <row r="250" spans="4:7" x14ac:dyDescent="0.25">
      <c r="D250" s="28"/>
      <c r="E250" s="28"/>
      <c r="F250" s="28"/>
      <c r="G250" s="4"/>
    </row>
    <row r="251" spans="4:7" x14ac:dyDescent="0.25">
      <c r="D251" s="28"/>
      <c r="E251" s="28"/>
      <c r="F251" s="28"/>
      <c r="G251" s="4"/>
    </row>
    <row r="252" spans="4:7" x14ac:dyDescent="0.25">
      <c r="D252" s="28"/>
      <c r="E252" s="28"/>
      <c r="F252" s="28"/>
      <c r="G252" s="4"/>
    </row>
    <row r="253" spans="4:7" x14ac:dyDescent="0.25">
      <c r="D253" s="28"/>
      <c r="E253" s="28"/>
      <c r="F253" s="28"/>
      <c r="G253" s="4"/>
    </row>
    <row r="254" spans="4:7" x14ac:dyDescent="0.25">
      <c r="D254" s="28"/>
      <c r="E254" s="28"/>
      <c r="F254" s="28"/>
      <c r="G254" s="4"/>
    </row>
    <row r="255" spans="4:7" x14ac:dyDescent="0.25">
      <c r="D255" s="28"/>
      <c r="E255" s="28"/>
      <c r="F255" s="28"/>
      <c r="G255" s="4"/>
    </row>
    <row r="256" spans="4:7" x14ac:dyDescent="0.25">
      <c r="D256" s="28"/>
      <c r="E256" s="28"/>
      <c r="F256" s="28"/>
      <c r="G256" s="4"/>
    </row>
    <row r="257" spans="4:7" x14ac:dyDescent="0.25">
      <c r="D257" s="28"/>
      <c r="E257" s="28"/>
      <c r="F257" s="28"/>
      <c r="G257" s="4"/>
    </row>
    <row r="258" spans="4:7" x14ac:dyDescent="0.25">
      <c r="D258" s="28"/>
      <c r="E258" s="28"/>
      <c r="F258" s="28"/>
      <c r="G258" s="4"/>
    </row>
    <row r="259" spans="4:7" x14ac:dyDescent="0.25">
      <c r="D259" s="28"/>
      <c r="E259" s="28"/>
      <c r="F259" s="28"/>
      <c r="G259" s="4"/>
    </row>
    <row r="260" spans="4:7" x14ac:dyDescent="0.25">
      <c r="D260" s="28"/>
      <c r="E260" s="28"/>
      <c r="F260" s="28"/>
      <c r="G260" s="4"/>
    </row>
    <row r="261" spans="4:7" x14ac:dyDescent="0.25">
      <c r="D261" s="28"/>
      <c r="E261" s="28"/>
      <c r="F261" s="28"/>
      <c r="G261" s="4"/>
    </row>
    <row r="262" spans="4:7" x14ac:dyDescent="0.25">
      <c r="D262" s="28"/>
      <c r="E262" s="28"/>
      <c r="F262" s="28"/>
      <c r="G262" s="4"/>
    </row>
    <row r="263" spans="4:7" x14ac:dyDescent="0.25">
      <c r="D263" s="28"/>
      <c r="E263" s="28"/>
      <c r="F263" s="28"/>
      <c r="G263" s="4"/>
    </row>
    <row r="264" spans="4:7" x14ac:dyDescent="0.25">
      <c r="D264" s="28"/>
      <c r="E264" s="28"/>
      <c r="F264" s="28"/>
      <c r="G264" s="4"/>
    </row>
    <row r="265" spans="4:7" x14ac:dyDescent="0.25">
      <c r="D265" s="28"/>
      <c r="E265" s="28"/>
      <c r="F265" s="28"/>
      <c r="G265" s="4"/>
    </row>
    <row r="266" spans="4:7" x14ac:dyDescent="0.25">
      <c r="D266" s="28"/>
      <c r="E266" s="28"/>
      <c r="F266" s="28"/>
      <c r="G266" s="4"/>
    </row>
    <row r="267" spans="4:7" x14ac:dyDescent="0.25">
      <c r="D267" s="28"/>
      <c r="E267" s="28"/>
      <c r="F267" s="28"/>
      <c r="G267" s="4"/>
    </row>
    <row r="268" spans="4:7" x14ac:dyDescent="0.25">
      <c r="D268" s="28"/>
      <c r="E268" s="28"/>
      <c r="F268" s="28"/>
      <c r="G268" s="4"/>
    </row>
    <row r="269" spans="4:7" x14ac:dyDescent="0.25">
      <c r="D269" s="28"/>
      <c r="E269" s="28"/>
      <c r="F269" s="28"/>
      <c r="G269" s="4"/>
    </row>
    <row r="270" spans="4:7" x14ac:dyDescent="0.25">
      <c r="D270" s="28"/>
      <c r="E270" s="28"/>
      <c r="F270" s="28"/>
      <c r="G270" s="4"/>
    </row>
    <row r="271" spans="4:7" x14ac:dyDescent="0.25">
      <c r="D271" s="28"/>
      <c r="E271" s="28"/>
      <c r="F271" s="28"/>
      <c r="G271" s="4"/>
    </row>
    <row r="272" spans="4:7" x14ac:dyDescent="0.25">
      <c r="D272" s="28"/>
      <c r="E272" s="28"/>
      <c r="F272" s="28"/>
      <c r="G272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CE86-1F0E-4166-A6F8-93105C878FF5}">
  <dimension ref="A1:AT233"/>
  <sheetViews>
    <sheetView tabSelected="1" topLeftCell="A19" zoomScale="85" zoomScaleNormal="85" workbookViewId="0">
      <selection activeCell="D28" sqref="D28"/>
    </sheetView>
  </sheetViews>
  <sheetFormatPr defaultRowHeight="15" x14ac:dyDescent="0.25"/>
  <cols>
    <col min="1" max="1" width="4.42578125" style="6" bestFit="1" customWidth="1"/>
    <col min="2" max="2" width="40.85546875" bestFit="1" customWidth="1"/>
    <col min="3" max="3" width="14.85546875" bestFit="1" customWidth="1"/>
    <col min="4" max="4" width="41" style="6" bestFit="1" customWidth="1"/>
    <col min="5" max="5" width="10.42578125" customWidth="1"/>
    <col min="6" max="6" width="12" customWidth="1"/>
    <col min="7" max="19" width="10.85546875" customWidth="1"/>
    <col min="20" max="24" width="13" bestFit="1" customWidth="1"/>
    <col min="25" max="25" width="8.140625" bestFit="1" customWidth="1"/>
    <col min="26" max="26" width="15.42578125" style="1" bestFit="1" customWidth="1"/>
    <col min="27" max="27" width="5.28515625" style="6" customWidth="1"/>
    <col min="28" max="28" width="21.140625" bestFit="1" customWidth="1"/>
    <col min="29" max="29" width="2.5703125" customWidth="1"/>
    <col min="30" max="30" width="21.7109375" bestFit="1" customWidth="1"/>
    <col min="31" max="31" width="2" style="6" customWidth="1"/>
    <col min="32" max="32" width="20.7109375" bestFit="1" customWidth="1"/>
    <col min="33" max="33" width="1.7109375" style="6" customWidth="1"/>
    <col min="34" max="34" width="20.7109375" bestFit="1" customWidth="1"/>
    <col min="35" max="35" width="6.7109375" customWidth="1"/>
    <col min="36" max="36" width="11.7109375" customWidth="1"/>
    <col min="37" max="37" width="22.28515625" customWidth="1"/>
    <col min="38" max="38" width="1.85546875" customWidth="1"/>
    <col min="39" max="39" width="20.85546875" customWidth="1"/>
    <col min="41" max="41" width="8.85546875" customWidth="1"/>
    <col min="42" max="42" width="24.85546875" customWidth="1"/>
    <col min="43" max="43" width="1.7109375" customWidth="1"/>
    <col min="44" max="44" width="20.42578125" customWidth="1"/>
    <col min="57" max="57" width="11.28515625" bestFit="1" customWidth="1"/>
  </cols>
  <sheetData>
    <row r="1" spans="1:46" x14ac:dyDescent="0.25">
      <c r="B1" s="6"/>
      <c r="C1" s="6"/>
      <c r="E1" s="15" t="s">
        <v>55</v>
      </c>
      <c r="F1" s="29">
        <f>$C$27</f>
        <v>230</v>
      </c>
      <c r="G1" s="268"/>
      <c r="H1" s="69">
        <f t="shared" ref="H1:U1" si="0">MAX(0,I$1-$X$1/17)</f>
        <v>5.8823529411764525E-2</v>
      </c>
      <c r="I1" s="69">
        <f t="shared" si="0"/>
        <v>0.11764705882352923</v>
      </c>
      <c r="J1" s="69">
        <f t="shared" si="0"/>
        <v>0.17647058823529393</v>
      </c>
      <c r="K1" s="69">
        <f t="shared" si="0"/>
        <v>0.23529411764705865</v>
      </c>
      <c r="L1" s="69">
        <f t="shared" si="0"/>
        <v>0.29411764705882337</v>
      </c>
      <c r="M1" s="69">
        <f t="shared" si="0"/>
        <v>0.35294117647058809</v>
      </c>
      <c r="N1" s="69">
        <f t="shared" si="0"/>
        <v>0.41176470588235281</v>
      </c>
      <c r="O1" s="69">
        <f t="shared" si="0"/>
        <v>0.47058823529411753</v>
      </c>
      <c r="P1" s="69">
        <f t="shared" si="0"/>
        <v>0.52941176470588225</v>
      </c>
      <c r="Q1" s="69">
        <f t="shared" si="0"/>
        <v>0.58823529411764697</v>
      </c>
      <c r="R1" s="69">
        <f t="shared" si="0"/>
        <v>0.64705882352941169</v>
      </c>
      <c r="S1" s="69">
        <f t="shared" si="0"/>
        <v>0.70588235294117641</v>
      </c>
      <c r="T1" s="69">
        <f t="shared" si="0"/>
        <v>0.76470588235294112</v>
      </c>
      <c r="U1" s="69">
        <f t="shared" si="0"/>
        <v>0.82352941176470584</v>
      </c>
      <c r="V1" s="69">
        <f>MAX(0,W$1-$X$1/17)</f>
        <v>0.88235294117647056</v>
      </c>
      <c r="W1" s="69">
        <f>MAX(0,X$1-$X$1/17)</f>
        <v>0.94117647058823528</v>
      </c>
      <c r="X1" s="69">
        <v>1</v>
      </c>
      <c r="AC1" s="6"/>
    </row>
    <row r="2" spans="1:46" x14ac:dyDescent="0.25">
      <c r="B2" s="6"/>
      <c r="C2" s="6"/>
      <c r="E2" s="15" t="s">
        <v>70</v>
      </c>
      <c r="F2" s="53">
        <f>$C$39</f>
        <v>0.11</v>
      </c>
      <c r="G2" s="6"/>
      <c r="H2" s="6"/>
      <c r="I2" s="20"/>
      <c r="J2" s="20"/>
      <c r="K2" s="204" t="s">
        <v>2830</v>
      </c>
      <c r="L2" s="205" t="s">
        <v>2830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Z2" s="83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</row>
    <row r="3" spans="1:46" x14ac:dyDescent="0.25">
      <c r="B3" s="6"/>
      <c r="C3" s="6"/>
      <c r="E3" s="15" t="s">
        <v>2831</v>
      </c>
      <c r="F3" s="295">
        <v>6.0000000000000001E-3</v>
      </c>
      <c r="G3" s="6"/>
      <c r="H3" s="6"/>
      <c r="I3" s="20"/>
      <c r="J3" s="20"/>
      <c r="K3" s="206" t="s">
        <v>2828</v>
      </c>
      <c r="L3" s="207" t="s">
        <v>2829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Z3" s="83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</row>
    <row r="4" spans="1:46" x14ac:dyDescent="0.25">
      <c r="B4" s="6"/>
      <c r="C4" s="6"/>
      <c r="E4" s="15" t="s">
        <v>91</v>
      </c>
      <c r="F4" s="296">
        <v>2.5</v>
      </c>
      <c r="G4" s="6"/>
      <c r="H4" s="6"/>
      <c r="I4" s="200"/>
      <c r="J4" s="201" t="s">
        <v>2833</v>
      </c>
      <c r="K4" s="202">
        <f>K5/L24</f>
        <v>2.1897905549000004E-2</v>
      </c>
      <c r="L4" s="197">
        <f>L5/L24</f>
        <v>2.1460233804284856E-2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Z4" s="83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</row>
    <row r="5" spans="1:46" ht="18.75" x14ac:dyDescent="0.3">
      <c r="B5" s="6"/>
      <c r="C5" s="6"/>
      <c r="E5" s="70" t="s">
        <v>83</v>
      </c>
      <c r="F5" s="297">
        <v>1000</v>
      </c>
      <c r="G5" s="5"/>
      <c r="H5" s="5"/>
      <c r="I5" s="198"/>
      <c r="J5" s="199" t="s">
        <v>2832</v>
      </c>
      <c r="K5" s="203">
        <f>I24-G24</f>
        <v>1.4035229319648845E-3</v>
      </c>
      <c r="L5" s="203">
        <f>I24-H24</f>
        <v>1.3754708276663141E-3</v>
      </c>
      <c r="M5" s="5"/>
      <c r="N5" s="5"/>
      <c r="O5" s="121" t="s">
        <v>2818</v>
      </c>
      <c r="P5" s="5"/>
      <c r="Q5" s="5"/>
      <c r="R5" s="5"/>
      <c r="S5" s="5"/>
      <c r="T5" s="5"/>
      <c r="U5" s="5"/>
      <c r="V5" s="5"/>
      <c r="W5" s="5"/>
      <c r="X5" s="5"/>
      <c r="Z5" s="83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</row>
    <row r="6" spans="1:46" ht="15" customHeight="1" x14ac:dyDescent="0.25">
      <c r="B6" s="3" t="s">
        <v>26</v>
      </c>
      <c r="C6" s="3" t="s">
        <v>4</v>
      </c>
      <c r="D6" s="15" t="s">
        <v>27</v>
      </c>
      <c r="E6" s="280" t="s">
        <v>28</v>
      </c>
      <c r="F6" s="281" t="s">
        <v>31</v>
      </c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Z6" s="85"/>
      <c r="AA6" s="84"/>
      <c r="AB6" s="85"/>
      <c r="AC6" s="85"/>
      <c r="AD6" s="86"/>
      <c r="AE6" s="86"/>
      <c r="AF6" s="86"/>
      <c r="AG6" s="86"/>
      <c r="AH6" s="86"/>
      <c r="AI6" s="86"/>
      <c r="AJ6" s="85"/>
      <c r="AK6" s="86"/>
      <c r="AL6" s="84"/>
      <c r="AM6" s="86"/>
      <c r="AN6" s="84"/>
      <c r="AO6" s="85"/>
      <c r="AP6" s="86"/>
      <c r="AQ6" s="84"/>
      <c r="AR6" s="86"/>
      <c r="AS6" s="84"/>
      <c r="AT6" s="84"/>
    </row>
    <row r="7" spans="1:46" x14ac:dyDescent="0.25">
      <c r="A7" s="6">
        <v>1</v>
      </c>
      <c r="B7" s="29" t="s">
        <v>0</v>
      </c>
      <c r="C7" s="80">
        <f>nOps</f>
        <v>1000</v>
      </c>
      <c r="D7" s="6" t="s">
        <v>1</v>
      </c>
      <c r="E7" s="280"/>
      <c r="F7" s="8">
        <f>C52</f>
        <v>3.7156838026846994E-2</v>
      </c>
      <c r="G7" s="9">
        <v>0</v>
      </c>
      <c r="H7" s="9">
        <v>10000</v>
      </c>
      <c r="I7" s="9">
        <v>500000</v>
      </c>
      <c r="J7" s="9">
        <v>1000000</v>
      </c>
      <c r="K7" s="9">
        <v>2500000</v>
      </c>
      <c r="L7" s="9">
        <f t="shared" ref="J7:X7" si="1">L1*saturation_point</f>
        <v>9725408.0332879536</v>
      </c>
      <c r="M7" s="9">
        <f t="shared" si="1"/>
        <v>11670489.639945544</v>
      </c>
      <c r="N7" s="9">
        <f t="shared" si="1"/>
        <v>13615571.246603137</v>
      </c>
      <c r="O7" s="9">
        <f t="shared" si="1"/>
        <v>15560652.853260729</v>
      </c>
      <c r="P7" s="9">
        <f t="shared" si="1"/>
        <v>17505734.45991832</v>
      </c>
      <c r="Q7" s="9">
        <f t="shared" si="1"/>
        <v>19450816.066575915</v>
      </c>
      <c r="R7" s="9">
        <f t="shared" si="1"/>
        <v>21395897.673233505</v>
      </c>
      <c r="S7" s="9">
        <f t="shared" si="1"/>
        <v>23340979.279891096</v>
      </c>
      <c r="T7" s="9">
        <f t="shared" si="1"/>
        <v>25286060.88654869</v>
      </c>
      <c r="U7" s="9">
        <f t="shared" si="1"/>
        <v>27231142.493206281</v>
      </c>
      <c r="V7" s="9">
        <f t="shared" si="1"/>
        <v>29176224.099863872</v>
      </c>
      <c r="W7" s="9">
        <f t="shared" si="1"/>
        <v>31121305.706521466</v>
      </c>
      <c r="X7" s="10">
        <f t="shared" si="1"/>
        <v>33066387.313179057</v>
      </c>
      <c r="Y7" s="151">
        <v>0</v>
      </c>
      <c r="Z7" s="87"/>
      <c r="AA7" s="88"/>
      <c r="AB7" s="89"/>
      <c r="AC7" s="89"/>
      <c r="AD7" s="89"/>
      <c r="AE7" s="90"/>
      <c r="AF7" s="89"/>
      <c r="AG7" s="89"/>
      <c r="AH7" s="89"/>
      <c r="AI7" s="90"/>
      <c r="AJ7" s="91"/>
      <c r="AK7" s="92"/>
      <c r="AL7" s="88"/>
      <c r="AM7" s="92"/>
      <c r="AN7" s="84"/>
      <c r="AO7" s="91"/>
      <c r="AP7" s="92"/>
      <c r="AQ7" s="88"/>
      <c r="AR7" s="92"/>
      <c r="AS7" s="84"/>
      <c r="AT7" s="84"/>
    </row>
    <row r="8" spans="1:46" ht="15.75" thickBot="1" x14ac:dyDescent="0.3">
      <c r="A8" s="6">
        <v>2</v>
      </c>
      <c r="B8" s="29" t="s">
        <v>37</v>
      </c>
      <c r="C8" s="81">
        <f>F4</f>
        <v>2.5</v>
      </c>
      <c r="D8" s="21" t="s">
        <v>35</v>
      </c>
      <c r="E8" s="280"/>
      <c r="F8" s="11">
        <f>H7</f>
        <v>10000</v>
      </c>
      <c r="G8" s="12">
        <f t="dataTable" ref="G8:X24" dt2D="1" dtr="1" r1="C42" r2="C43" ca="1"/>
        <v>3.6455310721653644E-2</v>
      </c>
      <c r="H8" s="12">
        <v>3.6455319205124015E-2</v>
      </c>
      <c r="I8" s="152" t="e">
        <v>#DIV/0!</v>
      </c>
      <c r="J8" s="152" t="e">
        <v>#DIV/0!</v>
      </c>
      <c r="K8" s="152" t="e">
        <v>#DIV/0!</v>
      </c>
      <c r="L8" s="152" t="e">
        <v>#DIV/0!</v>
      </c>
      <c r="M8" s="152" t="e">
        <v>#DIV/0!</v>
      </c>
      <c r="N8" s="152" t="e">
        <v>#DIV/0!</v>
      </c>
      <c r="O8" s="152" t="e">
        <v>#DIV/0!</v>
      </c>
      <c r="P8" s="152" t="e">
        <v>#DIV/0!</v>
      </c>
      <c r="Q8" s="152" t="e">
        <v>#DIV/0!</v>
      </c>
      <c r="R8" s="152" t="e">
        <v>#DIV/0!</v>
      </c>
      <c r="S8" s="152" t="e">
        <v>#DIV/0!</v>
      </c>
      <c r="T8" s="152" t="e">
        <v>#DIV/0!</v>
      </c>
      <c r="U8" s="152" t="e">
        <v>#DIV/0!</v>
      </c>
      <c r="V8" s="152" t="e">
        <v>#DIV/0!</v>
      </c>
      <c r="W8" s="152" t="e">
        <v>#DIV/0!</v>
      </c>
      <c r="X8" s="153" t="e">
        <v>#DIV/0!</v>
      </c>
      <c r="Y8" s="69">
        <v>5.8823529411764525E-2</v>
      </c>
      <c r="Z8" s="87"/>
      <c r="AA8" s="88"/>
      <c r="AB8" s="89"/>
      <c r="AC8" s="89"/>
      <c r="AD8" s="89"/>
      <c r="AE8" s="90"/>
      <c r="AF8" s="89"/>
      <c r="AG8" s="89"/>
      <c r="AH8" s="89"/>
      <c r="AI8" s="90"/>
      <c r="AJ8" s="91"/>
      <c r="AK8" s="92"/>
      <c r="AL8" s="88"/>
      <c r="AM8" s="92"/>
      <c r="AN8" s="84"/>
      <c r="AO8" s="91"/>
      <c r="AP8" s="92"/>
      <c r="AQ8" s="88"/>
      <c r="AR8" s="92"/>
      <c r="AS8" s="84"/>
      <c r="AT8" s="84"/>
    </row>
    <row r="9" spans="1:46" ht="15.75" thickBot="1" x14ac:dyDescent="0.3">
      <c r="A9" s="6">
        <v>3</v>
      </c>
      <c r="B9" s="29" t="s">
        <v>2</v>
      </c>
      <c r="C9" s="82">
        <v>1</v>
      </c>
      <c r="D9" s="6" t="s">
        <v>11</v>
      </c>
      <c r="E9" s="280"/>
      <c r="F9" s="11">
        <v>500000</v>
      </c>
      <c r="G9" s="12">
        <v>3.6455310721653644E-2</v>
      </c>
      <c r="H9" s="12">
        <v>3.6482810260205056E-2</v>
      </c>
      <c r="I9" s="120">
        <v>3.6476519579992539E-2</v>
      </c>
      <c r="J9" s="152" t="e">
        <v>#DIV/0!</v>
      </c>
      <c r="K9" s="152" t="e">
        <v>#DIV/0!</v>
      </c>
      <c r="L9" s="152" t="e">
        <v>#DIV/0!</v>
      </c>
      <c r="M9" s="152" t="e">
        <v>#DIV/0!</v>
      </c>
      <c r="N9" s="152" t="e">
        <v>#DIV/0!</v>
      </c>
      <c r="O9" s="152" t="e">
        <v>#DIV/0!</v>
      </c>
      <c r="P9" s="152" t="e">
        <v>#DIV/0!</v>
      </c>
      <c r="Q9" s="152" t="e">
        <v>#DIV/0!</v>
      </c>
      <c r="R9" s="152" t="e">
        <v>#DIV/0!</v>
      </c>
      <c r="S9" s="152" t="e">
        <v>#DIV/0!</v>
      </c>
      <c r="T9" s="152" t="e">
        <v>#DIV/0!</v>
      </c>
      <c r="U9" s="152" t="e">
        <v>#DIV/0!</v>
      </c>
      <c r="V9" s="152" t="e">
        <v>#DIV/0!</v>
      </c>
      <c r="W9" s="152" t="e">
        <v>#DIV/0!</v>
      </c>
      <c r="X9" s="153" t="e">
        <v>#DIV/0!</v>
      </c>
      <c r="Y9" s="69">
        <v>0.11764705882352923</v>
      </c>
      <c r="Z9" s="87"/>
      <c r="AA9" s="88"/>
      <c r="AB9" s="89"/>
      <c r="AC9" s="89"/>
      <c r="AD9" s="89"/>
      <c r="AE9" s="90"/>
      <c r="AF9" s="89"/>
      <c r="AG9" s="89"/>
      <c r="AH9" s="89"/>
      <c r="AI9" s="90"/>
      <c r="AJ9" s="91"/>
      <c r="AK9" s="92"/>
      <c r="AL9" s="88"/>
      <c r="AM9" s="92"/>
      <c r="AN9" s="84"/>
      <c r="AO9" s="91"/>
      <c r="AP9" s="92"/>
      <c r="AQ9" s="88"/>
      <c r="AR9" s="92"/>
      <c r="AS9" s="84"/>
      <c r="AT9" s="84"/>
    </row>
    <row r="10" spans="1:46" x14ac:dyDescent="0.25">
      <c r="A10" s="6">
        <v>4</v>
      </c>
      <c r="B10" s="30" t="s">
        <v>3</v>
      </c>
      <c r="C10" s="101">
        <f>C42/C32</f>
        <v>7.5605477439127169E-6</v>
      </c>
      <c r="D10" s="6" t="s">
        <v>50</v>
      </c>
      <c r="E10" s="280"/>
      <c r="F10" s="11">
        <v>1000000</v>
      </c>
      <c r="G10" s="12">
        <v>3.6455310721653644E-2</v>
      </c>
      <c r="H10" s="12">
        <v>3.648309078489298E-2</v>
      </c>
      <c r="I10" s="12">
        <v>3.717806104372201E-2</v>
      </c>
      <c r="J10" s="12">
        <v>3.6540148723320121E-2</v>
      </c>
      <c r="K10" s="152" t="e">
        <v>#DIV/0!</v>
      </c>
      <c r="L10" s="152" t="e">
        <v>#DIV/0!</v>
      </c>
      <c r="M10" s="152" t="e">
        <v>#DIV/0!</v>
      </c>
      <c r="N10" s="152" t="e">
        <v>#DIV/0!</v>
      </c>
      <c r="O10" s="152" t="e">
        <v>#DIV/0!</v>
      </c>
      <c r="P10" s="152" t="e">
        <v>#DIV/0!</v>
      </c>
      <c r="Q10" s="152" t="e">
        <v>#DIV/0!</v>
      </c>
      <c r="R10" s="152" t="e">
        <v>#DIV/0!</v>
      </c>
      <c r="S10" s="152" t="e">
        <v>#DIV/0!</v>
      </c>
      <c r="T10" s="152" t="e">
        <v>#DIV/0!</v>
      </c>
      <c r="U10" s="152" t="e">
        <v>#DIV/0!</v>
      </c>
      <c r="V10" s="152" t="e">
        <v>#DIV/0!</v>
      </c>
      <c r="W10" s="152" t="e">
        <v>#DIV/0!</v>
      </c>
      <c r="X10" s="153" t="e">
        <v>#DIV/0!</v>
      </c>
      <c r="Y10" s="69">
        <v>0.17647058823529393</v>
      </c>
      <c r="Z10" s="87"/>
      <c r="AA10" s="88"/>
      <c r="AB10" s="89"/>
      <c r="AC10" s="89"/>
      <c r="AD10" s="89"/>
      <c r="AE10" s="90"/>
      <c r="AF10" s="89"/>
      <c r="AG10" s="89"/>
      <c r="AH10" s="89"/>
      <c r="AI10" s="90"/>
      <c r="AJ10" s="91"/>
      <c r="AK10" s="92"/>
      <c r="AL10" s="88"/>
      <c r="AM10" s="92"/>
      <c r="AN10" s="84"/>
      <c r="AO10" s="91"/>
      <c r="AP10" s="92"/>
      <c r="AQ10" s="88"/>
      <c r="AR10" s="92"/>
      <c r="AS10" s="84"/>
      <c r="AT10" s="84"/>
    </row>
    <row r="11" spans="1:46" ht="19.5" customHeight="1" x14ac:dyDescent="0.25">
      <c r="A11" s="6">
        <v>5</v>
      </c>
      <c r="B11" s="30" t="s">
        <v>5</v>
      </c>
      <c r="C11" s="102">
        <f>C43/C32</f>
        <v>1E-3</v>
      </c>
      <c r="D11" s="6" t="s">
        <v>36</v>
      </c>
      <c r="E11" s="280"/>
      <c r="F11" s="11">
        <v>2500000</v>
      </c>
      <c r="G11" s="12">
        <v>3.6455310721653644E-2</v>
      </c>
      <c r="H11" s="12">
        <v>3.6483259099726828E-2</v>
      </c>
      <c r="I11" s="12">
        <v>3.7599210701080965E-2</v>
      </c>
      <c r="J11" s="12">
        <v>3.8224737093879302E-2</v>
      </c>
      <c r="K11" s="12">
        <v>3.6985660614213378E-2</v>
      </c>
      <c r="L11" s="152" t="e">
        <v>#DIV/0!</v>
      </c>
      <c r="M11" s="152" t="e">
        <v>#DIV/0!</v>
      </c>
      <c r="N11" s="152" t="e">
        <v>#DIV/0!</v>
      </c>
      <c r="O11" s="152" t="e">
        <v>#DIV/0!</v>
      </c>
      <c r="P11" s="152" t="e">
        <v>#DIV/0!</v>
      </c>
      <c r="Q11" s="152" t="e">
        <v>#DIV/0!</v>
      </c>
      <c r="R11" s="152" t="e">
        <v>#DIV/0!</v>
      </c>
      <c r="S11" s="152" t="e">
        <v>#DIV/0!</v>
      </c>
      <c r="T11" s="152" t="e">
        <v>#DIV/0!</v>
      </c>
      <c r="U11" s="152" t="e">
        <v>#DIV/0!</v>
      </c>
      <c r="V11" s="152" t="e">
        <v>#DIV/0!</v>
      </c>
      <c r="W11" s="152" t="e">
        <v>#DIV/0!</v>
      </c>
      <c r="X11" s="153" t="e">
        <v>#DIV/0!</v>
      </c>
      <c r="Y11" s="69">
        <v>0.23529411764705865</v>
      </c>
      <c r="Z11" s="87"/>
      <c r="AA11" s="88"/>
      <c r="AB11" s="89"/>
      <c r="AC11" s="89"/>
      <c r="AD11" s="89"/>
      <c r="AE11" s="90"/>
      <c r="AF11" s="89"/>
      <c r="AG11" s="89"/>
      <c r="AH11" s="89"/>
      <c r="AI11" s="90"/>
      <c r="AJ11" s="91"/>
      <c r="AK11" s="92"/>
      <c r="AL11" s="88"/>
      <c r="AM11" s="92"/>
      <c r="AN11" s="84"/>
      <c r="AO11" s="91"/>
      <c r="AP11" s="92"/>
      <c r="AQ11" s="88"/>
      <c r="AR11" s="92"/>
      <c r="AS11" s="84"/>
      <c r="AT11" s="84"/>
    </row>
    <row r="12" spans="1:46" x14ac:dyDescent="0.25">
      <c r="A12" s="6">
        <v>6</v>
      </c>
      <c r="B12" s="29" t="s">
        <v>38</v>
      </c>
      <c r="C12" s="71">
        <f>1/C7</f>
        <v>1E-3</v>
      </c>
      <c r="D12" s="6" t="s">
        <v>8</v>
      </c>
      <c r="E12" s="280"/>
      <c r="F12" s="11">
        <f t="shared" ref="F10:F24" si="2">Y12*saturation_point</f>
        <v>9725408.0332879536</v>
      </c>
      <c r="G12" s="12">
        <v>3.6455310721653644E-2</v>
      </c>
      <c r="H12" s="12">
        <v>3.6483342465122082E-2</v>
      </c>
      <c r="I12" s="12">
        <v>3.7807866158897641E-2</v>
      </c>
      <c r="J12" s="12">
        <v>3.9060103674719349E-2</v>
      </c>
      <c r="K12" s="12">
        <v>4.2211431619694428E-2</v>
      </c>
      <c r="L12" s="12">
        <v>4.4509978373111547E-2</v>
      </c>
      <c r="M12" s="152" t="e">
        <v>#DIV/0!</v>
      </c>
      <c r="N12" s="152" t="e">
        <v>#DIV/0!</v>
      </c>
      <c r="O12" s="152" t="e">
        <v>#DIV/0!</v>
      </c>
      <c r="P12" s="152" t="e">
        <v>#DIV/0!</v>
      </c>
      <c r="Q12" s="152" t="e">
        <v>#DIV/0!</v>
      </c>
      <c r="R12" s="152" t="e">
        <v>#DIV/0!</v>
      </c>
      <c r="S12" s="152" t="e">
        <v>#DIV/0!</v>
      </c>
      <c r="T12" s="152" t="e">
        <v>#DIV/0!</v>
      </c>
      <c r="U12" s="152" t="e">
        <v>#DIV/0!</v>
      </c>
      <c r="V12" s="152" t="e">
        <v>#DIV/0!</v>
      </c>
      <c r="W12" s="152" t="e">
        <v>#DIV/0!</v>
      </c>
      <c r="X12" s="153" t="e">
        <v>#DIV/0!</v>
      </c>
      <c r="Y12" s="69">
        <v>0.29411764705882337</v>
      </c>
      <c r="Z12" s="87"/>
      <c r="AA12" s="88"/>
      <c r="AB12" s="89"/>
      <c r="AC12" s="89"/>
      <c r="AD12" s="89"/>
      <c r="AE12" s="90"/>
      <c r="AF12" s="89"/>
      <c r="AG12" s="89"/>
      <c r="AH12" s="89"/>
      <c r="AI12" s="90"/>
      <c r="AJ12" s="91"/>
      <c r="AK12" s="92"/>
      <c r="AL12" s="88"/>
      <c r="AM12" s="92"/>
      <c r="AN12" s="84"/>
      <c r="AO12" s="91"/>
      <c r="AP12" s="92"/>
      <c r="AQ12" s="88"/>
      <c r="AR12" s="92"/>
      <c r="AS12" s="84"/>
      <c r="AT12" s="84"/>
    </row>
    <row r="13" spans="1:46" x14ac:dyDescent="0.25">
      <c r="A13" s="6">
        <v>7</v>
      </c>
      <c r="B13" s="30" t="s">
        <v>6</v>
      </c>
      <c r="C13" s="72">
        <f>MIN(C11,C12)</f>
        <v>1E-3</v>
      </c>
      <c r="D13" s="6" t="s">
        <v>7</v>
      </c>
      <c r="E13" s="280"/>
      <c r="F13" s="11">
        <f t="shared" si="2"/>
        <v>11670489.639945544</v>
      </c>
      <c r="G13" s="12">
        <v>3.6455310721653644E-2</v>
      </c>
      <c r="H13" s="12">
        <v>3.6483347272525668E-2</v>
      </c>
      <c r="I13" s="12">
        <v>3.7819899928075662E-2</v>
      </c>
      <c r="J13" s="12">
        <v>3.9108296862712777E-2</v>
      </c>
      <c r="K13" s="12">
        <v>4.2513576311841605E-2</v>
      </c>
      <c r="L13" s="12">
        <v>4.9101662218736575E-2</v>
      </c>
      <c r="M13" s="12">
        <v>4.8073561229490469E-2</v>
      </c>
      <c r="N13" s="152" t="e">
        <v>#DIV/0!</v>
      </c>
      <c r="O13" s="152" t="e">
        <v>#DIV/0!</v>
      </c>
      <c r="P13" s="152" t="e">
        <v>#DIV/0!</v>
      </c>
      <c r="Q13" s="152" t="e">
        <v>#DIV/0!</v>
      </c>
      <c r="R13" s="152" t="e">
        <v>#DIV/0!</v>
      </c>
      <c r="S13" s="152" t="e">
        <v>#DIV/0!</v>
      </c>
      <c r="T13" s="152" t="e">
        <v>#DIV/0!</v>
      </c>
      <c r="U13" s="152" t="e">
        <v>#DIV/0!</v>
      </c>
      <c r="V13" s="152" t="e">
        <v>#DIV/0!</v>
      </c>
      <c r="W13" s="152" t="e">
        <v>#DIV/0!</v>
      </c>
      <c r="X13" s="153" t="e">
        <v>#DIV/0!</v>
      </c>
      <c r="Y13" s="69">
        <v>0.35294117647058809</v>
      </c>
      <c r="Z13" s="87"/>
      <c r="AA13" s="88"/>
      <c r="AB13" s="89"/>
      <c r="AC13" s="89"/>
      <c r="AD13" s="89"/>
      <c r="AE13" s="90"/>
      <c r="AF13" s="89"/>
      <c r="AG13" s="89"/>
      <c r="AH13" s="89"/>
      <c r="AI13" s="90"/>
      <c r="AJ13" s="91"/>
      <c r="AK13" s="92"/>
      <c r="AL13" s="88"/>
      <c r="AM13" s="92"/>
      <c r="AN13" s="84"/>
      <c r="AO13" s="91"/>
      <c r="AP13" s="92"/>
      <c r="AQ13" s="88"/>
      <c r="AR13" s="92"/>
      <c r="AS13" s="84"/>
      <c r="AT13" s="84"/>
    </row>
    <row r="14" spans="1:46" x14ac:dyDescent="0.25">
      <c r="A14" s="6">
        <v>8</v>
      </c>
      <c r="B14" s="29" t="s">
        <v>9</v>
      </c>
      <c r="C14" s="73">
        <f>MIN(C10,C12)</f>
        <v>7.5605477439127169E-6</v>
      </c>
      <c r="D14" s="6" t="s">
        <v>10</v>
      </c>
      <c r="E14" s="280"/>
      <c r="F14" s="11">
        <f t="shared" si="2"/>
        <v>13615571.246603137</v>
      </c>
      <c r="G14" s="12">
        <v>3.6455310721653644E-2</v>
      </c>
      <c r="H14" s="12">
        <v>3.6483350706402184E-2</v>
      </c>
      <c r="I14" s="12">
        <v>3.7828495561747166E-2</v>
      </c>
      <c r="J14" s="12">
        <v>3.9142721918191903E-2</v>
      </c>
      <c r="K14" s="12">
        <v>4.2729446841764274E-2</v>
      </c>
      <c r="L14" s="12">
        <v>5.2393619651355916E-2</v>
      </c>
      <c r="M14" s="12">
        <v>5.2812620705964486E-2</v>
      </c>
      <c r="N14" s="12">
        <v>5.2300530643787146E-2</v>
      </c>
      <c r="O14" s="152" t="e">
        <v>#DIV/0!</v>
      </c>
      <c r="P14" s="152" t="e">
        <v>#DIV/0!</v>
      </c>
      <c r="Q14" s="152" t="e">
        <v>#DIV/0!</v>
      </c>
      <c r="R14" s="152" t="e">
        <v>#DIV/0!</v>
      </c>
      <c r="S14" s="152" t="e">
        <v>#DIV/0!</v>
      </c>
      <c r="T14" s="152" t="e">
        <v>#DIV/0!</v>
      </c>
      <c r="U14" s="152" t="e">
        <v>#DIV/0!</v>
      </c>
      <c r="V14" s="152" t="e">
        <v>#DIV/0!</v>
      </c>
      <c r="W14" s="152" t="e">
        <v>#DIV/0!</v>
      </c>
      <c r="X14" s="153" t="e">
        <v>#DIV/0!</v>
      </c>
      <c r="Y14" s="69">
        <v>0.41176470588235281</v>
      </c>
      <c r="Z14" s="87"/>
      <c r="AA14" s="86"/>
      <c r="AB14" s="23"/>
      <c r="AC14" s="23"/>
      <c r="AD14" s="23"/>
      <c r="AE14" s="23"/>
      <c r="AF14" s="23"/>
      <c r="AG14" s="23"/>
      <c r="AH14" s="23"/>
      <c r="AI14" s="90"/>
      <c r="AJ14" s="91"/>
      <c r="AK14" s="93"/>
      <c r="AL14" s="86"/>
      <c r="AM14" s="93"/>
      <c r="AN14" s="84"/>
      <c r="AO14" s="91"/>
      <c r="AP14" s="93"/>
      <c r="AQ14" s="86"/>
      <c r="AR14" s="93"/>
      <c r="AS14" s="84"/>
      <c r="AT14" s="84"/>
    </row>
    <row r="15" spans="1:46" x14ac:dyDescent="0.25">
      <c r="B15" s="6"/>
      <c r="C15" s="6"/>
      <c r="E15" s="280"/>
      <c r="F15" s="11">
        <f t="shared" si="2"/>
        <v>15560652.853260729</v>
      </c>
      <c r="G15" s="12">
        <v>3.6455310721653644E-2</v>
      </c>
      <c r="H15" s="12">
        <v>3.6483353281819841E-2</v>
      </c>
      <c r="I15" s="12">
        <v>3.7834942333080379E-2</v>
      </c>
      <c r="J15" s="12">
        <v>3.9168541447991867E-2</v>
      </c>
      <c r="K15" s="12">
        <v>4.2891378670998126E-2</v>
      </c>
      <c r="L15" s="12">
        <v>5.4869271792655105E-2</v>
      </c>
      <c r="M15" s="12">
        <v>5.6380779221085087E-2</v>
      </c>
      <c r="N15" s="12">
        <v>5.7157788625434858E-2</v>
      </c>
      <c r="O15" s="12">
        <v>5.7198699468303804E-2</v>
      </c>
      <c r="P15" s="152" t="e">
        <v>#DIV/0!</v>
      </c>
      <c r="Q15" s="152" t="e">
        <v>#DIV/0!</v>
      </c>
      <c r="R15" s="152" t="e">
        <v>#DIV/0!</v>
      </c>
      <c r="S15" s="152" t="e">
        <v>#DIV/0!</v>
      </c>
      <c r="T15" s="152" t="e">
        <v>#DIV/0!</v>
      </c>
      <c r="U15" s="152" t="e">
        <v>#DIV/0!</v>
      </c>
      <c r="V15" s="152" t="e">
        <v>#DIV/0!</v>
      </c>
      <c r="W15" s="152" t="e">
        <v>#DIV/0!</v>
      </c>
      <c r="X15" s="153" t="e">
        <v>#DIV/0!</v>
      </c>
      <c r="Y15" s="69">
        <v>0.47058823529411753</v>
      </c>
      <c r="Z15" s="87"/>
      <c r="AA15" s="84"/>
      <c r="AB15" s="89"/>
      <c r="AC15" s="89"/>
      <c r="AD15" s="89"/>
      <c r="AE15" s="90"/>
      <c r="AF15" s="89"/>
      <c r="AG15" s="89"/>
      <c r="AH15" s="89"/>
      <c r="AI15" s="90"/>
      <c r="AJ15" s="91"/>
      <c r="AK15" s="92"/>
      <c r="AL15" s="88"/>
      <c r="AM15" s="92"/>
      <c r="AN15" s="94"/>
      <c r="AO15" s="91"/>
      <c r="AP15" s="92"/>
      <c r="AQ15" s="88"/>
      <c r="AR15" s="92"/>
      <c r="AS15" s="84"/>
      <c r="AT15" s="84"/>
    </row>
    <row r="16" spans="1:46" x14ac:dyDescent="0.25">
      <c r="A16" s="15" t="s">
        <v>12</v>
      </c>
      <c r="B16" s="29" t="s">
        <v>42</v>
      </c>
      <c r="C16" s="31">
        <f>(1-C13/C12)</f>
        <v>0</v>
      </c>
      <c r="E16" s="280"/>
      <c r="F16" s="11">
        <f t="shared" si="2"/>
        <v>17505734.45991832</v>
      </c>
      <c r="G16" s="12">
        <v>3.6455310721653644E-2</v>
      </c>
      <c r="H16" s="12">
        <v>3.6483355284913532E-2</v>
      </c>
      <c r="I16" s="12">
        <v>3.783995651587424E-2</v>
      </c>
      <c r="J16" s="12">
        <v>3.9188623741963857E-2</v>
      </c>
      <c r="K16" s="12">
        <v>4.3017342796743963E-2</v>
      </c>
      <c r="L16" s="12">
        <v>5.6798749339344035E-2</v>
      </c>
      <c r="M16" s="12">
        <v>5.916425735146591E-2</v>
      </c>
      <c r="N16" s="12">
        <v>6.0950938061243631E-2</v>
      </c>
      <c r="O16" s="12">
        <v>6.2155887607040272E-2</v>
      </c>
      <c r="P16" s="12">
        <v>6.2777145849428395E-2</v>
      </c>
      <c r="Q16" s="152" t="e">
        <v>#DIV/0!</v>
      </c>
      <c r="R16" s="152" t="e">
        <v>#DIV/0!</v>
      </c>
      <c r="S16" s="152" t="e">
        <v>#DIV/0!</v>
      </c>
      <c r="T16" s="152" t="e">
        <v>#DIV/0!</v>
      </c>
      <c r="U16" s="152" t="e">
        <v>#DIV/0!</v>
      </c>
      <c r="V16" s="152" t="e">
        <v>#DIV/0!</v>
      </c>
      <c r="W16" s="152" t="e">
        <v>#DIV/0!</v>
      </c>
      <c r="X16" s="153" t="e">
        <v>#DIV/0!</v>
      </c>
      <c r="Y16" s="69">
        <v>0.52941176470588225</v>
      </c>
      <c r="Z16" s="87"/>
      <c r="AA16" s="84"/>
      <c r="AB16" s="89"/>
      <c r="AC16" s="89"/>
      <c r="AD16" s="89"/>
      <c r="AE16" s="90"/>
      <c r="AF16" s="89"/>
      <c r="AG16" s="89"/>
      <c r="AH16" s="89"/>
      <c r="AI16" s="90"/>
      <c r="AJ16" s="91"/>
      <c r="AK16" s="92"/>
      <c r="AL16" s="88"/>
      <c r="AM16" s="92"/>
      <c r="AN16" s="84"/>
      <c r="AO16" s="91"/>
      <c r="AP16" s="92"/>
      <c r="AQ16" s="88"/>
      <c r="AR16" s="92"/>
      <c r="AS16" s="84"/>
      <c r="AT16" s="84"/>
    </row>
    <row r="17" spans="1:46" x14ac:dyDescent="0.25">
      <c r="A17" s="15" t="s">
        <v>13</v>
      </c>
      <c r="B17" s="29" t="s">
        <v>14</v>
      </c>
      <c r="C17" s="32">
        <f>C14 *C16</f>
        <v>0</v>
      </c>
      <c r="E17" s="280"/>
      <c r="F17" s="11">
        <f t="shared" si="2"/>
        <v>19450816.066575915</v>
      </c>
      <c r="G17" s="12">
        <v>3.6455310721653644E-2</v>
      </c>
      <c r="H17" s="12">
        <v>3.6483356887380136E-2</v>
      </c>
      <c r="I17" s="12">
        <v>3.7843967879313212E-2</v>
      </c>
      <c r="J17" s="12">
        <v>3.9204689852732511E-2</v>
      </c>
      <c r="K17" s="12">
        <v>4.3118124901540877E-2</v>
      </c>
      <c r="L17" s="12">
        <v>5.8344837258546889E-2</v>
      </c>
      <c r="M17" s="12">
        <v>6.1396247094060774E-2</v>
      </c>
      <c r="N17" s="12">
        <v>6.3995119897202191E-2</v>
      </c>
      <c r="O17" s="12">
        <v>6.6138138597578777E-2</v>
      </c>
      <c r="P17" s="12">
        <v>6.7822564067475222E-2</v>
      </c>
      <c r="Q17" s="12">
        <v>6.9046240875579423E-2</v>
      </c>
      <c r="R17" s="152" t="e">
        <v>#DIV/0!</v>
      </c>
      <c r="S17" s="152" t="e">
        <v>#DIV/0!</v>
      </c>
      <c r="T17" s="152" t="e">
        <v>#DIV/0!</v>
      </c>
      <c r="U17" s="152" t="e">
        <v>#DIV/0!</v>
      </c>
      <c r="V17" s="152" t="e">
        <v>#DIV/0!</v>
      </c>
      <c r="W17" s="152" t="e">
        <v>#DIV/0!</v>
      </c>
      <c r="X17" s="153" t="e">
        <v>#DIV/0!</v>
      </c>
      <c r="Y17" s="69">
        <v>0.58823529411764697</v>
      </c>
      <c r="Z17" s="87"/>
      <c r="AA17" s="84"/>
      <c r="AB17" s="89"/>
      <c r="AC17" s="89"/>
      <c r="AD17" s="89"/>
      <c r="AE17" s="90"/>
      <c r="AF17" s="89"/>
      <c r="AG17" s="89"/>
      <c r="AH17" s="89"/>
      <c r="AI17" s="90"/>
      <c r="AJ17" s="91"/>
      <c r="AK17" s="92"/>
      <c r="AL17" s="88"/>
      <c r="AM17" s="92"/>
      <c r="AN17" s="84"/>
      <c r="AO17" s="91"/>
      <c r="AP17" s="92"/>
      <c r="AQ17" s="88"/>
      <c r="AR17" s="92"/>
      <c r="AS17" s="84"/>
      <c r="AT17" s="84"/>
    </row>
    <row r="18" spans="1:46" x14ac:dyDescent="0.25">
      <c r="A18" s="15" t="s">
        <v>15</v>
      </c>
      <c r="B18" s="29" t="s">
        <v>16</v>
      </c>
      <c r="C18" s="32">
        <f>C13-C17</f>
        <v>1E-3</v>
      </c>
      <c r="E18" s="280"/>
      <c r="F18" s="11">
        <f t="shared" si="2"/>
        <v>21395897.673233505</v>
      </c>
      <c r="G18" s="12">
        <v>3.6455310721653644E-2</v>
      </c>
      <c r="H18" s="12">
        <v>3.6483358198489135E-2</v>
      </c>
      <c r="I18" s="12">
        <v>3.7847249915320846E-2</v>
      </c>
      <c r="J18" s="12">
        <v>3.921783503468057E-2</v>
      </c>
      <c r="K18" s="12">
        <v>4.320059013125932E-2</v>
      </c>
      <c r="L18" s="12">
        <v>5.9611477475621788E-2</v>
      </c>
      <c r="M18" s="12">
        <v>6.3225870538124562E-2</v>
      </c>
      <c r="N18" s="12">
        <v>6.6492220646763966E-2</v>
      </c>
      <c r="O18" s="12">
        <v>6.94072940411814E-2</v>
      </c>
      <c r="P18" s="12">
        <v>7.1968199374235153E-2</v>
      </c>
      <c r="Q18" s="12">
        <v>7.4172392425771783E-2</v>
      </c>
      <c r="R18" s="12">
        <v>7.6017680256934117E-2</v>
      </c>
      <c r="S18" s="152" t="e">
        <v>#DIV/0!</v>
      </c>
      <c r="T18" s="152" t="e">
        <v>#DIV/0!</v>
      </c>
      <c r="U18" s="152" t="e">
        <v>#DIV/0!</v>
      </c>
      <c r="V18" s="152" t="e">
        <v>#DIV/0!</v>
      </c>
      <c r="W18" s="152" t="e">
        <v>#DIV/0!</v>
      </c>
      <c r="X18" s="153" t="e">
        <v>#DIV/0!</v>
      </c>
      <c r="Y18" s="69">
        <v>0.64705882352941169</v>
      </c>
      <c r="Z18" s="87"/>
      <c r="AA18" s="84"/>
      <c r="AB18" s="89"/>
      <c r="AC18" s="89"/>
      <c r="AD18" s="89"/>
      <c r="AE18" s="90"/>
      <c r="AF18" s="89"/>
      <c r="AG18" s="89"/>
      <c r="AH18" s="89"/>
      <c r="AI18" s="90"/>
      <c r="AJ18" s="91"/>
      <c r="AK18" s="92"/>
      <c r="AL18" s="88"/>
      <c r="AM18" s="92"/>
      <c r="AN18" s="84"/>
      <c r="AO18" s="91"/>
      <c r="AP18" s="92"/>
      <c r="AQ18" s="88"/>
      <c r="AR18" s="92"/>
      <c r="AS18" s="84"/>
      <c r="AT18" s="84"/>
    </row>
    <row r="19" spans="1:46" x14ac:dyDescent="0.25">
      <c r="A19" s="15" t="s">
        <v>17</v>
      </c>
      <c r="B19" s="29" t="s">
        <v>41</v>
      </c>
      <c r="C19" s="32">
        <f>C18/C12</f>
        <v>1</v>
      </c>
      <c r="E19" s="280"/>
      <c r="F19" s="11">
        <f t="shared" si="2"/>
        <v>23340979.279891096</v>
      </c>
      <c r="G19" s="12">
        <v>3.6455310721653644E-2</v>
      </c>
      <c r="H19" s="12">
        <v>3.6483359291083595E-2</v>
      </c>
      <c r="I19" s="12">
        <v>3.7849984953143068E-2</v>
      </c>
      <c r="J19" s="12">
        <v>3.9228789478230608E-2</v>
      </c>
      <c r="K19" s="12">
        <v>4.3269316067871211E-2</v>
      </c>
      <c r="L19" s="12">
        <v>6.0668153036866235E-2</v>
      </c>
      <c r="M19" s="12">
        <v>6.4752932679102759E-2</v>
      </c>
      <c r="N19" s="12">
        <v>6.8577552659719654E-2</v>
      </c>
      <c r="O19" s="12">
        <v>7.2139141294410791E-2</v>
      </c>
      <c r="P19" s="12">
        <v>7.5435018427624234E-2</v>
      </c>
      <c r="Q19" s="12">
        <v>7.8462698748039905E-2</v>
      </c>
      <c r="R19" s="12">
        <v>8.1219894869358322E-2</v>
      </c>
      <c r="S19" s="12">
        <v>8.3704520170919672E-2</v>
      </c>
      <c r="T19" s="152" t="e">
        <v>#DIV/0!</v>
      </c>
      <c r="U19" s="152" t="e">
        <v>#DIV/0!</v>
      </c>
      <c r="V19" s="152" t="e">
        <v>#DIV/0!</v>
      </c>
      <c r="W19" s="152" t="e">
        <v>#DIV/0!</v>
      </c>
      <c r="X19" s="153" t="e">
        <v>#DIV/0!</v>
      </c>
      <c r="Y19" s="69">
        <v>0.70588235294117641</v>
      </c>
      <c r="Z19" s="87"/>
      <c r="AA19" s="84"/>
      <c r="AB19" s="89"/>
      <c r="AC19" s="89"/>
      <c r="AD19" s="89"/>
      <c r="AE19" s="90"/>
      <c r="AF19" s="89"/>
      <c r="AG19" s="89"/>
      <c r="AH19" s="89"/>
      <c r="AI19" s="90"/>
      <c r="AJ19" s="91"/>
      <c r="AK19" s="92"/>
      <c r="AL19" s="88"/>
      <c r="AM19" s="92"/>
      <c r="AN19" s="84"/>
      <c r="AO19" s="91"/>
      <c r="AP19" s="92"/>
      <c r="AQ19" s="88"/>
      <c r="AR19" s="92"/>
      <c r="AS19" s="84"/>
      <c r="AT19" s="84"/>
    </row>
    <row r="20" spans="1:46" ht="15.75" thickBot="1" x14ac:dyDescent="0.3">
      <c r="A20" s="15" t="s">
        <v>18</v>
      </c>
      <c r="B20" s="29" t="s">
        <v>40</v>
      </c>
      <c r="C20" s="32">
        <f>C14 * C8 *C19</f>
        <v>1.8901369359781791E-5</v>
      </c>
      <c r="E20" s="280"/>
      <c r="F20" s="11">
        <f t="shared" si="2"/>
        <v>25286060.88654869</v>
      </c>
      <c r="G20" s="12">
        <v>3.6455310721653644E-2</v>
      </c>
      <c r="H20" s="12">
        <v>3.6483360215590288E-2</v>
      </c>
      <c r="I20" s="12">
        <v>3.7852299221463159E-2</v>
      </c>
      <c r="J20" s="12">
        <v>3.9238058711753343E-2</v>
      </c>
      <c r="K20" s="12">
        <v>4.3327472271403211E-2</v>
      </c>
      <c r="L20" s="12">
        <v>6.1563074846718191E-2</v>
      </c>
      <c r="M20" s="12">
        <v>6.6046751632082401E-2</v>
      </c>
      <c r="N20" s="12">
        <v>7.0345205129346278E-2</v>
      </c>
      <c r="O20" s="12">
        <v>7.4456079572536193E-2</v>
      </c>
      <c r="P20" s="12">
        <v>7.8377116215434972E-2</v>
      </c>
      <c r="Q20" s="12">
        <v>8.2106155371945766E-2</v>
      </c>
      <c r="R20" s="12">
        <v>8.5641138372079428E-2</v>
      </c>
      <c r="S20" s="12">
        <v>8.8980109430348842E-2</v>
      </c>
      <c r="T20" s="12">
        <v>9.212121742485091E-2</v>
      </c>
      <c r="U20" s="152" t="e">
        <v>#DIV/0!</v>
      </c>
      <c r="V20" s="152" t="e">
        <v>#DIV/0!</v>
      </c>
      <c r="W20" s="152" t="e">
        <v>#DIV/0!</v>
      </c>
      <c r="X20" s="153" t="e">
        <v>#DIV/0!</v>
      </c>
      <c r="Y20" s="69">
        <v>0.76470588235294112</v>
      </c>
      <c r="Z20" s="87"/>
      <c r="AA20" s="84"/>
      <c r="AB20" s="89"/>
      <c r="AC20" s="89"/>
      <c r="AD20" s="89"/>
      <c r="AE20" s="90"/>
      <c r="AF20" s="89"/>
      <c r="AG20" s="89"/>
      <c r="AH20" s="89"/>
      <c r="AI20" s="90"/>
      <c r="AJ20" s="91"/>
      <c r="AK20" s="92"/>
      <c r="AL20" s="88"/>
      <c r="AM20" s="92"/>
      <c r="AN20" s="84"/>
      <c r="AO20" s="91"/>
      <c r="AP20" s="92"/>
      <c r="AQ20" s="88"/>
      <c r="AR20" s="92"/>
      <c r="AS20" s="84"/>
      <c r="AT20" s="84"/>
    </row>
    <row r="21" spans="1:46" x14ac:dyDescent="0.25">
      <c r="A21" s="15" t="s">
        <v>19</v>
      </c>
      <c r="B21" s="29" t="s">
        <v>21</v>
      </c>
      <c r="C21" s="33">
        <f>C13+C20</f>
        <v>1.0189013693597819E-3</v>
      </c>
      <c r="E21" s="280"/>
      <c r="F21" s="11">
        <f t="shared" si="2"/>
        <v>27231142.493206281</v>
      </c>
      <c r="G21" s="12">
        <v>3.6455310721653644E-2</v>
      </c>
      <c r="H21" s="12">
        <v>3.6483361008025739E-2</v>
      </c>
      <c r="I21" s="12">
        <v>3.7854282884070889E-2</v>
      </c>
      <c r="J21" s="12">
        <v>3.9246003833936616E-2</v>
      </c>
      <c r="K21" s="12">
        <v>4.33773229907779E-2</v>
      </c>
      <c r="L21" s="208">
        <v>6.2330743399976907E-2</v>
      </c>
      <c r="M21" s="155">
        <v>6.7156973389947083E-2</v>
      </c>
      <c r="N21" s="155">
        <v>7.1862631029491197E-2</v>
      </c>
      <c r="O21" s="155">
        <v>7.6445956732294595E-2</v>
      </c>
      <c r="P21" s="209">
        <v>8.0905231698376046E-2</v>
      </c>
      <c r="Q21" s="12">
        <v>8.523877897394172E-2</v>
      </c>
      <c r="R21" s="12">
        <v>8.9444964488315071E-2</v>
      </c>
      <c r="S21" s="12">
        <v>9.3522198067025109E-2</v>
      </c>
      <c r="T21" s="12">
        <v>9.7468934420320341E-2</v>
      </c>
      <c r="U21" s="12">
        <v>0.10128367410617933</v>
      </c>
      <c r="V21" s="152" t="e">
        <v>#DIV/0!</v>
      </c>
      <c r="W21" s="152" t="e">
        <v>#DIV/0!</v>
      </c>
      <c r="X21" s="153" t="e">
        <v>#DIV/0!</v>
      </c>
      <c r="Y21" s="69">
        <v>0.82352941176470584</v>
      </c>
      <c r="Z21" s="87"/>
      <c r="AA21" s="84"/>
      <c r="AB21" s="89"/>
      <c r="AC21" s="89"/>
      <c r="AD21" s="89"/>
      <c r="AE21" s="90"/>
      <c r="AF21" s="89"/>
      <c r="AG21" s="89"/>
      <c r="AH21" s="89"/>
      <c r="AI21" s="90"/>
      <c r="AJ21" s="91"/>
      <c r="AK21" s="92"/>
      <c r="AL21" s="88"/>
      <c r="AM21" s="92"/>
      <c r="AN21" s="84"/>
      <c r="AO21" s="91"/>
      <c r="AP21" s="92"/>
      <c r="AQ21" s="88"/>
      <c r="AR21" s="92"/>
      <c r="AS21" s="84"/>
      <c r="AT21" s="84"/>
    </row>
    <row r="22" spans="1:46" ht="15.75" thickBot="1" x14ac:dyDescent="0.3">
      <c r="A22" s="15" t="s">
        <v>20</v>
      </c>
      <c r="B22" s="29" t="s">
        <v>39</v>
      </c>
      <c r="C22" s="32">
        <f>C9/(1+C8)</f>
        <v>0.2857142857142857</v>
      </c>
      <c r="E22" s="280"/>
      <c r="F22" s="11">
        <f t="shared" si="2"/>
        <v>29176224.099863872</v>
      </c>
      <c r="G22" s="12">
        <v>3.6455310721653644E-2</v>
      </c>
      <c r="H22" s="12">
        <v>3.6483361694800598E-2</v>
      </c>
      <c r="I22" s="12">
        <v>3.7856002061366967E-2</v>
      </c>
      <c r="J22" s="12">
        <v>3.9252889654972867E-2</v>
      </c>
      <c r="K22" s="12">
        <v>4.3420528847857742E-2</v>
      </c>
      <c r="L22" s="210">
        <v>6.2996499022300867E-2</v>
      </c>
      <c r="M22" s="12">
        <v>6.812008797303859E-2</v>
      </c>
      <c r="N22" s="12">
        <v>7.3179449623688164E-2</v>
      </c>
      <c r="O22" s="12">
        <v>7.8173456729430324E-2</v>
      </c>
      <c r="P22" s="156">
        <v>8.3100992967386045E-2</v>
      </c>
      <c r="Q22" s="12">
        <v>8.7960953346471804E-2</v>
      </c>
      <c r="R22" s="12">
        <v>9.2752244614232149E-2</v>
      </c>
      <c r="S22" s="12">
        <v>9.7473785660973533E-2</v>
      </c>
      <c r="T22" s="12">
        <v>0.10212450792045913</v>
      </c>
      <c r="U22" s="12">
        <v>0.10670335576728607</v>
      </c>
      <c r="V22" s="12">
        <v>0.11120928691055898</v>
      </c>
      <c r="W22" s="152" t="e">
        <v>#DIV/0!</v>
      </c>
      <c r="X22" s="153" t="e">
        <v>#DIV/0!</v>
      </c>
      <c r="Y22" s="69">
        <v>0.88235294117647056</v>
      </c>
      <c r="Z22" s="87"/>
      <c r="AA22" s="84"/>
      <c r="AB22" s="89"/>
      <c r="AC22" s="89"/>
      <c r="AD22" s="89"/>
      <c r="AE22" s="90"/>
      <c r="AF22" s="89"/>
      <c r="AG22" s="89"/>
      <c r="AH22" s="89"/>
      <c r="AI22" s="90"/>
      <c r="AJ22" s="91"/>
      <c r="AK22" s="92"/>
      <c r="AL22" s="88"/>
      <c r="AM22" s="92"/>
      <c r="AN22" s="84"/>
      <c r="AO22" s="91"/>
      <c r="AP22" s="92"/>
      <c r="AQ22" s="88"/>
      <c r="AR22" s="92"/>
      <c r="AS22" s="84"/>
      <c r="AT22" s="84"/>
    </row>
    <row r="23" spans="1:46" ht="15.75" customHeight="1" thickBot="1" x14ac:dyDescent="0.3">
      <c r="A23" s="97" t="s">
        <v>22</v>
      </c>
      <c r="B23" s="34" t="s">
        <v>23</v>
      </c>
      <c r="C23" s="95">
        <f>C22 * C21</f>
        <v>2.9111467695993768E-4</v>
      </c>
      <c r="E23" s="280"/>
      <c r="F23" s="11">
        <f t="shared" si="2"/>
        <v>31121305.706521466</v>
      </c>
      <c r="G23" s="12">
        <v>3.6455310721653644E-2</v>
      </c>
      <c r="H23" s="12">
        <v>3.6483362295733901E-2</v>
      </c>
      <c r="I23" s="12">
        <v>3.7857506343804692E-2</v>
      </c>
      <c r="J23" s="12">
        <v>3.9258914785281762E-2</v>
      </c>
      <c r="K23" s="12">
        <v>4.3458335420334837E-2</v>
      </c>
      <c r="L23" s="210">
        <v>6.357937274654657E-2</v>
      </c>
      <c r="M23" s="12">
        <v>6.8963516459915164E-2</v>
      </c>
      <c r="N23" s="12">
        <v>7.4332974692185694E-2</v>
      </c>
      <c r="O23" s="12">
        <v>7.9687262050257335E-2</v>
      </c>
      <c r="P23" s="156">
        <v>8.502589255337667E-2</v>
      </c>
      <c r="Q23" s="12">
        <v>9.0348379704133785E-2</v>
      </c>
      <c r="R23" s="12">
        <v>9.5654236559961969E-2</v>
      </c>
      <c r="S23" s="12">
        <v>0.10094297580507861</v>
      </c>
      <c r="T23" s="12">
        <v>0.10621410982277357</v>
      </c>
      <c r="U23" s="12">
        <v>0.1114671507680185</v>
      </c>
      <c r="V23" s="12">
        <v>0.11670161064064311</v>
      </c>
      <c r="W23" s="120">
        <v>0.121917001358675</v>
      </c>
      <c r="X23" s="153" t="e">
        <v>#DIV/0!</v>
      </c>
      <c r="Y23" s="69">
        <v>0.94117647058823528</v>
      </c>
      <c r="Z23" s="87"/>
      <c r="AA23" s="84"/>
      <c r="AB23" s="89"/>
      <c r="AC23" s="89"/>
      <c r="AD23" s="89"/>
      <c r="AE23" s="90"/>
      <c r="AF23" s="89"/>
      <c r="AG23" s="89"/>
      <c r="AH23" s="89"/>
      <c r="AI23" s="90"/>
      <c r="AJ23" s="91"/>
      <c r="AK23" s="92"/>
      <c r="AL23" s="88"/>
      <c r="AM23" s="92"/>
      <c r="AN23" s="84"/>
      <c r="AO23" s="91"/>
      <c r="AP23" s="92"/>
      <c r="AQ23" s="88"/>
      <c r="AR23" s="92"/>
      <c r="AS23" s="84"/>
      <c r="AT23" s="84"/>
    </row>
    <row r="24" spans="1:46" ht="15.75" thickBot="1" x14ac:dyDescent="0.3">
      <c r="A24" s="98"/>
      <c r="B24" s="3"/>
      <c r="C24" s="74"/>
      <c r="E24" s="280"/>
      <c r="F24" s="25">
        <f t="shared" si="2"/>
        <v>33066387.313179057</v>
      </c>
      <c r="G24" s="13">
        <v>3.6455310721653644E-2</v>
      </c>
      <c r="H24" s="13">
        <v>3.6483362825952215E-2</v>
      </c>
      <c r="I24" s="13">
        <v>3.7858833653618529E-2</v>
      </c>
      <c r="J24" s="13">
        <v>3.9264231105337055E-2</v>
      </c>
      <c r="K24" s="13">
        <v>4.3491695282769083E-2</v>
      </c>
      <c r="L24" s="211">
        <v>6.4093934866249258E-2</v>
      </c>
      <c r="M24" s="157">
        <v>6.9708263549590921E-2</v>
      </c>
      <c r="N24" s="157">
        <v>7.5351806430591584E-2</v>
      </c>
      <c r="O24" s="157">
        <v>8.1024713403317294E-2</v>
      </c>
      <c r="P24" s="158">
        <v>8.672713512011998E-2</v>
      </c>
      <c r="Q24" s="13">
        <v>9.2459222995255885E-2</v>
      </c>
      <c r="R24" s="13">
        <v>9.8221129208818869E-2</v>
      </c>
      <c r="S24" s="26">
        <v>0.10401300671045433</v>
      </c>
      <c r="T24" s="13">
        <v>0.1098350092232605</v>
      </c>
      <c r="U24" s="13">
        <v>0.11568729124764721</v>
      </c>
      <c r="V24" s="13">
        <v>0.12157000806512608</v>
      </c>
      <c r="W24" s="13">
        <v>0.12748331574232363</v>
      </c>
      <c r="X24" s="14">
        <v>0.13342737113476222</v>
      </c>
      <c r="Y24" s="69">
        <v>1</v>
      </c>
      <c r="Z24" s="83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</row>
    <row r="25" spans="1:46" ht="15" customHeight="1" x14ac:dyDescent="0.25">
      <c r="B25" s="6"/>
      <c r="C25" s="76"/>
      <c r="D25" s="75"/>
      <c r="E25" s="7" t="s">
        <v>44</v>
      </c>
      <c r="F25" s="6"/>
      <c r="G25" s="112">
        <f>G24-G8</f>
        <v>0</v>
      </c>
      <c r="H25" s="112">
        <f>H24-H8</f>
        <v>2.8043620828199778E-5</v>
      </c>
      <c r="I25" s="112">
        <f>I24-I9</f>
        <v>1.3823140736259898E-3</v>
      </c>
      <c r="J25" s="112">
        <f>J24-J10</f>
        <v>2.7240823820169346E-3</v>
      </c>
      <c r="K25" s="112">
        <f>K24-K11</f>
        <v>6.5060346685557047E-3</v>
      </c>
      <c r="L25" s="112">
        <f>L24-L12</f>
        <v>1.9583956493137711E-2</v>
      </c>
      <c r="M25" s="112">
        <f>M24-M13</f>
        <v>2.1634702320100452E-2</v>
      </c>
      <c r="N25" s="112">
        <f>N24-N14</f>
        <v>2.3051275786804437E-2</v>
      </c>
      <c r="O25" s="112">
        <f>O24-O15</f>
        <v>2.382601393501349E-2</v>
      </c>
      <c r="P25" s="112">
        <f>P24-P16</f>
        <v>2.3949989270691585E-2</v>
      </c>
      <c r="Q25" s="112">
        <f>Q24-Q17</f>
        <v>2.3412982119676462E-2</v>
      </c>
      <c r="R25" s="112">
        <f>R24-R18</f>
        <v>2.2203448951884752E-2</v>
      </c>
      <c r="S25" s="111">
        <f>S24-S19</f>
        <v>2.0308486539534654E-2</v>
      </c>
      <c r="T25" s="111">
        <f>T24-T20</f>
        <v>1.7713791798409595E-2</v>
      </c>
      <c r="U25" s="112">
        <f>U24-U21</f>
        <v>1.4403617141467873E-2</v>
      </c>
      <c r="V25" s="112">
        <f>V24-V22</f>
        <v>1.0360721154567099E-2</v>
      </c>
      <c r="W25" s="112">
        <f>W24-W23</f>
        <v>5.5663143836486295E-3</v>
      </c>
      <c r="X25" s="112">
        <f>0</f>
        <v>0</v>
      </c>
      <c r="Y25" s="6"/>
      <c r="Z25" s="83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</row>
    <row r="26" spans="1:46" ht="15.75" thickBot="1" x14ac:dyDescent="0.3">
      <c r="B26" s="17" t="s">
        <v>72</v>
      </c>
      <c r="C26" s="6"/>
      <c r="E26" s="15" t="s">
        <v>45</v>
      </c>
      <c r="F26" s="6"/>
      <c r="G26" s="22"/>
      <c r="H26" s="4">
        <f t="shared" ref="H26:X26" si="3">H7/$X$7</f>
        <v>3.0242190975650866E-4</v>
      </c>
      <c r="I26" s="4">
        <f t="shared" si="3"/>
        <v>1.5121095487825434E-2</v>
      </c>
      <c r="J26" s="4">
        <f t="shared" si="3"/>
        <v>3.0242190975650868E-2</v>
      </c>
      <c r="K26" s="4">
        <f t="shared" si="3"/>
        <v>7.5605477439127169E-2</v>
      </c>
      <c r="L26" s="4">
        <f t="shared" si="3"/>
        <v>0.29411764705882337</v>
      </c>
      <c r="M26" s="4">
        <f t="shared" si="3"/>
        <v>0.35294117647058809</v>
      </c>
      <c r="N26" s="4">
        <f t="shared" si="3"/>
        <v>0.41176470588235281</v>
      </c>
      <c r="O26" s="4">
        <f t="shared" si="3"/>
        <v>0.47058823529411753</v>
      </c>
      <c r="P26" s="4">
        <f t="shared" si="3"/>
        <v>0.52941176470588225</v>
      </c>
      <c r="Q26" s="4">
        <f t="shared" si="3"/>
        <v>0.58823529411764697</v>
      </c>
      <c r="R26" s="4">
        <f t="shared" si="3"/>
        <v>0.64705882352941169</v>
      </c>
      <c r="S26" s="24">
        <f t="shared" si="3"/>
        <v>0.70588235294117641</v>
      </c>
      <c r="T26" s="24">
        <f t="shared" si="3"/>
        <v>0.76470588235294112</v>
      </c>
      <c r="U26" s="4">
        <f t="shared" si="3"/>
        <v>0.82352941176470584</v>
      </c>
      <c r="V26" s="4">
        <f t="shared" si="3"/>
        <v>0.88235294117647056</v>
      </c>
      <c r="W26" s="4">
        <f t="shared" si="3"/>
        <v>0.94117647058823528</v>
      </c>
      <c r="X26" s="4">
        <f t="shared" si="3"/>
        <v>1</v>
      </c>
      <c r="Y26" s="6"/>
      <c r="Z26" s="83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</row>
    <row r="27" spans="1:46" x14ac:dyDescent="0.25">
      <c r="B27" s="6" t="s">
        <v>55</v>
      </c>
      <c r="C27" s="298">
        <v>230</v>
      </c>
      <c r="E27" s="6"/>
      <c r="F27" s="6"/>
      <c r="G27" s="22"/>
      <c r="H27" s="22"/>
      <c r="I27" s="22"/>
      <c r="J27" s="22"/>
      <c r="K27" s="4">
        <f>K18-G18</f>
        <v>6.7452794096056756E-3</v>
      </c>
      <c r="L27" s="22"/>
      <c r="M27" s="154">
        <f>M18-G18</f>
        <v>2.6770559816470918E-2</v>
      </c>
      <c r="N27" s="22"/>
      <c r="O27" s="4">
        <f>O18-G18</f>
        <v>3.2951983319527756E-2</v>
      </c>
      <c r="P27" s="22">
        <f>O27/K27</f>
        <v>4.8851917494480936</v>
      </c>
      <c r="Q27" s="4">
        <f>Q18-G18</f>
        <v>3.7717081704118138E-2</v>
      </c>
      <c r="R27" s="22"/>
      <c r="S27" s="22"/>
      <c r="T27" s="22"/>
      <c r="U27" s="22"/>
      <c r="V27" s="22"/>
      <c r="W27" s="22"/>
      <c r="X27" s="22"/>
      <c r="Y27" s="6"/>
    </row>
    <row r="28" spans="1:46" ht="15.75" thickBot="1" x14ac:dyDescent="0.3">
      <c r="B28" s="6" t="s">
        <v>65</v>
      </c>
      <c r="C28" s="299">
        <f>F5</f>
        <v>1000</v>
      </c>
      <c r="E28" s="6"/>
      <c r="F28" s="6" t="s">
        <v>47</v>
      </c>
      <c r="G28" s="58"/>
      <c r="H28" s="58">
        <v>33</v>
      </c>
      <c r="I28" s="58">
        <v>25</v>
      </c>
      <c r="J28" s="58">
        <v>22</v>
      </c>
      <c r="K28" s="61">
        <v>18</v>
      </c>
      <c r="L28" s="58">
        <v>10</v>
      </c>
      <c r="M28" s="58">
        <v>8</v>
      </c>
      <c r="N28" s="58">
        <v>7</v>
      </c>
      <c r="O28" s="58">
        <v>7</v>
      </c>
      <c r="P28" s="58">
        <v>6</v>
      </c>
      <c r="Q28" s="58">
        <v>5</v>
      </c>
      <c r="R28" s="58">
        <v>4</v>
      </c>
      <c r="S28" s="58">
        <v>3</v>
      </c>
      <c r="T28" s="58">
        <v>1</v>
      </c>
      <c r="U28" s="58">
        <v>1</v>
      </c>
      <c r="V28" s="58">
        <v>0</v>
      </c>
      <c r="W28" s="58">
        <v>0</v>
      </c>
      <c r="X28" s="58">
        <v>0</v>
      </c>
      <c r="Y28" s="6"/>
    </row>
    <row r="29" spans="1:46" x14ac:dyDescent="0.25">
      <c r="B29" s="18" t="s">
        <v>64</v>
      </c>
      <c r="C29" s="96">
        <f>F3</f>
        <v>6.0000000000000001E-3</v>
      </c>
      <c r="E29" s="6"/>
      <c r="F29" s="6" t="s">
        <v>48</v>
      </c>
      <c r="G29" s="60">
        <f t="shared" ref="G29:X29" si="4">G24</f>
        <v>3.6455310721653644E-2</v>
      </c>
      <c r="H29" s="60">
        <f t="shared" si="4"/>
        <v>3.6483362825952215E-2</v>
      </c>
      <c r="I29" s="60">
        <f t="shared" si="4"/>
        <v>3.7858833653618529E-2</v>
      </c>
      <c r="J29" s="60">
        <f t="shared" si="4"/>
        <v>3.9264231105337055E-2</v>
      </c>
      <c r="K29" s="60">
        <f t="shared" si="4"/>
        <v>4.3491695282769083E-2</v>
      </c>
      <c r="L29" s="60">
        <f t="shared" si="4"/>
        <v>6.4093934866249258E-2</v>
      </c>
      <c r="M29" s="60">
        <f t="shared" si="4"/>
        <v>6.9708263549590921E-2</v>
      </c>
      <c r="N29" s="60">
        <f t="shared" si="4"/>
        <v>7.5351806430591584E-2</v>
      </c>
      <c r="O29" s="60">
        <f t="shared" si="4"/>
        <v>8.1024713403317294E-2</v>
      </c>
      <c r="P29" s="60">
        <f t="shared" si="4"/>
        <v>8.672713512011998E-2</v>
      </c>
      <c r="Q29" s="60">
        <f t="shared" si="4"/>
        <v>9.2459222995255885E-2</v>
      </c>
      <c r="R29" s="60">
        <f t="shared" si="4"/>
        <v>9.8221129208818869E-2</v>
      </c>
      <c r="S29" s="60">
        <f t="shared" si="4"/>
        <v>0.10401300671045433</v>
      </c>
      <c r="T29" s="60">
        <f t="shared" si="4"/>
        <v>0.1098350092232605</v>
      </c>
      <c r="U29" s="60">
        <f t="shared" si="4"/>
        <v>0.11568729124764721</v>
      </c>
      <c r="V29" s="60">
        <f t="shared" si="4"/>
        <v>0.12157000806512608</v>
      </c>
      <c r="W29" s="60">
        <f t="shared" si="4"/>
        <v>0.12748331574232363</v>
      </c>
      <c r="X29" s="57">
        <f t="shared" si="4"/>
        <v>0.13342737113476222</v>
      </c>
      <c r="Y29" s="6"/>
    </row>
    <row r="30" spans="1:46" x14ac:dyDescent="0.25">
      <c r="B30" t="s">
        <v>66</v>
      </c>
      <c r="C30" s="42">
        <v>0.2</v>
      </c>
      <c r="E30" s="6"/>
      <c r="F30" s="6" t="s">
        <v>46</v>
      </c>
      <c r="G30" s="59">
        <v>0</v>
      </c>
      <c r="H30" s="61">
        <f t="shared" ref="H30:X30" si="5">H7</f>
        <v>10000</v>
      </c>
      <c r="I30" s="61">
        <f t="shared" si="5"/>
        <v>500000</v>
      </c>
      <c r="J30" s="61">
        <f t="shared" si="5"/>
        <v>1000000</v>
      </c>
      <c r="K30" s="61">
        <f t="shared" si="5"/>
        <v>2500000</v>
      </c>
      <c r="L30" s="61">
        <f t="shared" si="5"/>
        <v>9725408.0332879536</v>
      </c>
      <c r="M30" s="61">
        <f t="shared" si="5"/>
        <v>11670489.639945544</v>
      </c>
      <c r="N30" s="61">
        <f t="shared" si="5"/>
        <v>13615571.246603137</v>
      </c>
      <c r="O30" s="61">
        <f t="shared" si="5"/>
        <v>15560652.853260729</v>
      </c>
      <c r="P30" s="61">
        <f t="shared" si="5"/>
        <v>17505734.45991832</v>
      </c>
      <c r="Q30" s="61">
        <f t="shared" si="5"/>
        <v>19450816.066575915</v>
      </c>
      <c r="R30" s="61">
        <f t="shared" si="5"/>
        <v>21395897.673233505</v>
      </c>
      <c r="S30" s="61">
        <f t="shared" si="5"/>
        <v>23340979.279891096</v>
      </c>
      <c r="T30" s="61">
        <f t="shared" si="5"/>
        <v>25286060.88654869</v>
      </c>
      <c r="U30" s="61">
        <f t="shared" si="5"/>
        <v>27231142.493206281</v>
      </c>
      <c r="V30" s="61">
        <f t="shared" si="5"/>
        <v>29176224.099863872</v>
      </c>
      <c r="W30" s="61">
        <f t="shared" si="5"/>
        <v>31121305.706521466</v>
      </c>
      <c r="X30" s="61">
        <f t="shared" si="5"/>
        <v>33066387.313179057</v>
      </c>
      <c r="Y30" s="6"/>
    </row>
    <row r="31" spans="1:46" x14ac:dyDescent="0.25">
      <c r="B31" s="19" t="s">
        <v>24</v>
      </c>
      <c r="C31" s="43">
        <v>5</v>
      </c>
      <c r="E31" s="6"/>
      <c r="F31" s="6"/>
      <c r="G31" s="6"/>
      <c r="H31" s="6">
        <v>5.8823529411764525E-2</v>
      </c>
      <c r="I31" s="6">
        <v>0.11764705882352923</v>
      </c>
      <c r="J31" s="6">
        <v>0.17647058823529393</v>
      </c>
      <c r="K31" s="6">
        <v>0.23529411764705865</v>
      </c>
      <c r="L31" s="6">
        <v>0.29411764705882337</v>
      </c>
      <c r="M31" s="6">
        <v>0.35294117647058809</v>
      </c>
      <c r="N31" s="6">
        <v>0.41176470588235281</v>
      </c>
      <c r="O31" s="6">
        <v>0.47058823529411753</v>
      </c>
      <c r="P31" s="6">
        <v>0.52941176470588225</v>
      </c>
      <c r="Q31" s="6">
        <v>0.58823529411764697</v>
      </c>
      <c r="R31" s="6">
        <v>0.64705882352941169</v>
      </c>
      <c r="S31" s="6">
        <v>0.70588235294117641</v>
      </c>
      <c r="T31" s="6">
        <v>0.76470588235294112</v>
      </c>
      <c r="U31" s="6">
        <v>0.82352941176470584</v>
      </c>
      <c r="V31" s="6">
        <v>0.88235294117647056</v>
      </c>
      <c r="W31" s="6">
        <v>0.94117647058823528</v>
      </c>
      <c r="X31" s="6">
        <v>1</v>
      </c>
      <c r="Y31" s="6"/>
    </row>
    <row r="32" spans="1:46" x14ac:dyDescent="0.25">
      <c r="B32" s="19" t="s">
        <v>43</v>
      </c>
      <c r="C32" s="44">
        <f>CHOOSE(C27,,,,,,,,,,,,,,,,,,,,,,,,,,,,,,,,,,,,,,,,,,,,,,,,,,,,,,,,,,,,,,,,,,,,,,,,,,,,,,,,,,,,,,,,,,,,,,,,,,,,,,,,,,,,,,,,,,,,,,,,,,,,,,,,,,,,,,,,,,,,,,,,,,,,,,,,,,,,,,,,,,,,,,,,,,,,,,,,,,,,,,,,,,,,,,,,,,,,,,,,,,,,,,,,,,,,C61,C62,C63,C64,C65,C66,C67,C68,C69,C70,C71,C72,C73,C74,C75,C76,C77,C78,C79)</f>
        <v>33066387313.179058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2">
        <v>5.4188400333757381E-2</v>
      </c>
      <c r="P32" s="6"/>
      <c r="Q32" s="6"/>
      <c r="R32" s="6"/>
      <c r="S32" s="6"/>
      <c r="T32" s="6"/>
      <c r="U32" s="6"/>
      <c r="V32" s="6"/>
      <c r="W32" s="6"/>
      <c r="X32" s="6"/>
      <c r="Y32" s="62"/>
    </row>
    <row r="33" spans="2:26" x14ac:dyDescent="0.25">
      <c r="B33" s="19" t="s">
        <v>32</v>
      </c>
      <c r="C33" s="122">
        <f>staked_ada/total_supply</f>
        <v>0.59940022513740021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6" x14ac:dyDescent="0.25">
      <c r="B34" s="19" t="s">
        <v>49</v>
      </c>
      <c r="C34" s="28">
        <v>19820000000</v>
      </c>
      <c r="E34" s="70"/>
      <c r="F34" s="105"/>
      <c r="G34" s="47"/>
      <c r="H34" s="47"/>
      <c r="I34" s="47"/>
      <c r="J34" s="47"/>
      <c r="K34" s="47"/>
      <c r="L34" s="47"/>
      <c r="M34" s="47"/>
      <c r="N34" s="47"/>
      <c r="O34" s="47" t="s">
        <v>2839</v>
      </c>
      <c r="P34" s="47"/>
      <c r="Q34" s="47"/>
      <c r="R34" s="47"/>
      <c r="S34" s="47"/>
      <c r="T34" s="47"/>
      <c r="U34" s="47"/>
      <c r="V34" s="47"/>
      <c r="W34" s="47"/>
      <c r="X34" s="47"/>
      <c r="Y34" s="6"/>
    </row>
    <row r="35" spans="2:26" x14ac:dyDescent="0.25">
      <c r="B35" s="6" t="s">
        <v>90</v>
      </c>
      <c r="C35" s="27">
        <f>CHOOSE(C27,,,,,,,,,,,,,,,,,,,,,,,,,,,,,,,,,,,,,,,,,,,,,,,,,,,,,,,,,,,,,,,,,,,,,,,,,,,,,,,,,,,,,,,,,,,,,,,,,,,,,,,,,,,,,,,,,,,,,,,,,,,,,,,,,,,,,,,,,,,,,,,,,,,,,,,,,,,,,,,,,,,,,,,,,,,,,,,,,,,,,,,,,,,,,,,,,,,,,,,,,,,,,,,,,,,,C82,C83,C84,C85,C86,C87,C88,C89,C90,C91,C92,C93,C94,C95,C96,C97,C98,C99,C100)</f>
        <v>70975878.095762163</v>
      </c>
      <c r="E35" s="277" t="s">
        <v>29</v>
      </c>
      <c r="F35" s="278" t="s">
        <v>2837</v>
      </c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  <c r="S35" s="278"/>
      <c r="T35" s="278"/>
      <c r="U35" s="278"/>
      <c r="V35" s="278"/>
      <c r="W35" s="278"/>
      <c r="X35" s="279"/>
      <c r="Y35" s="6"/>
    </row>
    <row r="36" spans="2:26" x14ac:dyDescent="0.25">
      <c r="B36" s="6" t="s">
        <v>25</v>
      </c>
      <c r="C36" s="27">
        <f>C12 * C32</f>
        <v>33066387.313179057</v>
      </c>
      <c r="E36" s="275"/>
      <c r="F36" s="8">
        <f>C79</f>
        <v>33066387313.179058</v>
      </c>
      <c r="G36" s="9">
        <f>G63</f>
        <v>0</v>
      </c>
      <c r="H36" s="9">
        <f>H63</f>
        <v>10000</v>
      </c>
      <c r="I36" s="9">
        <f>I63</f>
        <v>500000</v>
      </c>
      <c r="J36" s="9">
        <f>J63</f>
        <v>1000000</v>
      </c>
      <c r="K36" s="9">
        <f>K63</f>
        <v>2500000</v>
      </c>
      <c r="L36" s="9">
        <f>L63</f>
        <v>9725408.0332879536</v>
      </c>
      <c r="M36" s="9">
        <f>M63</f>
        <v>11670489.639945544</v>
      </c>
      <c r="N36" s="9">
        <f>N63</f>
        <v>13615571.246603137</v>
      </c>
      <c r="O36" s="9">
        <f>O63</f>
        <v>15560652.853260729</v>
      </c>
      <c r="P36" s="9">
        <f>P63</f>
        <v>17505734.45991832</v>
      </c>
      <c r="Q36" s="9">
        <f>Q63</f>
        <v>19450816.066575915</v>
      </c>
      <c r="R36" s="9">
        <f>R63</f>
        <v>21395897.673233505</v>
      </c>
      <c r="S36" s="9">
        <f>S63</f>
        <v>23340979.279891096</v>
      </c>
      <c r="T36" s="9">
        <f>T63</f>
        <v>25286060.88654869</v>
      </c>
      <c r="U36" s="9">
        <f>U63</f>
        <v>27231142.493206281</v>
      </c>
      <c r="V36" s="9">
        <f>V63</f>
        <v>29176224.099863872</v>
      </c>
      <c r="W36" s="9">
        <f>W63</f>
        <v>31121305.706521466</v>
      </c>
      <c r="X36" s="10">
        <f>X63</f>
        <v>33066387.313179057</v>
      </c>
      <c r="Y36" s="6"/>
    </row>
    <row r="37" spans="2:26" ht="15.75" thickBot="1" x14ac:dyDescent="0.3">
      <c r="B37" s="6"/>
      <c r="C37" s="6"/>
      <c r="E37" s="275"/>
      <c r="F37" s="11">
        <f>F8</f>
        <v>10000</v>
      </c>
      <c r="G37" s="315">
        <f>G64-$G64</f>
        <v>0</v>
      </c>
      <c r="H37" s="316">
        <f>H64-$G64</f>
        <v>-8.9256790269941714E-3</v>
      </c>
      <c r="I37" s="316">
        <f>I64-$G64</f>
        <v>-50.414519589164925</v>
      </c>
      <c r="J37" s="316">
        <f>J64-$G64</f>
        <v>-404.7187142810111</v>
      </c>
      <c r="K37" s="316">
        <f>K64-$G64</f>
        <v>-6350.2675914741385</v>
      </c>
      <c r="L37" s="316">
        <f>L64-$G64</f>
        <v>-374841.08308098919</v>
      </c>
      <c r="M37" s="316">
        <f>M64-$G64</f>
        <v>-647831.95574419899</v>
      </c>
      <c r="N37" s="316">
        <f>N64-$G64</f>
        <v>-1028854.8335531293</v>
      </c>
      <c r="O37" s="316">
        <f>O64-$G64</f>
        <v>-1535920.1964206581</v>
      </c>
      <c r="P37" s="316">
        <f>P64-$G64</f>
        <v>-2187038.5242596632</v>
      </c>
      <c r="Q37" s="316">
        <f>Q64-$G64</f>
        <v>-3000220.2969830236</v>
      </c>
      <c r="R37" s="316">
        <f>R64-$G64</f>
        <v>-3993475.9945036154</v>
      </c>
      <c r="S37" s="316">
        <f>S64-$G64</f>
        <v>-5184816.0967343198</v>
      </c>
      <c r="T37" s="316">
        <f>T64-$G64</f>
        <v>-6592251.0835880134</v>
      </c>
      <c r="U37" s="316">
        <f>U64-$G64</f>
        <v>-8233791.4349775733</v>
      </c>
      <c r="V37" s="316">
        <f>V64-$G64</f>
        <v>-10127447.630815882</v>
      </c>
      <c r="W37" s="316">
        <f>W64-$G64</f>
        <v>-12291230.151015814</v>
      </c>
      <c r="X37" s="317">
        <f>X64-$G64</f>
        <v>-14743149.475490246</v>
      </c>
      <c r="Y37" s="6"/>
    </row>
    <row r="38" spans="2:26" x14ac:dyDescent="0.25">
      <c r="B38" t="s">
        <v>53</v>
      </c>
      <c r="C38" s="300">
        <v>340</v>
      </c>
      <c r="E38" s="275"/>
      <c r="F38" s="11">
        <f>F9</f>
        <v>500000</v>
      </c>
      <c r="G38" s="318">
        <f>G65-$G65</f>
        <v>0</v>
      </c>
      <c r="H38" s="215">
        <f>H65-$G65</f>
        <v>0.52911071377458807</v>
      </c>
      <c r="I38" s="215">
        <f>I65-$G65</f>
        <v>26.450960702260343</v>
      </c>
      <c r="J38" s="217">
        <f>J65-$G65</f>
        <v>48.914170979787464</v>
      </c>
      <c r="K38" s="217">
        <f>K65-$G65</f>
        <v>32.098303541947089</v>
      </c>
      <c r="L38" s="215">
        <f>L65-$G65</f>
        <v>-6493.0063360939521</v>
      </c>
      <c r="M38" s="215">
        <f>M65-$G65</f>
        <v>-11602.556314068284</v>
      </c>
      <c r="N38" s="215">
        <f>N65-$G65</f>
        <v>-18810.452890713401</v>
      </c>
      <c r="O38" s="215">
        <f>O65-$G65</f>
        <v>-28471.566221065976</v>
      </c>
      <c r="P38" s="215">
        <f>P65-$G65</f>
        <v>-40940.766460162689</v>
      </c>
      <c r="Q38" s="215">
        <f>Q65-$G65</f>
        <v>-56572.923763040242</v>
      </c>
      <c r="R38" s="215">
        <f>R65-$G65</f>
        <v>-75722.908284735269</v>
      </c>
      <c r="S38" s="215">
        <f>S65-$G65</f>
        <v>-98745.590180284504</v>
      </c>
      <c r="T38" s="215">
        <f>T65-$G65</f>
        <v>-125995.83960472461</v>
      </c>
      <c r="U38" s="215">
        <f>U65-$G65</f>
        <v>-157828.52671309223</v>
      </c>
      <c r="V38" s="215">
        <f>V65-$G65</f>
        <v>-194598.52166042416</v>
      </c>
      <c r="W38" s="215">
        <f>W65-$G65</f>
        <v>-236660.69460175702</v>
      </c>
      <c r="X38" s="319">
        <f>X65-$G65</f>
        <v>-284369.91569212743</v>
      </c>
      <c r="Y38" s="6"/>
    </row>
    <row r="39" spans="2:26" x14ac:dyDescent="0.25">
      <c r="B39" s="18" t="s">
        <v>33</v>
      </c>
      <c r="C39" s="301">
        <v>0.11</v>
      </c>
      <c r="E39" s="275"/>
      <c r="F39" s="11">
        <f>F10</f>
        <v>1000000</v>
      </c>
      <c r="G39" s="318">
        <f>G66-$G66</f>
        <v>0</v>
      </c>
      <c r="H39" s="215">
        <f>H66-$G66</f>
        <v>0.53460088104807368</v>
      </c>
      <c r="I39" s="215">
        <f>I66-$G66</f>
        <v>27.235302337887127</v>
      </c>
      <c r="J39" s="215">
        <f>J66-$G66</f>
        <v>53.543077972244596</v>
      </c>
      <c r="K39" s="217">
        <f>K66-$G66</f>
        <v>97.224486144152053</v>
      </c>
      <c r="L39" s="217">
        <f>L66-$G66</f>
        <v>-2734.3524917582863</v>
      </c>
      <c r="M39" s="217">
        <f>M66-$G66</f>
        <v>-5110.419585189401</v>
      </c>
      <c r="N39" s="217">
        <f>N66-$G66</f>
        <v>-8503.8775778316049</v>
      </c>
      <c r="O39" s="217">
        <f>O66-$G66</f>
        <v>-13089.437341478309</v>
      </c>
      <c r="P39" s="217">
        <f>P66-$G66</f>
        <v>-19041.809747922889</v>
      </c>
      <c r="Q39" s="217">
        <f>Q66-$G66</f>
        <v>-26535.705668958788</v>
      </c>
      <c r="R39" s="217">
        <f>R66-$G66</f>
        <v>-35745.835976379363</v>
      </c>
      <c r="S39" s="217">
        <f>S66-$G66</f>
        <v>-46846.911541978043</v>
      </c>
      <c r="T39" s="215">
        <f>T66-$G66</f>
        <v>-60013.643237548211</v>
      </c>
      <c r="U39" s="215">
        <f>U66-$G66</f>
        <v>-75420.741934883263</v>
      </c>
      <c r="V39" s="215">
        <f>V66-$G66</f>
        <v>-93242.918505776659</v>
      </c>
      <c r="W39" s="215">
        <f>W66-$G66</f>
        <v>-113654.88382202176</v>
      </c>
      <c r="X39" s="319">
        <f>X66-$G66</f>
        <v>-136831.34875541192</v>
      </c>
      <c r="Y39" s="6"/>
    </row>
    <row r="40" spans="2:26" x14ac:dyDescent="0.25">
      <c r="B40" s="20" t="s">
        <v>61</v>
      </c>
      <c r="C40" s="302">
        <v>1</v>
      </c>
      <c r="E40" s="275"/>
      <c r="F40" s="11">
        <f>F11</f>
        <v>2500000</v>
      </c>
      <c r="G40" s="318">
        <f>G67-$G67</f>
        <v>0</v>
      </c>
      <c r="H40" s="215">
        <f>H67-$G67</f>
        <v>0.53789498141216507</v>
      </c>
      <c r="I40" s="215">
        <f>I67-$G67</f>
        <v>27.705907319263204</v>
      </c>
      <c r="J40" s="215">
        <f>J67-$G67</f>
        <v>56.320422167718881</v>
      </c>
      <c r="K40" s="215">
        <f>K67-$G67</f>
        <v>136.30019570547503</v>
      </c>
      <c r="L40" s="217">
        <f>L67-$G67</f>
        <v>-479.16018515688728</v>
      </c>
      <c r="M40" s="217">
        <f>M67-$G67</f>
        <v>-1215.1375478620687</v>
      </c>
      <c r="N40" s="217">
        <f>N67-$G67</f>
        <v>-2319.9323901025291</v>
      </c>
      <c r="O40" s="217">
        <f>O67-$G67</f>
        <v>-3860.1600137257014</v>
      </c>
      <c r="P40" s="217">
        <f>P67-$G67</f>
        <v>-5902.4357205790138</v>
      </c>
      <c r="Q40" s="217">
        <f>Q67-$G67</f>
        <v>-8513.37481250991</v>
      </c>
      <c r="R40" s="217">
        <f>R67-$G67</f>
        <v>-11759.59259136581</v>
      </c>
      <c r="S40" s="217">
        <f>S67-$G67</f>
        <v>-15707.704358994148</v>
      </c>
      <c r="T40" s="217">
        <f>T67-$G67</f>
        <v>-20424.325417242377</v>
      </c>
      <c r="U40" s="217">
        <f>U67-$G67</f>
        <v>-25976.071067957895</v>
      </c>
      <c r="V40" s="217">
        <f>V67-$G67</f>
        <v>-32429.556612988155</v>
      </c>
      <c r="W40" s="217">
        <f>W67-$G67</f>
        <v>-39851.397354180597</v>
      </c>
      <c r="X40" s="320">
        <f>X67-$G67</f>
        <v>-48308.208593382653</v>
      </c>
      <c r="Y40" s="6"/>
    </row>
    <row r="41" spans="2:26" x14ac:dyDescent="0.25">
      <c r="B41" s="18" t="s">
        <v>34</v>
      </c>
      <c r="C41" s="302">
        <v>0.03</v>
      </c>
      <c r="E41" s="275"/>
      <c r="F41" s="11">
        <f>F12</f>
        <v>9725408.0332879536</v>
      </c>
      <c r="G41" s="318">
        <f>G68-$G68</f>
        <v>0</v>
      </c>
      <c r="H41" s="215">
        <f>H68-$G68</f>
        <v>0.53952653038517095</v>
      </c>
      <c r="I41" s="215">
        <f>I68-$G68</f>
        <v>27.938995261095666</v>
      </c>
      <c r="J41" s="215">
        <f>J68-$G68</f>
        <v>57.69602478116871</v>
      </c>
      <c r="K41" s="215">
        <f>K68-$G68</f>
        <v>155.65417001033563</v>
      </c>
      <c r="L41" s="215">
        <f>L68-$G68</f>
        <v>637.82359951338321</v>
      </c>
      <c r="M41" s="217">
        <f>M68-$G68</f>
        <v>714.17325178719091</v>
      </c>
      <c r="N41" s="217">
        <f>N68-$G68</f>
        <v>742.94011073204933</v>
      </c>
      <c r="O41" s="217">
        <f>O68-$G68</f>
        <v>711.04798886824722</v>
      </c>
      <c r="P41" s="217">
        <f>P68-$G68</f>
        <v>605.42069871607339</v>
      </c>
      <c r="Q41" s="217">
        <f>Q68-$G68</f>
        <v>412.9820527958164</v>
      </c>
      <c r="R41" s="217">
        <f>R68-$G68</f>
        <v>120.65586362776548</v>
      </c>
      <c r="S41" s="217">
        <f>S68-$G68</f>
        <v>-284.63405626779138</v>
      </c>
      <c r="T41" s="217">
        <f>T68-$G68</f>
        <v>-815.96389437056473</v>
      </c>
      <c r="U41" s="217">
        <f>U68-$G68</f>
        <v>-1486.4098381602648</v>
      </c>
      <c r="V41" s="217">
        <f>V68-$G68</f>
        <v>-2309.048075116606</v>
      </c>
      <c r="W41" s="217">
        <f>W68-$G68</f>
        <v>-3296.954792719298</v>
      </c>
      <c r="X41" s="320">
        <f>X68-$G68</f>
        <v>-4463.2061784480511</v>
      </c>
      <c r="Y41" s="6"/>
    </row>
    <row r="42" spans="2:26" x14ac:dyDescent="0.25">
      <c r="B42" s="6" t="s">
        <v>30</v>
      </c>
      <c r="C42" s="303">
        <v>250000</v>
      </c>
      <c r="E42" s="275"/>
      <c r="F42" s="11">
        <f>F13</f>
        <v>11670489.639945544</v>
      </c>
      <c r="G42" s="318">
        <f>G69-$G69</f>
        <v>0</v>
      </c>
      <c r="H42" s="215">
        <f>H69-$G69</f>
        <v>0.53962061670790229</v>
      </c>
      <c r="I42" s="215">
        <f>I69-$G69</f>
        <v>27.952436713165376</v>
      </c>
      <c r="J42" s="215">
        <f>J69-$G69</f>
        <v>57.775351478424213</v>
      </c>
      <c r="K42" s="215">
        <f>K69-$G69</f>
        <v>156.77025313300587</v>
      </c>
      <c r="L42" s="215">
        <f>L69-$G69</f>
        <v>702.23655835738236</v>
      </c>
      <c r="M42" s="215">
        <f>M69-$G69</f>
        <v>825.43056710423991</v>
      </c>
      <c r="N42" s="217">
        <f>N69-$G69</f>
        <v>919.56638145173929</v>
      </c>
      <c r="O42" s="217">
        <f>O69-$G69</f>
        <v>974.65524707510076</v>
      </c>
      <c r="P42" s="217">
        <f>P69-$G69</f>
        <v>980.70840964954493</v>
      </c>
      <c r="Q42" s="217">
        <f>Q69-$G69</f>
        <v>927.73711485029276</v>
      </c>
      <c r="R42" s="217">
        <f>R69-$G69</f>
        <v>805.75260835256415</v>
      </c>
      <c r="S42" s="217">
        <f>S69-$G69</f>
        <v>604.76613583158041</v>
      </c>
      <c r="T42" s="217">
        <f>T69-$G69</f>
        <v>314.78894296256203</v>
      </c>
      <c r="U42" s="217">
        <f>U69-$G69</f>
        <v>-74.167724579271365</v>
      </c>
      <c r="V42" s="217">
        <f>V69-$G69</f>
        <v>-572.09262111869759</v>
      </c>
      <c r="W42" s="217">
        <f>W69-$G69</f>
        <v>-1188.9745009804983</v>
      </c>
      <c r="X42" s="320">
        <f>X69-$G69</f>
        <v>-1934.802118489451</v>
      </c>
      <c r="Y42" s="6"/>
    </row>
    <row r="43" spans="2:26" ht="15.75" thickBot="1" x14ac:dyDescent="0.3">
      <c r="B43" s="6" t="s">
        <v>29</v>
      </c>
      <c r="C43" s="304">
        <f>saturation_point</f>
        <v>33066387.313179057</v>
      </c>
      <c r="E43" s="275"/>
      <c r="F43" s="11">
        <f>F14</f>
        <v>13615571.246603137</v>
      </c>
      <c r="G43" s="318">
        <f>G70-$G70</f>
        <v>0</v>
      </c>
      <c r="H43" s="215">
        <f>H70-$G70</f>
        <v>0.53968782122413916</v>
      </c>
      <c r="I43" s="215">
        <f>I70-$G70</f>
        <v>27.962037750358025</v>
      </c>
      <c r="J43" s="215">
        <f>J70-$G70</f>
        <v>57.832013405035283</v>
      </c>
      <c r="K43" s="215">
        <f>K70-$G70</f>
        <v>157.56745536348458</v>
      </c>
      <c r="L43" s="215">
        <f>L70-$G70</f>
        <v>748.24581467452481</v>
      </c>
      <c r="M43" s="215">
        <f>M70-$G70</f>
        <v>904.90007804498953</v>
      </c>
      <c r="N43" s="215">
        <f>N70-$G70</f>
        <v>1045.7280033943753</v>
      </c>
      <c r="O43" s="217">
        <f>O70-$G70</f>
        <v>1162.9461457942823</v>
      </c>
      <c r="P43" s="217">
        <f>P70-$G70</f>
        <v>1248.7710603163107</v>
      </c>
      <c r="Q43" s="217">
        <f>Q70-$G70</f>
        <v>1295.4193020320618</v>
      </c>
      <c r="R43" s="217">
        <f>R70-$G70</f>
        <v>1295.1074260131352</v>
      </c>
      <c r="S43" s="217">
        <f>S70-$G70</f>
        <v>1240.0519873311323</v>
      </c>
      <c r="T43" s="217">
        <f>T70-$G70</f>
        <v>1122.4695410576528</v>
      </c>
      <c r="U43" s="217">
        <f>U70-$G70</f>
        <v>934.57664226429711</v>
      </c>
      <c r="V43" s="217">
        <f>V70-$G70</f>
        <v>668.58984602266639</v>
      </c>
      <c r="W43" s="217">
        <f>W70-$G70</f>
        <v>316.7257074043597</v>
      </c>
      <c r="X43" s="320">
        <f>X70-$G70</f>
        <v>-128.79921851902117</v>
      </c>
      <c r="Y43" s="6"/>
      <c r="Z43" s="29"/>
    </row>
    <row r="44" spans="2:26" ht="15" customHeight="1" x14ac:dyDescent="0.25">
      <c r="B44" s="6" t="s">
        <v>68</v>
      </c>
      <c r="C44" s="2">
        <f>C23 * C35 * (1-C30) *C40</f>
        <v>16529.695859036576</v>
      </c>
      <c r="E44" s="275"/>
      <c r="F44" s="11">
        <f>F15</f>
        <v>15560652.853260729</v>
      </c>
      <c r="G44" s="318">
        <f>G71-$G71</f>
        <v>0</v>
      </c>
      <c r="H44" s="215">
        <f>H71-$G71</f>
        <v>0.5397382246113166</v>
      </c>
      <c r="I44" s="215">
        <f>I71-$G71</f>
        <v>27.969238528252507</v>
      </c>
      <c r="J44" s="215">
        <f>J71-$G71</f>
        <v>57.874509849993586</v>
      </c>
      <c r="K44" s="215">
        <f>K71-$G71</f>
        <v>158.16535703634366</v>
      </c>
      <c r="L44" s="215">
        <f>L71-$G71</f>
        <v>782.75275691238164</v>
      </c>
      <c r="M44" s="215">
        <f>M71-$G71</f>
        <v>964.50221125055157</v>
      </c>
      <c r="N44" s="215">
        <f>N71-$G71</f>
        <v>1140.349219851352</v>
      </c>
      <c r="O44" s="215">
        <f>O71-$G71</f>
        <v>1304.1643198336681</v>
      </c>
      <c r="P44" s="217">
        <f>P71-$G71</f>
        <v>1449.8180483163853</v>
      </c>
      <c r="Q44" s="217">
        <f>Q71-$G71</f>
        <v>1571.1809424183889</v>
      </c>
      <c r="R44" s="217">
        <f>R71-$G71</f>
        <v>1662.1235392585638</v>
      </c>
      <c r="S44" s="217">
        <f>S71-$G71</f>
        <v>1716.5163759557956</v>
      </c>
      <c r="T44" s="217">
        <f>T71-$G71</f>
        <v>1728.2299896289712</v>
      </c>
      <c r="U44" s="217">
        <f>U71-$G71</f>
        <v>1691.1349173969736</v>
      </c>
      <c r="V44" s="217">
        <f>V71-$G71</f>
        <v>1599.1016963786894</v>
      </c>
      <c r="W44" s="217">
        <f>W71-$G71</f>
        <v>1446.000863693004</v>
      </c>
      <c r="X44" s="320">
        <f>X71-$G71</f>
        <v>1225.7029564588013</v>
      </c>
      <c r="Y44" s="6"/>
      <c r="Z44" s="29"/>
    </row>
    <row r="45" spans="2:26" x14ac:dyDescent="0.25">
      <c r="B45" s="20" t="s">
        <v>118</v>
      </c>
      <c r="C45" s="113">
        <f>fixed_opex+pool_rewards_AT*performance_fee</f>
        <v>835.89087577109717</v>
      </c>
      <c r="D45" s="16"/>
      <c r="E45" s="275"/>
      <c r="F45" s="11">
        <f>F16</f>
        <v>17505734.45991832</v>
      </c>
      <c r="G45" s="318">
        <f>G72-$G72</f>
        <v>0</v>
      </c>
      <c r="H45" s="215">
        <f>H72-$G72</f>
        <v>0.53977742724578792</v>
      </c>
      <c r="I45" s="215">
        <f>I72-$G72</f>
        <v>27.974839133281556</v>
      </c>
      <c r="J45" s="215">
        <f>J72-$G72</f>
        <v>57.907562640516716</v>
      </c>
      <c r="K45" s="215">
        <f>K72-$G72</f>
        <v>158.63039167078958</v>
      </c>
      <c r="L45" s="215">
        <f>L72-$G72</f>
        <v>809.59148976404799</v>
      </c>
      <c r="M45" s="215">
        <f>M72-$G72</f>
        <v>1010.8594259659886</v>
      </c>
      <c r="N45" s="215">
        <f>N72-$G72</f>
        <v>1213.9434993178895</v>
      </c>
      <c r="O45" s="215">
        <f>O72-$G72</f>
        <v>1414.0006774198566</v>
      </c>
      <c r="P45" s="215">
        <f>P72-$G72</f>
        <v>1606.187927871998</v>
      </c>
      <c r="Q45" s="217">
        <f>Q72-$G72</f>
        <v>1785.6622182744197</v>
      </c>
      <c r="R45" s="217">
        <f>R72-$G72</f>
        <v>1947.5805162272295</v>
      </c>
      <c r="S45" s="217">
        <f>S72-$G72</f>
        <v>2087.0997893305339</v>
      </c>
      <c r="T45" s="217">
        <f>T72-$G72</f>
        <v>2199.3770051844399</v>
      </c>
      <c r="U45" s="217">
        <f>U72-$G72</f>
        <v>2279.5691313890538</v>
      </c>
      <c r="V45" s="217">
        <f>V72-$G72</f>
        <v>2322.8331355444834</v>
      </c>
      <c r="W45" s="217">
        <f>W72-$G72</f>
        <v>2324.3259852508359</v>
      </c>
      <c r="X45" s="320">
        <f>X72-$G72</f>
        <v>2279.204648108217</v>
      </c>
      <c r="Y45" s="6"/>
      <c r="Z45" s="29"/>
    </row>
    <row r="46" spans="2:26" x14ac:dyDescent="0.25">
      <c r="B46" s="20" t="s">
        <v>119</v>
      </c>
      <c r="C46" s="113">
        <f>pool_rewards_AT-C45</f>
        <v>15693.804983265478</v>
      </c>
      <c r="D46" s="16"/>
      <c r="E46" s="275"/>
      <c r="F46" s="11">
        <f>F17</f>
        <v>19450816.066575915</v>
      </c>
      <c r="G46" s="318">
        <f>G73-$G73</f>
        <v>0</v>
      </c>
      <c r="H46" s="215">
        <f>H73-$G73</f>
        <v>0.53980878935336507</v>
      </c>
      <c r="I46" s="215">
        <f>I73-$G73</f>
        <v>27.979319617304792</v>
      </c>
      <c r="J46" s="215">
        <f>J73-$G73</f>
        <v>57.934004872935219</v>
      </c>
      <c r="K46" s="215">
        <f>K73-$G73</f>
        <v>159.00241937834636</v>
      </c>
      <c r="L46" s="215">
        <f>L73-$G73</f>
        <v>831.06247604538135</v>
      </c>
      <c r="M46" s="215">
        <f>M73-$G73</f>
        <v>1047.9451977383385</v>
      </c>
      <c r="N46" s="215">
        <f>N73-$G73</f>
        <v>1272.8189228911197</v>
      </c>
      <c r="O46" s="215">
        <f>O73-$G73</f>
        <v>1501.8697634888081</v>
      </c>
      <c r="P46" s="215">
        <f>P73-$G73</f>
        <v>1731.2838315164886</v>
      </c>
      <c r="Q46" s="215">
        <f>Q73-$G73</f>
        <v>1957.2472389592458</v>
      </c>
      <c r="R46" s="217">
        <f>R73-$G73</f>
        <v>2175.946097802163</v>
      </c>
      <c r="S46" s="217">
        <f>S73-$G73</f>
        <v>2383.5665200303247</v>
      </c>
      <c r="T46" s="217">
        <f>T73-$G73</f>
        <v>2576.2946176288156</v>
      </c>
      <c r="U46" s="217">
        <f>U73-$G73</f>
        <v>2750.3165025827188</v>
      </c>
      <c r="V46" s="217">
        <f>V73-$G73</f>
        <v>2901.818286877121</v>
      </c>
      <c r="W46" s="217">
        <f>W73-$G73</f>
        <v>3026.9860824971033</v>
      </c>
      <c r="X46" s="320">
        <f>X73-$G73</f>
        <v>3122.006001427751</v>
      </c>
      <c r="Y46" s="6"/>
      <c r="Z46" s="29"/>
    </row>
    <row r="47" spans="2:26" ht="15.75" thickBot="1" x14ac:dyDescent="0.3">
      <c r="B47" s="6"/>
      <c r="C47" s="6"/>
      <c r="E47" s="275"/>
      <c r="F47" s="11">
        <f>F18</f>
        <v>21395897.673233505</v>
      </c>
      <c r="G47" s="318">
        <f>G74-$G74</f>
        <v>0</v>
      </c>
      <c r="H47" s="215">
        <f>H74-$G74</f>
        <v>0.53983444925956459</v>
      </c>
      <c r="I47" s="215">
        <f>I74-$G74</f>
        <v>27.982985467869259</v>
      </c>
      <c r="J47" s="215">
        <f>J74-$G74</f>
        <v>57.955639426732176</v>
      </c>
      <c r="K47" s="215">
        <f>K74-$G74</f>
        <v>159.30680568452911</v>
      </c>
      <c r="L47" s="215">
        <f>L74-$G74</f>
        <v>848.62964663919934</v>
      </c>
      <c r="M47" s="215">
        <f>M74-$G74</f>
        <v>1078.2881019157155</v>
      </c>
      <c r="N47" s="215">
        <f>N74-$G74</f>
        <v>1320.9897239964896</v>
      </c>
      <c r="O47" s="215">
        <f>O74-$G74</f>
        <v>1573.7626520906774</v>
      </c>
      <c r="P47" s="215">
        <f>P74-$G74</f>
        <v>1833.6350254074353</v>
      </c>
      <c r="Q47" s="215">
        <f>Q74-$G74</f>
        <v>2097.6349831559214</v>
      </c>
      <c r="R47" s="215">
        <f>R74-$G74</f>
        <v>2362.7906645452904</v>
      </c>
      <c r="S47" s="217">
        <f>S74-$G74</f>
        <v>2626.1302087846993</v>
      </c>
      <c r="T47" s="217">
        <f>T74-$G74</f>
        <v>2884.6817550833043</v>
      </c>
      <c r="U47" s="217">
        <f>U74-$G74</f>
        <v>3135.4734426502637</v>
      </c>
      <c r="V47" s="217">
        <f>V74-$G74</f>
        <v>3375.5334106947321</v>
      </c>
      <c r="W47" s="217">
        <f>W74-$G74</f>
        <v>3601.8897984258674</v>
      </c>
      <c r="X47" s="320">
        <f>X74-$G74</f>
        <v>3811.5707450528243</v>
      </c>
      <c r="Y47" s="6"/>
      <c r="Z47" s="29"/>
    </row>
    <row r="48" spans="2:26" ht="15.75" thickBot="1" x14ac:dyDescent="0.3">
      <c r="B48" s="20" t="s">
        <v>100</v>
      </c>
      <c r="C48" s="150">
        <v>100000</v>
      </c>
      <c r="E48" s="275"/>
      <c r="F48" s="11">
        <f>F19</f>
        <v>23340979.279891096</v>
      </c>
      <c r="G48" s="318">
        <f>G75-$G75</f>
        <v>0</v>
      </c>
      <c r="H48" s="215">
        <f>H75-$G75</f>
        <v>0.53985583251473068</v>
      </c>
      <c r="I48" s="215">
        <f>I75-$G75</f>
        <v>27.986040343339649</v>
      </c>
      <c r="J48" s="215">
        <f>J75-$G75</f>
        <v>57.973668221562974</v>
      </c>
      <c r="K48" s="215">
        <f>K75-$G75</f>
        <v>159.56046093968146</v>
      </c>
      <c r="L48" s="215">
        <f>L75-$G75</f>
        <v>863.26895546738103</v>
      </c>
      <c r="M48" s="215">
        <f>M75-$G75</f>
        <v>1103.5738553968631</v>
      </c>
      <c r="N48" s="215">
        <f>N75-$G75</f>
        <v>1361.1320582509643</v>
      </c>
      <c r="O48" s="215">
        <f>O75-$G75</f>
        <v>1633.6733925922349</v>
      </c>
      <c r="P48" s="215">
        <f>P75-$G75</f>
        <v>1918.9276869832247</v>
      </c>
      <c r="Q48" s="215">
        <f>Q75-$G75</f>
        <v>2214.6247699864839</v>
      </c>
      <c r="R48" s="215">
        <f>R75-$G75</f>
        <v>2518.4944701645632</v>
      </c>
      <c r="S48" s="215">
        <f>S75-$G75</f>
        <v>2828.2666160800109</v>
      </c>
      <c r="T48" s="217">
        <f>T75-$G75</f>
        <v>3141.6710362953786</v>
      </c>
      <c r="U48" s="217">
        <f>U75-$G75</f>
        <v>3456.4375593732166</v>
      </c>
      <c r="V48" s="217">
        <f>V75-$G75</f>
        <v>3770.296013876075</v>
      </c>
      <c r="W48" s="217">
        <f>W75-$G75</f>
        <v>4080.9762283665032</v>
      </c>
      <c r="X48" s="320">
        <f>X75-$G75</f>
        <v>4386.2080314070508</v>
      </c>
      <c r="Y48" s="6"/>
      <c r="Z48" s="29"/>
    </row>
    <row r="49" spans="1:26" x14ac:dyDescent="0.25">
      <c r="B49" s="20" t="s">
        <v>128</v>
      </c>
      <c r="C49" s="2">
        <f>C48/pool_size*C46</f>
        <v>47.461504743853581</v>
      </c>
      <c r="E49" s="275"/>
      <c r="F49" s="11">
        <f>F20</f>
        <v>25286060.88654869</v>
      </c>
      <c r="G49" s="318">
        <f>G76-$G76</f>
        <v>0</v>
      </c>
      <c r="H49" s="215">
        <f>H76-$G76</f>
        <v>0.53987392603833284</v>
      </c>
      <c r="I49" s="215">
        <f>I76-$G76</f>
        <v>27.988625237968435</v>
      </c>
      <c r="J49" s="215">
        <f>J76-$G76</f>
        <v>57.988923355650563</v>
      </c>
      <c r="K49" s="215">
        <f>K76-$G76</f>
        <v>159.77509230942573</v>
      </c>
      <c r="L49" s="215">
        <f>L76-$G76</f>
        <v>875.65606293738074</v>
      </c>
      <c r="M49" s="215">
        <f>M76-$G76</f>
        <v>1124.9694929578336</v>
      </c>
      <c r="N49" s="215">
        <f>N76-$G76</f>
        <v>1395.0986487739817</v>
      </c>
      <c r="O49" s="215">
        <f>O76-$G76</f>
        <v>1684.3670960935528</v>
      </c>
      <c r="P49" s="215">
        <f>P76-$G76</f>
        <v>1991.0984006242766</v>
      </c>
      <c r="Q49" s="215">
        <f>Q76-$G76</f>
        <v>2313.6161280738829</v>
      </c>
      <c r="R49" s="215">
        <f>R76-$G76</f>
        <v>2650.2438441501008</v>
      </c>
      <c r="S49" s="215">
        <f>S76-$G76</f>
        <v>2999.3051145606587</v>
      </c>
      <c r="T49" s="215">
        <f>T76-$G76</f>
        <v>3359.1235050132877</v>
      </c>
      <c r="U49" s="217">
        <f>U76-$G76</f>
        <v>3728.022581215715</v>
      </c>
      <c r="V49" s="217">
        <f>V76-$G76</f>
        <v>4104.3259088756722</v>
      </c>
      <c r="W49" s="217">
        <f>W76-$G76</f>
        <v>4486.3570537008882</v>
      </c>
      <c r="X49" s="320">
        <f>X76-$G76</f>
        <v>4872.4395813990895</v>
      </c>
      <c r="Y49" s="6"/>
      <c r="Z49" s="29"/>
    </row>
    <row r="50" spans="1:26" x14ac:dyDescent="0.25">
      <c r="B50" s="6" t="s">
        <v>129</v>
      </c>
      <c r="C50" s="4">
        <f>(C49/C48+1)^(73)-1</f>
        <v>3.5245585341480146E-2</v>
      </c>
      <c r="E50" s="275"/>
      <c r="F50" s="11">
        <f>F21</f>
        <v>27231142.493206281</v>
      </c>
      <c r="G50" s="318">
        <f>G77-$G77</f>
        <v>0</v>
      </c>
      <c r="H50" s="215">
        <f>H77-$G77</f>
        <v>0.53988943477284901</v>
      </c>
      <c r="I50" s="215">
        <f>I77-$G77</f>
        <v>27.990840861935968</v>
      </c>
      <c r="J50" s="215">
        <f>J77-$G77</f>
        <v>58.001999184868509</v>
      </c>
      <c r="K50" s="215">
        <f>K77-$G77</f>
        <v>159.95906205492079</v>
      </c>
      <c r="L50" s="215">
        <f>L77-$G77</f>
        <v>886.27358362595191</v>
      </c>
      <c r="M50" s="215">
        <f>M77-$G77</f>
        <v>1143.3086108672376</v>
      </c>
      <c r="N50" s="215">
        <f>N77-$G77</f>
        <v>1424.2128692222823</v>
      </c>
      <c r="O50" s="215">
        <f>O77-$G77</f>
        <v>1727.8188419518253</v>
      </c>
      <c r="P50" s="215">
        <f>P77-$G77</f>
        <v>2052.9590123166072</v>
      </c>
      <c r="Q50" s="215">
        <f>Q77-$G77</f>
        <v>2398.4658635773681</v>
      </c>
      <c r="R50" s="215">
        <f>R77-$G77</f>
        <v>2763.1718789948477</v>
      </c>
      <c r="S50" s="215">
        <f>S77-$G77</f>
        <v>3145.9095418297852</v>
      </c>
      <c r="T50" s="215">
        <f>T77-$G77</f>
        <v>3545.5113353429247</v>
      </c>
      <c r="U50" s="215">
        <f>U77-$G77</f>
        <v>3960.8097427950006</v>
      </c>
      <c r="V50" s="217">
        <f>V77-$G77</f>
        <v>4390.6372474467562</v>
      </c>
      <c r="W50" s="217">
        <f>W77-$G77</f>
        <v>4833.8263325589323</v>
      </c>
      <c r="X50" s="320">
        <f>X77-$G77</f>
        <v>5289.2094813922649</v>
      </c>
      <c r="Y50" s="6"/>
      <c r="Z50" s="29"/>
    </row>
    <row r="51" spans="1:26" ht="15.75" thickBot="1" x14ac:dyDescent="0.3">
      <c r="B51" s="70"/>
      <c r="C51" s="70"/>
      <c r="D51" s="165"/>
      <c r="E51" s="275"/>
      <c r="F51" s="11">
        <f>F22</f>
        <v>29176224.099863872</v>
      </c>
      <c r="G51" s="318">
        <f>G78-$G78</f>
        <v>0</v>
      </c>
      <c r="H51" s="215">
        <f>H78-$G78</f>
        <v>0.53990287567609652</v>
      </c>
      <c r="I51" s="215">
        <f>I78-$G78</f>
        <v>27.992761069374495</v>
      </c>
      <c r="J51" s="215">
        <f>J78-$G78</f>
        <v>58.013331570190715</v>
      </c>
      <c r="K51" s="215">
        <f>K78-$G78</f>
        <v>160.11850250101654</v>
      </c>
      <c r="L51" s="215">
        <f>L78-$G78</f>
        <v>895.47543488938049</v>
      </c>
      <c r="M51" s="215">
        <f>M78-$G78</f>
        <v>1159.2025130553875</v>
      </c>
      <c r="N51" s="215">
        <f>N78-$G78</f>
        <v>1449.4451936108092</v>
      </c>
      <c r="O51" s="215">
        <f>O78-$G78</f>
        <v>1765.4770216956615</v>
      </c>
      <c r="P51" s="215">
        <f>P78-$G78</f>
        <v>2106.5715424499599</v>
      </c>
      <c r="Q51" s="215">
        <f>Q78-$G78</f>
        <v>2472.002301013722</v>
      </c>
      <c r="R51" s="215">
        <f>R78-$G78</f>
        <v>2861.0428425269615</v>
      </c>
      <c r="S51" s="215">
        <f>S78-$G78</f>
        <v>3272.9667121296957</v>
      </c>
      <c r="T51" s="215">
        <f>T78-$G78</f>
        <v>3707.0474549619407</v>
      </c>
      <c r="U51" s="215">
        <f>U78-$G78</f>
        <v>4162.5586161637139</v>
      </c>
      <c r="V51" s="215">
        <f>V78-$G78</f>
        <v>4638.7737408750281</v>
      </c>
      <c r="W51" s="217">
        <f>W78-$G78</f>
        <v>5134.9663742359025</v>
      </c>
      <c r="X51" s="320">
        <f>X78-$G78</f>
        <v>5650.4100613863511</v>
      </c>
      <c r="Y51" s="6"/>
      <c r="Z51" s="29"/>
    </row>
    <row r="52" spans="1:26" x14ac:dyDescent="0.25">
      <c r="B52" s="35" t="s">
        <v>51</v>
      </c>
      <c r="C52" s="48">
        <f>(1+C44 /(C43*(C43&gt;=C42)) ) ^ 73 -1</f>
        <v>3.7156838026846994E-2</v>
      </c>
      <c r="D52" s="20"/>
      <c r="E52" s="275"/>
      <c r="F52" s="11">
        <f>F23</f>
        <v>31121305.706521466</v>
      </c>
      <c r="G52" s="318">
        <f>G79-$G79</f>
        <v>0</v>
      </c>
      <c r="H52" s="215">
        <f>H79-$G79</f>
        <v>0.539914636466438</v>
      </c>
      <c r="I52" s="215">
        <f>I79-$G79</f>
        <v>27.994441250883209</v>
      </c>
      <c r="J52" s="215">
        <f>J79-$G79</f>
        <v>58.02324740734764</v>
      </c>
      <c r="K52" s="215">
        <f>K79-$G79</f>
        <v>160.25801289135035</v>
      </c>
      <c r="L52" s="215">
        <f>L79-$G79</f>
        <v>903.52705474488039</v>
      </c>
      <c r="M52" s="215">
        <f>M79-$G79</f>
        <v>1173.1096774700188</v>
      </c>
      <c r="N52" s="215">
        <f>N79-$G79</f>
        <v>1471.5234774507708</v>
      </c>
      <c r="O52" s="215">
        <f>O79-$G79</f>
        <v>1798.4279289715184</v>
      </c>
      <c r="P52" s="215">
        <f>P79-$G79</f>
        <v>2153.4825063166445</v>
      </c>
      <c r="Q52" s="215">
        <f>Q79-$G79</f>
        <v>2536.3466837705319</v>
      </c>
      <c r="R52" s="215">
        <f>R79-$G79</f>
        <v>2946.6799356175616</v>
      </c>
      <c r="S52" s="215">
        <f>S79-$G79</f>
        <v>3384.1417361421177</v>
      </c>
      <c r="T52" s="215">
        <f>T79-$G79</f>
        <v>3848.3915596285833</v>
      </c>
      <c r="U52" s="215">
        <f>U79-$G79</f>
        <v>4339.0888803613389</v>
      </c>
      <c r="V52" s="215">
        <f>V79-$G79</f>
        <v>4855.8931726247665</v>
      </c>
      <c r="W52" s="215">
        <f>W79-$G79</f>
        <v>5398.4639107032526</v>
      </c>
      <c r="X52" s="320">
        <f>X79-$G79</f>
        <v>5966.4605688811753</v>
      </c>
      <c r="Y52" s="6"/>
      <c r="Z52" s="29"/>
    </row>
    <row r="53" spans="1:26" x14ac:dyDescent="0.25">
      <c r="B53" s="36" t="s">
        <v>52</v>
      </c>
      <c r="C53" s="49">
        <f>(C46/$C$43 +1)^ 73 -1</f>
        <v>3.5245585341480146E-2</v>
      </c>
      <c r="D53" s="166"/>
      <c r="E53" s="276"/>
      <c r="F53" s="25">
        <f>F24</f>
        <v>33066387.313179057</v>
      </c>
      <c r="G53" s="321">
        <f>G80-$G80</f>
        <v>0</v>
      </c>
      <c r="H53" s="322">
        <f>H80-$G80</f>
        <v>0.53992501363438627</v>
      </c>
      <c r="I53" s="322">
        <f>I80-$G80</f>
        <v>27.995923763979132</v>
      </c>
      <c r="J53" s="322">
        <f>J80-$G80</f>
        <v>58.031996675427294</v>
      </c>
      <c r="K53" s="322">
        <f>K80-$G80</f>
        <v>160.38111029458602</v>
      </c>
      <c r="L53" s="322">
        <f>L80-$G80</f>
        <v>910.63142520561553</v>
      </c>
      <c r="M53" s="322">
        <f>M80-$G80</f>
        <v>1185.3807048946933</v>
      </c>
      <c r="N53" s="322">
        <f>N80-$G80</f>
        <v>1491.0043161330893</v>
      </c>
      <c r="O53" s="322">
        <f>O80-$G80</f>
        <v>1827.5022589208038</v>
      </c>
      <c r="P53" s="322">
        <f>P80-$G80</f>
        <v>2194.874533257836</v>
      </c>
      <c r="Q53" s="322">
        <f>Q80-$G80</f>
        <v>2593.1211391441871</v>
      </c>
      <c r="R53" s="322">
        <f>R80-$G80</f>
        <v>3022.2420765798556</v>
      </c>
      <c r="S53" s="322">
        <f>S80-$G80</f>
        <v>3482.2373455648426</v>
      </c>
      <c r="T53" s="322">
        <f>T80-$G80</f>
        <v>3973.106946099148</v>
      </c>
      <c r="U53" s="322">
        <f>U80-$G80</f>
        <v>4494.8508781827713</v>
      </c>
      <c r="V53" s="322">
        <f>V80-$G80</f>
        <v>5047.4691418157136</v>
      </c>
      <c r="W53" s="322">
        <f>W80-$G80</f>
        <v>5630.9617369979742</v>
      </c>
      <c r="X53" s="323">
        <f>X80-$G80</f>
        <v>6245.3286637295514</v>
      </c>
      <c r="Y53" s="6"/>
      <c r="Z53" s="29"/>
    </row>
    <row r="54" spans="1:26" ht="15.75" thickBot="1" x14ac:dyDescent="0.3">
      <c r="B54" s="37" t="s">
        <v>85</v>
      </c>
      <c r="C54" s="38">
        <f>C52-C53</f>
        <v>1.9112526853668488E-3</v>
      </c>
      <c r="D54" s="166"/>
      <c r="I54" s="324"/>
      <c r="J54" s="324"/>
      <c r="Y54" s="6"/>
      <c r="Z54" s="29"/>
    </row>
    <row r="55" spans="1:26" x14ac:dyDescent="0.25">
      <c r="B55" s="20"/>
      <c r="C55" s="113"/>
      <c r="D55" s="166"/>
      <c r="I55" s="127"/>
      <c r="Y55" s="6"/>
      <c r="Z55" s="29"/>
    </row>
    <row r="56" spans="1:26" x14ac:dyDescent="0.25">
      <c r="B56" s="6" t="s">
        <v>2840</v>
      </c>
      <c r="C56" s="21">
        <v>4.9873517956278146</v>
      </c>
      <c r="Y56" s="59">
        <f>SUM(G28:X28)</f>
        <v>150</v>
      </c>
      <c r="Z56" s="29"/>
    </row>
    <row r="57" spans="1:26" x14ac:dyDescent="0.25">
      <c r="B57" s="6" t="s">
        <v>2835</v>
      </c>
      <c r="C57" s="305">
        <f>(pool_rewards_AT-C56) *pledge/pool_size* ada_price</f>
        <v>13.74294323855594</v>
      </c>
      <c r="D57" s="65"/>
      <c r="E57" s="15" t="s">
        <v>55</v>
      </c>
      <c r="F57" s="29">
        <f>$C$27</f>
        <v>230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29"/>
    </row>
    <row r="58" spans="1:26" x14ac:dyDescent="0.25">
      <c r="B58" s="6" t="s">
        <v>2836</v>
      </c>
      <c r="C58" s="16">
        <f>C45*ada_price</f>
        <v>91.947996334820687</v>
      </c>
      <c r="D58" s="62"/>
      <c r="E58" s="15" t="s">
        <v>70</v>
      </c>
      <c r="F58" s="53">
        <f>$C$39</f>
        <v>0.11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29"/>
    </row>
    <row r="59" spans="1:26" x14ac:dyDescent="0.25">
      <c r="B59" s="6"/>
      <c r="C59" s="6"/>
      <c r="D59" s="16"/>
      <c r="E59" s="15" t="s">
        <v>69</v>
      </c>
      <c r="F59" s="54">
        <f>$C$41</f>
        <v>0.03</v>
      </c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6"/>
      <c r="Z59" s="29"/>
    </row>
    <row r="60" spans="1:26" x14ac:dyDescent="0.25">
      <c r="B60" s="15" t="s">
        <v>67</v>
      </c>
      <c r="C60" s="115"/>
      <c r="E60" s="15" t="s">
        <v>46</v>
      </c>
      <c r="F60" s="77">
        <f>$C$42</f>
        <v>250000</v>
      </c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6"/>
      <c r="Z60" s="29"/>
    </row>
    <row r="61" spans="1:26" x14ac:dyDescent="0.25">
      <c r="A61" s="6">
        <v>212</v>
      </c>
      <c r="B61" s="41" t="s">
        <v>95</v>
      </c>
      <c r="C61" s="116">
        <f>rho!H7</f>
        <v>31704823791.377499</v>
      </c>
      <c r="E61" s="70" t="s">
        <v>83</v>
      </c>
      <c r="F61" s="78">
        <f>$C$28</f>
        <v>1000</v>
      </c>
      <c r="G61" s="282" t="s">
        <v>2838</v>
      </c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6"/>
      <c r="Z61" s="29"/>
    </row>
    <row r="62" spans="1:26" x14ac:dyDescent="0.25">
      <c r="A62" s="6">
        <v>213</v>
      </c>
      <c r="B62" s="41" t="s">
        <v>96</v>
      </c>
      <c r="C62" s="116">
        <f>rho!H8</f>
        <v>31784397476.427586</v>
      </c>
      <c r="E62" s="277" t="s">
        <v>29</v>
      </c>
      <c r="F62" s="278" t="s">
        <v>2837</v>
      </c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  <c r="S62" s="278"/>
      <c r="T62" s="278"/>
      <c r="U62" s="278"/>
      <c r="V62" s="278"/>
      <c r="W62" s="278"/>
      <c r="X62" s="279"/>
      <c r="Y62" s="6"/>
      <c r="Z62" s="29"/>
    </row>
    <row r="63" spans="1:26" x14ac:dyDescent="0.25">
      <c r="A63" s="6">
        <v>214</v>
      </c>
      <c r="B63" s="41" t="s">
        <v>97</v>
      </c>
      <c r="C63" s="116">
        <f>rho!H9</f>
        <v>31863493719.367371</v>
      </c>
      <c r="E63" s="275"/>
      <c r="F63" s="8">
        <f>C57</f>
        <v>13.74294323855594</v>
      </c>
      <c r="G63" s="9">
        <f>G7</f>
        <v>0</v>
      </c>
      <c r="H63" s="9">
        <f>H7</f>
        <v>10000</v>
      </c>
      <c r="I63" s="9">
        <f>I7</f>
        <v>500000</v>
      </c>
      <c r="J63" s="9">
        <f>J7</f>
        <v>1000000</v>
      </c>
      <c r="K63" s="9">
        <f>K7</f>
        <v>2500000</v>
      </c>
      <c r="L63" s="9">
        <f>L7</f>
        <v>9725408.0332879536</v>
      </c>
      <c r="M63" s="9">
        <f>M7</f>
        <v>11670489.639945544</v>
      </c>
      <c r="N63" s="9">
        <f>N7</f>
        <v>13615571.246603137</v>
      </c>
      <c r="O63" s="9">
        <f>O7</f>
        <v>15560652.853260729</v>
      </c>
      <c r="P63" s="9">
        <f>P7</f>
        <v>17505734.45991832</v>
      </c>
      <c r="Q63" s="9">
        <f>Q7</f>
        <v>19450816.066575915</v>
      </c>
      <c r="R63" s="9">
        <f>R7</f>
        <v>21395897.673233505</v>
      </c>
      <c r="S63" s="9">
        <f>S7</f>
        <v>23340979.279891096</v>
      </c>
      <c r="T63" s="9">
        <f>T7</f>
        <v>25286060.88654869</v>
      </c>
      <c r="U63" s="9">
        <f>U7</f>
        <v>27231142.493206281</v>
      </c>
      <c r="V63" s="9">
        <f>V7</f>
        <v>29176224.099863872</v>
      </c>
      <c r="W63" s="9">
        <f>W7</f>
        <v>31121305.706521466</v>
      </c>
      <c r="X63" s="9">
        <f>X7</f>
        <v>33066387.313179057</v>
      </c>
      <c r="Y63" s="6"/>
      <c r="Z63" s="29"/>
    </row>
    <row r="64" spans="1:26" x14ac:dyDescent="0.25">
      <c r="A64" s="6">
        <v>215</v>
      </c>
      <c r="B64" s="41" t="s">
        <v>98</v>
      </c>
      <c r="C64" s="116">
        <f>rho!H10</f>
        <v>31942115384.849518</v>
      </c>
      <c r="E64" s="275"/>
      <c r="F64" s="11">
        <f>F8</f>
        <v>10000</v>
      </c>
      <c r="G64" s="289">
        <f t="dataTable" ref="G64:X80" dt2D="1" dtr="1" r1="C42" r2="C43"/>
        <v>0</v>
      </c>
      <c r="H64" s="289">
        <v>-8.9256790269941714E-3</v>
      </c>
      <c r="I64" s="290">
        <v>-50.414519589164925</v>
      </c>
      <c r="J64" s="290">
        <v>-404.7187142810111</v>
      </c>
      <c r="K64" s="290">
        <v>-6350.2675914741385</v>
      </c>
      <c r="L64" s="290">
        <v>-374841.08308098919</v>
      </c>
      <c r="M64" s="290">
        <v>-647831.95574419899</v>
      </c>
      <c r="N64" s="290">
        <v>-1028854.8335531293</v>
      </c>
      <c r="O64" s="290">
        <v>-1535920.1964206581</v>
      </c>
      <c r="P64" s="290">
        <v>-2187038.5242596632</v>
      </c>
      <c r="Q64" s="290">
        <v>-3000220.2969830236</v>
      </c>
      <c r="R64" s="290">
        <v>-3993475.9945036154</v>
      </c>
      <c r="S64" s="290">
        <v>-5184816.0967343198</v>
      </c>
      <c r="T64" s="290">
        <v>-6592251.0835880134</v>
      </c>
      <c r="U64" s="290">
        <v>-8233791.4349775733</v>
      </c>
      <c r="V64" s="290">
        <v>-10127447.630815882</v>
      </c>
      <c r="W64" s="290">
        <v>-12291230.151015814</v>
      </c>
      <c r="X64" s="291">
        <v>-14743149.475490246</v>
      </c>
      <c r="Y64" s="68">
        <v>0</v>
      </c>
      <c r="Z64" s="29"/>
    </row>
    <row r="65" spans="1:26" x14ac:dyDescent="0.25">
      <c r="A65" s="6">
        <v>216</v>
      </c>
      <c r="B65" s="41" t="s">
        <v>99</v>
      </c>
      <c r="C65" s="116">
        <f>rho!H11</f>
        <v>32020265320.338772</v>
      </c>
      <c r="E65" s="275"/>
      <c r="F65" s="11">
        <f>F9</f>
        <v>500000</v>
      </c>
      <c r="G65" s="289">
        <v>0</v>
      </c>
      <c r="H65" s="289">
        <v>0.52911071377458807</v>
      </c>
      <c r="I65" s="290">
        <v>26.450960702260343</v>
      </c>
      <c r="J65" s="290">
        <v>48.914170979787464</v>
      </c>
      <c r="K65" s="290">
        <v>32.098303541947089</v>
      </c>
      <c r="L65" s="290">
        <v>-6493.0063360939521</v>
      </c>
      <c r="M65" s="290">
        <v>-11602.556314068284</v>
      </c>
      <c r="N65" s="290">
        <v>-18810.452890713401</v>
      </c>
      <c r="O65" s="290">
        <v>-28471.566221065976</v>
      </c>
      <c r="P65" s="290">
        <v>-40940.766460162689</v>
      </c>
      <c r="Q65" s="290">
        <v>-56572.923763040242</v>
      </c>
      <c r="R65" s="290">
        <v>-75722.908284735269</v>
      </c>
      <c r="S65" s="290">
        <v>-98745.590180284504</v>
      </c>
      <c r="T65" s="290">
        <v>-125995.83960472461</v>
      </c>
      <c r="U65" s="290">
        <v>-157828.52671309223</v>
      </c>
      <c r="V65" s="290">
        <v>-194598.52166042416</v>
      </c>
      <c r="W65" s="290">
        <v>-236660.69460175702</v>
      </c>
      <c r="X65" s="291">
        <v>-284369.91569212743</v>
      </c>
      <c r="Y65" s="68">
        <v>3.1200077904872279E-3</v>
      </c>
      <c r="Z65" s="29"/>
    </row>
    <row r="66" spans="1:26" x14ac:dyDescent="0.25">
      <c r="A66" s="6">
        <v>217</v>
      </c>
      <c r="B66" s="41" t="s">
        <v>104</v>
      </c>
      <c r="C66" s="116">
        <f>rho!H12</f>
        <v>32097946356.215092</v>
      </c>
      <c r="D66" s="55"/>
      <c r="E66" s="275"/>
      <c r="F66" s="11">
        <f>F10</f>
        <v>1000000</v>
      </c>
      <c r="G66" s="289">
        <v>0</v>
      </c>
      <c r="H66" s="289">
        <v>0.53460088104807368</v>
      </c>
      <c r="I66" s="290">
        <v>27.235302337887127</v>
      </c>
      <c r="J66" s="290">
        <v>53.543077972244596</v>
      </c>
      <c r="K66" s="290">
        <v>97.224486144152053</v>
      </c>
      <c r="L66" s="290">
        <v>-2734.3524917582863</v>
      </c>
      <c r="M66" s="290">
        <v>-5110.419585189401</v>
      </c>
      <c r="N66" s="290">
        <v>-8503.8775778316049</v>
      </c>
      <c r="O66" s="290">
        <v>-13089.437341478309</v>
      </c>
      <c r="P66" s="290">
        <v>-19041.809747922889</v>
      </c>
      <c r="Q66" s="290">
        <v>-26535.705668958788</v>
      </c>
      <c r="R66" s="290">
        <v>-35745.835976379363</v>
      </c>
      <c r="S66" s="290">
        <v>-46846.911541978043</v>
      </c>
      <c r="T66" s="290">
        <v>-60013.643237548211</v>
      </c>
      <c r="U66" s="290">
        <v>-75420.741934883263</v>
      </c>
      <c r="V66" s="290">
        <v>-93242.918505776659</v>
      </c>
      <c r="W66" s="290">
        <v>-113654.88382202176</v>
      </c>
      <c r="X66" s="291">
        <v>-136831.34875541192</v>
      </c>
      <c r="Y66" s="68">
        <v>7.8000194762180711E-3</v>
      </c>
      <c r="Z66" s="29"/>
    </row>
    <row r="67" spans="1:26" x14ac:dyDescent="0.25">
      <c r="A67" s="6">
        <v>218</v>
      </c>
      <c r="B67" s="41" t="s">
        <v>105</v>
      </c>
      <c r="C67" s="116">
        <f>rho!H13</f>
        <v>32175161305.876152</v>
      </c>
      <c r="E67" s="275"/>
      <c r="F67" s="11">
        <f>F11</f>
        <v>2500000</v>
      </c>
      <c r="G67" s="289">
        <v>0</v>
      </c>
      <c r="H67" s="289">
        <v>0.53789498141216507</v>
      </c>
      <c r="I67" s="290">
        <v>27.705907319263204</v>
      </c>
      <c r="J67" s="290">
        <v>56.320422167718881</v>
      </c>
      <c r="K67" s="290">
        <v>136.30019570547503</v>
      </c>
      <c r="L67" s="290">
        <v>-479.16018515688728</v>
      </c>
      <c r="M67" s="290">
        <v>-1215.1375478620687</v>
      </c>
      <c r="N67" s="290">
        <v>-2319.9323901025291</v>
      </c>
      <c r="O67" s="290">
        <v>-3860.1600137257014</v>
      </c>
      <c r="P67" s="290">
        <v>-5902.4357205790138</v>
      </c>
      <c r="Q67" s="290">
        <v>-8513.37481250991</v>
      </c>
      <c r="R67" s="290">
        <v>-11759.59259136581</v>
      </c>
      <c r="S67" s="290">
        <v>-15707.704358994148</v>
      </c>
      <c r="T67" s="290">
        <v>-20424.325417242377</v>
      </c>
      <c r="U67" s="290">
        <v>-25976.071067957895</v>
      </c>
      <c r="V67" s="290">
        <v>-32429.556612988155</v>
      </c>
      <c r="W67" s="290">
        <v>-39851.397354180597</v>
      </c>
      <c r="X67" s="291">
        <v>-48308.208593382653</v>
      </c>
      <c r="Y67" s="68">
        <v>3.1200077904872284E-2</v>
      </c>
      <c r="Z67" s="29"/>
    </row>
    <row r="68" spans="1:26" x14ac:dyDescent="0.25">
      <c r="A68" s="6">
        <v>219</v>
      </c>
      <c r="B68" s="41" t="s">
        <v>106</v>
      </c>
      <c r="C68" s="116">
        <f>rho!H14</f>
        <v>32251912965.839249</v>
      </c>
      <c r="E68" s="275"/>
      <c r="F68" s="11">
        <f>F12</f>
        <v>9725408.0332879536</v>
      </c>
      <c r="G68" s="289">
        <v>0</v>
      </c>
      <c r="H68" s="289">
        <v>0.53952653038517095</v>
      </c>
      <c r="I68" s="290">
        <v>27.938995261095666</v>
      </c>
      <c r="J68" s="290">
        <v>57.69602478116871</v>
      </c>
      <c r="K68" s="290">
        <v>155.65417001033563</v>
      </c>
      <c r="L68" s="290">
        <v>637.82359951338321</v>
      </c>
      <c r="M68" s="290">
        <v>714.17325178719091</v>
      </c>
      <c r="N68" s="290">
        <v>742.94011073204933</v>
      </c>
      <c r="O68" s="290">
        <v>711.04798886824722</v>
      </c>
      <c r="P68" s="290">
        <v>605.42069871607339</v>
      </c>
      <c r="Q68" s="290">
        <v>412.9820527958164</v>
      </c>
      <c r="R68" s="290">
        <v>120.65586362776548</v>
      </c>
      <c r="S68" s="290">
        <v>-284.63405626779138</v>
      </c>
      <c r="T68" s="290">
        <v>-815.96389437056473</v>
      </c>
      <c r="U68" s="290">
        <v>-1486.4098381602648</v>
      </c>
      <c r="V68" s="290">
        <v>-2309.048075116606</v>
      </c>
      <c r="W68" s="290">
        <v>-3296.954792719298</v>
      </c>
      <c r="X68" s="291">
        <v>-4463.2061784480511</v>
      </c>
      <c r="Y68" s="68">
        <v>4.6800116857308421E-2</v>
      </c>
      <c r="Z68" s="29"/>
    </row>
    <row r="69" spans="1:26" x14ac:dyDescent="0.25">
      <c r="A69" s="6">
        <v>220</v>
      </c>
      <c r="B69" s="41" t="s">
        <v>107</v>
      </c>
      <c r="C69" s="116">
        <f>rho!H15</f>
        <v>32328204115.842564</v>
      </c>
      <c r="E69" s="275"/>
      <c r="F69" s="11">
        <f>F13</f>
        <v>11670489.639945544</v>
      </c>
      <c r="G69" s="289">
        <v>0</v>
      </c>
      <c r="H69" s="289">
        <v>0.53962061670790229</v>
      </c>
      <c r="I69" s="290">
        <v>27.952436713165376</v>
      </c>
      <c r="J69" s="290">
        <v>57.775351478424213</v>
      </c>
      <c r="K69" s="290">
        <v>156.77025313300587</v>
      </c>
      <c r="L69" s="290">
        <v>702.23655835738236</v>
      </c>
      <c r="M69" s="290">
        <v>825.43056710423991</v>
      </c>
      <c r="N69" s="290">
        <v>919.56638145173929</v>
      </c>
      <c r="O69" s="290">
        <v>974.65524707510076</v>
      </c>
      <c r="P69" s="290">
        <v>980.70840964954493</v>
      </c>
      <c r="Q69" s="290">
        <v>927.73711485029276</v>
      </c>
      <c r="R69" s="290">
        <v>805.75260835256415</v>
      </c>
      <c r="S69" s="290">
        <v>604.76613583158041</v>
      </c>
      <c r="T69" s="290">
        <v>314.78894296256203</v>
      </c>
      <c r="U69" s="290">
        <v>-74.167724579271365</v>
      </c>
      <c r="V69" s="290">
        <v>-572.09262111869759</v>
      </c>
      <c r="W69" s="290">
        <v>-1188.9745009804983</v>
      </c>
      <c r="X69" s="291">
        <v>-1934.802118489451</v>
      </c>
      <c r="Y69" s="68">
        <v>9.3600233714616843E-2</v>
      </c>
      <c r="Z69" s="29"/>
    </row>
    <row r="70" spans="1:26" x14ac:dyDescent="0.25">
      <c r="A70" s="6">
        <v>221</v>
      </c>
      <c r="B70" s="41" t="s">
        <v>108</v>
      </c>
      <c r="C70" s="116">
        <f>rho!H16</f>
        <v>32404037518.945862</v>
      </c>
      <c r="E70" s="275"/>
      <c r="F70" s="11">
        <f>F14</f>
        <v>13615571.246603137</v>
      </c>
      <c r="G70" s="289">
        <v>0</v>
      </c>
      <c r="H70" s="289">
        <v>0.53968782122413916</v>
      </c>
      <c r="I70" s="290">
        <v>27.962037750358025</v>
      </c>
      <c r="J70" s="290">
        <v>57.832013405035283</v>
      </c>
      <c r="K70" s="290">
        <v>157.56745536348458</v>
      </c>
      <c r="L70" s="290">
        <v>748.24581467452481</v>
      </c>
      <c r="M70" s="290">
        <v>904.90007804498953</v>
      </c>
      <c r="N70" s="290">
        <v>1045.7280033943753</v>
      </c>
      <c r="O70" s="290">
        <v>1162.9461457942823</v>
      </c>
      <c r="P70" s="290">
        <v>1248.7710603163107</v>
      </c>
      <c r="Q70" s="290">
        <v>1295.4193020320618</v>
      </c>
      <c r="R70" s="290">
        <v>1295.1074260131352</v>
      </c>
      <c r="S70" s="290">
        <v>1240.0519873311323</v>
      </c>
      <c r="T70" s="290">
        <v>1122.4695410576528</v>
      </c>
      <c r="U70" s="290">
        <v>934.57664226429711</v>
      </c>
      <c r="V70" s="290">
        <v>668.58984602266639</v>
      </c>
      <c r="W70" s="290">
        <v>316.7257074043597</v>
      </c>
      <c r="X70" s="291">
        <v>-128.79921851902117</v>
      </c>
      <c r="Y70" s="68">
        <v>0.15</v>
      </c>
      <c r="Z70" s="29"/>
    </row>
    <row r="71" spans="1:26" x14ac:dyDescent="0.25">
      <c r="A71" s="6">
        <v>222</v>
      </c>
      <c r="B71" s="41" t="s">
        <v>109</v>
      </c>
      <c r="C71" s="116">
        <f>rho!H17</f>
        <v>32479415921.630539</v>
      </c>
      <c r="E71" s="275"/>
      <c r="F71" s="11">
        <f>F15</f>
        <v>15560652.853260729</v>
      </c>
      <c r="G71" s="289">
        <v>0</v>
      </c>
      <c r="H71" s="289">
        <v>0.5397382246113166</v>
      </c>
      <c r="I71" s="289">
        <v>27.969238528252507</v>
      </c>
      <c r="J71" s="289">
        <v>57.874509849993586</v>
      </c>
      <c r="K71" s="289">
        <v>158.16535703634366</v>
      </c>
      <c r="L71" s="289">
        <v>782.75275691238164</v>
      </c>
      <c r="M71" s="289">
        <v>964.50221125055157</v>
      </c>
      <c r="N71" s="289">
        <v>1140.349219851352</v>
      </c>
      <c r="O71" s="289">
        <v>1304.1643198336681</v>
      </c>
      <c r="P71" s="289">
        <v>1449.8180483163853</v>
      </c>
      <c r="Q71" s="289">
        <v>1571.1809424183889</v>
      </c>
      <c r="R71" s="289">
        <v>1662.1235392585638</v>
      </c>
      <c r="S71" s="289">
        <v>1716.5163759557956</v>
      </c>
      <c r="T71" s="289">
        <v>1728.2299896289712</v>
      </c>
      <c r="U71" s="289">
        <v>1691.1349173969736</v>
      </c>
      <c r="V71" s="289">
        <v>1599.1016963786894</v>
      </c>
      <c r="W71" s="289">
        <v>1446.000863693004</v>
      </c>
      <c r="X71" s="292">
        <v>1225.7029564588013</v>
      </c>
      <c r="Y71" s="68">
        <v>0.2</v>
      </c>
      <c r="Z71" s="29"/>
    </row>
    <row r="72" spans="1:26" x14ac:dyDescent="0.25">
      <c r="A72" s="6">
        <v>223</v>
      </c>
      <c r="B72" s="41" t="s">
        <v>110</v>
      </c>
      <c r="C72" s="116">
        <f>rho!H18</f>
        <v>32554342053.899109</v>
      </c>
      <c r="E72" s="275"/>
      <c r="F72" s="11">
        <f>F16</f>
        <v>17505734.45991832</v>
      </c>
      <c r="G72" s="289">
        <v>0</v>
      </c>
      <c r="H72" s="289">
        <v>0.53977742724578792</v>
      </c>
      <c r="I72" s="289">
        <v>27.974839133281556</v>
      </c>
      <c r="J72" s="289">
        <v>57.907562640516716</v>
      </c>
      <c r="K72" s="289">
        <v>158.63039167078958</v>
      </c>
      <c r="L72" s="289">
        <v>809.59148976404799</v>
      </c>
      <c r="M72" s="289">
        <v>1010.8594259659886</v>
      </c>
      <c r="N72" s="289">
        <v>1213.9434993178895</v>
      </c>
      <c r="O72" s="289">
        <v>1414.0006774198566</v>
      </c>
      <c r="P72" s="289">
        <v>1606.187927871998</v>
      </c>
      <c r="Q72" s="289">
        <v>1785.6622182744197</v>
      </c>
      <c r="R72" s="289">
        <v>1947.5805162272295</v>
      </c>
      <c r="S72" s="289">
        <v>2087.0997893305339</v>
      </c>
      <c r="T72" s="289">
        <v>2199.3770051844399</v>
      </c>
      <c r="U72" s="289">
        <v>2279.5691313890538</v>
      </c>
      <c r="V72" s="289">
        <v>2322.8331355444834</v>
      </c>
      <c r="W72" s="289">
        <v>2324.3259852508359</v>
      </c>
      <c r="X72" s="292">
        <v>2279.204648108217</v>
      </c>
      <c r="Y72" s="68">
        <v>0.25</v>
      </c>
      <c r="Z72" s="29"/>
    </row>
    <row r="73" spans="1:26" ht="14.25" customHeight="1" x14ac:dyDescent="0.25">
      <c r="A73" s="6">
        <v>224</v>
      </c>
      <c r="B73" s="41" t="s">
        <v>111</v>
      </c>
      <c r="C73" s="116">
        <f>rho!H19</f>
        <v>32628818629.374065</v>
      </c>
      <c r="E73" s="275"/>
      <c r="F73" s="11">
        <f>F17</f>
        <v>19450816.066575915</v>
      </c>
      <c r="G73" s="289">
        <v>0</v>
      </c>
      <c r="H73" s="289">
        <v>0.53980878935336507</v>
      </c>
      <c r="I73" s="289">
        <v>27.979319617304792</v>
      </c>
      <c r="J73" s="289">
        <v>57.934004872935219</v>
      </c>
      <c r="K73" s="289">
        <v>159.00241937834636</v>
      </c>
      <c r="L73" s="289">
        <v>831.06247604538135</v>
      </c>
      <c r="M73" s="289">
        <v>1047.9451977383385</v>
      </c>
      <c r="N73" s="289">
        <v>1272.8189228911197</v>
      </c>
      <c r="O73" s="289">
        <v>1501.8697634888081</v>
      </c>
      <c r="P73" s="289">
        <v>1731.2838315164886</v>
      </c>
      <c r="Q73" s="289">
        <v>1957.2472389592458</v>
      </c>
      <c r="R73" s="289">
        <v>2175.946097802163</v>
      </c>
      <c r="S73" s="289">
        <v>2383.5665200303247</v>
      </c>
      <c r="T73" s="289">
        <v>2576.2946176288156</v>
      </c>
      <c r="U73" s="289">
        <v>2750.3165025827188</v>
      </c>
      <c r="V73" s="289">
        <v>2901.818286877121</v>
      </c>
      <c r="W73" s="289">
        <v>3026.9860824971033</v>
      </c>
      <c r="X73" s="292">
        <v>3122.006001427751</v>
      </c>
      <c r="Y73" s="68">
        <v>0.3</v>
      </c>
      <c r="Z73" s="29"/>
    </row>
    <row r="74" spans="1:26" x14ac:dyDescent="0.25">
      <c r="A74" s="6">
        <v>225</v>
      </c>
      <c r="B74" s="41" t="s">
        <v>112</v>
      </c>
      <c r="C74" s="116">
        <f>rho!H20</f>
        <v>32702848345.396172</v>
      </c>
      <c r="E74" s="275"/>
      <c r="F74" s="11">
        <f>F18</f>
        <v>21395897.673233505</v>
      </c>
      <c r="G74" s="289">
        <v>0</v>
      </c>
      <c r="H74" s="289">
        <v>0.53983444925956459</v>
      </c>
      <c r="I74" s="289">
        <v>27.982985467869259</v>
      </c>
      <c r="J74" s="289">
        <v>57.955639426732176</v>
      </c>
      <c r="K74" s="289">
        <v>159.30680568452911</v>
      </c>
      <c r="L74" s="289">
        <v>848.62964663919934</v>
      </c>
      <c r="M74" s="289">
        <v>1078.2881019157155</v>
      </c>
      <c r="N74" s="289">
        <v>1320.9897239964896</v>
      </c>
      <c r="O74" s="289">
        <v>1573.7626520906774</v>
      </c>
      <c r="P74" s="289">
        <v>1833.6350254074353</v>
      </c>
      <c r="Q74" s="289">
        <v>2097.6349831559214</v>
      </c>
      <c r="R74" s="289">
        <v>2362.7906645452904</v>
      </c>
      <c r="S74" s="289">
        <v>2626.1302087846993</v>
      </c>
      <c r="T74" s="289">
        <v>2884.6817550833043</v>
      </c>
      <c r="U74" s="289">
        <v>3135.4734426502637</v>
      </c>
      <c r="V74" s="289">
        <v>3375.5334106947321</v>
      </c>
      <c r="W74" s="289">
        <v>3601.8897984258674</v>
      </c>
      <c r="X74" s="292">
        <v>3811.5707450528243</v>
      </c>
      <c r="Y74" s="68">
        <v>0.4</v>
      </c>
      <c r="Z74" s="29"/>
    </row>
    <row r="75" spans="1:26" x14ac:dyDescent="0.25">
      <c r="A75" s="6">
        <v>226</v>
      </c>
      <c r="B75" s="41" t="s">
        <v>113</v>
      </c>
      <c r="C75" s="116">
        <f>rho!H21</f>
        <v>32776433883.122147</v>
      </c>
      <c r="E75" s="275"/>
      <c r="F75" s="11">
        <f>F19</f>
        <v>23340979.279891096</v>
      </c>
      <c r="G75" s="289">
        <v>0</v>
      </c>
      <c r="H75" s="289">
        <v>0.53985583251473068</v>
      </c>
      <c r="I75" s="289">
        <v>27.986040343339649</v>
      </c>
      <c r="J75" s="289">
        <v>57.973668221562974</v>
      </c>
      <c r="K75" s="289">
        <v>159.56046093968146</v>
      </c>
      <c r="L75" s="289">
        <v>863.26895546738103</v>
      </c>
      <c r="M75" s="289">
        <v>1103.5738553968631</v>
      </c>
      <c r="N75" s="289">
        <v>1361.1320582509643</v>
      </c>
      <c r="O75" s="289">
        <v>1633.6733925922349</v>
      </c>
      <c r="P75" s="289">
        <v>1918.9276869832247</v>
      </c>
      <c r="Q75" s="289">
        <v>2214.6247699864839</v>
      </c>
      <c r="R75" s="289">
        <v>2518.4944701645632</v>
      </c>
      <c r="S75" s="289">
        <v>2828.2666160800109</v>
      </c>
      <c r="T75" s="289">
        <v>3141.6710362953786</v>
      </c>
      <c r="U75" s="289">
        <v>3456.4375593732166</v>
      </c>
      <c r="V75" s="289">
        <v>3770.296013876075</v>
      </c>
      <c r="W75" s="289">
        <v>4080.9762283665032</v>
      </c>
      <c r="X75" s="292">
        <v>4386.2080314070508</v>
      </c>
      <c r="Y75" s="68">
        <v>0.5</v>
      </c>
      <c r="Z75" s="29"/>
    </row>
    <row r="76" spans="1:26" x14ac:dyDescent="0.25">
      <c r="A76" s="6">
        <v>227</v>
      </c>
      <c r="B76" s="41" t="s">
        <v>114</v>
      </c>
      <c r="C76" s="116">
        <f>rho!H22</f>
        <v>32849577907.621765</v>
      </c>
      <c r="E76" s="275"/>
      <c r="F76" s="11">
        <f>F20</f>
        <v>25286060.88654869</v>
      </c>
      <c r="G76" s="289">
        <v>0</v>
      </c>
      <c r="H76" s="289">
        <v>0.53987392603833284</v>
      </c>
      <c r="I76" s="289">
        <v>27.988625237968435</v>
      </c>
      <c r="J76" s="289">
        <v>57.988923355650563</v>
      </c>
      <c r="K76" s="289">
        <v>159.77509230942573</v>
      </c>
      <c r="L76" s="289">
        <v>875.65606293738074</v>
      </c>
      <c r="M76" s="289">
        <v>1124.9694929578336</v>
      </c>
      <c r="N76" s="289">
        <v>1395.0986487739817</v>
      </c>
      <c r="O76" s="289">
        <v>1684.3670960935528</v>
      </c>
      <c r="P76" s="289">
        <v>1991.0984006242766</v>
      </c>
      <c r="Q76" s="289">
        <v>2313.6161280738829</v>
      </c>
      <c r="R76" s="289">
        <v>2650.2438441501008</v>
      </c>
      <c r="S76" s="289">
        <v>2999.3051145606587</v>
      </c>
      <c r="T76" s="289">
        <v>3359.1235050132877</v>
      </c>
      <c r="U76" s="289">
        <v>3728.022581215715</v>
      </c>
      <c r="V76" s="289">
        <v>4104.3259088756722</v>
      </c>
      <c r="W76" s="289">
        <v>4486.3570537008882</v>
      </c>
      <c r="X76" s="292">
        <v>4872.4395813990895</v>
      </c>
      <c r="Y76" s="68">
        <v>0.6</v>
      </c>
      <c r="Z76" s="29"/>
    </row>
    <row r="77" spans="1:26" x14ac:dyDescent="0.25">
      <c r="A77" s="6">
        <v>228</v>
      </c>
      <c r="B77" s="41" t="s">
        <v>115</v>
      </c>
      <c r="C77" s="116">
        <f>rho!H23</f>
        <v>32922283067.974388</v>
      </c>
      <c r="E77" s="275"/>
      <c r="F77" s="11">
        <f>F21</f>
        <v>27231142.493206281</v>
      </c>
      <c r="G77" s="289">
        <v>0</v>
      </c>
      <c r="H77" s="289">
        <v>0.53988943477284901</v>
      </c>
      <c r="I77" s="289">
        <v>27.990840861935968</v>
      </c>
      <c r="J77" s="289">
        <v>58.001999184868509</v>
      </c>
      <c r="K77" s="289">
        <v>159.95906205492079</v>
      </c>
      <c r="L77" s="289">
        <v>886.27358362595191</v>
      </c>
      <c r="M77" s="289">
        <v>1143.3086108672376</v>
      </c>
      <c r="N77" s="289">
        <v>1424.2128692222823</v>
      </c>
      <c r="O77" s="289">
        <v>1727.8188419518253</v>
      </c>
      <c r="P77" s="289">
        <v>2052.9590123166072</v>
      </c>
      <c r="Q77" s="289">
        <v>2398.4658635773681</v>
      </c>
      <c r="R77" s="289">
        <v>2763.1718789948477</v>
      </c>
      <c r="S77" s="289">
        <v>3145.9095418297852</v>
      </c>
      <c r="T77" s="289">
        <v>3545.5113353429247</v>
      </c>
      <c r="U77" s="289">
        <v>3960.8097427950006</v>
      </c>
      <c r="V77" s="289">
        <v>4390.6372474467562</v>
      </c>
      <c r="W77" s="289">
        <v>4833.8263325589323</v>
      </c>
      <c r="X77" s="292">
        <v>5289.2094813922649</v>
      </c>
      <c r="Y77" s="68">
        <v>0.7</v>
      </c>
      <c r="Z77" s="29"/>
    </row>
    <row r="78" spans="1:26" x14ac:dyDescent="0.25">
      <c r="A78" s="6">
        <v>229</v>
      </c>
      <c r="B78" s="41" t="s">
        <v>116</v>
      </c>
      <c r="C78" s="116">
        <f>rho!H24</f>
        <v>32994551997.364895</v>
      </c>
      <c r="E78" s="275"/>
      <c r="F78" s="11">
        <f>F22</f>
        <v>29176224.099863872</v>
      </c>
      <c r="G78" s="289">
        <v>0</v>
      </c>
      <c r="H78" s="289">
        <v>0.53990287567609652</v>
      </c>
      <c r="I78" s="289">
        <v>27.992761069374495</v>
      </c>
      <c r="J78" s="289">
        <v>58.013331570190715</v>
      </c>
      <c r="K78" s="289">
        <v>160.11850250101654</v>
      </c>
      <c r="L78" s="289">
        <v>895.47543488938049</v>
      </c>
      <c r="M78" s="289">
        <v>1159.2025130553875</v>
      </c>
      <c r="N78" s="289">
        <v>1449.4451936108092</v>
      </c>
      <c r="O78" s="289">
        <v>1765.4770216956615</v>
      </c>
      <c r="P78" s="289">
        <v>2106.5715424499599</v>
      </c>
      <c r="Q78" s="289">
        <v>2472.002301013722</v>
      </c>
      <c r="R78" s="289">
        <v>2861.0428425269615</v>
      </c>
      <c r="S78" s="289">
        <v>3272.9667121296957</v>
      </c>
      <c r="T78" s="289">
        <v>3707.0474549619407</v>
      </c>
      <c r="U78" s="289">
        <v>4162.5586161637139</v>
      </c>
      <c r="V78" s="289">
        <v>4638.7737408750281</v>
      </c>
      <c r="W78" s="289">
        <v>5134.9663742359025</v>
      </c>
      <c r="X78" s="292">
        <v>5650.4100613863511</v>
      </c>
      <c r="Y78" s="68">
        <v>0.8</v>
      </c>
      <c r="Z78" s="29"/>
    </row>
    <row r="79" spans="1:26" x14ac:dyDescent="0.25">
      <c r="A79" s="6">
        <v>230</v>
      </c>
      <c r="B79" s="41" t="s">
        <v>117</v>
      </c>
      <c r="C79" s="116">
        <f>rho!H25</f>
        <v>33066387313.179058</v>
      </c>
      <c r="E79" s="275"/>
      <c r="F79" s="11">
        <f>F23</f>
        <v>31121305.706521466</v>
      </c>
      <c r="G79" s="289">
        <v>0</v>
      </c>
      <c r="H79" s="289">
        <v>0.539914636466438</v>
      </c>
      <c r="I79" s="289">
        <v>27.994441250883209</v>
      </c>
      <c r="J79" s="289">
        <v>58.02324740734764</v>
      </c>
      <c r="K79" s="289">
        <v>160.25801289135035</v>
      </c>
      <c r="L79" s="289">
        <v>903.52705474488039</v>
      </c>
      <c r="M79" s="289">
        <v>1173.1096774700188</v>
      </c>
      <c r="N79" s="289">
        <v>1471.5234774507708</v>
      </c>
      <c r="O79" s="289">
        <v>1798.4279289715184</v>
      </c>
      <c r="P79" s="289">
        <v>2153.4825063166445</v>
      </c>
      <c r="Q79" s="289">
        <v>2536.3466837705319</v>
      </c>
      <c r="R79" s="289">
        <v>2946.6799356175616</v>
      </c>
      <c r="S79" s="289">
        <v>3384.1417361421177</v>
      </c>
      <c r="T79" s="289">
        <v>3848.3915596285833</v>
      </c>
      <c r="U79" s="289">
        <v>4339.0888803613389</v>
      </c>
      <c r="V79" s="289">
        <v>4855.8931726247665</v>
      </c>
      <c r="W79" s="289">
        <v>5398.4639107032526</v>
      </c>
      <c r="X79" s="292">
        <v>5966.4605688811753</v>
      </c>
      <c r="Y79" s="68">
        <v>0.85</v>
      </c>
      <c r="Z79" s="29"/>
    </row>
    <row r="80" spans="1:26" x14ac:dyDescent="0.25">
      <c r="A80" s="41"/>
      <c r="B80" s="6"/>
      <c r="C80" s="6"/>
      <c r="E80" s="276"/>
      <c r="F80" s="25">
        <f>F24</f>
        <v>33066387.313179057</v>
      </c>
      <c r="G80" s="293">
        <v>0</v>
      </c>
      <c r="H80" s="293">
        <v>0.53992501363438627</v>
      </c>
      <c r="I80" s="293">
        <v>27.995923763979132</v>
      </c>
      <c r="J80" s="293">
        <v>58.031996675427294</v>
      </c>
      <c r="K80" s="293">
        <v>160.38111029458602</v>
      </c>
      <c r="L80" s="293">
        <v>910.63142520561553</v>
      </c>
      <c r="M80" s="293">
        <v>1185.3807048946933</v>
      </c>
      <c r="N80" s="293">
        <v>1491.0043161330893</v>
      </c>
      <c r="O80" s="293">
        <v>1827.5022589208038</v>
      </c>
      <c r="P80" s="293">
        <v>2194.874533257836</v>
      </c>
      <c r="Q80" s="293">
        <v>2593.1211391441871</v>
      </c>
      <c r="R80" s="293">
        <v>3022.2420765798556</v>
      </c>
      <c r="S80" s="293">
        <v>3482.2373455648426</v>
      </c>
      <c r="T80" s="293">
        <v>3973.106946099148</v>
      </c>
      <c r="U80" s="293">
        <v>4494.8508781827713</v>
      </c>
      <c r="V80" s="293">
        <v>5047.4691418157136</v>
      </c>
      <c r="W80" s="293">
        <v>5630.9617369979742</v>
      </c>
      <c r="X80" s="294">
        <v>6245.3286637295514</v>
      </c>
      <c r="Y80" s="68">
        <v>0.9</v>
      </c>
      <c r="Z80" s="29"/>
    </row>
    <row r="81" spans="1:26" x14ac:dyDescent="0.25">
      <c r="B81" s="15" t="s">
        <v>2819</v>
      </c>
      <c r="C81" s="29"/>
      <c r="E81" s="306"/>
      <c r="F81" s="113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69">
        <v>1</v>
      </c>
      <c r="Z81" s="29"/>
    </row>
    <row r="82" spans="1:26" x14ac:dyDescent="0.25">
      <c r="B82" s="41" t="s">
        <v>95</v>
      </c>
      <c r="C82" s="55">
        <f>rho!F9</f>
        <v>79096242.939786673</v>
      </c>
      <c r="D82" s="21"/>
      <c r="Y82" s="6"/>
      <c r="Z82" s="29"/>
    </row>
    <row r="83" spans="1:26" x14ac:dyDescent="0.25">
      <c r="B83" s="41" t="s">
        <v>96</v>
      </c>
      <c r="C83" s="55">
        <f>rho!F10</f>
        <v>78621665.482147962</v>
      </c>
      <c r="Y83" s="6"/>
      <c r="Z83" s="29"/>
    </row>
    <row r="84" spans="1:26" s="107" customFormat="1" x14ac:dyDescent="0.25">
      <c r="A84" s="6"/>
      <c r="B84" s="41" t="s">
        <v>97</v>
      </c>
      <c r="C84" s="55">
        <f>rho!F11</f>
        <v>78149935.489255071</v>
      </c>
      <c r="D84" s="6"/>
      <c r="Z84" s="108"/>
    </row>
    <row r="85" spans="1:26" s="107" customFormat="1" x14ac:dyDescent="0.25">
      <c r="A85" s="6"/>
      <c r="B85" s="41" t="s">
        <v>98</v>
      </c>
      <c r="C85" s="55">
        <f>rho!F12</f>
        <v>77681035.876319543</v>
      </c>
      <c r="D85" s="6"/>
      <c r="Z85" s="108"/>
    </row>
    <row r="86" spans="1:26" s="107" customFormat="1" x14ac:dyDescent="0.25">
      <c r="A86" s="6"/>
      <c r="B86" s="41" t="s">
        <v>99</v>
      </c>
      <c r="C86" s="55">
        <f>rho!F13</f>
        <v>77214949.661061615</v>
      </c>
      <c r="D86" s="6"/>
      <c r="Z86" s="108"/>
    </row>
    <row r="87" spans="1:26" s="107" customFormat="1" x14ac:dyDescent="0.25">
      <c r="A87" s="6"/>
      <c r="B87" s="41" t="s">
        <v>104</v>
      </c>
      <c r="C87" s="55">
        <f>rho!F14</f>
        <v>76751659.963095248</v>
      </c>
      <c r="D87" s="6"/>
      <c r="Z87" s="108"/>
    </row>
    <row r="88" spans="1:26" s="107" customFormat="1" x14ac:dyDescent="0.25">
      <c r="A88" s="6"/>
      <c r="B88" s="41" t="s">
        <v>105</v>
      </c>
      <c r="C88" s="55">
        <f>rho!F15</f>
        <v>76291150.003316686</v>
      </c>
      <c r="D88" s="6"/>
      <c r="Z88" s="108"/>
    </row>
    <row r="89" spans="1:26" s="107" customFormat="1" x14ac:dyDescent="0.25">
      <c r="A89" s="6"/>
      <c r="B89" s="41" t="s">
        <v>106</v>
      </c>
      <c r="C89" s="55">
        <f>rho!F16</f>
        <v>75833403.103296772</v>
      </c>
      <c r="D89" s="6"/>
      <c r="Z89" s="108"/>
    </row>
    <row r="90" spans="1:26" s="107" customFormat="1" x14ac:dyDescent="0.25">
      <c r="A90" s="6"/>
      <c r="B90" s="41" t="s">
        <v>107</v>
      </c>
      <c r="C90" s="55">
        <f>rho!F17</f>
        <v>75378402.684677005</v>
      </c>
      <c r="D90" s="6"/>
      <c r="Z90" s="108"/>
    </row>
    <row r="91" spans="1:26" s="107" customFormat="1" x14ac:dyDescent="0.25">
      <c r="A91" s="6"/>
      <c r="B91" s="41" t="s">
        <v>108</v>
      </c>
      <c r="C91" s="55">
        <f>rho!F18</f>
        <v>74926132.268568933</v>
      </c>
      <c r="D91" s="6"/>
      <c r="Z91" s="108"/>
    </row>
    <row r="92" spans="1:26" s="107" customFormat="1" x14ac:dyDescent="0.25">
      <c r="A92" s="6"/>
      <c r="B92" s="41" t="s">
        <v>109</v>
      </c>
      <c r="C92" s="55">
        <f>rho!F19</f>
        <v>74476575.474957526</v>
      </c>
      <c r="D92" s="6"/>
      <c r="Z92" s="108"/>
    </row>
    <row r="93" spans="1:26" s="107" customFormat="1" x14ac:dyDescent="0.25">
      <c r="A93" s="6"/>
      <c r="B93" s="41" t="s">
        <v>110</v>
      </c>
      <c r="C93" s="55">
        <f>rho!F20</f>
        <v>74029716.02210778</v>
      </c>
      <c r="D93" s="6"/>
      <c r="Z93" s="108"/>
    </row>
    <row r="94" spans="1:26" s="107" customFormat="1" x14ac:dyDescent="0.25">
      <c r="A94" s="69"/>
      <c r="B94" s="41" t="s">
        <v>111</v>
      </c>
      <c r="C94" s="55">
        <f>rho!F21</f>
        <v>73585537.725975126</v>
      </c>
      <c r="D94" s="6"/>
      <c r="Z94" s="108"/>
    </row>
    <row r="95" spans="1:26" s="107" customFormat="1" x14ac:dyDescent="0.25">
      <c r="A95" s="6"/>
      <c r="B95" s="41" t="s">
        <v>112</v>
      </c>
      <c r="C95" s="55">
        <f>rho!F22</f>
        <v>73144024.499619275</v>
      </c>
      <c r="D95" s="6"/>
      <c r="Z95" s="108"/>
    </row>
    <row r="96" spans="1:26" s="107" customFormat="1" x14ac:dyDescent="0.25">
      <c r="A96" s="6"/>
      <c r="B96" s="41" t="s">
        <v>113</v>
      </c>
      <c r="C96" s="55">
        <f>rho!F23</f>
        <v>72705160.35262157</v>
      </c>
      <c r="D96" s="6"/>
      <c r="Z96" s="108"/>
    </row>
    <row r="97" spans="1:26" s="107" customFormat="1" x14ac:dyDescent="0.25">
      <c r="A97" s="6"/>
      <c r="B97" s="41" t="s">
        <v>114</v>
      </c>
      <c r="C97" s="55">
        <f>rho!F24</f>
        <v>72268929.390505835</v>
      </c>
      <c r="D97" s="6"/>
      <c r="Z97" s="108"/>
    </row>
    <row r="98" spans="1:26" s="107" customFormat="1" x14ac:dyDescent="0.25">
      <c r="A98" s="6"/>
      <c r="B98" s="41" t="s">
        <v>115</v>
      </c>
      <c r="C98" s="55">
        <f>rho!F25</f>
        <v>71835315.814162806</v>
      </c>
      <c r="D98" s="6"/>
      <c r="Z98" s="108"/>
    </row>
    <row r="99" spans="1:26" s="107" customFormat="1" x14ac:dyDescent="0.25">
      <c r="A99" s="6"/>
      <c r="B99" s="41" t="s">
        <v>116</v>
      </c>
      <c r="C99" s="55">
        <f>rho!F26</f>
        <v>71404303.919277817</v>
      </c>
      <c r="D99" s="6"/>
      <c r="Z99" s="108"/>
    </row>
    <row r="100" spans="1:26" s="107" customFormat="1" x14ac:dyDescent="0.25">
      <c r="A100" s="6"/>
      <c r="B100" s="41" t="s">
        <v>117</v>
      </c>
      <c r="C100" s="55">
        <f>rho!F27</f>
        <v>70975878.095762163</v>
      </c>
      <c r="D100" s="6"/>
      <c r="Z100" s="108"/>
    </row>
    <row r="101" spans="1:26" s="107" customFormat="1" ht="15.75" thickBot="1" x14ac:dyDescent="0.3">
      <c r="A101" s="6"/>
      <c r="B101" s="6"/>
      <c r="C101" s="2"/>
      <c r="D101" s="142"/>
      <c r="Z101" s="108"/>
    </row>
    <row r="102" spans="1:26" s="107" customFormat="1" ht="15.75" thickBot="1" x14ac:dyDescent="0.3">
      <c r="B102" s="6" t="s">
        <v>89</v>
      </c>
      <c r="C102" s="56">
        <v>21600</v>
      </c>
      <c r="D102" s="6"/>
      <c r="Z102" s="108"/>
    </row>
    <row r="103" spans="1:26" s="107" customFormat="1" x14ac:dyDescent="0.25">
      <c r="A103" s="6"/>
      <c r="B103" s="6"/>
      <c r="C103" s="28">
        <f>C102*0.3</f>
        <v>6480</v>
      </c>
      <c r="D103" s="6"/>
      <c r="Z103" s="108"/>
    </row>
    <row r="104" spans="1:26" s="107" customFormat="1" x14ac:dyDescent="0.25">
      <c r="A104" s="6"/>
      <c r="B104" s="41"/>
      <c r="C104" s="143"/>
      <c r="D104" s="6"/>
      <c r="Z104" s="108"/>
    </row>
    <row r="105" spans="1:26" s="107" customFormat="1" x14ac:dyDescent="0.25">
      <c r="A105" s="6"/>
      <c r="B105" s="6"/>
      <c r="C105" s="29"/>
      <c r="D105" s="6"/>
      <c r="Z105" s="108"/>
    </row>
    <row r="106" spans="1:26" s="107" customFormat="1" x14ac:dyDescent="0.25">
      <c r="A106" s="6"/>
      <c r="B106" s="6"/>
      <c r="C106" s="28"/>
      <c r="D106" s="6"/>
      <c r="E106" s="306"/>
      <c r="F106" s="113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Z106" s="108"/>
    </row>
    <row r="107" spans="1:26" s="107" customFormat="1" x14ac:dyDescent="0.25">
      <c r="A107" s="6"/>
      <c r="B107" s="6"/>
      <c r="C107" s="28"/>
      <c r="D107" s="6"/>
      <c r="E107" s="306"/>
      <c r="F107" s="113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Z107" s="108"/>
    </row>
    <row r="108" spans="1:26" s="107" customFormat="1" x14ac:dyDescent="0.25">
      <c r="A108" s="6"/>
      <c r="B108" s="6"/>
      <c r="C108" s="28"/>
      <c r="D108" s="6"/>
      <c r="E108" s="306"/>
      <c r="F108" s="113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Z108" s="108"/>
    </row>
    <row r="109" spans="1:26" s="107" customFormat="1" x14ac:dyDescent="0.25">
      <c r="A109" s="6"/>
      <c r="B109" s="15"/>
      <c r="C109" s="144"/>
      <c r="D109" s="6"/>
      <c r="E109" s="306"/>
      <c r="F109" s="113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Z109" s="108"/>
    </row>
    <row r="110" spans="1:26" s="107" customFormat="1" x14ac:dyDescent="0.25">
      <c r="A110" s="6"/>
      <c r="B110" s="6"/>
      <c r="C110" s="6"/>
      <c r="D110" s="6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Z110" s="108"/>
    </row>
    <row r="111" spans="1:26" s="107" customFormat="1" x14ac:dyDescent="0.25">
      <c r="A111" s="6"/>
      <c r="B111" s="15"/>
      <c r="C111" s="3"/>
      <c r="D111" s="6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Z111" s="108"/>
    </row>
    <row r="112" spans="1:26" s="107" customFormat="1" x14ac:dyDescent="0.25">
      <c r="A112" s="6"/>
      <c r="B112" s="145"/>
      <c r="C112" s="146"/>
      <c r="D112" s="6"/>
      <c r="E112" s="70"/>
      <c r="F112" s="105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Z112" s="108"/>
    </row>
    <row r="113" spans="1:26" s="107" customFormat="1" x14ac:dyDescent="0.25">
      <c r="A113" s="6"/>
      <c r="B113" s="147"/>
      <c r="C113" s="148"/>
      <c r="D113" s="6"/>
      <c r="E113" s="70"/>
      <c r="F113" s="159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Z113" s="108"/>
    </row>
    <row r="114" spans="1:26" s="107" customFormat="1" x14ac:dyDescent="0.25">
      <c r="A114" s="6"/>
      <c r="B114" s="147"/>
      <c r="C114" s="5"/>
      <c r="D114" s="6"/>
      <c r="E114" s="70"/>
      <c r="F114" s="160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Z114" s="108"/>
    </row>
    <row r="115" spans="1:26" s="107" customFormat="1" x14ac:dyDescent="0.25">
      <c r="A115" s="6"/>
      <c r="B115" s="145"/>
      <c r="C115" s="149"/>
      <c r="D115" s="6"/>
      <c r="E115" s="70"/>
      <c r="F115" s="114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Z115" s="108"/>
    </row>
    <row r="116" spans="1:26" s="107" customFormat="1" x14ac:dyDescent="0.25">
      <c r="A116" s="6"/>
      <c r="B116" s="6"/>
      <c r="C116" s="6"/>
      <c r="D116" s="6"/>
      <c r="E116" s="306"/>
      <c r="F116" s="193"/>
      <c r="G116" s="193"/>
      <c r="H116" s="193"/>
      <c r="I116" s="193"/>
      <c r="J116" s="193"/>
      <c r="K116" s="193"/>
      <c r="L116" s="193"/>
      <c r="M116" s="193"/>
      <c r="N116" s="193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Z116" s="108"/>
    </row>
    <row r="117" spans="1:26" s="107" customFormat="1" x14ac:dyDescent="0.25">
      <c r="A117" s="6"/>
      <c r="B117" s="145"/>
      <c r="C117" s="5"/>
      <c r="D117" s="6"/>
      <c r="E117" s="306"/>
      <c r="F117" s="309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310"/>
      <c r="T117" s="310"/>
      <c r="U117" s="310"/>
      <c r="V117" s="310"/>
      <c r="W117" s="310"/>
      <c r="X117" s="310"/>
      <c r="Z117" s="108"/>
    </row>
    <row r="118" spans="1:26" s="107" customFormat="1" x14ac:dyDescent="0.25">
      <c r="E118" s="306"/>
      <c r="F118" s="113"/>
      <c r="G118" s="12"/>
      <c r="H118" s="12"/>
      <c r="I118" s="39"/>
      <c r="J118" s="124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Z118" s="108"/>
    </row>
    <row r="119" spans="1:26" s="107" customFormat="1" x14ac:dyDescent="0.25">
      <c r="E119" s="306"/>
      <c r="F119" s="113"/>
      <c r="G119" s="12"/>
      <c r="H119" s="12"/>
      <c r="I119" s="39"/>
      <c r="J119" s="124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Z119" s="108"/>
    </row>
    <row r="120" spans="1:26" s="107" customFormat="1" x14ac:dyDescent="0.25">
      <c r="E120" s="306"/>
      <c r="F120" s="113"/>
      <c r="G120" s="12"/>
      <c r="H120" s="12"/>
      <c r="I120" s="39"/>
      <c r="J120" s="124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Z120" s="108"/>
    </row>
    <row r="121" spans="1:26" s="107" customFormat="1" x14ac:dyDescent="0.25">
      <c r="E121" s="306"/>
      <c r="F121" s="113"/>
      <c r="G121" s="12"/>
      <c r="H121" s="12"/>
      <c r="I121" s="39"/>
      <c r="J121" s="124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Z121" s="108"/>
    </row>
    <row r="122" spans="1:26" s="107" customFormat="1" x14ac:dyDescent="0.25">
      <c r="E122" s="306"/>
      <c r="F122" s="113"/>
      <c r="G122" s="12"/>
      <c r="H122" s="12"/>
      <c r="I122" s="39"/>
      <c r="J122" s="124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Z122" s="108"/>
    </row>
    <row r="123" spans="1:26" s="107" customFormat="1" x14ac:dyDescent="0.25">
      <c r="E123" s="306"/>
      <c r="F123" s="113"/>
      <c r="G123" s="12"/>
      <c r="H123" s="12"/>
      <c r="I123" s="39"/>
      <c r="J123" s="124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Z123" s="108"/>
    </row>
    <row r="124" spans="1:26" s="107" customFormat="1" x14ac:dyDescent="0.25">
      <c r="E124" s="306"/>
      <c r="F124" s="113"/>
      <c r="G124" s="12"/>
      <c r="H124" s="12"/>
      <c r="I124" s="39"/>
      <c r="J124" s="124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Z124" s="108"/>
    </row>
    <row r="125" spans="1:26" s="107" customFormat="1" x14ac:dyDescent="0.25">
      <c r="E125" s="306"/>
      <c r="F125" s="113"/>
      <c r="G125" s="12"/>
      <c r="H125" s="12"/>
      <c r="I125" s="12"/>
      <c r="J125" s="123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Z125" s="108"/>
    </row>
    <row r="126" spans="1:26" s="107" customFormat="1" x14ac:dyDescent="0.25">
      <c r="E126" s="306"/>
      <c r="F126" s="113"/>
      <c r="G126" s="12"/>
      <c r="H126" s="12"/>
      <c r="I126" s="12"/>
      <c r="J126" s="123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Z126" s="108"/>
    </row>
    <row r="127" spans="1:26" s="107" customFormat="1" ht="15" customHeight="1" x14ac:dyDescent="0.25">
      <c r="E127" s="306"/>
      <c r="F127" s="113"/>
      <c r="G127" s="120"/>
      <c r="H127" s="120"/>
      <c r="I127" s="120"/>
      <c r="J127" s="311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Z127" s="108"/>
    </row>
    <row r="128" spans="1:26" s="107" customFormat="1" ht="15" customHeight="1" x14ac:dyDescent="0.25">
      <c r="E128" s="306"/>
      <c r="F128" s="113"/>
      <c r="G128" s="120"/>
      <c r="H128" s="120"/>
      <c r="I128" s="120"/>
      <c r="J128" s="311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Z128" s="108"/>
    </row>
    <row r="129" spans="5:26" s="107" customFormat="1" x14ac:dyDescent="0.25">
      <c r="E129" s="306"/>
      <c r="F129" s="113"/>
      <c r="G129" s="120"/>
      <c r="H129" s="120"/>
      <c r="I129" s="120"/>
      <c r="J129" s="311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Z129" s="108"/>
    </row>
    <row r="130" spans="5:26" s="107" customFormat="1" x14ac:dyDescent="0.25">
      <c r="E130" s="306"/>
      <c r="F130" s="113"/>
      <c r="G130" s="120"/>
      <c r="H130" s="120"/>
      <c r="I130" s="120"/>
      <c r="J130" s="311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Z130" s="108"/>
    </row>
    <row r="131" spans="5:26" s="107" customFormat="1" x14ac:dyDescent="0.25">
      <c r="E131" s="306"/>
      <c r="F131" s="113"/>
      <c r="G131" s="120"/>
      <c r="H131" s="120"/>
      <c r="I131" s="120"/>
      <c r="J131" s="311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Z131" s="108"/>
    </row>
    <row r="132" spans="5:26" s="107" customFormat="1" x14ac:dyDescent="0.25">
      <c r="E132" s="306"/>
      <c r="F132" s="113"/>
      <c r="G132" s="120"/>
      <c r="H132" s="120"/>
      <c r="I132" s="120"/>
      <c r="J132" s="311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Z132" s="108"/>
    </row>
    <row r="133" spans="5:26" s="107" customFormat="1" x14ac:dyDescent="0.25">
      <c r="E133" s="306"/>
      <c r="F133" s="113"/>
      <c r="G133" s="120"/>
      <c r="H133" s="120"/>
      <c r="I133" s="120"/>
      <c r="J133" s="311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Z133" s="108"/>
    </row>
    <row r="134" spans="5:26" s="107" customFormat="1" x14ac:dyDescent="0.25">
      <c r="E134" s="306"/>
      <c r="F134" s="113"/>
      <c r="G134" s="120"/>
      <c r="H134" s="120"/>
      <c r="I134" s="120"/>
      <c r="J134" s="311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Z134" s="108"/>
    </row>
    <row r="135" spans="5:26" s="107" customFormat="1" ht="15" customHeight="1" x14ac:dyDescent="0.25"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Z135" s="108"/>
    </row>
    <row r="136" spans="5:26" s="107" customFormat="1" x14ac:dyDescent="0.25">
      <c r="E136" s="20"/>
      <c r="F136" s="20"/>
      <c r="G136" s="20"/>
      <c r="H136" s="20"/>
      <c r="I136" s="20"/>
      <c r="J136" s="42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Z136" s="108"/>
    </row>
    <row r="137" spans="5:26" s="107" customFormat="1" x14ac:dyDescent="0.25">
      <c r="E137" s="70"/>
      <c r="F137" s="105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Z137" s="108"/>
    </row>
    <row r="138" spans="5:26" s="84" customFormat="1" x14ac:dyDescent="0.25">
      <c r="E138" s="70"/>
      <c r="F138" s="159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Z138" s="83"/>
    </row>
    <row r="139" spans="5:26" s="84" customFormat="1" x14ac:dyDescent="0.25">
      <c r="E139" s="70"/>
      <c r="F139" s="160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Z139" s="83"/>
    </row>
    <row r="140" spans="5:26" s="84" customFormat="1" ht="15.75" customHeight="1" x14ac:dyDescent="0.25">
      <c r="E140" s="70"/>
      <c r="F140" s="116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Z140" s="83"/>
    </row>
    <row r="141" spans="5:26" s="84" customFormat="1" x14ac:dyDescent="0.25">
      <c r="E141" s="70"/>
      <c r="F141" s="114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Z141" s="83"/>
    </row>
    <row r="142" spans="5:26" s="84" customFormat="1" x14ac:dyDescent="0.25">
      <c r="E142" s="306"/>
      <c r="F142" s="193"/>
      <c r="G142" s="193"/>
      <c r="H142" s="193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Z142" s="83"/>
    </row>
    <row r="143" spans="5:26" s="84" customFormat="1" x14ac:dyDescent="0.25">
      <c r="E143" s="306"/>
      <c r="F143" s="309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310"/>
      <c r="T143" s="310"/>
      <c r="U143" s="310"/>
      <c r="V143" s="310"/>
      <c r="W143" s="310"/>
      <c r="X143" s="310"/>
      <c r="Z143" s="83"/>
    </row>
    <row r="144" spans="5:26" s="84" customFormat="1" x14ac:dyDescent="0.25">
      <c r="E144" s="306"/>
      <c r="F144" s="11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Z144" s="83"/>
    </row>
    <row r="145" spans="5:26" s="84" customFormat="1" x14ac:dyDescent="0.25">
      <c r="E145" s="306"/>
      <c r="F145" s="113"/>
      <c r="G145" s="12"/>
      <c r="H145" s="12"/>
      <c r="I145" s="12"/>
      <c r="J145" s="123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Z145" s="83"/>
    </row>
    <row r="146" spans="5:26" s="84" customFormat="1" x14ac:dyDescent="0.25">
      <c r="E146" s="306"/>
      <c r="F146" s="113"/>
      <c r="G146" s="12"/>
      <c r="H146" s="12"/>
      <c r="I146" s="12"/>
      <c r="J146" s="123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Z146" s="83"/>
    </row>
    <row r="147" spans="5:26" s="84" customFormat="1" x14ac:dyDescent="0.25">
      <c r="E147" s="306"/>
      <c r="F147" s="113"/>
      <c r="G147" s="12"/>
      <c r="H147" s="12"/>
      <c r="I147" s="12"/>
      <c r="J147" s="123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Z147" s="83"/>
    </row>
    <row r="148" spans="5:26" s="84" customFormat="1" x14ac:dyDescent="0.25">
      <c r="E148" s="306"/>
      <c r="F148" s="113"/>
      <c r="G148" s="12"/>
      <c r="H148" s="12"/>
      <c r="I148" s="12"/>
      <c r="J148" s="123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Z148" s="83"/>
    </row>
    <row r="149" spans="5:26" s="84" customFormat="1" x14ac:dyDescent="0.25">
      <c r="E149" s="306"/>
      <c r="F149" s="113"/>
      <c r="G149" s="12"/>
      <c r="H149" s="12"/>
      <c r="I149" s="12"/>
      <c r="J149" s="123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Z149" s="83"/>
    </row>
    <row r="150" spans="5:26" s="84" customFormat="1" x14ac:dyDescent="0.25">
      <c r="E150" s="306"/>
      <c r="F150" s="113"/>
      <c r="G150" s="12"/>
      <c r="H150" s="12"/>
      <c r="I150" s="12"/>
      <c r="J150" s="123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Z150" s="83"/>
    </row>
    <row r="151" spans="5:26" s="84" customFormat="1" x14ac:dyDescent="0.25">
      <c r="E151" s="306"/>
      <c r="F151" s="113"/>
      <c r="G151" s="12"/>
      <c r="H151" s="12"/>
      <c r="I151" s="12"/>
      <c r="J151" s="123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Z151" s="83"/>
    </row>
    <row r="152" spans="5:26" s="84" customFormat="1" x14ac:dyDescent="0.25">
      <c r="E152" s="306"/>
      <c r="F152" s="113"/>
      <c r="G152" s="12"/>
      <c r="H152" s="12"/>
      <c r="I152" s="12"/>
      <c r="J152" s="123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Z152" s="83"/>
    </row>
    <row r="153" spans="5:26" s="84" customFormat="1" x14ac:dyDescent="0.25">
      <c r="E153" s="306"/>
      <c r="F153" s="113"/>
      <c r="G153" s="12"/>
      <c r="H153" s="12"/>
      <c r="I153" s="12"/>
      <c r="J153" s="123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Z153" s="83"/>
    </row>
    <row r="154" spans="5:26" s="84" customFormat="1" x14ac:dyDescent="0.25">
      <c r="E154" s="306"/>
      <c r="F154" s="113"/>
      <c r="G154" s="12"/>
      <c r="H154" s="12"/>
      <c r="I154" s="12"/>
      <c r="J154" s="123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Z154" s="83"/>
    </row>
    <row r="155" spans="5:26" s="84" customFormat="1" x14ac:dyDescent="0.25">
      <c r="E155" s="306"/>
      <c r="F155" s="113"/>
      <c r="G155" s="12"/>
      <c r="H155" s="12"/>
      <c r="I155" s="12"/>
      <c r="J155" s="123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Z155" s="83"/>
    </row>
    <row r="156" spans="5:26" s="84" customFormat="1" x14ac:dyDescent="0.25">
      <c r="E156" s="306"/>
      <c r="F156" s="113"/>
      <c r="G156" s="12"/>
      <c r="H156" s="12"/>
      <c r="I156" s="12"/>
      <c r="J156" s="123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Z156" s="83"/>
    </row>
    <row r="157" spans="5:26" s="84" customFormat="1" x14ac:dyDescent="0.25">
      <c r="E157" s="306"/>
      <c r="F157" s="113"/>
      <c r="G157" s="12"/>
      <c r="H157" s="12"/>
      <c r="I157" s="12"/>
      <c r="J157" s="123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Z157" s="83"/>
    </row>
    <row r="158" spans="5:26" s="84" customFormat="1" x14ac:dyDescent="0.25">
      <c r="E158" s="306"/>
      <c r="F158" s="113"/>
      <c r="G158" s="12"/>
      <c r="H158" s="12"/>
      <c r="I158" s="12"/>
      <c r="J158" s="123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Z158" s="83"/>
    </row>
    <row r="159" spans="5:26" s="84" customFormat="1" x14ac:dyDescent="0.25">
      <c r="E159" s="306"/>
      <c r="F159" s="113"/>
      <c r="G159" s="12"/>
      <c r="H159" s="12"/>
      <c r="I159" s="12"/>
      <c r="J159" s="123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Z159" s="83"/>
    </row>
    <row r="160" spans="5:26" s="84" customFormat="1" x14ac:dyDescent="0.25">
      <c r="E160" s="306"/>
      <c r="F160" s="113"/>
      <c r="G160" s="12"/>
      <c r="H160" s="12"/>
      <c r="I160" s="12"/>
      <c r="J160" s="123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Z160" s="83"/>
    </row>
    <row r="161" spans="5:26" s="84" customFormat="1" x14ac:dyDescent="0.25">
      <c r="E161" s="306"/>
      <c r="F161" s="113"/>
      <c r="G161" s="216"/>
      <c r="H161" s="216"/>
      <c r="I161" s="216"/>
      <c r="J161" s="216"/>
      <c r="K161" s="216"/>
      <c r="L161" s="216"/>
      <c r="M161" s="216"/>
      <c r="N161" s="216"/>
      <c r="O161" s="216"/>
      <c r="P161" s="216"/>
      <c r="Q161" s="216"/>
      <c r="R161" s="216"/>
      <c r="S161" s="216"/>
      <c r="T161" s="216"/>
      <c r="U161" s="216"/>
      <c r="V161" s="216"/>
      <c r="W161" s="216"/>
      <c r="X161" s="216"/>
      <c r="Z161" s="83"/>
    </row>
    <row r="162" spans="5:26" s="84" customFormat="1" x14ac:dyDescent="0.25">
      <c r="E162" s="306"/>
      <c r="F162" s="113"/>
      <c r="G162" s="216"/>
      <c r="H162" s="216"/>
      <c r="I162" s="216"/>
      <c r="J162" s="216"/>
      <c r="K162" s="216"/>
      <c r="L162" s="216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Z162" s="83"/>
    </row>
    <row r="163" spans="5:26" s="84" customFormat="1" x14ac:dyDescent="0.25"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Z163" s="83"/>
    </row>
    <row r="164" spans="5:26" s="84" customFormat="1" x14ac:dyDescent="0.25"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Z164" s="83"/>
    </row>
    <row r="165" spans="5:26" s="84" customFormat="1" x14ac:dyDescent="0.25">
      <c r="E165" s="20"/>
      <c r="F165" s="105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Z165" s="83"/>
    </row>
    <row r="166" spans="5:26" s="84" customFormat="1" x14ac:dyDescent="0.25">
      <c r="E166" s="70"/>
      <c r="F166" s="159"/>
      <c r="G166" s="307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Z166" s="83"/>
    </row>
    <row r="167" spans="5:26" s="84" customFormat="1" x14ac:dyDescent="0.25">
      <c r="E167" s="70"/>
      <c r="F167" s="160"/>
      <c r="G167" s="307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Z167" s="83"/>
    </row>
    <row r="168" spans="5:26" s="84" customFormat="1" x14ac:dyDescent="0.25">
      <c r="E168" s="70"/>
      <c r="F168" s="116"/>
      <c r="G168" s="307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Z168" s="83"/>
    </row>
    <row r="169" spans="5:26" s="84" customFormat="1" x14ac:dyDescent="0.25">
      <c r="E169" s="70"/>
      <c r="F169" s="308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Z169" s="83"/>
    </row>
    <row r="170" spans="5:26" s="84" customFormat="1" x14ac:dyDescent="0.25">
      <c r="E170" s="306"/>
      <c r="F170" s="193"/>
      <c r="G170" s="193"/>
      <c r="H170" s="193"/>
      <c r="I170" s="193"/>
      <c r="J170" s="193"/>
      <c r="K170" s="193"/>
      <c r="L170" s="193"/>
      <c r="M170" s="193"/>
      <c r="N170" s="193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Z170" s="83"/>
    </row>
    <row r="171" spans="5:26" s="84" customFormat="1" x14ac:dyDescent="0.25">
      <c r="E171" s="306"/>
      <c r="F171" s="309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Z171" s="83"/>
    </row>
    <row r="172" spans="5:26" s="84" customFormat="1" x14ac:dyDescent="0.25">
      <c r="E172" s="306"/>
      <c r="F172" s="113"/>
      <c r="G172" s="215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8"/>
      <c r="S172" s="218"/>
      <c r="T172" s="218"/>
      <c r="U172" s="218"/>
      <c r="V172" s="218"/>
      <c r="W172" s="218"/>
      <c r="X172" s="218"/>
      <c r="Z172" s="83"/>
    </row>
    <row r="173" spans="5:26" s="84" customFormat="1" x14ac:dyDescent="0.25">
      <c r="E173" s="306"/>
      <c r="F173" s="113"/>
      <c r="G173" s="215"/>
      <c r="H173" s="216"/>
      <c r="I173" s="218"/>
      <c r="J173" s="217"/>
      <c r="K173" s="217"/>
      <c r="L173" s="217"/>
      <c r="M173" s="217"/>
      <c r="N173" s="217"/>
      <c r="O173" s="217"/>
      <c r="P173" s="217"/>
      <c r="Q173" s="217"/>
      <c r="R173" s="218"/>
      <c r="S173" s="218"/>
      <c r="T173" s="218"/>
      <c r="U173" s="218"/>
      <c r="V173" s="218"/>
      <c r="W173" s="218"/>
      <c r="X173" s="218"/>
      <c r="Z173" s="83"/>
    </row>
    <row r="174" spans="5:26" s="84" customFormat="1" x14ac:dyDescent="0.25">
      <c r="E174" s="306"/>
      <c r="F174" s="113"/>
      <c r="G174" s="215"/>
      <c r="H174" s="216"/>
      <c r="I174" s="214"/>
      <c r="J174" s="218"/>
      <c r="K174" s="217"/>
      <c r="L174" s="217"/>
      <c r="M174" s="217"/>
      <c r="N174" s="217"/>
      <c r="O174" s="217"/>
      <c r="P174" s="217"/>
      <c r="Q174" s="217"/>
      <c r="R174" s="218"/>
      <c r="S174" s="218"/>
      <c r="T174" s="218"/>
      <c r="U174" s="218"/>
      <c r="V174" s="218"/>
      <c r="W174" s="218"/>
      <c r="X174" s="218"/>
      <c r="Z174" s="83"/>
    </row>
    <row r="175" spans="5:26" s="84" customFormat="1" x14ac:dyDescent="0.25">
      <c r="E175" s="306"/>
      <c r="F175" s="113"/>
      <c r="G175" s="215"/>
      <c r="H175" s="216"/>
      <c r="I175" s="214"/>
      <c r="J175" s="214"/>
      <c r="K175" s="218"/>
      <c r="L175" s="217"/>
      <c r="M175" s="217"/>
      <c r="N175" s="217"/>
      <c r="O175" s="217"/>
      <c r="P175" s="217"/>
      <c r="Q175" s="217"/>
      <c r="R175" s="218"/>
      <c r="S175" s="218"/>
      <c r="T175" s="218"/>
      <c r="U175" s="218"/>
      <c r="V175" s="218"/>
      <c r="W175" s="218"/>
      <c r="X175" s="218"/>
      <c r="Z175" s="83"/>
    </row>
    <row r="176" spans="5:26" s="84" customFormat="1" x14ac:dyDescent="0.25">
      <c r="E176" s="306"/>
      <c r="F176" s="113"/>
      <c r="G176" s="215"/>
      <c r="H176" s="216"/>
      <c r="I176" s="214"/>
      <c r="J176" s="214"/>
      <c r="K176" s="214"/>
      <c r="L176" s="218"/>
      <c r="M176" s="217"/>
      <c r="N176" s="217"/>
      <c r="O176" s="217"/>
      <c r="P176" s="217"/>
      <c r="Q176" s="217"/>
      <c r="R176" s="218"/>
      <c r="S176" s="218"/>
      <c r="T176" s="218"/>
      <c r="U176" s="218"/>
      <c r="V176" s="218"/>
      <c r="W176" s="218"/>
      <c r="X176" s="218"/>
      <c r="Z176" s="83"/>
    </row>
    <row r="177" spans="5:26" s="84" customFormat="1" x14ac:dyDescent="0.25">
      <c r="E177" s="306"/>
      <c r="F177" s="113"/>
      <c r="G177" s="215"/>
      <c r="H177" s="216"/>
      <c r="I177" s="214"/>
      <c r="J177" s="214"/>
      <c r="K177" s="214"/>
      <c r="L177" s="214"/>
      <c r="M177" s="218"/>
      <c r="N177" s="217"/>
      <c r="O177" s="217"/>
      <c r="P177" s="217"/>
      <c r="Q177" s="217"/>
      <c r="R177" s="218"/>
      <c r="S177" s="218"/>
      <c r="T177" s="218"/>
      <c r="U177" s="218"/>
      <c r="V177" s="218"/>
      <c r="W177" s="218"/>
      <c r="X177" s="218"/>
      <c r="Z177" s="83"/>
    </row>
    <row r="178" spans="5:26" s="84" customFormat="1" x14ac:dyDescent="0.25">
      <c r="E178" s="306"/>
      <c r="F178" s="113"/>
      <c r="G178" s="215"/>
      <c r="H178" s="216"/>
      <c r="I178" s="214"/>
      <c r="J178" s="214"/>
      <c r="K178" s="214"/>
      <c r="L178" s="214"/>
      <c r="M178" s="214"/>
      <c r="N178" s="218"/>
      <c r="O178" s="217"/>
      <c r="P178" s="217"/>
      <c r="Q178" s="217"/>
      <c r="R178" s="218"/>
      <c r="S178" s="218"/>
      <c r="T178" s="218"/>
      <c r="U178" s="218"/>
      <c r="V178" s="218"/>
      <c r="W178" s="218"/>
      <c r="X178" s="218"/>
      <c r="Z178" s="83"/>
    </row>
    <row r="179" spans="5:26" s="84" customFormat="1" x14ac:dyDescent="0.25">
      <c r="E179" s="306"/>
      <c r="F179" s="113"/>
      <c r="G179" s="215"/>
      <c r="H179" s="216"/>
      <c r="I179" s="215"/>
      <c r="J179" s="215"/>
      <c r="K179" s="215"/>
      <c r="L179" s="215"/>
      <c r="M179" s="215"/>
      <c r="N179" s="215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Z179" s="83"/>
    </row>
    <row r="180" spans="5:26" s="84" customFormat="1" x14ac:dyDescent="0.25">
      <c r="E180" s="306"/>
      <c r="F180" s="113"/>
      <c r="G180" s="215"/>
      <c r="H180" s="216"/>
      <c r="I180" s="215"/>
      <c r="J180" s="215"/>
      <c r="K180" s="215"/>
      <c r="L180" s="215"/>
      <c r="M180" s="215"/>
      <c r="N180" s="215"/>
      <c r="O180" s="215"/>
      <c r="P180" s="217"/>
      <c r="Q180" s="217"/>
      <c r="R180" s="217"/>
      <c r="S180" s="217"/>
      <c r="T180" s="217"/>
      <c r="U180" s="217"/>
      <c r="V180" s="217"/>
      <c r="W180" s="217"/>
      <c r="X180" s="217"/>
      <c r="Z180" s="83"/>
    </row>
    <row r="181" spans="5:26" s="84" customFormat="1" x14ac:dyDescent="0.25">
      <c r="E181" s="306"/>
      <c r="F181" s="113"/>
      <c r="G181" s="216"/>
      <c r="H181" s="216"/>
      <c r="I181" s="216"/>
      <c r="J181" s="216"/>
      <c r="K181" s="216"/>
      <c r="L181" s="216"/>
      <c r="M181" s="216"/>
      <c r="N181" s="216"/>
      <c r="O181" s="216"/>
      <c r="P181" s="216"/>
      <c r="Q181" s="217"/>
      <c r="R181" s="217"/>
      <c r="S181" s="217"/>
      <c r="T181" s="217"/>
      <c r="U181" s="217"/>
      <c r="V181" s="217"/>
      <c r="W181" s="217"/>
      <c r="X181" s="217"/>
      <c r="Z181" s="83"/>
    </row>
    <row r="182" spans="5:26" s="84" customFormat="1" x14ac:dyDescent="0.25">
      <c r="E182" s="306"/>
      <c r="F182" s="113"/>
      <c r="G182" s="216"/>
      <c r="H182" s="216"/>
      <c r="I182" s="216"/>
      <c r="J182" s="216"/>
      <c r="K182" s="216"/>
      <c r="L182" s="216"/>
      <c r="M182" s="216"/>
      <c r="N182" s="216"/>
      <c r="O182" s="216"/>
      <c r="P182" s="216"/>
      <c r="Q182" s="216"/>
      <c r="R182" s="217"/>
      <c r="S182" s="217"/>
      <c r="T182" s="217"/>
      <c r="U182" s="217"/>
      <c r="V182" s="217"/>
      <c r="W182" s="217"/>
      <c r="X182" s="217"/>
      <c r="Z182" s="83"/>
    </row>
    <row r="183" spans="5:26" s="84" customFormat="1" x14ac:dyDescent="0.25">
      <c r="E183" s="306"/>
      <c r="F183" s="113"/>
      <c r="G183" s="216"/>
      <c r="H183" s="216"/>
      <c r="I183" s="216"/>
      <c r="J183" s="216"/>
      <c r="K183" s="216"/>
      <c r="L183" s="216"/>
      <c r="M183" s="216"/>
      <c r="N183" s="216"/>
      <c r="O183" s="216"/>
      <c r="P183" s="216"/>
      <c r="Q183" s="216"/>
      <c r="R183" s="216"/>
      <c r="S183" s="217"/>
      <c r="T183" s="217"/>
      <c r="U183" s="217"/>
      <c r="V183" s="217"/>
      <c r="W183" s="217"/>
      <c r="X183" s="217"/>
      <c r="Z183" s="83"/>
    </row>
    <row r="184" spans="5:26" s="84" customFormat="1" x14ac:dyDescent="0.25">
      <c r="E184" s="306"/>
      <c r="F184" s="113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216"/>
      <c r="T184" s="217"/>
      <c r="U184" s="217"/>
      <c r="V184" s="217"/>
      <c r="W184" s="217"/>
      <c r="X184" s="217"/>
      <c r="Z184" s="83"/>
    </row>
    <row r="185" spans="5:26" s="84" customFormat="1" x14ac:dyDescent="0.25">
      <c r="E185" s="306"/>
      <c r="F185" s="113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7"/>
      <c r="V185" s="217"/>
      <c r="W185" s="217"/>
      <c r="X185" s="217"/>
      <c r="Z185" s="83"/>
    </row>
    <row r="186" spans="5:26" s="84" customFormat="1" x14ac:dyDescent="0.25">
      <c r="E186" s="306"/>
      <c r="F186" s="113"/>
      <c r="G186" s="216"/>
      <c r="H186" s="216"/>
      <c r="I186" s="216"/>
      <c r="J186" s="216"/>
      <c r="K186" s="216"/>
      <c r="L186" s="216"/>
      <c r="M186" s="216"/>
      <c r="N186" s="216"/>
      <c r="O186" s="216"/>
      <c r="P186" s="216"/>
      <c r="Q186" s="216"/>
      <c r="R186" s="216"/>
      <c r="S186" s="216"/>
      <c r="T186" s="216"/>
      <c r="U186" s="216"/>
      <c r="V186" s="217"/>
      <c r="W186" s="217"/>
      <c r="X186" s="217"/>
      <c r="Z186" s="83"/>
    </row>
    <row r="187" spans="5:26" s="84" customFormat="1" x14ac:dyDescent="0.25">
      <c r="E187" s="306"/>
      <c r="F187" s="113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216"/>
      <c r="T187" s="216"/>
      <c r="U187" s="216"/>
      <c r="V187" s="216"/>
      <c r="W187" s="217"/>
      <c r="X187" s="217"/>
      <c r="Z187" s="83"/>
    </row>
    <row r="188" spans="5:26" s="84" customFormat="1" x14ac:dyDescent="0.25">
      <c r="E188" s="306"/>
      <c r="F188" s="113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216"/>
      <c r="T188" s="216"/>
      <c r="U188" s="216"/>
      <c r="V188" s="216"/>
      <c r="W188" s="216"/>
      <c r="X188" s="217"/>
      <c r="Z188" s="83"/>
    </row>
    <row r="189" spans="5:26" s="84" customFormat="1" x14ac:dyDescent="0.25">
      <c r="E189" s="306"/>
      <c r="F189" s="113"/>
      <c r="G189" s="216"/>
      <c r="H189" s="216"/>
      <c r="I189" s="216"/>
      <c r="J189" s="216"/>
      <c r="K189" s="216"/>
      <c r="L189" s="216"/>
      <c r="M189" s="216"/>
      <c r="N189" s="216"/>
      <c r="O189" s="216"/>
      <c r="P189" s="216"/>
      <c r="Q189" s="216"/>
      <c r="R189" s="216"/>
      <c r="S189" s="216"/>
      <c r="T189" s="216"/>
      <c r="U189" s="216"/>
      <c r="V189" s="216"/>
      <c r="W189" s="216"/>
      <c r="X189" s="216"/>
      <c r="Z189" s="83"/>
    </row>
    <row r="190" spans="5:26" s="84" customFormat="1" x14ac:dyDescent="0.25"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Z190" s="83"/>
    </row>
    <row r="191" spans="5:26" s="84" customFormat="1" x14ac:dyDescent="0.25"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Z191" s="83"/>
    </row>
    <row r="192" spans="5:26" s="84" customFormat="1" ht="15" customHeight="1" x14ac:dyDescent="0.25"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Z192" s="83"/>
    </row>
    <row r="193" spans="5:26" s="84" customFormat="1" x14ac:dyDescent="0.25"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Z193" s="83"/>
    </row>
    <row r="194" spans="5:26" s="84" customFormat="1" x14ac:dyDescent="0.25"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Z194" s="83"/>
    </row>
    <row r="195" spans="5:26" s="84" customFormat="1" x14ac:dyDescent="0.25"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Z195" s="83"/>
    </row>
    <row r="196" spans="5:26" s="84" customFormat="1" x14ac:dyDescent="0.25"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Z196" s="83"/>
    </row>
    <row r="197" spans="5:26" s="84" customFormat="1" x14ac:dyDescent="0.25"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Z197" s="83"/>
    </row>
    <row r="198" spans="5:26" s="84" customFormat="1" x14ac:dyDescent="0.25"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Z198" s="83"/>
    </row>
    <row r="199" spans="5:26" s="84" customFormat="1" x14ac:dyDescent="0.25"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Z199" s="83"/>
    </row>
    <row r="200" spans="5:26" s="84" customFormat="1" x14ac:dyDescent="0.25"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Z200" s="83"/>
    </row>
    <row r="201" spans="5:26" s="84" customFormat="1" x14ac:dyDescent="0.25"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Z201" s="83"/>
    </row>
    <row r="202" spans="5:26" s="84" customFormat="1" x14ac:dyDescent="0.25"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Z202" s="83"/>
    </row>
    <row r="203" spans="5:26" s="84" customFormat="1" x14ac:dyDescent="0.25"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Z203" s="83"/>
    </row>
    <row r="204" spans="5:26" s="84" customFormat="1" x14ac:dyDescent="0.25"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Z204" s="83"/>
    </row>
    <row r="205" spans="5:26" s="84" customFormat="1" x14ac:dyDescent="0.25"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Z205" s="83"/>
    </row>
    <row r="206" spans="5:26" s="84" customFormat="1" x14ac:dyDescent="0.25"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Z206" s="83"/>
    </row>
    <row r="207" spans="5:26" s="84" customFormat="1" x14ac:dyDescent="0.25"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Z207" s="83"/>
    </row>
    <row r="208" spans="5:26" s="84" customFormat="1" x14ac:dyDescent="0.25"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Z208" s="83"/>
    </row>
    <row r="209" spans="5:26" s="84" customFormat="1" x14ac:dyDescent="0.25"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Z209" s="83"/>
    </row>
    <row r="210" spans="5:26" s="84" customFormat="1" x14ac:dyDescent="0.25">
      <c r="Z210" s="83"/>
    </row>
    <row r="211" spans="5:26" s="84" customFormat="1" x14ac:dyDescent="0.25">
      <c r="Z211" s="83"/>
    </row>
    <row r="212" spans="5:26" s="84" customFormat="1" x14ac:dyDescent="0.25">
      <c r="Z212" s="83"/>
    </row>
    <row r="213" spans="5:26" s="84" customFormat="1" x14ac:dyDescent="0.25">
      <c r="Z213" s="83"/>
    </row>
    <row r="214" spans="5:26" s="84" customFormat="1" x14ac:dyDescent="0.25">
      <c r="Z214" s="83"/>
    </row>
    <row r="215" spans="5:26" s="84" customFormat="1" x14ac:dyDescent="0.25">
      <c r="Z215" s="83"/>
    </row>
    <row r="216" spans="5:26" s="84" customFormat="1" x14ac:dyDescent="0.25">
      <c r="Z216" s="83"/>
    </row>
    <row r="217" spans="5:26" s="84" customFormat="1" x14ac:dyDescent="0.25">
      <c r="Z217" s="83"/>
    </row>
    <row r="218" spans="5:26" s="84" customFormat="1" x14ac:dyDescent="0.25">
      <c r="Z218" s="83"/>
    </row>
    <row r="219" spans="5:26" s="84" customFormat="1" x14ac:dyDescent="0.25">
      <c r="Z219" s="83"/>
    </row>
    <row r="220" spans="5:26" s="84" customFormat="1" x14ac:dyDescent="0.25">
      <c r="Z220" s="83"/>
    </row>
    <row r="221" spans="5:26" s="84" customFormat="1" x14ac:dyDescent="0.25">
      <c r="Z221" s="83"/>
    </row>
    <row r="222" spans="5:26" s="84" customFormat="1" x14ac:dyDescent="0.25">
      <c r="Z222" s="83"/>
    </row>
    <row r="223" spans="5:26" s="84" customFormat="1" x14ac:dyDescent="0.25">
      <c r="Z223" s="83"/>
    </row>
    <row r="224" spans="5:26" s="84" customFormat="1" x14ac:dyDescent="0.25">
      <c r="Z224" s="83"/>
    </row>
    <row r="225" spans="26:26" s="84" customFormat="1" x14ac:dyDescent="0.25">
      <c r="Z225" s="83"/>
    </row>
    <row r="226" spans="26:26" s="84" customFormat="1" x14ac:dyDescent="0.25">
      <c r="Z226" s="83"/>
    </row>
    <row r="227" spans="26:26" s="84" customFormat="1" x14ac:dyDescent="0.25">
      <c r="Z227" s="83"/>
    </row>
    <row r="228" spans="26:26" s="84" customFormat="1" x14ac:dyDescent="0.25">
      <c r="Z228" s="83"/>
    </row>
    <row r="229" spans="26:26" s="84" customFormat="1" x14ac:dyDescent="0.25">
      <c r="Z229" s="83"/>
    </row>
    <row r="230" spans="26:26" s="84" customFormat="1" x14ac:dyDescent="0.25">
      <c r="Z230" s="83"/>
    </row>
    <row r="231" spans="26:26" s="84" customFormat="1" x14ac:dyDescent="0.25">
      <c r="Z231" s="83"/>
    </row>
    <row r="232" spans="26:26" s="84" customFormat="1" x14ac:dyDescent="0.25">
      <c r="Z232" s="83"/>
    </row>
    <row r="233" spans="26:26" s="84" customFormat="1" x14ac:dyDescent="0.25">
      <c r="Z233" s="83"/>
    </row>
  </sheetData>
  <mergeCells count="7">
    <mergeCell ref="E35:E53"/>
    <mergeCell ref="F35:X35"/>
    <mergeCell ref="E6:E24"/>
    <mergeCell ref="F6:X6"/>
    <mergeCell ref="G61:X61"/>
    <mergeCell ref="E62:E80"/>
    <mergeCell ref="F62:X62"/>
  </mergeCells>
  <phoneticPr fontId="9" type="noConversion"/>
  <conditionalFormatting sqref="AB7:AC23">
    <cfRule type="dataBar" priority="1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{D2B1A6F3-1F29-41DD-9BC5-AD1B39F5EE36}</x14:id>
        </ext>
      </extLst>
    </cfRule>
  </conditionalFormatting>
  <conditionalFormatting sqref="AD7:AE23">
    <cfRule type="dataBar" priority="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{26503BE1-5C46-4DAE-95E1-D29F4CD4C5EF}</x14:id>
        </ext>
      </extLst>
    </cfRule>
  </conditionalFormatting>
  <conditionalFormatting sqref="AF7:AI23">
    <cfRule type="dataBar" priority="1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{5E7C434F-1C06-4FF7-929B-8DA07FF07A01}</x14:id>
        </ext>
      </extLst>
    </cfRule>
  </conditionalFormatting>
  <conditionalFormatting sqref="H8:H2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:I2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:J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:K2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:L2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M2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:N2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:O2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6:P2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7:Q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:R2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:S2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T2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:U2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V2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3:W2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X25">
    <cfRule type="colorScale" priority="1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7:AK23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{FEADA099-8AC2-4541-8617-63D8F2EC0389}</x14:id>
        </ext>
      </extLst>
    </cfRule>
  </conditionalFormatting>
  <conditionalFormatting sqref="AM7:AM23">
    <cfRule type="expression" dxfId="5" priority="129">
      <formula>AM7&lt;AK7</formula>
    </cfRule>
  </conditionalFormatting>
  <conditionalFormatting sqref="AP7:AP23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{CCA3201C-2FE1-4334-BF94-4C8DD7723819}</x14:id>
        </ext>
      </extLst>
    </cfRule>
  </conditionalFormatting>
  <conditionalFormatting sqref="AR7:AR23">
    <cfRule type="expression" dxfId="4" priority="126">
      <formula>AR7&lt;AP7</formula>
    </cfRule>
  </conditionalFormatting>
  <conditionalFormatting sqref="G61">
    <cfRule type="colorScale" priority="1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4:X34">
    <cfRule type="colorScale" priority="1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61:X16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J5 M5:X5">
    <cfRule type="colorScale" priority="2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89:X189 G172 G173:H173 G174:I174 G175:J175 G176:K176 G177:L177 G178:M178 G179:N179 G180:O180 G181:P181 G185:T185 G188:W188 G187:V187 G186:U186 G184:S184 G183:R183 G182:Q18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8:X1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7:X14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44:X1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2:X114">
    <cfRule type="colorScale" priority="3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64:X80">
    <cfRule type="cellIs" dxfId="3" priority="2" operator="lessThan">
      <formula>0</formula>
    </cfRule>
  </conditionalFormatting>
  <conditionalFormatting sqref="G37:X53">
    <cfRule type="cellIs" dxfId="2" priority="1" operator="lessThan">
      <formula>0</formula>
    </cfRule>
  </conditionalFormatting>
  <conditionalFormatting sqref="G106:X109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1:X81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promptTitle="Select Year" prompt="Pick the year of operation (range: 1-5)" sqref="C27" xr:uid="{E10C12A9-A833-4112-B789-467D46A126DC}">
      <formula1>$A$61:$A$79</formula1>
    </dataValidation>
  </dataValidations>
  <pageMargins left="0.7" right="0.7" top="0.75" bottom="0.75" header="0.3" footer="0.3"/>
  <pageSetup orientation="portrait" r:id="rId1"/>
  <ignoredErrors>
    <ignoredError sqref="I8:V19 W8:X23 U20:V20" evalErro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B1A6F3-1F29-41DD-9BC5-AD1B39F5EE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AB7:AC23</xm:sqref>
        </x14:conditionalFormatting>
        <x14:conditionalFormatting xmlns:xm="http://schemas.microsoft.com/office/excel/2006/main">
          <x14:cfRule type="dataBar" id="{26503BE1-5C46-4DAE-95E1-D29F4CD4C5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AD7:AE23</xm:sqref>
        </x14:conditionalFormatting>
        <x14:conditionalFormatting xmlns:xm="http://schemas.microsoft.com/office/excel/2006/main">
          <x14:cfRule type="dataBar" id="{5E7C434F-1C06-4FF7-929B-8DA07FF07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AF7:AI23</xm:sqref>
        </x14:conditionalFormatting>
        <x14:conditionalFormatting xmlns:xm="http://schemas.microsoft.com/office/excel/2006/main">
          <x14:cfRule type="dataBar" id="{FEADA099-8AC2-4541-8617-63D8F2EC03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AK7:AK23</xm:sqref>
        </x14:conditionalFormatting>
        <x14:conditionalFormatting xmlns:xm="http://schemas.microsoft.com/office/excel/2006/main">
          <x14:cfRule type="dataBar" id="{CCA3201C-2FE1-4334-BF94-4C8DD77238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AP7:AP23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7E1-9E86-4EA9-9481-3906F3508E20}">
  <dimension ref="A1:AP229"/>
  <sheetViews>
    <sheetView topLeftCell="A11" zoomScale="70" zoomScaleNormal="70" workbookViewId="0">
      <selection activeCell="D29" sqref="D29"/>
    </sheetView>
  </sheetViews>
  <sheetFormatPr defaultRowHeight="15" x14ac:dyDescent="0.25"/>
  <cols>
    <col min="1" max="1" width="4" style="6" bestFit="1" customWidth="1"/>
    <col min="2" max="2" width="40.85546875" bestFit="1" customWidth="1"/>
    <col min="3" max="3" width="19.5703125" bestFit="1" customWidth="1"/>
    <col min="4" max="4" width="41" style="6" bestFit="1" customWidth="1"/>
    <col min="5" max="5" width="10.85546875" customWidth="1"/>
    <col min="6" max="6" width="13.7109375" customWidth="1"/>
    <col min="7" max="7" width="15.5703125" customWidth="1"/>
    <col min="8" max="21" width="13.7109375" customWidth="1"/>
    <col min="22" max="22" width="13.7109375" style="1" customWidth="1"/>
    <col min="23" max="23" width="13.7109375" style="6" customWidth="1"/>
    <col min="24" max="25" width="13.7109375" customWidth="1"/>
    <col min="26" max="26" width="21.7109375" style="6" bestFit="1" customWidth="1"/>
    <col min="27" max="27" width="2" style="6" customWidth="1"/>
    <col min="28" max="28" width="20.7109375" style="6" bestFit="1" customWidth="1"/>
    <col min="29" max="29" width="1.7109375" style="6" customWidth="1"/>
    <col min="30" max="30" width="20.7109375" style="6" bestFit="1" customWidth="1"/>
    <col min="31" max="31" width="6.7109375" customWidth="1"/>
    <col min="32" max="32" width="11.7109375" customWidth="1"/>
    <col min="33" max="33" width="22.28515625" customWidth="1"/>
    <col min="34" max="34" width="1.85546875" customWidth="1"/>
    <col min="35" max="35" width="20.85546875" customWidth="1"/>
    <col min="37" max="37" width="8.85546875" customWidth="1"/>
    <col min="38" max="38" width="24.85546875" customWidth="1"/>
    <col min="39" max="39" width="1.7109375" customWidth="1"/>
    <col min="40" max="40" width="20.42578125" customWidth="1"/>
    <col min="53" max="53" width="11.28515625" bestFit="1" customWidth="1"/>
  </cols>
  <sheetData>
    <row r="1" spans="1:42" ht="15" customHeight="1" x14ac:dyDescent="0.25">
      <c r="A1" s="20"/>
      <c r="B1" s="104"/>
      <c r="C1" s="104"/>
      <c r="D1" s="70"/>
      <c r="E1" s="193"/>
      <c r="F1" s="193"/>
      <c r="G1" s="193"/>
      <c r="H1" s="193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2"/>
      <c r="V1" s="273"/>
      <c r="W1" s="272"/>
      <c r="X1" s="273"/>
      <c r="Y1" s="273"/>
      <c r="Z1" s="70"/>
      <c r="AA1" s="70"/>
      <c r="AB1" s="70"/>
      <c r="AC1" s="70"/>
      <c r="AD1" s="70"/>
      <c r="AE1" s="86"/>
      <c r="AF1" s="85"/>
      <c r="AG1" s="86"/>
      <c r="AH1" s="84"/>
      <c r="AI1" s="86"/>
      <c r="AJ1" s="84"/>
      <c r="AK1" s="85"/>
      <c r="AL1" s="86"/>
      <c r="AM1" s="84"/>
      <c r="AN1" s="86"/>
      <c r="AO1" s="84"/>
      <c r="AP1" s="84"/>
    </row>
    <row r="2" spans="1:42" s="186" customFormat="1" x14ac:dyDescent="0.25">
      <c r="A2" s="173"/>
      <c r="B2" s="180"/>
      <c r="C2" s="80"/>
      <c r="D2" s="173"/>
      <c r="E2" s="181"/>
      <c r="F2" s="41"/>
      <c r="G2" s="41"/>
      <c r="H2" s="41"/>
      <c r="I2" s="41"/>
      <c r="J2" s="41"/>
      <c r="K2" s="41"/>
      <c r="L2" s="41"/>
      <c r="M2" s="181"/>
      <c r="N2" s="181"/>
      <c r="O2" s="181"/>
      <c r="P2" s="181"/>
      <c r="Q2" s="181"/>
      <c r="R2" s="181"/>
      <c r="S2" s="181"/>
      <c r="T2" s="181"/>
      <c r="U2" s="173"/>
      <c r="V2" s="194"/>
      <c r="W2" s="181"/>
      <c r="X2" s="195"/>
      <c r="Y2" s="195"/>
      <c r="Z2" s="195"/>
      <c r="AA2" s="96"/>
      <c r="AB2" s="195"/>
      <c r="AC2" s="195"/>
      <c r="AD2" s="195"/>
      <c r="AE2" s="182"/>
      <c r="AF2" s="183"/>
      <c r="AG2" s="184"/>
      <c r="AH2" s="185"/>
      <c r="AI2" s="184"/>
      <c r="AJ2" s="175"/>
      <c r="AK2" s="183"/>
      <c r="AL2" s="184"/>
      <c r="AM2" s="185"/>
      <c r="AN2" s="184"/>
      <c r="AO2" s="175"/>
      <c r="AP2" s="175"/>
    </row>
    <row r="3" spans="1:42" s="186" customFormat="1" x14ac:dyDescent="0.25">
      <c r="A3" s="173"/>
      <c r="B3" s="180"/>
      <c r="C3" s="187"/>
      <c r="D3" s="188"/>
      <c r="E3" s="179"/>
      <c r="F3" s="41"/>
      <c r="G3" s="41"/>
      <c r="H3" s="41"/>
      <c r="I3" s="41"/>
      <c r="J3" s="41"/>
      <c r="K3" s="41"/>
      <c r="L3" s="41"/>
      <c r="M3" s="179"/>
      <c r="N3" s="179"/>
      <c r="O3" s="179"/>
      <c r="P3" s="179"/>
      <c r="Q3" s="179"/>
      <c r="R3" s="179"/>
      <c r="S3" s="179"/>
      <c r="T3" s="179"/>
      <c r="U3" s="173"/>
      <c r="V3" s="194"/>
      <c r="W3" s="173"/>
      <c r="X3" s="195"/>
      <c r="Y3" s="195"/>
      <c r="Z3" s="195"/>
      <c r="AA3" s="96"/>
      <c r="AB3" s="195"/>
      <c r="AC3" s="195"/>
      <c r="AD3" s="195"/>
      <c r="AE3" s="182"/>
      <c r="AF3" s="183"/>
      <c r="AG3" s="184"/>
      <c r="AH3" s="185"/>
      <c r="AI3" s="184"/>
      <c r="AJ3" s="175"/>
      <c r="AK3" s="183"/>
      <c r="AL3" s="184"/>
      <c r="AM3" s="185"/>
      <c r="AN3" s="184"/>
      <c r="AO3" s="175"/>
      <c r="AP3" s="175"/>
    </row>
    <row r="4" spans="1:42" s="186" customFormat="1" x14ac:dyDescent="0.25">
      <c r="A4" s="173"/>
      <c r="B4" s="180"/>
      <c r="C4" s="189"/>
      <c r="D4" s="173"/>
      <c r="E4" s="120"/>
      <c r="F4" s="41"/>
      <c r="G4" s="41"/>
      <c r="H4" s="41"/>
      <c r="I4" s="41"/>
      <c r="J4" s="41"/>
      <c r="K4" s="41"/>
      <c r="L4" s="41"/>
      <c r="M4" s="179"/>
      <c r="N4" s="179"/>
      <c r="O4" s="179"/>
      <c r="P4" s="179"/>
      <c r="Q4" s="179"/>
      <c r="R4" s="179"/>
      <c r="S4" s="179"/>
      <c r="T4" s="179"/>
      <c r="U4" s="173"/>
      <c r="V4" s="194"/>
      <c r="W4" s="173"/>
      <c r="X4" s="195"/>
      <c r="Y4" s="195"/>
      <c r="Z4" s="195"/>
      <c r="AA4" s="96"/>
      <c r="AB4" s="195"/>
      <c r="AC4" s="195"/>
      <c r="AD4" s="195"/>
      <c r="AE4" s="182"/>
      <c r="AF4" s="183"/>
      <c r="AG4" s="184"/>
      <c r="AH4" s="185"/>
      <c r="AI4" s="184"/>
      <c r="AJ4" s="175"/>
      <c r="AK4" s="183"/>
      <c r="AL4" s="184"/>
      <c r="AM4" s="185"/>
      <c r="AN4" s="184"/>
      <c r="AO4" s="175"/>
      <c r="AP4" s="175"/>
    </row>
    <row r="5" spans="1:42" s="186" customFormat="1" ht="18.75" x14ac:dyDescent="0.3">
      <c r="A5" s="173"/>
      <c r="B5" s="190"/>
      <c r="C5" s="101"/>
      <c r="D5" s="173"/>
      <c r="E5" s="120"/>
      <c r="F5" s="265" t="s">
        <v>2824</v>
      </c>
      <c r="G5" s="262">
        <v>1</v>
      </c>
      <c r="H5" s="219"/>
      <c r="I5" s="219"/>
      <c r="J5" s="219"/>
      <c r="K5" s="219"/>
      <c r="L5" s="219"/>
      <c r="M5" s="220"/>
      <c r="N5" s="220"/>
      <c r="O5" s="220"/>
      <c r="P5" s="220"/>
      <c r="Q5" s="220"/>
      <c r="R5" s="220"/>
      <c r="S5" s="220"/>
      <c r="T5" s="220"/>
      <c r="U5" s="221"/>
      <c r="V5" s="222"/>
      <c r="W5" s="221"/>
      <c r="X5" s="223"/>
      <c r="Y5" s="223"/>
      <c r="Z5" s="195"/>
      <c r="AA5" s="96"/>
      <c r="AB5" s="195"/>
      <c r="AC5" s="195"/>
      <c r="AD5" s="195"/>
      <c r="AE5" s="182"/>
      <c r="AF5" s="183"/>
      <c r="AG5" s="184"/>
      <c r="AH5" s="185"/>
      <c r="AI5" s="184"/>
      <c r="AJ5" s="175"/>
      <c r="AK5" s="183"/>
      <c r="AL5" s="184"/>
      <c r="AM5" s="185"/>
      <c r="AN5" s="184"/>
      <c r="AO5" s="175"/>
      <c r="AP5" s="175"/>
    </row>
    <row r="6" spans="1:42" ht="19.5" customHeight="1" x14ac:dyDescent="0.3">
      <c r="B6" s="3" t="s">
        <v>26</v>
      </c>
      <c r="C6" s="3" t="s">
        <v>4</v>
      </c>
      <c r="D6" s="15" t="s">
        <v>27</v>
      </c>
      <c r="E6" s="12"/>
      <c r="F6" s="266" t="s">
        <v>2821</v>
      </c>
      <c r="G6" s="263">
        <v>4</v>
      </c>
      <c r="H6" s="220"/>
      <c r="I6" s="220"/>
      <c r="J6" s="220"/>
      <c r="K6" s="220"/>
      <c r="L6" s="220"/>
      <c r="M6" s="224"/>
      <c r="N6" s="224"/>
      <c r="O6" s="224"/>
      <c r="P6" s="224"/>
      <c r="Q6" s="224"/>
      <c r="R6" s="224"/>
      <c r="S6" s="224"/>
      <c r="T6" s="224"/>
      <c r="U6" s="225"/>
      <c r="V6" s="226"/>
      <c r="W6" s="225"/>
      <c r="X6" s="227"/>
      <c r="Y6" s="227"/>
      <c r="Z6" s="170"/>
      <c r="AA6" s="24"/>
      <c r="AB6" s="170"/>
      <c r="AC6" s="170"/>
      <c r="AD6" s="170"/>
      <c r="AE6" s="90"/>
      <c r="AF6" s="91"/>
      <c r="AG6" s="92"/>
      <c r="AH6" s="88"/>
      <c r="AI6" s="92"/>
      <c r="AJ6" s="84"/>
      <c r="AK6" s="91"/>
      <c r="AL6" s="92"/>
      <c r="AM6" s="88"/>
      <c r="AN6" s="92"/>
      <c r="AO6" s="84"/>
      <c r="AP6" s="84"/>
    </row>
    <row r="7" spans="1:42" ht="18.75" x14ac:dyDescent="0.3">
      <c r="A7" s="6">
        <v>1</v>
      </c>
      <c r="B7" s="29" t="s">
        <v>0</v>
      </c>
      <c r="C7" s="80">
        <f>C28</f>
        <v>1000</v>
      </c>
      <c r="D7" s="6" t="s">
        <v>1</v>
      </c>
      <c r="E7" s="12"/>
      <c r="F7" s="267" t="s">
        <v>2823</v>
      </c>
      <c r="G7" s="264">
        <f>C32/(C28 *G5)</f>
        <v>32994551.997364894</v>
      </c>
      <c r="H7" s="220"/>
      <c r="I7" s="220"/>
      <c r="J7" s="220"/>
      <c r="K7" s="220"/>
      <c r="L7" s="220"/>
      <c r="M7" s="224"/>
      <c r="N7" s="224"/>
      <c r="O7" s="224"/>
      <c r="P7" s="224"/>
      <c r="Q7" s="224"/>
      <c r="R7" s="224"/>
      <c r="S7" s="224"/>
      <c r="T7" s="224"/>
      <c r="U7" s="225"/>
      <c r="V7" s="226"/>
      <c r="W7" s="225"/>
      <c r="X7" s="227"/>
      <c r="Y7" s="227"/>
      <c r="Z7" s="170"/>
      <c r="AA7" s="24"/>
      <c r="AB7" s="170"/>
      <c r="AC7" s="170"/>
      <c r="AD7" s="170"/>
      <c r="AE7" s="90"/>
      <c r="AF7" s="91"/>
      <c r="AG7" s="92"/>
      <c r="AH7" s="88"/>
      <c r="AI7" s="92"/>
      <c r="AJ7" s="84"/>
      <c r="AK7" s="91"/>
      <c r="AL7" s="92"/>
      <c r="AM7" s="88"/>
      <c r="AN7" s="92"/>
      <c r="AO7" s="84"/>
      <c r="AP7" s="84"/>
    </row>
    <row r="8" spans="1:42" ht="19.5" thickBot="1" x14ac:dyDescent="0.35">
      <c r="A8" s="6">
        <v>2</v>
      </c>
      <c r="B8" s="29" t="s">
        <v>37</v>
      </c>
      <c r="C8" s="81">
        <f>G15</f>
        <v>2.5</v>
      </c>
      <c r="D8" s="21" t="s">
        <v>35</v>
      </c>
      <c r="E8" s="12"/>
      <c r="F8" s="228"/>
      <c r="G8" s="220"/>
      <c r="H8" s="220"/>
      <c r="I8" s="220"/>
      <c r="J8" s="220"/>
      <c r="K8" s="220"/>
      <c r="L8" s="220"/>
      <c r="M8" s="224"/>
      <c r="N8" s="224"/>
      <c r="O8" s="224"/>
      <c r="P8" s="224"/>
      <c r="Q8" s="224"/>
      <c r="R8" s="224"/>
      <c r="S8" s="224"/>
      <c r="T8" s="224"/>
      <c r="U8" s="225"/>
      <c r="V8" s="226"/>
      <c r="W8" s="225"/>
      <c r="X8" s="227"/>
      <c r="Y8" s="227"/>
      <c r="Z8" s="170"/>
      <c r="AA8" s="24"/>
      <c r="AB8" s="170"/>
      <c r="AC8" s="170"/>
      <c r="AD8" s="170"/>
      <c r="AE8" s="90"/>
      <c r="AF8" s="91"/>
      <c r="AG8" s="92"/>
      <c r="AH8" s="88"/>
      <c r="AI8" s="92"/>
      <c r="AJ8" s="84"/>
      <c r="AK8" s="91"/>
      <c r="AL8" s="92"/>
      <c r="AM8" s="88"/>
      <c r="AN8" s="92"/>
      <c r="AO8" s="84"/>
      <c r="AP8" s="84"/>
    </row>
    <row r="9" spans="1:42" ht="19.5" thickBot="1" x14ac:dyDescent="0.35">
      <c r="A9" s="6">
        <v>3</v>
      </c>
      <c r="B9" s="29" t="s">
        <v>2</v>
      </c>
      <c r="C9" s="82">
        <v>1</v>
      </c>
      <c r="D9" s="6" t="s">
        <v>11</v>
      </c>
      <c r="E9" s="12"/>
      <c r="F9" s="229" t="s">
        <v>2822</v>
      </c>
      <c r="G9" s="230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5"/>
      <c r="V9" s="226"/>
      <c r="W9" s="225"/>
      <c r="X9" s="231"/>
      <c r="Y9" s="231"/>
      <c r="Z9" s="47"/>
      <c r="AA9" s="47"/>
      <c r="AB9" s="47"/>
      <c r="AC9" s="47"/>
      <c r="AD9" s="47"/>
      <c r="AE9" s="90"/>
      <c r="AF9" s="91"/>
      <c r="AG9" s="93"/>
      <c r="AH9" s="86"/>
      <c r="AI9" s="93"/>
      <c r="AJ9" s="84"/>
      <c r="AK9" s="91"/>
      <c r="AL9" s="93"/>
      <c r="AM9" s="86"/>
      <c r="AN9" s="93"/>
      <c r="AO9" s="84"/>
      <c r="AP9" s="84"/>
    </row>
    <row r="10" spans="1:42" ht="18.75" x14ac:dyDescent="0.3">
      <c r="A10" s="6">
        <v>4</v>
      </c>
      <c r="B10" s="30" t="s">
        <v>3</v>
      </c>
      <c r="C10" s="191">
        <f>POWER(C42, (1 / G6)) * POWER(G7, ((G6 - 1) / G6)) / C32</f>
        <v>2.9503561400389793E-4</v>
      </c>
      <c r="D10" s="6" t="s">
        <v>50</v>
      </c>
      <c r="E10" s="12"/>
      <c r="F10" s="229" t="s">
        <v>2820</v>
      </c>
      <c r="G10" s="230"/>
      <c r="H10" s="230"/>
      <c r="I10" s="224"/>
      <c r="J10" s="224"/>
      <c r="K10" s="224"/>
      <c r="L10" s="224"/>
      <c r="M10" s="224"/>
      <c r="N10" s="224"/>
      <c r="O10" s="224"/>
      <c r="P10" s="224"/>
      <c r="Q10" s="224"/>
      <c r="R10" s="224"/>
      <c r="S10" s="224"/>
      <c r="T10" s="224"/>
      <c r="U10" s="225"/>
      <c r="V10" s="226"/>
      <c r="W10" s="225"/>
      <c r="X10" s="227"/>
      <c r="Y10" s="227"/>
      <c r="Z10" s="170"/>
      <c r="AA10" s="24"/>
      <c r="AB10" s="170"/>
      <c r="AC10" s="170"/>
      <c r="AD10" s="170"/>
      <c r="AE10" s="90"/>
      <c r="AF10" s="91"/>
      <c r="AG10" s="92"/>
      <c r="AH10" s="88"/>
      <c r="AI10" s="92"/>
      <c r="AJ10" s="94"/>
      <c r="AK10" s="91"/>
      <c r="AL10" s="92"/>
      <c r="AM10" s="88"/>
      <c r="AN10" s="92"/>
      <c r="AO10" s="84"/>
      <c r="AP10" s="84"/>
    </row>
    <row r="11" spans="1:42" ht="18.75" x14ac:dyDescent="0.3">
      <c r="A11" s="6">
        <v>5</v>
      </c>
      <c r="B11" s="30" t="s">
        <v>5</v>
      </c>
      <c r="C11" s="102">
        <f>C43/C32</f>
        <v>1E-3</v>
      </c>
      <c r="D11" s="6" t="s">
        <v>36</v>
      </c>
      <c r="E11" s="12"/>
      <c r="F11" s="232"/>
      <c r="G11" s="230"/>
      <c r="H11" s="230"/>
      <c r="I11" s="230"/>
      <c r="J11" s="224"/>
      <c r="K11" s="224"/>
      <c r="L11" s="224"/>
      <c r="M11" s="233"/>
      <c r="N11" s="224"/>
      <c r="O11" s="224"/>
      <c r="P11" s="224"/>
      <c r="Q11" s="224"/>
      <c r="R11" s="224"/>
      <c r="S11" s="224"/>
      <c r="T11" s="224"/>
      <c r="U11" s="225"/>
      <c r="V11" s="226"/>
      <c r="W11" s="225"/>
      <c r="X11" s="227"/>
      <c r="Y11" s="227"/>
      <c r="Z11" s="170"/>
      <c r="AA11" s="24"/>
      <c r="AB11" s="170"/>
      <c r="AC11" s="170"/>
      <c r="AD11" s="170"/>
      <c r="AE11" s="90"/>
      <c r="AF11" s="91"/>
      <c r="AG11" s="92"/>
      <c r="AH11" s="88"/>
      <c r="AI11" s="92"/>
      <c r="AJ11" s="84"/>
      <c r="AK11" s="91"/>
      <c r="AL11" s="92"/>
      <c r="AM11" s="88"/>
      <c r="AN11" s="92"/>
      <c r="AO11" s="84"/>
      <c r="AP11" s="84"/>
    </row>
    <row r="12" spans="1:42" ht="18.75" x14ac:dyDescent="0.3">
      <c r="A12" s="6">
        <v>6</v>
      </c>
      <c r="B12" s="29" t="s">
        <v>38</v>
      </c>
      <c r="C12" s="71">
        <f>1/C7</f>
        <v>1E-3</v>
      </c>
      <c r="D12" s="6" t="s">
        <v>8</v>
      </c>
      <c r="E12" s="123"/>
      <c r="F12" s="234" t="s">
        <v>55</v>
      </c>
      <c r="G12" s="235">
        <f>$C$27</f>
        <v>228</v>
      </c>
      <c r="H12" s="236">
        <v>0</v>
      </c>
      <c r="I12" s="237">
        <v>7.0878172863681301E-4</v>
      </c>
      <c r="J12" s="238"/>
      <c r="K12" s="238"/>
      <c r="L12" s="239"/>
      <c r="M12" s="239"/>
      <c r="N12" s="236">
        <v>0.06</v>
      </c>
      <c r="O12" s="236">
        <v>0.08</v>
      </c>
      <c r="P12" s="236">
        <v>0.1</v>
      </c>
      <c r="Q12" s="236">
        <v>0.2</v>
      </c>
      <c r="R12" s="236">
        <v>0.3</v>
      </c>
      <c r="S12" s="236">
        <v>0.4</v>
      </c>
      <c r="T12" s="236">
        <v>0.45</v>
      </c>
      <c r="U12" s="236">
        <v>0.5</v>
      </c>
      <c r="V12" s="236">
        <v>0.75</v>
      </c>
      <c r="W12" s="236">
        <v>0.8</v>
      </c>
      <c r="X12" s="236">
        <v>0.95</v>
      </c>
      <c r="Y12" s="236">
        <v>1</v>
      </c>
      <c r="AA12" s="24"/>
      <c r="AB12" s="170"/>
      <c r="AC12" s="170"/>
      <c r="AD12" s="170"/>
      <c r="AE12" s="90"/>
      <c r="AF12" s="91"/>
      <c r="AG12" s="92"/>
      <c r="AH12" s="88"/>
      <c r="AI12" s="92"/>
      <c r="AJ12" s="84"/>
      <c r="AK12" s="91"/>
      <c r="AL12" s="92"/>
      <c r="AM12" s="88"/>
      <c r="AN12" s="92"/>
      <c r="AO12" s="84"/>
      <c r="AP12" s="84"/>
    </row>
    <row r="13" spans="1:42" ht="18.75" x14ac:dyDescent="0.3">
      <c r="A13" s="6">
        <v>7</v>
      </c>
      <c r="B13" s="30" t="s">
        <v>6</v>
      </c>
      <c r="C13" s="72">
        <f>MIN(C11,C12)</f>
        <v>1E-3</v>
      </c>
      <c r="D13" s="6" t="s">
        <v>7</v>
      </c>
      <c r="E13" s="12"/>
      <c r="F13" s="234" t="s">
        <v>70</v>
      </c>
      <c r="G13" s="240">
        <f>$C$39</f>
        <v>0.1</v>
      </c>
      <c r="H13" s="238"/>
      <c r="I13" s="238"/>
      <c r="J13" s="225"/>
      <c r="K13" s="225"/>
      <c r="L13" s="241" t="s">
        <v>2830</v>
      </c>
      <c r="M13" s="242" t="s">
        <v>2830</v>
      </c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AA13" s="24"/>
      <c r="AB13" s="170"/>
      <c r="AC13" s="170"/>
      <c r="AD13" s="170"/>
      <c r="AE13" s="90"/>
      <c r="AF13" s="91"/>
      <c r="AG13" s="92"/>
      <c r="AH13" s="88"/>
      <c r="AI13" s="92"/>
      <c r="AJ13" s="84"/>
      <c r="AK13" s="91"/>
      <c r="AL13" s="92"/>
      <c r="AM13" s="88"/>
      <c r="AN13" s="92"/>
      <c r="AO13" s="84"/>
      <c r="AP13" s="84"/>
    </row>
    <row r="14" spans="1:42" ht="18.75" x14ac:dyDescent="0.3">
      <c r="A14" s="6">
        <v>8</v>
      </c>
      <c r="B14" s="29" t="s">
        <v>9</v>
      </c>
      <c r="C14" s="73">
        <f>MIN(C10,C12)</f>
        <v>2.9503561400389793E-4</v>
      </c>
      <c r="D14" s="6" t="s">
        <v>10</v>
      </c>
      <c r="E14" s="12"/>
      <c r="F14" s="234" t="s">
        <v>2831</v>
      </c>
      <c r="G14" s="312">
        <v>6.0000000000000001E-3</v>
      </c>
      <c r="H14" s="238"/>
      <c r="I14" s="238"/>
      <c r="J14" s="225"/>
      <c r="K14" s="225"/>
      <c r="L14" s="243" t="s">
        <v>2828</v>
      </c>
      <c r="M14" s="244" t="s">
        <v>2829</v>
      </c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AA14" s="24"/>
      <c r="AB14" s="170"/>
      <c r="AC14" s="170"/>
      <c r="AD14" s="170"/>
      <c r="AE14" s="90"/>
      <c r="AF14" s="91"/>
      <c r="AG14" s="92"/>
      <c r="AH14" s="88"/>
      <c r="AI14" s="92"/>
      <c r="AJ14" s="84"/>
      <c r="AK14" s="91"/>
      <c r="AL14" s="92"/>
      <c r="AM14" s="88"/>
      <c r="AN14" s="92"/>
      <c r="AO14" s="84"/>
      <c r="AP14" s="84"/>
    </row>
    <row r="15" spans="1:42" ht="18.75" x14ac:dyDescent="0.3">
      <c r="B15" s="6"/>
      <c r="C15" s="6"/>
      <c r="E15" s="12"/>
      <c r="F15" s="234" t="s">
        <v>91</v>
      </c>
      <c r="G15" s="313">
        <v>2.5</v>
      </c>
      <c r="H15" s="238"/>
      <c r="I15" s="238"/>
      <c r="J15" s="245"/>
      <c r="K15" s="246" t="s">
        <v>2833</v>
      </c>
      <c r="L15" s="247">
        <f>L16/M35</f>
        <v>0.30870429730199073</v>
      </c>
      <c r="M15" s="248">
        <f>M16/M35</f>
        <v>0.19374635203871171</v>
      </c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AA15" s="24"/>
      <c r="AB15" s="170"/>
      <c r="AC15" s="170"/>
      <c r="AD15" s="170"/>
      <c r="AE15" s="90"/>
      <c r="AF15" s="91"/>
      <c r="AG15" s="92"/>
      <c r="AH15" s="88"/>
      <c r="AI15" s="92"/>
      <c r="AJ15" s="84"/>
      <c r="AK15" s="91"/>
      <c r="AL15" s="92"/>
      <c r="AM15" s="88"/>
      <c r="AN15" s="92"/>
      <c r="AO15" s="84"/>
      <c r="AP15" s="84"/>
    </row>
    <row r="16" spans="1:42" ht="18.75" x14ac:dyDescent="0.3">
      <c r="A16" s="15" t="s">
        <v>12</v>
      </c>
      <c r="B16" s="29" t="s">
        <v>42</v>
      </c>
      <c r="C16" s="31">
        <f>(1-C13/C12)</f>
        <v>0</v>
      </c>
      <c r="E16" s="12"/>
      <c r="F16" s="249" t="s">
        <v>83</v>
      </c>
      <c r="G16" s="314">
        <v>1000</v>
      </c>
      <c r="H16" s="250"/>
      <c r="I16" s="250"/>
      <c r="J16" s="251"/>
      <c r="K16" s="252" t="s">
        <v>2832</v>
      </c>
      <c r="L16" s="253">
        <f>J35-H35</f>
        <v>3.3474524016648077E-2</v>
      </c>
      <c r="M16" s="253">
        <f>J35-I35</f>
        <v>2.1008994598197273E-2</v>
      </c>
      <c r="N16" s="250"/>
      <c r="O16" s="250"/>
      <c r="Q16" s="121" t="s">
        <v>2834</v>
      </c>
      <c r="R16" s="250"/>
      <c r="S16" s="250"/>
      <c r="T16" s="250"/>
      <c r="U16" s="250"/>
      <c r="V16" s="250"/>
      <c r="W16" s="250"/>
      <c r="X16" s="250"/>
      <c r="Y16" s="250"/>
      <c r="AA16" s="24"/>
      <c r="AB16" s="170"/>
      <c r="AC16" s="170"/>
      <c r="AD16" s="170"/>
      <c r="AE16" s="90"/>
      <c r="AF16" s="91"/>
      <c r="AG16" s="92"/>
      <c r="AH16" s="88"/>
      <c r="AI16" s="92"/>
      <c r="AJ16" s="84"/>
      <c r="AK16" s="91"/>
      <c r="AL16" s="92"/>
      <c r="AM16" s="88"/>
      <c r="AN16" s="92"/>
      <c r="AO16" s="84"/>
      <c r="AP16" s="84"/>
    </row>
    <row r="17" spans="1:42" ht="18.75" x14ac:dyDescent="0.3">
      <c r="A17" s="15" t="s">
        <v>13</v>
      </c>
      <c r="B17" s="29" t="s">
        <v>14</v>
      </c>
      <c r="C17" s="32">
        <f>C14 *C16</f>
        <v>0</v>
      </c>
      <c r="E17" s="12"/>
      <c r="F17" s="284" t="s">
        <v>28</v>
      </c>
      <c r="G17" s="285" t="s">
        <v>31</v>
      </c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AA17" s="24"/>
      <c r="AB17" s="170"/>
      <c r="AC17" s="170"/>
      <c r="AD17" s="170"/>
      <c r="AE17" s="90"/>
      <c r="AF17" s="91"/>
      <c r="AG17" s="92"/>
      <c r="AH17" s="88"/>
      <c r="AI17" s="92"/>
      <c r="AJ17" s="84"/>
      <c r="AK17" s="91"/>
      <c r="AL17" s="92"/>
      <c r="AM17" s="88"/>
      <c r="AN17" s="92"/>
      <c r="AO17" s="84"/>
      <c r="AP17" s="84"/>
    </row>
    <row r="18" spans="1:42" ht="15.75" customHeight="1" x14ac:dyDescent="0.3">
      <c r="A18" s="15" t="s">
        <v>15</v>
      </c>
      <c r="B18" s="29" t="s">
        <v>16</v>
      </c>
      <c r="C18" s="32">
        <f>C13-C17</f>
        <v>1E-3</v>
      </c>
      <c r="E18" s="12"/>
      <c r="F18" s="284"/>
      <c r="G18" s="254">
        <f>C48</f>
        <v>6.5128794635873843E-2</v>
      </c>
      <c r="H18" s="255">
        <v>0</v>
      </c>
      <c r="I18" s="255">
        <v>10000</v>
      </c>
      <c r="J18" s="255">
        <v>500000</v>
      </c>
      <c r="K18" s="255">
        <f>Rewards_SKY!J7</f>
        <v>1000000</v>
      </c>
      <c r="L18" s="255">
        <f>Rewards_SKY!K7</f>
        <v>2500000</v>
      </c>
      <c r="M18" s="255">
        <f>Rewards_SKY!L7</f>
        <v>9725408.0332879536</v>
      </c>
      <c r="N18" s="255">
        <f>Rewards_SKY!M7</f>
        <v>11670489.639945544</v>
      </c>
      <c r="O18" s="255">
        <f>Rewards_SKY!N7</f>
        <v>13615571.246603137</v>
      </c>
      <c r="P18" s="255">
        <f>Rewards_SKY!O7</f>
        <v>15560652.853260729</v>
      </c>
      <c r="Q18" s="255">
        <f>Rewards_SKY!P7</f>
        <v>17505734.45991832</v>
      </c>
      <c r="R18" s="255">
        <f>Rewards_SKY!Q7</f>
        <v>19450816.066575915</v>
      </c>
      <c r="S18" s="255">
        <f>Rewards_SKY!R7</f>
        <v>21395897.673233505</v>
      </c>
      <c r="T18" s="255">
        <f>Rewards_SKY!S7</f>
        <v>23340979.279891096</v>
      </c>
      <c r="U18" s="255">
        <f>Rewards_SKY!T7</f>
        <v>25286060.88654869</v>
      </c>
      <c r="V18" s="255">
        <f>Rewards_SKY!U7</f>
        <v>27231142.493206281</v>
      </c>
      <c r="W18" s="255">
        <f>Rewards_SKY!V7</f>
        <v>29176224.099863872</v>
      </c>
      <c r="X18" s="255">
        <f>Rewards_SKY!W7</f>
        <v>31121305.706521466</v>
      </c>
      <c r="Y18" s="256">
        <f>Rewards_SKY!X7</f>
        <v>33066387.313179057</v>
      </c>
      <c r="Z18" s="151"/>
      <c r="AA18" s="24"/>
      <c r="AB18" s="170"/>
      <c r="AC18" s="170"/>
      <c r="AD18" s="170"/>
      <c r="AE18" s="90"/>
      <c r="AF18" s="91"/>
      <c r="AG18" s="92"/>
      <c r="AH18" s="88"/>
      <c r="AI18" s="92"/>
      <c r="AJ18" s="84"/>
      <c r="AK18" s="91"/>
      <c r="AL18" s="92"/>
      <c r="AM18" s="88"/>
      <c r="AN18" s="92"/>
      <c r="AO18" s="84"/>
      <c r="AP18" s="84"/>
    </row>
    <row r="19" spans="1:42" ht="18.75" x14ac:dyDescent="0.3">
      <c r="A19" s="15" t="s">
        <v>17</v>
      </c>
      <c r="B19" s="29" t="s">
        <v>41</v>
      </c>
      <c r="C19" s="32">
        <f>C18/C12</f>
        <v>1</v>
      </c>
      <c r="E19" s="12"/>
      <c r="F19" s="284"/>
      <c r="G19" s="269">
        <v>10000</v>
      </c>
      <c r="H19" s="230">
        <f t="dataTable" ref="H19:Y35" dt2D="1" dtr="1" r1="C42" r2="C43"/>
        <v>3.6986475447923661E-2</v>
      </c>
      <c r="I19" s="230">
        <v>-0.99529366267490293</v>
      </c>
      <c r="J19" s="257">
        <v>-1</v>
      </c>
      <c r="K19" s="257">
        <v>-1</v>
      </c>
      <c r="L19" s="257">
        <v>-1</v>
      </c>
      <c r="M19" s="257">
        <v>-2972206.249859557</v>
      </c>
      <c r="N19" s="257">
        <v>-347522429196.56628</v>
      </c>
      <c r="O19" s="257">
        <v>-3797714653317417</v>
      </c>
      <c r="P19" s="257">
        <v>-8.4326129015925043E+18</v>
      </c>
      <c r="Q19" s="257">
        <v>-5.9803891978821425E+21</v>
      </c>
      <c r="R19" s="257">
        <v>-1.8025308605499562E+24</v>
      </c>
      <c r="S19" s="257">
        <v>-2.7963285782138863E+26</v>
      </c>
      <c r="T19" s="257">
        <v>-2.553949025129871E+28</v>
      </c>
      <c r="U19" s="257">
        <v>-1.5143710729332496E+30</v>
      </c>
      <c r="V19" s="257">
        <v>-6.2732086992454685E+31</v>
      </c>
      <c r="W19" s="257">
        <v>-1.9206366954347375E+33</v>
      </c>
      <c r="X19" s="257">
        <v>-4.5423657913652171E+34</v>
      </c>
      <c r="Y19" s="258">
        <v>-7.7396237003151143E+35</v>
      </c>
      <c r="Z19" s="41"/>
      <c r="AA19" s="20"/>
      <c r="AB19" s="20"/>
      <c r="AC19" s="20"/>
      <c r="AD19" s="20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</row>
    <row r="20" spans="1:42" ht="15" customHeight="1" x14ac:dyDescent="0.3">
      <c r="A20" s="15" t="s">
        <v>18</v>
      </c>
      <c r="B20" s="29" t="s">
        <v>40</v>
      </c>
      <c r="C20" s="32">
        <f>C14 * C8 *C19</f>
        <v>7.3758903500974486E-4</v>
      </c>
      <c r="E20" s="47"/>
      <c r="F20" s="284"/>
      <c r="G20" s="269">
        <v>500000</v>
      </c>
      <c r="H20" s="230">
        <v>3.6986475447923661E-2</v>
      </c>
      <c r="I20" s="230">
        <v>-5.30069901912813E-2</v>
      </c>
      <c r="J20" s="228">
        <v>-0.48385978198873258</v>
      </c>
      <c r="K20" s="257">
        <v>-0.61695418081447384</v>
      </c>
      <c r="L20" s="257">
        <v>-0.78927522876901501</v>
      </c>
      <c r="M20" s="257">
        <v>-0.95795466975597465</v>
      </c>
      <c r="N20" s="257">
        <v>-0.96937239046375667</v>
      </c>
      <c r="O20" s="257">
        <v>-0.9771445772830859</v>
      </c>
      <c r="P20" s="257">
        <v>-0.98261542818061276</v>
      </c>
      <c r="Q20" s="257">
        <v>-0.98656861502075976</v>
      </c>
      <c r="R20" s="257">
        <v>-0.98948631273744347</v>
      </c>
      <c r="S20" s="257">
        <v>-0.991677905843522</v>
      </c>
      <c r="T20" s="257">
        <v>-0.99334871901223398</v>
      </c>
      <c r="U20" s="257">
        <v>-0.99463885609421299</v>
      </c>
      <c r="V20" s="257">
        <v>-0.99564617455314253</v>
      </c>
      <c r="W20" s="257">
        <v>-0.9964403991762173</v>
      </c>
      <c r="X20" s="257">
        <v>-0.99707207290711442</v>
      </c>
      <c r="Y20" s="258">
        <v>-0.99756157414524449</v>
      </c>
      <c r="Z20" s="41"/>
      <c r="AA20" s="20"/>
      <c r="AB20" s="20"/>
      <c r="AC20" s="20"/>
      <c r="AD20" s="20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</row>
    <row r="21" spans="1:42" ht="18.75" x14ac:dyDescent="0.3">
      <c r="A21" s="15" t="s">
        <v>19</v>
      </c>
      <c r="B21" s="29" t="s">
        <v>21</v>
      </c>
      <c r="C21" s="33">
        <f>C13+C20</f>
        <v>1.737589035009745E-3</v>
      </c>
      <c r="E21" s="24"/>
      <c r="F21" s="284"/>
      <c r="G21" s="269">
        <f>Rewards_SKY!F10</f>
        <v>1000000</v>
      </c>
      <c r="H21" s="230">
        <v>3.6986475447923661E-2</v>
      </c>
      <c r="I21" s="230">
        <v>-2.2730024632762191E-3</v>
      </c>
      <c r="J21" s="230">
        <v>-0.25179933006072952</v>
      </c>
      <c r="K21" s="230">
        <v>-0.35139106860545322</v>
      </c>
      <c r="L21" s="257">
        <v>-0.51295584162807417</v>
      </c>
      <c r="M21" s="257">
        <v>-0.77449607981120527</v>
      </c>
      <c r="N21" s="257">
        <v>-0.80603222935267682</v>
      </c>
      <c r="O21" s="257">
        <v>-0.83119177252015064</v>
      </c>
      <c r="P21" s="257">
        <v>-0.85171725553252164</v>
      </c>
      <c r="Q21" s="257">
        <v>-0.86875388574639667</v>
      </c>
      <c r="R21" s="257">
        <v>-0.8830915117899818</v>
      </c>
      <c r="S21" s="257">
        <v>-0.89529556394631404</v>
      </c>
      <c r="T21" s="257">
        <v>-0.90578301128564109</v>
      </c>
      <c r="U21" s="257">
        <v>-0.9148688885481171</v>
      </c>
      <c r="V21" s="257">
        <v>-0.92279607368739058</v>
      </c>
      <c r="W21" s="257">
        <v>-0.92975504729501524</v>
      </c>
      <c r="X21" s="257">
        <v>-0.93589740824283263</v>
      </c>
      <c r="Y21" s="258">
        <v>-0.94115528973818208</v>
      </c>
      <c r="Z21" s="41"/>
      <c r="AA21" s="20"/>
      <c r="AB21" s="20"/>
      <c r="AC21" s="20"/>
      <c r="AD21" s="20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</row>
    <row r="22" spans="1:42" ht="19.5" thickBot="1" x14ac:dyDescent="0.35">
      <c r="A22" s="15" t="s">
        <v>20</v>
      </c>
      <c r="B22" s="29" t="s">
        <v>39</v>
      </c>
      <c r="C22" s="32">
        <f>C9/(1+C8)</f>
        <v>0.2857142857142857</v>
      </c>
      <c r="E22" s="167"/>
      <c r="F22" s="284"/>
      <c r="G22" s="269">
        <f>Rewards_SKY!F11</f>
        <v>2500000</v>
      </c>
      <c r="H22" s="230">
        <v>3.6986475447923661E-2</v>
      </c>
      <c r="I22" s="230">
        <v>2.9444460265466654E-2</v>
      </c>
      <c r="J22" s="230">
        <v>-6.5937111268547732E-2</v>
      </c>
      <c r="K22" s="230">
        <v>-0.1119563860170637</v>
      </c>
      <c r="L22" s="230">
        <v>-0.19852070939802735</v>
      </c>
      <c r="M22" s="257">
        <v>-0.39341222426558131</v>
      </c>
      <c r="N22" s="257">
        <v>-0.42568859520498725</v>
      </c>
      <c r="O22" s="257">
        <v>-0.45393648159115718</v>
      </c>
      <c r="P22" s="257">
        <v>-0.47904290438816977</v>
      </c>
      <c r="Q22" s="257">
        <v>-0.50162102919478713</v>
      </c>
      <c r="R22" s="257">
        <v>-0.52211485299838367</v>
      </c>
      <c r="S22" s="257">
        <v>-0.54085755844031735</v>
      </c>
      <c r="T22" s="257">
        <v>-0.55810635650761986</v>
      </c>
      <c r="U22" s="257">
        <v>-0.57406444088913422</v>
      </c>
      <c r="V22" s="257">
        <v>-0.58889543426464996</v>
      </c>
      <c r="W22" s="257">
        <v>-0.60273323981187676</v>
      </c>
      <c r="X22" s="257">
        <v>-0.6156889636667473</v>
      </c>
      <c r="Y22" s="258">
        <v>-0.62741962725527434</v>
      </c>
      <c r="Z22" s="41"/>
    </row>
    <row r="23" spans="1:42" ht="19.5" thickBot="1" x14ac:dyDescent="0.35">
      <c r="A23" s="97" t="s">
        <v>22</v>
      </c>
      <c r="B23" s="34" t="s">
        <v>23</v>
      </c>
      <c r="C23" s="95">
        <f>C22 * C21</f>
        <v>4.9645401000278421E-4</v>
      </c>
      <c r="E23" s="168"/>
      <c r="F23" s="284"/>
      <c r="G23" s="269">
        <f>Rewards_SKY!F12</f>
        <v>9725408.0332879536</v>
      </c>
      <c r="H23" s="230">
        <v>3.6986475447923661E-2</v>
      </c>
      <c r="I23" s="230">
        <v>4.5520146038948939E-2</v>
      </c>
      <c r="J23" s="230">
        <v>4.2301737350844082E-2</v>
      </c>
      <c r="K23" s="230">
        <v>3.7053161404244639E-2</v>
      </c>
      <c r="L23" s="230">
        <v>2.4453368414706134E-2</v>
      </c>
      <c r="M23" s="230">
        <v>-1.4620907735498734E-2</v>
      </c>
      <c r="N23" s="257">
        <v>-2.2610675615793663E-2</v>
      </c>
      <c r="O23" s="257">
        <v>-3.0016119214173242E-2</v>
      </c>
      <c r="P23" s="257">
        <v>-3.6946263737073437E-2</v>
      </c>
      <c r="Q23" s="257">
        <v>-4.3479344676111142E-2</v>
      </c>
      <c r="R23" s="257">
        <v>-4.9673860986673923E-2</v>
      </c>
      <c r="S23" s="257">
        <v>-5.557497278212975E-2</v>
      </c>
      <c r="T23" s="257">
        <v>-6.12184437760106E-2</v>
      </c>
      <c r="U23" s="257">
        <v>-6.6633193852839834E-2</v>
      </c>
      <c r="V23" s="257">
        <v>-7.1843019337237357E-2</v>
      </c>
      <c r="W23" s="257">
        <v>-7.686779146468703E-2</v>
      </c>
      <c r="X23" s="257">
        <v>-8.1724314996055147E-2</v>
      </c>
      <c r="Y23" s="258">
        <v>-8.6255868281120529E-2</v>
      </c>
      <c r="Z23" s="181"/>
    </row>
    <row r="24" spans="1:42" ht="18.75" x14ac:dyDescent="0.3">
      <c r="A24" s="98"/>
      <c r="B24" s="3"/>
      <c r="C24" s="74"/>
      <c r="E24" s="169"/>
      <c r="F24" s="284"/>
      <c r="G24" s="269">
        <f>Rewards_SKY!F13</f>
        <v>11670489.639945544</v>
      </c>
      <c r="H24" s="230">
        <v>3.6986475447923661E-2</v>
      </c>
      <c r="I24" s="230">
        <v>4.6454693935710223E-2</v>
      </c>
      <c r="J24" s="230">
        <v>4.8907582761188895E-2</v>
      </c>
      <c r="K24" s="230">
        <v>4.6360859402734045E-2</v>
      </c>
      <c r="L24" s="230">
        <v>3.903113029745553E-2</v>
      </c>
      <c r="M24" s="230">
        <v>1.3238559934410477E-2</v>
      </c>
      <c r="N24" s="230">
        <v>7.7037589619608493E-3</v>
      </c>
      <c r="O24" s="257">
        <v>2.5220134407237804E-3</v>
      </c>
      <c r="P24" s="257">
        <v>-2.3675677796209937E-3</v>
      </c>
      <c r="Q24" s="257">
        <v>-7.0097496673804383E-3</v>
      </c>
      <c r="R24" s="257">
        <v>-1.1438639288024577E-2</v>
      </c>
      <c r="S24" s="257">
        <v>-1.5680968702269649E-2</v>
      </c>
      <c r="T24" s="257">
        <v>-1.9758175533900579E-2</v>
      </c>
      <c r="U24" s="257">
        <v>-2.368778057181764E-2</v>
      </c>
      <c r="V24" s="257">
        <v>-2.7484333448489995E-2</v>
      </c>
      <c r="W24" s="257">
        <v>-3.1160081760572833E-2</v>
      </c>
      <c r="X24" s="257">
        <v>-3.472545684736561E-2</v>
      </c>
      <c r="Y24" s="258">
        <v>-3.806321292122361E-2</v>
      </c>
      <c r="Z24" s="181"/>
    </row>
    <row r="25" spans="1:42" ht="18.75" x14ac:dyDescent="0.3">
      <c r="B25" s="6"/>
      <c r="C25" s="76"/>
      <c r="E25" s="172"/>
      <c r="F25" s="284"/>
      <c r="G25" s="269">
        <f>Rewards_SKY!F14</f>
        <v>13615571.246603137</v>
      </c>
      <c r="H25" s="230">
        <v>3.6986475447923661E-2</v>
      </c>
      <c r="I25" s="230">
        <v>4.7122732535141543E-2</v>
      </c>
      <c r="J25" s="230">
        <v>5.3651307994059039E-2</v>
      </c>
      <c r="K25" s="230">
        <v>5.3059612139394474E-2</v>
      </c>
      <c r="L25" s="230">
        <v>4.9568892116129915E-2</v>
      </c>
      <c r="M25" s="230">
        <v>3.3612401099930356E-2</v>
      </c>
      <c r="N25" s="230">
        <v>2.9922834087416028E-2</v>
      </c>
      <c r="O25" s="230">
        <v>2.6420316941666799E-2</v>
      </c>
      <c r="P25" s="257">
        <v>2.3078394755733145E-2</v>
      </c>
      <c r="Q25" s="257">
        <v>1.9876255362347495E-2</v>
      </c>
      <c r="R25" s="257">
        <v>1.6797252783807171E-2</v>
      </c>
      <c r="S25" s="257">
        <v>1.3827850849372547E-2</v>
      </c>
      <c r="T25" s="257">
        <v>1.0956873687332225E-2</v>
      </c>
      <c r="U25" s="257">
        <v>8.174968211639877E-3</v>
      </c>
      <c r="V25" s="257">
        <v>5.474212333262285E-3</v>
      </c>
      <c r="W25" s="257">
        <v>2.8478244102139172E-3</v>
      </c>
      <c r="X25" s="257">
        <v>2.8994413959626542E-4</v>
      </c>
      <c r="Y25" s="258">
        <v>-2.1134833811560227E-3</v>
      </c>
      <c r="Z25" s="181"/>
    </row>
    <row r="26" spans="1:42" ht="19.5" thickBot="1" x14ac:dyDescent="0.35">
      <c r="B26" s="17" t="s">
        <v>72</v>
      </c>
      <c r="C26" s="6"/>
      <c r="E26" s="20"/>
      <c r="F26" s="284"/>
      <c r="G26" s="269">
        <f>Rewards_SKY!F15</f>
        <v>15560652.853260729</v>
      </c>
      <c r="H26" s="230">
        <v>3.6986475447923661E-2</v>
      </c>
      <c r="I26" s="230">
        <v>4.7624037501410754E-2</v>
      </c>
      <c r="J26" s="230">
        <v>5.7222982092319796E-2</v>
      </c>
      <c r="K26" s="230">
        <v>5.8111417707900737E-2</v>
      </c>
      <c r="L26" s="230">
        <v>5.7541321891464881E-2</v>
      </c>
      <c r="M26" s="230">
        <v>4.9157442962273201E-2</v>
      </c>
      <c r="N26" s="230">
        <v>4.6903583690034445E-2</v>
      </c>
      <c r="O26" s="230">
        <v>4.4711956814183385E-2</v>
      </c>
      <c r="P26" s="230">
        <v>4.2581952937654988E-2</v>
      </c>
      <c r="Q26" s="257">
        <v>4.0510739900296189E-2</v>
      </c>
      <c r="R26" s="257">
        <v>3.8494780747187374E-2</v>
      </c>
      <c r="S26" s="257">
        <v>3.6530447724550275E-2</v>
      </c>
      <c r="T26" s="257">
        <v>3.4614271415402964E-2</v>
      </c>
      <c r="U26" s="257">
        <v>3.2743033547956601E-2</v>
      </c>
      <c r="V26" s="257">
        <v>3.09137908165249E-2</v>
      </c>
      <c r="W26" s="257">
        <v>2.9123868407033404E-2</v>
      </c>
      <c r="X26" s="257">
        <v>2.7370841007761992E-2</v>
      </c>
      <c r="Y26" s="258">
        <v>2.571537741580876E-2</v>
      </c>
      <c r="Z26" s="181"/>
    </row>
    <row r="27" spans="1:42" ht="18.75" x14ac:dyDescent="0.3">
      <c r="B27" s="6" t="s">
        <v>55</v>
      </c>
      <c r="C27" s="79">
        <v>228</v>
      </c>
      <c r="E27" s="20"/>
      <c r="F27" s="284"/>
      <c r="G27" s="269">
        <f>Rewards_SKY!F16</f>
        <v>17505734.45991832</v>
      </c>
      <c r="H27" s="230">
        <v>3.6986475447923661E-2</v>
      </c>
      <c r="I27" s="230">
        <v>4.8014105008517438E-2</v>
      </c>
      <c r="J27" s="230">
        <v>6.0009204242432057E-2</v>
      </c>
      <c r="K27" s="230">
        <v>6.2057118465514538E-2</v>
      </c>
      <c r="L27" s="230">
        <v>6.3783367405025881E-2</v>
      </c>
      <c r="M27" s="230">
        <v>6.1407244914060133E-2</v>
      </c>
      <c r="N27" s="230">
        <v>6.0301471729609757E-2</v>
      </c>
      <c r="O27" s="230">
        <v>5.9160726025037746E-2</v>
      </c>
      <c r="P27" s="230">
        <v>5.8004506197108174E-2</v>
      </c>
      <c r="Q27" s="230">
        <v>5.6843969532718752E-2</v>
      </c>
      <c r="R27" s="257">
        <v>5.5685779387610213E-2</v>
      </c>
      <c r="S27" s="257">
        <v>5.4534018474101664E-2</v>
      </c>
      <c r="T27" s="257">
        <v>5.3391214802936293E-2</v>
      </c>
      <c r="U27" s="257">
        <v>5.2258924807340623E-2</v>
      </c>
      <c r="V27" s="257">
        <v>5.1138080466769376E-2</v>
      </c>
      <c r="W27" s="257">
        <v>5.0029203821382984E-2</v>
      </c>
      <c r="X27" s="257">
        <v>4.8932543663724459E-2</v>
      </c>
      <c r="Y27" s="258">
        <v>4.7887994894363795E-2</v>
      </c>
      <c r="Z27" s="181"/>
    </row>
    <row r="28" spans="1:42" ht="19.5" thickBot="1" x14ac:dyDescent="0.35">
      <c r="B28" s="6" t="s">
        <v>65</v>
      </c>
      <c r="C28" s="100">
        <f>G16</f>
        <v>1000</v>
      </c>
      <c r="E28" s="20"/>
      <c r="F28" s="284"/>
      <c r="G28" s="269">
        <f>Rewards_SKY!F17</f>
        <v>19450816.066575915</v>
      </c>
      <c r="H28" s="230">
        <v>3.6986475447923661E-2</v>
      </c>
      <c r="I28" s="230">
        <v>4.8326262148594701E-2</v>
      </c>
      <c r="J28" s="230">
        <v>6.2243395316141203E-2</v>
      </c>
      <c r="K28" s="230">
        <v>6.522412463690519E-2</v>
      </c>
      <c r="L28" s="230">
        <v>6.8803155376977898E-2</v>
      </c>
      <c r="M28" s="230">
        <v>7.1308562280184784E-2</v>
      </c>
      <c r="N28" s="230">
        <v>7.1141421207443045E-2</v>
      </c>
      <c r="O28" s="230">
        <v>7.0861495991094259E-2</v>
      </c>
      <c r="P28" s="230">
        <v>7.0504372373298096E-2</v>
      </c>
      <c r="Q28" s="230">
        <v>7.0092400331987381E-2</v>
      </c>
      <c r="R28" s="230">
        <v>6.9640404576845949E-2</v>
      </c>
      <c r="S28" s="257">
        <v>6.9158637249615795E-2</v>
      </c>
      <c r="T28" s="257">
        <v>6.8654425303912303E-2</v>
      </c>
      <c r="U28" s="257">
        <v>6.8133145880757695E-2</v>
      </c>
      <c r="V28" s="257">
        <v>6.7598832076884552E-2</v>
      </c>
      <c r="W28" s="257">
        <v>6.7054564253209215E-2</v>
      </c>
      <c r="X28" s="257">
        <v>6.6502731275301707E-2</v>
      </c>
      <c r="Y28" s="258">
        <v>6.5965882957982114E-2</v>
      </c>
      <c r="Z28" s="181"/>
    </row>
    <row r="29" spans="1:42" ht="18.75" x14ac:dyDescent="0.3">
      <c r="B29" s="18" t="s">
        <v>64</v>
      </c>
      <c r="C29" s="96">
        <f>G14</f>
        <v>6.0000000000000001E-3</v>
      </c>
      <c r="E29" s="20"/>
      <c r="F29" s="284"/>
      <c r="G29" s="269">
        <f>Rewards_SKY!F18</f>
        <v>21395897.673233505</v>
      </c>
      <c r="H29" s="230">
        <v>3.6986475447923661E-2</v>
      </c>
      <c r="I29" s="230">
        <v>4.8581731653237314E-2</v>
      </c>
      <c r="J29" s="230">
        <v>6.4074823902336542E-2</v>
      </c>
      <c r="K29" s="230">
        <v>6.7822238145918146E-2</v>
      </c>
      <c r="L29" s="230">
        <v>7.2927626058965744E-2</v>
      </c>
      <c r="M29" s="230">
        <v>7.9477353904997106E-2</v>
      </c>
      <c r="N29" s="230">
        <v>8.0091710832321139E-2</v>
      </c>
      <c r="O29" s="230">
        <v>8.052960475957982E-2</v>
      </c>
      <c r="P29" s="230">
        <v>8.0839783219974981E-2</v>
      </c>
      <c r="Q29" s="230">
        <v>8.1053753535826223E-2</v>
      </c>
      <c r="R29" s="230">
        <v>8.1193017739502382E-2</v>
      </c>
      <c r="S29" s="230">
        <v>8.1272875641730913E-2</v>
      </c>
      <c r="T29" s="257">
        <v>8.1304580624475653E-2</v>
      </c>
      <c r="U29" s="257">
        <v>8.1296635926809246E-2</v>
      </c>
      <c r="V29" s="257">
        <v>8.1255612016807088E-2</v>
      </c>
      <c r="W29" s="257">
        <v>8.1186682540111965E-2</v>
      </c>
      <c r="X29" s="257">
        <v>8.1093987457038219E-2</v>
      </c>
      <c r="Y29" s="258">
        <v>8.0985392335170658E-2</v>
      </c>
      <c r="Z29" s="181"/>
    </row>
    <row r="30" spans="1:42" ht="18.75" x14ac:dyDescent="0.3">
      <c r="B30" t="s">
        <v>66</v>
      </c>
      <c r="C30" s="42">
        <v>0.2</v>
      </c>
      <c r="E30" s="20"/>
      <c r="F30" s="284"/>
      <c r="G30" s="269">
        <f>Rewards_SKY!F19</f>
        <v>23340979.279891096</v>
      </c>
      <c r="H30" s="230">
        <v>3.6986475447923661E-2</v>
      </c>
      <c r="I30" s="230">
        <v>4.8794669811613067E-2</v>
      </c>
      <c r="J30" s="230">
        <v>6.5603393120422959E-2</v>
      </c>
      <c r="K30" s="230">
        <v>6.9992106307625201E-2</v>
      </c>
      <c r="L30" s="230">
        <v>7.6376673468563139E-2</v>
      </c>
      <c r="M30" s="230">
        <v>8.6331585028449398E-2</v>
      </c>
      <c r="N30" s="230">
        <v>8.760660023540745E-2</v>
      </c>
      <c r="O30" s="230">
        <v>8.8652086157057663E-2</v>
      </c>
      <c r="P30" s="230">
        <v>8.9527757347433345E-2</v>
      </c>
      <c r="Q30" s="230">
        <v>9.0272751439704813E-2</v>
      </c>
      <c r="R30" s="230">
        <v>9.0914134306491423E-2</v>
      </c>
      <c r="S30" s="230">
        <v>9.1471411700169591E-2</v>
      </c>
      <c r="T30" s="230">
        <v>9.1959108680799595E-2</v>
      </c>
      <c r="U30" s="257">
        <v>9.2388333299607162E-2</v>
      </c>
      <c r="V30" s="257">
        <v>9.2767770287906393E-2</v>
      </c>
      <c r="W30" s="257">
        <v>9.3104337525830694E-2</v>
      </c>
      <c r="X30" s="257">
        <v>9.3403634083612186E-2</v>
      </c>
      <c r="Y30" s="258">
        <v>9.3660942511972101E-2</v>
      </c>
      <c r="Z30" s="181"/>
    </row>
    <row r="31" spans="1:42" ht="18.75" x14ac:dyDescent="0.3">
      <c r="B31" s="19" t="s">
        <v>24</v>
      </c>
      <c r="C31" s="43">
        <v>5</v>
      </c>
      <c r="E31" s="167"/>
      <c r="F31" s="284"/>
      <c r="G31" s="269">
        <f>Rewards_SKY!F20</f>
        <v>25286060.88654869</v>
      </c>
      <c r="H31" s="230">
        <v>3.6986475447923661E-2</v>
      </c>
      <c r="I31" s="230">
        <v>4.8974881564940009E-2</v>
      </c>
      <c r="J31" s="230">
        <v>6.6898489278207629E-2</v>
      </c>
      <c r="K31" s="230">
        <v>7.1831544917662749E-2</v>
      </c>
      <c r="L31" s="230">
        <v>7.9303637771161339E-2</v>
      </c>
      <c r="M31" s="230">
        <v>9.2164833017408521E-2</v>
      </c>
      <c r="N31" s="230">
        <v>9.4005614277514526E-2</v>
      </c>
      <c r="O31" s="230">
        <v>9.5571969384666167E-2</v>
      </c>
      <c r="P31" s="230">
        <v>9.6932891436096957E-2</v>
      </c>
      <c r="Q31" s="230">
        <v>9.8133973556080223E-2</v>
      </c>
      <c r="R31" s="230">
        <v>9.9206988768245408E-2</v>
      </c>
      <c r="S31" s="230">
        <v>0.10017500113336086</v>
      </c>
      <c r="T31" s="230">
        <v>0.10105530359708736</v>
      </c>
      <c r="U31" s="230">
        <v>0.1018612079055754</v>
      </c>
      <c r="V31" s="257">
        <v>0.10260318746744868</v>
      </c>
      <c r="W31" s="257">
        <v>0.1032896357872819</v>
      </c>
      <c r="X31" s="257">
        <v>0.10392738633921739</v>
      </c>
      <c r="Y31" s="258">
        <v>0.10450082432461438</v>
      </c>
      <c r="Z31" s="173"/>
    </row>
    <row r="32" spans="1:42" ht="18.75" x14ac:dyDescent="0.3">
      <c r="B32" s="19" t="s">
        <v>43</v>
      </c>
      <c r="C32" s="67">
        <v>32994551997.364895</v>
      </c>
      <c r="E32" s="167"/>
      <c r="F32" s="284"/>
      <c r="G32" s="269">
        <f>Rewards_SKY!F21</f>
        <v>27231142.493206281</v>
      </c>
      <c r="H32" s="230">
        <v>3.6986475447923661E-2</v>
      </c>
      <c r="I32" s="230">
        <v>4.9129373090066597E-2</v>
      </c>
      <c r="J32" s="230">
        <v>6.8009807233825548E-2</v>
      </c>
      <c r="K32" s="230">
        <v>7.341068870694345E-2</v>
      </c>
      <c r="L32" s="230">
        <v>8.1818711408336853E-2</v>
      </c>
      <c r="M32" s="230">
        <v>9.7189340713121908E-2</v>
      </c>
      <c r="N32" s="230">
        <v>9.9520028138580852E-2</v>
      </c>
      <c r="O32" s="230">
        <v>0.101537813921458</v>
      </c>
      <c r="P32" s="230">
        <v>0.10331964302048191</v>
      </c>
      <c r="Q32" s="230">
        <v>0.10491664094634556</v>
      </c>
      <c r="R32" s="230">
        <v>0.10636461472355885</v>
      </c>
      <c r="S32" s="230">
        <v>0.10768967782731598</v>
      </c>
      <c r="T32" s="230">
        <v>0.10891149521211552</v>
      </c>
      <c r="U32" s="230">
        <v>0.11004526711662388</v>
      </c>
      <c r="V32" s="230">
        <v>0.11110299977083771</v>
      </c>
      <c r="W32" s="257">
        <v>0.11209435121619404</v>
      </c>
      <c r="X32" s="257">
        <v>0.11302721274051475</v>
      </c>
      <c r="Y32" s="258">
        <v>0.11387644368363081</v>
      </c>
      <c r="Z32" s="194"/>
    </row>
    <row r="33" spans="1:26" ht="18.75" x14ac:dyDescent="0.3">
      <c r="B33" s="19" t="s">
        <v>32</v>
      </c>
      <c r="C33" s="122">
        <f>staking_ratio</f>
        <v>0.59940022513740021</v>
      </c>
      <c r="E33" s="192"/>
      <c r="F33" s="284"/>
      <c r="G33" s="269">
        <f>Rewards_SKY!F22</f>
        <v>29176224.099863872</v>
      </c>
      <c r="H33" s="230">
        <v>3.6986475447923661E-2</v>
      </c>
      <c r="I33" s="230">
        <v>4.9263283897813759E-2</v>
      </c>
      <c r="J33" s="230">
        <v>6.8973872939545489E-2</v>
      </c>
      <c r="K33" s="230">
        <v>7.4781135995034997E-2</v>
      </c>
      <c r="L33" s="230">
        <v>8.400311707778596E-2</v>
      </c>
      <c r="M33" s="230">
        <v>0.1015623507725989</v>
      </c>
      <c r="N33" s="230">
        <v>0.10432135618047012</v>
      </c>
      <c r="O33" s="230">
        <v>0.10673412249566061</v>
      </c>
      <c r="P33" s="230">
        <v>0.10888448524121497</v>
      </c>
      <c r="Q33" s="230">
        <v>0.11082836385882522</v>
      </c>
      <c r="R33" s="230">
        <v>0.11260506087009658</v>
      </c>
      <c r="S33" s="230">
        <v>0.11424333205780779</v>
      </c>
      <c r="T33" s="230">
        <v>0.11576489768721787</v>
      </c>
      <c r="U33" s="230">
        <v>0.11718659432710488</v>
      </c>
      <c r="V33" s="230">
        <v>0.11852175634159412</v>
      </c>
      <c r="W33" s="230">
        <v>0.11978113743447949</v>
      </c>
      <c r="X33" s="257">
        <v>0.12097354542948735</v>
      </c>
      <c r="Y33" s="258">
        <v>0.12206544380536788</v>
      </c>
      <c r="Z33" s="181"/>
    </row>
    <row r="34" spans="1:26" ht="18.75" x14ac:dyDescent="0.3">
      <c r="B34" s="19" t="s">
        <v>49</v>
      </c>
      <c r="C34" s="28" t="e">
        <f>#REF!</f>
        <v>#REF!</v>
      </c>
      <c r="E34" s="193"/>
      <c r="F34" s="284"/>
      <c r="G34" s="270">
        <f>Rewards_SKY!F23</f>
        <v>31121305.706521466</v>
      </c>
      <c r="H34" s="230">
        <v>3.6986475447923661E-2</v>
      </c>
      <c r="I34" s="230">
        <v>4.9380469683514727E-2</v>
      </c>
      <c r="J34" s="230">
        <v>6.9818134485677419E-2</v>
      </c>
      <c r="K34" s="230">
        <v>7.5981692897498787E-2</v>
      </c>
      <c r="L34" s="230">
        <v>8.5918040274292728E-2</v>
      </c>
      <c r="M34" s="230">
        <v>0.10540283312843912</v>
      </c>
      <c r="N34" s="230">
        <v>0.10853947743617032</v>
      </c>
      <c r="O34" s="230">
        <v>0.11130072002065372</v>
      </c>
      <c r="P34" s="230">
        <v>0.11377642473683025</v>
      </c>
      <c r="Q34" s="230">
        <v>0.11602670501277079</v>
      </c>
      <c r="R34" s="230">
        <v>0.11809392136923758</v>
      </c>
      <c r="S34" s="230">
        <v>0.12000914114961492</v>
      </c>
      <c r="T34" s="230">
        <v>0.12179588263329455</v>
      </c>
      <c r="U34" s="230">
        <v>0.12347241385314756</v>
      </c>
      <c r="V34" s="230">
        <v>0.12505323101128685</v>
      </c>
      <c r="W34" s="230">
        <v>0.12655004627288235</v>
      </c>
      <c r="X34" s="228">
        <v>0.1279724692168418</v>
      </c>
      <c r="Y34" s="258">
        <v>0.12927950903415053</v>
      </c>
      <c r="Z34" s="195"/>
    </row>
    <row r="35" spans="1:26" ht="18.75" x14ac:dyDescent="0.3">
      <c r="B35" s="6" t="s">
        <v>90</v>
      </c>
      <c r="C35" s="27">
        <f>rho!E23</f>
        <v>71835315.814162806</v>
      </c>
      <c r="E35" s="113"/>
      <c r="F35" s="284"/>
      <c r="G35" s="25">
        <f>Rewards_SKY!F24</f>
        <v>33066387.313179057</v>
      </c>
      <c r="H35" s="259">
        <v>3.6904679468368284E-2</v>
      </c>
      <c r="I35" s="260">
        <v>4.9370208886819089E-2</v>
      </c>
      <c r="J35" s="260">
        <v>7.0379203485016362E-2</v>
      </c>
      <c r="K35" s="260">
        <v>7.6831679033518174E-2</v>
      </c>
      <c r="L35" s="260">
        <v>8.7353286743411918E-2</v>
      </c>
      <c r="M35" s="260">
        <v>0.1084355621518982</v>
      </c>
      <c r="N35" s="260">
        <v>0.11188763439238447</v>
      </c>
      <c r="O35" s="260">
        <v>0.11494041604843663</v>
      </c>
      <c r="P35" s="260">
        <v>0.11768868215474093</v>
      </c>
      <c r="Q35" s="260">
        <v>0.12019596826721712</v>
      </c>
      <c r="R35" s="260">
        <v>0.12250713338355279</v>
      </c>
      <c r="S35" s="260">
        <v>0.12465513557778851</v>
      </c>
      <c r="T35" s="260">
        <v>0.12666496524128013</v>
      </c>
      <c r="U35" s="260">
        <v>0.12855606341717341</v>
      </c>
      <c r="V35" s="260">
        <v>0.13034387910472112</v>
      </c>
      <c r="W35" s="260">
        <v>0.13204091102568394</v>
      </c>
      <c r="X35" s="260">
        <v>0.13365742712893169</v>
      </c>
      <c r="Y35" s="261">
        <v>0.1351461248782686</v>
      </c>
      <c r="Z35" s="195"/>
    </row>
    <row r="36" spans="1:26" x14ac:dyDescent="0.25">
      <c r="B36" s="6" t="s">
        <v>25</v>
      </c>
      <c r="C36" s="27">
        <f>C12 * C32</f>
        <v>32994551.997364897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20"/>
    </row>
    <row r="37" spans="1:26" ht="15.75" thickBot="1" x14ac:dyDescent="0.3">
      <c r="B37" s="6"/>
      <c r="C37" s="6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20"/>
    </row>
    <row r="38" spans="1:26" x14ac:dyDescent="0.25">
      <c r="B38" t="s">
        <v>53</v>
      </c>
      <c r="C38" s="50">
        <v>340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20"/>
      <c r="V38" s="29"/>
      <c r="X38" s="6"/>
      <c r="Y38" s="6"/>
    </row>
    <row r="39" spans="1:26" ht="15" customHeight="1" x14ac:dyDescent="0.25">
      <c r="B39" s="18" t="s">
        <v>33</v>
      </c>
      <c r="C39" s="99">
        <v>0.1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20"/>
      <c r="V39" s="29"/>
      <c r="X39" s="6"/>
      <c r="Y39" s="6"/>
    </row>
    <row r="40" spans="1:26" x14ac:dyDescent="0.25">
      <c r="B40" s="20" t="s">
        <v>61</v>
      </c>
      <c r="C40" s="51">
        <v>1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20"/>
      <c r="V40" s="29"/>
      <c r="X40" s="6"/>
      <c r="Y40" s="6"/>
    </row>
    <row r="41" spans="1:26" x14ac:dyDescent="0.25">
      <c r="B41" s="18" t="s">
        <v>34</v>
      </c>
      <c r="C41" s="51">
        <v>0.03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20"/>
      <c r="V41" s="29"/>
      <c r="X41" s="6"/>
      <c r="Y41" s="6"/>
    </row>
    <row r="42" spans="1:26" x14ac:dyDescent="0.25">
      <c r="B42" s="6" t="s">
        <v>30</v>
      </c>
      <c r="C42" s="52">
        <v>250000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20"/>
      <c r="V42" s="29"/>
      <c r="X42" s="6"/>
      <c r="Y42" s="6"/>
    </row>
    <row r="43" spans="1:26" ht="15.75" thickBot="1" x14ac:dyDescent="0.3">
      <c r="B43" s="6" t="s">
        <v>29</v>
      </c>
      <c r="C43" s="103">
        <f>C36</f>
        <v>32994551.997364897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20"/>
      <c r="V43" s="29"/>
      <c r="X43" s="6"/>
      <c r="Y43" s="6"/>
    </row>
    <row r="44" spans="1:26" x14ac:dyDescent="0.25">
      <c r="B44" s="6" t="s">
        <v>68</v>
      </c>
      <c r="C44" s="2">
        <f>C23 * C35 * (1-C30) *C40</f>
        <v>28530.344476606035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40"/>
      <c r="U44" s="20"/>
      <c r="V44" s="29"/>
      <c r="X44" s="6"/>
      <c r="Y44" s="6"/>
    </row>
    <row r="45" spans="1:26" x14ac:dyDescent="0.25">
      <c r="B45" s="20" t="s">
        <v>118</v>
      </c>
      <c r="C45" s="113">
        <f>C38+C44*C41</f>
        <v>1195.9103342981812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40"/>
      <c r="R45" s="40"/>
      <c r="S45" s="40"/>
      <c r="T45" s="40"/>
      <c r="U45" s="20"/>
      <c r="V45" s="29"/>
      <c r="X45" s="6"/>
      <c r="Y45" s="6"/>
    </row>
    <row r="46" spans="1:26" x14ac:dyDescent="0.25">
      <c r="B46" s="20" t="s">
        <v>119</v>
      </c>
      <c r="C46" s="113">
        <f>C44-C45</f>
        <v>27334.434142307855</v>
      </c>
      <c r="E46" s="12"/>
      <c r="F46" s="12"/>
      <c r="G46" s="12"/>
      <c r="H46" s="12"/>
      <c r="I46" s="12"/>
      <c r="J46" s="12"/>
      <c r="K46" s="12"/>
      <c r="L46" s="12"/>
      <c r="M46" s="12"/>
      <c r="N46" s="40"/>
      <c r="O46" s="40"/>
      <c r="P46" s="40"/>
      <c r="Q46" s="40"/>
      <c r="R46" s="40"/>
      <c r="S46" s="40"/>
      <c r="T46" s="40"/>
      <c r="U46" s="20"/>
      <c r="V46" s="29"/>
      <c r="X46" s="6"/>
      <c r="Y46" s="6"/>
    </row>
    <row r="47" spans="1:26" x14ac:dyDescent="0.25">
      <c r="A47" s="20"/>
      <c r="B47" s="6"/>
      <c r="C47" s="6"/>
      <c r="E47" s="12"/>
      <c r="F47" s="12"/>
      <c r="G47" s="12"/>
      <c r="H47" s="12"/>
      <c r="I47" s="12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20"/>
      <c r="V47" s="29"/>
      <c r="X47" s="6"/>
      <c r="Y47" s="6"/>
    </row>
    <row r="48" spans="1:26" x14ac:dyDescent="0.25">
      <c r="A48" s="20"/>
      <c r="B48" s="173" t="s">
        <v>2827</v>
      </c>
      <c r="C48" s="46">
        <f>POWER((C44/C43+1),73)-1</f>
        <v>6.5128794635873843E-2</v>
      </c>
      <c r="E48" s="12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20"/>
      <c r="V48" s="29"/>
      <c r="X48" s="6"/>
      <c r="Y48" s="6"/>
    </row>
    <row r="49" spans="1:25" x14ac:dyDescent="0.25">
      <c r="A49" s="20"/>
      <c r="B49" s="173" t="s">
        <v>2826</v>
      </c>
      <c r="C49" s="196">
        <f>POWER((C46/C43+1),73)-1</f>
        <v>6.2316635352605898E-2</v>
      </c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20"/>
      <c r="V49" s="29"/>
      <c r="X49" s="6"/>
      <c r="Y49" s="6"/>
    </row>
    <row r="50" spans="1:25" x14ac:dyDescent="0.25">
      <c r="A50" s="20"/>
      <c r="B50" s="173"/>
      <c r="C50" s="116"/>
      <c r="D50" s="2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20"/>
      <c r="V50" s="29"/>
      <c r="X50" s="6"/>
      <c r="Y50" s="6"/>
    </row>
    <row r="51" spans="1:25" x14ac:dyDescent="0.25">
      <c r="A51" s="20"/>
      <c r="B51" s="173"/>
      <c r="C51" s="116"/>
      <c r="D51" s="106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171"/>
      <c r="V51" s="29"/>
      <c r="X51" s="6"/>
      <c r="Y51" s="6"/>
    </row>
    <row r="52" spans="1:25" x14ac:dyDescent="0.25">
      <c r="A52" s="20"/>
      <c r="B52" s="173"/>
      <c r="C52" s="116"/>
      <c r="D52" s="2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20"/>
      <c r="V52" s="29"/>
      <c r="X52" s="6"/>
      <c r="Y52" s="6"/>
    </row>
    <row r="53" spans="1:25" x14ac:dyDescent="0.25">
      <c r="A53" s="20"/>
      <c r="B53" s="173"/>
      <c r="C53" s="116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9"/>
      <c r="X53" s="6"/>
      <c r="Y53" s="6"/>
    </row>
    <row r="54" spans="1:25" x14ac:dyDescent="0.25">
      <c r="A54" s="20"/>
      <c r="B54" s="173"/>
      <c r="C54" s="116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9"/>
      <c r="X54" s="6"/>
      <c r="Y54" s="6"/>
    </row>
    <row r="55" spans="1:25" x14ac:dyDescent="0.25">
      <c r="A55" s="20"/>
      <c r="B55" s="173"/>
      <c r="C55" s="116"/>
      <c r="D55" s="20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20"/>
      <c r="V55" s="29"/>
      <c r="X55" s="6"/>
      <c r="Y55" s="6"/>
    </row>
    <row r="56" spans="1:25" x14ac:dyDescent="0.25">
      <c r="A56" s="20"/>
      <c r="B56" s="173"/>
      <c r="C56" s="116"/>
      <c r="D56" s="20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20"/>
      <c r="V56" s="29"/>
      <c r="X56" s="6"/>
      <c r="Y56" s="6"/>
    </row>
    <row r="57" spans="1:25" x14ac:dyDescent="0.25">
      <c r="A57" s="20"/>
      <c r="B57" s="173"/>
      <c r="C57" s="116"/>
      <c r="D57" s="20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20"/>
      <c r="V57" s="29"/>
      <c r="X57" s="6"/>
      <c r="Y57" s="6"/>
    </row>
    <row r="58" spans="1:25" x14ac:dyDescent="0.25">
      <c r="A58" s="20"/>
      <c r="B58" s="173"/>
      <c r="C58" s="116"/>
      <c r="D58" s="20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20"/>
      <c r="V58" s="29"/>
      <c r="X58" s="6"/>
      <c r="Y58" s="6"/>
    </row>
    <row r="59" spans="1:25" x14ac:dyDescent="0.25">
      <c r="A59" s="20"/>
      <c r="B59" s="173"/>
      <c r="C59" s="116"/>
      <c r="D59" s="20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174"/>
      <c r="V59" s="29"/>
      <c r="X59" s="6"/>
      <c r="Y59" s="6"/>
    </row>
    <row r="60" spans="1:25" s="274" customFormat="1" x14ac:dyDescent="0.25"/>
    <row r="61" spans="1:25" s="274" customFormat="1" x14ac:dyDescent="0.25"/>
    <row r="62" spans="1:25" s="274" customFormat="1" x14ac:dyDescent="0.25"/>
    <row r="63" spans="1:25" s="274" customFormat="1" x14ac:dyDescent="0.25"/>
    <row r="64" spans="1:25" s="274" customFormat="1" x14ac:dyDescent="0.25"/>
    <row r="65" s="274" customFormat="1" x14ac:dyDescent="0.25"/>
    <row r="66" s="274" customFormat="1" x14ac:dyDescent="0.25"/>
    <row r="67" s="274" customFormat="1" x14ac:dyDescent="0.25"/>
    <row r="68" s="274" customFormat="1" ht="14.25" customHeight="1" x14ac:dyDescent="0.25"/>
    <row r="69" s="274" customFormat="1" x14ac:dyDescent="0.25"/>
    <row r="70" s="274" customFormat="1" x14ac:dyDescent="0.25"/>
    <row r="71" s="274" customFormat="1" x14ac:dyDescent="0.25"/>
    <row r="72" s="274" customFormat="1" x14ac:dyDescent="0.25"/>
    <row r="73" s="274" customFormat="1" x14ac:dyDescent="0.25"/>
    <row r="74" s="274" customFormat="1" x14ac:dyDescent="0.25"/>
    <row r="75" s="274" customFormat="1" x14ac:dyDescent="0.25"/>
    <row r="76" s="274" customFormat="1" x14ac:dyDescent="0.25"/>
    <row r="77" s="274" customFormat="1" x14ac:dyDescent="0.25"/>
    <row r="78" s="274" customFormat="1" x14ac:dyDescent="0.25"/>
    <row r="79" s="274" customFormat="1" x14ac:dyDescent="0.25"/>
    <row r="80" s="274" customFormat="1" x14ac:dyDescent="0.25"/>
    <row r="81" spans="1:30" s="274" customFormat="1" x14ac:dyDescent="0.25"/>
    <row r="82" spans="1:30" s="274" customFormat="1" x14ac:dyDescent="0.25"/>
    <row r="83" spans="1:30" s="274" customFormat="1" x14ac:dyDescent="0.25"/>
    <row r="84" spans="1:30" s="274" customFormat="1" x14ac:dyDescent="0.25"/>
    <row r="85" spans="1:30" s="274" customFormat="1" x14ac:dyDescent="0.25"/>
    <row r="86" spans="1:30" s="274" customFormat="1" x14ac:dyDescent="0.25"/>
    <row r="87" spans="1:30" s="274" customFormat="1" x14ac:dyDescent="0.25"/>
    <row r="88" spans="1:30" s="274" customFormat="1" x14ac:dyDescent="0.25"/>
    <row r="89" spans="1:30" s="274" customFormat="1" x14ac:dyDescent="0.25"/>
    <row r="90" spans="1:30" s="274" customFormat="1" x14ac:dyDescent="0.25"/>
    <row r="91" spans="1:30" s="274" customFormat="1" x14ac:dyDescent="0.25"/>
    <row r="92" spans="1:30" s="274" customFormat="1" x14ac:dyDescent="0.25"/>
    <row r="93" spans="1:30" s="274" customFormat="1" x14ac:dyDescent="0.25"/>
    <row r="94" spans="1:30" s="107" customFormat="1" x14ac:dyDescent="0.25">
      <c r="A94" s="20"/>
      <c r="B94" s="70"/>
      <c r="C94" s="176"/>
      <c r="D94" s="20"/>
      <c r="E94" s="124"/>
      <c r="F94" s="124">
        <v>1940855.9998449879</v>
      </c>
      <c r="G94" s="124">
        <v>3881711.9996899818</v>
      </c>
      <c r="H94" s="124">
        <v>5822567.9995349757</v>
      </c>
      <c r="I94" s="124">
        <v>7763423.9993799701</v>
      </c>
      <c r="J94" s="124">
        <v>9704279.9992249645</v>
      </c>
      <c r="K94" s="124">
        <v>11645135.999069959</v>
      </c>
      <c r="L94" s="124">
        <v>13585991.998914953</v>
      </c>
      <c r="M94" s="124">
        <v>15526847.998759948</v>
      </c>
      <c r="N94" s="124">
        <v>17467703.998604942</v>
      </c>
      <c r="O94" s="124">
        <v>19408559.998449937</v>
      </c>
      <c r="P94" s="124">
        <v>21349415.998294931</v>
      </c>
      <c r="Q94" s="124">
        <v>23290271.998139925</v>
      </c>
      <c r="R94" s="124">
        <v>25231127.99798492</v>
      </c>
      <c r="S94" s="124">
        <v>27171983.997829914</v>
      </c>
      <c r="T94" s="124">
        <v>29112839.997674908</v>
      </c>
      <c r="U94" s="20">
        <v>31053695.997519903</v>
      </c>
      <c r="V94" s="29">
        <v>32994551.997364897</v>
      </c>
      <c r="W94" s="6"/>
      <c r="X94" s="6"/>
      <c r="Y94" s="6"/>
      <c r="Z94" s="6"/>
      <c r="AA94" s="6"/>
      <c r="AB94" s="6"/>
      <c r="AC94" s="6"/>
      <c r="AD94" s="6"/>
    </row>
    <row r="95" spans="1:30" s="107" customFormat="1" x14ac:dyDescent="0.25">
      <c r="A95" s="20"/>
      <c r="B95" s="20"/>
      <c r="C95" s="20"/>
      <c r="D95" s="20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20"/>
      <c r="V95" s="29"/>
      <c r="W95" s="6"/>
      <c r="X95" s="6"/>
      <c r="Y95" s="6"/>
      <c r="Z95" s="6"/>
      <c r="AA95" s="6"/>
      <c r="AB95" s="6"/>
      <c r="AC95" s="6"/>
      <c r="AD95" s="6"/>
    </row>
    <row r="96" spans="1:30" s="107" customFormat="1" x14ac:dyDescent="0.25">
      <c r="A96" s="20"/>
      <c r="B96" s="70"/>
      <c r="C96" s="104"/>
      <c r="D96" s="20"/>
      <c r="E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20"/>
      <c r="V96" s="29"/>
      <c r="W96" s="6"/>
      <c r="X96" s="6"/>
      <c r="Y96" s="6"/>
      <c r="Z96" s="6"/>
      <c r="AA96" s="6"/>
      <c r="AB96" s="6"/>
      <c r="AC96" s="6"/>
      <c r="AD96" s="6"/>
    </row>
    <row r="97" spans="1:30" s="107" customFormat="1" x14ac:dyDescent="0.25">
      <c r="A97" s="20"/>
      <c r="B97" s="147"/>
      <c r="C97" s="177"/>
      <c r="D97" s="20"/>
      <c r="E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20"/>
      <c r="V97" s="29"/>
      <c r="W97" s="6"/>
      <c r="X97" s="6"/>
      <c r="Y97" s="6"/>
      <c r="Z97" s="6"/>
      <c r="AA97" s="6"/>
      <c r="AB97" s="6"/>
      <c r="AC97" s="6"/>
      <c r="AD97" s="6"/>
    </row>
    <row r="98" spans="1:30" s="107" customFormat="1" x14ac:dyDescent="0.25">
      <c r="A98" s="20"/>
      <c r="B98" s="147"/>
      <c r="C98" s="148"/>
      <c r="D98" s="20"/>
      <c r="E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20"/>
      <c r="V98" s="29"/>
      <c r="W98" s="6"/>
      <c r="X98" s="6"/>
      <c r="Y98" s="6"/>
      <c r="Z98" s="6"/>
      <c r="AA98" s="6"/>
      <c r="AB98" s="6"/>
      <c r="AC98" s="6"/>
      <c r="AD98" s="6"/>
    </row>
    <row r="99" spans="1:30" s="107" customFormat="1" x14ac:dyDescent="0.25">
      <c r="A99" s="20"/>
      <c r="B99" s="147"/>
      <c r="C99" s="148"/>
      <c r="D99" s="20"/>
      <c r="E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20"/>
      <c r="V99" s="29"/>
      <c r="W99" s="6"/>
      <c r="X99" s="6"/>
      <c r="Y99" s="6"/>
      <c r="Z99" s="6"/>
      <c r="AA99" s="6"/>
      <c r="AB99" s="6"/>
      <c r="AC99" s="6"/>
      <c r="AD99" s="6"/>
    </row>
    <row r="100" spans="1:30" s="107" customFormat="1" x14ac:dyDescent="0.25">
      <c r="A100" s="20"/>
      <c r="B100" s="147"/>
      <c r="C100" s="177"/>
      <c r="D100" s="20"/>
      <c r="E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20"/>
      <c r="V100" s="29"/>
      <c r="W100" s="6"/>
      <c r="X100" s="6"/>
      <c r="Y100" s="6"/>
      <c r="Z100" s="6"/>
      <c r="AA100" s="6"/>
      <c r="AB100" s="6"/>
      <c r="AC100" s="6"/>
      <c r="AD100" s="6"/>
    </row>
    <row r="101" spans="1:30" s="107" customFormat="1" x14ac:dyDescent="0.25">
      <c r="A101" s="20"/>
      <c r="B101" s="147"/>
      <c r="C101" s="178"/>
      <c r="D101" s="20"/>
      <c r="E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20"/>
      <c r="V101" s="29"/>
      <c r="W101" s="6"/>
      <c r="X101" s="6"/>
      <c r="Y101" s="6"/>
      <c r="Z101" s="6"/>
      <c r="AA101" s="6"/>
      <c r="AB101" s="6"/>
      <c r="AC101" s="6"/>
      <c r="AD101" s="6"/>
    </row>
    <row r="102" spans="1:30" s="107" customFormat="1" x14ac:dyDescent="0.25">
      <c r="A102" s="20"/>
      <c r="B102" s="20"/>
      <c r="C102" s="20"/>
      <c r="D102" s="20"/>
      <c r="E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20"/>
      <c r="V102" s="29"/>
      <c r="W102" s="6"/>
      <c r="X102" s="6"/>
      <c r="Y102" s="6"/>
      <c r="Z102" s="6"/>
      <c r="AA102" s="6"/>
      <c r="AB102" s="6"/>
      <c r="AC102" s="6"/>
      <c r="AD102" s="6"/>
    </row>
    <row r="103" spans="1:30" s="107" customFormat="1" x14ac:dyDescent="0.25">
      <c r="A103" s="20"/>
      <c r="B103" s="147"/>
      <c r="C103" s="148"/>
      <c r="D103" s="20"/>
      <c r="E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20"/>
      <c r="V103" s="29"/>
      <c r="W103" s="6"/>
      <c r="X103" s="6"/>
      <c r="Y103" s="6"/>
      <c r="Z103" s="6"/>
      <c r="AA103" s="6"/>
      <c r="AB103" s="6"/>
      <c r="AC103" s="6"/>
      <c r="AD103" s="6"/>
    </row>
    <row r="104" spans="1:30" s="107" customFormat="1" x14ac:dyDescent="0.25">
      <c r="A104" s="20"/>
      <c r="B104" s="20"/>
      <c r="C104" s="20"/>
      <c r="D104" s="20"/>
      <c r="E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20"/>
      <c r="V104" s="29"/>
      <c r="W104" s="6"/>
      <c r="X104" s="6"/>
      <c r="Y104" s="6"/>
      <c r="Z104" s="6"/>
      <c r="AA104" s="6"/>
      <c r="AB104" s="6"/>
      <c r="AC104" s="6"/>
      <c r="AD104" s="6"/>
    </row>
    <row r="105" spans="1:30" s="107" customFormat="1" x14ac:dyDescent="0.25">
      <c r="E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29"/>
      <c r="W105" s="6"/>
      <c r="X105" s="6"/>
      <c r="Y105" s="6"/>
      <c r="Z105" s="6"/>
      <c r="AA105" s="6"/>
      <c r="AB105" s="6"/>
      <c r="AC105" s="6"/>
      <c r="AD105" s="6"/>
    </row>
    <row r="106" spans="1:30" s="107" customFormat="1" x14ac:dyDescent="0.25">
      <c r="E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29"/>
      <c r="W106" s="6"/>
      <c r="X106" s="6"/>
      <c r="Y106" s="6"/>
      <c r="Z106" s="6"/>
      <c r="AA106" s="6"/>
      <c r="AB106" s="6"/>
      <c r="AC106" s="6"/>
      <c r="AD106" s="6"/>
    </row>
    <row r="107" spans="1:30" s="107" customFormat="1" x14ac:dyDescent="0.25">
      <c r="E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29"/>
      <c r="W107" s="6"/>
      <c r="X107" s="6"/>
      <c r="Y107" s="6"/>
      <c r="Z107" s="6"/>
      <c r="AA107" s="6"/>
      <c r="AB107" s="6"/>
      <c r="AC107" s="6"/>
      <c r="AD107" s="6"/>
    </row>
    <row r="108" spans="1:30" s="107" customFormat="1" x14ac:dyDescent="0.25">
      <c r="E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29"/>
      <c r="W108" s="6"/>
      <c r="X108" s="6"/>
      <c r="Y108" s="6"/>
      <c r="Z108" s="6"/>
      <c r="AA108" s="6"/>
      <c r="AB108" s="6"/>
      <c r="AC108" s="6"/>
      <c r="AD108" s="6"/>
    </row>
    <row r="109" spans="1:30" s="107" customFormat="1" x14ac:dyDescent="0.25">
      <c r="E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29"/>
      <c r="W109" s="6"/>
      <c r="X109" s="6"/>
      <c r="Y109" s="6"/>
      <c r="Z109" s="6"/>
      <c r="AA109" s="6"/>
      <c r="AB109" s="6"/>
      <c r="AC109" s="6"/>
      <c r="AD109" s="6"/>
    </row>
    <row r="110" spans="1:30" s="107" customFormat="1" x14ac:dyDescent="0.25">
      <c r="E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29"/>
      <c r="W110" s="6"/>
      <c r="X110" s="6"/>
      <c r="Y110" s="6"/>
      <c r="Z110" s="6"/>
      <c r="AA110" s="6"/>
      <c r="AB110" s="6"/>
      <c r="AC110" s="6"/>
      <c r="AD110" s="6"/>
    </row>
    <row r="111" spans="1:30" s="107" customFormat="1" x14ac:dyDescent="0.25">
      <c r="E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29"/>
      <c r="W111" s="6"/>
      <c r="X111" s="6"/>
      <c r="Y111" s="6"/>
      <c r="Z111" s="6"/>
      <c r="AA111" s="6"/>
      <c r="AB111" s="6"/>
      <c r="AC111" s="6"/>
      <c r="AD111" s="6"/>
    </row>
    <row r="112" spans="1:30" s="107" customFormat="1" x14ac:dyDescent="0.25">
      <c r="E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29"/>
      <c r="W112" s="6"/>
      <c r="X112" s="6"/>
      <c r="Y112" s="6"/>
      <c r="Z112" s="6"/>
      <c r="AA112" s="6"/>
      <c r="AB112" s="6"/>
      <c r="AC112" s="6"/>
      <c r="AD112" s="6"/>
    </row>
    <row r="113" spans="5:30" s="107" customFormat="1" x14ac:dyDescent="0.25"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29"/>
      <c r="W113" s="6"/>
      <c r="X113" s="6"/>
      <c r="Y113" s="6"/>
      <c r="Z113" s="6"/>
      <c r="AA113" s="6"/>
      <c r="AB113" s="6"/>
      <c r="AC113" s="6"/>
      <c r="AD113" s="6"/>
    </row>
    <row r="114" spans="5:30" s="107" customFormat="1" x14ac:dyDescent="0.25"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29"/>
      <c r="W114" s="6"/>
      <c r="X114" s="6"/>
      <c r="Y114" s="6"/>
      <c r="Z114" s="6"/>
      <c r="AA114" s="6"/>
      <c r="AB114" s="6"/>
      <c r="AC114" s="6"/>
      <c r="AD114" s="6"/>
    </row>
    <row r="115" spans="5:30" s="107" customFormat="1" x14ac:dyDescent="0.25"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29"/>
      <c r="W115" s="6"/>
      <c r="X115" s="6"/>
      <c r="Y115" s="6"/>
      <c r="Z115" s="6"/>
      <c r="AA115" s="6"/>
      <c r="AB115" s="6"/>
      <c r="AC115" s="6"/>
      <c r="AD115" s="6"/>
    </row>
    <row r="116" spans="5:30" s="107" customFormat="1" x14ac:dyDescent="0.25"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29"/>
      <c r="W116" s="6"/>
      <c r="X116" s="6"/>
      <c r="Y116" s="6"/>
      <c r="Z116" s="6"/>
      <c r="AA116" s="6"/>
      <c r="AB116" s="6"/>
      <c r="AC116" s="6"/>
      <c r="AD116" s="6"/>
    </row>
    <row r="117" spans="5:30" s="107" customFormat="1" x14ac:dyDescent="0.25"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29"/>
      <c r="W117" s="6"/>
      <c r="X117" s="6"/>
      <c r="Y117" s="6"/>
      <c r="Z117" s="6"/>
      <c r="AA117" s="6"/>
      <c r="AB117" s="6"/>
      <c r="AC117" s="6"/>
      <c r="AD117" s="6"/>
    </row>
    <row r="118" spans="5:30" s="107" customFormat="1" x14ac:dyDescent="0.25"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29"/>
      <c r="W118" s="6"/>
      <c r="X118" s="6"/>
      <c r="Y118" s="6"/>
      <c r="Z118" s="6"/>
      <c r="AA118" s="6"/>
      <c r="AB118" s="6"/>
      <c r="AC118" s="6"/>
      <c r="AD118" s="6"/>
    </row>
    <row r="119" spans="5:30" s="107" customFormat="1" x14ac:dyDescent="0.25"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29"/>
      <c r="W119" s="6"/>
      <c r="X119" s="6"/>
      <c r="Y119" s="6"/>
      <c r="Z119" s="6"/>
      <c r="AA119" s="6"/>
      <c r="AB119" s="6"/>
      <c r="AC119" s="6"/>
      <c r="AD119" s="6"/>
    </row>
    <row r="120" spans="5:30" s="107" customFormat="1" x14ac:dyDescent="0.25"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29"/>
      <c r="W120" s="6"/>
      <c r="X120" s="6"/>
      <c r="Y120" s="6"/>
      <c r="Z120" s="6"/>
      <c r="AA120" s="6"/>
      <c r="AB120" s="6"/>
      <c r="AC120" s="6"/>
      <c r="AD120" s="6"/>
    </row>
    <row r="121" spans="5:30" s="107" customFormat="1" x14ac:dyDescent="0.25">
      <c r="E121" s="6"/>
      <c r="F121" s="6"/>
      <c r="G121" s="212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29"/>
      <c r="W121" s="6"/>
      <c r="X121" s="6"/>
      <c r="Y121" s="6"/>
      <c r="Z121" s="6"/>
      <c r="AA121" s="6"/>
      <c r="AB121" s="6"/>
      <c r="AC121" s="6"/>
      <c r="AD121" s="6"/>
    </row>
    <row r="122" spans="5:30" s="107" customFormat="1" x14ac:dyDescent="0.25"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29"/>
      <c r="W122" s="6"/>
      <c r="X122" s="6"/>
      <c r="Y122" s="6"/>
      <c r="Z122" s="6"/>
      <c r="AA122" s="6"/>
      <c r="AB122" s="6"/>
      <c r="AC122" s="6"/>
      <c r="AD122" s="6"/>
    </row>
    <row r="123" spans="5:30" s="107" customFormat="1" ht="15" customHeight="1" x14ac:dyDescent="0.25"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29"/>
      <c r="W123" s="6"/>
      <c r="X123" s="6"/>
      <c r="Y123" s="6"/>
      <c r="Z123" s="6"/>
      <c r="AA123" s="6"/>
      <c r="AB123" s="6"/>
      <c r="AC123" s="6"/>
      <c r="AD123" s="6"/>
    </row>
    <row r="124" spans="5:30" s="107" customFormat="1" ht="15" customHeight="1" x14ac:dyDescent="0.25"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29"/>
      <c r="W124" s="6"/>
      <c r="X124" s="6"/>
      <c r="Y124" s="6"/>
      <c r="Z124" s="6"/>
      <c r="AA124" s="6"/>
      <c r="AB124" s="6"/>
      <c r="AC124" s="6"/>
      <c r="AD124" s="6"/>
    </row>
    <row r="125" spans="5:30" s="107" customFormat="1" x14ac:dyDescent="0.25"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29"/>
      <c r="W125" s="6"/>
      <c r="X125" s="6"/>
      <c r="Y125" s="6"/>
      <c r="Z125" s="6"/>
      <c r="AA125" s="6"/>
      <c r="AB125" s="6"/>
      <c r="AC125" s="6"/>
      <c r="AD125" s="6"/>
    </row>
    <row r="126" spans="5:30" s="107" customFormat="1" x14ac:dyDescent="0.25"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29"/>
      <c r="W126" s="6"/>
      <c r="X126" s="6"/>
      <c r="Y126" s="6"/>
      <c r="Z126" s="6"/>
      <c r="AA126" s="6"/>
      <c r="AB126" s="6"/>
      <c r="AC126" s="6"/>
      <c r="AD126" s="6"/>
    </row>
    <row r="127" spans="5:30" s="107" customFormat="1" x14ac:dyDescent="0.25"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29"/>
      <c r="W127" s="6"/>
      <c r="X127" s="6"/>
      <c r="Y127" s="6"/>
      <c r="Z127" s="6"/>
      <c r="AA127" s="6"/>
      <c r="AB127" s="6"/>
      <c r="AC127" s="6"/>
      <c r="AD127" s="6"/>
    </row>
    <row r="128" spans="5:30" s="107" customFormat="1" x14ac:dyDescent="0.25"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29"/>
      <c r="W128" s="6"/>
      <c r="X128" s="6"/>
      <c r="Y128" s="6"/>
      <c r="Z128" s="6"/>
      <c r="AA128" s="6"/>
      <c r="AB128" s="6"/>
      <c r="AC128" s="6"/>
      <c r="AD128" s="6"/>
    </row>
    <row r="129" spans="5:30" s="107" customFormat="1" x14ac:dyDescent="0.25"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29"/>
      <c r="W129" s="6"/>
      <c r="X129" s="6"/>
      <c r="Y129" s="6"/>
      <c r="Z129" s="6"/>
      <c r="AA129" s="6"/>
      <c r="AB129" s="6"/>
      <c r="AC129" s="6"/>
      <c r="AD129" s="6"/>
    </row>
    <row r="130" spans="5:30" s="107" customFormat="1" x14ac:dyDescent="0.25"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29"/>
      <c r="W130" s="6"/>
      <c r="X130" s="6"/>
      <c r="Y130" s="6"/>
      <c r="Z130" s="6"/>
      <c r="AA130" s="6"/>
      <c r="AB130" s="6"/>
      <c r="AC130" s="6"/>
      <c r="AD130" s="6"/>
    </row>
    <row r="131" spans="5:30" s="107" customFormat="1" x14ac:dyDescent="0.25"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29"/>
      <c r="W131" s="6"/>
      <c r="X131" s="6"/>
      <c r="Y131" s="6"/>
      <c r="Z131" s="6"/>
      <c r="AA131" s="6"/>
      <c r="AB131" s="6"/>
      <c r="AC131" s="6"/>
      <c r="AD131" s="6"/>
    </row>
    <row r="132" spans="5:30" s="107" customFormat="1" x14ac:dyDescent="0.25"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29"/>
      <c r="W132" s="6"/>
      <c r="X132" s="6"/>
      <c r="Y132" s="6"/>
      <c r="Z132" s="6"/>
      <c r="AA132" s="6"/>
      <c r="AB132" s="6"/>
      <c r="AC132" s="6"/>
      <c r="AD132" s="6"/>
    </row>
    <row r="133" spans="5:30" s="107" customFormat="1" x14ac:dyDescent="0.25"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29"/>
      <c r="W133" s="6"/>
      <c r="X133" s="6"/>
      <c r="Y133" s="6"/>
      <c r="Z133" s="6"/>
      <c r="AA133" s="6"/>
      <c r="AB133" s="6"/>
      <c r="AC133" s="6"/>
      <c r="AD133" s="6"/>
    </row>
    <row r="134" spans="5:30" s="84" customFormat="1" x14ac:dyDescent="0.25"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105"/>
      <c r="W134" s="20"/>
      <c r="X134" s="20"/>
      <c r="Y134" s="20"/>
      <c r="Z134" s="20"/>
      <c r="AA134" s="20"/>
      <c r="AB134" s="20"/>
      <c r="AC134" s="20"/>
      <c r="AD134" s="20"/>
    </row>
    <row r="135" spans="5:30" s="84" customFormat="1" x14ac:dyDescent="0.25"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105"/>
      <c r="W135" s="20"/>
      <c r="X135" s="20"/>
      <c r="Y135" s="20"/>
      <c r="Z135" s="20"/>
      <c r="AA135" s="20"/>
      <c r="AB135" s="20"/>
      <c r="AC135" s="20"/>
      <c r="AD135" s="20"/>
    </row>
    <row r="136" spans="5:30" s="84" customFormat="1" x14ac:dyDescent="0.25"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105"/>
      <c r="W136" s="20"/>
      <c r="X136" s="20"/>
      <c r="Y136" s="20"/>
      <c r="Z136" s="20"/>
      <c r="AA136" s="20"/>
      <c r="AB136" s="20"/>
      <c r="AC136" s="20"/>
      <c r="AD136" s="20"/>
    </row>
    <row r="137" spans="5:30" s="84" customFormat="1" x14ac:dyDescent="0.25"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105"/>
      <c r="W137" s="20"/>
      <c r="X137" s="20"/>
      <c r="Y137" s="20"/>
      <c r="Z137" s="20"/>
      <c r="AA137" s="20"/>
      <c r="AB137" s="20"/>
      <c r="AC137" s="20"/>
      <c r="AD137" s="20"/>
    </row>
    <row r="138" spans="5:30" s="84" customFormat="1" x14ac:dyDescent="0.25"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105"/>
      <c r="W138" s="20"/>
      <c r="X138" s="20"/>
      <c r="Y138" s="20"/>
      <c r="Z138" s="20"/>
      <c r="AA138" s="20"/>
      <c r="AB138" s="20"/>
      <c r="AC138" s="20"/>
      <c r="AD138" s="20"/>
    </row>
    <row r="139" spans="5:30" s="84" customFormat="1" x14ac:dyDescent="0.25"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0"/>
      <c r="V139" s="105"/>
      <c r="W139" s="20"/>
      <c r="X139" s="20"/>
      <c r="Y139" s="20"/>
      <c r="Z139" s="20"/>
      <c r="AA139" s="20"/>
      <c r="AB139" s="20"/>
      <c r="AC139" s="20"/>
      <c r="AD139" s="20"/>
    </row>
    <row r="140" spans="5:30" s="84" customFormat="1" x14ac:dyDescent="0.25">
      <c r="E140" s="193"/>
      <c r="F140" s="193"/>
      <c r="G140" s="193"/>
      <c r="H140" s="193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20"/>
      <c r="V140" s="105"/>
      <c r="W140" s="20"/>
      <c r="X140" s="20"/>
      <c r="Y140" s="20"/>
      <c r="Z140" s="20"/>
      <c r="AA140" s="20"/>
      <c r="AB140" s="20"/>
      <c r="AC140" s="20"/>
      <c r="AD140" s="20"/>
    </row>
    <row r="141" spans="5:30" s="84" customFormat="1" x14ac:dyDescent="0.25"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20"/>
      <c r="V141" s="105"/>
      <c r="W141" s="20"/>
      <c r="X141" s="20"/>
      <c r="Y141" s="20"/>
      <c r="Z141" s="20"/>
      <c r="AA141" s="20"/>
      <c r="AB141" s="20"/>
      <c r="AC141" s="20"/>
      <c r="AD141" s="20"/>
    </row>
    <row r="142" spans="5:30" s="84" customFormat="1" x14ac:dyDescent="0.25"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0"/>
      <c r="V142" s="105"/>
      <c r="W142" s="20"/>
      <c r="X142" s="20"/>
      <c r="Y142" s="20"/>
      <c r="Z142" s="20"/>
      <c r="AA142" s="20"/>
      <c r="AB142" s="20"/>
      <c r="AC142" s="20"/>
      <c r="AD142" s="20"/>
    </row>
    <row r="143" spans="5:30" s="84" customFormat="1" x14ac:dyDescent="0.25">
      <c r="E143" s="214"/>
      <c r="F143" s="214"/>
      <c r="G143" s="214"/>
      <c r="H143" s="214"/>
      <c r="I143" s="214"/>
      <c r="J143" s="214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0"/>
      <c r="V143" s="105"/>
      <c r="W143" s="20"/>
      <c r="X143" s="20"/>
      <c r="Y143" s="20"/>
      <c r="Z143" s="20"/>
      <c r="AA143" s="20"/>
      <c r="AB143" s="20"/>
      <c r="AC143" s="20"/>
      <c r="AD143" s="20"/>
    </row>
    <row r="144" spans="5:30" s="84" customFormat="1" x14ac:dyDescent="0.25">
      <c r="E144" s="214"/>
      <c r="F144" s="214"/>
      <c r="G144" s="214"/>
      <c r="H144" s="214"/>
      <c r="I144" s="214"/>
      <c r="J144" s="214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0"/>
      <c r="V144" s="105"/>
      <c r="W144" s="20"/>
      <c r="X144" s="20"/>
      <c r="Y144" s="20"/>
      <c r="Z144" s="20"/>
      <c r="AA144" s="20"/>
      <c r="AB144" s="20"/>
      <c r="AC144" s="20"/>
      <c r="AD144" s="20"/>
    </row>
    <row r="145" spans="5:30" s="84" customFormat="1" x14ac:dyDescent="0.25">
      <c r="E145" s="214"/>
      <c r="F145" s="214"/>
      <c r="G145" s="214"/>
      <c r="H145" s="214"/>
      <c r="I145" s="214"/>
      <c r="J145" s="214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0"/>
      <c r="V145" s="105"/>
      <c r="W145" s="20"/>
      <c r="X145" s="20"/>
      <c r="Y145" s="20"/>
      <c r="Z145" s="20"/>
      <c r="AA145" s="20"/>
      <c r="AB145" s="20"/>
      <c r="AC145" s="20"/>
      <c r="AD145" s="20"/>
    </row>
    <row r="146" spans="5:30" s="84" customFormat="1" x14ac:dyDescent="0.25">
      <c r="E146" s="214"/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0"/>
      <c r="V146" s="105"/>
      <c r="W146" s="20"/>
      <c r="X146" s="20"/>
      <c r="Y146" s="20"/>
      <c r="Z146" s="20"/>
      <c r="AA146" s="20"/>
      <c r="AB146" s="20"/>
      <c r="AC146" s="20"/>
      <c r="AD146" s="20"/>
    </row>
    <row r="147" spans="5:30" s="84" customFormat="1" x14ac:dyDescent="0.25"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0"/>
      <c r="V147" s="105"/>
      <c r="W147" s="20"/>
      <c r="X147" s="20"/>
      <c r="Y147" s="20"/>
      <c r="Z147" s="20"/>
      <c r="AA147" s="20"/>
      <c r="AB147" s="20"/>
      <c r="AC147" s="20"/>
      <c r="AD147" s="20"/>
    </row>
    <row r="148" spans="5:30" s="84" customFormat="1" x14ac:dyDescent="0.25"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0"/>
      <c r="V148" s="105"/>
      <c r="W148" s="20"/>
      <c r="X148" s="20"/>
      <c r="Y148" s="20"/>
      <c r="Z148" s="20"/>
      <c r="AA148" s="20"/>
      <c r="AB148" s="20"/>
      <c r="AC148" s="20"/>
      <c r="AD148" s="20"/>
    </row>
    <row r="149" spans="5:30" s="84" customFormat="1" x14ac:dyDescent="0.25"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0"/>
      <c r="V149" s="105"/>
      <c r="W149" s="20"/>
      <c r="X149" s="20"/>
      <c r="Y149" s="20"/>
      <c r="Z149" s="20"/>
      <c r="AA149" s="20"/>
      <c r="AB149" s="20"/>
      <c r="AC149" s="20"/>
      <c r="AD149" s="20"/>
    </row>
    <row r="150" spans="5:30" s="84" customFormat="1" x14ac:dyDescent="0.25"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0"/>
      <c r="V150" s="105"/>
      <c r="W150" s="20"/>
      <c r="X150" s="20"/>
      <c r="Y150" s="20"/>
      <c r="Z150" s="20"/>
      <c r="AA150" s="20"/>
      <c r="AB150" s="20"/>
      <c r="AC150" s="20"/>
      <c r="AD150" s="20"/>
    </row>
    <row r="151" spans="5:30" s="84" customFormat="1" x14ac:dyDescent="0.25">
      <c r="E151" s="216"/>
      <c r="F151" s="216"/>
      <c r="G151" s="216"/>
      <c r="H151" s="216"/>
      <c r="I151" s="216"/>
      <c r="J151" s="216"/>
      <c r="K151" s="216"/>
      <c r="L151" s="216"/>
      <c r="M151" s="216"/>
      <c r="N151" s="216"/>
      <c r="O151" s="216"/>
      <c r="P151" s="216"/>
      <c r="Q151" s="216"/>
      <c r="R151" s="216"/>
      <c r="S151" s="216"/>
      <c r="T151" s="216"/>
      <c r="U151" s="20"/>
      <c r="V151" s="105"/>
      <c r="W151" s="20"/>
      <c r="X151" s="20"/>
      <c r="Y151" s="20"/>
      <c r="Z151" s="20"/>
      <c r="AA151" s="20"/>
      <c r="AB151" s="20"/>
      <c r="AC151" s="20"/>
      <c r="AD151" s="20"/>
    </row>
    <row r="152" spans="5:30" s="84" customFormat="1" x14ac:dyDescent="0.25">
      <c r="E152" s="216"/>
      <c r="F152" s="216"/>
      <c r="G152" s="216"/>
      <c r="H152" s="216"/>
      <c r="I152" s="216"/>
      <c r="J152" s="216"/>
      <c r="K152" s="216"/>
      <c r="L152" s="216"/>
      <c r="M152" s="216"/>
      <c r="N152" s="216"/>
      <c r="O152" s="216"/>
      <c r="P152" s="216"/>
      <c r="Q152" s="216"/>
      <c r="R152" s="216"/>
      <c r="S152" s="216"/>
      <c r="T152" s="216"/>
      <c r="U152" s="20"/>
      <c r="V152" s="105"/>
      <c r="W152" s="20"/>
      <c r="X152" s="20"/>
      <c r="Y152" s="20"/>
      <c r="Z152" s="20"/>
      <c r="AA152" s="20"/>
      <c r="AB152" s="20"/>
      <c r="AC152" s="20"/>
      <c r="AD152" s="20"/>
    </row>
    <row r="153" spans="5:30" s="84" customFormat="1" x14ac:dyDescent="0.25">
      <c r="E153" s="216"/>
      <c r="F153" s="216"/>
      <c r="G153" s="216"/>
      <c r="H153" s="216"/>
      <c r="I153" s="216"/>
      <c r="J153" s="216"/>
      <c r="K153" s="216"/>
      <c r="L153" s="216"/>
      <c r="M153" s="216"/>
      <c r="N153" s="216"/>
      <c r="O153" s="216"/>
      <c r="P153" s="216"/>
      <c r="Q153" s="216"/>
      <c r="R153" s="216"/>
      <c r="S153" s="216"/>
      <c r="T153" s="216"/>
      <c r="U153" s="20"/>
      <c r="V153" s="105"/>
      <c r="W153" s="20"/>
      <c r="X153" s="20"/>
      <c r="Y153" s="20"/>
      <c r="Z153" s="20"/>
      <c r="AA153" s="20"/>
      <c r="AB153" s="20"/>
      <c r="AC153" s="20"/>
      <c r="AD153" s="20"/>
    </row>
    <row r="154" spans="5:30" s="84" customFormat="1" x14ac:dyDescent="0.25">
      <c r="E154" s="216"/>
      <c r="F154" s="216"/>
      <c r="G154" s="216"/>
      <c r="H154" s="216"/>
      <c r="I154" s="216"/>
      <c r="J154" s="216"/>
      <c r="K154" s="216"/>
      <c r="L154" s="216"/>
      <c r="M154" s="216"/>
      <c r="N154" s="216"/>
      <c r="O154" s="216"/>
      <c r="P154" s="216"/>
      <c r="Q154" s="216"/>
      <c r="R154" s="216"/>
      <c r="S154" s="216"/>
      <c r="T154" s="216"/>
      <c r="U154" s="20"/>
      <c r="V154" s="105"/>
      <c r="W154" s="20"/>
      <c r="X154" s="20"/>
      <c r="Y154" s="20"/>
      <c r="Z154" s="20"/>
      <c r="AA154" s="20"/>
      <c r="AB154" s="20"/>
      <c r="AC154" s="20"/>
      <c r="AD154" s="20"/>
    </row>
    <row r="155" spans="5:30" s="84" customFormat="1" x14ac:dyDescent="0.25">
      <c r="E155" s="216"/>
      <c r="F155" s="216"/>
      <c r="G155" s="216"/>
      <c r="H155" s="216"/>
      <c r="I155" s="216"/>
      <c r="J155" s="216"/>
      <c r="K155" s="216"/>
      <c r="L155" s="216"/>
      <c r="M155" s="216"/>
      <c r="N155" s="216"/>
      <c r="O155" s="216"/>
      <c r="P155" s="216"/>
      <c r="Q155" s="216"/>
      <c r="R155" s="216"/>
      <c r="S155" s="216"/>
      <c r="T155" s="216"/>
      <c r="U155" s="20"/>
      <c r="V155" s="105"/>
      <c r="W155" s="20"/>
      <c r="X155" s="20"/>
      <c r="Y155" s="20"/>
      <c r="Z155" s="20"/>
      <c r="AA155" s="20"/>
      <c r="AB155" s="20"/>
      <c r="AC155" s="20"/>
      <c r="AD155" s="20"/>
    </row>
    <row r="156" spans="5:30" s="84" customFormat="1" x14ac:dyDescent="0.25">
      <c r="E156" s="216"/>
      <c r="F156" s="216"/>
      <c r="G156" s="216"/>
      <c r="H156" s="216"/>
      <c r="I156" s="216"/>
      <c r="J156" s="216"/>
      <c r="K156" s="216"/>
      <c r="L156" s="216"/>
      <c r="M156" s="216"/>
      <c r="N156" s="216"/>
      <c r="O156" s="216"/>
      <c r="P156" s="216"/>
      <c r="Q156" s="216"/>
      <c r="R156" s="216"/>
      <c r="S156" s="216"/>
      <c r="T156" s="216"/>
      <c r="U156" s="20"/>
      <c r="V156" s="105"/>
      <c r="W156" s="20"/>
      <c r="X156" s="20"/>
      <c r="Y156" s="20"/>
      <c r="Z156" s="20"/>
      <c r="AA156" s="20"/>
      <c r="AB156" s="20"/>
      <c r="AC156" s="20"/>
      <c r="AD156" s="20"/>
    </row>
    <row r="157" spans="5:30" s="84" customFormat="1" x14ac:dyDescent="0.25">
      <c r="E157" s="216"/>
      <c r="F157" s="216"/>
      <c r="G157" s="216"/>
      <c r="H157" s="216"/>
      <c r="I157" s="216"/>
      <c r="J157" s="216"/>
      <c r="K157" s="216"/>
      <c r="L157" s="216"/>
      <c r="M157" s="216"/>
      <c r="N157" s="216"/>
      <c r="O157" s="216"/>
      <c r="P157" s="216"/>
      <c r="Q157" s="216"/>
      <c r="R157" s="216"/>
      <c r="S157" s="216"/>
      <c r="T157" s="216"/>
      <c r="U157" s="20"/>
      <c r="V157" s="105"/>
      <c r="W157" s="20"/>
      <c r="X157" s="20"/>
      <c r="Y157" s="20"/>
      <c r="Z157" s="20"/>
      <c r="AA157" s="20"/>
      <c r="AB157" s="20"/>
      <c r="AC157" s="20"/>
      <c r="AD157" s="20"/>
    </row>
    <row r="158" spans="5:30" s="84" customFormat="1" x14ac:dyDescent="0.25">
      <c r="E158" s="216"/>
      <c r="F158" s="216"/>
      <c r="G158" s="216"/>
      <c r="H158" s="216"/>
      <c r="I158" s="216"/>
      <c r="J158" s="216"/>
      <c r="K158" s="216"/>
      <c r="L158" s="216"/>
      <c r="M158" s="216"/>
      <c r="N158" s="216"/>
      <c r="O158" s="216"/>
      <c r="P158" s="216"/>
      <c r="Q158" s="216"/>
      <c r="R158" s="216"/>
      <c r="S158" s="216"/>
      <c r="T158" s="216"/>
      <c r="U158" s="20"/>
      <c r="V158" s="105"/>
      <c r="W158" s="20"/>
      <c r="X158" s="20"/>
      <c r="Y158" s="20"/>
      <c r="Z158" s="20"/>
      <c r="AA158" s="20"/>
      <c r="AB158" s="20"/>
      <c r="AC158" s="20"/>
      <c r="AD158" s="20"/>
    </row>
    <row r="159" spans="5:30" s="84" customFormat="1" x14ac:dyDescent="0.25"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105"/>
      <c r="W159" s="20"/>
      <c r="X159" s="20"/>
      <c r="Y159" s="20"/>
      <c r="Z159" s="20"/>
      <c r="AA159" s="20"/>
      <c r="AB159" s="20"/>
      <c r="AC159" s="20"/>
      <c r="AD159" s="20"/>
    </row>
    <row r="160" spans="5:30" s="84" customFormat="1" x14ac:dyDescent="0.25"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105"/>
      <c r="W160" s="20"/>
      <c r="X160" s="20"/>
      <c r="Y160" s="20"/>
      <c r="Z160" s="20"/>
      <c r="AA160" s="20"/>
      <c r="AB160" s="20"/>
      <c r="AC160" s="20"/>
      <c r="AD160" s="20"/>
    </row>
    <row r="161" spans="5:30" s="84" customFormat="1" x14ac:dyDescent="0.25"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105"/>
      <c r="W161" s="20"/>
      <c r="X161" s="20"/>
      <c r="Y161" s="20"/>
      <c r="Z161" s="20"/>
      <c r="AA161" s="20"/>
      <c r="AB161" s="20"/>
      <c r="AC161" s="20"/>
      <c r="AD161" s="20"/>
    </row>
    <row r="162" spans="5:30" s="84" customFormat="1" x14ac:dyDescent="0.25"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105"/>
      <c r="W162" s="20"/>
      <c r="X162" s="20"/>
      <c r="Y162" s="20"/>
      <c r="Z162" s="20"/>
      <c r="AA162" s="20"/>
      <c r="AB162" s="20"/>
      <c r="AC162" s="20"/>
      <c r="AD162" s="20"/>
    </row>
    <row r="163" spans="5:30" s="84" customFormat="1" x14ac:dyDescent="0.25"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105"/>
      <c r="W163" s="20"/>
      <c r="X163" s="20"/>
      <c r="Y163" s="20"/>
      <c r="Z163" s="20"/>
      <c r="AA163" s="20"/>
      <c r="AB163" s="20"/>
      <c r="AC163" s="20"/>
      <c r="AD163" s="20"/>
    </row>
    <row r="164" spans="5:30" s="84" customFormat="1" x14ac:dyDescent="0.25"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105"/>
      <c r="W164" s="20"/>
      <c r="X164" s="20"/>
      <c r="Y164" s="20"/>
      <c r="Z164" s="20"/>
      <c r="AA164" s="20"/>
      <c r="AB164" s="20"/>
      <c r="AC164" s="20"/>
      <c r="AD164" s="20"/>
    </row>
    <row r="165" spans="5:30" s="84" customFormat="1" x14ac:dyDescent="0.25"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0"/>
      <c r="V165" s="105"/>
      <c r="W165" s="20"/>
      <c r="X165" s="20"/>
      <c r="Y165" s="20"/>
      <c r="Z165" s="20"/>
      <c r="AA165" s="20"/>
      <c r="AB165" s="20"/>
      <c r="AC165" s="20"/>
      <c r="AD165" s="20"/>
    </row>
    <row r="166" spans="5:30" s="84" customFormat="1" x14ac:dyDescent="0.25"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193"/>
      <c r="Q166" s="193"/>
      <c r="R166" s="193"/>
      <c r="S166" s="193"/>
      <c r="T166" s="193"/>
      <c r="U166" s="20"/>
      <c r="V166" s="105"/>
      <c r="W166" s="20"/>
      <c r="X166" s="20"/>
      <c r="Y166" s="20"/>
      <c r="Z166" s="20"/>
      <c r="AA166" s="20"/>
      <c r="AB166" s="20"/>
      <c r="AC166" s="20"/>
      <c r="AD166" s="20"/>
    </row>
    <row r="167" spans="5:30" s="84" customFormat="1" x14ac:dyDescent="0.25"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20"/>
      <c r="V167" s="105"/>
      <c r="W167" s="20"/>
      <c r="X167" s="20"/>
      <c r="Y167" s="20"/>
      <c r="Z167" s="20"/>
      <c r="AA167" s="20"/>
      <c r="AB167" s="20"/>
      <c r="AC167" s="20"/>
      <c r="AD167" s="20"/>
    </row>
    <row r="168" spans="5:30" s="84" customFormat="1" x14ac:dyDescent="0.25">
      <c r="E168" s="217"/>
      <c r="F168" s="217"/>
      <c r="G168" s="217"/>
      <c r="H168" s="217"/>
      <c r="I168" s="217"/>
      <c r="J168" s="217"/>
      <c r="K168" s="217"/>
      <c r="L168" s="217"/>
      <c r="M168" s="217"/>
      <c r="N168" s="218"/>
      <c r="O168" s="218"/>
      <c r="P168" s="218"/>
      <c r="Q168" s="218"/>
      <c r="R168" s="218"/>
      <c r="S168" s="218"/>
      <c r="T168" s="218"/>
      <c r="U168" s="20"/>
      <c r="V168" s="105"/>
      <c r="W168" s="20"/>
      <c r="X168" s="20"/>
      <c r="Y168" s="20"/>
      <c r="Z168" s="20"/>
      <c r="AA168" s="20"/>
      <c r="AB168" s="20"/>
      <c r="AC168" s="20"/>
      <c r="AD168" s="20"/>
    </row>
    <row r="169" spans="5:30" s="84" customFormat="1" x14ac:dyDescent="0.25">
      <c r="E169" s="218"/>
      <c r="F169" s="217"/>
      <c r="G169" s="217"/>
      <c r="H169" s="217"/>
      <c r="I169" s="217"/>
      <c r="J169" s="217"/>
      <c r="K169" s="217"/>
      <c r="L169" s="217"/>
      <c r="M169" s="217"/>
      <c r="N169" s="218"/>
      <c r="O169" s="218"/>
      <c r="P169" s="218"/>
      <c r="Q169" s="218"/>
      <c r="R169" s="218"/>
      <c r="S169" s="218"/>
      <c r="T169" s="218"/>
      <c r="U169" s="20"/>
      <c r="V169" s="105"/>
      <c r="W169" s="20"/>
      <c r="X169" s="20"/>
      <c r="Y169" s="20"/>
      <c r="Z169" s="20"/>
      <c r="AA169" s="20"/>
      <c r="AB169" s="20"/>
      <c r="AC169" s="20"/>
      <c r="AD169" s="20"/>
    </row>
    <row r="170" spans="5:30" s="84" customFormat="1" x14ac:dyDescent="0.25">
      <c r="E170" s="214"/>
      <c r="F170" s="218"/>
      <c r="G170" s="217"/>
      <c r="H170" s="217"/>
      <c r="I170" s="217"/>
      <c r="J170" s="217"/>
      <c r="K170" s="217"/>
      <c r="L170" s="217"/>
      <c r="M170" s="217"/>
      <c r="N170" s="218"/>
      <c r="O170" s="218"/>
      <c r="P170" s="218"/>
      <c r="Q170" s="218"/>
      <c r="R170" s="218"/>
      <c r="S170" s="218"/>
      <c r="T170" s="218"/>
      <c r="U170" s="20"/>
      <c r="V170" s="105"/>
      <c r="W170" s="20"/>
      <c r="X170" s="20"/>
      <c r="Y170" s="20"/>
      <c r="Z170" s="20"/>
      <c r="AA170" s="20"/>
      <c r="AB170" s="20"/>
      <c r="AC170" s="20"/>
      <c r="AD170" s="20"/>
    </row>
    <row r="171" spans="5:30" s="84" customFormat="1" x14ac:dyDescent="0.25">
      <c r="E171" s="214"/>
      <c r="F171" s="214"/>
      <c r="G171" s="218"/>
      <c r="H171" s="217"/>
      <c r="I171" s="217"/>
      <c r="J171" s="217"/>
      <c r="K171" s="217"/>
      <c r="L171" s="217"/>
      <c r="M171" s="217"/>
      <c r="N171" s="218"/>
      <c r="O171" s="218"/>
      <c r="P171" s="218"/>
      <c r="Q171" s="218"/>
      <c r="R171" s="218"/>
      <c r="S171" s="218"/>
      <c r="T171" s="218"/>
      <c r="U171" s="20"/>
      <c r="V171" s="105"/>
      <c r="W171" s="20"/>
      <c r="X171" s="20"/>
      <c r="Y171" s="20"/>
      <c r="Z171" s="20"/>
      <c r="AA171" s="20"/>
      <c r="AB171" s="20"/>
      <c r="AC171" s="20"/>
      <c r="AD171" s="20"/>
    </row>
    <row r="172" spans="5:30" s="84" customFormat="1" x14ac:dyDescent="0.25">
      <c r="E172" s="214"/>
      <c r="F172" s="214"/>
      <c r="G172" s="214"/>
      <c r="H172" s="218"/>
      <c r="I172" s="217"/>
      <c r="J172" s="217"/>
      <c r="K172" s="217"/>
      <c r="L172" s="217"/>
      <c r="M172" s="217"/>
      <c r="N172" s="218"/>
      <c r="O172" s="218"/>
      <c r="P172" s="218"/>
      <c r="Q172" s="218"/>
      <c r="R172" s="218"/>
      <c r="S172" s="218"/>
      <c r="T172" s="218"/>
      <c r="U172" s="20"/>
      <c r="V172" s="105"/>
      <c r="W172" s="20"/>
      <c r="X172" s="20"/>
      <c r="Y172" s="20"/>
      <c r="Z172" s="20"/>
      <c r="AA172" s="20"/>
      <c r="AB172" s="20"/>
      <c r="AC172" s="20"/>
      <c r="AD172" s="20"/>
    </row>
    <row r="173" spans="5:30" s="84" customFormat="1" x14ac:dyDescent="0.25">
      <c r="E173" s="214"/>
      <c r="F173" s="214"/>
      <c r="G173" s="214"/>
      <c r="H173" s="214"/>
      <c r="I173" s="218"/>
      <c r="J173" s="217"/>
      <c r="K173" s="217"/>
      <c r="L173" s="217"/>
      <c r="M173" s="217"/>
      <c r="N173" s="218"/>
      <c r="O173" s="218"/>
      <c r="P173" s="218"/>
      <c r="Q173" s="218"/>
      <c r="R173" s="218"/>
      <c r="S173" s="218"/>
      <c r="T173" s="218"/>
      <c r="U173" s="20"/>
      <c r="V173" s="105"/>
      <c r="W173" s="20"/>
      <c r="X173" s="20"/>
      <c r="Y173" s="20"/>
      <c r="Z173" s="20"/>
      <c r="AA173" s="20"/>
      <c r="AB173" s="20"/>
      <c r="AC173" s="20"/>
      <c r="AD173" s="20"/>
    </row>
    <row r="174" spans="5:30" s="84" customFormat="1" x14ac:dyDescent="0.25">
      <c r="E174" s="214"/>
      <c r="F174" s="214"/>
      <c r="G174" s="214"/>
      <c r="H174" s="214"/>
      <c r="I174" s="214"/>
      <c r="J174" s="218"/>
      <c r="K174" s="217"/>
      <c r="L174" s="217"/>
      <c r="M174" s="217"/>
      <c r="N174" s="218"/>
      <c r="O174" s="218"/>
      <c r="P174" s="218"/>
      <c r="Q174" s="218"/>
      <c r="R174" s="218"/>
      <c r="S174" s="218"/>
      <c r="T174" s="218"/>
      <c r="U174" s="20"/>
      <c r="V174" s="105"/>
      <c r="W174" s="20"/>
      <c r="X174" s="20"/>
      <c r="Y174" s="20"/>
      <c r="Z174" s="20"/>
      <c r="AA174" s="20"/>
      <c r="AB174" s="20"/>
      <c r="AC174" s="20"/>
      <c r="AD174" s="20"/>
    </row>
    <row r="175" spans="5:30" s="84" customFormat="1" x14ac:dyDescent="0.25">
      <c r="E175" s="215"/>
      <c r="F175" s="215"/>
      <c r="G175" s="215"/>
      <c r="H175" s="215"/>
      <c r="I175" s="215"/>
      <c r="J175" s="215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0"/>
      <c r="V175" s="105"/>
      <c r="W175" s="20"/>
      <c r="X175" s="20"/>
      <c r="Y175" s="20"/>
      <c r="Z175" s="20"/>
      <c r="AA175" s="20"/>
      <c r="AB175" s="20"/>
      <c r="AC175" s="20"/>
      <c r="AD175" s="20"/>
    </row>
    <row r="176" spans="5:30" s="84" customFormat="1" x14ac:dyDescent="0.25">
      <c r="E176" s="215"/>
      <c r="F176" s="215"/>
      <c r="G176" s="215"/>
      <c r="H176" s="215"/>
      <c r="I176" s="215"/>
      <c r="J176" s="215"/>
      <c r="K176" s="215"/>
      <c r="L176" s="217"/>
      <c r="M176" s="217"/>
      <c r="N176" s="217"/>
      <c r="O176" s="217"/>
      <c r="P176" s="217"/>
      <c r="Q176" s="217"/>
      <c r="R176" s="217"/>
      <c r="S176" s="217"/>
      <c r="T176" s="217"/>
      <c r="U176" s="20"/>
      <c r="V176" s="105"/>
      <c r="W176" s="20"/>
      <c r="X176" s="20"/>
      <c r="Y176" s="20"/>
      <c r="Z176" s="20"/>
      <c r="AA176" s="20"/>
      <c r="AB176" s="20"/>
      <c r="AC176" s="20"/>
      <c r="AD176" s="20"/>
    </row>
    <row r="177" spans="5:30" s="84" customFormat="1" x14ac:dyDescent="0.25">
      <c r="E177" s="216"/>
      <c r="F177" s="216"/>
      <c r="G177" s="216"/>
      <c r="H177" s="216"/>
      <c r="I177" s="216"/>
      <c r="J177" s="216"/>
      <c r="K177" s="216"/>
      <c r="L177" s="216"/>
      <c r="M177" s="217"/>
      <c r="N177" s="217"/>
      <c r="O177" s="217"/>
      <c r="P177" s="217"/>
      <c r="Q177" s="217"/>
      <c r="R177" s="217"/>
      <c r="S177" s="217"/>
      <c r="T177" s="217"/>
      <c r="U177" s="20"/>
      <c r="V177" s="105"/>
      <c r="W177" s="20"/>
      <c r="X177" s="20"/>
      <c r="Y177" s="20"/>
      <c r="Z177" s="20"/>
      <c r="AA177" s="20"/>
      <c r="AB177" s="20"/>
      <c r="AC177" s="20"/>
      <c r="AD177" s="20"/>
    </row>
    <row r="178" spans="5:30" s="84" customFormat="1" x14ac:dyDescent="0.25">
      <c r="E178" s="216"/>
      <c r="F178" s="216"/>
      <c r="G178" s="216"/>
      <c r="H178" s="216"/>
      <c r="I178" s="216"/>
      <c r="J178" s="216"/>
      <c r="K178" s="216"/>
      <c r="L178" s="216"/>
      <c r="M178" s="216"/>
      <c r="N178" s="217"/>
      <c r="O178" s="217"/>
      <c r="P178" s="217"/>
      <c r="Q178" s="217"/>
      <c r="R178" s="217"/>
      <c r="S178" s="217"/>
      <c r="T178" s="217"/>
      <c r="U178" s="20"/>
      <c r="V178" s="105"/>
      <c r="W178" s="20"/>
      <c r="X178" s="20"/>
      <c r="Y178" s="20"/>
      <c r="Z178" s="20"/>
      <c r="AA178" s="20"/>
      <c r="AB178" s="20"/>
      <c r="AC178" s="20"/>
      <c r="AD178" s="20"/>
    </row>
    <row r="179" spans="5:30" s="84" customFormat="1" x14ac:dyDescent="0.25">
      <c r="E179" s="216"/>
      <c r="F179" s="216"/>
      <c r="G179" s="216"/>
      <c r="H179" s="216"/>
      <c r="I179" s="216"/>
      <c r="J179" s="216"/>
      <c r="K179" s="216"/>
      <c r="L179" s="216"/>
      <c r="M179" s="216"/>
      <c r="N179" s="216"/>
      <c r="O179" s="217"/>
      <c r="P179" s="217"/>
      <c r="Q179" s="217"/>
      <c r="R179" s="217"/>
      <c r="S179" s="217"/>
      <c r="T179" s="217"/>
      <c r="U179" s="20"/>
      <c r="V179" s="105"/>
      <c r="W179" s="20"/>
      <c r="X179" s="20"/>
      <c r="Y179" s="20"/>
      <c r="Z179" s="20"/>
      <c r="AA179" s="20"/>
      <c r="AB179" s="20"/>
      <c r="AC179" s="20"/>
      <c r="AD179" s="20"/>
    </row>
    <row r="180" spans="5:30" s="84" customFormat="1" x14ac:dyDescent="0.25">
      <c r="E180" s="216"/>
      <c r="F180" s="216"/>
      <c r="G180" s="216"/>
      <c r="H180" s="216"/>
      <c r="I180" s="216"/>
      <c r="J180" s="216"/>
      <c r="K180" s="216"/>
      <c r="L180" s="216"/>
      <c r="M180" s="216"/>
      <c r="N180" s="216"/>
      <c r="O180" s="216"/>
      <c r="P180" s="217"/>
      <c r="Q180" s="217"/>
      <c r="R180" s="217"/>
      <c r="S180" s="217"/>
      <c r="T180" s="217"/>
      <c r="U180" s="20"/>
      <c r="V180" s="105"/>
      <c r="W180" s="20"/>
      <c r="X180" s="20"/>
      <c r="Y180" s="20"/>
      <c r="Z180" s="20"/>
      <c r="AA180" s="20"/>
      <c r="AB180" s="20"/>
      <c r="AC180" s="20"/>
      <c r="AD180" s="20"/>
    </row>
    <row r="181" spans="5:30" s="84" customFormat="1" x14ac:dyDescent="0.25">
      <c r="E181" s="216"/>
      <c r="F181" s="216"/>
      <c r="G181" s="216"/>
      <c r="H181" s="216"/>
      <c r="I181" s="216"/>
      <c r="J181" s="216"/>
      <c r="K181" s="216"/>
      <c r="L181" s="216"/>
      <c r="M181" s="216"/>
      <c r="N181" s="216"/>
      <c r="O181" s="216"/>
      <c r="P181" s="216"/>
      <c r="Q181" s="217"/>
      <c r="R181" s="217"/>
      <c r="S181" s="217"/>
      <c r="T181" s="217"/>
      <c r="U181" s="20"/>
      <c r="V181" s="105"/>
      <c r="W181" s="20"/>
      <c r="X181" s="20"/>
      <c r="Y181" s="20"/>
      <c r="Z181" s="20"/>
      <c r="AA181" s="20"/>
      <c r="AB181" s="20"/>
      <c r="AC181" s="20"/>
      <c r="AD181" s="20"/>
    </row>
    <row r="182" spans="5:30" s="84" customFormat="1" x14ac:dyDescent="0.25">
      <c r="E182" s="216"/>
      <c r="F182" s="216"/>
      <c r="G182" s="216"/>
      <c r="H182" s="216"/>
      <c r="I182" s="216"/>
      <c r="J182" s="216"/>
      <c r="K182" s="216"/>
      <c r="L182" s="216"/>
      <c r="M182" s="216"/>
      <c r="N182" s="216"/>
      <c r="O182" s="216"/>
      <c r="P182" s="216"/>
      <c r="Q182" s="216"/>
      <c r="R182" s="217"/>
      <c r="S182" s="217"/>
      <c r="T182" s="217"/>
      <c r="U182" s="20"/>
      <c r="V182" s="105"/>
      <c r="W182" s="20"/>
      <c r="X182" s="20"/>
      <c r="Y182" s="20"/>
      <c r="Z182" s="20"/>
      <c r="AA182" s="20"/>
      <c r="AB182" s="20"/>
      <c r="AC182" s="20"/>
      <c r="AD182" s="20"/>
    </row>
    <row r="183" spans="5:30" s="84" customFormat="1" x14ac:dyDescent="0.25"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10"/>
      <c r="T183" s="110"/>
      <c r="V183" s="83"/>
      <c r="Z183" s="20"/>
      <c r="AA183" s="20"/>
      <c r="AB183" s="20"/>
      <c r="AC183" s="20"/>
      <c r="AD183" s="20"/>
    </row>
    <row r="184" spans="5:30" s="84" customFormat="1" x14ac:dyDescent="0.25">
      <c r="E184" s="109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10"/>
      <c r="V184" s="83"/>
      <c r="Z184" s="20"/>
      <c r="AA184" s="20"/>
      <c r="AB184" s="20"/>
      <c r="AC184" s="20"/>
      <c r="AD184" s="20"/>
    </row>
    <row r="185" spans="5:30" s="84" customFormat="1" x14ac:dyDescent="0.25">
      <c r="E185" s="109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V185" s="83"/>
      <c r="Z185" s="20"/>
      <c r="AA185" s="20"/>
      <c r="AB185" s="20"/>
      <c r="AC185" s="20"/>
      <c r="AD185" s="20"/>
    </row>
    <row r="186" spans="5:30" s="84" customFormat="1" x14ac:dyDescent="0.25">
      <c r="V186" s="83"/>
      <c r="Z186" s="20"/>
      <c r="AA186" s="20"/>
      <c r="AB186" s="20"/>
      <c r="AC186" s="20"/>
      <c r="AD186" s="20"/>
    </row>
    <row r="187" spans="5:30" s="84" customFormat="1" x14ac:dyDescent="0.25">
      <c r="V187" s="83"/>
      <c r="Z187" s="20"/>
      <c r="AA187" s="20"/>
      <c r="AB187" s="20"/>
      <c r="AC187" s="20"/>
      <c r="AD187" s="20"/>
    </row>
    <row r="188" spans="5:30" s="84" customFormat="1" x14ac:dyDescent="0.25">
      <c r="V188" s="83"/>
      <c r="Z188" s="20"/>
      <c r="AA188" s="20"/>
      <c r="AB188" s="20"/>
      <c r="AC188" s="20"/>
      <c r="AD188" s="20"/>
    </row>
    <row r="189" spans="5:30" s="84" customFormat="1" x14ac:dyDescent="0.25">
      <c r="V189" s="83"/>
      <c r="Z189" s="20"/>
      <c r="AA189" s="20"/>
      <c r="AB189" s="20"/>
      <c r="AC189" s="20"/>
      <c r="AD189" s="20"/>
    </row>
    <row r="190" spans="5:30" s="84" customFormat="1" x14ac:dyDescent="0.25">
      <c r="V190" s="83"/>
      <c r="Z190" s="20"/>
      <c r="AA190" s="20"/>
      <c r="AB190" s="20"/>
      <c r="AC190" s="20"/>
      <c r="AD190" s="20"/>
    </row>
    <row r="191" spans="5:30" s="84" customFormat="1" x14ac:dyDescent="0.25">
      <c r="V191" s="83"/>
      <c r="Z191" s="20"/>
      <c r="AA191" s="20"/>
      <c r="AB191" s="20"/>
      <c r="AC191" s="20"/>
      <c r="AD191" s="20"/>
    </row>
    <row r="192" spans="5:30" s="84" customFormat="1" x14ac:dyDescent="0.25">
      <c r="V192" s="83"/>
      <c r="Z192" s="20"/>
      <c r="AA192" s="20"/>
      <c r="AB192" s="20"/>
      <c r="AC192" s="20"/>
      <c r="AD192" s="20"/>
    </row>
    <row r="193" spans="22:30" s="84" customFormat="1" x14ac:dyDescent="0.25">
      <c r="V193" s="83"/>
      <c r="Z193" s="20"/>
      <c r="AA193" s="20"/>
      <c r="AB193" s="20"/>
      <c r="AC193" s="20"/>
      <c r="AD193" s="20"/>
    </row>
    <row r="194" spans="22:30" s="84" customFormat="1" x14ac:dyDescent="0.25">
      <c r="V194" s="83"/>
      <c r="Z194" s="20"/>
      <c r="AA194" s="20"/>
      <c r="AB194" s="20"/>
      <c r="AC194" s="20"/>
      <c r="AD194" s="20"/>
    </row>
    <row r="195" spans="22:30" s="84" customFormat="1" x14ac:dyDescent="0.25">
      <c r="V195" s="83"/>
      <c r="Z195" s="20"/>
      <c r="AA195" s="20"/>
      <c r="AB195" s="20"/>
      <c r="AC195" s="20"/>
      <c r="AD195" s="20"/>
    </row>
    <row r="196" spans="22:30" s="84" customFormat="1" x14ac:dyDescent="0.25">
      <c r="V196" s="83"/>
      <c r="Z196" s="20"/>
      <c r="AA196" s="20"/>
      <c r="AB196" s="20"/>
      <c r="AC196" s="20"/>
      <c r="AD196" s="20"/>
    </row>
    <row r="197" spans="22:30" s="84" customFormat="1" x14ac:dyDescent="0.25">
      <c r="V197" s="83"/>
      <c r="Z197" s="20"/>
      <c r="AA197" s="20"/>
      <c r="AB197" s="20"/>
      <c r="AC197" s="20"/>
      <c r="AD197" s="20"/>
    </row>
    <row r="198" spans="22:30" s="84" customFormat="1" x14ac:dyDescent="0.25">
      <c r="V198" s="83"/>
      <c r="Z198" s="20"/>
      <c r="AA198" s="20"/>
      <c r="AB198" s="20"/>
      <c r="AC198" s="20"/>
      <c r="AD198" s="20"/>
    </row>
    <row r="199" spans="22:30" s="84" customFormat="1" x14ac:dyDescent="0.25">
      <c r="V199" s="83"/>
      <c r="Z199" s="20"/>
      <c r="AA199" s="20"/>
      <c r="AB199" s="20"/>
      <c r="AC199" s="20"/>
      <c r="AD199" s="20"/>
    </row>
    <row r="200" spans="22:30" s="84" customFormat="1" x14ac:dyDescent="0.25">
      <c r="V200" s="83"/>
      <c r="Z200" s="20"/>
      <c r="AA200" s="20"/>
      <c r="AB200" s="20"/>
      <c r="AC200" s="20"/>
      <c r="AD200" s="20"/>
    </row>
    <row r="201" spans="22:30" s="84" customFormat="1" x14ac:dyDescent="0.25">
      <c r="V201" s="83"/>
      <c r="Z201" s="20"/>
      <c r="AA201" s="20"/>
      <c r="AB201" s="20"/>
      <c r="AC201" s="20"/>
      <c r="AD201" s="20"/>
    </row>
    <row r="202" spans="22:30" s="84" customFormat="1" x14ac:dyDescent="0.25">
      <c r="V202" s="83"/>
      <c r="Z202" s="20"/>
      <c r="AA202" s="20"/>
      <c r="AB202" s="20"/>
      <c r="AC202" s="20"/>
      <c r="AD202" s="20"/>
    </row>
    <row r="203" spans="22:30" s="84" customFormat="1" x14ac:dyDescent="0.25">
      <c r="V203" s="83"/>
      <c r="Z203" s="20"/>
      <c r="AA203" s="20"/>
      <c r="AB203" s="20"/>
      <c r="AC203" s="20"/>
      <c r="AD203" s="20"/>
    </row>
    <row r="204" spans="22:30" s="84" customFormat="1" x14ac:dyDescent="0.25">
      <c r="V204" s="83"/>
      <c r="Z204" s="20"/>
      <c r="AA204" s="20"/>
      <c r="AB204" s="20"/>
      <c r="AC204" s="20"/>
      <c r="AD204" s="20"/>
    </row>
    <row r="205" spans="22:30" s="84" customFormat="1" x14ac:dyDescent="0.25">
      <c r="V205" s="83"/>
      <c r="Z205" s="20"/>
      <c r="AA205" s="20"/>
      <c r="AB205" s="20"/>
      <c r="AC205" s="20"/>
      <c r="AD205" s="20"/>
    </row>
    <row r="206" spans="22:30" s="84" customFormat="1" x14ac:dyDescent="0.25">
      <c r="V206" s="83"/>
      <c r="Z206" s="20"/>
      <c r="AA206" s="20"/>
      <c r="AB206" s="20"/>
      <c r="AC206" s="20"/>
      <c r="AD206" s="20"/>
    </row>
    <row r="207" spans="22:30" s="84" customFormat="1" x14ac:dyDescent="0.25">
      <c r="V207" s="83"/>
      <c r="Z207" s="20"/>
      <c r="AA207" s="20"/>
      <c r="AB207" s="20"/>
      <c r="AC207" s="20"/>
      <c r="AD207" s="20"/>
    </row>
    <row r="208" spans="22:30" s="84" customFormat="1" x14ac:dyDescent="0.25">
      <c r="V208" s="83"/>
      <c r="Z208" s="20"/>
      <c r="AA208" s="20"/>
      <c r="AB208" s="20"/>
      <c r="AC208" s="20"/>
      <c r="AD208" s="20"/>
    </row>
    <row r="209" spans="22:30" s="84" customFormat="1" x14ac:dyDescent="0.25">
      <c r="V209" s="83"/>
      <c r="Z209" s="20"/>
      <c r="AA209" s="20"/>
      <c r="AB209" s="20"/>
      <c r="AC209" s="20"/>
      <c r="AD209" s="20"/>
    </row>
    <row r="210" spans="22:30" s="84" customFormat="1" x14ac:dyDescent="0.25">
      <c r="V210" s="83"/>
      <c r="Z210" s="20"/>
      <c r="AA210" s="20"/>
      <c r="AB210" s="20"/>
      <c r="AC210" s="20"/>
      <c r="AD210" s="20"/>
    </row>
    <row r="211" spans="22:30" s="84" customFormat="1" x14ac:dyDescent="0.25">
      <c r="V211" s="83"/>
      <c r="Z211" s="20"/>
      <c r="AA211" s="20"/>
      <c r="AB211" s="20"/>
      <c r="AC211" s="20"/>
      <c r="AD211" s="20"/>
    </row>
    <row r="212" spans="22:30" s="84" customFormat="1" x14ac:dyDescent="0.25">
      <c r="V212" s="83"/>
      <c r="Z212" s="20"/>
      <c r="AA212" s="20"/>
      <c r="AB212" s="20"/>
      <c r="AC212" s="20"/>
      <c r="AD212" s="20"/>
    </row>
    <row r="213" spans="22:30" s="84" customFormat="1" x14ac:dyDescent="0.25">
      <c r="V213" s="83"/>
      <c r="Z213" s="20"/>
      <c r="AA213" s="20"/>
      <c r="AB213" s="20"/>
      <c r="AC213" s="20"/>
      <c r="AD213" s="20"/>
    </row>
    <row r="214" spans="22:30" s="84" customFormat="1" x14ac:dyDescent="0.25">
      <c r="V214" s="83"/>
      <c r="Z214" s="20"/>
      <c r="AA214" s="20"/>
      <c r="AB214" s="20"/>
      <c r="AC214" s="20"/>
      <c r="AD214" s="20"/>
    </row>
    <row r="215" spans="22:30" s="84" customFormat="1" x14ac:dyDescent="0.25">
      <c r="V215" s="83"/>
      <c r="Z215" s="20"/>
      <c r="AA215" s="20"/>
      <c r="AB215" s="20"/>
      <c r="AC215" s="20"/>
      <c r="AD215" s="20"/>
    </row>
    <row r="216" spans="22:30" s="84" customFormat="1" x14ac:dyDescent="0.25">
      <c r="V216" s="83"/>
      <c r="Z216" s="20"/>
      <c r="AA216" s="20"/>
      <c r="AB216" s="20"/>
      <c r="AC216" s="20"/>
      <c r="AD216" s="20"/>
    </row>
    <row r="217" spans="22:30" s="84" customFormat="1" x14ac:dyDescent="0.25">
      <c r="V217" s="83"/>
      <c r="Z217" s="20"/>
      <c r="AA217" s="20"/>
      <c r="AB217" s="20"/>
      <c r="AC217" s="20"/>
      <c r="AD217" s="20"/>
    </row>
    <row r="218" spans="22:30" s="84" customFormat="1" x14ac:dyDescent="0.25">
      <c r="V218" s="83"/>
      <c r="Z218" s="20"/>
      <c r="AA218" s="20"/>
      <c r="AB218" s="20"/>
      <c r="AC218" s="20"/>
      <c r="AD218" s="20"/>
    </row>
    <row r="219" spans="22:30" s="84" customFormat="1" x14ac:dyDescent="0.25">
      <c r="V219" s="83"/>
      <c r="Z219" s="20"/>
      <c r="AA219" s="20"/>
      <c r="AB219" s="20"/>
      <c r="AC219" s="20"/>
      <c r="AD219" s="20"/>
    </row>
    <row r="220" spans="22:30" s="84" customFormat="1" x14ac:dyDescent="0.25">
      <c r="V220" s="83"/>
      <c r="Z220" s="20"/>
      <c r="AA220" s="20"/>
      <c r="AB220" s="20"/>
      <c r="AC220" s="20"/>
      <c r="AD220" s="20"/>
    </row>
    <row r="221" spans="22:30" s="84" customFormat="1" x14ac:dyDescent="0.25">
      <c r="V221" s="83"/>
      <c r="Z221" s="20"/>
      <c r="AA221" s="20"/>
      <c r="AB221" s="20"/>
      <c r="AC221" s="20"/>
      <c r="AD221" s="20"/>
    </row>
    <row r="222" spans="22:30" s="84" customFormat="1" x14ac:dyDescent="0.25">
      <c r="V222" s="83"/>
      <c r="Z222" s="20"/>
      <c r="AA222" s="20"/>
      <c r="AB222" s="20"/>
      <c r="AC222" s="20"/>
      <c r="AD222" s="20"/>
    </row>
    <row r="223" spans="22:30" s="84" customFormat="1" x14ac:dyDescent="0.25">
      <c r="V223" s="83"/>
      <c r="Z223" s="20"/>
      <c r="AA223" s="20"/>
      <c r="AB223" s="20"/>
      <c r="AC223" s="20"/>
      <c r="AD223" s="20"/>
    </row>
    <row r="224" spans="22:30" s="84" customFormat="1" x14ac:dyDescent="0.25">
      <c r="V224" s="83"/>
      <c r="Z224" s="20"/>
      <c r="AA224" s="20"/>
      <c r="AB224" s="20"/>
      <c r="AC224" s="20"/>
      <c r="AD224" s="20"/>
    </row>
    <row r="225" spans="22:30" s="84" customFormat="1" x14ac:dyDescent="0.25">
      <c r="V225" s="83"/>
      <c r="Z225" s="20"/>
      <c r="AA225" s="20"/>
      <c r="AB225" s="20"/>
      <c r="AC225" s="20"/>
      <c r="AD225" s="20"/>
    </row>
    <row r="226" spans="22:30" s="84" customFormat="1" x14ac:dyDescent="0.25">
      <c r="V226" s="83"/>
      <c r="Z226" s="20"/>
      <c r="AA226" s="20"/>
      <c r="AB226" s="20"/>
      <c r="AC226" s="20"/>
      <c r="AD226" s="20"/>
    </row>
    <row r="227" spans="22:30" s="84" customFormat="1" x14ac:dyDescent="0.25">
      <c r="V227" s="83"/>
      <c r="Z227" s="20"/>
      <c r="AA227" s="20"/>
      <c r="AB227" s="20"/>
      <c r="AC227" s="20"/>
      <c r="AD227" s="20"/>
    </row>
    <row r="228" spans="22:30" s="84" customFormat="1" x14ac:dyDescent="0.25">
      <c r="V228" s="83"/>
      <c r="Z228" s="20"/>
      <c r="AA228" s="20"/>
      <c r="AB228" s="20"/>
      <c r="AC228" s="20"/>
      <c r="AD228" s="20"/>
    </row>
    <row r="229" spans="22:30" s="84" customFormat="1" x14ac:dyDescent="0.25">
      <c r="V229" s="83"/>
      <c r="Z229" s="20"/>
      <c r="AA229" s="20"/>
      <c r="AB229" s="20"/>
      <c r="AC229" s="20"/>
      <c r="AD229" s="20"/>
    </row>
  </sheetData>
  <mergeCells count="2">
    <mergeCell ref="F17:F35"/>
    <mergeCell ref="G17:Y17"/>
  </mergeCells>
  <conditionalFormatting sqref="X2:Y11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{60610B84-05B1-4F9C-B779-1AB43A8701C9}</x14:id>
        </ext>
      </extLst>
    </cfRule>
  </conditionalFormatting>
  <conditionalFormatting sqref="Z2:AA11 AA12:AA18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{945696A5-80A2-4C97-9C14-6B4CED869082}</x14:id>
        </ext>
      </extLst>
    </cfRule>
  </conditionalFormatting>
  <conditionalFormatting sqref="AB2:AE18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{79DDEA84-3750-4310-9766-3D55AA05DEB0}</x14:id>
        </ext>
      </extLst>
    </cfRule>
  </conditionalFormatting>
  <conditionalFormatting sqref="E4:E1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F9 F1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{6FE1ADA9-5EF7-4B3E-9173-93321A61FC42}</x14:id>
        </ext>
      </extLst>
    </cfRule>
  </conditionalFormatting>
  <conditionalFormatting sqref="AI2:AI18">
    <cfRule type="expression" dxfId="1" priority="50">
      <formula>AI2&lt;AG2</formula>
    </cfRule>
  </conditionalFormatting>
  <conditionalFormatting sqref="AL2:AL18">
    <cfRule type="dataBar" priority="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{D8701F00-7C18-4BD0-A264-29A63FA92BCA}</x14:id>
        </ext>
      </extLst>
    </cfRule>
  </conditionalFormatting>
  <conditionalFormatting sqref="AN2:AN18">
    <cfRule type="expression" dxfId="0" priority="48">
      <formula>AN2&lt;AL2</formula>
    </cfRule>
  </conditionalFormatting>
  <conditionalFormatting sqref="F1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3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:J3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3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3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M3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3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3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3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7:Q3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8:R3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0:T3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1:U3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2:V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3:W3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4:X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:I16 N16:O16 Q16:Y1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0">
    <cfRule type="colorScale" priority="3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5:T58">
    <cfRule type="colorScale" priority="3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42:T158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:T52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85:T185 E170 E171:F171 E172:G172 E173:H173 E174:I174 E175:J175 E176:K176 E177:L177 E181:P181 E184:S184 E183:R183 E182:Q182 E180:O180 E179:N179 E178:M178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94:T95 E96:E104 G96:T10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:K1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9:G11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:H11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4:Z3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{D66C2F35-A63A-4445-A356-637553EDC8E4}</x14:id>
        </ext>
      </extLst>
    </cfRule>
  </conditionalFormatting>
  <dataValidations disablePrompts="1" count="1">
    <dataValidation type="list" allowBlank="1" showInputMessage="1" showErrorMessage="1" promptTitle="Select Year" prompt="Pick the year of operation (range: 1-5)" sqref="C27" xr:uid="{5AB2BA8E-B99E-421D-A1A6-0AF3A2BA6DF2}">
      <formula1>$A$56:$A$74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610B84-05B1-4F9C-B779-1AB43A8701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X2:Y11</xm:sqref>
        </x14:conditionalFormatting>
        <x14:conditionalFormatting xmlns:xm="http://schemas.microsoft.com/office/excel/2006/main">
          <x14:cfRule type="dataBar" id="{945696A5-80A2-4C97-9C14-6B4CED8690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Z2:AA11 AA12:AA18</xm:sqref>
        </x14:conditionalFormatting>
        <x14:conditionalFormatting xmlns:xm="http://schemas.microsoft.com/office/excel/2006/main">
          <x14:cfRule type="dataBar" id="{79DDEA84-3750-4310-9766-3D55AA05DE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AB2:AE18</xm:sqref>
        </x14:conditionalFormatting>
        <x14:conditionalFormatting xmlns:xm="http://schemas.microsoft.com/office/excel/2006/main">
          <x14:cfRule type="dataBar" id="{6FE1ADA9-5EF7-4B3E-9173-93321A61FC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AG2:AG18</xm:sqref>
        </x14:conditionalFormatting>
        <x14:conditionalFormatting xmlns:xm="http://schemas.microsoft.com/office/excel/2006/main">
          <x14:cfRule type="dataBar" id="{D8701F00-7C18-4BD0-A264-29A63FA92B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AL2:AL18</xm:sqref>
        </x14:conditionalFormatting>
        <x14:conditionalFormatting xmlns:xm="http://schemas.microsoft.com/office/excel/2006/main">
          <x14:cfRule type="dataBar" id="{D66C2F35-A63A-4445-A356-637553EDC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Z34:Z35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BDF7-BE42-4DEF-AF56-AD9FC318459F}">
  <dimension ref="A1"/>
  <sheetViews>
    <sheetView topLeftCell="A9" zoomScaleNormal="100" workbookViewId="0">
      <selection activeCell="Z39" sqref="Z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88A63-4D53-45CA-AFE9-135222D035C4}">
  <dimension ref="A1:C41"/>
  <sheetViews>
    <sheetView workbookViewId="0">
      <selection activeCell="F32" sqref="F32"/>
    </sheetView>
  </sheetViews>
  <sheetFormatPr defaultRowHeight="15" x14ac:dyDescent="0.25"/>
  <cols>
    <col min="2" max="2" width="15.7109375" style="118" bestFit="1" customWidth="1"/>
    <col min="3" max="3" width="9.28515625" bestFit="1" customWidth="1"/>
  </cols>
  <sheetData>
    <row r="1" spans="1:3" x14ac:dyDescent="0.25">
      <c r="A1" t="s">
        <v>55</v>
      </c>
      <c r="B1" s="118" t="s">
        <v>102</v>
      </c>
    </row>
    <row r="2" spans="1:3" x14ac:dyDescent="0.25">
      <c r="A2">
        <v>211</v>
      </c>
      <c r="B2" s="118">
        <v>44061.738888888889</v>
      </c>
    </row>
    <row r="3" spans="1:3" x14ac:dyDescent="0.25">
      <c r="A3">
        <v>212</v>
      </c>
      <c r="B3" s="118">
        <f>B2+5</f>
        <v>44066.738888888889</v>
      </c>
      <c r="C3" s="117"/>
    </row>
    <row r="4" spans="1:3" x14ac:dyDescent="0.25">
      <c r="A4">
        <v>213</v>
      </c>
      <c r="B4" s="118">
        <f t="shared" ref="B4:B41" si="0">B3+5</f>
        <v>44071.738888888889</v>
      </c>
    </row>
    <row r="5" spans="1:3" x14ac:dyDescent="0.25">
      <c r="A5">
        <v>214</v>
      </c>
      <c r="B5" s="118">
        <f t="shared" si="0"/>
        <v>44076.738888888889</v>
      </c>
    </row>
    <row r="6" spans="1:3" x14ac:dyDescent="0.25">
      <c r="A6">
        <v>215</v>
      </c>
      <c r="B6" s="118">
        <f t="shared" si="0"/>
        <v>44081.738888888889</v>
      </c>
    </row>
    <row r="7" spans="1:3" x14ac:dyDescent="0.25">
      <c r="A7">
        <v>216</v>
      </c>
      <c r="B7" s="118">
        <f t="shared" si="0"/>
        <v>44086.738888888889</v>
      </c>
    </row>
    <row r="8" spans="1:3" x14ac:dyDescent="0.25">
      <c r="A8">
        <v>217</v>
      </c>
      <c r="B8" s="118">
        <f t="shared" si="0"/>
        <v>44091.738888888889</v>
      </c>
    </row>
    <row r="9" spans="1:3" x14ac:dyDescent="0.25">
      <c r="A9">
        <v>218</v>
      </c>
      <c r="B9" s="118">
        <f t="shared" si="0"/>
        <v>44096.738888888889</v>
      </c>
    </row>
    <row r="10" spans="1:3" x14ac:dyDescent="0.25">
      <c r="A10">
        <v>219</v>
      </c>
      <c r="B10" s="118">
        <f t="shared" si="0"/>
        <v>44101.738888888889</v>
      </c>
    </row>
    <row r="11" spans="1:3" x14ac:dyDescent="0.25">
      <c r="A11">
        <v>220</v>
      </c>
      <c r="B11" s="118">
        <f t="shared" si="0"/>
        <v>44106.738888888889</v>
      </c>
    </row>
    <row r="12" spans="1:3" x14ac:dyDescent="0.25">
      <c r="A12">
        <v>221</v>
      </c>
      <c r="B12" s="118">
        <f t="shared" si="0"/>
        <v>44111.738888888889</v>
      </c>
    </row>
    <row r="13" spans="1:3" x14ac:dyDescent="0.25">
      <c r="A13">
        <v>222</v>
      </c>
      <c r="B13" s="118">
        <f t="shared" si="0"/>
        <v>44116.738888888889</v>
      </c>
    </row>
    <row r="14" spans="1:3" x14ac:dyDescent="0.25">
      <c r="A14">
        <v>223</v>
      </c>
      <c r="B14" s="118">
        <f t="shared" si="0"/>
        <v>44121.738888888889</v>
      </c>
    </row>
    <row r="15" spans="1:3" x14ac:dyDescent="0.25">
      <c r="A15">
        <v>224</v>
      </c>
      <c r="B15" s="118">
        <f t="shared" si="0"/>
        <v>44126.738888888889</v>
      </c>
    </row>
    <row r="16" spans="1:3" x14ac:dyDescent="0.25">
      <c r="A16">
        <v>225</v>
      </c>
      <c r="B16" s="118">
        <f t="shared" si="0"/>
        <v>44131.738888888889</v>
      </c>
    </row>
    <row r="17" spans="1:2" x14ac:dyDescent="0.25">
      <c r="A17">
        <v>226</v>
      </c>
      <c r="B17" s="118">
        <f t="shared" si="0"/>
        <v>44136.738888888889</v>
      </c>
    </row>
    <row r="18" spans="1:2" x14ac:dyDescent="0.25">
      <c r="A18">
        <v>227</v>
      </c>
      <c r="B18" s="118">
        <f t="shared" si="0"/>
        <v>44141.738888888889</v>
      </c>
    </row>
    <row r="19" spans="1:2" x14ac:dyDescent="0.25">
      <c r="A19">
        <v>228</v>
      </c>
      <c r="B19" s="118">
        <f t="shared" si="0"/>
        <v>44146.738888888889</v>
      </c>
    </row>
    <row r="20" spans="1:2" x14ac:dyDescent="0.25">
      <c r="A20">
        <v>229</v>
      </c>
      <c r="B20" s="118">
        <f t="shared" si="0"/>
        <v>44151.738888888889</v>
      </c>
    </row>
    <row r="21" spans="1:2" x14ac:dyDescent="0.25">
      <c r="A21">
        <v>230</v>
      </c>
      <c r="B21" s="118">
        <f t="shared" si="0"/>
        <v>44156.738888888889</v>
      </c>
    </row>
    <row r="22" spans="1:2" x14ac:dyDescent="0.25">
      <c r="A22">
        <v>231</v>
      </c>
      <c r="B22" s="118">
        <f t="shared" si="0"/>
        <v>44161.738888888889</v>
      </c>
    </row>
    <row r="23" spans="1:2" x14ac:dyDescent="0.25">
      <c r="A23">
        <v>232</v>
      </c>
      <c r="B23" s="118">
        <f t="shared" si="0"/>
        <v>44166.738888888889</v>
      </c>
    </row>
    <row r="24" spans="1:2" x14ac:dyDescent="0.25">
      <c r="A24">
        <v>233</v>
      </c>
      <c r="B24" s="118">
        <f t="shared" si="0"/>
        <v>44171.738888888889</v>
      </c>
    </row>
    <row r="25" spans="1:2" x14ac:dyDescent="0.25">
      <c r="A25">
        <v>234</v>
      </c>
      <c r="B25" s="118">
        <f t="shared" si="0"/>
        <v>44176.738888888889</v>
      </c>
    </row>
    <row r="26" spans="1:2" x14ac:dyDescent="0.25">
      <c r="A26">
        <v>235</v>
      </c>
      <c r="B26" s="118">
        <f t="shared" si="0"/>
        <v>44181.738888888889</v>
      </c>
    </row>
    <row r="27" spans="1:2" x14ac:dyDescent="0.25">
      <c r="A27">
        <v>236</v>
      </c>
      <c r="B27" s="118">
        <f t="shared" si="0"/>
        <v>44186.738888888889</v>
      </c>
    </row>
    <row r="28" spans="1:2" x14ac:dyDescent="0.25">
      <c r="A28">
        <v>237</v>
      </c>
      <c r="B28" s="118">
        <f t="shared" si="0"/>
        <v>44191.738888888889</v>
      </c>
    </row>
    <row r="29" spans="1:2" x14ac:dyDescent="0.25">
      <c r="A29">
        <v>238</v>
      </c>
      <c r="B29" s="118">
        <f t="shared" si="0"/>
        <v>44196.738888888889</v>
      </c>
    </row>
    <row r="30" spans="1:2" x14ac:dyDescent="0.25">
      <c r="A30">
        <v>239</v>
      </c>
      <c r="B30" s="118">
        <f t="shared" si="0"/>
        <v>44201.738888888889</v>
      </c>
    </row>
    <row r="31" spans="1:2" x14ac:dyDescent="0.25">
      <c r="A31">
        <v>240</v>
      </c>
      <c r="B31" s="118">
        <f t="shared" si="0"/>
        <v>44206.738888888889</v>
      </c>
    </row>
    <row r="32" spans="1:2" x14ac:dyDescent="0.25">
      <c r="A32">
        <v>241</v>
      </c>
      <c r="B32" s="118">
        <f t="shared" si="0"/>
        <v>44211.738888888889</v>
      </c>
    </row>
    <row r="33" spans="1:2" x14ac:dyDescent="0.25">
      <c r="A33">
        <v>242</v>
      </c>
      <c r="B33" s="118">
        <f t="shared" si="0"/>
        <v>44216.738888888889</v>
      </c>
    </row>
    <row r="34" spans="1:2" x14ac:dyDescent="0.25">
      <c r="A34">
        <v>243</v>
      </c>
      <c r="B34" s="118">
        <f t="shared" si="0"/>
        <v>44221.738888888889</v>
      </c>
    </row>
    <row r="35" spans="1:2" x14ac:dyDescent="0.25">
      <c r="A35">
        <v>244</v>
      </c>
      <c r="B35" s="118">
        <f t="shared" si="0"/>
        <v>44226.738888888889</v>
      </c>
    </row>
    <row r="36" spans="1:2" x14ac:dyDescent="0.25">
      <c r="A36">
        <v>245</v>
      </c>
      <c r="B36" s="118">
        <f t="shared" si="0"/>
        <v>44231.738888888889</v>
      </c>
    </row>
    <row r="37" spans="1:2" x14ac:dyDescent="0.25">
      <c r="A37">
        <v>246</v>
      </c>
      <c r="B37" s="118">
        <f t="shared" si="0"/>
        <v>44236.738888888889</v>
      </c>
    </row>
    <row r="38" spans="1:2" x14ac:dyDescent="0.25">
      <c r="A38">
        <v>247</v>
      </c>
      <c r="B38" s="118">
        <f t="shared" si="0"/>
        <v>44241.738888888889</v>
      </c>
    </row>
    <row r="39" spans="1:2" x14ac:dyDescent="0.25">
      <c r="A39">
        <v>248</v>
      </c>
      <c r="B39" s="118">
        <f t="shared" si="0"/>
        <v>44246.738888888889</v>
      </c>
    </row>
    <row r="40" spans="1:2" x14ac:dyDescent="0.25">
      <c r="A40">
        <v>249</v>
      </c>
      <c r="B40" s="118">
        <f t="shared" si="0"/>
        <v>44251.738888888889</v>
      </c>
    </row>
    <row r="41" spans="1:2" x14ac:dyDescent="0.25">
      <c r="A41">
        <v>250</v>
      </c>
      <c r="B41" s="118">
        <f t="shared" si="0"/>
        <v>44256.738888888889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5E65-8124-4D59-B83F-04A19C4FEFFF}">
  <dimension ref="B1:R42"/>
  <sheetViews>
    <sheetView topLeftCell="B1" zoomScaleNormal="100" workbookViewId="0">
      <selection activeCell="R2" sqref="R2"/>
    </sheetView>
  </sheetViews>
  <sheetFormatPr defaultColWidth="9.140625" defaultRowHeight="15" x14ac:dyDescent="0.25"/>
  <cols>
    <col min="1" max="1" width="9.140625" style="6"/>
    <col min="2" max="2" width="11.85546875" style="6" customWidth="1"/>
    <col min="3" max="9" width="9.140625" style="6"/>
    <col min="10" max="10" width="9.140625" style="6" customWidth="1"/>
    <col min="11" max="16" width="9.140625" style="6"/>
    <col min="17" max="17" width="53.5703125" style="6" bestFit="1" customWidth="1"/>
    <col min="18" max="18" width="25.7109375" style="6" bestFit="1" customWidth="1"/>
    <col min="19" max="16384" width="9.140625" style="6"/>
  </cols>
  <sheetData>
    <row r="1" spans="2:18" ht="15.75" thickBot="1" x14ac:dyDescent="0.3"/>
    <row r="2" spans="2:18" ht="27" thickBot="1" x14ac:dyDescent="0.45">
      <c r="E2" s="286" t="s">
        <v>87</v>
      </c>
      <c r="F2" s="287"/>
      <c r="G2" s="288"/>
      <c r="K2" s="286" t="s">
        <v>84</v>
      </c>
      <c r="L2" s="287"/>
      <c r="M2" s="288"/>
      <c r="R2" s="140" t="s">
        <v>104</v>
      </c>
    </row>
    <row r="4" spans="2:18" ht="26.25" x14ac:dyDescent="0.4">
      <c r="R4" s="137" t="s">
        <v>125</v>
      </c>
    </row>
    <row r="5" spans="2:18" ht="26.25" x14ac:dyDescent="0.4">
      <c r="Q5" s="133" t="s">
        <v>120</v>
      </c>
      <c r="R5" s="135">
        <v>25000000</v>
      </c>
    </row>
    <row r="6" spans="2:18" ht="26.25" x14ac:dyDescent="0.4">
      <c r="Q6" s="133" t="s">
        <v>127</v>
      </c>
      <c r="R6" s="135">
        <v>250000</v>
      </c>
    </row>
    <row r="7" spans="2:18" ht="26.25" x14ac:dyDescent="0.4">
      <c r="Q7" s="133" t="s">
        <v>100</v>
      </c>
      <c r="R7" s="135">
        <v>100000</v>
      </c>
    </row>
    <row r="8" spans="2:18" ht="26.25" x14ac:dyDescent="0.4">
      <c r="Q8" s="133" t="s">
        <v>121</v>
      </c>
      <c r="R8" s="135">
        <v>340</v>
      </c>
    </row>
    <row r="9" spans="2:18" ht="26.25" x14ac:dyDescent="0.4">
      <c r="Q9" s="133" t="s">
        <v>122</v>
      </c>
      <c r="R9" s="136">
        <v>0.05</v>
      </c>
    </row>
    <row r="10" spans="2:18" ht="23.25" x14ac:dyDescent="0.35">
      <c r="B10" s="141" t="s">
        <v>54</v>
      </c>
    </row>
    <row r="12" spans="2:18" ht="26.25" x14ac:dyDescent="0.4">
      <c r="Q12" s="133"/>
      <c r="R12" s="137" t="s">
        <v>126</v>
      </c>
    </row>
    <row r="13" spans="2:18" ht="26.25" x14ac:dyDescent="0.4">
      <c r="Q13" s="133" t="s">
        <v>101</v>
      </c>
      <c r="R13" s="134">
        <f xml:space="preserve"> 'Reward mechanism'!R7/'Reward mechanism'!R5* 'CIP7'!C41</f>
        <v>1.2E-4</v>
      </c>
    </row>
    <row r="14" spans="2:18" ht="26.25" x14ac:dyDescent="0.4">
      <c r="Q14" s="133" t="s">
        <v>92</v>
      </c>
      <c r="R14" s="138">
        <v>1.2</v>
      </c>
    </row>
    <row r="15" spans="2:18" ht="26.25" x14ac:dyDescent="0.4">
      <c r="Q15" s="133" t="s">
        <v>123</v>
      </c>
      <c r="R15" s="134">
        <f>R13*R14</f>
        <v>1.44E-4</v>
      </c>
    </row>
    <row r="16" spans="2:18" ht="26.25" x14ac:dyDescent="0.4">
      <c r="Q16" s="133" t="s">
        <v>124</v>
      </c>
      <c r="R16" s="139">
        <f>(R15/R7+1)^73 -1</f>
        <v>1.0511999759543755E-7</v>
      </c>
    </row>
    <row r="42" spans="5:5" x14ac:dyDescent="0.25">
      <c r="E42" s="15" t="s">
        <v>88</v>
      </c>
    </row>
  </sheetData>
  <mergeCells count="2">
    <mergeCell ref="K2:M2"/>
    <mergeCell ref="E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AEEB-FAC0-4E7E-8FFA-60B6A82CA1D8}">
  <sheetPr filterMode="1"/>
  <dimension ref="A1:Q18078"/>
  <sheetViews>
    <sheetView topLeftCell="A14859" workbookViewId="0">
      <selection activeCell="P14888" sqref="P14888"/>
    </sheetView>
  </sheetViews>
  <sheetFormatPr defaultRowHeight="15" x14ac:dyDescent="0.25"/>
  <cols>
    <col min="1" max="1" width="8.5703125" customWidth="1"/>
    <col min="2" max="2" width="60.85546875" hidden="1" customWidth="1"/>
    <col min="3" max="3" width="0.28515625" customWidth="1"/>
    <col min="4" max="4" width="12.7109375" bestFit="1" customWidth="1"/>
    <col min="5" max="7" width="10.7109375" customWidth="1"/>
    <col min="8" max="8" width="16" bestFit="1" customWidth="1"/>
    <col min="9" max="9" width="0.28515625" customWidth="1"/>
    <col min="10" max="10" width="16" style="127" bestFit="1" customWidth="1"/>
    <col min="13" max="13" width="13.85546875" style="125" bestFit="1" customWidth="1"/>
    <col min="15" max="16" width="13.85546875" bestFit="1" customWidth="1"/>
    <col min="17" max="17" width="16.42578125" bestFit="1" customWidth="1"/>
  </cols>
  <sheetData>
    <row r="1" spans="1:17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s="127" t="s">
        <v>139</v>
      </c>
      <c r="O1" t="s">
        <v>2825</v>
      </c>
      <c r="P1" s="125" t="e">
        <f>#REF!</f>
        <v>#REF!</v>
      </c>
      <c r="Q1" s="162" t="e">
        <f>P1*0.51</f>
        <v>#REF!</v>
      </c>
    </row>
    <row r="2" spans="1:17" hidden="1" x14ac:dyDescent="0.25">
      <c r="A2">
        <v>211</v>
      </c>
      <c r="B2" t="s">
        <v>140</v>
      </c>
      <c r="C2" t="s">
        <v>141</v>
      </c>
      <c r="D2">
        <v>24003879537</v>
      </c>
      <c r="E2">
        <v>1</v>
      </c>
      <c r="F2">
        <v>0</v>
      </c>
      <c r="G2">
        <v>0</v>
      </c>
      <c r="H2">
        <v>5000000000</v>
      </c>
      <c r="I2">
        <v>340000000</v>
      </c>
      <c r="J2">
        <v>0.01</v>
      </c>
      <c r="M2"/>
    </row>
    <row r="3" spans="1:17" hidden="1" x14ac:dyDescent="0.25">
      <c r="A3">
        <v>212</v>
      </c>
      <c r="B3" t="s">
        <v>142</v>
      </c>
      <c r="C3" t="s">
        <v>143</v>
      </c>
      <c r="D3">
        <v>829760621622</v>
      </c>
      <c r="E3">
        <v>1</v>
      </c>
      <c r="F3">
        <v>0</v>
      </c>
      <c r="G3">
        <v>0</v>
      </c>
      <c r="H3">
        <v>100000000000</v>
      </c>
      <c r="I3">
        <v>340000000</v>
      </c>
      <c r="J3">
        <v>3.5000000000000003E-2</v>
      </c>
      <c r="M3"/>
    </row>
    <row r="4" spans="1:17" hidden="1" x14ac:dyDescent="0.25">
      <c r="A4">
        <v>211</v>
      </c>
      <c r="B4" t="s">
        <v>144</v>
      </c>
      <c r="C4" t="s">
        <v>145</v>
      </c>
      <c r="D4">
        <v>54171338372741</v>
      </c>
      <c r="E4">
        <v>1583816133</v>
      </c>
      <c r="F4">
        <v>40216721648</v>
      </c>
      <c r="G4">
        <v>16</v>
      </c>
      <c r="H4">
        <v>50000000000</v>
      </c>
      <c r="I4">
        <v>340000000</v>
      </c>
      <c r="J4">
        <v>0.03</v>
      </c>
      <c r="M4"/>
    </row>
    <row r="5" spans="1:17" hidden="1" x14ac:dyDescent="0.25">
      <c r="A5">
        <v>211</v>
      </c>
      <c r="B5" t="s">
        <v>146</v>
      </c>
      <c r="C5" t="s">
        <v>147</v>
      </c>
      <c r="D5">
        <v>4676685336</v>
      </c>
      <c r="E5">
        <v>1</v>
      </c>
      <c r="F5">
        <v>0</v>
      </c>
      <c r="G5">
        <v>0</v>
      </c>
      <c r="H5">
        <v>150000000</v>
      </c>
      <c r="I5">
        <v>340000000</v>
      </c>
      <c r="J5">
        <v>0.01</v>
      </c>
      <c r="M5"/>
    </row>
    <row r="6" spans="1:17" hidden="1" x14ac:dyDescent="0.25">
      <c r="A6">
        <v>215</v>
      </c>
      <c r="B6" t="s">
        <v>148</v>
      </c>
      <c r="C6" t="s">
        <v>149</v>
      </c>
      <c r="D6">
        <v>96937042933472</v>
      </c>
      <c r="E6">
        <v>1673017670</v>
      </c>
      <c r="F6">
        <v>65317865840</v>
      </c>
      <c r="G6">
        <v>36</v>
      </c>
      <c r="H6">
        <v>300000000000</v>
      </c>
      <c r="I6">
        <v>340000000</v>
      </c>
      <c r="J6">
        <v>0.02</v>
      </c>
      <c r="M6"/>
    </row>
    <row r="7" spans="1:17" hidden="1" x14ac:dyDescent="0.25">
      <c r="A7">
        <v>213</v>
      </c>
      <c r="B7" t="s">
        <v>150</v>
      </c>
      <c r="C7" t="s">
        <v>151</v>
      </c>
      <c r="D7">
        <v>12499245796398</v>
      </c>
      <c r="E7">
        <v>796170595</v>
      </c>
      <c r="F7">
        <v>17790653220</v>
      </c>
      <c r="G7">
        <v>9</v>
      </c>
      <c r="H7">
        <v>210000000000</v>
      </c>
      <c r="I7">
        <v>340000000</v>
      </c>
      <c r="J7">
        <v>2.5000000000000001E-2</v>
      </c>
      <c r="M7"/>
    </row>
    <row r="8" spans="1:17" hidden="1" x14ac:dyDescent="0.25">
      <c r="A8">
        <v>211</v>
      </c>
      <c r="B8" t="s">
        <v>152</v>
      </c>
      <c r="C8" t="s">
        <v>153</v>
      </c>
      <c r="D8">
        <v>5789653304119</v>
      </c>
      <c r="E8">
        <v>1</v>
      </c>
      <c r="F8">
        <v>0</v>
      </c>
      <c r="G8">
        <v>1</v>
      </c>
      <c r="H8">
        <v>10000000000000</v>
      </c>
      <c r="I8">
        <v>340000000</v>
      </c>
      <c r="J8">
        <v>0.02</v>
      </c>
      <c r="M8"/>
    </row>
    <row r="9" spans="1:17" hidden="1" x14ac:dyDescent="0.25">
      <c r="A9">
        <v>211</v>
      </c>
      <c r="B9" t="s">
        <v>154</v>
      </c>
      <c r="C9" t="s">
        <v>155</v>
      </c>
      <c r="D9">
        <v>159779678374</v>
      </c>
      <c r="E9">
        <v>1</v>
      </c>
      <c r="F9">
        <v>0</v>
      </c>
      <c r="G9">
        <v>0</v>
      </c>
      <c r="H9">
        <v>59000000000</v>
      </c>
      <c r="I9">
        <v>340000000</v>
      </c>
      <c r="J9">
        <v>3.3300000000000003E-2</v>
      </c>
      <c r="M9"/>
    </row>
    <row r="10" spans="1:17" hidden="1" x14ac:dyDescent="0.25">
      <c r="A10">
        <v>220</v>
      </c>
      <c r="B10" t="s">
        <v>156</v>
      </c>
      <c r="C10" t="s">
        <v>157</v>
      </c>
      <c r="D10">
        <v>14669772329</v>
      </c>
      <c r="E10">
        <v>1</v>
      </c>
      <c r="F10">
        <v>0</v>
      </c>
      <c r="G10">
        <v>0</v>
      </c>
      <c r="H10">
        <v>14000000000</v>
      </c>
      <c r="I10">
        <v>340000000</v>
      </c>
      <c r="J10">
        <v>0.01</v>
      </c>
      <c r="M10"/>
    </row>
    <row r="11" spans="1:17" hidden="1" x14ac:dyDescent="0.25">
      <c r="A11">
        <v>211</v>
      </c>
      <c r="B11" t="s">
        <v>158</v>
      </c>
      <c r="D11">
        <v>999000000</v>
      </c>
      <c r="E11">
        <v>1</v>
      </c>
      <c r="F11">
        <v>0</v>
      </c>
      <c r="G11">
        <v>0</v>
      </c>
      <c r="H11">
        <v>2576822531</v>
      </c>
      <c r="I11">
        <v>345000000</v>
      </c>
      <c r="J11">
        <v>0.03</v>
      </c>
      <c r="M11"/>
    </row>
    <row r="12" spans="1:17" hidden="1" x14ac:dyDescent="0.25">
      <c r="A12">
        <v>211</v>
      </c>
      <c r="B12" t="s">
        <v>159</v>
      </c>
      <c r="C12" t="s">
        <v>160</v>
      </c>
      <c r="D12">
        <v>564633401724</v>
      </c>
      <c r="E12">
        <v>1</v>
      </c>
      <c r="F12">
        <v>0</v>
      </c>
      <c r="G12">
        <v>0</v>
      </c>
      <c r="H12">
        <v>90000000000</v>
      </c>
      <c r="I12">
        <v>345000000</v>
      </c>
      <c r="J12">
        <v>8.0000000000000002E-3</v>
      </c>
      <c r="M12"/>
    </row>
    <row r="13" spans="1:17" hidden="1" x14ac:dyDescent="0.25">
      <c r="A13">
        <v>211</v>
      </c>
      <c r="B13" t="s">
        <v>161</v>
      </c>
      <c r="C13" t="s">
        <v>162</v>
      </c>
      <c r="D13">
        <v>111638332700890</v>
      </c>
      <c r="E13">
        <v>6370350017</v>
      </c>
      <c r="F13">
        <v>80117507376</v>
      </c>
      <c r="G13">
        <v>16</v>
      </c>
      <c r="H13">
        <v>2900000000000</v>
      </c>
      <c r="I13">
        <v>340000000</v>
      </c>
      <c r="J13">
        <v>7.0000000000000007E-2</v>
      </c>
      <c r="M13"/>
    </row>
    <row r="14" spans="1:17" hidden="1" x14ac:dyDescent="0.25">
      <c r="A14">
        <v>215</v>
      </c>
      <c r="B14" t="s">
        <v>163</v>
      </c>
      <c r="C14" t="s">
        <v>164</v>
      </c>
      <c r="D14">
        <v>19178785122590</v>
      </c>
      <c r="E14">
        <v>772910790</v>
      </c>
      <c r="F14">
        <v>10389858983</v>
      </c>
      <c r="G14">
        <v>6</v>
      </c>
      <c r="H14">
        <v>150000000000</v>
      </c>
      <c r="I14">
        <v>340000000</v>
      </c>
      <c r="J14">
        <v>0.04</v>
      </c>
      <c r="M14"/>
    </row>
    <row r="15" spans="1:17" hidden="1" x14ac:dyDescent="0.25">
      <c r="A15">
        <v>211</v>
      </c>
      <c r="B15" t="s">
        <v>165</v>
      </c>
      <c r="C15" t="s">
        <v>166</v>
      </c>
      <c r="D15">
        <v>753224319431</v>
      </c>
      <c r="E15">
        <v>1</v>
      </c>
      <c r="F15">
        <v>0</v>
      </c>
      <c r="G15">
        <v>0</v>
      </c>
      <c r="H15">
        <v>1000000000</v>
      </c>
      <c r="I15">
        <v>340000000</v>
      </c>
      <c r="J15">
        <v>0.01</v>
      </c>
      <c r="M15"/>
    </row>
    <row r="16" spans="1:17" hidden="1" x14ac:dyDescent="0.25">
      <c r="A16">
        <v>211</v>
      </c>
      <c r="B16" t="s">
        <v>167</v>
      </c>
      <c r="C16" t="s">
        <v>168</v>
      </c>
      <c r="D16">
        <v>5087760768353</v>
      </c>
      <c r="E16">
        <v>380806752</v>
      </c>
      <c r="F16">
        <v>3544868455</v>
      </c>
      <c r="G16">
        <v>1</v>
      </c>
      <c r="H16">
        <v>10000000000</v>
      </c>
      <c r="I16">
        <v>345000000</v>
      </c>
      <c r="J16">
        <v>0.01</v>
      </c>
      <c r="M16"/>
    </row>
    <row r="17" spans="1:10" customFormat="1" hidden="1" x14ac:dyDescent="0.25">
      <c r="A17">
        <v>211</v>
      </c>
      <c r="B17" t="s">
        <v>169</v>
      </c>
      <c r="C17" t="s">
        <v>170</v>
      </c>
      <c r="D17">
        <v>8575259009482</v>
      </c>
      <c r="E17">
        <v>497002292</v>
      </c>
      <c r="F17">
        <v>6123089416</v>
      </c>
      <c r="G17">
        <v>3</v>
      </c>
      <c r="H17">
        <v>400000000000</v>
      </c>
      <c r="I17">
        <v>340000000</v>
      </c>
      <c r="J17">
        <v>2.5000000000000001E-2</v>
      </c>
    </row>
    <row r="18" spans="1:10" customFormat="1" hidden="1" x14ac:dyDescent="0.25">
      <c r="A18">
        <v>211</v>
      </c>
      <c r="B18" t="s">
        <v>171</v>
      </c>
      <c r="C18" t="s">
        <v>172</v>
      </c>
      <c r="D18">
        <v>751310380393</v>
      </c>
      <c r="E18">
        <v>1</v>
      </c>
      <c r="F18">
        <v>0</v>
      </c>
      <c r="G18">
        <v>0</v>
      </c>
      <c r="H18">
        <v>2000000000</v>
      </c>
      <c r="I18">
        <v>340000000</v>
      </c>
      <c r="J18">
        <v>0.01</v>
      </c>
    </row>
    <row r="19" spans="1:10" customFormat="1" hidden="1" x14ac:dyDescent="0.25">
      <c r="A19">
        <v>211</v>
      </c>
      <c r="B19" t="s">
        <v>173</v>
      </c>
      <c r="C19" t="s">
        <v>174</v>
      </c>
      <c r="D19">
        <v>1931375700663</v>
      </c>
      <c r="E19">
        <v>1</v>
      </c>
      <c r="F19">
        <v>0</v>
      </c>
      <c r="G19">
        <v>0</v>
      </c>
      <c r="H19">
        <v>50000000000</v>
      </c>
      <c r="I19">
        <v>340000000</v>
      </c>
      <c r="J19">
        <v>0.02</v>
      </c>
    </row>
    <row r="20" spans="1:10" customFormat="1" hidden="1" x14ac:dyDescent="0.25">
      <c r="A20">
        <v>211</v>
      </c>
      <c r="B20" t="s">
        <v>175</v>
      </c>
      <c r="C20" t="s">
        <v>176</v>
      </c>
      <c r="D20">
        <v>5626059636256</v>
      </c>
      <c r="E20">
        <v>500245237</v>
      </c>
      <c r="F20">
        <v>3845885694</v>
      </c>
      <c r="G20">
        <v>1</v>
      </c>
      <c r="H20">
        <v>1020000000000</v>
      </c>
      <c r="I20">
        <v>340000000</v>
      </c>
      <c r="J20">
        <v>0.04</v>
      </c>
    </row>
    <row r="21" spans="1:10" customFormat="1" hidden="1" x14ac:dyDescent="0.25">
      <c r="A21">
        <v>211</v>
      </c>
      <c r="B21" t="s">
        <v>177</v>
      </c>
      <c r="C21" t="s">
        <v>178</v>
      </c>
      <c r="D21">
        <v>200553292280</v>
      </c>
      <c r="E21">
        <v>1</v>
      </c>
      <c r="F21">
        <v>0</v>
      </c>
      <c r="G21">
        <v>0</v>
      </c>
      <c r="H21">
        <v>100000000000</v>
      </c>
      <c r="I21">
        <v>340000000</v>
      </c>
      <c r="J21">
        <v>0.02</v>
      </c>
    </row>
    <row r="22" spans="1:10" customFormat="1" hidden="1" x14ac:dyDescent="0.25">
      <c r="A22">
        <v>212</v>
      </c>
      <c r="B22" t="s">
        <v>179</v>
      </c>
      <c r="C22" t="s">
        <v>180</v>
      </c>
      <c r="D22">
        <v>137699159753092</v>
      </c>
      <c r="E22">
        <v>4040595169</v>
      </c>
      <c r="F22">
        <v>102030695381</v>
      </c>
      <c r="G22">
        <v>44</v>
      </c>
      <c r="H22">
        <v>1000000000</v>
      </c>
      <c r="I22">
        <v>340000000</v>
      </c>
      <c r="J22">
        <v>3.5000000000000003E-2</v>
      </c>
    </row>
    <row r="23" spans="1:10" customFormat="1" hidden="1" x14ac:dyDescent="0.25">
      <c r="A23">
        <v>212</v>
      </c>
      <c r="B23" t="s">
        <v>181</v>
      </c>
      <c r="C23" t="s">
        <v>182</v>
      </c>
      <c r="D23">
        <v>1839711168</v>
      </c>
      <c r="E23">
        <v>1</v>
      </c>
      <c r="F23">
        <v>0</v>
      </c>
      <c r="G23">
        <v>0</v>
      </c>
      <c r="H23">
        <v>500000000</v>
      </c>
      <c r="I23">
        <v>340000000</v>
      </c>
      <c r="J23">
        <v>0.04</v>
      </c>
    </row>
    <row r="24" spans="1:10" customFormat="1" hidden="1" x14ac:dyDescent="0.25">
      <c r="A24">
        <v>212</v>
      </c>
      <c r="B24" t="s">
        <v>183</v>
      </c>
      <c r="C24" t="s">
        <v>184</v>
      </c>
      <c r="D24">
        <v>177575028614703</v>
      </c>
      <c r="E24">
        <v>7186574387</v>
      </c>
      <c r="F24">
        <v>130084913367</v>
      </c>
      <c r="G24">
        <v>64</v>
      </c>
      <c r="H24">
        <v>2500000000000</v>
      </c>
      <c r="I24">
        <v>340000000</v>
      </c>
      <c r="J24">
        <v>0.05</v>
      </c>
    </row>
    <row r="25" spans="1:10" customFormat="1" hidden="1" x14ac:dyDescent="0.25">
      <c r="A25">
        <v>212</v>
      </c>
      <c r="B25" t="s">
        <v>185</v>
      </c>
      <c r="C25" t="s">
        <v>186</v>
      </c>
      <c r="D25">
        <v>432056993293</v>
      </c>
      <c r="E25">
        <v>1</v>
      </c>
      <c r="F25">
        <v>0</v>
      </c>
      <c r="G25">
        <v>0</v>
      </c>
      <c r="H25">
        <v>100000000</v>
      </c>
      <c r="I25">
        <v>340000000</v>
      </c>
      <c r="J25">
        <v>1.7999999999999999E-2</v>
      </c>
    </row>
    <row r="26" spans="1:10" customFormat="1" hidden="1" x14ac:dyDescent="0.25">
      <c r="A26">
        <v>212</v>
      </c>
      <c r="B26" t="s">
        <v>187</v>
      </c>
      <c r="C26" t="s">
        <v>188</v>
      </c>
      <c r="D26">
        <v>290064650177</v>
      </c>
      <c r="E26">
        <v>1</v>
      </c>
      <c r="F26">
        <v>0</v>
      </c>
      <c r="G26">
        <v>0</v>
      </c>
      <c r="H26">
        <v>130000000000</v>
      </c>
      <c r="I26">
        <v>340000000</v>
      </c>
      <c r="J26">
        <v>0.03</v>
      </c>
    </row>
    <row r="27" spans="1:10" customFormat="1" hidden="1" x14ac:dyDescent="0.25">
      <c r="A27">
        <v>212</v>
      </c>
      <c r="B27" t="s">
        <v>189</v>
      </c>
      <c r="C27" t="s">
        <v>190</v>
      </c>
      <c r="D27">
        <v>420323782928</v>
      </c>
      <c r="E27">
        <v>1</v>
      </c>
      <c r="F27">
        <v>0</v>
      </c>
      <c r="G27">
        <v>0</v>
      </c>
      <c r="H27">
        <v>100000000000</v>
      </c>
      <c r="I27">
        <v>340000000</v>
      </c>
      <c r="J27">
        <v>2.7E-2</v>
      </c>
    </row>
    <row r="28" spans="1:10" customFormat="1" hidden="1" x14ac:dyDescent="0.25">
      <c r="A28">
        <v>212</v>
      </c>
      <c r="B28" t="s">
        <v>191</v>
      </c>
      <c r="C28" t="s">
        <v>192</v>
      </c>
      <c r="D28">
        <v>1966612925965</v>
      </c>
      <c r="E28">
        <v>1</v>
      </c>
      <c r="F28">
        <v>0</v>
      </c>
      <c r="G28">
        <v>0</v>
      </c>
      <c r="H28">
        <v>1250000000000</v>
      </c>
      <c r="I28">
        <v>340000000</v>
      </c>
      <c r="J28">
        <v>0.05</v>
      </c>
    </row>
    <row r="29" spans="1:10" customFormat="1" hidden="1" x14ac:dyDescent="0.25">
      <c r="A29">
        <v>212</v>
      </c>
      <c r="B29" t="s">
        <v>193</v>
      </c>
      <c r="C29" t="s">
        <v>194</v>
      </c>
      <c r="D29">
        <v>480489148120</v>
      </c>
      <c r="E29">
        <v>1</v>
      </c>
      <c r="F29">
        <v>0</v>
      </c>
      <c r="G29">
        <v>0</v>
      </c>
      <c r="H29">
        <v>100000000</v>
      </c>
      <c r="I29">
        <v>350000000</v>
      </c>
      <c r="J29">
        <v>0.01</v>
      </c>
    </row>
    <row r="30" spans="1:10" customFormat="1" hidden="1" x14ac:dyDescent="0.25">
      <c r="A30">
        <v>212</v>
      </c>
      <c r="B30" t="s">
        <v>195</v>
      </c>
      <c r="C30" t="s">
        <v>196</v>
      </c>
      <c r="D30">
        <v>1102830430851</v>
      </c>
      <c r="E30">
        <v>1</v>
      </c>
      <c r="F30">
        <v>0</v>
      </c>
      <c r="G30">
        <v>0</v>
      </c>
      <c r="H30">
        <v>1000000</v>
      </c>
      <c r="I30">
        <v>340000000</v>
      </c>
      <c r="J30">
        <v>7.77E-3</v>
      </c>
    </row>
    <row r="31" spans="1:10" customFormat="1" hidden="1" x14ac:dyDescent="0.25">
      <c r="A31">
        <v>213</v>
      </c>
      <c r="B31" t="s">
        <v>197</v>
      </c>
      <c r="C31" t="s">
        <v>198</v>
      </c>
      <c r="D31">
        <v>232872039055974</v>
      </c>
      <c r="E31">
        <v>11435647981</v>
      </c>
      <c r="F31">
        <v>147413608901</v>
      </c>
      <c r="G31">
        <v>84</v>
      </c>
      <c r="H31">
        <v>5000000000000</v>
      </c>
      <c r="I31">
        <v>340000000</v>
      </c>
      <c r="J31">
        <v>7.0000000000000007E-2</v>
      </c>
    </row>
    <row r="32" spans="1:10" customFormat="1" hidden="1" x14ac:dyDescent="0.25">
      <c r="A32">
        <v>214</v>
      </c>
      <c r="B32" t="s">
        <v>199</v>
      </c>
      <c r="C32" t="s">
        <v>200</v>
      </c>
      <c r="D32">
        <v>261477278580</v>
      </c>
      <c r="E32">
        <v>1</v>
      </c>
      <c r="F32">
        <v>0</v>
      </c>
      <c r="G32">
        <v>0</v>
      </c>
      <c r="H32">
        <v>1000000000</v>
      </c>
      <c r="I32">
        <v>345000000</v>
      </c>
      <c r="J32">
        <v>0.05</v>
      </c>
    </row>
    <row r="33" spans="1:10" customFormat="1" hidden="1" x14ac:dyDescent="0.25">
      <c r="A33">
        <v>214</v>
      </c>
      <c r="B33" t="s">
        <v>201</v>
      </c>
      <c r="C33" t="s">
        <v>202</v>
      </c>
      <c r="D33">
        <v>127579732819</v>
      </c>
      <c r="E33">
        <v>1</v>
      </c>
      <c r="F33">
        <v>0</v>
      </c>
      <c r="G33">
        <v>0</v>
      </c>
      <c r="H33">
        <v>105000000000</v>
      </c>
      <c r="I33">
        <v>340000000</v>
      </c>
      <c r="J33">
        <v>0.01</v>
      </c>
    </row>
    <row r="34" spans="1:10" customFormat="1" hidden="1" x14ac:dyDescent="0.25">
      <c r="A34">
        <v>214</v>
      </c>
      <c r="B34" t="s">
        <v>203</v>
      </c>
      <c r="C34" t="s">
        <v>204</v>
      </c>
      <c r="D34">
        <v>1098534738449</v>
      </c>
      <c r="E34">
        <v>1</v>
      </c>
      <c r="F34">
        <v>0</v>
      </c>
      <c r="G34">
        <v>0</v>
      </c>
      <c r="H34">
        <v>100000000000</v>
      </c>
      <c r="I34">
        <v>340000000</v>
      </c>
      <c r="J34">
        <v>2.5000000000000001E-2</v>
      </c>
    </row>
    <row r="35" spans="1:10" customFormat="1" hidden="1" x14ac:dyDescent="0.25">
      <c r="A35">
        <v>214</v>
      </c>
      <c r="B35" t="s">
        <v>205</v>
      </c>
      <c r="C35" t="s">
        <v>206</v>
      </c>
      <c r="D35">
        <v>100084985397</v>
      </c>
      <c r="E35">
        <v>1</v>
      </c>
      <c r="F35">
        <v>0</v>
      </c>
      <c r="G35">
        <v>0</v>
      </c>
      <c r="H35">
        <v>100000000000</v>
      </c>
      <c r="I35">
        <v>340000000</v>
      </c>
      <c r="J35">
        <v>0.02</v>
      </c>
    </row>
    <row r="36" spans="1:10" customFormat="1" hidden="1" x14ac:dyDescent="0.25">
      <c r="A36">
        <v>214</v>
      </c>
      <c r="B36" t="s">
        <v>207</v>
      </c>
      <c r="C36" t="s">
        <v>208</v>
      </c>
      <c r="D36">
        <v>359626781255</v>
      </c>
      <c r="E36">
        <v>1</v>
      </c>
      <c r="F36">
        <v>0</v>
      </c>
      <c r="G36">
        <v>0</v>
      </c>
      <c r="H36">
        <v>6000000000</v>
      </c>
      <c r="I36">
        <v>340000000</v>
      </c>
      <c r="J36">
        <v>0</v>
      </c>
    </row>
    <row r="37" spans="1:10" customFormat="1" hidden="1" x14ac:dyDescent="0.25">
      <c r="A37">
        <v>215</v>
      </c>
      <c r="B37" t="s">
        <v>209</v>
      </c>
      <c r="C37" t="s">
        <v>210</v>
      </c>
      <c r="D37">
        <v>102806900524</v>
      </c>
      <c r="E37">
        <v>1</v>
      </c>
      <c r="F37">
        <v>0</v>
      </c>
      <c r="G37">
        <v>0</v>
      </c>
      <c r="H37">
        <v>10000000000</v>
      </c>
      <c r="I37">
        <v>340000000</v>
      </c>
      <c r="J37">
        <v>1.9E-2</v>
      </c>
    </row>
    <row r="38" spans="1:10" customFormat="1" hidden="1" x14ac:dyDescent="0.25">
      <c r="A38">
        <v>215</v>
      </c>
      <c r="B38" t="s">
        <v>211</v>
      </c>
      <c r="C38" t="s">
        <v>212</v>
      </c>
      <c r="D38">
        <v>122895005323234</v>
      </c>
      <c r="E38">
        <v>3571339470</v>
      </c>
      <c r="F38">
        <v>104479976214</v>
      </c>
      <c r="G38">
        <v>58</v>
      </c>
      <c r="H38">
        <v>1100000000000</v>
      </c>
      <c r="I38">
        <v>340000000</v>
      </c>
      <c r="J38">
        <v>0.03</v>
      </c>
    </row>
    <row r="39" spans="1:10" customFormat="1" hidden="1" x14ac:dyDescent="0.25">
      <c r="A39">
        <v>220</v>
      </c>
      <c r="B39" t="s">
        <v>213</v>
      </c>
      <c r="C39" t="s">
        <v>214</v>
      </c>
      <c r="D39">
        <v>1021252563</v>
      </c>
      <c r="E39">
        <v>1</v>
      </c>
      <c r="F39">
        <v>0</v>
      </c>
      <c r="G39">
        <v>0</v>
      </c>
      <c r="H39">
        <v>1000000000</v>
      </c>
      <c r="I39">
        <v>340000000</v>
      </c>
      <c r="J39">
        <v>0</v>
      </c>
    </row>
    <row r="40" spans="1:10" customFormat="1" hidden="1" x14ac:dyDescent="0.25">
      <c r="A40">
        <v>211</v>
      </c>
      <c r="B40" t="s">
        <v>215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customFormat="1" hidden="1" x14ac:dyDescent="0.25">
      <c r="A41">
        <v>215</v>
      </c>
      <c r="B41" t="s">
        <v>216</v>
      </c>
      <c r="C41" t="s">
        <v>217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customFormat="1" hidden="1" x14ac:dyDescent="0.25">
      <c r="A42">
        <v>213</v>
      </c>
      <c r="B42" t="s">
        <v>218</v>
      </c>
      <c r="C42" t="s">
        <v>219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customFormat="1" hidden="1" x14ac:dyDescent="0.25">
      <c r="A43">
        <v>220</v>
      </c>
      <c r="B43" t="s">
        <v>220</v>
      </c>
      <c r="C43" t="s">
        <v>221</v>
      </c>
      <c r="D43">
        <v>698292896</v>
      </c>
      <c r="E43">
        <v>1</v>
      </c>
      <c r="F43">
        <v>0</v>
      </c>
      <c r="G43">
        <v>0</v>
      </c>
      <c r="H43">
        <v>500000000</v>
      </c>
      <c r="I43">
        <v>350000000</v>
      </c>
      <c r="J43">
        <v>0.01</v>
      </c>
    </row>
    <row r="44" spans="1:10" customFormat="1" hidden="1" x14ac:dyDescent="0.25">
      <c r="A44">
        <v>215</v>
      </c>
      <c r="B44" t="s">
        <v>222</v>
      </c>
      <c r="C44" t="s">
        <v>223</v>
      </c>
      <c r="D44">
        <v>192657595444392</v>
      </c>
      <c r="E44">
        <v>340000000</v>
      </c>
      <c r="F44">
        <v>157860975455</v>
      </c>
      <c r="G44">
        <v>85</v>
      </c>
      <c r="H44">
        <v>425000000000</v>
      </c>
      <c r="I44">
        <v>340000000</v>
      </c>
      <c r="J44">
        <v>0</v>
      </c>
    </row>
    <row r="45" spans="1:10" customFormat="1" hidden="1" x14ac:dyDescent="0.25">
      <c r="A45">
        <v>215</v>
      </c>
      <c r="B45" t="s">
        <v>224</v>
      </c>
      <c r="C45" t="s">
        <v>225</v>
      </c>
      <c r="D45">
        <v>101253630777</v>
      </c>
      <c r="E45">
        <v>1</v>
      </c>
      <c r="F45">
        <v>0</v>
      </c>
      <c r="G45">
        <v>0</v>
      </c>
      <c r="H45">
        <v>100000000000</v>
      </c>
      <c r="I45">
        <v>340000000</v>
      </c>
      <c r="J45">
        <v>2.8000000000000001E-2</v>
      </c>
    </row>
    <row r="46" spans="1:10" customFormat="1" hidden="1" x14ac:dyDescent="0.25">
      <c r="A46">
        <v>215</v>
      </c>
      <c r="B46" t="s">
        <v>226</v>
      </c>
      <c r="C46" t="s">
        <v>227</v>
      </c>
      <c r="D46">
        <v>13802457474153</v>
      </c>
      <c r="E46">
        <v>923078448</v>
      </c>
      <c r="F46">
        <v>13993882773</v>
      </c>
      <c r="G46">
        <v>8</v>
      </c>
      <c r="H46">
        <v>2000000000000</v>
      </c>
      <c r="I46">
        <v>340000000</v>
      </c>
      <c r="J46">
        <v>0.04</v>
      </c>
    </row>
    <row r="47" spans="1:10" customFormat="1" hidden="1" x14ac:dyDescent="0.25">
      <c r="A47">
        <v>215</v>
      </c>
      <c r="B47" t="s">
        <v>228</v>
      </c>
      <c r="C47" t="s">
        <v>229</v>
      </c>
      <c r="D47">
        <v>10022027603</v>
      </c>
      <c r="E47">
        <v>1</v>
      </c>
      <c r="F47">
        <v>0</v>
      </c>
      <c r="G47">
        <v>0</v>
      </c>
      <c r="H47">
        <v>10000000000</v>
      </c>
      <c r="I47">
        <v>340000000</v>
      </c>
      <c r="J47">
        <v>0</v>
      </c>
    </row>
    <row r="48" spans="1:10" customFormat="1" hidden="1" x14ac:dyDescent="0.25">
      <c r="A48">
        <v>215</v>
      </c>
      <c r="B48" t="s">
        <v>230</v>
      </c>
      <c r="C48" t="s">
        <v>231</v>
      </c>
      <c r="D48">
        <v>2923064534078</v>
      </c>
      <c r="E48">
        <v>407615871</v>
      </c>
      <c r="F48">
        <v>3313177720</v>
      </c>
      <c r="G48">
        <v>2</v>
      </c>
      <c r="H48">
        <v>130000000000</v>
      </c>
      <c r="I48">
        <v>340000000</v>
      </c>
      <c r="J48">
        <v>0.02</v>
      </c>
    </row>
    <row r="49" spans="1:10" customFormat="1" hidden="1" x14ac:dyDescent="0.25">
      <c r="A49">
        <v>215</v>
      </c>
      <c r="B49" t="s">
        <v>232</v>
      </c>
      <c r="C49" t="s">
        <v>233</v>
      </c>
      <c r="D49">
        <v>254873656081</v>
      </c>
      <c r="E49">
        <v>1</v>
      </c>
      <c r="F49">
        <v>0</v>
      </c>
      <c r="G49">
        <v>0</v>
      </c>
      <c r="H49">
        <v>10000000000</v>
      </c>
      <c r="I49">
        <v>340000000</v>
      </c>
      <c r="J49">
        <v>0</v>
      </c>
    </row>
    <row r="50" spans="1:10" customFormat="1" hidden="1" x14ac:dyDescent="0.25">
      <c r="A50">
        <v>213</v>
      </c>
      <c r="B50" t="s">
        <v>234</v>
      </c>
      <c r="C50" t="s">
        <v>235</v>
      </c>
      <c r="D50">
        <v>116048802670253</v>
      </c>
      <c r="E50">
        <v>2398528618</v>
      </c>
      <c r="F50">
        <v>100867902301</v>
      </c>
      <c r="G50">
        <v>50</v>
      </c>
      <c r="H50">
        <v>250000000000</v>
      </c>
      <c r="I50">
        <v>340000000</v>
      </c>
      <c r="J50">
        <v>0.02</v>
      </c>
    </row>
    <row r="51" spans="1:10" customFormat="1" hidden="1" x14ac:dyDescent="0.25">
      <c r="A51">
        <v>215</v>
      </c>
      <c r="B51" t="s">
        <v>236</v>
      </c>
      <c r="C51" t="s">
        <v>237</v>
      </c>
      <c r="D51">
        <v>707188134120</v>
      </c>
      <c r="E51">
        <v>1</v>
      </c>
      <c r="F51">
        <v>0</v>
      </c>
      <c r="G51">
        <v>0</v>
      </c>
      <c r="H51">
        <v>225000000000</v>
      </c>
      <c r="I51">
        <v>340000000</v>
      </c>
      <c r="J51">
        <v>0.01</v>
      </c>
    </row>
    <row r="52" spans="1:10" customFormat="1" hidden="1" x14ac:dyDescent="0.25">
      <c r="A52">
        <v>220</v>
      </c>
      <c r="B52" t="s">
        <v>238</v>
      </c>
      <c r="C52" t="s">
        <v>239</v>
      </c>
      <c r="D52">
        <v>36313357</v>
      </c>
      <c r="E52">
        <v>1</v>
      </c>
      <c r="F52">
        <v>0</v>
      </c>
      <c r="G52">
        <v>0</v>
      </c>
      <c r="H52">
        <v>250000000000</v>
      </c>
      <c r="I52">
        <v>340000000</v>
      </c>
      <c r="J52">
        <v>5.0000000000000001E-3</v>
      </c>
    </row>
    <row r="53" spans="1:10" customFormat="1" hidden="1" x14ac:dyDescent="0.25">
      <c r="A53">
        <v>212</v>
      </c>
      <c r="B53" t="s">
        <v>158</v>
      </c>
      <c r="D53">
        <v>0</v>
      </c>
      <c r="E53">
        <v>1</v>
      </c>
      <c r="F53">
        <v>0</v>
      </c>
      <c r="G53">
        <v>0</v>
      </c>
      <c r="H53">
        <v>2576822531</v>
      </c>
      <c r="I53">
        <v>345000000</v>
      </c>
      <c r="J53">
        <v>0.03</v>
      </c>
    </row>
    <row r="54" spans="1:10" customFormat="1" hidden="1" x14ac:dyDescent="0.25">
      <c r="A54">
        <v>212</v>
      </c>
      <c r="B54" t="s">
        <v>167</v>
      </c>
      <c r="C54" t="s">
        <v>168</v>
      </c>
      <c r="D54">
        <v>5147320679368</v>
      </c>
      <c r="E54">
        <v>358137898</v>
      </c>
      <c r="F54">
        <v>3609441778</v>
      </c>
      <c r="G54">
        <v>1</v>
      </c>
      <c r="H54">
        <v>500000000000</v>
      </c>
      <c r="I54">
        <v>340000000</v>
      </c>
      <c r="J54">
        <v>5.0000000000000001E-3</v>
      </c>
    </row>
    <row r="55" spans="1:10" customFormat="1" hidden="1" x14ac:dyDescent="0.25">
      <c r="A55">
        <v>212</v>
      </c>
      <c r="B55" t="s">
        <v>240</v>
      </c>
      <c r="C55" t="s">
        <v>241</v>
      </c>
      <c r="D55">
        <v>111465887885</v>
      </c>
      <c r="E55">
        <v>1</v>
      </c>
      <c r="F55">
        <v>0</v>
      </c>
      <c r="G55">
        <v>0</v>
      </c>
      <c r="H55">
        <v>100000000000</v>
      </c>
      <c r="I55">
        <v>340000000</v>
      </c>
      <c r="J55">
        <v>0.02</v>
      </c>
    </row>
    <row r="56" spans="1:10" customFormat="1" hidden="1" x14ac:dyDescent="0.25">
      <c r="A56">
        <v>213</v>
      </c>
      <c r="B56" t="s">
        <v>242</v>
      </c>
      <c r="C56" t="s">
        <v>243</v>
      </c>
      <c r="D56">
        <v>13509754748230</v>
      </c>
      <c r="E56">
        <v>515639978</v>
      </c>
      <c r="F56">
        <v>5679025961</v>
      </c>
      <c r="G56">
        <v>3</v>
      </c>
      <c r="H56">
        <v>100000000000</v>
      </c>
      <c r="I56">
        <v>340000000</v>
      </c>
      <c r="J56">
        <v>0.03</v>
      </c>
    </row>
    <row r="57" spans="1:10" customFormat="1" hidden="1" x14ac:dyDescent="0.25">
      <c r="A57">
        <v>213</v>
      </c>
      <c r="B57" t="s">
        <v>244</v>
      </c>
      <c r="C57" t="s">
        <v>245</v>
      </c>
      <c r="D57">
        <v>975175935114</v>
      </c>
      <c r="E57">
        <v>357249797</v>
      </c>
      <c r="F57">
        <v>1707730002</v>
      </c>
      <c r="G57">
        <v>1</v>
      </c>
      <c r="H57">
        <v>155000000000</v>
      </c>
      <c r="I57">
        <v>340000000</v>
      </c>
      <c r="J57">
        <v>0.01</v>
      </c>
    </row>
    <row r="58" spans="1:10" customFormat="1" hidden="1" x14ac:dyDescent="0.25">
      <c r="A58">
        <v>213</v>
      </c>
      <c r="B58" t="s">
        <v>246</v>
      </c>
      <c r="C58" t="s">
        <v>247</v>
      </c>
      <c r="D58">
        <v>25256650600099</v>
      </c>
      <c r="E58">
        <v>787475723</v>
      </c>
      <c r="F58">
        <v>21926310464</v>
      </c>
      <c r="G58">
        <v>11</v>
      </c>
      <c r="H58">
        <v>100000000000</v>
      </c>
      <c r="I58">
        <v>340000000</v>
      </c>
      <c r="J58">
        <v>0.02</v>
      </c>
    </row>
    <row r="59" spans="1:10" customFormat="1" hidden="1" x14ac:dyDescent="0.25">
      <c r="A59">
        <v>213</v>
      </c>
      <c r="B59" t="s">
        <v>169</v>
      </c>
      <c r="C59" t="s">
        <v>170</v>
      </c>
      <c r="D59">
        <v>9666120504991</v>
      </c>
      <c r="E59">
        <v>538072179</v>
      </c>
      <c r="F59">
        <v>7724814983</v>
      </c>
      <c r="G59">
        <v>4</v>
      </c>
      <c r="H59">
        <v>400000000000</v>
      </c>
      <c r="I59">
        <v>340000000</v>
      </c>
      <c r="J59">
        <v>2.5000000000000001E-2</v>
      </c>
    </row>
    <row r="60" spans="1:10" customFormat="1" hidden="1" x14ac:dyDescent="0.25">
      <c r="A60">
        <v>213</v>
      </c>
      <c r="B60" t="s">
        <v>248</v>
      </c>
      <c r="C60" t="s">
        <v>249</v>
      </c>
      <c r="D60">
        <v>1570498974139</v>
      </c>
      <c r="E60">
        <v>1</v>
      </c>
      <c r="F60">
        <v>0</v>
      </c>
      <c r="G60">
        <v>0</v>
      </c>
      <c r="H60">
        <v>100000000000</v>
      </c>
      <c r="I60">
        <v>340000000</v>
      </c>
      <c r="J60">
        <v>0.05</v>
      </c>
    </row>
    <row r="61" spans="1:10" customFormat="1" hidden="1" x14ac:dyDescent="0.25">
      <c r="A61">
        <v>213</v>
      </c>
      <c r="B61" t="s">
        <v>250</v>
      </c>
      <c r="C61" t="s">
        <v>251</v>
      </c>
      <c r="D61">
        <v>390658599222</v>
      </c>
      <c r="E61">
        <v>1</v>
      </c>
      <c r="F61">
        <v>0</v>
      </c>
      <c r="G61">
        <v>0</v>
      </c>
      <c r="H61">
        <v>133700000000</v>
      </c>
      <c r="I61">
        <v>340000000</v>
      </c>
      <c r="J61">
        <v>8.9999999999999993E-3</v>
      </c>
    </row>
    <row r="62" spans="1:10" customFormat="1" hidden="1" x14ac:dyDescent="0.25">
      <c r="A62">
        <v>213</v>
      </c>
      <c r="B62" t="s">
        <v>252</v>
      </c>
      <c r="C62" t="s">
        <v>253</v>
      </c>
      <c r="D62">
        <v>9064579540642</v>
      </c>
      <c r="E62">
        <v>530088576</v>
      </c>
      <c r="F62">
        <v>3611682952</v>
      </c>
      <c r="G62">
        <v>2</v>
      </c>
      <c r="H62">
        <v>3300000000000</v>
      </c>
      <c r="I62">
        <v>340000000</v>
      </c>
      <c r="J62">
        <v>0.05</v>
      </c>
    </row>
    <row r="63" spans="1:10" customFormat="1" hidden="1" x14ac:dyDescent="0.25">
      <c r="A63">
        <v>213</v>
      </c>
      <c r="B63" t="s">
        <v>254</v>
      </c>
      <c r="C63" t="s">
        <v>255</v>
      </c>
      <c r="D63">
        <v>198122858918</v>
      </c>
      <c r="E63">
        <v>1</v>
      </c>
      <c r="F63">
        <v>0</v>
      </c>
      <c r="G63">
        <v>0</v>
      </c>
      <c r="H63">
        <v>150000000000</v>
      </c>
      <c r="I63">
        <v>340000000</v>
      </c>
      <c r="J63">
        <v>1.4999999999999999E-2</v>
      </c>
    </row>
    <row r="64" spans="1:10" customFormat="1" hidden="1" x14ac:dyDescent="0.25">
      <c r="A64">
        <v>214</v>
      </c>
      <c r="B64" t="s">
        <v>256</v>
      </c>
      <c r="C64" t="s">
        <v>257</v>
      </c>
      <c r="D64">
        <v>1029853935702</v>
      </c>
      <c r="E64">
        <v>1</v>
      </c>
      <c r="F64">
        <v>0</v>
      </c>
      <c r="G64">
        <v>0</v>
      </c>
      <c r="H64">
        <v>111000000000</v>
      </c>
      <c r="I64">
        <v>340000000</v>
      </c>
      <c r="J64">
        <v>0</v>
      </c>
    </row>
    <row r="65" spans="1:10" customFormat="1" hidden="1" x14ac:dyDescent="0.25">
      <c r="A65">
        <v>214</v>
      </c>
      <c r="B65" t="s">
        <v>258</v>
      </c>
      <c r="C65" t="s">
        <v>259</v>
      </c>
      <c r="D65">
        <v>1349768768571</v>
      </c>
      <c r="E65">
        <v>1</v>
      </c>
      <c r="F65">
        <v>0</v>
      </c>
      <c r="G65">
        <v>0</v>
      </c>
      <c r="H65">
        <v>108000000000</v>
      </c>
      <c r="I65">
        <v>340000000</v>
      </c>
      <c r="J65">
        <v>2.8000000000000001E-2</v>
      </c>
    </row>
    <row r="66" spans="1:10" customFormat="1" hidden="1" x14ac:dyDescent="0.25">
      <c r="A66">
        <v>215</v>
      </c>
      <c r="B66" t="s">
        <v>260</v>
      </c>
      <c r="C66" t="s">
        <v>261</v>
      </c>
      <c r="D66">
        <v>220724877378</v>
      </c>
      <c r="E66">
        <v>1</v>
      </c>
      <c r="F66">
        <v>0</v>
      </c>
      <c r="G66">
        <v>0</v>
      </c>
      <c r="H66">
        <v>420000000</v>
      </c>
      <c r="I66">
        <v>340000000</v>
      </c>
      <c r="J66">
        <v>2.5000000000000001E-2</v>
      </c>
    </row>
    <row r="67" spans="1:10" customFormat="1" hidden="1" x14ac:dyDescent="0.25">
      <c r="A67">
        <v>214</v>
      </c>
      <c r="B67" t="s">
        <v>262</v>
      </c>
      <c r="C67" t="s">
        <v>263</v>
      </c>
      <c r="D67">
        <v>230484730581</v>
      </c>
      <c r="E67">
        <v>1</v>
      </c>
      <c r="F67">
        <v>0</v>
      </c>
      <c r="G67">
        <v>0</v>
      </c>
      <c r="H67">
        <v>150000000000</v>
      </c>
      <c r="I67">
        <v>340000000</v>
      </c>
      <c r="J67">
        <v>0.02</v>
      </c>
    </row>
    <row r="68" spans="1:10" customFormat="1" hidden="1" x14ac:dyDescent="0.25">
      <c r="A68">
        <v>215</v>
      </c>
      <c r="B68" t="s">
        <v>264</v>
      </c>
      <c r="C68" t="s">
        <v>265</v>
      </c>
      <c r="D68">
        <v>27033851</v>
      </c>
      <c r="E68">
        <v>1</v>
      </c>
      <c r="F68">
        <v>0</v>
      </c>
      <c r="G68">
        <v>0</v>
      </c>
      <c r="H68">
        <v>600000000000</v>
      </c>
      <c r="I68">
        <v>340000000</v>
      </c>
      <c r="J68">
        <v>0.3</v>
      </c>
    </row>
    <row r="69" spans="1:10" customFormat="1" hidden="1" x14ac:dyDescent="0.25">
      <c r="A69">
        <v>215</v>
      </c>
      <c r="B69" t="s">
        <v>266</v>
      </c>
      <c r="C69" t="s">
        <v>267</v>
      </c>
      <c r="D69">
        <v>7226299470343</v>
      </c>
      <c r="E69">
        <v>445003912</v>
      </c>
      <c r="F69">
        <v>5145191704</v>
      </c>
      <c r="G69">
        <v>3</v>
      </c>
      <c r="H69">
        <v>1612388000000</v>
      </c>
      <c r="I69">
        <v>340000000</v>
      </c>
      <c r="J69">
        <v>0.02</v>
      </c>
    </row>
    <row r="70" spans="1:10" customFormat="1" hidden="1" x14ac:dyDescent="0.25">
      <c r="A70">
        <v>215</v>
      </c>
      <c r="B70" t="s">
        <v>268</v>
      </c>
      <c r="C70" t="s">
        <v>269</v>
      </c>
      <c r="D70">
        <v>150315645285766</v>
      </c>
      <c r="E70">
        <v>10273182133</v>
      </c>
      <c r="F70">
        <v>106927784147</v>
      </c>
      <c r="G70">
        <v>63</v>
      </c>
      <c r="H70">
        <v>100000000000</v>
      </c>
      <c r="I70">
        <v>340000000</v>
      </c>
      <c r="J70">
        <v>8.5000000000000006E-2</v>
      </c>
    </row>
    <row r="71" spans="1:10" customFormat="1" hidden="1" x14ac:dyDescent="0.25">
      <c r="A71">
        <v>215</v>
      </c>
      <c r="B71" t="s">
        <v>270</v>
      </c>
      <c r="C71" t="s">
        <v>271</v>
      </c>
      <c r="D71">
        <v>7300508337890</v>
      </c>
      <c r="E71">
        <v>355239408</v>
      </c>
      <c r="F71">
        <v>1508701477</v>
      </c>
      <c r="G71">
        <v>1</v>
      </c>
      <c r="H71">
        <v>2000000000000</v>
      </c>
      <c r="I71">
        <v>340000000</v>
      </c>
      <c r="J71">
        <v>0.01</v>
      </c>
    </row>
    <row r="72" spans="1:10" customFormat="1" hidden="1" x14ac:dyDescent="0.25">
      <c r="A72">
        <v>215</v>
      </c>
      <c r="B72" t="s">
        <v>272</v>
      </c>
      <c r="C72" t="s">
        <v>273</v>
      </c>
      <c r="D72">
        <v>45693799982359</v>
      </c>
      <c r="E72">
        <v>340000000</v>
      </c>
      <c r="F72">
        <v>14541609183</v>
      </c>
      <c r="G72">
        <v>8</v>
      </c>
      <c r="H72">
        <v>50000000000</v>
      </c>
      <c r="I72">
        <v>340000000</v>
      </c>
      <c r="J72">
        <v>0</v>
      </c>
    </row>
    <row r="73" spans="1:10" customFormat="1" hidden="1" x14ac:dyDescent="0.25">
      <c r="A73">
        <v>215</v>
      </c>
      <c r="B73" t="s">
        <v>274</v>
      </c>
      <c r="C73" t="s">
        <v>275</v>
      </c>
      <c r="D73">
        <v>2077202281794</v>
      </c>
      <c r="E73">
        <v>370414841</v>
      </c>
      <c r="F73">
        <v>1490327221</v>
      </c>
      <c r="G73">
        <v>1</v>
      </c>
      <c r="H73">
        <v>1800000000000</v>
      </c>
      <c r="I73">
        <v>340000000</v>
      </c>
      <c r="J73">
        <v>0.02</v>
      </c>
    </row>
    <row r="74" spans="1:10" customFormat="1" hidden="1" x14ac:dyDescent="0.25">
      <c r="A74">
        <v>215</v>
      </c>
      <c r="B74" t="s">
        <v>276</v>
      </c>
      <c r="C74" t="s">
        <v>277</v>
      </c>
      <c r="D74">
        <v>33763475127535</v>
      </c>
      <c r="E74">
        <v>1278835184</v>
      </c>
      <c r="F74">
        <v>30355670975</v>
      </c>
      <c r="G74">
        <v>17</v>
      </c>
      <c r="H74">
        <v>300000000000</v>
      </c>
      <c r="I74">
        <v>340000000</v>
      </c>
      <c r="J74">
        <v>0.03</v>
      </c>
    </row>
    <row r="75" spans="1:10" customFormat="1" hidden="1" x14ac:dyDescent="0.25">
      <c r="A75">
        <v>215</v>
      </c>
      <c r="B75" t="s">
        <v>278</v>
      </c>
      <c r="C75" t="s">
        <v>279</v>
      </c>
      <c r="D75">
        <v>2077351522882</v>
      </c>
      <c r="E75">
        <v>1</v>
      </c>
      <c r="F75">
        <v>0</v>
      </c>
      <c r="G75">
        <v>0</v>
      </c>
      <c r="H75">
        <v>100000000000</v>
      </c>
      <c r="I75">
        <v>340000000</v>
      </c>
      <c r="J75">
        <v>3.7999999999999999E-2</v>
      </c>
    </row>
    <row r="76" spans="1:10" customFormat="1" hidden="1" x14ac:dyDescent="0.25">
      <c r="A76">
        <v>215</v>
      </c>
      <c r="B76" t="s">
        <v>280</v>
      </c>
      <c r="C76" t="s">
        <v>281</v>
      </c>
      <c r="D76">
        <v>52948350255</v>
      </c>
      <c r="E76">
        <v>1</v>
      </c>
      <c r="F76">
        <v>0</v>
      </c>
      <c r="G76">
        <v>0</v>
      </c>
      <c r="H76">
        <v>50000000000</v>
      </c>
      <c r="I76">
        <v>340000000</v>
      </c>
      <c r="J76">
        <v>0.02</v>
      </c>
    </row>
    <row r="77" spans="1:10" customFormat="1" hidden="1" x14ac:dyDescent="0.25">
      <c r="A77">
        <v>215</v>
      </c>
      <c r="B77" t="s">
        <v>282</v>
      </c>
      <c r="C77" t="s">
        <v>283</v>
      </c>
      <c r="D77">
        <v>716520376023</v>
      </c>
      <c r="E77">
        <v>1</v>
      </c>
      <c r="F77">
        <v>0</v>
      </c>
      <c r="G77">
        <v>0</v>
      </c>
      <c r="H77">
        <v>10000000000</v>
      </c>
      <c r="I77">
        <v>340000000</v>
      </c>
      <c r="J77">
        <v>0</v>
      </c>
    </row>
    <row r="78" spans="1:10" customFormat="1" hidden="1" x14ac:dyDescent="0.25">
      <c r="A78">
        <v>215</v>
      </c>
      <c r="B78" t="s">
        <v>284</v>
      </c>
      <c r="C78" t="s">
        <v>285</v>
      </c>
      <c r="D78">
        <v>110809124943</v>
      </c>
      <c r="E78">
        <v>1</v>
      </c>
      <c r="F78">
        <v>0</v>
      </c>
      <c r="G78">
        <v>0</v>
      </c>
      <c r="H78">
        <v>20000000000</v>
      </c>
      <c r="I78">
        <v>340000000</v>
      </c>
      <c r="J78">
        <v>0.01</v>
      </c>
    </row>
    <row r="79" spans="1:10" customFormat="1" hidden="1" x14ac:dyDescent="0.25">
      <c r="A79">
        <v>215</v>
      </c>
      <c r="B79" t="s">
        <v>286</v>
      </c>
      <c r="C79" t="s">
        <v>287</v>
      </c>
      <c r="D79">
        <v>304604933087</v>
      </c>
      <c r="E79">
        <v>400803706</v>
      </c>
      <c r="F79">
        <v>1459288953</v>
      </c>
      <c r="G79">
        <v>1</v>
      </c>
      <c r="H79">
        <v>9000000000</v>
      </c>
      <c r="I79">
        <v>340000000</v>
      </c>
      <c r="J79">
        <v>0.04</v>
      </c>
    </row>
    <row r="80" spans="1:10" customFormat="1" hidden="1" x14ac:dyDescent="0.25">
      <c r="A80">
        <v>211</v>
      </c>
      <c r="B80" t="s">
        <v>288</v>
      </c>
      <c r="C80" t="s">
        <v>289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customFormat="1" hidden="1" x14ac:dyDescent="0.25">
      <c r="A81">
        <v>211</v>
      </c>
      <c r="B81" t="s">
        <v>290</v>
      </c>
      <c r="C81" t="s">
        <v>291</v>
      </c>
      <c r="D81">
        <v>0</v>
      </c>
      <c r="E81">
        <v>0</v>
      </c>
      <c r="F81">
        <v>0</v>
      </c>
      <c r="G81">
        <v>0</v>
      </c>
      <c r="H81">
        <v>10000</v>
      </c>
      <c r="I81">
        <v>340000000</v>
      </c>
      <c r="J81">
        <v>5.0000000000000001E-3</v>
      </c>
    </row>
    <row r="82" spans="1:10" customFormat="1" hidden="1" x14ac:dyDescent="0.25">
      <c r="A82">
        <v>212</v>
      </c>
      <c r="B82" t="s">
        <v>292</v>
      </c>
      <c r="C82" t="s">
        <v>293</v>
      </c>
      <c r="D82">
        <v>110564764482556</v>
      </c>
      <c r="E82">
        <v>2886683339</v>
      </c>
      <c r="F82">
        <v>82342761313</v>
      </c>
      <c r="G82">
        <v>40</v>
      </c>
      <c r="H82">
        <v>500000000000</v>
      </c>
      <c r="I82">
        <v>340000000</v>
      </c>
      <c r="J82">
        <v>0.03</v>
      </c>
    </row>
    <row r="83" spans="1:10" customFormat="1" hidden="1" x14ac:dyDescent="0.25">
      <c r="A83">
        <v>212</v>
      </c>
      <c r="B83" t="s">
        <v>294</v>
      </c>
      <c r="C83" t="s">
        <v>295</v>
      </c>
      <c r="D83">
        <v>878816597209</v>
      </c>
      <c r="E83">
        <v>1</v>
      </c>
      <c r="F83">
        <v>0</v>
      </c>
      <c r="G83">
        <v>0</v>
      </c>
      <c r="H83">
        <v>1000000000</v>
      </c>
      <c r="I83">
        <v>340000000</v>
      </c>
      <c r="J83">
        <v>0.02</v>
      </c>
    </row>
    <row r="84" spans="1:10" customFormat="1" hidden="1" x14ac:dyDescent="0.25">
      <c r="A84">
        <v>212</v>
      </c>
      <c r="B84" t="s">
        <v>296</v>
      </c>
      <c r="C84" t="s">
        <v>297</v>
      </c>
      <c r="D84">
        <v>7290312129222</v>
      </c>
      <c r="E84">
        <v>551079029</v>
      </c>
      <c r="F84">
        <v>5065896712</v>
      </c>
      <c r="G84">
        <v>1</v>
      </c>
      <c r="H84">
        <v>150000000000</v>
      </c>
      <c r="I84">
        <v>340000000</v>
      </c>
      <c r="J84">
        <v>0.04</v>
      </c>
    </row>
    <row r="85" spans="1:10" customFormat="1" hidden="1" x14ac:dyDescent="0.25">
      <c r="A85">
        <v>213</v>
      </c>
      <c r="B85" t="s">
        <v>298</v>
      </c>
      <c r="C85" t="s">
        <v>299</v>
      </c>
      <c r="D85">
        <v>6563707697584</v>
      </c>
      <c r="E85">
        <v>739377271</v>
      </c>
      <c r="F85">
        <v>9585054508</v>
      </c>
      <c r="G85">
        <v>5</v>
      </c>
      <c r="H85">
        <v>100000000000</v>
      </c>
      <c r="I85">
        <v>340000000</v>
      </c>
      <c r="J85">
        <v>0.04</v>
      </c>
    </row>
    <row r="86" spans="1:10" customFormat="1" hidden="1" x14ac:dyDescent="0.25">
      <c r="A86">
        <v>213</v>
      </c>
      <c r="B86" t="s">
        <v>300</v>
      </c>
      <c r="C86" t="s">
        <v>301</v>
      </c>
      <c r="D86">
        <v>164887189665</v>
      </c>
      <c r="E86">
        <v>1</v>
      </c>
      <c r="F86">
        <v>0</v>
      </c>
      <c r="G86">
        <v>0</v>
      </c>
      <c r="H86">
        <v>5334000000</v>
      </c>
      <c r="I86">
        <v>340000000</v>
      </c>
      <c r="J86">
        <v>0</v>
      </c>
    </row>
    <row r="87" spans="1:10" customFormat="1" hidden="1" x14ac:dyDescent="0.25">
      <c r="A87">
        <v>213</v>
      </c>
      <c r="B87" t="s">
        <v>302</v>
      </c>
      <c r="C87" t="s">
        <v>303</v>
      </c>
      <c r="D87">
        <v>8448850559554</v>
      </c>
      <c r="E87">
        <v>1</v>
      </c>
      <c r="F87">
        <v>0</v>
      </c>
      <c r="G87">
        <v>0</v>
      </c>
      <c r="H87">
        <v>1000000000000</v>
      </c>
      <c r="I87">
        <v>340000000</v>
      </c>
      <c r="J87">
        <v>1.7999999999999999E-2</v>
      </c>
    </row>
    <row r="88" spans="1:10" customFormat="1" hidden="1" x14ac:dyDescent="0.25">
      <c r="A88">
        <v>214</v>
      </c>
      <c r="B88" t="s">
        <v>304</v>
      </c>
      <c r="C88" t="s">
        <v>305</v>
      </c>
      <c r="D88">
        <v>45683694258258</v>
      </c>
      <c r="E88">
        <v>1584150055</v>
      </c>
      <c r="F88">
        <v>24180393847</v>
      </c>
      <c r="G88">
        <v>13</v>
      </c>
      <c r="H88">
        <v>158900000000</v>
      </c>
      <c r="I88">
        <v>340000000</v>
      </c>
      <c r="J88">
        <v>4.8934999999999999E-2</v>
      </c>
    </row>
    <row r="89" spans="1:10" customFormat="1" hidden="1" x14ac:dyDescent="0.25">
      <c r="A89">
        <v>214</v>
      </c>
      <c r="B89" t="s">
        <v>298</v>
      </c>
      <c r="C89" t="s">
        <v>299</v>
      </c>
      <c r="D89">
        <v>6374776279460</v>
      </c>
      <c r="E89">
        <v>1</v>
      </c>
      <c r="F89">
        <v>0</v>
      </c>
      <c r="G89">
        <v>0</v>
      </c>
      <c r="H89">
        <v>100000000000</v>
      </c>
      <c r="I89">
        <v>340000000</v>
      </c>
      <c r="J89">
        <v>0.04</v>
      </c>
    </row>
    <row r="90" spans="1:10" customFormat="1" hidden="1" x14ac:dyDescent="0.25">
      <c r="A90">
        <v>214</v>
      </c>
      <c r="B90" t="s">
        <v>306</v>
      </c>
      <c r="C90" t="s">
        <v>307</v>
      </c>
      <c r="D90">
        <v>893485877160</v>
      </c>
      <c r="E90">
        <v>1</v>
      </c>
      <c r="F90">
        <v>0</v>
      </c>
      <c r="G90">
        <v>0</v>
      </c>
      <c r="H90">
        <v>22000000000</v>
      </c>
      <c r="I90">
        <v>340000000</v>
      </c>
      <c r="J90">
        <v>0</v>
      </c>
    </row>
    <row r="91" spans="1:10" customFormat="1" hidden="1" x14ac:dyDescent="0.25">
      <c r="A91">
        <v>214</v>
      </c>
      <c r="B91" t="s">
        <v>308</v>
      </c>
      <c r="C91" t="s">
        <v>309</v>
      </c>
      <c r="D91">
        <v>709045486943</v>
      </c>
      <c r="E91">
        <v>1</v>
      </c>
      <c r="F91">
        <v>0</v>
      </c>
      <c r="G91">
        <v>0</v>
      </c>
      <c r="H91">
        <v>2000000000</v>
      </c>
      <c r="I91">
        <v>345000000</v>
      </c>
      <c r="J91">
        <v>5.0000000000000001E-3</v>
      </c>
    </row>
    <row r="92" spans="1:10" customFormat="1" hidden="1" x14ac:dyDescent="0.25">
      <c r="A92">
        <v>214</v>
      </c>
      <c r="B92" t="s">
        <v>310</v>
      </c>
      <c r="C92" t="s">
        <v>311</v>
      </c>
      <c r="D92">
        <v>664652286210</v>
      </c>
      <c r="E92">
        <v>1</v>
      </c>
      <c r="F92">
        <v>0</v>
      </c>
      <c r="G92">
        <v>0</v>
      </c>
      <c r="H92">
        <v>75000000000</v>
      </c>
      <c r="I92">
        <v>340000000</v>
      </c>
      <c r="J92">
        <v>0.02</v>
      </c>
    </row>
    <row r="93" spans="1:10" customFormat="1" hidden="1" x14ac:dyDescent="0.25">
      <c r="A93">
        <v>214</v>
      </c>
      <c r="B93" t="s">
        <v>312</v>
      </c>
      <c r="D93">
        <v>32618310</v>
      </c>
      <c r="E93">
        <v>1</v>
      </c>
      <c r="F93">
        <v>0</v>
      </c>
      <c r="G93">
        <v>0</v>
      </c>
      <c r="H93">
        <v>510000000</v>
      </c>
      <c r="I93">
        <v>340000000</v>
      </c>
      <c r="J93">
        <v>0</v>
      </c>
    </row>
    <row r="94" spans="1:10" customFormat="1" hidden="1" x14ac:dyDescent="0.25">
      <c r="A94">
        <v>214</v>
      </c>
      <c r="B94" t="s">
        <v>179</v>
      </c>
      <c r="C94" t="s">
        <v>180</v>
      </c>
      <c r="D94">
        <v>138409270156003</v>
      </c>
      <c r="E94">
        <v>3934332242</v>
      </c>
      <c r="F94">
        <v>99100874697</v>
      </c>
      <c r="G94">
        <v>52</v>
      </c>
      <c r="H94">
        <v>1000000000</v>
      </c>
      <c r="I94">
        <v>340000000</v>
      </c>
      <c r="J94">
        <v>3.5000000000000003E-2</v>
      </c>
    </row>
    <row r="95" spans="1:10" customFormat="1" hidden="1" x14ac:dyDescent="0.25">
      <c r="A95">
        <v>214</v>
      </c>
      <c r="B95" t="s">
        <v>313</v>
      </c>
      <c r="C95" t="s">
        <v>314</v>
      </c>
      <c r="D95">
        <v>4403065010231</v>
      </c>
      <c r="E95">
        <v>956069933</v>
      </c>
      <c r="F95">
        <v>10945678392</v>
      </c>
      <c r="G95">
        <v>6</v>
      </c>
      <c r="H95">
        <v>1000000000000</v>
      </c>
      <c r="I95">
        <v>500000000</v>
      </c>
      <c r="J95">
        <v>0.04</v>
      </c>
    </row>
    <row r="96" spans="1:10" customFormat="1" hidden="1" x14ac:dyDescent="0.25">
      <c r="A96">
        <v>214</v>
      </c>
      <c r="B96" t="s">
        <v>315</v>
      </c>
      <c r="C96" t="s">
        <v>316</v>
      </c>
      <c r="D96">
        <v>6502272703582</v>
      </c>
      <c r="E96">
        <v>395567604</v>
      </c>
      <c r="F96">
        <v>5557321738</v>
      </c>
      <c r="G96">
        <v>3</v>
      </c>
      <c r="H96">
        <v>1250000030000</v>
      </c>
      <c r="I96">
        <v>340000000</v>
      </c>
      <c r="J96">
        <v>9.9000000000000008E-3</v>
      </c>
    </row>
    <row r="97" spans="1:10" customFormat="1" hidden="1" x14ac:dyDescent="0.25">
      <c r="A97">
        <v>214</v>
      </c>
      <c r="B97" t="s">
        <v>317</v>
      </c>
      <c r="C97" t="s">
        <v>318</v>
      </c>
      <c r="D97">
        <v>21297154732129</v>
      </c>
      <c r="E97">
        <v>475443645</v>
      </c>
      <c r="F97">
        <v>13408920881</v>
      </c>
      <c r="G97">
        <v>7</v>
      </c>
      <c r="H97">
        <v>750000000000</v>
      </c>
      <c r="I97">
        <v>340000000</v>
      </c>
      <c r="J97">
        <v>0.01</v>
      </c>
    </row>
    <row r="98" spans="1:10" customFormat="1" hidden="1" x14ac:dyDescent="0.25">
      <c r="A98">
        <v>214</v>
      </c>
      <c r="B98" t="s">
        <v>319</v>
      </c>
      <c r="C98" t="s">
        <v>320</v>
      </c>
      <c r="D98">
        <v>497621038</v>
      </c>
      <c r="E98">
        <v>1</v>
      </c>
      <c r="F98">
        <v>0</v>
      </c>
      <c r="G98">
        <v>0</v>
      </c>
      <c r="H98">
        <v>50000000</v>
      </c>
      <c r="I98">
        <v>345000000</v>
      </c>
      <c r="J98">
        <v>5.0000000000000001E-3</v>
      </c>
    </row>
    <row r="99" spans="1:10" customFormat="1" hidden="1" x14ac:dyDescent="0.25">
      <c r="A99">
        <v>214</v>
      </c>
      <c r="B99" s="161" t="s">
        <v>321</v>
      </c>
      <c r="C99" t="s">
        <v>322</v>
      </c>
      <c r="D99">
        <v>74198585939</v>
      </c>
      <c r="E99">
        <v>1</v>
      </c>
      <c r="F99">
        <v>0</v>
      </c>
      <c r="G99">
        <v>0</v>
      </c>
      <c r="H99">
        <v>500000000</v>
      </c>
      <c r="I99">
        <v>340000000</v>
      </c>
      <c r="J99">
        <v>0.01</v>
      </c>
    </row>
    <row r="100" spans="1:10" customFormat="1" hidden="1" x14ac:dyDescent="0.25">
      <c r="A100">
        <v>214</v>
      </c>
      <c r="B100" t="s">
        <v>323</v>
      </c>
      <c r="C100" t="s">
        <v>324</v>
      </c>
      <c r="D100">
        <v>924613717074</v>
      </c>
      <c r="E100">
        <v>1</v>
      </c>
      <c r="F100">
        <v>0</v>
      </c>
      <c r="G100">
        <v>0</v>
      </c>
      <c r="H100">
        <v>450000000000</v>
      </c>
      <c r="I100">
        <v>340000000</v>
      </c>
      <c r="J100">
        <v>7.4999999999999997E-3</v>
      </c>
    </row>
    <row r="101" spans="1:10" customFormat="1" hidden="1" x14ac:dyDescent="0.25">
      <c r="A101">
        <v>214</v>
      </c>
      <c r="B101" t="s">
        <v>152</v>
      </c>
      <c r="C101" t="s">
        <v>153</v>
      </c>
      <c r="D101">
        <v>1997187788922</v>
      </c>
      <c r="E101">
        <v>372828875</v>
      </c>
      <c r="F101">
        <v>1608614887</v>
      </c>
      <c r="G101">
        <v>1</v>
      </c>
      <c r="H101">
        <v>100000000</v>
      </c>
      <c r="I101">
        <v>340000000</v>
      </c>
      <c r="J101">
        <v>0.02</v>
      </c>
    </row>
    <row r="102" spans="1:10" customFormat="1" hidden="1" x14ac:dyDescent="0.25">
      <c r="A102">
        <v>211</v>
      </c>
      <c r="B102" t="s">
        <v>325</v>
      </c>
      <c r="C102" t="s">
        <v>326</v>
      </c>
      <c r="D102">
        <v>0</v>
      </c>
      <c r="E102">
        <v>0</v>
      </c>
      <c r="F102">
        <v>0</v>
      </c>
      <c r="G102">
        <v>0</v>
      </c>
      <c r="H102">
        <v>150000000</v>
      </c>
      <c r="I102">
        <v>340000000</v>
      </c>
      <c r="J102">
        <v>0</v>
      </c>
    </row>
    <row r="103" spans="1:10" customFormat="1" hidden="1" x14ac:dyDescent="0.25">
      <c r="A103">
        <v>215</v>
      </c>
      <c r="B103" t="s">
        <v>327</v>
      </c>
      <c r="C103" t="s">
        <v>328</v>
      </c>
      <c r="D103">
        <v>24105303309</v>
      </c>
      <c r="E103">
        <v>1</v>
      </c>
      <c r="F103">
        <v>0</v>
      </c>
      <c r="G103">
        <v>0</v>
      </c>
      <c r="H103">
        <v>5000000000</v>
      </c>
      <c r="I103">
        <v>340000000</v>
      </c>
      <c r="J103">
        <v>0.01</v>
      </c>
    </row>
    <row r="104" spans="1:10" customFormat="1" hidden="1" x14ac:dyDescent="0.25">
      <c r="A104">
        <v>220</v>
      </c>
      <c r="B104" t="s">
        <v>329</v>
      </c>
      <c r="C104" t="s">
        <v>330</v>
      </c>
      <c r="D104">
        <v>500638770</v>
      </c>
      <c r="E104">
        <v>1</v>
      </c>
      <c r="F104">
        <v>0</v>
      </c>
      <c r="G104">
        <v>0</v>
      </c>
      <c r="H104">
        <v>10000000</v>
      </c>
      <c r="I104">
        <v>340000000</v>
      </c>
      <c r="J104">
        <v>0.01</v>
      </c>
    </row>
    <row r="105" spans="1:10" customFormat="1" hidden="1" x14ac:dyDescent="0.25">
      <c r="A105">
        <v>211</v>
      </c>
      <c r="B105" t="s">
        <v>331</v>
      </c>
      <c r="C105" t="s">
        <v>332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customFormat="1" hidden="1" x14ac:dyDescent="0.25">
      <c r="A106">
        <v>211</v>
      </c>
      <c r="B106" t="s">
        <v>333</v>
      </c>
      <c r="C106" t="s">
        <v>334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customFormat="1" hidden="1" x14ac:dyDescent="0.25">
      <c r="A107">
        <v>211</v>
      </c>
      <c r="B107" t="s">
        <v>335</v>
      </c>
      <c r="C107" t="s">
        <v>336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customFormat="1" hidden="1" x14ac:dyDescent="0.25">
      <c r="A108">
        <v>212</v>
      </c>
      <c r="B108" t="s">
        <v>337</v>
      </c>
      <c r="C108" t="s">
        <v>338</v>
      </c>
      <c r="D108">
        <v>5801265319912</v>
      </c>
      <c r="E108">
        <v>360646998</v>
      </c>
      <c r="F108">
        <v>4108752618</v>
      </c>
      <c r="G108">
        <v>4</v>
      </c>
      <c r="H108">
        <v>100000000000</v>
      </c>
      <c r="I108">
        <v>340000000</v>
      </c>
      <c r="J108">
        <v>5.0000000000000001E-3</v>
      </c>
    </row>
    <row r="109" spans="1:10" customFormat="1" hidden="1" x14ac:dyDescent="0.25">
      <c r="A109">
        <v>212</v>
      </c>
      <c r="B109" t="s">
        <v>339</v>
      </c>
      <c r="C109" t="s">
        <v>340</v>
      </c>
      <c r="D109">
        <v>15647742114449</v>
      </c>
      <c r="E109">
        <v>478073411</v>
      </c>
      <c r="F109">
        <v>11577332731</v>
      </c>
      <c r="G109">
        <v>6</v>
      </c>
      <c r="H109">
        <v>105000000000</v>
      </c>
      <c r="I109">
        <v>380000000</v>
      </c>
      <c r="J109">
        <v>8.3999999999999995E-3</v>
      </c>
    </row>
    <row r="110" spans="1:10" customFormat="1" hidden="1" x14ac:dyDescent="0.25">
      <c r="A110">
        <v>212</v>
      </c>
      <c r="B110" t="s">
        <v>341</v>
      </c>
      <c r="C110" t="s">
        <v>342</v>
      </c>
      <c r="D110">
        <v>2580190880836</v>
      </c>
      <c r="E110">
        <v>340000000</v>
      </c>
      <c r="F110">
        <v>1648068933</v>
      </c>
      <c r="G110">
        <v>2</v>
      </c>
      <c r="H110">
        <v>200000000000</v>
      </c>
      <c r="I110">
        <v>340000000</v>
      </c>
      <c r="J110">
        <v>0</v>
      </c>
    </row>
    <row r="111" spans="1:10" customFormat="1" hidden="1" x14ac:dyDescent="0.25">
      <c r="A111">
        <v>213</v>
      </c>
      <c r="B111" t="s">
        <v>343</v>
      </c>
      <c r="C111" t="s">
        <v>344</v>
      </c>
      <c r="D111">
        <v>1222720204552</v>
      </c>
      <c r="E111">
        <v>1</v>
      </c>
      <c r="F111">
        <v>0</v>
      </c>
      <c r="G111">
        <v>0</v>
      </c>
      <c r="H111">
        <v>230000000000</v>
      </c>
      <c r="I111">
        <v>340000000</v>
      </c>
      <c r="J111">
        <v>0.05</v>
      </c>
    </row>
    <row r="112" spans="1:10" customFormat="1" hidden="1" x14ac:dyDescent="0.25">
      <c r="A112">
        <v>213</v>
      </c>
      <c r="B112" t="s">
        <v>345</v>
      </c>
      <c r="C112" t="s">
        <v>346</v>
      </c>
      <c r="D112">
        <v>975422823760</v>
      </c>
      <c r="E112">
        <v>1</v>
      </c>
      <c r="F112">
        <v>0</v>
      </c>
      <c r="G112">
        <v>0</v>
      </c>
      <c r="H112">
        <v>220000000000</v>
      </c>
      <c r="I112">
        <v>340000000</v>
      </c>
      <c r="J112">
        <v>0</v>
      </c>
    </row>
    <row r="113" spans="1:10" customFormat="1" hidden="1" x14ac:dyDescent="0.25">
      <c r="A113">
        <v>213</v>
      </c>
      <c r="B113" t="s">
        <v>347</v>
      </c>
      <c r="C113" t="s">
        <v>348</v>
      </c>
      <c r="D113">
        <v>44871900442236</v>
      </c>
      <c r="E113">
        <v>2594218758</v>
      </c>
      <c r="F113">
        <v>42830156406</v>
      </c>
      <c r="G113">
        <v>22</v>
      </c>
      <c r="H113">
        <v>50000000000</v>
      </c>
      <c r="I113">
        <v>340000000</v>
      </c>
      <c r="J113">
        <v>0.05</v>
      </c>
    </row>
    <row r="114" spans="1:10" customFormat="1" hidden="1" x14ac:dyDescent="0.25">
      <c r="A114">
        <v>213</v>
      </c>
      <c r="B114" t="s">
        <v>349</v>
      </c>
      <c r="C114" t="s">
        <v>350</v>
      </c>
      <c r="D114">
        <v>1731109034466</v>
      </c>
      <c r="E114">
        <v>340000000</v>
      </c>
      <c r="F114">
        <v>1724627311</v>
      </c>
      <c r="G114">
        <v>1</v>
      </c>
      <c r="H114">
        <v>10000000000</v>
      </c>
      <c r="I114">
        <v>340000000</v>
      </c>
      <c r="J114">
        <v>0</v>
      </c>
    </row>
    <row r="115" spans="1:10" customFormat="1" hidden="1" x14ac:dyDescent="0.25">
      <c r="A115">
        <v>213</v>
      </c>
      <c r="B115" t="s">
        <v>351</v>
      </c>
      <c r="C115" t="s">
        <v>352</v>
      </c>
      <c r="D115">
        <v>12405214834820</v>
      </c>
      <c r="E115">
        <v>439900247</v>
      </c>
      <c r="F115">
        <v>9890124468</v>
      </c>
      <c r="G115">
        <v>5</v>
      </c>
      <c r="H115">
        <v>500000000000</v>
      </c>
      <c r="I115">
        <v>340000000</v>
      </c>
      <c r="J115">
        <v>0.01</v>
      </c>
    </row>
    <row r="116" spans="1:10" customFormat="1" hidden="1" x14ac:dyDescent="0.25">
      <c r="A116">
        <v>213</v>
      </c>
      <c r="B116" t="s">
        <v>353</v>
      </c>
      <c r="C116" t="s">
        <v>354</v>
      </c>
      <c r="D116">
        <v>15861130602749</v>
      </c>
      <c r="E116">
        <v>501852104</v>
      </c>
      <c r="F116">
        <v>16023358364</v>
      </c>
      <c r="G116">
        <v>8</v>
      </c>
      <c r="H116">
        <v>368000000000</v>
      </c>
      <c r="I116">
        <v>340000000</v>
      </c>
      <c r="J116">
        <v>0.01</v>
      </c>
    </row>
    <row r="117" spans="1:10" customFormat="1" hidden="1" x14ac:dyDescent="0.25">
      <c r="A117">
        <v>213</v>
      </c>
      <c r="B117" t="s">
        <v>355</v>
      </c>
      <c r="C117" t="s">
        <v>356</v>
      </c>
      <c r="D117">
        <v>110907967539835</v>
      </c>
      <c r="E117">
        <v>1035468114</v>
      </c>
      <c r="F117">
        <v>77447016610</v>
      </c>
      <c r="G117">
        <v>38</v>
      </c>
      <c r="H117">
        <v>250000000000</v>
      </c>
      <c r="I117">
        <v>340000000</v>
      </c>
      <c r="J117">
        <v>8.8999999999999999E-3</v>
      </c>
    </row>
    <row r="118" spans="1:10" customFormat="1" hidden="1" x14ac:dyDescent="0.25">
      <c r="A118">
        <v>213</v>
      </c>
      <c r="B118" t="s">
        <v>357</v>
      </c>
      <c r="C118" t="s">
        <v>358</v>
      </c>
      <c r="D118">
        <v>77072432444862</v>
      </c>
      <c r="E118">
        <v>3866673016</v>
      </c>
      <c r="F118">
        <v>68446245698</v>
      </c>
      <c r="G118">
        <v>35</v>
      </c>
      <c r="H118">
        <v>510000000000</v>
      </c>
      <c r="I118">
        <v>340000000</v>
      </c>
      <c r="J118">
        <v>4.9000000000000002E-2</v>
      </c>
    </row>
    <row r="119" spans="1:10" customFormat="1" hidden="1" x14ac:dyDescent="0.25">
      <c r="A119">
        <v>214</v>
      </c>
      <c r="B119" t="s">
        <v>327</v>
      </c>
      <c r="C119" t="s">
        <v>328</v>
      </c>
      <c r="D119">
        <v>30643807721</v>
      </c>
      <c r="E119">
        <v>1</v>
      </c>
      <c r="F119">
        <v>0</v>
      </c>
      <c r="G119">
        <v>0</v>
      </c>
      <c r="H119">
        <v>5000000000</v>
      </c>
      <c r="I119">
        <v>340000000</v>
      </c>
      <c r="J119">
        <v>0.03</v>
      </c>
    </row>
    <row r="120" spans="1:10" customFormat="1" hidden="1" x14ac:dyDescent="0.25">
      <c r="A120">
        <v>214</v>
      </c>
      <c r="B120" t="s">
        <v>266</v>
      </c>
      <c r="C120" t="s">
        <v>267</v>
      </c>
      <c r="D120">
        <v>7499544314050</v>
      </c>
      <c r="E120">
        <v>412601134</v>
      </c>
      <c r="F120">
        <v>3557455578</v>
      </c>
      <c r="G120">
        <v>2</v>
      </c>
      <c r="H120">
        <v>1612388000000</v>
      </c>
      <c r="I120">
        <v>340000000</v>
      </c>
      <c r="J120">
        <v>0.02</v>
      </c>
    </row>
    <row r="121" spans="1:10" customFormat="1" hidden="1" x14ac:dyDescent="0.25">
      <c r="A121">
        <v>214</v>
      </c>
      <c r="B121" t="s">
        <v>359</v>
      </c>
      <c r="C121" t="s">
        <v>360</v>
      </c>
      <c r="D121">
        <v>100007821255</v>
      </c>
      <c r="E121">
        <v>1</v>
      </c>
      <c r="F121">
        <v>0</v>
      </c>
      <c r="G121">
        <v>0</v>
      </c>
      <c r="H121">
        <v>100000000000</v>
      </c>
      <c r="I121">
        <v>340000000</v>
      </c>
      <c r="J121">
        <v>0.02</v>
      </c>
    </row>
    <row r="122" spans="1:10" customFormat="1" hidden="1" x14ac:dyDescent="0.25">
      <c r="A122">
        <v>214</v>
      </c>
      <c r="B122" t="s">
        <v>361</v>
      </c>
      <c r="C122" t="s">
        <v>362</v>
      </c>
      <c r="D122">
        <v>12880840990839</v>
      </c>
      <c r="E122">
        <v>455501158</v>
      </c>
      <c r="F122">
        <v>11434614695</v>
      </c>
      <c r="G122">
        <v>6</v>
      </c>
      <c r="H122">
        <v>87000000000</v>
      </c>
      <c r="I122">
        <v>340000000</v>
      </c>
      <c r="J122">
        <v>0.01</v>
      </c>
    </row>
    <row r="123" spans="1:10" customFormat="1" hidden="1" x14ac:dyDescent="0.25">
      <c r="A123">
        <v>214</v>
      </c>
      <c r="B123" t="s">
        <v>363</v>
      </c>
      <c r="C123" t="s">
        <v>364</v>
      </c>
      <c r="D123">
        <v>2219189545225</v>
      </c>
      <c r="E123">
        <v>1</v>
      </c>
      <c r="F123">
        <v>0</v>
      </c>
      <c r="G123">
        <v>0</v>
      </c>
      <c r="H123">
        <v>500000000000</v>
      </c>
      <c r="I123">
        <v>340000000</v>
      </c>
      <c r="J123">
        <v>0.02</v>
      </c>
    </row>
    <row r="124" spans="1:10" customFormat="1" hidden="1" x14ac:dyDescent="0.25">
      <c r="A124">
        <v>214</v>
      </c>
      <c r="B124" t="s">
        <v>365</v>
      </c>
      <c r="C124" t="s">
        <v>366</v>
      </c>
      <c r="D124">
        <v>369635154929</v>
      </c>
      <c r="E124">
        <v>1</v>
      </c>
      <c r="F124">
        <v>0</v>
      </c>
      <c r="G124">
        <v>0</v>
      </c>
      <c r="H124">
        <v>15000000000</v>
      </c>
      <c r="I124">
        <v>340000000</v>
      </c>
      <c r="J124">
        <v>0.02</v>
      </c>
    </row>
    <row r="125" spans="1:10" customFormat="1" hidden="1" x14ac:dyDescent="0.25">
      <c r="A125">
        <v>214</v>
      </c>
      <c r="B125" t="s">
        <v>367</v>
      </c>
      <c r="C125" t="s">
        <v>368</v>
      </c>
      <c r="D125">
        <v>29337369861236</v>
      </c>
      <c r="E125">
        <v>340000000</v>
      </c>
      <c r="F125">
        <v>13534008414</v>
      </c>
      <c r="G125">
        <v>7</v>
      </c>
      <c r="H125">
        <v>200000000000</v>
      </c>
      <c r="I125">
        <v>340000000</v>
      </c>
      <c r="J125">
        <v>0</v>
      </c>
    </row>
    <row r="126" spans="1:10" customFormat="1" hidden="1" x14ac:dyDescent="0.25">
      <c r="A126">
        <v>214</v>
      </c>
      <c r="B126" t="s">
        <v>369</v>
      </c>
      <c r="C126" t="s">
        <v>370</v>
      </c>
      <c r="D126">
        <v>111883760768</v>
      </c>
      <c r="E126">
        <v>1</v>
      </c>
      <c r="F126">
        <v>0</v>
      </c>
      <c r="G126">
        <v>0</v>
      </c>
      <c r="H126">
        <v>10000000000</v>
      </c>
      <c r="I126">
        <v>340000000</v>
      </c>
      <c r="J126">
        <v>0.03</v>
      </c>
    </row>
    <row r="127" spans="1:10" customFormat="1" hidden="1" x14ac:dyDescent="0.25">
      <c r="A127">
        <v>214</v>
      </c>
      <c r="B127" t="s">
        <v>371</v>
      </c>
      <c r="C127" t="s">
        <v>372</v>
      </c>
      <c r="D127">
        <v>129850485140398</v>
      </c>
      <c r="E127">
        <v>2361371963</v>
      </c>
      <c r="F127">
        <v>99047226200</v>
      </c>
      <c r="G127">
        <v>51</v>
      </c>
      <c r="H127">
        <v>2500000000000</v>
      </c>
      <c r="I127">
        <v>340000000</v>
      </c>
      <c r="J127">
        <v>0.02</v>
      </c>
    </row>
    <row r="128" spans="1:10" customFormat="1" hidden="1" x14ac:dyDescent="0.25">
      <c r="A128">
        <v>214</v>
      </c>
      <c r="B128" s="161" t="s">
        <v>373</v>
      </c>
      <c r="C128" t="s">
        <v>374</v>
      </c>
      <c r="D128">
        <v>1094054166022</v>
      </c>
      <c r="E128">
        <v>1</v>
      </c>
      <c r="F128">
        <v>0</v>
      </c>
      <c r="G128">
        <v>0</v>
      </c>
      <c r="H128">
        <v>0</v>
      </c>
      <c r="I128">
        <v>340000000</v>
      </c>
      <c r="J128">
        <v>0.01</v>
      </c>
    </row>
    <row r="129" spans="1:10" customFormat="1" hidden="1" x14ac:dyDescent="0.25">
      <c r="A129">
        <v>214</v>
      </c>
      <c r="B129" t="s">
        <v>375</v>
      </c>
      <c r="C129" t="s">
        <v>376</v>
      </c>
      <c r="D129">
        <v>10498106715</v>
      </c>
      <c r="E129">
        <v>1</v>
      </c>
      <c r="F129">
        <v>0</v>
      </c>
      <c r="G129">
        <v>0</v>
      </c>
      <c r="H129">
        <v>100000000</v>
      </c>
      <c r="I129">
        <v>340000000</v>
      </c>
      <c r="J129">
        <v>0.02</v>
      </c>
    </row>
    <row r="130" spans="1:10" customFormat="1" hidden="1" x14ac:dyDescent="0.25">
      <c r="A130">
        <v>214</v>
      </c>
      <c r="B130" t="s">
        <v>377</v>
      </c>
      <c r="C130" t="s">
        <v>378</v>
      </c>
      <c r="D130">
        <v>7755023009529</v>
      </c>
      <c r="E130">
        <v>371192689</v>
      </c>
      <c r="F130">
        <v>1610527815</v>
      </c>
      <c r="G130">
        <v>1</v>
      </c>
      <c r="H130">
        <v>100000000000</v>
      </c>
      <c r="I130">
        <v>340000000</v>
      </c>
      <c r="J130">
        <v>1.9E-2</v>
      </c>
    </row>
    <row r="131" spans="1:10" customFormat="1" hidden="1" x14ac:dyDescent="0.25">
      <c r="A131">
        <v>214</v>
      </c>
      <c r="B131" t="s">
        <v>379</v>
      </c>
      <c r="C131" t="s">
        <v>380</v>
      </c>
      <c r="D131">
        <v>809849450561</v>
      </c>
      <c r="E131">
        <v>374475342</v>
      </c>
      <c r="F131">
        <v>1607214143</v>
      </c>
      <c r="G131">
        <v>1</v>
      </c>
      <c r="H131">
        <v>100000000000</v>
      </c>
      <c r="I131">
        <v>350000000</v>
      </c>
      <c r="J131">
        <v>1.4999999999999999E-2</v>
      </c>
    </row>
    <row r="132" spans="1:10" customFormat="1" hidden="1" x14ac:dyDescent="0.25">
      <c r="A132">
        <v>214</v>
      </c>
      <c r="B132" t="s">
        <v>381</v>
      </c>
      <c r="C132" t="s">
        <v>382</v>
      </c>
      <c r="D132">
        <v>848201653</v>
      </c>
      <c r="E132">
        <v>1</v>
      </c>
      <c r="F132">
        <v>0</v>
      </c>
      <c r="G132">
        <v>0</v>
      </c>
      <c r="H132">
        <v>777000000</v>
      </c>
      <c r="I132">
        <v>340000000</v>
      </c>
      <c r="J132">
        <v>0</v>
      </c>
    </row>
    <row r="133" spans="1:10" customFormat="1" hidden="1" x14ac:dyDescent="0.25">
      <c r="A133">
        <v>214</v>
      </c>
      <c r="B133" t="s">
        <v>383</v>
      </c>
      <c r="C133" t="s">
        <v>384</v>
      </c>
      <c r="D133">
        <v>479319568307</v>
      </c>
      <c r="E133">
        <v>1</v>
      </c>
      <c r="F133">
        <v>0</v>
      </c>
      <c r="G133">
        <v>0</v>
      </c>
      <c r="H133">
        <v>10000000000</v>
      </c>
      <c r="I133">
        <v>340000000</v>
      </c>
      <c r="J133">
        <v>0</v>
      </c>
    </row>
    <row r="134" spans="1:10" customFormat="1" hidden="1" x14ac:dyDescent="0.25">
      <c r="A134">
        <v>214</v>
      </c>
      <c r="B134" t="s">
        <v>385</v>
      </c>
      <c r="C134" t="s">
        <v>386</v>
      </c>
      <c r="D134">
        <v>51509468112183</v>
      </c>
      <c r="E134">
        <v>2899058722</v>
      </c>
      <c r="F134">
        <v>48622115734</v>
      </c>
      <c r="G134">
        <v>26</v>
      </c>
      <c r="H134">
        <v>50000000000</v>
      </c>
      <c r="I134">
        <v>340000000</v>
      </c>
      <c r="J134">
        <v>0.05</v>
      </c>
    </row>
    <row r="135" spans="1:10" customFormat="1" hidden="1" x14ac:dyDescent="0.25">
      <c r="A135">
        <v>220</v>
      </c>
      <c r="B135" t="s">
        <v>312</v>
      </c>
      <c r="D135">
        <v>532618310</v>
      </c>
      <c r="E135">
        <v>1</v>
      </c>
      <c r="F135">
        <v>0</v>
      </c>
      <c r="G135">
        <v>0</v>
      </c>
      <c r="H135">
        <v>510000000</v>
      </c>
      <c r="I135">
        <v>340000000</v>
      </c>
      <c r="J135">
        <v>0</v>
      </c>
    </row>
    <row r="136" spans="1:10" customFormat="1" hidden="1" x14ac:dyDescent="0.25">
      <c r="A136">
        <v>211</v>
      </c>
      <c r="B136" t="s">
        <v>387</v>
      </c>
      <c r="C136" t="s">
        <v>388</v>
      </c>
      <c r="D136">
        <v>9695015882903</v>
      </c>
      <c r="E136">
        <v>466466388</v>
      </c>
      <c r="F136">
        <v>7018527321</v>
      </c>
      <c r="G136">
        <v>3</v>
      </c>
      <c r="H136">
        <v>444000000000</v>
      </c>
      <c r="I136">
        <v>340000000</v>
      </c>
      <c r="J136">
        <v>1.77E-2</v>
      </c>
    </row>
    <row r="137" spans="1:10" customFormat="1" hidden="1" x14ac:dyDescent="0.25">
      <c r="A137">
        <v>211</v>
      </c>
      <c r="B137" t="s">
        <v>389</v>
      </c>
      <c r="D137">
        <v>0</v>
      </c>
      <c r="E137">
        <v>0</v>
      </c>
      <c r="F137">
        <v>0</v>
      </c>
      <c r="G137">
        <v>0</v>
      </c>
      <c r="H137">
        <v>10000000000</v>
      </c>
      <c r="I137">
        <v>345000000</v>
      </c>
      <c r="J137">
        <v>0.01</v>
      </c>
    </row>
    <row r="138" spans="1:10" customFormat="1" hidden="1" x14ac:dyDescent="0.25">
      <c r="A138">
        <v>212</v>
      </c>
      <c r="B138" t="s">
        <v>390</v>
      </c>
      <c r="C138" t="s">
        <v>391</v>
      </c>
      <c r="D138">
        <v>49497043135</v>
      </c>
      <c r="E138">
        <v>1</v>
      </c>
      <c r="F138">
        <v>0</v>
      </c>
      <c r="G138">
        <v>0</v>
      </c>
      <c r="H138">
        <v>45600000000</v>
      </c>
      <c r="I138">
        <v>340000000</v>
      </c>
      <c r="J138">
        <v>0.03</v>
      </c>
    </row>
    <row r="139" spans="1:10" customFormat="1" hidden="1" x14ac:dyDescent="0.25">
      <c r="A139">
        <v>213</v>
      </c>
      <c r="B139" t="s">
        <v>392</v>
      </c>
      <c r="C139" t="s">
        <v>393</v>
      </c>
      <c r="D139">
        <v>1416673043151</v>
      </c>
      <c r="E139">
        <v>1</v>
      </c>
      <c r="F139">
        <v>0</v>
      </c>
      <c r="G139">
        <v>0</v>
      </c>
      <c r="H139">
        <v>672000000000</v>
      </c>
      <c r="I139">
        <v>340000000</v>
      </c>
      <c r="J139">
        <v>0.03</v>
      </c>
    </row>
    <row r="140" spans="1:10" customFormat="1" hidden="1" x14ac:dyDescent="0.25">
      <c r="A140">
        <v>213</v>
      </c>
      <c r="B140" t="s">
        <v>394</v>
      </c>
      <c r="C140" t="s">
        <v>395</v>
      </c>
      <c r="D140">
        <v>981570648605</v>
      </c>
      <c r="E140">
        <v>1</v>
      </c>
      <c r="F140">
        <v>0</v>
      </c>
      <c r="G140">
        <v>0</v>
      </c>
      <c r="H140">
        <v>10000000000</v>
      </c>
      <c r="I140">
        <v>340000000</v>
      </c>
      <c r="J140">
        <v>0.01</v>
      </c>
    </row>
    <row r="141" spans="1:10" customFormat="1" hidden="1" x14ac:dyDescent="0.25">
      <c r="A141">
        <v>213</v>
      </c>
      <c r="B141" t="s">
        <v>274</v>
      </c>
      <c r="C141" t="s">
        <v>275</v>
      </c>
      <c r="D141">
        <v>2072359585703</v>
      </c>
      <c r="E141">
        <v>1</v>
      </c>
      <c r="F141">
        <v>0</v>
      </c>
      <c r="G141">
        <v>0</v>
      </c>
      <c r="H141">
        <v>1800000000000</v>
      </c>
      <c r="I141">
        <v>340000000</v>
      </c>
      <c r="J141">
        <v>0.02</v>
      </c>
    </row>
    <row r="142" spans="1:10" customFormat="1" hidden="1" x14ac:dyDescent="0.25">
      <c r="A142">
        <v>211</v>
      </c>
      <c r="B142" t="s">
        <v>396</v>
      </c>
      <c r="C142" t="s">
        <v>397</v>
      </c>
      <c r="D142">
        <v>0</v>
      </c>
      <c r="E142">
        <v>0</v>
      </c>
      <c r="F142">
        <v>0</v>
      </c>
      <c r="G142">
        <v>0</v>
      </c>
      <c r="H142">
        <v>100000000000</v>
      </c>
      <c r="I142">
        <v>340000000</v>
      </c>
      <c r="J142">
        <v>2.5000000000000001E-2</v>
      </c>
    </row>
    <row r="143" spans="1:10" customFormat="1" hidden="1" x14ac:dyDescent="0.25">
      <c r="A143">
        <v>211</v>
      </c>
      <c r="B143" t="s">
        <v>398</v>
      </c>
      <c r="C143" t="s">
        <v>399</v>
      </c>
      <c r="D143">
        <v>0</v>
      </c>
      <c r="E143">
        <v>0</v>
      </c>
      <c r="F143">
        <v>0</v>
      </c>
      <c r="G143">
        <v>0</v>
      </c>
      <c r="H143">
        <v>1000000</v>
      </c>
      <c r="I143">
        <v>340000000</v>
      </c>
      <c r="J143">
        <v>8.9999999999999993E-3</v>
      </c>
    </row>
    <row r="144" spans="1:10" customFormat="1" hidden="1" x14ac:dyDescent="0.25">
      <c r="A144">
        <v>213</v>
      </c>
      <c r="B144" t="s">
        <v>400</v>
      </c>
      <c r="C144" t="s">
        <v>401</v>
      </c>
      <c r="D144">
        <v>7171122870749</v>
      </c>
      <c r="E144">
        <v>386837349</v>
      </c>
      <c r="F144">
        <v>5807831386</v>
      </c>
      <c r="G144">
        <v>3</v>
      </c>
      <c r="H144">
        <v>101000000000</v>
      </c>
      <c r="I144">
        <v>340000000</v>
      </c>
      <c r="J144">
        <v>8.0000000000000002E-3</v>
      </c>
    </row>
    <row r="145" spans="1:10" customFormat="1" hidden="1" x14ac:dyDescent="0.25">
      <c r="A145">
        <v>213</v>
      </c>
      <c r="B145" t="s">
        <v>402</v>
      </c>
      <c r="C145" t="s">
        <v>403</v>
      </c>
      <c r="D145">
        <v>112172581330675</v>
      </c>
      <c r="E145">
        <v>4047642533</v>
      </c>
      <c r="F145">
        <v>70445208145</v>
      </c>
      <c r="G145">
        <v>36</v>
      </c>
      <c r="H145">
        <v>1600000000000</v>
      </c>
      <c r="I145">
        <v>340000000</v>
      </c>
      <c r="J145">
        <v>0.05</v>
      </c>
    </row>
    <row r="146" spans="1:10" customFormat="1" hidden="1" x14ac:dyDescent="0.25">
      <c r="A146">
        <v>213</v>
      </c>
      <c r="B146" t="s">
        <v>404</v>
      </c>
      <c r="C146" t="s">
        <v>405</v>
      </c>
      <c r="D146">
        <v>13178383649537</v>
      </c>
      <c r="E146">
        <v>580969272</v>
      </c>
      <c r="F146">
        <v>11807494331</v>
      </c>
      <c r="G146">
        <v>6</v>
      </c>
      <c r="H146">
        <v>50000000000</v>
      </c>
      <c r="I146">
        <v>340000000</v>
      </c>
      <c r="J146">
        <v>0.02</v>
      </c>
    </row>
    <row r="147" spans="1:10" customFormat="1" hidden="1" x14ac:dyDescent="0.25">
      <c r="A147">
        <v>213</v>
      </c>
      <c r="B147" t="s">
        <v>406</v>
      </c>
      <c r="C147" t="s">
        <v>407</v>
      </c>
      <c r="D147">
        <v>5714679604269</v>
      </c>
      <c r="E147">
        <v>1</v>
      </c>
      <c r="F147">
        <v>0</v>
      </c>
      <c r="G147">
        <v>0</v>
      </c>
      <c r="H147">
        <v>100000000000</v>
      </c>
      <c r="I147">
        <v>340000000</v>
      </c>
      <c r="J147">
        <v>0.02</v>
      </c>
    </row>
    <row r="148" spans="1:10" customFormat="1" hidden="1" x14ac:dyDescent="0.25">
      <c r="A148">
        <v>213</v>
      </c>
      <c r="B148" t="s">
        <v>408</v>
      </c>
      <c r="C148" t="s">
        <v>409</v>
      </c>
      <c r="D148">
        <v>1129717646715</v>
      </c>
      <c r="E148">
        <v>1</v>
      </c>
      <c r="F148">
        <v>0</v>
      </c>
      <c r="G148">
        <v>0</v>
      </c>
      <c r="H148">
        <v>75000000000</v>
      </c>
      <c r="I148">
        <v>340000000</v>
      </c>
      <c r="J148">
        <v>7.0000000000000007E-2</v>
      </c>
    </row>
    <row r="149" spans="1:10" customFormat="1" hidden="1" x14ac:dyDescent="0.25">
      <c r="A149">
        <v>213</v>
      </c>
      <c r="B149" t="s">
        <v>410</v>
      </c>
      <c r="C149" t="s">
        <v>411</v>
      </c>
      <c r="D149">
        <v>1278326118292</v>
      </c>
      <c r="E149">
        <v>1</v>
      </c>
      <c r="F149">
        <v>0</v>
      </c>
      <c r="G149">
        <v>0</v>
      </c>
      <c r="H149">
        <v>75000000000</v>
      </c>
      <c r="I149">
        <v>340000000</v>
      </c>
      <c r="J149">
        <v>1.6500000000000001E-2</v>
      </c>
    </row>
    <row r="150" spans="1:10" customFormat="1" hidden="1" x14ac:dyDescent="0.25">
      <c r="A150">
        <v>211</v>
      </c>
      <c r="B150" t="s">
        <v>220</v>
      </c>
      <c r="C150" t="s">
        <v>221</v>
      </c>
      <c r="D150">
        <v>0</v>
      </c>
      <c r="E150">
        <v>0</v>
      </c>
      <c r="F150">
        <v>0</v>
      </c>
      <c r="G150">
        <v>0</v>
      </c>
      <c r="H150">
        <v>500000000</v>
      </c>
      <c r="I150">
        <v>350000000</v>
      </c>
      <c r="J150">
        <v>0.01</v>
      </c>
    </row>
    <row r="151" spans="1:10" customFormat="1" hidden="1" x14ac:dyDescent="0.25">
      <c r="A151">
        <v>213</v>
      </c>
      <c r="B151" t="s">
        <v>412</v>
      </c>
      <c r="C151" t="s">
        <v>413</v>
      </c>
      <c r="D151">
        <v>829001470834</v>
      </c>
      <c r="E151">
        <v>1</v>
      </c>
      <c r="F151">
        <v>0</v>
      </c>
      <c r="G151">
        <v>0</v>
      </c>
      <c r="H151">
        <v>50000000000</v>
      </c>
      <c r="I151">
        <v>340000000</v>
      </c>
      <c r="J151">
        <v>1.95E-2</v>
      </c>
    </row>
    <row r="152" spans="1:10" customFormat="1" hidden="1" x14ac:dyDescent="0.25">
      <c r="A152">
        <v>213</v>
      </c>
      <c r="B152" t="s">
        <v>414</v>
      </c>
      <c r="C152" t="s">
        <v>415</v>
      </c>
      <c r="D152">
        <v>1431896809281</v>
      </c>
      <c r="E152">
        <v>434756144</v>
      </c>
      <c r="F152">
        <v>3695489652</v>
      </c>
      <c r="G152">
        <v>2</v>
      </c>
      <c r="H152">
        <v>210000000000</v>
      </c>
      <c r="I152">
        <v>340000000</v>
      </c>
      <c r="J152">
        <v>2.5000000000000001E-2</v>
      </c>
    </row>
    <row r="153" spans="1:10" customFormat="1" hidden="1" x14ac:dyDescent="0.25">
      <c r="A153">
        <v>213</v>
      </c>
      <c r="B153" t="s">
        <v>416</v>
      </c>
      <c r="C153" t="s">
        <v>417</v>
      </c>
      <c r="D153">
        <v>66601267147</v>
      </c>
      <c r="E153">
        <v>1</v>
      </c>
      <c r="F153">
        <v>0</v>
      </c>
      <c r="G153">
        <v>0</v>
      </c>
      <c r="H153">
        <v>10000000000</v>
      </c>
      <c r="I153">
        <v>340000000</v>
      </c>
      <c r="J153">
        <v>0.03</v>
      </c>
    </row>
    <row r="154" spans="1:10" customFormat="1" hidden="1" x14ac:dyDescent="0.25">
      <c r="A154">
        <v>213</v>
      </c>
      <c r="B154" t="s">
        <v>294</v>
      </c>
      <c r="C154" t="s">
        <v>295</v>
      </c>
      <c r="D154">
        <v>962375911983</v>
      </c>
      <c r="E154">
        <v>1</v>
      </c>
      <c r="F154">
        <v>0</v>
      </c>
      <c r="G154">
        <v>0</v>
      </c>
      <c r="H154">
        <v>1000000000</v>
      </c>
      <c r="I154">
        <v>340000000</v>
      </c>
      <c r="J154">
        <v>0.02</v>
      </c>
    </row>
    <row r="155" spans="1:10" customFormat="1" hidden="1" x14ac:dyDescent="0.25">
      <c r="A155">
        <v>214</v>
      </c>
      <c r="B155" t="s">
        <v>418</v>
      </c>
      <c r="C155" t="s">
        <v>419</v>
      </c>
      <c r="D155">
        <v>5297657470</v>
      </c>
      <c r="E155">
        <v>1</v>
      </c>
      <c r="F155">
        <v>0</v>
      </c>
      <c r="G155">
        <v>0</v>
      </c>
      <c r="H155">
        <v>5000000000</v>
      </c>
      <c r="I155">
        <v>340000000</v>
      </c>
      <c r="J155">
        <v>0.03</v>
      </c>
    </row>
    <row r="156" spans="1:10" customFormat="1" hidden="1" x14ac:dyDescent="0.25">
      <c r="A156">
        <v>211</v>
      </c>
      <c r="B156" t="s">
        <v>420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customFormat="1" hidden="1" x14ac:dyDescent="0.25">
      <c r="A157">
        <v>212</v>
      </c>
      <c r="B157" t="s">
        <v>421</v>
      </c>
      <c r="C157" t="s">
        <v>422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customFormat="1" hidden="1" x14ac:dyDescent="0.25">
      <c r="A158">
        <v>214</v>
      </c>
      <c r="B158" t="s">
        <v>423</v>
      </c>
      <c r="C158" t="s">
        <v>424</v>
      </c>
      <c r="D158">
        <v>101990806662</v>
      </c>
      <c r="E158">
        <v>1</v>
      </c>
      <c r="F158">
        <v>0</v>
      </c>
      <c r="G158">
        <v>0</v>
      </c>
      <c r="H158">
        <v>500000000</v>
      </c>
      <c r="I158">
        <v>345000000</v>
      </c>
      <c r="J158">
        <v>0.03</v>
      </c>
    </row>
    <row r="159" spans="1:10" customFormat="1" hidden="1" x14ac:dyDescent="0.25">
      <c r="A159">
        <v>211</v>
      </c>
      <c r="B159" t="s">
        <v>425</v>
      </c>
      <c r="C159" t="s">
        <v>426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customFormat="1" hidden="1" x14ac:dyDescent="0.25">
      <c r="A160">
        <v>214</v>
      </c>
      <c r="B160" t="s">
        <v>427</v>
      </c>
      <c r="C160" t="s">
        <v>428</v>
      </c>
      <c r="D160">
        <v>107082925928</v>
      </c>
      <c r="E160">
        <v>372829243</v>
      </c>
      <c r="F160">
        <v>1608632925</v>
      </c>
      <c r="G160">
        <v>1</v>
      </c>
      <c r="H160">
        <v>100000000000</v>
      </c>
      <c r="I160">
        <v>340000000</v>
      </c>
      <c r="J160">
        <v>0.02</v>
      </c>
    </row>
    <row r="161" spans="1:10" customFormat="1" hidden="1" x14ac:dyDescent="0.25">
      <c r="A161">
        <v>214</v>
      </c>
      <c r="B161" t="s">
        <v>429</v>
      </c>
      <c r="C161" t="s">
        <v>430</v>
      </c>
      <c r="D161">
        <v>5065691500646</v>
      </c>
      <c r="E161">
        <v>412534438</v>
      </c>
      <c r="F161">
        <v>3554187500</v>
      </c>
      <c r="G161">
        <v>2</v>
      </c>
      <c r="H161">
        <v>810000000000</v>
      </c>
      <c r="I161">
        <v>340000000</v>
      </c>
      <c r="J161">
        <v>0.02</v>
      </c>
    </row>
    <row r="162" spans="1:10" customFormat="1" hidden="1" x14ac:dyDescent="0.25">
      <c r="A162">
        <v>214</v>
      </c>
      <c r="B162" t="s">
        <v>431</v>
      </c>
      <c r="C162" t="s">
        <v>432</v>
      </c>
      <c r="D162">
        <v>198964127386894</v>
      </c>
      <c r="E162">
        <v>5876149604</v>
      </c>
      <c r="F162">
        <v>152639553380</v>
      </c>
      <c r="G162">
        <v>80</v>
      </c>
      <c r="H162">
        <v>1000000000</v>
      </c>
      <c r="I162">
        <v>340000000</v>
      </c>
      <c r="J162">
        <v>3.5000000000000003E-2</v>
      </c>
    </row>
    <row r="163" spans="1:10" customFormat="1" hidden="1" x14ac:dyDescent="0.25">
      <c r="A163">
        <v>214</v>
      </c>
      <c r="B163" t="s">
        <v>433</v>
      </c>
      <c r="C163" t="s">
        <v>434</v>
      </c>
      <c r="D163">
        <v>26463865283</v>
      </c>
      <c r="E163">
        <v>1</v>
      </c>
      <c r="F163">
        <v>0</v>
      </c>
      <c r="G163">
        <v>0</v>
      </c>
      <c r="H163">
        <v>0</v>
      </c>
      <c r="I163">
        <v>340000000</v>
      </c>
      <c r="J163">
        <v>5.0000000000000001E-3</v>
      </c>
    </row>
    <row r="164" spans="1:10" customFormat="1" hidden="1" x14ac:dyDescent="0.25">
      <c r="A164">
        <v>214</v>
      </c>
      <c r="B164" t="s">
        <v>435</v>
      </c>
      <c r="C164" t="s">
        <v>436</v>
      </c>
      <c r="D164">
        <v>15537139681759</v>
      </c>
      <c r="E164">
        <v>412512273</v>
      </c>
      <c r="F164">
        <v>3553101390</v>
      </c>
      <c r="G164">
        <v>2</v>
      </c>
      <c r="H164">
        <v>501000000000</v>
      </c>
      <c r="I164">
        <v>340000000</v>
      </c>
      <c r="J164">
        <v>0.02</v>
      </c>
    </row>
    <row r="165" spans="1:10" customFormat="1" hidden="1" x14ac:dyDescent="0.25">
      <c r="A165">
        <v>214</v>
      </c>
      <c r="B165" t="s">
        <v>437</v>
      </c>
      <c r="C165" t="s">
        <v>438</v>
      </c>
      <c r="D165">
        <v>5394670408398</v>
      </c>
      <c r="E165">
        <v>484209181</v>
      </c>
      <c r="F165">
        <v>7445747747</v>
      </c>
      <c r="G165">
        <v>4</v>
      </c>
      <c r="H165">
        <v>402000000000</v>
      </c>
      <c r="I165">
        <v>340000000</v>
      </c>
      <c r="J165">
        <v>1.9E-2</v>
      </c>
    </row>
    <row r="166" spans="1:10" customFormat="1" hidden="1" x14ac:dyDescent="0.25">
      <c r="A166">
        <v>214</v>
      </c>
      <c r="B166" t="s">
        <v>439</v>
      </c>
      <c r="C166" t="s">
        <v>440</v>
      </c>
      <c r="D166">
        <v>21163296280</v>
      </c>
      <c r="E166">
        <v>1</v>
      </c>
      <c r="F166">
        <v>0</v>
      </c>
      <c r="G166">
        <v>0</v>
      </c>
      <c r="H166">
        <v>100000000</v>
      </c>
      <c r="I166">
        <v>340000000</v>
      </c>
      <c r="J166">
        <v>0.05</v>
      </c>
    </row>
    <row r="167" spans="1:10" customFormat="1" hidden="1" x14ac:dyDescent="0.25">
      <c r="A167">
        <v>214</v>
      </c>
      <c r="B167" t="s">
        <v>441</v>
      </c>
      <c r="C167" t="s">
        <v>442</v>
      </c>
      <c r="D167">
        <v>2682230722724</v>
      </c>
      <c r="E167">
        <v>448342794</v>
      </c>
      <c r="F167">
        <v>3515162026</v>
      </c>
      <c r="G167">
        <v>2</v>
      </c>
      <c r="H167">
        <v>115000000000</v>
      </c>
      <c r="I167">
        <v>340000000</v>
      </c>
      <c r="J167">
        <v>2.9899999999999999E-2</v>
      </c>
    </row>
    <row r="168" spans="1:10" customFormat="1" hidden="1" x14ac:dyDescent="0.25">
      <c r="A168">
        <v>211</v>
      </c>
      <c r="B168" t="s">
        <v>199</v>
      </c>
      <c r="C168" t="s">
        <v>200</v>
      </c>
      <c r="D168">
        <v>0</v>
      </c>
      <c r="E168">
        <v>0</v>
      </c>
      <c r="F168">
        <v>0</v>
      </c>
      <c r="G168">
        <v>0</v>
      </c>
      <c r="H168">
        <v>1000000000</v>
      </c>
      <c r="I168">
        <v>345000000</v>
      </c>
      <c r="J168">
        <v>0.05</v>
      </c>
    </row>
    <row r="169" spans="1:10" customFormat="1" hidden="1" x14ac:dyDescent="0.25">
      <c r="A169">
        <v>211</v>
      </c>
      <c r="B169" t="s">
        <v>443</v>
      </c>
      <c r="C169" t="s">
        <v>444</v>
      </c>
      <c r="D169">
        <v>0</v>
      </c>
      <c r="E169">
        <v>0</v>
      </c>
      <c r="F169">
        <v>0</v>
      </c>
      <c r="G169">
        <v>0</v>
      </c>
      <c r="H169">
        <v>1000000000</v>
      </c>
      <c r="I169">
        <v>340000000</v>
      </c>
      <c r="J169">
        <v>0.04</v>
      </c>
    </row>
    <row r="170" spans="1:10" customFormat="1" hidden="1" x14ac:dyDescent="0.25">
      <c r="A170">
        <v>211</v>
      </c>
      <c r="B170" t="s">
        <v>445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customFormat="1" hidden="1" x14ac:dyDescent="0.25">
      <c r="A171">
        <v>211</v>
      </c>
      <c r="B171" t="s">
        <v>446</v>
      </c>
      <c r="D171">
        <v>0</v>
      </c>
      <c r="E171">
        <v>0</v>
      </c>
      <c r="F171">
        <v>0</v>
      </c>
      <c r="G171">
        <v>2759</v>
      </c>
      <c r="H171">
        <v>0</v>
      </c>
      <c r="I171">
        <v>0</v>
      </c>
      <c r="J171">
        <v>0</v>
      </c>
    </row>
    <row r="172" spans="1:10" customFormat="1" hidden="1" x14ac:dyDescent="0.25">
      <c r="A172">
        <v>211</v>
      </c>
      <c r="B172" t="s">
        <v>447</v>
      </c>
      <c r="C172" t="s">
        <v>448</v>
      </c>
      <c r="D172">
        <v>0</v>
      </c>
      <c r="E172">
        <v>0</v>
      </c>
      <c r="F172">
        <v>0</v>
      </c>
      <c r="G172">
        <v>0</v>
      </c>
      <c r="H172">
        <v>100000000</v>
      </c>
      <c r="I172">
        <v>340000000</v>
      </c>
      <c r="J172">
        <v>1.9E-2</v>
      </c>
    </row>
    <row r="173" spans="1:10" customFormat="1" hidden="1" x14ac:dyDescent="0.25">
      <c r="A173">
        <v>213</v>
      </c>
      <c r="B173" t="s">
        <v>449</v>
      </c>
      <c r="C173" t="s">
        <v>450</v>
      </c>
      <c r="D173">
        <v>61072598052</v>
      </c>
      <c r="E173">
        <v>1</v>
      </c>
      <c r="F173">
        <v>0</v>
      </c>
      <c r="G173">
        <v>0</v>
      </c>
      <c r="H173">
        <v>9000000000</v>
      </c>
      <c r="I173">
        <v>340000000</v>
      </c>
      <c r="J173">
        <v>0.02</v>
      </c>
    </row>
    <row r="174" spans="1:10" customFormat="1" hidden="1" x14ac:dyDescent="0.25">
      <c r="A174">
        <v>214</v>
      </c>
      <c r="B174" t="s">
        <v>451</v>
      </c>
      <c r="C174" t="s">
        <v>452</v>
      </c>
      <c r="D174">
        <v>10771348779206</v>
      </c>
      <c r="E174">
        <v>567907596</v>
      </c>
      <c r="F174">
        <v>7369012296</v>
      </c>
      <c r="G174">
        <v>4</v>
      </c>
      <c r="H174">
        <v>1100000000000</v>
      </c>
      <c r="I174">
        <v>340000000</v>
      </c>
      <c r="J174">
        <v>0.03</v>
      </c>
    </row>
    <row r="175" spans="1:10" customFormat="1" hidden="1" x14ac:dyDescent="0.25">
      <c r="A175">
        <v>214</v>
      </c>
      <c r="B175" t="s">
        <v>453</v>
      </c>
      <c r="C175" t="s">
        <v>454</v>
      </c>
      <c r="D175">
        <v>11298767749</v>
      </c>
      <c r="E175">
        <v>1</v>
      </c>
      <c r="F175">
        <v>0</v>
      </c>
      <c r="G175">
        <v>0</v>
      </c>
      <c r="H175">
        <v>5000000000</v>
      </c>
      <c r="I175">
        <v>340000000</v>
      </c>
      <c r="J175">
        <v>0.01</v>
      </c>
    </row>
    <row r="176" spans="1:10" customFormat="1" hidden="1" x14ac:dyDescent="0.25">
      <c r="A176">
        <v>214</v>
      </c>
      <c r="B176" t="s">
        <v>455</v>
      </c>
      <c r="C176" t="s">
        <v>456</v>
      </c>
      <c r="D176">
        <v>78300671067</v>
      </c>
      <c r="E176">
        <v>1</v>
      </c>
      <c r="F176">
        <v>0</v>
      </c>
      <c r="G176">
        <v>0</v>
      </c>
      <c r="H176">
        <v>1000000000</v>
      </c>
      <c r="I176">
        <v>340000000</v>
      </c>
      <c r="J176">
        <v>0.01</v>
      </c>
    </row>
    <row r="177" spans="1:10" customFormat="1" hidden="1" x14ac:dyDescent="0.25">
      <c r="A177">
        <v>211</v>
      </c>
      <c r="B177" t="s">
        <v>457</v>
      </c>
      <c r="C177" t="s">
        <v>458</v>
      </c>
      <c r="D177">
        <v>1523081287765</v>
      </c>
      <c r="E177">
        <v>1</v>
      </c>
      <c r="F177">
        <v>0</v>
      </c>
      <c r="G177">
        <v>0</v>
      </c>
      <c r="H177">
        <v>495000000000</v>
      </c>
      <c r="I177">
        <v>340000000</v>
      </c>
      <c r="J177">
        <v>8.0000000000000002E-3</v>
      </c>
    </row>
    <row r="178" spans="1:10" customFormat="1" hidden="1" x14ac:dyDescent="0.25">
      <c r="A178">
        <v>214</v>
      </c>
      <c r="B178" t="s">
        <v>355</v>
      </c>
      <c r="C178" t="s">
        <v>356</v>
      </c>
      <c r="D178">
        <v>110688302587714</v>
      </c>
      <c r="E178">
        <v>1254310240</v>
      </c>
      <c r="F178">
        <v>101817177468</v>
      </c>
      <c r="G178">
        <v>52</v>
      </c>
      <c r="H178">
        <v>250000000000</v>
      </c>
      <c r="I178">
        <v>340000000</v>
      </c>
      <c r="J178">
        <v>8.8999999999999999E-3</v>
      </c>
    </row>
    <row r="179" spans="1:10" customFormat="1" hidden="1" x14ac:dyDescent="0.25">
      <c r="A179">
        <v>214</v>
      </c>
      <c r="B179" t="s">
        <v>459</v>
      </c>
      <c r="C179" t="s">
        <v>460</v>
      </c>
      <c r="D179">
        <v>123903087759</v>
      </c>
      <c r="E179">
        <v>1</v>
      </c>
      <c r="F179">
        <v>0</v>
      </c>
      <c r="G179">
        <v>0</v>
      </c>
      <c r="H179">
        <v>500000000</v>
      </c>
      <c r="I179">
        <v>340000000</v>
      </c>
      <c r="J179">
        <v>0.02</v>
      </c>
    </row>
    <row r="180" spans="1:10" customFormat="1" hidden="1" x14ac:dyDescent="0.25">
      <c r="A180">
        <v>211</v>
      </c>
      <c r="B180" t="s">
        <v>461</v>
      </c>
      <c r="D180">
        <v>0</v>
      </c>
      <c r="E180">
        <v>0</v>
      </c>
      <c r="F180">
        <v>0</v>
      </c>
      <c r="G180">
        <v>0</v>
      </c>
      <c r="H180">
        <v>10000000000</v>
      </c>
      <c r="I180">
        <v>345000000</v>
      </c>
      <c r="J180">
        <v>0.01</v>
      </c>
    </row>
    <row r="181" spans="1:10" customFormat="1" hidden="1" x14ac:dyDescent="0.25">
      <c r="A181">
        <v>212</v>
      </c>
      <c r="B181" t="s">
        <v>462</v>
      </c>
      <c r="C181" t="s">
        <v>463</v>
      </c>
      <c r="D181">
        <v>118744881791</v>
      </c>
      <c r="E181">
        <v>1</v>
      </c>
      <c r="F181">
        <v>0</v>
      </c>
      <c r="G181">
        <v>0</v>
      </c>
      <c r="H181">
        <v>30000000000</v>
      </c>
      <c r="I181">
        <v>340000000</v>
      </c>
      <c r="J181">
        <v>0.02</v>
      </c>
    </row>
    <row r="182" spans="1:10" customFormat="1" hidden="1" x14ac:dyDescent="0.25">
      <c r="A182">
        <v>212</v>
      </c>
      <c r="B182" s="161" t="s">
        <v>464</v>
      </c>
      <c r="C182" t="s">
        <v>465</v>
      </c>
      <c r="D182">
        <v>213402944443</v>
      </c>
      <c r="E182">
        <v>1</v>
      </c>
      <c r="F182">
        <v>0</v>
      </c>
      <c r="G182">
        <v>0</v>
      </c>
      <c r="H182">
        <v>81000000000</v>
      </c>
      <c r="I182">
        <v>340000000</v>
      </c>
      <c r="J182">
        <v>0.02</v>
      </c>
    </row>
    <row r="183" spans="1:10" customFormat="1" hidden="1" x14ac:dyDescent="0.25">
      <c r="A183">
        <v>213</v>
      </c>
      <c r="B183" t="s">
        <v>466</v>
      </c>
      <c r="C183" t="s">
        <v>467</v>
      </c>
      <c r="D183">
        <v>636806900974</v>
      </c>
      <c r="E183">
        <v>1</v>
      </c>
      <c r="F183">
        <v>0</v>
      </c>
      <c r="G183">
        <v>0</v>
      </c>
      <c r="H183">
        <v>350000000000</v>
      </c>
      <c r="I183">
        <v>340000000</v>
      </c>
      <c r="J183">
        <v>1.7500000000000002E-2</v>
      </c>
    </row>
    <row r="184" spans="1:10" customFormat="1" hidden="1" x14ac:dyDescent="0.25">
      <c r="A184">
        <v>214</v>
      </c>
      <c r="B184" t="s">
        <v>468</v>
      </c>
      <c r="C184" t="s">
        <v>469</v>
      </c>
      <c r="D184">
        <v>168910079208</v>
      </c>
      <c r="E184">
        <v>1</v>
      </c>
      <c r="F184">
        <v>0</v>
      </c>
      <c r="G184">
        <v>0</v>
      </c>
      <c r="H184">
        <v>125000000000</v>
      </c>
      <c r="I184">
        <v>340000000</v>
      </c>
      <c r="J184">
        <v>0.02</v>
      </c>
    </row>
    <row r="185" spans="1:10" customFormat="1" hidden="1" x14ac:dyDescent="0.25">
      <c r="A185">
        <v>214</v>
      </c>
      <c r="B185" t="s">
        <v>470</v>
      </c>
      <c r="C185" t="s">
        <v>471</v>
      </c>
      <c r="D185">
        <v>10021627433</v>
      </c>
      <c r="E185">
        <v>1</v>
      </c>
      <c r="F185">
        <v>0</v>
      </c>
      <c r="G185">
        <v>0</v>
      </c>
      <c r="H185">
        <v>10000000000</v>
      </c>
      <c r="I185">
        <v>340000000</v>
      </c>
      <c r="J185">
        <v>9.4999999999999998E-3</v>
      </c>
    </row>
    <row r="186" spans="1:10" customFormat="1" hidden="1" x14ac:dyDescent="0.25">
      <c r="A186">
        <v>214</v>
      </c>
      <c r="B186" t="s">
        <v>472</v>
      </c>
      <c r="C186" t="s">
        <v>473</v>
      </c>
      <c r="D186">
        <v>531344103997</v>
      </c>
      <c r="E186">
        <v>1</v>
      </c>
      <c r="F186">
        <v>0</v>
      </c>
      <c r="G186">
        <v>0</v>
      </c>
      <c r="H186">
        <v>291000000000</v>
      </c>
      <c r="I186">
        <v>340000000</v>
      </c>
      <c r="J186">
        <v>1.9900000000000001E-2</v>
      </c>
    </row>
    <row r="187" spans="1:10" customFormat="1" hidden="1" x14ac:dyDescent="0.25">
      <c r="A187">
        <v>214</v>
      </c>
      <c r="B187" t="s">
        <v>474</v>
      </c>
      <c r="C187" t="s">
        <v>475</v>
      </c>
      <c r="D187">
        <v>120844026410886</v>
      </c>
      <c r="E187">
        <v>7558958897</v>
      </c>
      <c r="F187">
        <v>95909025354</v>
      </c>
      <c r="G187">
        <v>52</v>
      </c>
      <c r="H187">
        <v>3000000000000</v>
      </c>
      <c r="I187">
        <v>340000000</v>
      </c>
      <c r="J187">
        <v>7.0000000000000007E-2</v>
      </c>
    </row>
    <row r="188" spans="1:10" customFormat="1" hidden="1" x14ac:dyDescent="0.25">
      <c r="A188">
        <v>214</v>
      </c>
      <c r="B188" t="s">
        <v>476</v>
      </c>
      <c r="C188" t="s">
        <v>477</v>
      </c>
      <c r="D188">
        <v>42390849470</v>
      </c>
      <c r="E188">
        <v>1</v>
      </c>
      <c r="F188">
        <v>0</v>
      </c>
      <c r="G188">
        <v>0</v>
      </c>
      <c r="H188">
        <v>10000000000</v>
      </c>
      <c r="I188">
        <v>340000000</v>
      </c>
      <c r="J188">
        <v>0.01</v>
      </c>
    </row>
    <row r="189" spans="1:10" customFormat="1" hidden="1" x14ac:dyDescent="0.25">
      <c r="A189">
        <v>211</v>
      </c>
      <c r="B189" t="s">
        <v>478</v>
      </c>
      <c r="C189" t="s">
        <v>479</v>
      </c>
      <c r="D189">
        <v>0</v>
      </c>
      <c r="E189">
        <v>0</v>
      </c>
      <c r="F189">
        <v>0</v>
      </c>
      <c r="G189">
        <v>0</v>
      </c>
      <c r="H189">
        <v>30000000000</v>
      </c>
      <c r="I189">
        <v>345000000</v>
      </c>
      <c r="J189">
        <v>0.02</v>
      </c>
    </row>
    <row r="190" spans="1:10" customFormat="1" hidden="1" x14ac:dyDescent="0.25">
      <c r="A190">
        <v>211</v>
      </c>
      <c r="B190" t="s">
        <v>480</v>
      </c>
      <c r="C190" t="s">
        <v>481</v>
      </c>
      <c r="D190">
        <v>0</v>
      </c>
      <c r="E190">
        <v>0</v>
      </c>
      <c r="F190">
        <v>0</v>
      </c>
      <c r="G190">
        <v>0</v>
      </c>
      <c r="H190">
        <v>71000000000</v>
      </c>
      <c r="I190">
        <v>350000000</v>
      </c>
      <c r="J190">
        <v>0.02</v>
      </c>
    </row>
    <row r="191" spans="1:10" customFormat="1" hidden="1" x14ac:dyDescent="0.25">
      <c r="A191">
        <v>213</v>
      </c>
      <c r="B191" t="s">
        <v>482</v>
      </c>
      <c r="C191" t="s">
        <v>483</v>
      </c>
      <c r="D191">
        <v>290703675567</v>
      </c>
      <c r="E191">
        <v>1</v>
      </c>
      <c r="F191">
        <v>0</v>
      </c>
      <c r="G191">
        <v>0</v>
      </c>
      <c r="H191">
        <v>150026764857</v>
      </c>
      <c r="I191">
        <v>340000000</v>
      </c>
      <c r="J191">
        <v>1.4999999999999999E-2</v>
      </c>
    </row>
    <row r="192" spans="1:10" customFormat="1" hidden="1" x14ac:dyDescent="0.25">
      <c r="A192">
        <v>213</v>
      </c>
      <c r="B192" t="s">
        <v>484</v>
      </c>
      <c r="C192" t="s">
        <v>485</v>
      </c>
      <c r="D192">
        <v>153657284832</v>
      </c>
      <c r="E192">
        <v>1</v>
      </c>
      <c r="F192">
        <v>0</v>
      </c>
      <c r="G192">
        <v>0</v>
      </c>
      <c r="H192">
        <v>4500000000</v>
      </c>
      <c r="I192">
        <v>345000000</v>
      </c>
      <c r="J192">
        <v>0.03</v>
      </c>
    </row>
    <row r="193" spans="1:10" customFormat="1" hidden="1" x14ac:dyDescent="0.25">
      <c r="A193">
        <v>214</v>
      </c>
      <c r="B193" t="s">
        <v>357</v>
      </c>
      <c r="C193" t="s">
        <v>358</v>
      </c>
      <c r="D193">
        <v>76957913014111</v>
      </c>
      <c r="E193">
        <v>3140995474</v>
      </c>
      <c r="F193">
        <v>54362177479</v>
      </c>
      <c r="G193">
        <v>29</v>
      </c>
      <c r="H193">
        <v>510000000000</v>
      </c>
      <c r="I193">
        <v>340000000</v>
      </c>
      <c r="J193">
        <v>4.9000000000000002E-2</v>
      </c>
    </row>
    <row r="194" spans="1:10" customFormat="1" hidden="1" x14ac:dyDescent="0.25">
      <c r="A194">
        <v>213</v>
      </c>
      <c r="B194" t="s">
        <v>486</v>
      </c>
      <c r="C194" t="s">
        <v>487</v>
      </c>
      <c r="D194">
        <v>153393179011</v>
      </c>
      <c r="E194">
        <v>1</v>
      </c>
      <c r="F194">
        <v>0</v>
      </c>
      <c r="G194">
        <v>0</v>
      </c>
      <c r="H194">
        <v>134900000000</v>
      </c>
      <c r="I194">
        <v>340000000</v>
      </c>
      <c r="J194">
        <v>1.4999999999999999E-2</v>
      </c>
    </row>
    <row r="195" spans="1:10" customFormat="1" hidden="1" x14ac:dyDescent="0.25">
      <c r="A195">
        <v>213</v>
      </c>
      <c r="B195" t="s">
        <v>488</v>
      </c>
      <c r="C195" t="s">
        <v>489</v>
      </c>
      <c r="D195">
        <v>29059708914494</v>
      </c>
      <c r="E195">
        <v>1</v>
      </c>
      <c r="F195">
        <v>0</v>
      </c>
      <c r="G195">
        <v>0</v>
      </c>
      <c r="H195">
        <v>3000000</v>
      </c>
      <c r="I195">
        <v>340000000</v>
      </c>
      <c r="J195">
        <v>0.01</v>
      </c>
    </row>
    <row r="196" spans="1:10" customFormat="1" hidden="1" x14ac:dyDescent="0.25">
      <c r="A196">
        <v>213</v>
      </c>
      <c r="B196" t="s">
        <v>490</v>
      </c>
      <c r="C196" t="s">
        <v>491</v>
      </c>
      <c r="D196">
        <v>314641132781</v>
      </c>
      <c r="E196">
        <v>1</v>
      </c>
      <c r="F196">
        <v>0</v>
      </c>
      <c r="G196">
        <v>0</v>
      </c>
      <c r="H196">
        <v>9000000000</v>
      </c>
      <c r="I196">
        <v>340000000</v>
      </c>
      <c r="J196">
        <v>0</v>
      </c>
    </row>
    <row r="197" spans="1:10" customFormat="1" hidden="1" x14ac:dyDescent="0.25">
      <c r="A197">
        <v>213</v>
      </c>
      <c r="B197" t="s">
        <v>492</v>
      </c>
      <c r="C197" t="s">
        <v>493</v>
      </c>
      <c r="D197">
        <v>1487251668</v>
      </c>
      <c r="E197">
        <v>1</v>
      </c>
      <c r="F197">
        <v>0</v>
      </c>
      <c r="G197">
        <v>0</v>
      </c>
      <c r="H197">
        <v>100000000</v>
      </c>
      <c r="I197">
        <v>345000000</v>
      </c>
      <c r="J197">
        <v>0.01</v>
      </c>
    </row>
    <row r="198" spans="1:10" customFormat="1" hidden="1" x14ac:dyDescent="0.25">
      <c r="A198">
        <v>213</v>
      </c>
      <c r="B198" t="s">
        <v>494</v>
      </c>
      <c r="C198" t="s">
        <v>495</v>
      </c>
      <c r="D198">
        <v>4782373386969</v>
      </c>
      <c r="E198">
        <v>415889873</v>
      </c>
      <c r="F198">
        <v>3718603781</v>
      </c>
      <c r="G198">
        <v>2</v>
      </c>
      <c r="H198">
        <v>1200000000000</v>
      </c>
      <c r="I198">
        <v>340000000</v>
      </c>
      <c r="J198">
        <v>0.02</v>
      </c>
    </row>
    <row r="199" spans="1:10" customFormat="1" hidden="1" x14ac:dyDescent="0.25">
      <c r="A199">
        <v>213</v>
      </c>
      <c r="B199" t="s">
        <v>496</v>
      </c>
      <c r="C199" t="s">
        <v>497</v>
      </c>
      <c r="D199">
        <v>18152995765</v>
      </c>
      <c r="E199">
        <v>1</v>
      </c>
      <c r="F199">
        <v>0</v>
      </c>
      <c r="G199">
        <v>0</v>
      </c>
      <c r="H199">
        <v>100000000</v>
      </c>
      <c r="I199">
        <v>340000000</v>
      </c>
      <c r="J199">
        <v>7.4999999999999997E-3</v>
      </c>
    </row>
    <row r="200" spans="1:10" customFormat="1" hidden="1" x14ac:dyDescent="0.25">
      <c r="A200">
        <v>213</v>
      </c>
      <c r="B200" t="s">
        <v>498</v>
      </c>
      <c r="C200" t="s">
        <v>499</v>
      </c>
      <c r="D200">
        <v>73957151638</v>
      </c>
      <c r="E200">
        <v>1</v>
      </c>
      <c r="F200">
        <v>0</v>
      </c>
      <c r="G200">
        <v>0</v>
      </c>
      <c r="H200">
        <v>4500000000</v>
      </c>
      <c r="I200">
        <v>340000000</v>
      </c>
      <c r="J200">
        <v>0</v>
      </c>
    </row>
    <row r="201" spans="1:10" customFormat="1" hidden="1" x14ac:dyDescent="0.25">
      <c r="A201">
        <v>213</v>
      </c>
      <c r="B201" t="s">
        <v>500</v>
      </c>
      <c r="D201">
        <v>497625262</v>
      </c>
      <c r="E201">
        <v>1</v>
      </c>
      <c r="F201">
        <v>0</v>
      </c>
      <c r="G201">
        <v>0</v>
      </c>
      <c r="H201">
        <v>100000000</v>
      </c>
      <c r="I201">
        <v>345000000</v>
      </c>
      <c r="J201">
        <v>0.05</v>
      </c>
    </row>
    <row r="202" spans="1:10" customFormat="1" hidden="1" x14ac:dyDescent="0.25">
      <c r="A202">
        <v>214</v>
      </c>
      <c r="B202" t="s">
        <v>501</v>
      </c>
      <c r="C202" t="s">
        <v>502</v>
      </c>
      <c r="D202">
        <v>3135067054284</v>
      </c>
      <c r="E202">
        <v>1</v>
      </c>
      <c r="F202">
        <v>0</v>
      </c>
      <c r="G202">
        <v>0</v>
      </c>
      <c r="H202">
        <v>513000000000</v>
      </c>
      <c r="I202">
        <v>340000000</v>
      </c>
      <c r="J202">
        <v>0</v>
      </c>
    </row>
    <row r="203" spans="1:10" customFormat="1" hidden="1" x14ac:dyDescent="0.25">
      <c r="A203">
        <v>211</v>
      </c>
      <c r="B203" t="s">
        <v>503</v>
      </c>
      <c r="C203" t="s">
        <v>504</v>
      </c>
      <c r="D203">
        <v>0</v>
      </c>
      <c r="E203">
        <v>0</v>
      </c>
      <c r="F203">
        <v>0</v>
      </c>
      <c r="G203">
        <v>0</v>
      </c>
      <c r="H203">
        <v>49000000000</v>
      </c>
      <c r="I203">
        <v>340000000</v>
      </c>
      <c r="J203">
        <v>0.05</v>
      </c>
    </row>
    <row r="204" spans="1:10" customFormat="1" hidden="1" x14ac:dyDescent="0.25">
      <c r="A204">
        <v>214</v>
      </c>
      <c r="B204" t="s">
        <v>505</v>
      </c>
      <c r="C204" t="s">
        <v>506</v>
      </c>
      <c r="D204">
        <v>312602709125</v>
      </c>
      <c r="E204">
        <v>597794119</v>
      </c>
      <c r="F204">
        <v>1383676517</v>
      </c>
      <c r="G204">
        <v>1</v>
      </c>
      <c r="H204">
        <v>10000000000</v>
      </c>
      <c r="I204">
        <v>555000000</v>
      </c>
      <c r="J204">
        <v>0.03</v>
      </c>
    </row>
    <row r="205" spans="1:10" customFormat="1" hidden="1" x14ac:dyDescent="0.25">
      <c r="A205">
        <v>214</v>
      </c>
      <c r="B205" t="s">
        <v>507</v>
      </c>
      <c r="C205" t="s">
        <v>508</v>
      </c>
      <c r="D205">
        <v>23470733601091</v>
      </c>
      <c r="E205">
        <v>1100291082</v>
      </c>
      <c r="F205">
        <v>24667504330</v>
      </c>
      <c r="G205">
        <v>13</v>
      </c>
      <c r="H205">
        <v>250000000000</v>
      </c>
      <c r="I205">
        <v>340000000</v>
      </c>
      <c r="J205">
        <v>2.9899999999999999E-2</v>
      </c>
    </row>
    <row r="206" spans="1:10" customFormat="1" hidden="1" x14ac:dyDescent="0.25">
      <c r="A206">
        <v>214</v>
      </c>
      <c r="B206" t="s">
        <v>509</v>
      </c>
      <c r="C206" t="s">
        <v>510</v>
      </c>
      <c r="D206">
        <v>38193390674</v>
      </c>
      <c r="E206">
        <v>1</v>
      </c>
      <c r="F206">
        <v>0</v>
      </c>
      <c r="G206">
        <v>0</v>
      </c>
      <c r="H206">
        <v>600000000</v>
      </c>
      <c r="I206">
        <v>340000000</v>
      </c>
      <c r="J206">
        <v>0.03</v>
      </c>
    </row>
    <row r="207" spans="1:10" customFormat="1" hidden="1" x14ac:dyDescent="0.25">
      <c r="A207">
        <v>214</v>
      </c>
      <c r="B207" t="s">
        <v>511</v>
      </c>
      <c r="C207" t="s">
        <v>512</v>
      </c>
      <c r="D207">
        <v>1635485976257</v>
      </c>
      <c r="E207">
        <v>376240845</v>
      </c>
      <c r="F207">
        <v>3587843722</v>
      </c>
      <c r="G207">
        <v>2</v>
      </c>
      <c r="H207">
        <v>252000000000</v>
      </c>
      <c r="I207">
        <v>340000000</v>
      </c>
      <c r="J207">
        <v>0.01</v>
      </c>
    </row>
    <row r="208" spans="1:10" customFormat="1" hidden="1" x14ac:dyDescent="0.25">
      <c r="A208">
        <v>214</v>
      </c>
      <c r="B208" t="s">
        <v>513</v>
      </c>
      <c r="C208" t="s">
        <v>514</v>
      </c>
      <c r="D208">
        <v>16333024273623</v>
      </c>
      <c r="E208">
        <v>650884132</v>
      </c>
      <c r="F208">
        <v>15233322489</v>
      </c>
      <c r="G208">
        <v>8</v>
      </c>
      <c r="H208">
        <v>1600000000000</v>
      </c>
      <c r="I208">
        <v>340000000</v>
      </c>
      <c r="J208">
        <v>0.02</v>
      </c>
    </row>
    <row r="209" spans="1:10" customFormat="1" hidden="1" x14ac:dyDescent="0.25">
      <c r="A209">
        <v>214</v>
      </c>
      <c r="B209" t="s">
        <v>515</v>
      </c>
      <c r="D209">
        <v>94252000</v>
      </c>
      <c r="E209">
        <v>1</v>
      </c>
      <c r="F209">
        <v>0</v>
      </c>
      <c r="G209">
        <v>0</v>
      </c>
      <c r="H209">
        <v>100000000</v>
      </c>
      <c r="I209">
        <v>340000000</v>
      </c>
      <c r="J209">
        <v>0.04</v>
      </c>
    </row>
    <row r="210" spans="1:10" customFormat="1" hidden="1" x14ac:dyDescent="0.25">
      <c r="A210">
        <v>214</v>
      </c>
      <c r="B210" t="s">
        <v>516</v>
      </c>
      <c r="C210" t="s">
        <v>517</v>
      </c>
      <c r="D210">
        <v>316516953358</v>
      </c>
      <c r="E210">
        <v>1</v>
      </c>
      <c r="F210">
        <v>0</v>
      </c>
      <c r="G210">
        <v>0</v>
      </c>
      <c r="H210">
        <v>500000000</v>
      </c>
      <c r="I210">
        <v>340000000</v>
      </c>
      <c r="J210">
        <v>0.02</v>
      </c>
    </row>
    <row r="211" spans="1:10" customFormat="1" hidden="1" x14ac:dyDescent="0.25">
      <c r="A211">
        <v>215</v>
      </c>
      <c r="B211" t="s">
        <v>518</v>
      </c>
      <c r="C211" t="s">
        <v>519</v>
      </c>
      <c r="D211">
        <v>733981166533</v>
      </c>
      <c r="E211">
        <v>366601225</v>
      </c>
      <c r="F211">
        <v>1493468789</v>
      </c>
      <c r="G211">
        <v>1</v>
      </c>
      <c r="H211">
        <v>130000000</v>
      </c>
      <c r="I211">
        <v>340000000</v>
      </c>
      <c r="J211">
        <v>1.7500000000000002E-2</v>
      </c>
    </row>
    <row r="212" spans="1:10" customFormat="1" hidden="1" x14ac:dyDescent="0.25">
      <c r="A212">
        <v>212</v>
      </c>
      <c r="B212" t="s">
        <v>218</v>
      </c>
      <c r="C212" t="s">
        <v>219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customFormat="1" hidden="1" x14ac:dyDescent="0.25">
      <c r="A213">
        <v>211</v>
      </c>
      <c r="B213" t="s">
        <v>520</v>
      </c>
      <c r="C213" t="s">
        <v>521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customFormat="1" hidden="1" x14ac:dyDescent="0.25">
      <c r="A214">
        <v>213</v>
      </c>
      <c r="B214" t="s">
        <v>522</v>
      </c>
      <c r="C214" t="s">
        <v>523</v>
      </c>
      <c r="D214">
        <v>0</v>
      </c>
      <c r="E214">
        <v>1</v>
      </c>
      <c r="F214">
        <v>0</v>
      </c>
      <c r="G214">
        <v>0</v>
      </c>
      <c r="H214">
        <v>250000000000</v>
      </c>
      <c r="I214">
        <v>340000000</v>
      </c>
      <c r="J214">
        <v>2.5000000000000001E-2</v>
      </c>
    </row>
    <row r="215" spans="1:10" customFormat="1" hidden="1" x14ac:dyDescent="0.25">
      <c r="A215">
        <v>215</v>
      </c>
      <c r="B215" t="s">
        <v>524</v>
      </c>
      <c r="C215" t="s">
        <v>525</v>
      </c>
      <c r="D215">
        <v>1508318439813</v>
      </c>
      <c r="E215">
        <v>1</v>
      </c>
      <c r="F215">
        <v>0</v>
      </c>
      <c r="G215">
        <v>0</v>
      </c>
      <c r="H215">
        <v>450000000000</v>
      </c>
      <c r="I215">
        <v>340000000</v>
      </c>
      <c r="J215">
        <v>0</v>
      </c>
    </row>
    <row r="216" spans="1:10" customFormat="1" hidden="1" x14ac:dyDescent="0.25">
      <c r="A216">
        <v>215</v>
      </c>
      <c r="B216" t="s">
        <v>526</v>
      </c>
      <c r="C216" t="s">
        <v>527</v>
      </c>
      <c r="D216">
        <v>67880900833922</v>
      </c>
      <c r="E216">
        <v>1635616479</v>
      </c>
      <c r="F216">
        <v>63485207506</v>
      </c>
      <c r="G216">
        <v>35</v>
      </c>
      <c r="H216">
        <v>200000000000</v>
      </c>
      <c r="I216">
        <v>340000000</v>
      </c>
      <c r="J216">
        <v>0.02</v>
      </c>
    </row>
    <row r="217" spans="1:10" customFormat="1" hidden="1" x14ac:dyDescent="0.25">
      <c r="A217">
        <v>211</v>
      </c>
      <c r="B217" t="s">
        <v>528</v>
      </c>
      <c r="C217" t="s">
        <v>529</v>
      </c>
      <c r="D217">
        <v>0</v>
      </c>
      <c r="E217">
        <v>0</v>
      </c>
      <c r="F217">
        <v>0</v>
      </c>
      <c r="G217">
        <v>0</v>
      </c>
      <c r="H217">
        <v>100000000000</v>
      </c>
      <c r="I217">
        <v>340000000</v>
      </c>
      <c r="J217">
        <v>0.04</v>
      </c>
    </row>
    <row r="218" spans="1:10" customFormat="1" hidden="1" x14ac:dyDescent="0.25">
      <c r="A218">
        <v>221</v>
      </c>
      <c r="B218" t="s">
        <v>530</v>
      </c>
      <c r="C218" t="s">
        <v>531</v>
      </c>
      <c r="D218">
        <v>185332501969719</v>
      </c>
      <c r="E218">
        <v>7728849984</v>
      </c>
      <c r="F218">
        <v>140388149700</v>
      </c>
      <c r="G218">
        <v>100</v>
      </c>
      <c r="H218">
        <v>50000000000</v>
      </c>
      <c r="I218">
        <v>340000000</v>
      </c>
      <c r="J218">
        <v>0.05</v>
      </c>
    </row>
    <row r="219" spans="1:10" customFormat="1" hidden="1" x14ac:dyDescent="0.25">
      <c r="A219">
        <v>215</v>
      </c>
      <c r="B219" t="s">
        <v>532</v>
      </c>
      <c r="C219" t="s">
        <v>533</v>
      </c>
      <c r="D219">
        <v>290175111789</v>
      </c>
      <c r="E219">
        <v>446254956</v>
      </c>
      <c r="F219">
        <v>3273910254</v>
      </c>
      <c r="G219">
        <v>2</v>
      </c>
      <c r="H219">
        <v>5000000000</v>
      </c>
      <c r="I219">
        <v>345000000</v>
      </c>
      <c r="J219">
        <v>0.03</v>
      </c>
    </row>
    <row r="220" spans="1:10" customFormat="1" hidden="1" x14ac:dyDescent="0.25">
      <c r="A220">
        <v>212</v>
      </c>
      <c r="B220" t="s">
        <v>534</v>
      </c>
      <c r="C220" t="s">
        <v>535</v>
      </c>
      <c r="D220">
        <v>20539116338</v>
      </c>
      <c r="E220">
        <v>1</v>
      </c>
      <c r="F220">
        <v>0</v>
      </c>
      <c r="G220">
        <v>0</v>
      </c>
      <c r="H220">
        <v>100000000</v>
      </c>
      <c r="I220">
        <v>340000000</v>
      </c>
      <c r="J220">
        <v>0.01</v>
      </c>
    </row>
    <row r="221" spans="1:10" customFormat="1" hidden="1" x14ac:dyDescent="0.25">
      <c r="A221">
        <v>215</v>
      </c>
      <c r="B221" t="s">
        <v>536</v>
      </c>
      <c r="C221" t="s">
        <v>537</v>
      </c>
      <c r="D221">
        <v>218394366902</v>
      </c>
      <c r="E221">
        <v>1</v>
      </c>
      <c r="F221">
        <v>0</v>
      </c>
      <c r="G221">
        <v>0</v>
      </c>
      <c r="H221">
        <v>168000000000</v>
      </c>
      <c r="I221">
        <v>340000000</v>
      </c>
      <c r="J221">
        <v>3.5999999999999997E-2</v>
      </c>
    </row>
    <row r="222" spans="1:10" customFormat="1" hidden="1" x14ac:dyDescent="0.25">
      <c r="A222">
        <v>212</v>
      </c>
      <c r="B222" t="s">
        <v>538</v>
      </c>
      <c r="C222" t="s">
        <v>539</v>
      </c>
      <c r="D222">
        <v>263535353111</v>
      </c>
      <c r="E222">
        <v>1</v>
      </c>
      <c r="F222">
        <v>0</v>
      </c>
      <c r="G222">
        <v>1</v>
      </c>
      <c r="H222">
        <v>100000000000</v>
      </c>
      <c r="I222">
        <v>340000000</v>
      </c>
      <c r="J222">
        <v>0.02</v>
      </c>
    </row>
    <row r="223" spans="1:10" customFormat="1" hidden="1" x14ac:dyDescent="0.25">
      <c r="A223">
        <v>213</v>
      </c>
      <c r="B223" t="s">
        <v>540</v>
      </c>
      <c r="C223" t="s">
        <v>541</v>
      </c>
      <c r="D223">
        <v>515880609508</v>
      </c>
      <c r="E223">
        <v>1</v>
      </c>
      <c r="F223">
        <v>0</v>
      </c>
      <c r="G223">
        <v>0</v>
      </c>
      <c r="H223">
        <v>960000000</v>
      </c>
      <c r="I223">
        <v>340000000</v>
      </c>
      <c r="J223">
        <v>0.03</v>
      </c>
    </row>
    <row r="224" spans="1:10" customFormat="1" hidden="1" x14ac:dyDescent="0.25">
      <c r="A224">
        <v>212</v>
      </c>
      <c r="B224" t="s">
        <v>542</v>
      </c>
      <c r="C224" t="s">
        <v>543</v>
      </c>
      <c r="D224">
        <v>356606801194</v>
      </c>
      <c r="E224">
        <v>1</v>
      </c>
      <c r="F224">
        <v>0</v>
      </c>
      <c r="G224">
        <v>0</v>
      </c>
      <c r="H224">
        <v>142000000000</v>
      </c>
      <c r="I224">
        <v>340000000</v>
      </c>
      <c r="J224">
        <v>4.2000000000000003E-2</v>
      </c>
    </row>
    <row r="225" spans="1:10" customFormat="1" hidden="1" x14ac:dyDescent="0.25">
      <c r="A225">
        <v>215</v>
      </c>
      <c r="B225" t="s">
        <v>544</v>
      </c>
      <c r="C225" t="s">
        <v>545</v>
      </c>
      <c r="D225">
        <v>6533006579962</v>
      </c>
      <c r="E225">
        <v>482005784</v>
      </c>
      <c r="F225">
        <v>6958283432</v>
      </c>
      <c r="G225">
        <v>4</v>
      </c>
      <c r="H225">
        <v>1000000000</v>
      </c>
      <c r="I225">
        <v>340000000</v>
      </c>
      <c r="J225">
        <v>0.02</v>
      </c>
    </row>
    <row r="226" spans="1:10" customFormat="1" hidden="1" x14ac:dyDescent="0.25">
      <c r="A226">
        <v>213</v>
      </c>
      <c r="B226" t="s">
        <v>546</v>
      </c>
      <c r="C226" t="s">
        <v>547</v>
      </c>
      <c r="D226">
        <v>50011433405</v>
      </c>
      <c r="E226">
        <v>1</v>
      </c>
      <c r="F226">
        <v>0</v>
      </c>
      <c r="G226">
        <v>0</v>
      </c>
      <c r="H226">
        <v>90002817955</v>
      </c>
      <c r="I226">
        <v>345000000</v>
      </c>
      <c r="J226">
        <v>4.2000000000000003E-2</v>
      </c>
    </row>
    <row r="227" spans="1:10" customFormat="1" hidden="1" x14ac:dyDescent="0.25">
      <c r="A227">
        <v>213</v>
      </c>
      <c r="B227" t="s">
        <v>548</v>
      </c>
      <c r="C227" t="s">
        <v>549</v>
      </c>
      <c r="D227">
        <v>37905719685</v>
      </c>
      <c r="E227">
        <v>1</v>
      </c>
      <c r="F227">
        <v>0</v>
      </c>
      <c r="G227">
        <v>0</v>
      </c>
      <c r="H227">
        <v>10000000000</v>
      </c>
      <c r="I227">
        <v>340000000</v>
      </c>
      <c r="J227">
        <v>9.4999999999999998E-3</v>
      </c>
    </row>
    <row r="228" spans="1:10" customFormat="1" hidden="1" x14ac:dyDescent="0.25">
      <c r="A228">
        <v>213</v>
      </c>
      <c r="B228" t="s">
        <v>550</v>
      </c>
      <c r="C228" t="s">
        <v>551</v>
      </c>
      <c r="D228">
        <v>207398615795</v>
      </c>
      <c r="E228">
        <v>1</v>
      </c>
      <c r="F228">
        <v>0</v>
      </c>
      <c r="G228">
        <v>0</v>
      </c>
      <c r="H228">
        <v>111520000000</v>
      </c>
      <c r="I228">
        <v>340000000</v>
      </c>
      <c r="J228">
        <v>0.03</v>
      </c>
    </row>
    <row r="229" spans="1:10" customFormat="1" hidden="1" x14ac:dyDescent="0.25">
      <c r="A229">
        <v>213</v>
      </c>
      <c r="B229" t="s">
        <v>552</v>
      </c>
      <c r="C229" t="s">
        <v>553</v>
      </c>
      <c r="D229">
        <v>80599932247</v>
      </c>
      <c r="E229">
        <v>1</v>
      </c>
      <c r="F229">
        <v>0</v>
      </c>
      <c r="G229">
        <v>0</v>
      </c>
      <c r="H229">
        <v>5000000000</v>
      </c>
      <c r="I229">
        <v>345000000</v>
      </c>
      <c r="J229">
        <v>0</v>
      </c>
    </row>
    <row r="230" spans="1:10" customFormat="1" hidden="1" x14ac:dyDescent="0.25">
      <c r="A230">
        <v>213</v>
      </c>
      <c r="B230" t="s">
        <v>554</v>
      </c>
      <c r="C230" t="s">
        <v>555</v>
      </c>
      <c r="D230">
        <v>1769372227291</v>
      </c>
      <c r="E230">
        <v>1</v>
      </c>
      <c r="F230">
        <v>0</v>
      </c>
      <c r="G230">
        <v>0</v>
      </c>
      <c r="H230">
        <v>50000000000</v>
      </c>
      <c r="I230">
        <v>340000000</v>
      </c>
      <c r="J230">
        <v>0.02</v>
      </c>
    </row>
    <row r="231" spans="1:10" customFormat="1" hidden="1" x14ac:dyDescent="0.25">
      <c r="A231">
        <v>213</v>
      </c>
      <c r="B231" t="s">
        <v>556</v>
      </c>
      <c r="D231">
        <v>1043463985</v>
      </c>
      <c r="E231">
        <v>1</v>
      </c>
      <c r="F231">
        <v>0</v>
      </c>
      <c r="G231">
        <v>0</v>
      </c>
      <c r="H231">
        <v>0</v>
      </c>
      <c r="I231">
        <v>340000000</v>
      </c>
      <c r="J231">
        <v>0.1</v>
      </c>
    </row>
    <row r="232" spans="1:10" customFormat="1" hidden="1" x14ac:dyDescent="0.25">
      <c r="A232">
        <v>214</v>
      </c>
      <c r="B232" t="s">
        <v>557</v>
      </c>
      <c r="C232" t="s">
        <v>558</v>
      </c>
      <c r="D232">
        <v>782372976976</v>
      </c>
      <c r="E232">
        <v>1</v>
      </c>
      <c r="F232">
        <v>0</v>
      </c>
      <c r="G232">
        <v>0</v>
      </c>
      <c r="H232">
        <v>500001000000</v>
      </c>
      <c r="I232">
        <v>340000000</v>
      </c>
      <c r="J232">
        <v>0.01</v>
      </c>
    </row>
    <row r="233" spans="1:10" customFormat="1" hidden="1" x14ac:dyDescent="0.25">
      <c r="A233">
        <v>214</v>
      </c>
      <c r="B233" t="s">
        <v>559</v>
      </c>
      <c r="C233" t="s">
        <v>560</v>
      </c>
      <c r="D233">
        <v>17920469177</v>
      </c>
      <c r="E233">
        <v>1</v>
      </c>
      <c r="F233">
        <v>0</v>
      </c>
      <c r="G233">
        <v>0</v>
      </c>
      <c r="H233">
        <v>100000000</v>
      </c>
      <c r="I233">
        <v>345000000</v>
      </c>
      <c r="J233">
        <v>1.7999999999999999E-2</v>
      </c>
    </row>
    <row r="234" spans="1:10" customFormat="1" hidden="1" x14ac:dyDescent="0.25">
      <c r="A234">
        <v>214</v>
      </c>
      <c r="B234" t="s">
        <v>561</v>
      </c>
      <c r="C234" t="s">
        <v>562</v>
      </c>
      <c r="D234">
        <v>114219067544</v>
      </c>
      <c r="E234">
        <v>1</v>
      </c>
      <c r="F234">
        <v>0</v>
      </c>
      <c r="G234">
        <v>0</v>
      </c>
      <c r="H234">
        <v>10000000000</v>
      </c>
      <c r="I234">
        <v>340000000</v>
      </c>
      <c r="J234">
        <v>0.01</v>
      </c>
    </row>
    <row r="235" spans="1:10" customFormat="1" hidden="1" x14ac:dyDescent="0.25">
      <c r="A235">
        <v>214</v>
      </c>
      <c r="B235" t="s">
        <v>518</v>
      </c>
      <c r="C235" t="s">
        <v>519</v>
      </c>
      <c r="D235">
        <v>733950766902</v>
      </c>
      <c r="E235">
        <v>1</v>
      </c>
      <c r="F235">
        <v>0</v>
      </c>
      <c r="G235">
        <v>0</v>
      </c>
      <c r="H235">
        <v>130000000</v>
      </c>
      <c r="I235">
        <v>340000000</v>
      </c>
      <c r="J235">
        <v>1.7500000000000002E-2</v>
      </c>
    </row>
    <row r="236" spans="1:10" customFormat="1" hidden="1" x14ac:dyDescent="0.25">
      <c r="A236">
        <v>215</v>
      </c>
      <c r="B236" t="s">
        <v>308</v>
      </c>
      <c r="C236" t="s">
        <v>309</v>
      </c>
      <c r="D236">
        <v>703519639339</v>
      </c>
      <c r="E236">
        <v>1</v>
      </c>
      <c r="F236">
        <v>0</v>
      </c>
      <c r="G236">
        <v>0</v>
      </c>
      <c r="H236">
        <v>2000000000</v>
      </c>
      <c r="I236">
        <v>345000000</v>
      </c>
      <c r="J236">
        <v>5.0000000000000001E-3</v>
      </c>
    </row>
    <row r="237" spans="1:10" customFormat="1" hidden="1" x14ac:dyDescent="0.25">
      <c r="A237">
        <v>215</v>
      </c>
      <c r="B237" t="s">
        <v>367</v>
      </c>
      <c r="C237" t="s">
        <v>368</v>
      </c>
      <c r="D237">
        <v>28679122634911</v>
      </c>
      <c r="E237">
        <v>340000000</v>
      </c>
      <c r="F237">
        <v>42453635577</v>
      </c>
      <c r="G237">
        <v>23</v>
      </c>
      <c r="H237">
        <v>200000000000</v>
      </c>
      <c r="I237">
        <v>340000000</v>
      </c>
      <c r="J237">
        <v>0</v>
      </c>
    </row>
    <row r="238" spans="1:10" customFormat="1" hidden="1" x14ac:dyDescent="0.25">
      <c r="A238">
        <v>213</v>
      </c>
      <c r="B238" t="s">
        <v>563</v>
      </c>
      <c r="C238" t="s">
        <v>564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customFormat="1" hidden="1" x14ac:dyDescent="0.25">
      <c r="A239">
        <v>215</v>
      </c>
      <c r="B239" t="s">
        <v>565</v>
      </c>
      <c r="C239" t="s">
        <v>566</v>
      </c>
      <c r="D239">
        <v>302342523223</v>
      </c>
      <c r="E239">
        <v>1</v>
      </c>
      <c r="F239">
        <v>0</v>
      </c>
      <c r="G239">
        <v>0</v>
      </c>
      <c r="H239">
        <v>5000000000</v>
      </c>
      <c r="I239">
        <v>340000000</v>
      </c>
      <c r="J239">
        <v>0</v>
      </c>
    </row>
    <row r="240" spans="1:10" customFormat="1" hidden="1" x14ac:dyDescent="0.25">
      <c r="A240">
        <v>215</v>
      </c>
      <c r="B240" t="s">
        <v>567</v>
      </c>
      <c r="C240" t="s">
        <v>568</v>
      </c>
      <c r="D240">
        <v>4938186542697</v>
      </c>
      <c r="E240">
        <v>458473475</v>
      </c>
      <c r="F240">
        <v>3266482977</v>
      </c>
      <c r="G240">
        <v>2</v>
      </c>
      <c r="H240">
        <v>1200000000000</v>
      </c>
      <c r="I240">
        <v>340000000</v>
      </c>
      <c r="J240">
        <v>3.5000000000000003E-2</v>
      </c>
    </row>
    <row r="241" spans="1:10" customFormat="1" hidden="1" x14ac:dyDescent="0.25">
      <c r="A241">
        <v>215</v>
      </c>
      <c r="B241" t="s">
        <v>569</v>
      </c>
      <c r="C241" t="s">
        <v>570</v>
      </c>
      <c r="D241">
        <v>1362136232258</v>
      </c>
      <c r="E241">
        <v>385628729</v>
      </c>
      <c r="F241">
        <v>1475328919</v>
      </c>
      <c r="G241">
        <v>1</v>
      </c>
      <c r="H241">
        <v>600000000000</v>
      </c>
      <c r="I241">
        <v>340000000</v>
      </c>
      <c r="J241">
        <v>0.03</v>
      </c>
    </row>
    <row r="242" spans="1:10" customFormat="1" hidden="1" x14ac:dyDescent="0.25">
      <c r="A242">
        <v>215</v>
      </c>
      <c r="B242" t="s">
        <v>571</v>
      </c>
      <c r="C242" t="s">
        <v>572</v>
      </c>
      <c r="D242">
        <v>9667430791109</v>
      </c>
      <c r="E242">
        <v>794433260</v>
      </c>
      <c r="F242">
        <v>8539231953</v>
      </c>
      <c r="G242">
        <v>5</v>
      </c>
      <c r="H242">
        <v>5000000000000</v>
      </c>
      <c r="I242">
        <v>345000000</v>
      </c>
      <c r="J242">
        <v>0.05</v>
      </c>
    </row>
    <row r="243" spans="1:10" customFormat="1" hidden="1" x14ac:dyDescent="0.25">
      <c r="A243">
        <v>215</v>
      </c>
      <c r="B243" t="s">
        <v>573</v>
      </c>
      <c r="C243" t="s">
        <v>574</v>
      </c>
      <c r="D243">
        <v>21085852429848</v>
      </c>
      <c r="E243">
        <v>1512339634</v>
      </c>
      <c r="F243">
        <v>17096151222</v>
      </c>
      <c r="G243">
        <v>10</v>
      </c>
      <c r="H243">
        <v>300000000000</v>
      </c>
      <c r="I243">
        <v>800000000</v>
      </c>
      <c r="J243">
        <v>0.04</v>
      </c>
    </row>
    <row r="244" spans="1:10" customFormat="1" hidden="1" x14ac:dyDescent="0.25">
      <c r="A244">
        <v>211</v>
      </c>
      <c r="B244" t="s">
        <v>575</v>
      </c>
      <c r="C244" t="s">
        <v>576</v>
      </c>
      <c r="D244">
        <v>0</v>
      </c>
      <c r="E244">
        <v>0</v>
      </c>
      <c r="F244">
        <v>0</v>
      </c>
      <c r="G244">
        <v>0</v>
      </c>
      <c r="H244">
        <v>130000000</v>
      </c>
      <c r="I244">
        <v>340000000</v>
      </c>
      <c r="J244">
        <v>0.01</v>
      </c>
    </row>
    <row r="245" spans="1:10" customFormat="1" hidden="1" x14ac:dyDescent="0.25">
      <c r="A245">
        <v>215</v>
      </c>
      <c r="B245" t="s">
        <v>577</v>
      </c>
      <c r="C245" t="s">
        <v>578</v>
      </c>
      <c r="D245">
        <v>139789220106</v>
      </c>
      <c r="E245">
        <v>1</v>
      </c>
      <c r="F245">
        <v>0</v>
      </c>
      <c r="G245">
        <v>0</v>
      </c>
      <c r="H245">
        <v>100000000000</v>
      </c>
      <c r="I245">
        <v>340000000</v>
      </c>
      <c r="J245">
        <v>0.02</v>
      </c>
    </row>
    <row r="246" spans="1:10" customFormat="1" hidden="1" x14ac:dyDescent="0.25">
      <c r="A246">
        <v>215</v>
      </c>
      <c r="B246" t="s">
        <v>579</v>
      </c>
      <c r="C246" t="s">
        <v>580</v>
      </c>
      <c r="D246">
        <v>16546958955104</v>
      </c>
      <c r="E246">
        <v>849309103</v>
      </c>
      <c r="F246">
        <v>6636872967</v>
      </c>
      <c r="G246">
        <v>4</v>
      </c>
      <c r="H246">
        <v>7467739000000</v>
      </c>
      <c r="I246">
        <v>500000000</v>
      </c>
      <c r="J246">
        <v>0.05</v>
      </c>
    </row>
    <row r="247" spans="1:10" customFormat="1" hidden="1" x14ac:dyDescent="0.25">
      <c r="A247">
        <v>215</v>
      </c>
      <c r="B247" t="s">
        <v>581</v>
      </c>
      <c r="C247" t="s">
        <v>582</v>
      </c>
      <c r="D247">
        <v>1364419483929</v>
      </c>
      <c r="E247">
        <v>370416314</v>
      </c>
      <c r="F247">
        <v>1490399433</v>
      </c>
      <c r="G247">
        <v>1</v>
      </c>
      <c r="H247">
        <v>400000000000</v>
      </c>
      <c r="I247">
        <v>340000000</v>
      </c>
      <c r="J247">
        <v>0.02</v>
      </c>
    </row>
    <row r="248" spans="1:10" customFormat="1" hidden="1" x14ac:dyDescent="0.25">
      <c r="A248">
        <v>221</v>
      </c>
      <c r="B248" t="s">
        <v>583</v>
      </c>
      <c r="C248" t="s">
        <v>584</v>
      </c>
      <c r="D248">
        <v>51850211200762</v>
      </c>
      <c r="E248">
        <v>1307372150</v>
      </c>
      <c r="F248">
        <v>31278366185</v>
      </c>
      <c r="G248">
        <v>22</v>
      </c>
      <c r="H248">
        <v>50000000000</v>
      </c>
      <c r="I248">
        <v>340000000</v>
      </c>
      <c r="J248">
        <v>0.03</v>
      </c>
    </row>
    <row r="249" spans="1:10" customFormat="1" hidden="1" x14ac:dyDescent="0.25">
      <c r="A249">
        <v>221</v>
      </c>
      <c r="B249" t="s">
        <v>585</v>
      </c>
      <c r="C249" t="s">
        <v>586</v>
      </c>
      <c r="D249">
        <v>101441808103227</v>
      </c>
      <c r="E249">
        <v>1057243980</v>
      </c>
      <c r="F249">
        <v>78976531632</v>
      </c>
      <c r="G249">
        <v>54</v>
      </c>
      <c r="H249">
        <v>500000000000</v>
      </c>
      <c r="I249">
        <v>340000000</v>
      </c>
      <c r="J249">
        <v>8.9999999999999993E-3</v>
      </c>
    </row>
    <row r="250" spans="1:10" customFormat="1" hidden="1" x14ac:dyDescent="0.25">
      <c r="A250">
        <v>221</v>
      </c>
      <c r="B250" t="s">
        <v>278</v>
      </c>
      <c r="C250" t="s">
        <v>279</v>
      </c>
      <c r="D250">
        <v>2523191784528</v>
      </c>
      <c r="E250">
        <v>495975162</v>
      </c>
      <c r="F250">
        <v>3948634374</v>
      </c>
      <c r="G250">
        <v>3</v>
      </c>
      <c r="H250">
        <v>250000000000</v>
      </c>
      <c r="I250">
        <v>340000000</v>
      </c>
      <c r="J250">
        <v>3.7999999999999999E-2</v>
      </c>
    </row>
    <row r="251" spans="1:10" customFormat="1" hidden="1" x14ac:dyDescent="0.25">
      <c r="A251">
        <v>211</v>
      </c>
      <c r="B251" t="s">
        <v>587</v>
      </c>
      <c r="C251" t="s">
        <v>588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customFormat="1" hidden="1" x14ac:dyDescent="0.25">
      <c r="A252">
        <v>211</v>
      </c>
      <c r="B252" t="s">
        <v>589</v>
      </c>
      <c r="C252" t="s">
        <v>590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customFormat="1" hidden="1" x14ac:dyDescent="0.25">
      <c r="A253">
        <v>211</v>
      </c>
      <c r="B253" t="s">
        <v>591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customFormat="1" hidden="1" x14ac:dyDescent="0.25">
      <c r="A254">
        <v>214</v>
      </c>
      <c r="B254" t="s">
        <v>592</v>
      </c>
      <c r="C254" t="s">
        <v>593</v>
      </c>
      <c r="D254">
        <v>921689810504</v>
      </c>
      <c r="E254">
        <v>356430849</v>
      </c>
      <c r="F254">
        <v>1625012633</v>
      </c>
      <c r="G254">
        <v>1</v>
      </c>
      <c r="H254">
        <v>0</v>
      </c>
      <c r="I254">
        <v>340000000</v>
      </c>
      <c r="J254">
        <v>1.001E-2</v>
      </c>
    </row>
    <row r="255" spans="1:10" customFormat="1" hidden="1" x14ac:dyDescent="0.25">
      <c r="A255">
        <v>213</v>
      </c>
      <c r="B255" t="s">
        <v>420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customFormat="1" hidden="1" x14ac:dyDescent="0.25">
      <c r="A256">
        <v>214</v>
      </c>
      <c r="B256" t="s">
        <v>594</v>
      </c>
      <c r="C256" t="s">
        <v>595</v>
      </c>
      <c r="D256">
        <v>290441094061</v>
      </c>
      <c r="E256">
        <v>1</v>
      </c>
      <c r="F256">
        <v>0</v>
      </c>
      <c r="G256">
        <v>0</v>
      </c>
      <c r="H256">
        <v>112000000000</v>
      </c>
      <c r="I256">
        <v>340000000</v>
      </c>
      <c r="J256">
        <v>0.01</v>
      </c>
    </row>
    <row r="257" spans="1:10" customFormat="1" hidden="1" x14ac:dyDescent="0.25">
      <c r="A257">
        <v>214</v>
      </c>
      <c r="B257" t="s">
        <v>596</v>
      </c>
      <c r="C257" t="s">
        <v>597</v>
      </c>
      <c r="D257">
        <v>891905042925</v>
      </c>
      <c r="E257">
        <v>1</v>
      </c>
      <c r="F257">
        <v>0</v>
      </c>
      <c r="G257">
        <v>0</v>
      </c>
      <c r="H257">
        <v>700000000000</v>
      </c>
      <c r="I257">
        <v>340000000</v>
      </c>
      <c r="J257">
        <v>2.8000000000000001E-2</v>
      </c>
    </row>
    <row r="258" spans="1:10" customFormat="1" hidden="1" x14ac:dyDescent="0.25">
      <c r="A258">
        <v>214</v>
      </c>
      <c r="B258" t="s">
        <v>598</v>
      </c>
      <c r="C258" t="s">
        <v>599</v>
      </c>
      <c r="D258">
        <v>2816619542588</v>
      </c>
      <c r="E258">
        <v>1</v>
      </c>
      <c r="F258">
        <v>0</v>
      </c>
      <c r="G258">
        <v>0</v>
      </c>
      <c r="H258">
        <v>580000000000</v>
      </c>
      <c r="I258">
        <v>345000000</v>
      </c>
      <c r="J258">
        <v>1.7399999999999999E-2</v>
      </c>
    </row>
    <row r="259" spans="1:10" customFormat="1" hidden="1" x14ac:dyDescent="0.25">
      <c r="A259">
        <v>214</v>
      </c>
      <c r="B259" t="s">
        <v>600</v>
      </c>
      <c r="C259" t="s">
        <v>601</v>
      </c>
      <c r="D259">
        <v>517931222865</v>
      </c>
      <c r="E259">
        <v>1</v>
      </c>
      <c r="F259">
        <v>0</v>
      </c>
      <c r="G259">
        <v>0</v>
      </c>
      <c r="H259">
        <v>10000000000</v>
      </c>
      <c r="I259">
        <v>340000000</v>
      </c>
      <c r="J259">
        <v>1.9900000000000001E-2</v>
      </c>
    </row>
    <row r="260" spans="1:10" customFormat="1" hidden="1" x14ac:dyDescent="0.25">
      <c r="A260">
        <v>215</v>
      </c>
      <c r="B260" t="s">
        <v>181</v>
      </c>
      <c r="C260" t="s">
        <v>182</v>
      </c>
      <c r="D260">
        <v>150829010076</v>
      </c>
      <c r="E260">
        <v>1</v>
      </c>
      <c r="F260">
        <v>0</v>
      </c>
      <c r="G260">
        <v>0</v>
      </c>
      <c r="H260">
        <v>500000000</v>
      </c>
      <c r="I260">
        <v>340000000</v>
      </c>
      <c r="J260">
        <v>0.04</v>
      </c>
    </row>
    <row r="261" spans="1:10" customFormat="1" hidden="1" x14ac:dyDescent="0.25">
      <c r="A261">
        <v>214</v>
      </c>
      <c r="B261" t="s">
        <v>602</v>
      </c>
      <c r="C261" t="s">
        <v>603</v>
      </c>
      <c r="D261">
        <v>100048553876</v>
      </c>
      <c r="E261">
        <v>1</v>
      </c>
      <c r="F261">
        <v>0</v>
      </c>
      <c r="G261">
        <v>0</v>
      </c>
      <c r="H261">
        <v>10000000000</v>
      </c>
      <c r="I261">
        <v>340000000</v>
      </c>
      <c r="J261">
        <v>8.8000000000000005E-3</v>
      </c>
    </row>
    <row r="262" spans="1:10" customFormat="1" hidden="1" x14ac:dyDescent="0.25">
      <c r="A262">
        <v>215</v>
      </c>
      <c r="B262" t="s">
        <v>604</v>
      </c>
      <c r="C262" t="s">
        <v>605</v>
      </c>
      <c r="D262">
        <v>5219837063638</v>
      </c>
      <c r="E262">
        <v>407625223</v>
      </c>
      <c r="F262">
        <v>3313635936</v>
      </c>
      <c r="G262">
        <v>2</v>
      </c>
      <c r="H262">
        <v>222369636963</v>
      </c>
      <c r="I262">
        <v>340000000</v>
      </c>
      <c r="J262">
        <v>0.02</v>
      </c>
    </row>
    <row r="263" spans="1:10" customFormat="1" hidden="1" x14ac:dyDescent="0.25">
      <c r="A263">
        <v>221</v>
      </c>
      <c r="B263" t="s">
        <v>606</v>
      </c>
      <c r="C263" t="s">
        <v>607</v>
      </c>
      <c r="D263">
        <v>137114352874</v>
      </c>
      <c r="E263">
        <v>1</v>
      </c>
      <c r="F263">
        <v>0</v>
      </c>
      <c r="G263">
        <v>0</v>
      </c>
      <c r="H263">
        <v>125000000000</v>
      </c>
      <c r="I263">
        <v>340000000</v>
      </c>
      <c r="J263">
        <v>0.01</v>
      </c>
    </row>
    <row r="264" spans="1:10" customFormat="1" hidden="1" x14ac:dyDescent="0.25">
      <c r="A264">
        <v>221</v>
      </c>
      <c r="B264" t="s">
        <v>608</v>
      </c>
      <c r="C264" t="s">
        <v>609</v>
      </c>
      <c r="D264">
        <v>97630586</v>
      </c>
      <c r="E264">
        <v>1</v>
      </c>
      <c r="F264">
        <v>0</v>
      </c>
      <c r="G264">
        <v>0</v>
      </c>
      <c r="H264">
        <v>0</v>
      </c>
      <c r="I264">
        <v>340000000</v>
      </c>
      <c r="J264">
        <v>1.9E-2</v>
      </c>
    </row>
    <row r="265" spans="1:10" customFormat="1" hidden="1" x14ac:dyDescent="0.25">
      <c r="A265">
        <v>214</v>
      </c>
      <c r="B265" t="s">
        <v>610</v>
      </c>
      <c r="C265" t="s">
        <v>611</v>
      </c>
      <c r="D265">
        <v>386321063927</v>
      </c>
      <c r="E265">
        <v>1</v>
      </c>
      <c r="F265">
        <v>0</v>
      </c>
      <c r="G265">
        <v>0</v>
      </c>
      <c r="H265">
        <v>155000000000</v>
      </c>
      <c r="I265">
        <v>340000000</v>
      </c>
      <c r="J265">
        <v>0.01</v>
      </c>
    </row>
    <row r="266" spans="1:10" customFormat="1" hidden="1" x14ac:dyDescent="0.25">
      <c r="A266">
        <v>211</v>
      </c>
      <c r="B266" s="161" t="s">
        <v>612</v>
      </c>
      <c r="C266" t="s">
        <v>613</v>
      </c>
      <c r="D266">
        <v>106866211226154</v>
      </c>
      <c r="E266">
        <v>1161171095</v>
      </c>
      <c r="F266">
        <v>81295938470</v>
      </c>
      <c r="G266">
        <v>25</v>
      </c>
      <c r="H266">
        <v>10000000000</v>
      </c>
      <c r="I266">
        <v>340000000</v>
      </c>
      <c r="J266">
        <v>0.01</v>
      </c>
    </row>
    <row r="267" spans="1:10" customFormat="1" hidden="1" x14ac:dyDescent="0.25">
      <c r="A267">
        <v>212</v>
      </c>
      <c r="B267" t="s">
        <v>614</v>
      </c>
      <c r="D267">
        <v>1000000</v>
      </c>
      <c r="E267">
        <v>1</v>
      </c>
      <c r="F267">
        <v>0</v>
      </c>
      <c r="G267">
        <v>0</v>
      </c>
      <c r="H267">
        <v>600000000000</v>
      </c>
      <c r="I267">
        <v>340000000</v>
      </c>
      <c r="J267">
        <v>0.02</v>
      </c>
    </row>
    <row r="268" spans="1:10" customFormat="1" hidden="1" x14ac:dyDescent="0.25">
      <c r="A268">
        <v>213</v>
      </c>
      <c r="B268" t="s">
        <v>615</v>
      </c>
      <c r="C268" t="s">
        <v>616</v>
      </c>
      <c r="D268">
        <v>554312778010</v>
      </c>
      <c r="E268">
        <v>1</v>
      </c>
      <c r="F268">
        <v>0</v>
      </c>
      <c r="G268">
        <v>0</v>
      </c>
      <c r="H268">
        <v>100000000000</v>
      </c>
      <c r="I268">
        <v>340000000</v>
      </c>
      <c r="J268">
        <v>0</v>
      </c>
    </row>
    <row r="269" spans="1:10" customFormat="1" hidden="1" x14ac:dyDescent="0.25">
      <c r="A269">
        <v>213</v>
      </c>
      <c r="B269" t="s">
        <v>617</v>
      </c>
      <c r="C269" t="s">
        <v>618</v>
      </c>
      <c r="D269">
        <v>48281367920831</v>
      </c>
      <c r="E269">
        <v>908975767</v>
      </c>
      <c r="F269">
        <v>30186471114</v>
      </c>
      <c r="G269">
        <v>15</v>
      </c>
      <c r="H269">
        <v>3030000000000</v>
      </c>
      <c r="I269">
        <v>340000000</v>
      </c>
      <c r="J269">
        <v>1.8499999999999999E-2</v>
      </c>
    </row>
    <row r="270" spans="1:10" customFormat="1" hidden="1" x14ac:dyDescent="0.25">
      <c r="A270">
        <v>213</v>
      </c>
      <c r="B270" t="s">
        <v>619</v>
      </c>
      <c r="C270" t="s">
        <v>620</v>
      </c>
      <c r="D270">
        <v>425022232959</v>
      </c>
      <c r="E270">
        <v>1</v>
      </c>
      <c r="F270">
        <v>0</v>
      </c>
      <c r="G270">
        <v>0</v>
      </c>
      <c r="H270">
        <v>1000000000</v>
      </c>
      <c r="I270">
        <v>340000000</v>
      </c>
      <c r="J270">
        <v>0.05</v>
      </c>
    </row>
    <row r="271" spans="1:10" customFormat="1" hidden="1" x14ac:dyDescent="0.25">
      <c r="A271">
        <v>213</v>
      </c>
      <c r="B271" t="s">
        <v>621</v>
      </c>
      <c r="C271" t="s">
        <v>622</v>
      </c>
      <c r="D271">
        <v>461020646088</v>
      </c>
      <c r="E271">
        <v>1</v>
      </c>
      <c r="F271">
        <v>0</v>
      </c>
      <c r="G271">
        <v>0</v>
      </c>
      <c r="H271">
        <v>11400000000</v>
      </c>
      <c r="I271">
        <v>340000000</v>
      </c>
      <c r="J271">
        <v>0.02</v>
      </c>
    </row>
    <row r="272" spans="1:10" customFormat="1" hidden="1" x14ac:dyDescent="0.25">
      <c r="A272">
        <v>215</v>
      </c>
      <c r="B272" t="s">
        <v>596</v>
      </c>
      <c r="C272" t="s">
        <v>597</v>
      </c>
      <c r="D272">
        <v>891905042925</v>
      </c>
      <c r="E272">
        <v>382573219</v>
      </c>
      <c r="F272">
        <v>1477898916</v>
      </c>
      <c r="G272">
        <v>1</v>
      </c>
      <c r="H272">
        <v>700000000000</v>
      </c>
      <c r="I272">
        <v>340000000</v>
      </c>
      <c r="J272">
        <v>2.8000000000000001E-2</v>
      </c>
    </row>
    <row r="273" spans="1:10" customFormat="1" hidden="1" x14ac:dyDescent="0.25">
      <c r="A273">
        <v>215</v>
      </c>
      <c r="B273" t="s">
        <v>623</v>
      </c>
      <c r="C273" t="s">
        <v>624</v>
      </c>
      <c r="D273">
        <v>510918639096</v>
      </c>
      <c r="E273">
        <v>1</v>
      </c>
      <c r="F273">
        <v>0</v>
      </c>
      <c r="G273">
        <v>0</v>
      </c>
      <c r="H273">
        <v>133640934650</v>
      </c>
      <c r="I273">
        <v>340000000</v>
      </c>
      <c r="J273">
        <v>2.5000000000000001E-2</v>
      </c>
    </row>
    <row r="274" spans="1:10" customFormat="1" hidden="1" x14ac:dyDescent="0.25">
      <c r="A274">
        <v>214</v>
      </c>
      <c r="B274" t="s">
        <v>625</v>
      </c>
      <c r="C274" t="s">
        <v>626</v>
      </c>
      <c r="D274">
        <v>50093874511</v>
      </c>
      <c r="E274">
        <v>1</v>
      </c>
      <c r="F274">
        <v>0</v>
      </c>
      <c r="G274">
        <v>0</v>
      </c>
      <c r="H274">
        <v>50000000000</v>
      </c>
      <c r="I274">
        <v>340000000</v>
      </c>
      <c r="J274">
        <v>0.01</v>
      </c>
    </row>
    <row r="275" spans="1:10" customFormat="1" hidden="1" x14ac:dyDescent="0.25">
      <c r="A275">
        <v>214</v>
      </c>
      <c r="B275" t="s">
        <v>627</v>
      </c>
      <c r="C275" t="s">
        <v>628</v>
      </c>
      <c r="D275">
        <v>7391830768024</v>
      </c>
      <c r="E275">
        <v>412484874</v>
      </c>
      <c r="F275">
        <v>3551758847</v>
      </c>
      <c r="G275">
        <v>2</v>
      </c>
      <c r="H275">
        <v>250000000000</v>
      </c>
      <c r="I275">
        <v>340000000</v>
      </c>
      <c r="J275">
        <v>0.02</v>
      </c>
    </row>
    <row r="276" spans="1:10" customFormat="1" hidden="1" x14ac:dyDescent="0.25">
      <c r="A276">
        <v>214</v>
      </c>
      <c r="B276" t="s">
        <v>629</v>
      </c>
      <c r="C276" t="s">
        <v>630</v>
      </c>
      <c r="D276">
        <v>347595598417</v>
      </c>
      <c r="E276">
        <v>1</v>
      </c>
      <c r="F276">
        <v>0</v>
      </c>
      <c r="G276">
        <v>0</v>
      </c>
      <c r="H276">
        <v>50000000000</v>
      </c>
      <c r="I276">
        <v>340000000</v>
      </c>
      <c r="J276">
        <v>8.0000000000000002E-3</v>
      </c>
    </row>
    <row r="277" spans="1:10" customFormat="1" hidden="1" x14ac:dyDescent="0.25">
      <c r="A277">
        <v>214</v>
      </c>
      <c r="B277" t="s">
        <v>631</v>
      </c>
      <c r="C277" t="s">
        <v>632</v>
      </c>
      <c r="D277">
        <v>295287749849</v>
      </c>
      <c r="E277">
        <v>1</v>
      </c>
      <c r="F277">
        <v>0</v>
      </c>
      <c r="G277">
        <v>0</v>
      </c>
      <c r="H277">
        <v>70000000000</v>
      </c>
      <c r="I277">
        <v>340000000</v>
      </c>
      <c r="J277">
        <v>0.02</v>
      </c>
    </row>
    <row r="278" spans="1:10" customFormat="1" hidden="1" x14ac:dyDescent="0.25">
      <c r="A278">
        <v>215</v>
      </c>
      <c r="B278" t="s">
        <v>633</v>
      </c>
      <c r="C278" t="s">
        <v>634</v>
      </c>
      <c r="D278">
        <v>402011836129</v>
      </c>
      <c r="E278">
        <v>1</v>
      </c>
      <c r="F278">
        <v>0</v>
      </c>
      <c r="G278">
        <v>0</v>
      </c>
      <c r="H278">
        <v>80000000000</v>
      </c>
      <c r="I278">
        <v>340000000</v>
      </c>
      <c r="J278">
        <v>8.9999999999999993E-3</v>
      </c>
    </row>
    <row r="279" spans="1:10" customFormat="1" hidden="1" x14ac:dyDescent="0.25">
      <c r="A279">
        <v>214</v>
      </c>
      <c r="B279" t="s">
        <v>635</v>
      </c>
      <c r="C279" t="s">
        <v>184</v>
      </c>
      <c r="D279">
        <v>96500818233000</v>
      </c>
      <c r="E279">
        <v>2112521503</v>
      </c>
      <c r="F279">
        <v>33677908563</v>
      </c>
      <c r="G279">
        <v>18</v>
      </c>
      <c r="H279">
        <v>2500000000000</v>
      </c>
      <c r="I279">
        <v>340000000</v>
      </c>
      <c r="J279">
        <v>0.05</v>
      </c>
    </row>
    <row r="280" spans="1:10" customFormat="1" hidden="1" x14ac:dyDescent="0.25">
      <c r="A280">
        <v>215</v>
      </c>
      <c r="B280" t="s">
        <v>636</v>
      </c>
      <c r="C280" t="s">
        <v>637</v>
      </c>
      <c r="D280">
        <v>963494669926</v>
      </c>
      <c r="E280">
        <v>385618434</v>
      </c>
      <c r="F280">
        <v>1474996051</v>
      </c>
      <c r="G280">
        <v>1</v>
      </c>
      <c r="H280">
        <v>300000000000</v>
      </c>
      <c r="I280">
        <v>340000000</v>
      </c>
      <c r="J280">
        <v>0.03</v>
      </c>
    </row>
    <row r="281" spans="1:10" customFormat="1" hidden="1" x14ac:dyDescent="0.25">
      <c r="A281">
        <v>214</v>
      </c>
      <c r="B281" t="s">
        <v>638</v>
      </c>
      <c r="C281" t="s">
        <v>639</v>
      </c>
      <c r="D281">
        <v>54196862711</v>
      </c>
      <c r="E281">
        <v>1</v>
      </c>
      <c r="F281">
        <v>0</v>
      </c>
      <c r="G281">
        <v>0</v>
      </c>
      <c r="H281">
        <v>100000000</v>
      </c>
      <c r="I281">
        <v>340000000</v>
      </c>
      <c r="J281">
        <v>0.02</v>
      </c>
    </row>
    <row r="282" spans="1:10" customFormat="1" hidden="1" x14ac:dyDescent="0.25">
      <c r="A282">
        <v>214</v>
      </c>
      <c r="B282" t="s">
        <v>640</v>
      </c>
      <c r="C282" t="s">
        <v>641</v>
      </c>
      <c r="D282">
        <v>16544818726944</v>
      </c>
      <c r="E282">
        <v>1895657029</v>
      </c>
      <c r="F282">
        <v>13955913268</v>
      </c>
      <c r="G282">
        <v>8</v>
      </c>
      <c r="H282">
        <v>1000000000</v>
      </c>
      <c r="I282">
        <v>345000000</v>
      </c>
      <c r="J282">
        <v>0.1</v>
      </c>
    </row>
    <row r="283" spans="1:10" customFormat="1" hidden="1" x14ac:dyDescent="0.25">
      <c r="A283">
        <v>214</v>
      </c>
      <c r="B283" t="s">
        <v>642</v>
      </c>
      <c r="C283" t="s">
        <v>643</v>
      </c>
      <c r="D283">
        <v>4557135981232</v>
      </c>
      <c r="E283">
        <v>1</v>
      </c>
      <c r="F283">
        <v>0</v>
      </c>
      <c r="G283">
        <v>0</v>
      </c>
      <c r="H283">
        <v>1618033988749</v>
      </c>
      <c r="I283">
        <v>345000000</v>
      </c>
      <c r="J283">
        <v>7.7700000000000005E-2</v>
      </c>
    </row>
    <row r="284" spans="1:10" customFormat="1" hidden="1" x14ac:dyDescent="0.25">
      <c r="A284">
        <v>214</v>
      </c>
      <c r="B284" t="s">
        <v>644</v>
      </c>
      <c r="C284" t="s">
        <v>645</v>
      </c>
      <c r="D284">
        <v>428961046478</v>
      </c>
      <c r="E284">
        <v>1</v>
      </c>
      <c r="F284">
        <v>0</v>
      </c>
      <c r="G284">
        <v>0</v>
      </c>
      <c r="H284">
        <v>100000000000</v>
      </c>
      <c r="I284">
        <v>340000000</v>
      </c>
      <c r="J284">
        <v>0.03</v>
      </c>
    </row>
    <row r="285" spans="1:10" customFormat="1" hidden="1" x14ac:dyDescent="0.25">
      <c r="A285">
        <v>214</v>
      </c>
      <c r="B285" t="s">
        <v>646</v>
      </c>
      <c r="C285" t="s">
        <v>647</v>
      </c>
      <c r="D285">
        <v>112943426396688</v>
      </c>
      <c r="E285">
        <v>5051815267</v>
      </c>
      <c r="F285">
        <v>62599831415</v>
      </c>
      <c r="G285">
        <v>34</v>
      </c>
      <c r="H285">
        <v>3000000000000</v>
      </c>
      <c r="I285">
        <v>340000000</v>
      </c>
      <c r="J285">
        <v>7.0000000000000007E-2</v>
      </c>
    </row>
    <row r="286" spans="1:10" customFormat="1" hidden="1" x14ac:dyDescent="0.25">
      <c r="A286">
        <v>214</v>
      </c>
      <c r="B286" t="s">
        <v>648</v>
      </c>
      <c r="C286" t="s">
        <v>649</v>
      </c>
      <c r="D286">
        <v>20769492752</v>
      </c>
      <c r="E286">
        <v>1</v>
      </c>
      <c r="F286">
        <v>0</v>
      </c>
      <c r="G286">
        <v>0</v>
      </c>
      <c r="H286">
        <v>360000000000</v>
      </c>
      <c r="I286">
        <v>345000000</v>
      </c>
      <c r="J286">
        <v>0.02</v>
      </c>
    </row>
    <row r="287" spans="1:10" customFormat="1" hidden="1" x14ac:dyDescent="0.25">
      <c r="A287">
        <v>215</v>
      </c>
      <c r="B287" t="s">
        <v>650</v>
      </c>
      <c r="C287" t="s">
        <v>651</v>
      </c>
      <c r="D287">
        <v>402785440871</v>
      </c>
      <c r="E287">
        <v>366601265</v>
      </c>
      <c r="F287">
        <v>1493471033</v>
      </c>
      <c r="G287">
        <v>1</v>
      </c>
      <c r="H287">
        <v>1000000000</v>
      </c>
      <c r="I287">
        <v>340000000</v>
      </c>
      <c r="J287">
        <v>1.7500000000000002E-2</v>
      </c>
    </row>
    <row r="288" spans="1:10" customFormat="1" hidden="1" x14ac:dyDescent="0.25">
      <c r="A288">
        <v>211</v>
      </c>
      <c r="B288" t="s">
        <v>652</v>
      </c>
      <c r="C288" t="s">
        <v>653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customFormat="1" hidden="1" x14ac:dyDescent="0.25">
      <c r="A289">
        <v>211</v>
      </c>
      <c r="B289" t="s">
        <v>492</v>
      </c>
      <c r="C289" t="s">
        <v>493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customFormat="1" hidden="1" x14ac:dyDescent="0.25">
      <c r="A290">
        <v>213</v>
      </c>
      <c r="B290" t="s">
        <v>654</v>
      </c>
      <c r="C290" t="s">
        <v>655</v>
      </c>
      <c r="D290">
        <v>1407939913859</v>
      </c>
      <c r="E290">
        <v>390684583</v>
      </c>
      <c r="F290">
        <v>3740234136</v>
      </c>
      <c r="G290">
        <v>2</v>
      </c>
      <c r="H290">
        <v>1000000000000</v>
      </c>
      <c r="I290">
        <v>340000000</v>
      </c>
      <c r="J290">
        <v>1.337E-2</v>
      </c>
    </row>
    <row r="291" spans="1:10" customFormat="1" hidden="1" x14ac:dyDescent="0.25">
      <c r="A291">
        <v>213</v>
      </c>
      <c r="B291" t="s">
        <v>656</v>
      </c>
      <c r="C291" t="s">
        <v>657</v>
      </c>
      <c r="D291">
        <v>1492233232</v>
      </c>
      <c r="E291">
        <v>1</v>
      </c>
      <c r="F291">
        <v>0</v>
      </c>
      <c r="G291">
        <v>0</v>
      </c>
      <c r="H291">
        <v>400000000</v>
      </c>
      <c r="I291">
        <v>340000000</v>
      </c>
      <c r="J291">
        <v>0.02</v>
      </c>
    </row>
    <row r="292" spans="1:10" customFormat="1" hidden="1" x14ac:dyDescent="0.25">
      <c r="A292">
        <v>215</v>
      </c>
      <c r="B292" t="s">
        <v>658</v>
      </c>
      <c r="C292" t="s">
        <v>659</v>
      </c>
      <c r="D292">
        <v>100299352662</v>
      </c>
      <c r="E292">
        <v>1</v>
      </c>
      <c r="F292">
        <v>0</v>
      </c>
      <c r="G292">
        <v>0</v>
      </c>
      <c r="H292">
        <v>50000000000</v>
      </c>
      <c r="I292">
        <v>340000000</v>
      </c>
      <c r="J292">
        <v>2.5000000000000001E-2</v>
      </c>
    </row>
    <row r="293" spans="1:10" customFormat="1" hidden="1" x14ac:dyDescent="0.25">
      <c r="A293">
        <v>214</v>
      </c>
      <c r="B293" t="s">
        <v>660</v>
      </c>
      <c r="C293" t="s">
        <v>661</v>
      </c>
      <c r="D293">
        <v>5330862755557</v>
      </c>
      <c r="E293">
        <v>433498373</v>
      </c>
      <c r="F293">
        <v>3530469584</v>
      </c>
      <c r="G293">
        <v>2</v>
      </c>
      <c r="H293">
        <v>200000000000</v>
      </c>
      <c r="I293">
        <v>340000000</v>
      </c>
      <c r="J293">
        <v>2.58E-2</v>
      </c>
    </row>
    <row r="294" spans="1:10" customFormat="1" hidden="1" x14ac:dyDescent="0.25">
      <c r="A294">
        <v>212</v>
      </c>
      <c r="B294" t="s">
        <v>662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customFormat="1" hidden="1" x14ac:dyDescent="0.25">
      <c r="A295">
        <v>212</v>
      </c>
      <c r="B295" t="s">
        <v>663</v>
      </c>
      <c r="C295" t="s">
        <v>664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customFormat="1" hidden="1" x14ac:dyDescent="0.25">
      <c r="A296">
        <v>212</v>
      </c>
      <c r="B296" t="s">
        <v>665</v>
      </c>
      <c r="C296" t="s">
        <v>666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customFormat="1" hidden="1" x14ac:dyDescent="0.25">
      <c r="A297">
        <v>212</v>
      </c>
      <c r="B297" t="s">
        <v>667</v>
      </c>
      <c r="C297" t="s">
        <v>668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customFormat="1" hidden="1" x14ac:dyDescent="0.25">
      <c r="A298">
        <v>212</v>
      </c>
      <c r="B298" t="s">
        <v>669</v>
      </c>
      <c r="C298" t="s">
        <v>670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customFormat="1" hidden="1" x14ac:dyDescent="0.25">
      <c r="A299">
        <v>212</v>
      </c>
      <c r="B299" t="s">
        <v>671</v>
      </c>
      <c r="C299" t="s">
        <v>672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customFormat="1" hidden="1" x14ac:dyDescent="0.25">
      <c r="A300">
        <v>211</v>
      </c>
      <c r="B300" t="s">
        <v>234</v>
      </c>
      <c r="C300" t="s">
        <v>235</v>
      </c>
      <c r="D300">
        <v>96352827132035</v>
      </c>
      <c r="E300">
        <v>1820606563</v>
      </c>
      <c r="F300">
        <v>72549721612</v>
      </c>
      <c r="G300">
        <v>24</v>
      </c>
      <c r="H300">
        <v>250000000000</v>
      </c>
      <c r="I300">
        <v>340000000</v>
      </c>
      <c r="J300">
        <v>0.02</v>
      </c>
    </row>
    <row r="301" spans="1:10" customFormat="1" hidden="1" x14ac:dyDescent="0.25">
      <c r="A301">
        <v>212</v>
      </c>
      <c r="B301" t="s">
        <v>673</v>
      </c>
      <c r="C301" t="s">
        <v>674</v>
      </c>
      <c r="D301">
        <v>266281865924</v>
      </c>
      <c r="E301">
        <v>1</v>
      </c>
      <c r="F301">
        <v>0</v>
      </c>
      <c r="G301">
        <v>0</v>
      </c>
      <c r="H301">
        <v>74849000000</v>
      </c>
      <c r="I301">
        <v>340000000</v>
      </c>
      <c r="J301">
        <v>0.02</v>
      </c>
    </row>
    <row r="302" spans="1:10" customFormat="1" hidden="1" x14ac:dyDescent="0.25">
      <c r="A302">
        <v>214</v>
      </c>
      <c r="B302" t="s">
        <v>675</v>
      </c>
      <c r="C302" t="s">
        <v>676</v>
      </c>
      <c r="D302">
        <v>4431102232098</v>
      </c>
      <c r="E302">
        <v>368036123</v>
      </c>
      <c r="F302">
        <v>5579188552</v>
      </c>
      <c r="G302">
        <v>3</v>
      </c>
      <c r="H302">
        <v>375000000000</v>
      </c>
      <c r="I302">
        <v>340000000</v>
      </c>
      <c r="J302">
        <v>5.0000000000000001E-3</v>
      </c>
    </row>
    <row r="303" spans="1:10" customFormat="1" hidden="1" x14ac:dyDescent="0.25">
      <c r="A303">
        <v>212</v>
      </c>
      <c r="B303" t="s">
        <v>232</v>
      </c>
      <c r="C303" t="s">
        <v>233</v>
      </c>
      <c r="D303">
        <v>37535186017</v>
      </c>
      <c r="E303">
        <v>1</v>
      </c>
      <c r="F303">
        <v>0</v>
      </c>
      <c r="G303">
        <v>0</v>
      </c>
      <c r="H303">
        <v>10000000000</v>
      </c>
      <c r="I303">
        <v>340000000</v>
      </c>
      <c r="J303">
        <v>0</v>
      </c>
    </row>
    <row r="304" spans="1:10" customFormat="1" hidden="1" x14ac:dyDescent="0.25">
      <c r="A304">
        <v>215</v>
      </c>
      <c r="B304" t="s">
        <v>677</v>
      </c>
      <c r="C304" t="s">
        <v>678</v>
      </c>
      <c r="D304">
        <v>1854068792208</v>
      </c>
      <c r="E304">
        <v>1</v>
      </c>
      <c r="F304">
        <v>0</v>
      </c>
      <c r="G304">
        <v>0</v>
      </c>
      <c r="H304">
        <v>100000000000</v>
      </c>
      <c r="I304">
        <v>340000000</v>
      </c>
      <c r="J304">
        <v>0</v>
      </c>
    </row>
    <row r="305" spans="1:10" customFormat="1" hidden="1" x14ac:dyDescent="0.25">
      <c r="A305">
        <v>214</v>
      </c>
      <c r="B305" t="s">
        <v>494</v>
      </c>
      <c r="C305" t="s">
        <v>495</v>
      </c>
      <c r="D305">
        <v>4794107038279</v>
      </c>
      <c r="E305">
        <v>358139860</v>
      </c>
      <c r="F305">
        <v>3609832292</v>
      </c>
      <c r="G305">
        <v>2</v>
      </c>
      <c r="H305">
        <v>1200000000000</v>
      </c>
      <c r="I305">
        <v>340000000</v>
      </c>
      <c r="J305">
        <v>5.0000000000000001E-3</v>
      </c>
    </row>
    <row r="306" spans="1:10" customFormat="1" hidden="1" x14ac:dyDescent="0.25">
      <c r="A306">
        <v>215</v>
      </c>
      <c r="B306" t="s">
        <v>679</v>
      </c>
      <c r="C306" t="s">
        <v>680</v>
      </c>
      <c r="D306">
        <v>100212280351</v>
      </c>
      <c r="E306">
        <v>1</v>
      </c>
      <c r="F306">
        <v>0</v>
      </c>
      <c r="G306">
        <v>0</v>
      </c>
      <c r="H306">
        <v>100000000000</v>
      </c>
      <c r="I306">
        <v>340000000</v>
      </c>
      <c r="J306">
        <v>0.02</v>
      </c>
    </row>
    <row r="307" spans="1:10" customFormat="1" hidden="1" x14ac:dyDescent="0.25">
      <c r="A307">
        <v>214</v>
      </c>
      <c r="B307" t="s">
        <v>681</v>
      </c>
      <c r="C307" t="s">
        <v>682</v>
      </c>
      <c r="D307">
        <v>116135055409896</v>
      </c>
      <c r="E307">
        <v>3247446962</v>
      </c>
      <c r="F307">
        <v>94007451795</v>
      </c>
      <c r="G307">
        <v>49</v>
      </c>
      <c r="H307">
        <v>1200000000000</v>
      </c>
      <c r="I307">
        <v>340000000</v>
      </c>
      <c r="J307">
        <v>0.03</v>
      </c>
    </row>
    <row r="308" spans="1:10" customFormat="1" hidden="1" x14ac:dyDescent="0.25">
      <c r="A308">
        <v>212</v>
      </c>
      <c r="B308" t="s">
        <v>683</v>
      </c>
      <c r="C308" t="s">
        <v>684</v>
      </c>
      <c r="D308">
        <v>4960125833280</v>
      </c>
      <c r="E308">
        <v>1</v>
      </c>
      <c r="F308">
        <v>0</v>
      </c>
      <c r="G308">
        <v>0</v>
      </c>
      <c r="H308">
        <v>70000000000</v>
      </c>
      <c r="I308">
        <v>340000000</v>
      </c>
      <c r="J308">
        <v>1.9E-2</v>
      </c>
    </row>
    <row r="309" spans="1:10" customFormat="1" hidden="1" x14ac:dyDescent="0.25">
      <c r="A309">
        <v>215</v>
      </c>
      <c r="B309" t="s">
        <v>685</v>
      </c>
      <c r="C309" t="s">
        <v>94</v>
      </c>
      <c r="D309">
        <v>11460617033534</v>
      </c>
      <c r="E309">
        <v>608868932</v>
      </c>
      <c r="F309">
        <v>8693428816</v>
      </c>
      <c r="G309">
        <v>5</v>
      </c>
      <c r="H309">
        <v>150000000000</v>
      </c>
      <c r="I309">
        <v>340000000</v>
      </c>
      <c r="J309">
        <v>0.03</v>
      </c>
    </row>
    <row r="310" spans="1:10" customFormat="1" hidden="1" x14ac:dyDescent="0.25">
      <c r="A310">
        <v>212</v>
      </c>
      <c r="B310" t="s">
        <v>577</v>
      </c>
      <c r="C310" t="s">
        <v>578</v>
      </c>
      <c r="D310">
        <v>121087872251</v>
      </c>
      <c r="E310">
        <v>1</v>
      </c>
      <c r="F310">
        <v>0</v>
      </c>
      <c r="G310">
        <v>0</v>
      </c>
      <c r="H310">
        <v>100000000000</v>
      </c>
      <c r="I310">
        <v>340000000</v>
      </c>
      <c r="J310">
        <v>0.02</v>
      </c>
    </row>
    <row r="311" spans="1:10" customFormat="1" hidden="1" x14ac:dyDescent="0.25">
      <c r="A311">
        <v>213</v>
      </c>
      <c r="B311" t="s">
        <v>686</v>
      </c>
      <c r="D311">
        <v>46096646397</v>
      </c>
      <c r="E311">
        <v>1</v>
      </c>
      <c r="F311">
        <v>0</v>
      </c>
      <c r="G311">
        <v>0</v>
      </c>
      <c r="H311">
        <v>45000000000</v>
      </c>
      <c r="I311">
        <v>340000000</v>
      </c>
      <c r="J311">
        <v>0.3</v>
      </c>
    </row>
    <row r="312" spans="1:10" customFormat="1" hidden="1" x14ac:dyDescent="0.25">
      <c r="A312">
        <v>213</v>
      </c>
      <c r="B312" t="s">
        <v>687</v>
      </c>
      <c r="C312" t="s">
        <v>688</v>
      </c>
      <c r="D312">
        <v>3781834221942</v>
      </c>
      <c r="E312">
        <v>456548197</v>
      </c>
      <c r="F312">
        <v>5740145167</v>
      </c>
      <c r="G312">
        <v>3</v>
      </c>
      <c r="H312">
        <v>365000000000</v>
      </c>
      <c r="I312">
        <v>340000000</v>
      </c>
      <c r="J312">
        <v>1.9900000000000001E-2</v>
      </c>
    </row>
    <row r="313" spans="1:10" customFormat="1" hidden="1" x14ac:dyDescent="0.25">
      <c r="A313">
        <v>213</v>
      </c>
      <c r="B313" t="s">
        <v>266</v>
      </c>
      <c r="C313" t="s">
        <v>267</v>
      </c>
      <c r="D313">
        <v>7211185922147</v>
      </c>
      <c r="E313">
        <v>1</v>
      </c>
      <c r="F313">
        <v>0</v>
      </c>
      <c r="G313">
        <v>0</v>
      </c>
      <c r="H313">
        <v>1612388000000</v>
      </c>
      <c r="I313">
        <v>340000000</v>
      </c>
      <c r="J313">
        <v>0.02</v>
      </c>
    </row>
    <row r="314" spans="1:10" customFormat="1" hidden="1" x14ac:dyDescent="0.25">
      <c r="A314">
        <v>213</v>
      </c>
      <c r="B314" t="s">
        <v>689</v>
      </c>
      <c r="C314" t="s">
        <v>690</v>
      </c>
      <c r="D314">
        <v>6099349518</v>
      </c>
      <c r="E314">
        <v>1</v>
      </c>
      <c r="F314">
        <v>0</v>
      </c>
      <c r="G314">
        <v>0</v>
      </c>
      <c r="H314">
        <v>5000000000</v>
      </c>
      <c r="I314">
        <v>340000000</v>
      </c>
      <c r="J314">
        <v>0.06</v>
      </c>
    </row>
    <row r="315" spans="1:10" customFormat="1" hidden="1" x14ac:dyDescent="0.25">
      <c r="A315">
        <v>213</v>
      </c>
      <c r="B315" t="s">
        <v>177</v>
      </c>
      <c r="C315" t="s">
        <v>178</v>
      </c>
      <c r="D315">
        <v>204958725051</v>
      </c>
      <c r="E315">
        <v>1</v>
      </c>
      <c r="F315">
        <v>0</v>
      </c>
      <c r="G315">
        <v>0</v>
      </c>
      <c r="H315">
        <v>100000000000</v>
      </c>
      <c r="I315">
        <v>340000000</v>
      </c>
      <c r="J315">
        <v>0.02</v>
      </c>
    </row>
    <row r="316" spans="1:10" customFormat="1" hidden="1" x14ac:dyDescent="0.25">
      <c r="A316">
        <v>214</v>
      </c>
      <c r="B316" t="s">
        <v>691</v>
      </c>
      <c r="C316" t="s">
        <v>692</v>
      </c>
      <c r="D316">
        <v>4116614974552</v>
      </c>
      <c r="E316">
        <v>412457963</v>
      </c>
      <c r="F316">
        <v>3550440216</v>
      </c>
      <c r="G316">
        <v>2</v>
      </c>
      <c r="H316">
        <v>2000000000</v>
      </c>
      <c r="I316">
        <v>340000000</v>
      </c>
      <c r="J316">
        <v>0.02</v>
      </c>
    </row>
    <row r="317" spans="1:10" customFormat="1" hidden="1" x14ac:dyDescent="0.25">
      <c r="A317">
        <v>214</v>
      </c>
      <c r="B317" t="s">
        <v>693</v>
      </c>
      <c r="C317" t="s">
        <v>694</v>
      </c>
      <c r="D317">
        <v>316059066726</v>
      </c>
      <c r="E317">
        <v>1</v>
      </c>
      <c r="F317">
        <v>0</v>
      </c>
      <c r="G317">
        <v>0</v>
      </c>
      <c r="H317">
        <v>10000000000</v>
      </c>
      <c r="I317">
        <v>340000000</v>
      </c>
      <c r="J317">
        <v>0.01</v>
      </c>
    </row>
    <row r="318" spans="1:10" customFormat="1" hidden="1" x14ac:dyDescent="0.25">
      <c r="A318">
        <v>214</v>
      </c>
      <c r="B318" t="s">
        <v>695</v>
      </c>
      <c r="C318" t="s">
        <v>696</v>
      </c>
      <c r="D318">
        <v>124670396393</v>
      </c>
      <c r="E318">
        <v>1</v>
      </c>
      <c r="F318">
        <v>0</v>
      </c>
      <c r="G318">
        <v>0</v>
      </c>
      <c r="H318">
        <v>100000000000</v>
      </c>
      <c r="I318">
        <v>340000000</v>
      </c>
      <c r="J318">
        <v>0.02</v>
      </c>
    </row>
    <row r="319" spans="1:10" customFormat="1" hidden="1" x14ac:dyDescent="0.25">
      <c r="A319">
        <v>214</v>
      </c>
      <c r="B319" t="s">
        <v>697</v>
      </c>
      <c r="C319" t="s">
        <v>698</v>
      </c>
      <c r="D319">
        <v>844574390185</v>
      </c>
      <c r="E319">
        <v>364623998</v>
      </c>
      <c r="F319">
        <v>1616975879</v>
      </c>
      <c r="G319">
        <v>1</v>
      </c>
      <c r="H319">
        <v>60000000000</v>
      </c>
      <c r="I319">
        <v>340000000</v>
      </c>
      <c r="J319">
        <v>1.4999999999999999E-2</v>
      </c>
    </row>
    <row r="320" spans="1:10" customFormat="1" hidden="1" x14ac:dyDescent="0.25">
      <c r="A320">
        <v>214</v>
      </c>
      <c r="B320" t="s">
        <v>699</v>
      </c>
      <c r="C320" t="s">
        <v>700</v>
      </c>
      <c r="D320">
        <v>28165109727</v>
      </c>
      <c r="E320">
        <v>1</v>
      </c>
      <c r="F320">
        <v>0</v>
      </c>
      <c r="G320">
        <v>0</v>
      </c>
      <c r="H320">
        <v>999400000</v>
      </c>
      <c r="I320">
        <v>340000000</v>
      </c>
      <c r="J320">
        <v>0.05</v>
      </c>
    </row>
    <row r="321" spans="1:10" customFormat="1" hidden="1" x14ac:dyDescent="0.25">
      <c r="A321">
        <v>214</v>
      </c>
      <c r="B321" t="s">
        <v>701</v>
      </c>
      <c r="C321" t="s">
        <v>702</v>
      </c>
      <c r="D321">
        <v>115405013892383</v>
      </c>
      <c r="E321">
        <v>8258612935</v>
      </c>
      <c r="F321">
        <v>105204429006</v>
      </c>
      <c r="G321">
        <v>57</v>
      </c>
      <c r="H321">
        <v>3300000000000</v>
      </c>
      <c r="I321">
        <v>340000000</v>
      </c>
      <c r="J321">
        <v>7.0000000000000007E-2</v>
      </c>
    </row>
    <row r="322" spans="1:10" customFormat="1" hidden="1" x14ac:dyDescent="0.25">
      <c r="A322">
        <v>213</v>
      </c>
      <c r="B322" t="s">
        <v>703</v>
      </c>
      <c r="C322" t="s">
        <v>704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customFormat="1" hidden="1" x14ac:dyDescent="0.25">
      <c r="A323">
        <v>214</v>
      </c>
      <c r="B323" t="s">
        <v>705</v>
      </c>
      <c r="C323" t="s">
        <v>706</v>
      </c>
      <c r="D323">
        <v>723688581021</v>
      </c>
      <c r="E323">
        <v>1</v>
      </c>
      <c r="F323">
        <v>0</v>
      </c>
      <c r="G323">
        <v>0</v>
      </c>
      <c r="H323">
        <v>103000000000</v>
      </c>
      <c r="I323">
        <v>340000000</v>
      </c>
      <c r="J323">
        <v>5.0000000000000001E-3</v>
      </c>
    </row>
    <row r="324" spans="1:10" customFormat="1" hidden="1" x14ac:dyDescent="0.25">
      <c r="A324">
        <v>213</v>
      </c>
      <c r="B324" t="s">
        <v>707</v>
      </c>
      <c r="C324" t="s">
        <v>708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customFormat="1" hidden="1" x14ac:dyDescent="0.25">
      <c r="A325">
        <v>214</v>
      </c>
      <c r="B325" t="s">
        <v>709</v>
      </c>
      <c r="C325" t="s">
        <v>710</v>
      </c>
      <c r="D325">
        <v>248711602593</v>
      </c>
      <c r="E325">
        <v>1</v>
      </c>
      <c r="F325">
        <v>0</v>
      </c>
      <c r="G325">
        <v>0</v>
      </c>
      <c r="H325">
        <v>125000000000</v>
      </c>
      <c r="I325">
        <v>350000000</v>
      </c>
      <c r="J325">
        <v>0.03</v>
      </c>
    </row>
    <row r="326" spans="1:10" customFormat="1" hidden="1" x14ac:dyDescent="0.25">
      <c r="A326">
        <v>214</v>
      </c>
      <c r="B326" t="s">
        <v>711</v>
      </c>
      <c r="C326" t="s">
        <v>712</v>
      </c>
      <c r="D326">
        <v>10315413158590</v>
      </c>
      <c r="E326">
        <v>620216710</v>
      </c>
      <c r="F326">
        <v>5324117506</v>
      </c>
      <c r="G326">
        <v>3</v>
      </c>
      <c r="H326">
        <v>448000000</v>
      </c>
      <c r="I326">
        <v>340000000</v>
      </c>
      <c r="J326">
        <v>0.05</v>
      </c>
    </row>
    <row r="327" spans="1:10" customFormat="1" hidden="1" x14ac:dyDescent="0.25">
      <c r="A327">
        <v>214</v>
      </c>
      <c r="B327" s="161" t="s">
        <v>713</v>
      </c>
      <c r="C327" t="s">
        <v>714</v>
      </c>
      <c r="D327">
        <v>1056730389946</v>
      </c>
      <c r="E327">
        <v>1</v>
      </c>
      <c r="F327">
        <v>0</v>
      </c>
      <c r="G327">
        <v>0</v>
      </c>
      <c r="H327">
        <v>12100000000</v>
      </c>
      <c r="I327">
        <v>340000000</v>
      </c>
      <c r="J327">
        <v>0</v>
      </c>
    </row>
    <row r="328" spans="1:10" customFormat="1" hidden="1" x14ac:dyDescent="0.25">
      <c r="A328">
        <v>214</v>
      </c>
      <c r="B328" t="s">
        <v>175</v>
      </c>
      <c r="C328" t="s">
        <v>176</v>
      </c>
      <c r="D328">
        <v>6086493464681</v>
      </c>
      <c r="E328">
        <v>481479437</v>
      </c>
      <c r="F328">
        <v>3486198447</v>
      </c>
      <c r="G328">
        <v>2</v>
      </c>
      <c r="H328">
        <v>1020000000000</v>
      </c>
      <c r="I328">
        <v>340000000</v>
      </c>
      <c r="J328">
        <v>3.9E-2</v>
      </c>
    </row>
    <row r="329" spans="1:10" customFormat="1" hidden="1" x14ac:dyDescent="0.25">
      <c r="A329">
        <v>215</v>
      </c>
      <c r="B329" t="s">
        <v>715</v>
      </c>
      <c r="C329" t="s">
        <v>716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customFormat="1" hidden="1" x14ac:dyDescent="0.25">
      <c r="A330">
        <v>211</v>
      </c>
      <c r="B330" t="s">
        <v>717</v>
      </c>
      <c r="C330" t="s">
        <v>718</v>
      </c>
      <c r="D330">
        <v>178460133059380</v>
      </c>
      <c r="E330">
        <v>4463708587</v>
      </c>
      <c r="F330">
        <v>133333244340</v>
      </c>
      <c r="G330">
        <v>40</v>
      </c>
      <c r="H330">
        <v>515000000000</v>
      </c>
      <c r="I330">
        <v>340000000</v>
      </c>
      <c r="J330">
        <v>0.03</v>
      </c>
    </row>
    <row r="331" spans="1:10" customFormat="1" hidden="1" x14ac:dyDescent="0.25">
      <c r="A331">
        <v>212</v>
      </c>
      <c r="B331" t="s">
        <v>719</v>
      </c>
      <c r="C331" t="s">
        <v>720</v>
      </c>
      <c r="D331">
        <v>1940289090245</v>
      </c>
      <c r="E331">
        <v>368877186</v>
      </c>
      <c r="F331">
        <v>1126210257</v>
      </c>
      <c r="G331">
        <v>1</v>
      </c>
      <c r="H331">
        <v>250000000000</v>
      </c>
      <c r="I331">
        <v>340000000</v>
      </c>
      <c r="J331">
        <v>2.5000000000000001E-2</v>
      </c>
    </row>
    <row r="332" spans="1:10" customFormat="1" hidden="1" x14ac:dyDescent="0.25">
      <c r="A332">
        <v>211</v>
      </c>
      <c r="B332" t="s">
        <v>721</v>
      </c>
      <c r="C332" t="s">
        <v>722</v>
      </c>
      <c r="D332">
        <v>0</v>
      </c>
      <c r="E332">
        <v>0</v>
      </c>
      <c r="F332">
        <v>0</v>
      </c>
      <c r="G332">
        <v>0</v>
      </c>
      <c r="H332">
        <v>100000000</v>
      </c>
      <c r="I332">
        <v>345000000</v>
      </c>
      <c r="J332">
        <v>0.15</v>
      </c>
    </row>
    <row r="333" spans="1:10" customFormat="1" hidden="1" x14ac:dyDescent="0.25">
      <c r="A333">
        <v>214</v>
      </c>
      <c r="B333" t="s">
        <v>723</v>
      </c>
      <c r="C333" t="s">
        <v>724</v>
      </c>
      <c r="D333">
        <v>473942510420</v>
      </c>
      <c r="E333">
        <v>1</v>
      </c>
      <c r="F333">
        <v>0</v>
      </c>
      <c r="G333">
        <v>0</v>
      </c>
      <c r="H333">
        <v>25000000000</v>
      </c>
      <c r="I333">
        <v>340000000</v>
      </c>
      <c r="J333">
        <v>0.02</v>
      </c>
    </row>
    <row r="334" spans="1:10" customFormat="1" hidden="1" x14ac:dyDescent="0.25">
      <c r="A334">
        <v>214</v>
      </c>
      <c r="B334" t="s">
        <v>725</v>
      </c>
      <c r="C334" t="s">
        <v>726</v>
      </c>
      <c r="D334">
        <v>716993321803</v>
      </c>
      <c r="E334">
        <v>1</v>
      </c>
      <c r="F334">
        <v>0</v>
      </c>
      <c r="G334">
        <v>0</v>
      </c>
      <c r="H334">
        <v>100000000000</v>
      </c>
      <c r="I334">
        <v>340000000</v>
      </c>
      <c r="J334">
        <v>0.03</v>
      </c>
    </row>
    <row r="335" spans="1:10" customFormat="1" hidden="1" x14ac:dyDescent="0.25">
      <c r="A335">
        <v>214</v>
      </c>
      <c r="B335" t="s">
        <v>727</v>
      </c>
      <c r="C335" t="s">
        <v>728</v>
      </c>
      <c r="D335">
        <v>362346575298</v>
      </c>
      <c r="E335">
        <v>1</v>
      </c>
      <c r="F335">
        <v>0</v>
      </c>
      <c r="G335">
        <v>0</v>
      </c>
      <c r="H335">
        <v>50000000000</v>
      </c>
      <c r="I335">
        <v>340000000</v>
      </c>
      <c r="J335">
        <v>0.01</v>
      </c>
    </row>
    <row r="336" spans="1:10" customFormat="1" hidden="1" x14ac:dyDescent="0.25">
      <c r="A336">
        <v>214</v>
      </c>
      <c r="B336" t="s">
        <v>573</v>
      </c>
      <c r="C336" t="s">
        <v>574</v>
      </c>
      <c r="D336">
        <v>20984686128014</v>
      </c>
      <c r="E336">
        <v>1481618699</v>
      </c>
      <c r="F336">
        <v>16358848790</v>
      </c>
      <c r="G336">
        <v>9</v>
      </c>
      <c r="H336">
        <v>300000000000</v>
      </c>
      <c r="I336">
        <v>800000000</v>
      </c>
      <c r="J336">
        <v>0.04</v>
      </c>
    </row>
    <row r="337" spans="1:10" customFormat="1" hidden="1" x14ac:dyDescent="0.25">
      <c r="A337">
        <v>214</v>
      </c>
      <c r="B337" t="s">
        <v>729</v>
      </c>
      <c r="C337" t="s">
        <v>730</v>
      </c>
      <c r="D337">
        <v>104617342</v>
      </c>
      <c r="E337">
        <v>1</v>
      </c>
      <c r="F337">
        <v>0</v>
      </c>
      <c r="G337">
        <v>0</v>
      </c>
      <c r="H337">
        <v>100000000</v>
      </c>
      <c r="I337">
        <v>345000000</v>
      </c>
      <c r="J337">
        <v>0.02</v>
      </c>
    </row>
    <row r="338" spans="1:10" customFormat="1" hidden="1" x14ac:dyDescent="0.25">
      <c r="A338">
        <v>214</v>
      </c>
      <c r="B338" t="s">
        <v>731</v>
      </c>
      <c r="C338" t="s">
        <v>732</v>
      </c>
      <c r="D338">
        <v>37334384965</v>
      </c>
      <c r="E338">
        <v>1</v>
      </c>
      <c r="F338">
        <v>0</v>
      </c>
      <c r="G338">
        <v>0</v>
      </c>
      <c r="H338">
        <v>1000000000</v>
      </c>
      <c r="I338">
        <v>345000000</v>
      </c>
      <c r="J338">
        <v>0.05</v>
      </c>
    </row>
    <row r="339" spans="1:10" customFormat="1" hidden="1" x14ac:dyDescent="0.25">
      <c r="A339">
        <v>214</v>
      </c>
      <c r="B339" t="s">
        <v>733</v>
      </c>
      <c r="C339" t="s">
        <v>734</v>
      </c>
      <c r="D339">
        <v>532050654251</v>
      </c>
      <c r="E339">
        <v>1</v>
      </c>
      <c r="F339">
        <v>0</v>
      </c>
      <c r="G339">
        <v>0</v>
      </c>
      <c r="H339">
        <v>402000000000</v>
      </c>
      <c r="I339">
        <v>340000000</v>
      </c>
      <c r="J339">
        <v>0.01</v>
      </c>
    </row>
    <row r="340" spans="1:10" customFormat="1" hidden="1" x14ac:dyDescent="0.25">
      <c r="A340">
        <v>214</v>
      </c>
      <c r="B340" t="s">
        <v>735</v>
      </c>
      <c r="C340" t="s">
        <v>736</v>
      </c>
      <c r="D340">
        <v>202295236736</v>
      </c>
      <c r="E340">
        <v>1</v>
      </c>
      <c r="F340">
        <v>0</v>
      </c>
      <c r="G340">
        <v>0</v>
      </c>
      <c r="H340">
        <v>44118000000</v>
      </c>
      <c r="I340">
        <v>340000000</v>
      </c>
      <c r="J340">
        <v>0</v>
      </c>
    </row>
    <row r="341" spans="1:10" customFormat="1" hidden="1" x14ac:dyDescent="0.25">
      <c r="A341">
        <v>214</v>
      </c>
      <c r="B341" t="s">
        <v>737</v>
      </c>
      <c r="C341" t="s">
        <v>738</v>
      </c>
      <c r="D341">
        <v>1156714594786</v>
      </c>
      <c r="E341">
        <v>1</v>
      </c>
      <c r="F341">
        <v>0</v>
      </c>
      <c r="G341">
        <v>0</v>
      </c>
      <c r="H341">
        <v>45000000000</v>
      </c>
      <c r="I341">
        <v>340000000</v>
      </c>
      <c r="J341">
        <v>0.02</v>
      </c>
    </row>
    <row r="342" spans="1:10" customFormat="1" hidden="1" x14ac:dyDescent="0.25">
      <c r="A342">
        <v>214</v>
      </c>
      <c r="B342" t="s">
        <v>739</v>
      </c>
      <c r="C342" t="s">
        <v>740</v>
      </c>
      <c r="D342">
        <v>139289849614</v>
      </c>
      <c r="E342">
        <v>1</v>
      </c>
      <c r="F342">
        <v>0</v>
      </c>
      <c r="G342">
        <v>0</v>
      </c>
      <c r="H342">
        <v>120000000000</v>
      </c>
      <c r="I342">
        <v>340000000</v>
      </c>
      <c r="J342">
        <v>2.9499999999999998E-2</v>
      </c>
    </row>
    <row r="343" spans="1:10" customFormat="1" hidden="1" x14ac:dyDescent="0.25">
      <c r="A343">
        <v>214</v>
      </c>
      <c r="B343" s="161" t="s">
        <v>741</v>
      </c>
      <c r="C343" t="s">
        <v>742</v>
      </c>
      <c r="D343">
        <v>118635907562966</v>
      </c>
      <c r="E343">
        <v>1050031698</v>
      </c>
      <c r="F343">
        <v>70293138125</v>
      </c>
      <c r="G343">
        <v>36</v>
      </c>
      <c r="H343">
        <v>111000000000</v>
      </c>
      <c r="I343">
        <v>340000000</v>
      </c>
      <c r="J343">
        <v>0.01</v>
      </c>
    </row>
    <row r="344" spans="1:10" customFormat="1" hidden="1" x14ac:dyDescent="0.25">
      <c r="A344">
        <v>214</v>
      </c>
      <c r="B344" t="s">
        <v>743</v>
      </c>
      <c r="C344" t="s">
        <v>744</v>
      </c>
      <c r="D344">
        <v>51802097887</v>
      </c>
      <c r="E344">
        <v>1</v>
      </c>
      <c r="F344">
        <v>0</v>
      </c>
      <c r="G344">
        <v>0</v>
      </c>
      <c r="H344">
        <v>2600000000</v>
      </c>
      <c r="I344">
        <v>340000000</v>
      </c>
      <c r="J344">
        <v>0.02</v>
      </c>
    </row>
    <row r="345" spans="1:10" customFormat="1" hidden="1" x14ac:dyDescent="0.25">
      <c r="A345">
        <v>211</v>
      </c>
      <c r="B345" t="s">
        <v>745</v>
      </c>
      <c r="C345" t="s">
        <v>746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customFormat="1" hidden="1" x14ac:dyDescent="0.25">
      <c r="A346">
        <v>214</v>
      </c>
      <c r="B346" t="s">
        <v>747</v>
      </c>
      <c r="C346" t="s">
        <v>748</v>
      </c>
      <c r="D346">
        <v>17129080</v>
      </c>
      <c r="E346">
        <v>1</v>
      </c>
      <c r="F346">
        <v>0</v>
      </c>
      <c r="G346">
        <v>0</v>
      </c>
      <c r="H346">
        <v>100000000000</v>
      </c>
      <c r="I346">
        <v>340000000</v>
      </c>
      <c r="J346">
        <v>4.4999999999999998E-2</v>
      </c>
    </row>
    <row r="347" spans="1:10" customFormat="1" hidden="1" x14ac:dyDescent="0.25">
      <c r="A347">
        <v>214</v>
      </c>
      <c r="B347" t="s">
        <v>749</v>
      </c>
      <c r="C347" t="s">
        <v>750</v>
      </c>
      <c r="D347">
        <v>53229470127070</v>
      </c>
      <c r="E347">
        <v>2205504455</v>
      </c>
      <c r="F347">
        <v>35444584654</v>
      </c>
      <c r="G347">
        <v>19</v>
      </c>
      <c r="H347">
        <v>50000000000</v>
      </c>
      <c r="I347">
        <v>340000000</v>
      </c>
      <c r="J347">
        <v>0.05</v>
      </c>
    </row>
    <row r="348" spans="1:10" customFormat="1" hidden="1" x14ac:dyDescent="0.25">
      <c r="A348">
        <v>211</v>
      </c>
      <c r="B348" t="s">
        <v>751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customFormat="1" hidden="1" x14ac:dyDescent="0.25">
      <c r="A349">
        <v>214</v>
      </c>
      <c r="B349" t="s">
        <v>752</v>
      </c>
      <c r="C349" t="s">
        <v>753</v>
      </c>
      <c r="D349">
        <v>10989755604562</v>
      </c>
      <c r="E349">
        <v>376231662</v>
      </c>
      <c r="F349">
        <v>3586934599</v>
      </c>
      <c r="G349">
        <v>2</v>
      </c>
      <c r="H349">
        <v>50000000000</v>
      </c>
      <c r="I349">
        <v>340000000</v>
      </c>
      <c r="J349">
        <v>0.01</v>
      </c>
    </row>
    <row r="350" spans="1:10" customFormat="1" hidden="1" x14ac:dyDescent="0.25">
      <c r="A350">
        <v>211</v>
      </c>
      <c r="B350" t="s">
        <v>754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customFormat="1" hidden="1" x14ac:dyDescent="0.25">
      <c r="A351">
        <v>214</v>
      </c>
      <c r="B351" t="s">
        <v>755</v>
      </c>
      <c r="C351" t="s">
        <v>342</v>
      </c>
      <c r="D351">
        <v>61979930952</v>
      </c>
      <c r="E351">
        <v>1</v>
      </c>
      <c r="F351">
        <v>0</v>
      </c>
      <c r="G351">
        <v>0</v>
      </c>
      <c r="H351">
        <v>8000000000</v>
      </c>
      <c r="I351">
        <v>340000000</v>
      </c>
      <c r="J351">
        <v>0.03</v>
      </c>
    </row>
    <row r="352" spans="1:10" customFormat="1" hidden="1" x14ac:dyDescent="0.25">
      <c r="A352">
        <v>214</v>
      </c>
      <c r="B352" t="s">
        <v>756</v>
      </c>
      <c r="C352" t="s">
        <v>757</v>
      </c>
      <c r="D352">
        <v>3795458366184</v>
      </c>
      <c r="E352">
        <v>520874516</v>
      </c>
      <c r="F352">
        <v>3443865284</v>
      </c>
      <c r="G352">
        <v>2</v>
      </c>
      <c r="H352">
        <v>3500000000000</v>
      </c>
      <c r="I352">
        <v>340000000</v>
      </c>
      <c r="J352">
        <v>4.99E-2</v>
      </c>
    </row>
    <row r="353" spans="1:10" customFormat="1" hidden="1" x14ac:dyDescent="0.25">
      <c r="A353">
        <v>214</v>
      </c>
      <c r="B353" t="s">
        <v>284</v>
      </c>
      <c r="C353" t="s">
        <v>285</v>
      </c>
      <c r="D353">
        <v>110801466598</v>
      </c>
      <c r="E353">
        <v>1</v>
      </c>
      <c r="F353">
        <v>0</v>
      </c>
      <c r="G353">
        <v>0</v>
      </c>
      <c r="H353">
        <v>20000000000</v>
      </c>
      <c r="I353">
        <v>340000000</v>
      </c>
      <c r="J353">
        <v>0.01</v>
      </c>
    </row>
    <row r="354" spans="1:10" customFormat="1" hidden="1" x14ac:dyDescent="0.25">
      <c r="A354">
        <v>214</v>
      </c>
      <c r="B354" t="s">
        <v>758</v>
      </c>
      <c r="C354" t="s">
        <v>759</v>
      </c>
      <c r="D354">
        <v>247200138762</v>
      </c>
      <c r="E354">
        <v>1</v>
      </c>
      <c r="F354">
        <v>0</v>
      </c>
      <c r="G354">
        <v>0</v>
      </c>
      <c r="H354">
        <v>210000000000</v>
      </c>
      <c r="I354">
        <v>340000000</v>
      </c>
      <c r="J354">
        <v>0.02</v>
      </c>
    </row>
    <row r="355" spans="1:10" customFormat="1" hidden="1" x14ac:dyDescent="0.25">
      <c r="A355">
        <v>211</v>
      </c>
      <c r="B355" t="s">
        <v>760</v>
      </c>
      <c r="C355" t="s">
        <v>761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customFormat="1" hidden="1" x14ac:dyDescent="0.25">
      <c r="A356">
        <v>214</v>
      </c>
      <c r="B356" t="s">
        <v>762</v>
      </c>
      <c r="D356">
        <v>102802599</v>
      </c>
      <c r="E356">
        <v>1</v>
      </c>
      <c r="F356">
        <v>0</v>
      </c>
      <c r="G356">
        <v>0</v>
      </c>
      <c r="H356">
        <v>100000000</v>
      </c>
      <c r="I356">
        <v>340000000</v>
      </c>
      <c r="J356">
        <v>0.15</v>
      </c>
    </row>
    <row r="357" spans="1:10" customFormat="1" hidden="1" x14ac:dyDescent="0.25">
      <c r="A357">
        <v>214</v>
      </c>
      <c r="B357" t="s">
        <v>294</v>
      </c>
      <c r="C357" t="s">
        <v>295</v>
      </c>
      <c r="D357">
        <v>137365008852</v>
      </c>
      <c r="E357">
        <v>1</v>
      </c>
      <c r="F357">
        <v>0</v>
      </c>
      <c r="G357">
        <v>0</v>
      </c>
      <c r="H357">
        <v>1000000000</v>
      </c>
      <c r="I357">
        <v>340000000</v>
      </c>
      <c r="J357">
        <v>0.02</v>
      </c>
    </row>
    <row r="358" spans="1:10" customFormat="1" hidden="1" x14ac:dyDescent="0.25">
      <c r="A358">
        <v>214</v>
      </c>
      <c r="B358" t="s">
        <v>763</v>
      </c>
      <c r="C358" t="s">
        <v>764</v>
      </c>
      <c r="D358">
        <v>53479872814</v>
      </c>
      <c r="E358">
        <v>1</v>
      </c>
      <c r="F358">
        <v>0</v>
      </c>
      <c r="G358">
        <v>0</v>
      </c>
      <c r="H358">
        <v>14500000000</v>
      </c>
      <c r="I358">
        <v>340000000</v>
      </c>
      <c r="J358">
        <v>0.01</v>
      </c>
    </row>
    <row r="359" spans="1:10" customFormat="1" hidden="1" x14ac:dyDescent="0.25">
      <c r="A359">
        <v>214</v>
      </c>
      <c r="B359" t="s">
        <v>765</v>
      </c>
      <c r="C359" t="s">
        <v>766</v>
      </c>
      <c r="D359">
        <v>320009863222</v>
      </c>
      <c r="E359">
        <v>1</v>
      </c>
      <c r="F359">
        <v>0</v>
      </c>
      <c r="G359">
        <v>0</v>
      </c>
      <c r="H359">
        <v>1000000</v>
      </c>
      <c r="I359">
        <v>340000000</v>
      </c>
      <c r="J359">
        <v>7.77E-3</v>
      </c>
    </row>
    <row r="360" spans="1:10" customFormat="1" hidden="1" x14ac:dyDescent="0.25">
      <c r="A360">
        <v>214</v>
      </c>
      <c r="B360" t="s">
        <v>767</v>
      </c>
      <c r="C360" t="s">
        <v>768</v>
      </c>
      <c r="D360">
        <v>2409096537675</v>
      </c>
      <c r="E360">
        <v>1</v>
      </c>
      <c r="F360">
        <v>0</v>
      </c>
      <c r="G360">
        <v>0</v>
      </c>
      <c r="H360">
        <v>250000000000</v>
      </c>
      <c r="I360">
        <v>340000000</v>
      </c>
      <c r="J360">
        <v>2.7900000000000001E-2</v>
      </c>
    </row>
    <row r="361" spans="1:10" customFormat="1" hidden="1" x14ac:dyDescent="0.25">
      <c r="A361">
        <v>214</v>
      </c>
      <c r="B361" t="s">
        <v>577</v>
      </c>
      <c r="C361" t="s">
        <v>578</v>
      </c>
      <c r="D361">
        <v>100876587584</v>
      </c>
      <c r="E361">
        <v>1</v>
      </c>
      <c r="F361">
        <v>0</v>
      </c>
      <c r="G361">
        <v>0</v>
      </c>
      <c r="H361">
        <v>100000000000</v>
      </c>
      <c r="I361">
        <v>340000000</v>
      </c>
      <c r="J361">
        <v>0.02</v>
      </c>
    </row>
    <row r="362" spans="1:10" customFormat="1" hidden="1" x14ac:dyDescent="0.25">
      <c r="A362">
        <v>214</v>
      </c>
      <c r="B362" t="s">
        <v>769</v>
      </c>
      <c r="D362">
        <v>0</v>
      </c>
      <c r="E362">
        <v>1</v>
      </c>
      <c r="F362">
        <v>0</v>
      </c>
      <c r="G362">
        <v>0</v>
      </c>
      <c r="H362">
        <v>100000000</v>
      </c>
      <c r="I362">
        <v>345000000</v>
      </c>
      <c r="J362">
        <v>0.15</v>
      </c>
    </row>
    <row r="363" spans="1:10" customFormat="1" hidden="1" x14ac:dyDescent="0.25">
      <c r="A363">
        <v>214</v>
      </c>
      <c r="B363" t="s">
        <v>770</v>
      </c>
      <c r="C363" t="s">
        <v>771</v>
      </c>
      <c r="D363">
        <v>3881073506893</v>
      </c>
      <c r="E363">
        <v>340000000</v>
      </c>
      <c r="F363">
        <v>3626786676</v>
      </c>
      <c r="G363">
        <v>2</v>
      </c>
      <c r="H363">
        <v>900000000000</v>
      </c>
      <c r="I363">
        <v>340000000</v>
      </c>
      <c r="J363">
        <v>0</v>
      </c>
    </row>
    <row r="364" spans="1:10" customFormat="1" hidden="1" x14ac:dyDescent="0.25">
      <c r="A364">
        <v>214</v>
      </c>
      <c r="B364" t="s">
        <v>772</v>
      </c>
      <c r="C364" t="s">
        <v>773</v>
      </c>
      <c r="D364">
        <v>2058519385977</v>
      </c>
      <c r="E364">
        <v>387282563</v>
      </c>
      <c r="F364">
        <v>1594473128</v>
      </c>
      <c r="G364">
        <v>1</v>
      </c>
      <c r="H364">
        <v>118000000000</v>
      </c>
      <c r="I364">
        <v>340000000</v>
      </c>
      <c r="J364">
        <v>2.8799999999999999E-2</v>
      </c>
    </row>
    <row r="365" spans="1:10" customFormat="1" hidden="1" x14ac:dyDescent="0.25">
      <c r="A365">
        <v>214</v>
      </c>
      <c r="B365" t="s">
        <v>296</v>
      </c>
      <c r="C365" t="s">
        <v>297</v>
      </c>
      <c r="D365">
        <v>7412933675769</v>
      </c>
      <c r="E365">
        <v>881319687</v>
      </c>
      <c r="F365">
        <v>12991672503</v>
      </c>
      <c r="G365">
        <v>7</v>
      </c>
      <c r="H365">
        <v>150000000000</v>
      </c>
      <c r="I365">
        <v>340000000</v>
      </c>
      <c r="J365">
        <v>0.04</v>
      </c>
    </row>
    <row r="366" spans="1:10" customFormat="1" hidden="1" x14ac:dyDescent="0.25">
      <c r="A366">
        <v>214</v>
      </c>
      <c r="B366" t="s">
        <v>579</v>
      </c>
      <c r="C366" t="s">
        <v>580</v>
      </c>
      <c r="D366">
        <v>14220790375673</v>
      </c>
      <c r="E366">
        <v>1172245175</v>
      </c>
      <c r="F366">
        <v>12772658338</v>
      </c>
      <c r="G366">
        <v>7</v>
      </c>
      <c r="H366">
        <v>7467739000000</v>
      </c>
      <c r="I366">
        <v>500000000</v>
      </c>
      <c r="J366">
        <v>0.05</v>
      </c>
    </row>
    <row r="367" spans="1:10" customFormat="1" hidden="1" x14ac:dyDescent="0.25">
      <c r="A367">
        <v>214</v>
      </c>
      <c r="B367" t="s">
        <v>774</v>
      </c>
      <c r="C367" t="s">
        <v>775</v>
      </c>
      <c r="D367">
        <v>100001999990</v>
      </c>
      <c r="E367">
        <v>1</v>
      </c>
      <c r="F367">
        <v>0</v>
      </c>
      <c r="G367">
        <v>0</v>
      </c>
      <c r="H367">
        <v>100000000</v>
      </c>
      <c r="I367">
        <v>340000000</v>
      </c>
      <c r="J367">
        <v>0.02</v>
      </c>
    </row>
    <row r="368" spans="1:10" customFormat="1" hidden="1" x14ac:dyDescent="0.25">
      <c r="A368">
        <v>214</v>
      </c>
      <c r="B368" t="s">
        <v>776</v>
      </c>
      <c r="C368" t="s">
        <v>777</v>
      </c>
      <c r="D368">
        <v>14939255197916</v>
      </c>
      <c r="E368">
        <v>412457963</v>
      </c>
      <c r="F368">
        <v>3550440220</v>
      </c>
      <c r="G368">
        <v>2</v>
      </c>
      <c r="H368">
        <v>2000000000</v>
      </c>
      <c r="I368">
        <v>340000000</v>
      </c>
      <c r="J368">
        <v>0.02</v>
      </c>
    </row>
    <row r="369" spans="1:10" customFormat="1" hidden="1" x14ac:dyDescent="0.25">
      <c r="A369">
        <v>214</v>
      </c>
      <c r="B369" t="s">
        <v>778</v>
      </c>
      <c r="C369" t="s">
        <v>779</v>
      </c>
      <c r="D369">
        <v>252815365282</v>
      </c>
      <c r="E369">
        <v>1</v>
      </c>
      <c r="F369">
        <v>0</v>
      </c>
      <c r="G369">
        <v>0</v>
      </c>
      <c r="H369">
        <v>10000000000</v>
      </c>
      <c r="I369">
        <v>340000000</v>
      </c>
      <c r="J369">
        <v>9.4999999999999998E-3</v>
      </c>
    </row>
    <row r="370" spans="1:10" customFormat="1" hidden="1" x14ac:dyDescent="0.25">
      <c r="A370">
        <v>214</v>
      </c>
      <c r="B370" t="s">
        <v>780</v>
      </c>
      <c r="C370" t="s">
        <v>781</v>
      </c>
      <c r="D370">
        <v>1850068634897</v>
      </c>
      <c r="E370">
        <v>1</v>
      </c>
      <c r="F370">
        <v>0</v>
      </c>
      <c r="G370">
        <v>0</v>
      </c>
      <c r="H370">
        <v>480000000000</v>
      </c>
      <c r="I370">
        <v>340000000</v>
      </c>
      <c r="J370">
        <v>3.9E-2</v>
      </c>
    </row>
    <row r="371" spans="1:10" customFormat="1" hidden="1" x14ac:dyDescent="0.25">
      <c r="A371">
        <v>211</v>
      </c>
      <c r="B371" t="s">
        <v>782</v>
      </c>
      <c r="D371">
        <v>0</v>
      </c>
      <c r="E371">
        <v>0</v>
      </c>
      <c r="F371">
        <v>0</v>
      </c>
      <c r="G371">
        <v>2761</v>
      </c>
      <c r="H371">
        <v>0</v>
      </c>
      <c r="I371">
        <v>0</v>
      </c>
      <c r="J371">
        <v>0</v>
      </c>
    </row>
    <row r="372" spans="1:10" customFormat="1" hidden="1" x14ac:dyDescent="0.25">
      <c r="A372">
        <v>211</v>
      </c>
      <c r="B372" t="s">
        <v>262</v>
      </c>
      <c r="C372" t="s">
        <v>263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customFormat="1" hidden="1" x14ac:dyDescent="0.25">
      <c r="A373">
        <v>214</v>
      </c>
      <c r="B373" t="s">
        <v>783</v>
      </c>
      <c r="C373" t="s">
        <v>784</v>
      </c>
      <c r="D373">
        <v>43899003580542</v>
      </c>
      <c r="E373">
        <v>848557169</v>
      </c>
      <c r="F373">
        <v>24919301318</v>
      </c>
      <c r="G373">
        <v>13</v>
      </c>
      <c r="H373">
        <v>250495000000</v>
      </c>
      <c r="I373">
        <v>340000000</v>
      </c>
      <c r="J373">
        <v>0.02</v>
      </c>
    </row>
    <row r="374" spans="1:10" customFormat="1" hidden="1" x14ac:dyDescent="0.25">
      <c r="A374">
        <v>212</v>
      </c>
      <c r="B374" t="s">
        <v>754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customFormat="1" hidden="1" x14ac:dyDescent="0.25">
      <c r="A375">
        <v>212</v>
      </c>
      <c r="B375" t="s">
        <v>785</v>
      </c>
      <c r="C375" t="s">
        <v>786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customFormat="1" hidden="1" x14ac:dyDescent="0.25">
      <c r="A376">
        <v>212</v>
      </c>
      <c r="B376" t="s">
        <v>787</v>
      </c>
      <c r="C376" t="s">
        <v>788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customFormat="1" hidden="1" x14ac:dyDescent="0.25">
      <c r="A377">
        <v>212</v>
      </c>
      <c r="B377" t="s">
        <v>729</v>
      </c>
      <c r="C377" t="s">
        <v>730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customFormat="1" hidden="1" x14ac:dyDescent="0.25">
      <c r="A378">
        <v>212</v>
      </c>
      <c r="B378" t="s">
        <v>789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customFormat="1" hidden="1" x14ac:dyDescent="0.25">
      <c r="A379">
        <v>212</v>
      </c>
      <c r="B379" t="s">
        <v>790</v>
      </c>
      <c r="C379" t="s">
        <v>791</v>
      </c>
      <c r="D379">
        <v>4530041665612</v>
      </c>
      <c r="E379">
        <v>371501411</v>
      </c>
      <c r="F379">
        <v>3118639766</v>
      </c>
      <c r="G379">
        <v>2</v>
      </c>
      <c r="H379">
        <v>125000000000</v>
      </c>
      <c r="I379">
        <v>340000000</v>
      </c>
      <c r="J379">
        <v>0.01</v>
      </c>
    </row>
    <row r="380" spans="1:10" customFormat="1" hidden="1" x14ac:dyDescent="0.25">
      <c r="A380">
        <v>212</v>
      </c>
      <c r="B380" t="s">
        <v>792</v>
      </c>
      <c r="C380" t="s">
        <v>793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customFormat="1" hidden="1" x14ac:dyDescent="0.25">
      <c r="A381">
        <v>214</v>
      </c>
      <c r="B381" t="s">
        <v>794</v>
      </c>
      <c r="C381" t="s">
        <v>795</v>
      </c>
      <c r="D381">
        <v>24626292668627</v>
      </c>
      <c r="E381">
        <v>632302807</v>
      </c>
      <c r="F381">
        <v>19194550998</v>
      </c>
      <c r="G381">
        <v>10</v>
      </c>
      <c r="H381">
        <v>450000000000</v>
      </c>
      <c r="I381">
        <v>340000000</v>
      </c>
      <c r="J381">
        <v>1.4999999999999999E-2</v>
      </c>
    </row>
    <row r="382" spans="1:10" customFormat="1" hidden="1" x14ac:dyDescent="0.25">
      <c r="A382">
        <v>212</v>
      </c>
      <c r="B382" t="s">
        <v>250</v>
      </c>
      <c r="C382" t="s">
        <v>251</v>
      </c>
      <c r="D382">
        <v>384849643935</v>
      </c>
      <c r="E382">
        <v>1</v>
      </c>
      <c r="F382">
        <v>0</v>
      </c>
      <c r="G382">
        <v>0</v>
      </c>
      <c r="H382">
        <v>133700000000</v>
      </c>
      <c r="I382">
        <v>340000000</v>
      </c>
      <c r="J382">
        <v>8.9999999999999993E-3</v>
      </c>
    </row>
    <row r="383" spans="1:10" customFormat="1" hidden="1" x14ac:dyDescent="0.25">
      <c r="A383">
        <v>211</v>
      </c>
      <c r="B383" t="s">
        <v>796</v>
      </c>
      <c r="C383" t="s">
        <v>797</v>
      </c>
      <c r="D383">
        <v>84428647680</v>
      </c>
      <c r="E383">
        <v>1</v>
      </c>
      <c r="F383">
        <v>0</v>
      </c>
      <c r="G383">
        <v>0</v>
      </c>
      <c r="H383">
        <v>2000000000</v>
      </c>
      <c r="I383">
        <v>345000000</v>
      </c>
      <c r="J383">
        <v>0.02</v>
      </c>
    </row>
    <row r="384" spans="1:10" customFormat="1" hidden="1" x14ac:dyDescent="0.25">
      <c r="A384">
        <v>212</v>
      </c>
      <c r="B384" t="s">
        <v>532</v>
      </c>
      <c r="C384" t="s">
        <v>533</v>
      </c>
      <c r="D384">
        <v>384578738370</v>
      </c>
      <c r="E384">
        <v>1</v>
      </c>
      <c r="F384">
        <v>0</v>
      </c>
      <c r="G384">
        <v>0</v>
      </c>
      <c r="H384">
        <v>5000000000</v>
      </c>
      <c r="I384">
        <v>345000000</v>
      </c>
      <c r="J384">
        <v>0.03</v>
      </c>
    </row>
    <row r="385" spans="1:10" customFormat="1" hidden="1" x14ac:dyDescent="0.25">
      <c r="A385">
        <v>212</v>
      </c>
      <c r="B385" t="s">
        <v>798</v>
      </c>
      <c r="C385" t="s">
        <v>799</v>
      </c>
      <c r="D385">
        <v>72497935857039</v>
      </c>
      <c r="E385">
        <v>1454738221</v>
      </c>
      <c r="F385">
        <v>54622172860</v>
      </c>
      <c r="G385">
        <v>28</v>
      </c>
      <c r="H385">
        <v>3000000000000</v>
      </c>
      <c r="I385">
        <v>340000000</v>
      </c>
      <c r="J385">
        <v>0.02</v>
      </c>
    </row>
    <row r="386" spans="1:10" customFormat="1" hidden="1" x14ac:dyDescent="0.25">
      <c r="A386">
        <v>212</v>
      </c>
      <c r="B386" t="s">
        <v>800</v>
      </c>
      <c r="C386" t="s">
        <v>801</v>
      </c>
      <c r="D386">
        <v>975648837347</v>
      </c>
      <c r="E386">
        <v>1</v>
      </c>
      <c r="F386">
        <v>0</v>
      </c>
      <c r="G386">
        <v>0</v>
      </c>
      <c r="H386">
        <v>219000000000</v>
      </c>
      <c r="I386">
        <v>340000000</v>
      </c>
      <c r="J386">
        <v>0.03</v>
      </c>
    </row>
    <row r="387" spans="1:10" customFormat="1" hidden="1" x14ac:dyDescent="0.25">
      <c r="A387">
        <v>215</v>
      </c>
      <c r="B387" t="s">
        <v>802</v>
      </c>
      <c r="C387" t="s">
        <v>803</v>
      </c>
      <c r="D387">
        <v>53634601926</v>
      </c>
      <c r="E387">
        <v>1</v>
      </c>
      <c r="F387">
        <v>0</v>
      </c>
      <c r="G387">
        <v>0</v>
      </c>
      <c r="H387">
        <v>35000000000</v>
      </c>
      <c r="I387">
        <v>340000000</v>
      </c>
      <c r="J387">
        <v>1E-3</v>
      </c>
    </row>
    <row r="388" spans="1:10" customFormat="1" hidden="1" x14ac:dyDescent="0.25">
      <c r="A388">
        <v>212</v>
      </c>
      <c r="B388" t="s">
        <v>804</v>
      </c>
      <c r="C388" t="s">
        <v>805</v>
      </c>
      <c r="D388">
        <v>9665996873061</v>
      </c>
      <c r="E388">
        <v>340000000</v>
      </c>
      <c r="F388">
        <v>7108743849</v>
      </c>
      <c r="G388">
        <v>5</v>
      </c>
      <c r="H388">
        <v>285000000000</v>
      </c>
      <c r="I388">
        <v>340000000</v>
      </c>
      <c r="J388">
        <v>0</v>
      </c>
    </row>
    <row r="389" spans="1:10" customFormat="1" hidden="1" x14ac:dyDescent="0.25">
      <c r="A389">
        <v>212</v>
      </c>
      <c r="B389" t="s">
        <v>806</v>
      </c>
      <c r="C389" t="s">
        <v>807</v>
      </c>
      <c r="D389">
        <v>104667902900</v>
      </c>
      <c r="E389">
        <v>1</v>
      </c>
      <c r="F389">
        <v>0</v>
      </c>
      <c r="G389">
        <v>0</v>
      </c>
      <c r="H389">
        <v>900000000</v>
      </c>
      <c r="I389">
        <v>345000000</v>
      </c>
      <c r="J389">
        <v>0.15</v>
      </c>
    </row>
    <row r="390" spans="1:10" customFormat="1" hidden="1" x14ac:dyDescent="0.25">
      <c r="A390">
        <v>214</v>
      </c>
      <c r="B390" t="s">
        <v>808</v>
      </c>
      <c r="C390" t="s">
        <v>809</v>
      </c>
      <c r="D390">
        <v>2144452152556</v>
      </c>
      <c r="E390">
        <v>340000000</v>
      </c>
      <c r="F390">
        <v>3625071601</v>
      </c>
      <c r="G390">
        <v>2</v>
      </c>
      <c r="H390">
        <v>509000000000</v>
      </c>
      <c r="I390">
        <v>340000000</v>
      </c>
      <c r="J390">
        <v>0</v>
      </c>
    </row>
    <row r="391" spans="1:10" customFormat="1" hidden="1" x14ac:dyDescent="0.25">
      <c r="A391">
        <v>212</v>
      </c>
      <c r="B391" t="s">
        <v>810</v>
      </c>
      <c r="C391" t="s">
        <v>811</v>
      </c>
      <c r="D391">
        <v>899558243461</v>
      </c>
      <c r="E391">
        <v>1</v>
      </c>
      <c r="F391">
        <v>0</v>
      </c>
      <c r="G391">
        <v>0</v>
      </c>
      <c r="H391">
        <v>35000000000</v>
      </c>
      <c r="I391">
        <v>340000000</v>
      </c>
      <c r="J391">
        <v>5.0000000000000001E-3</v>
      </c>
    </row>
    <row r="392" spans="1:10" customFormat="1" hidden="1" x14ac:dyDescent="0.25">
      <c r="A392">
        <v>212</v>
      </c>
      <c r="B392" t="s">
        <v>441</v>
      </c>
      <c r="C392" t="s">
        <v>442</v>
      </c>
      <c r="D392">
        <v>2542089330301</v>
      </c>
      <c r="E392">
        <v>1</v>
      </c>
      <c r="F392">
        <v>0</v>
      </c>
      <c r="G392">
        <v>0</v>
      </c>
      <c r="H392">
        <v>115000000000</v>
      </c>
      <c r="I392">
        <v>340000000</v>
      </c>
      <c r="J392">
        <v>2.9899999999999999E-2</v>
      </c>
    </row>
    <row r="393" spans="1:10" customFormat="1" hidden="1" x14ac:dyDescent="0.25">
      <c r="A393">
        <v>212</v>
      </c>
      <c r="B393" t="s">
        <v>812</v>
      </c>
      <c r="C393" t="s">
        <v>813</v>
      </c>
      <c r="D393">
        <v>7984213770</v>
      </c>
      <c r="E393">
        <v>1</v>
      </c>
      <c r="F393">
        <v>0</v>
      </c>
      <c r="G393">
        <v>0</v>
      </c>
      <c r="H393">
        <v>30000000000</v>
      </c>
      <c r="I393">
        <v>340000000</v>
      </c>
      <c r="J393">
        <v>0.01</v>
      </c>
    </row>
    <row r="394" spans="1:10" customFormat="1" hidden="1" x14ac:dyDescent="0.25">
      <c r="A394">
        <v>212</v>
      </c>
      <c r="B394" t="s">
        <v>509</v>
      </c>
      <c r="C394" t="s">
        <v>510</v>
      </c>
      <c r="D394">
        <v>33750099831</v>
      </c>
      <c r="E394">
        <v>1</v>
      </c>
      <c r="F394">
        <v>0</v>
      </c>
      <c r="G394">
        <v>0</v>
      </c>
      <c r="H394">
        <v>600000000</v>
      </c>
      <c r="I394">
        <v>340000000</v>
      </c>
      <c r="J394">
        <v>0.03</v>
      </c>
    </row>
    <row r="395" spans="1:10" customFormat="1" hidden="1" x14ac:dyDescent="0.25">
      <c r="A395">
        <v>214</v>
      </c>
      <c r="B395" t="s">
        <v>802</v>
      </c>
      <c r="C395" t="s">
        <v>803</v>
      </c>
      <c r="D395">
        <v>74893593493</v>
      </c>
      <c r="E395">
        <v>1</v>
      </c>
      <c r="F395">
        <v>0</v>
      </c>
      <c r="G395">
        <v>0</v>
      </c>
      <c r="H395">
        <v>35000000000</v>
      </c>
      <c r="I395">
        <v>340000000</v>
      </c>
      <c r="J395">
        <v>1E-3</v>
      </c>
    </row>
    <row r="396" spans="1:10" customFormat="1" hidden="1" x14ac:dyDescent="0.25">
      <c r="A396">
        <v>212</v>
      </c>
      <c r="B396" t="s">
        <v>814</v>
      </c>
      <c r="C396" t="s">
        <v>815</v>
      </c>
      <c r="D396">
        <v>19371761469</v>
      </c>
      <c r="E396">
        <v>1</v>
      </c>
      <c r="F396">
        <v>0</v>
      </c>
      <c r="G396">
        <v>0</v>
      </c>
      <c r="H396">
        <v>500000000</v>
      </c>
      <c r="I396">
        <v>340000000</v>
      </c>
      <c r="J396">
        <v>0.05</v>
      </c>
    </row>
    <row r="397" spans="1:10" customFormat="1" hidden="1" x14ac:dyDescent="0.25">
      <c r="A397">
        <v>213</v>
      </c>
      <c r="B397" t="s">
        <v>313</v>
      </c>
      <c r="C397" t="s">
        <v>314</v>
      </c>
      <c r="D397">
        <v>4354075859304</v>
      </c>
      <c r="E397">
        <v>1</v>
      </c>
      <c r="F397">
        <v>0</v>
      </c>
      <c r="G397">
        <v>0</v>
      </c>
      <c r="H397">
        <v>1000000000000</v>
      </c>
      <c r="I397">
        <v>500000000</v>
      </c>
      <c r="J397">
        <v>0.04</v>
      </c>
    </row>
    <row r="398" spans="1:10" customFormat="1" hidden="1" x14ac:dyDescent="0.25">
      <c r="A398">
        <v>214</v>
      </c>
      <c r="B398" t="s">
        <v>816</v>
      </c>
      <c r="C398" t="s">
        <v>817</v>
      </c>
      <c r="D398">
        <v>105217282864</v>
      </c>
      <c r="E398">
        <v>1</v>
      </c>
      <c r="F398">
        <v>0</v>
      </c>
      <c r="G398">
        <v>0</v>
      </c>
      <c r="H398">
        <v>100000000000</v>
      </c>
      <c r="I398">
        <v>340000000</v>
      </c>
      <c r="J398">
        <v>2.5000000000000001E-2</v>
      </c>
    </row>
    <row r="399" spans="1:10" customFormat="1" hidden="1" x14ac:dyDescent="0.25">
      <c r="A399">
        <v>214</v>
      </c>
      <c r="B399" t="s">
        <v>818</v>
      </c>
      <c r="C399" t="s">
        <v>819</v>
      </c>
      <c r="D399">
        <v>40379699135308</v>
      </c>
      <c r="E399">
        <v>1203059237</v>
      </c>
      <c r="F399">
        <v>30544017989</v>
      </c>
      <c r="G399">
        <v>16</v>
      </c>
      <c r="H399">
        <v>1000000000000</v>
      </c>
      <c r="I399">
        <v>500000000</v>
      </c>
      <c r="J399">
        <v>2.2499999999999999E-2</v>
      </c>
    </row>
    <row r="400" spans="1:10" customFormat="1" hidden="1" x14ac:dyDescent="0.25">
      <c r="A400">
        <v>214</v>
      </c>
      <c r="B400" t="s">
        <v>820</v>
      </c>
      <c r="C400">
        <v>247</v>
      </c>
      <c r="D400">
        <v>3225883202815</v>
      </c>
      <c r="E400">
        <v>1</v>
      </c>
      <c r="F400">
        <v>0</v>
      </c>
      <c r="G400">
        <v>0</v>
      </c>
      <c r="H400">
        <v>1700000000000</v>
      </c>
      <c r="I400">
        <v>340000000</v>
      </c>
      <c r="J400">
        <v>3.5000000000000003E-2</v>
      </c>
    </row>
    <row r="401" spans="1:10" customFormat="1" hidden="1" x14ac:dyDescent="0.25">
      <c r="A401">
        <v>214</v>
      </c>
      <c r="B401" t="s">
        <v>685</v>
      </c>
      <c r="C401" t="s">
        <v>94</v>
      </c>
      <c r="D401">
        <v>11498863333379</v>
      </c>
      <c r="E401">
        <v>567623086</v>
      </c>
      <c r="F401">
        <v>7359813124</v>
      </c>
      <c r="G401">
        <v>4</v>
      </c>
      <c r="H401">
        <v>150000000000</v>
      </c>
      <c r="I401">
        <v>340000000</v>
      </c>
      <c r="J401">
        <v>0.03</v>
      </c>
    </row>
    <row r="402" spans="1:10" customFormat="1" hidden="1" x14ac:dyDescent="0.25">
      <c r="A402">
        <v>214</v>
      </c>
      <c r="B402" t="s">
        <v>554</v>
      </c>
      <c r="C402" t="s">
        <v>555</v>
      </c>
      <c r="D402">
        <v>1777003148490</v>
      </c>
      <c r="E402">
        <v>1</v>
      </c>
      <c r="F402">
        <v>0</v>
      </c>
      <c r="G402">
        <v>0</v>
      </c>
      <c r="H402">
        <v>50000000000</v>
      </c>
      <c r="I402">
        <v>340000000</v>
      </c>
      <c r="J402">
        <v>0.02</v>
      </c>
    </row>
    <row r="403" spans="1:10" customFormat="1" hidden="1" x14ac:dyDescent="0.25">
      <c r="A403">
        <v>214</v>
      </c>
      <c r="B403" t="s">
        <v>821</v>
      </c>
      <c r="C403" t="s">
        <v>822</v>
      </c>
      <c r="D403">
        <v>30037640090</v>
      </c>
      <c r="E403">
        <v>1</v>
      </c>
      <c r="F403">
        <v>0</v>
      </c>
      <c r="G403">
        <v>0</v>
      </c>
      <c r="H403">
        <v>30000000000</v>
      </c>
      <c r="I403">
        <v>340000000</v>
      </c>
      <c r="J403">
        <v>2.7E-2</v>
      </c>
    </row>
    <row r="404" spans="1:10" customFormat="1" hidden="1" x14ac:dyDescent="0.25">
      <c r="A404">
        <v>214</v>
      </c>
      <c r="B404" t="s">
        <v>823</v>
      </c>
      <c r="C404" t="s">
        <v>824</v>
      </c>
      <c r="D404">
        <v>3026082308</v>
      </c>
      <c r="E404">
        <v>1</v>
      </c>
      <c r="F404">
        <v>0</v>
      </c>
      <c r="G404">
        <v>0</v>
      </c>
      <c r="H404">
        <v>500000000</v>
      </c>
      <c r="I404">
        <v>340000000</v>
      </c>
      <c r="J404">
        <v>2.5000000000000001E-2</v>
      </c>
    </row>
    <row r="405" spans="1:10" customFormat="1" hidden="1" x14ac:dyDescent="0.25">
      <c r="A405">
        <v>214</v>
      </c>
      <c r="B405" t="s">
        <v>825</v>
      </c>
      <c r="C405" t="s">
        <v>826</v>
      </c>
      <c r="D405">
        <v>947558866826</v>
      </c>
      <c r="E405">
        <v>1</v>
      </c>
      <c r="F405">
        <v>0</v>
      </c>
      <c r="G405">
        <v>0</v>
      </c>
      <c r="H405">
        <v>20000000000</v>
      </c>
      <c r="I405">
        <v>340000000</v>
      </c>
      <c r="J405">
        <v>0.02</v>
      </c>
    </row>
    <row r="406" spans="1:10" customFormat="1" hidden="1" x14ac:dyDescent="0.25">
      <c r="A406">
        <v>214</v>
      </c>
      <c r="B406" t="s">
        <v>827</v>
      </c>
      <c r="C406" t="s">
        <v>828</v>
      </c>
      <c r="D406">
        <v>797550807112</v>
      </c>
      <c r="E406">
        <v>1</v>
      </c>
      <c r="F406">
        <v>0</v>
      </c>
      <c r="G406">
        <v>0</v>
      </c>
      <c r="H406">
        <v>10000000000</v>
      </c>
      <c r="I406">
        <v>340000000</v>
      </c>
      <c r="J406">
        <v>0.01</v>
      </c>
    </row>
    <row r="407" spans="1:10" customFormat="1" hidden="1" x14ac:dyDescent="0.25">
      <c r="A407">
        <v>214</v>
      </c>
      <c r="B407" t="s">
        <v>829</v>
      </c>
      <c r="C407" t="s">
        <v>830</v>
      </c>
      <c r="D407">
        <v>33352244552779</v>
      </c>
      <c r="E407">
        <v>908720349</v>
      </c>
      <c r="F407">
        <v>26839302926</v>
      </c>
      <c r="G407">
        <v>14</v>
      </c>
      <c r="H407">
        <v>200000000000</v>
      </c>
      <c r="I407">
        <v>500000000</v>
      </c>
      <c r="J407">
        <v>1.4999999999999999E-2</v>
      </c>
    </row>
    <row r="408" spans="1:10" customFormat="1" hidden="1" x14ac:dyDescent="0.25">
      <c r="A408">
        <v>221</v>
      </c>
      <c r="B408" t="s">
        <v>831</v>
      </c>
      <c r="C408" t="s">
        <v>832</v>
      </c>
      <c r="D408">
        <v>90821617938749</v>
      </c>
      <c r="E408">
        <v>1083921602</v>
      </c>
      <c r="F408">
        <v>81914034224</v>
      </c>
      <c r="G408">
        <v>56</v>
      </c>
      <c r="H408">
        <v>500000000000</v>
      </c>
      <c r="I408">
        <v>340000000</v>
      </c>
      <c r="J408">
        <v>8.9999999999999993E-3</v>
      </c>
    </row>
    <row r="409" spans="1:10" customFormat="1" hidden="1" x14ac:dyDescent="0.25">
      <c r="A409">
        <v>214</v>
      </c>
      <c r="B409" t="s">
        <v>833</v>
      </c>
      <c r="C409" t="s">
        <v>834</v>
      </c>
      <c r="D409">
        <v>2167353809495</v>
      </c>
      <c r="E409">
        <v>1</v>
      </c>
      <c r="F409">
        <v>0</v>
      </c>
      <c r="G409">
        <v>0</v>
      </c>
      <c r="H409">
        <v>100700000000</v>
      </c>
      <c r="I409">
        <v>340000000</v>
      </c>
      <c r="J409">
        <v>0.01</v>
      </c>
    </row>
    <row r="410" spans="1:10" customFormat="1" hidden="1" x14ac:dyDescent="0.25">
      <c r="A410">
        <v>214</v>
      </c>
      <c r="B410" t="s">
        <v>717</v>
      </c>
      <c r="C410" t="s">
        <v>718</v>
      </c>
      <c r="D410">
        <v>192194445475351</v>
      </c>
      <c r="E410">
        <v>4791297405</v>
      </c>
      <c r="F410">
        <v>143925282768</v>
      </c>
      <c r="G410">
        <v>75</v>
      </c>
      <c r="H410">
        <v>515000000000</v>
      </c>
      <c r="I410">
        <v>340000000</v>
      </c>
      <c r="J410">
        <v>0.03</v>
      </c>
    </row>
    <row r="411" spans="1:10" customFormat="1" hidden="1" x14ac:dyDescent="0.25">
      <c r="A411">
        <v>211</v>
      </c>
      <c r="B411" t="s">
        <v>381</v>
      </c>
      <c r="C411" t="s">
        <v>382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customFormat="1" hidden="1" x14ac:dyDescent="0.25">
      <c r="A412">
        <v>211</v>
      </c>
      <c r="B412" t="s">
        <v>723</v>
      </c>
      <c r="C412" t="s">
        <v>724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customFormat="1" hidden="1" x14ac:dyDescent="0.25">
      <c r="A413">
        <v>211</v>
      </c>
      <c r="B413" t="s">
        <v>835</v>
      </c>
      <c r="C413" t="s">
        <v>836</v>
      </c>
      <c r="D413">
        <v>113630621443640</v>
      </c>
      <c r="E413">
        <v>1126575344</v>
      </c>
      <c r="F413">
        <v>86610685183</v>
      </c>
      <c r="G413">
        <v>28</v>
      </c>
      <c r="H413">
        <v>500000000000</v>
      </c>
      <c r="I413">
        <v>340000000</v>
      </c>
      <c r="J413">
        <v>8.9999999999999993E-3</v>
      </c>
    </row>
    <row r="414" spans="1:10" customFormat="1" hidden="1" x14ac:dyDescent="0.25">
      <c r="A414">
        <v>212</v>
      </c>
      <c r="B414" s="161" t="s">
        <v>837</v>
      </c>
      <c r="C414" t="s">
        <v>838</v>
      </c>
      <c r="D414">
        <v>2936855396205</v>
      </c>
      <c r="E414">
        <v>421739463</v>
      </c>
      <c r="F414">
        <v>1841542021</v>
      </c>
      <c r="G414">
        <v>1</v>
      </c>
      <c r="H414">
        <v>350000000000</v>
      </c>
      <c r="I414">
        <v>340000000</v>
      </c>
      <c r="J414">
        <v>4.2500000000000003E-2</v>
      </c>
    </row>
    <row r="415" spans="1:10" customFormat="1" hidden="1" x14ac:dyDescent="0.25">
      <c r="A415">
        <v>214</v>
      </c>
      <c r="B415" t="s">
        <v>839</v>
      </c>
      <c r="C415" t="s">
        <v>840</v>
      </c>
      <c r="D415">
        <v>82512809272</v>
      </c>
      <c r="E415">
        <v>1</v>
      </c>
      <c r="F415">
        <v>0</v>
      </c>
      <c r="G415">
        <v>0</v>
      </c>
      <c r="H415">
        <v>500000000</v>
      </c>
      <c r="I415">
        <v>340000000</v>
      </c>
      <c r="J415">
        <v>0.06</v>
      </c>
    </row>
    <row r="416" spans="1:10" customFormat="1" hidden="1" x14ac:dyDescent="0.25">
      <c r="A416">
        <v>212</v>
      </c>
      <c r="B416" t="s">
        <v>841</v>
      </c>
      <c r="C416" t="s">
        <v>842</v>
      </c>
      <c r="D416">
        <v>281250767886</v>
      </c>
      <c r="E416">
        <v>1</v>
      </c>
      <c r="F416">
        <v>0</v>
      </c>
      <c r="G416">
        <v>0</v>
      </c>
      <c r="H416">
        <v>100000000000</v>
      </c>
      <c r="I416">
        <v>340000000</v>
      </c>
      <c r="J416">
        <v>0</v>
      </c>
    </row>
    <row r="417" spans="1:10" customFormat="1" hidden="1" x14ac:dyDescent="0.25">
      <c r="A417">
        <v>212</v>
      </c>
      <c r="B417" t="s">
        <v>705</v>
      </c>
      <c r="C417" t="s">
        <v>706</v>
      </c>
      <c r="D417">
        <v>763293070357</v>
      </c>
      <c r="E417">
        <v>341240235</v>
      </c>
      <c r="F417">
        <v>246806894</v>
      </c>
      <c r="G417">
        <v>1</v>
      </c>
      <c r="H417">
        <v>103000000000</v>
      </c>
      <c r="I417">
        <v>340000000</v>
      </c>
      <c r="J417">
        <v>5.0000000000000001E-3</v>
      </c>
    </row>
    <row r="418" spans="1:10" customFormat="1" hidden="1" x14ac:dyDescent="0.25">
      <c r="A418">
        <v>214</v>
      </c>
      <c r="B418" t="s">
        <v>843</v>
      </c>
      <c r="C418" t="s">
        <v>844</v>
      </c>
      <c r="D418">
        <v>2028182938</v>
      </c>
      <c r="E418">
        <v>1</v>
      </c>
      <c r="F418">
        <v>0</v>
      </c>
      <c r="G418">
        <v>0</v>
      </c>
      <c r="H418">
        <v>130000000</v>
      </c>
      <c r="I418">
        <v>340000000</v>
      </c>
      <c r="J418">
        <v>0.02</v>
      </c>
    </row>
    <row r="419" spans="1:10" customFormat="1" hidden="1" x14ac:dyDescent="0.25">
      <c r="A419">
        <v>215</v>
      </c>
      <c r="B419" t="s">
        <v>845</v>
      </c>
      <c r="D419">
        <v>437621830</v>
      </c>
      <c r="E419">
        <v>1</v>
      </c>
      <c r="F419">
        <v>0</v>
      </c>
      <c r="G419">
        <v>0</v>
      </c>
      <c r="H419">
        <v>100000000</v>
      </c>
      <c r="I419">
        <v>345000000</v>
      </c>
      <c r="J419">
        <v>0.15</v>
      </c>
    </row>
    <row r="420" spans="1:10" customFormat="1" hidden="1" x14ac:dyDescent="0.25">
      <c r="A420">
        <v>215</v>
      </c>
      <c r="B420" t="s">
        <v>534</v>
      </c>
      <c r="C420" t="s">
        <v>535</v>
      </c>
      <c r="D420">
        <v>83571823936</v>
      </c>
      <c r="E420">
        <v>1</v>
      </c>
      <c r="F420">
        <v>0</v>
      </c>
      <c r="G420">
        <v>0</v>
      </c>
      <c r="H420">
        <v>1001000000</v>
      </c>
      <c r="I420">
        <v>340000000</v>
      </c>
      <c r="J420">
        <v>9.9000000000000008E-3</v>
      </c>
    </row>
    <row r="421" spans="1:10" customFormat="1" hidden="1" x14ac:dyDescent="0.25">
      <c r="A421">
        <v>212</v>
      </c>
      <c r="B421" t="s">
        <v>846</v>
      </c>
      <c r="C421" t="s">
        <v>847</v>
      </c>
      <c r="D421">
        <v>543220141877</v>
      </c>
      <c r="E421">
        <v>1</v>
      </c>
      <c r="F421">
        <v>0</v>
      </c>
      <c r="G421">
        <v>0</v>
      </c>
      <c r="H421">
        <v>500000000</v>
      </c>
      <c r="I421">
        <v>340000000</v>
      </c>
      <c r="J421">
        <v>8.0000000000000002E-3</v>
      </c>
    </row>
    <row r="422" spans="1:10" customFormat="1" hidden="1" x14ac:dyDescent="0.25">
      <c r="A422">
        <v>213</v>
      </c>
      <c r="B422" t="s">
        <v>848</v>
      </c>
      <c r="C422" t="s">
        <v>849</v>
      </c>
      <c r="D422">
        <v>964408588143</v>
      </c>
      <c r="E422">
        <v>377894738</v>
      </c>
      <c r="F422">
        <v>3751579077</v>
      </c>
      <c r="G422">
        <v>2</v>
      </c>
      <c r="H422">
        <v>50000000000</v>
      </c>
      <c r="I422">
        <v>340000000</v>
      </c>
      <c r="J422">
        <v>0.01</v>
      </c>
    </row>
    <row r="423" spans="1:10" customFormat="1" hidden="1" x14ac:dyDescent="0.25">
      <c r="A423">
        <v>213</v>
      </c>
      <c r="B423" t="s">
        <v>623</v>
      </c>
      <c r="C423" t="s">
        <v>624</v>
      </c>
      <c r="D423">
        <v>836299578648</v>
      </c>
      <c r="E423">
        <v>1</v>
      </c>
      <c r="F423">
        <v>0</v>
      </c>
      <c r="G423">
        <v>0</v>
      </c>
      <c r="H423">
        <v>133640934650</v>
      </c>
      <c r="I423">
        <v>340000000</v>
      </c>
      <c r="J423">
        <v>2.5000000000000001E-2</v>
      </c>
    </row>
    <row r="424" spans="1:10" customFormat="1" hidden="1" x14ac:dyDescent="0.25">
      <c r="A424">
        <v>215</v>
      </c>
      <c r="B424" t="s">
        <v>850</v>
      </c>
      <c r="C424" t="s">
        <v>851</v>
      </c>
      <c r="D424">
        <v>103047254383</v>
      </c>
      <c r="E424">
        <v>1</v>
      </c>
      <c r="F424">
        <v>0</v>
      </c>
      <c r="G424">
        <v>0</v>
      </c>
      <c r="H424">
        <v>2222200000</v>
      </c>
      <c r="I424">
        <v>348000000</v>
      </c>
      <c r="J424">
        <v>2.1999999999999999E-2</v>
      </c>
    </row>
    <row r="425" spans="1:10" customFormat="1" hidden="1" x14ac:dyDescent="0.25">
      <c r="A425">
        <v>213</v>
      </c>
      <c r="B425" t="s">
        <v>462</v>
      </c>
      <c r="C425" t="s">
        <v>463</v>
      </c>
      <c r="D425">
        <v>622144107878</v>
      </c>
      <c r="E425">
        <v>1</v>
      </c>
      <c r="F425">
        <v>0</v>
      </c>
      <c r="G425">
        <v>0</v>
      </c>
      <c r="H425">
        <v>30000000000</v>
      </c>
      <c r="I425">
        <v>340000000</v>
      </c>
      <c r="J425">
        <v>0.02</v>
      </c>
    </row>
    <row r="426" spans="1:10" customFormat="1" hidden="1" x14ac:dyDescent="0.25">
      <c r="A426">
        <v>215</v>
      </c>
      <c r="B426" t="s">
        <v>852</v>
      </c>
      <c r="C426" t="s">
        <v>853</v>
      </c>
      <c r="D426">
        <v>6895621140592</v>
      </c>
      <c r="E426">
        <v>340000000</v>
      </c>
      <c r="F426">
        <v>5241368387</v>
      </c>
      <c r="G426">
        <v>3</v>
      </c>
      <c r="H426">
        <v>150000000000</v>
      </c>
      <c r="I426">
        <v>340000000</v>
      </c>
      <c r="J426">
        <v>0</v>
      </c>
    </row>
    <row r="427" spans="1:10" customFormat="1" hidden="1" x14ac:dyDescent="0.25">
      <c r="A427">
        <v>213</v>
      </c>
      <c r="B427" t="s">
        <v>650</v>
      </c>
      <c r="C427" t="s">
        <v>651</v>
      </c>
      <c r="D427">
        <v>555086771977</v>
      </c>
      <c r="E427">
        <v>1</v>
      </c>
      <c r="F427">
        <v>0</v>
      </c>
      <c r="G427">
        <v>0</v>
      </c>
      <c r="H427">
        <v>1000000000</v>
      </c>
      <c r="I427">
        <v>340000000</v>
      </c>
      <c r="J427">
        <v>1.7500000000000002E-2</v>
      </c>
    </row>
    <row r="428" spans="1:10" customFormat="1" hidden="1" x14ac:dyDescent="0.25">
      <c r="A428">
        <v>213</v>
      </c>
      <c r="B428" t="s">
        <v>806</v>
      </c>
      <c r="C428" t="s">
        <v>807</v>
      </c>
      <c r="D428">
        <v>4275558024</v>
      </c>
      <c r="E428">
        <v>1</v>
      </c>
      <c r="F428">
        <v>0</v>
      </c>
      <c r="G428">
        <v>0</v>
      </c>
      <c r="H428">
        <v>100000000</v>
      </c>
      <c r="I428">
        <v>340000000</v>
      </c>
      <c r="J428">
        <v>0.01</v>
      </c>
    </row>
    <row r="429" spans="1:10" customFormat="1" hidden="1" x14ac:dyDescent="0.25">
      <c r="A429">
        <v>213</v>
      </c>
      <c r="B429" t="s">
        <v>854</v>
      </c>
      <c r="C429" t="s">
        <v>855</v>
      </c>
      <c r="D429">
        <v>653267158189</v>
      </c>
      <c r="E429">
        <v>1</v>
      </c>
      <c r="F429">
        <v>0</v>
      </c>
      <c r="G429">
        <v>0</v>
      </c>
      <c r="H429">
        <v>500000000</v>
      </c>
      <c r="I429">
        <v>340000000</v>
      </c>
      <c r="J429">
        <v>0.01</v>
      </c>
    </row>
    <row r="430" spans="1:10" customFormat="1" hidden="1" x14ac:dyDescent="0.25">
      <c r="A430">
        <v>214</v>
      </c>
      <c r="B430" t="s">
        <v>856</v>
      </c>
      <c r="C430" t="s">
        <v>857</v>
      </c>
      <c r="D430">
        <v>98602606644</v>
      </c>
      <c r="E430">
        <v>1</v>
      </c>
      <c r="F430">
        <v>0</v>
      </c>
      <c r="G430">
        <v>0</v>
      </c>
      <c r="H430">
        <v>33333000000</v>
      </c>
      <c r="I430">
        <v>340000000</v>
      </c>
      <c r="J430">
        <v>0</v>
      </c>
    </row>
    <row r="431" spans="1:10" customFormat="1" hidden="1" x14ac:dyDescent="0.25">
      <c r="A431">
        <v>214</v>
      </c>
      <c r="B431" t="s">
        <v>858</v>
      </c>
      <c r="C431" t="s">
        <v>859</v>
      </c>
      <c r="D431">
        <v>90133185321</v>
      </c>
      <c r="E431">
        <v>1</v>
      </c>
      <c r="F431">
        <v>0</v>
      </c>
      <c r="G431">
        <v>0</v>
      </c>
      <c r="H431">
        <v>777000000</v>
      </c>
      <c r="I431">
        <v>340000000</v>
      </c>
      <c r="J431">
        <v>0.03</v>
      </c>
    </row>
    <row r="432" spans="1:10" customFormat="1" hidden="1" x14ac:dyDescent="0.25">
      <c r="A432">
        <v>211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600000000000</v>
      </c>
      <c r="I432">
        <v>340000000</v>
      </c>
      <c r="J432">
        <v>0.03</v>
      </c>
    </row>
    <row r="433" spans="1:10" customFormat="1" hidden="1" x14ac:dyDescent="0.25">
      <c r="A433">
        <v>215</v>
      </c>
      <c r="B433" t="s">
        <v>406</v>
      </c>
      <c r="C433" t="s">
        <v>407</v>
      </c>
      <c r="D433">
        <v>5604974618962</v>
      </c>
      <c r="E433">
        <v>370406565</v>
      </c>
      <c r="F433">
        <v>1489921712</v>
      </c>
      <c r="G433">
        <v>1</v>
      </c>
      <c r="H433">
        <v>100000000000</v>
      </c>
      <c r="I433">
        <v>340000000</v>
      </c>
      <c r="J433">
        <v>0.02</v>
      </c>
    </row>
    <row r="434" spans="1:10" customFormat="1" hidden="1" x14ac:dyDescent="0.25">
      <c r="A434">
        <v>214</v>
      </c>
      <c r="B434" t="s">
        <v>406</v>
      </c>
      <c r="C434" t="s">
        <v>407</v>
      </c>
      <c r="D434">
        <v>5605302631087</v>
      </c>
      <c r="E434">
        <v>491737529</v>
      </c>
      <c r="F434">
        <v>7435138942</v>
      </c>
      <c r="G434">
        <v>4</v>
      </c>
      <c r="H434">
        <v>100000000000</v>
      </c>
      <c r="I434">
        <v>340000000</v>
      </c>
      <c r="J434">
        <v>0.02</v>
      </c>
    </row>
    <row r="435" spans="1:10" customFormat="1" hidden="1" x14ac:dyDescent="0.25">
      <c r="A435">
        <v>214</v>
      </c>
      <c r="B435" t="s">
        <v>862</v>
      </c>
      <c r="C435" t="s">
        <v>863</v>
      </c>
      <c r="D435">
        <v>36811273075049</v>
      </c>
      <c r="E435">
        <v>1205342562</v>
      </c>
      <c r="F435">
        <v>42401785587</v>
      </c>
      <c r="G435">
        <v>22</v>
      </c>
      <c r="H435">
        <v>250495000000</v>
      </c>
      <c r="I435">
        <v>340000000</v>
      </c>
      <c r="J435">
        <v>0.02</v>
      </c>
    </row>
    <row r="436" spans="1:10" customFormat="1" hidden="1" x14ac:dyDescent="0.25">
      <c r="A436">
        <v>215</v>
      </c>
      <c r="B436" t="s">
        <v>864</v>
      </c>
      <c r="C436" t="s">
        <v>865</v>
      </c>
      <c r="D436">
        <v>493115999044</v>
      </c>
      <c r="E436">
        <v>1</v>
      </c>
      <c r="F436">
        <v>0</v>
      </c>
      <c r="G436">
        <v>0</v>
      </c>
      <c r="H436">
        <v>196000000000</v>
      </c>
      <c r="I436">
        <v>340000000</v>
      </c>
      <c r="J436">
        <v>2.5000000000000001E-2</v>
      </c>
    </row>
    <row r="437" spans="1:10" customFormat="1" hidden="1" x14ac:dyDescent="0.25">
      <c r="A437">
        <v>215</v>
      </c>
      <c r="B437" t="s">
        <v>866</v>
      </c>
      <c r="C437" t="s">
        <v>867</v>
      </c>
      <c r="D437">
        <v>2091352128795</v>
      </c>
      <c r="E437">
        <v>1</v>
      </c>
      <c r="F437">
        <v>0</v>
      </c>
      <c r="G437">
        <v>0</v>
      </c>
      <c r="H437">
        <v>10000000000</v>
      </c>
      <c r="I437">
        <v>340000000</v>
      </c>
      <c r="J437">
        <v>0</v>
      </c>
    </row>
    <row r="438" spans="1:10" customFormat="1" hidden="1" x14ac:dyDescent="0.25">
      <c r="A438">
        <v>215</v>
      </c>
      <c r="B438" t="s">
        <v>818</v>
      </c>
      <c r="C438" t="s">
        <v>819</v>
      </c>
      <c r="D438">
        <v>44323555347179</v>
      </c>
      <c r="E438">
        <v>1326944512</v>
      </c>
      <c r="F438">
        <v>35926144918</v>
      </c>
      <c r="G438">
        <v>20</v>
      </c>
      <c r="H438">
        <v>1000000000000</v>
      </c>
      <c r="I438">
        <v>500000000</v>
      </c>
      <c r="J438">
        <v>2.2499999999999999E-2</v>
      </c>
    </row>
    <row r="439" spans="1:10" customFormat="1" hidden="1" x14ac:dyDescent="0.25">
      <c r="A439">
        <v>215</v>
      </c>
      <c r="B439" t="s">
        <v>671</v>
      </c>
      <c r="C439" t="s">
        <v>672</v>
      </c>
      <c r="D439">
        <v>1022424121</v>
      </c>
      <c r="E439">
        <v>1</v>
      </c>
      <c r="F439">
        <v>0</v>
      </c>
      <c r="G439">
        <v>0</v>
      </c>
      <c r="H439">
        <v>1000000000</v>
      </c>
      <c r="I439">
        <v>340000000</v>
      </c>
      <c r="J439">
        <v>0</v>
      </c>
    </row>
    <row r="440" spans="1:10" customFormat="1" hidden="1" x14ac:dyDescent="0.25">
      <c r="A440">
        <v>215</v>
      </c>
      <c r="B440" t="s">
        <v>868</v>
      </c>
      <c r="C440" t="s">
        <v>307</v>
      </c>
      <c r="D440">
        <v>8136922000836</v>
      </c>
      <c r="E440">
        <v>373804009</v>
      </c>
      <c r="F440">
        <v>3346596957</v>
      </c>
      <c r="G440">
        <v>2</v>
      </c>
      <c r="H440">
        <v>50000000000</v>
      </c>
      <c r="I440">
        <v>340000000</v>
      </c>
      <c r="J440">
        <v>0.01</v>
      </c>
    </row>
    <row r="441" spans="1:10" customFormat="1" hidden="1" x14ac:dyDescent="0.25">
      <c r="A441">
        <v>215</v>
      </c>
      <c r="B441" t="s">
        <v>869</v>
      </c>
      <c r="C441" t="s">
        <v>870</v>
      </c>
      <c r="D441">
        <v>18107524567387</v>
      </c>
      <c r="E441">
        <v>411724044</v>
      </c>
      <c r="F441">
        <v>8893781502</v>
      </c>
      <c r="G441">
        <v>5</v>
      </c>
      <c r="H441">
        <v>400000000000</v>
      </c>
      <c r="I441">
        <v>340000000</v>
      </c>
      <c r="J441">
        <v>8.0000000000000002E-3</v>
      </c>
    </row>
    <row r="442" spans="1:10" customFormat="1" hidden="1" x14ac:dyDescent="0.25">
      <c r="A442">
        <v>215</v>
      </c>
      <c r="B442" t="s">
        <v>871</v>
      </c>
      <c r="C442" t="s">
        <v>872</v>
      </c>
      <c r="D442">
        <v>50629685433</v>
      </c>
      <c r="E442">
        <v>1</v>
      </c>
      <c r="F442">
        <v>0</v>
      </c>
      <c r="G442">
        <v>0</v>
      </c>
      <c r="H442">
        <v>31000000000</v>
      </c>
      <c r="I442">
        <v>340000000</v>
      </c>
      <c r="J442">
        <v>0.03</v>
      </c>
    </row>
    <row r="443" spans="1:10" customFormat="1" hidden="1" x14ac:dyDescent="0.25">
      <c r="A443">
        <v>215</v>
      </c>
      <c r="B443" t="s">
        <v>873</v>
      </c>
      <c r="C443" t="s">
        <v>874</v>
      </c>
      <c r="D443">
        <v>1553957006055</v>
      </c>
      <c r="E443">
        <v>429622630</v>
      </c>
      <c r="F443">
        <v>1430693407</v>
      </c>
      <c r="G443">
        <v>1</v>
      </c>
      <c r="H443">
        <v>100000000000</v>
      </c>
      <c r="I443">
        <v>340000000</v>
      </c>
      <c r="J443">
        <v>5.8950000000000002E-2</v>
      </c>
    </row>
    <row r="444" spans="1:10" customFormat="1" hidden="1" x14ac:dyDescent="0.25">
      <c r="A444">
        <v>215</v>
      </c>
      <c r="B444" t="s">
        <v>875</v>
      </c>
      <c r="C444" t="s">
        <v>876</v>
      </c>
      <c r="D444">
        <v>11497624866</v>
      </c>
      <c r="E444">
        <v>1</v>
      </c>
      <c r="F444">
        <v>0</v>
      </c>
      <c r="G444">
        <v>0</v>
      </c>
      <c r="H444">
        <v>10000000000</v>
      </c>
      <c r="I444">
        <v>340000000</v>
      </c>
      <c r="J444">
        <v>1E-3</v>
      </c>
    </row>
    <row r="445" spans="1:10" customFormat="1" hidden="1" x14ac:dyDescent="0.25">
      <c r="A445">
        <v>211</v>
      </c>
      <c r="B445" t="s">
        <v>877</v>
      </c>
      <c r="C445" t="s">
        <v>878</v>
      </c>
      <c r="D445">
        <v>0</v>
      </c>
      <c r="E445">
        <v>0</v>
      </c>
      <c r="F445">
        <v>0</v>
      </c>
      <c r="G445">
        <v>0</v>
      </c>
      <c r="H445">
        <v>10000000000</v>
      </c>
      <c r="I445">
        <v>340000000</v>
      </c>
      <c r="J445">
        <v>9.4999999999999998E-3</v>
      </c>
    </row>
    <row r="446" spans="1:10" customFormat="1" hidden="1" x14ac:dyDescent="0.25">
      <c r="A446">
        <v>214</v>
      </c>
      <c r="B446" t="s">
        <v>689</v>
      </c>
      <c r="C446" t="s">
        <v>690</v>
      </c>
      <c r="D446">
        <v>5314504152</v>
      </c>
      <c r="E446">
        <v>1</v>
      </c>
      <c r="F446">
        <v>0</v>
      </c>
      <c r="G446">
        <v>0</v>
      </c>
      <c r="H446">
        <v>5000000000</v>
      </c>
      <c r="I446">
        <v>340000000</v>
      </c>
      <c r="J446">
        <v>0.03</v>
      </c>
    </row>
    <row r="447" spans="1:10" customFormat="1" hidden="1" x14ac:dyDescent="0.25">
      <c r="A447">
        <v>214</v>
      </c>
      <c r="B447" s="161" t="s">
        <v>879</v>
      </c>
      <c r="C447" t="s">
        <v>880</v>
      </c>
      <c r="D447">
        <v>292872513353</v>
      </c>
      <c r="E447">
        <v>1</v>
      </c>
      <c r="F447">
        <v>0</v>
      </c>
      <c r="G447">
        <v>0</v>
      </c>
      <c r="H447">
        <v>1500000000</v>
      </c>
      <c r="I447">
        <v>340000000</v>
      </c>
      <c r="J447">
        <v>0.03</v>
      </c>
    </row>
    <row r="448" spans="1:10" customFormat="1" hidden="1" x14ac:dyDescent="0.25">
      <c r="A448">
        <v>211</v>
      </c>
      <c r="B448" t="s">
        <v>296</v>
      </c>
      <c r="C448" t="s">
        <v>297</v>
      </c>
      <c r="D448">
        <v>6913617330537</v>
      </c>
      <c r="E448">
        <v>539821065</v>
      </c>
      <c r="F448">
        <v>4795705578</v>
      </c>
      <c r="G448">
        <v>1</v>
      </c>
      <c r="H448">
        <v>150000000000</v>
      </c>
      <c r="I448">
        <v>340000000</v>
      </c>
      <c r="J448">
        <v>0.04</v>
      </c>
    </row>
    <row r="449" spans="1:10" customFormat="1" hidden="1" x14ac:dyDescent="0.25">
      <c r="A449">
        <v>213</v>
      </c>
      <c r="B449" t="s">
        <v>881</v>
      </c>
      <c r="C449" t="s">
        <v>882</v>
      </c>
      <c r="D449">
        <v>655755698402</v>
      </c>
      <c r="E449">
        <v>1</v>
      </c>
      <c r="F449">
        <v>0</v>
      </c>
      <c r="G449">
        <v>0</v>
      </c>
      <c r="H449">
        <v>30000000000</v>
      </c>
      <c r="I449">
        <v>340000000</v>
      </c>
      <c r="J449">
        <v>0.01</v>
      </c>
    </row>
    <row r="450" spans="1:10" customFormat="1" hidden="1" x14ac:dyDescent="0.25">
      <c r="A450">
        <v>211</v>
      </c>
      <c r="B450" t="s">
        <v>642</v>
      </c>
      <c r="C450" t="s">
        <v>643</v>
      </c>
      <c r="D450">
        <v>0</v>
      </c>
      <c r="E450">
        <v>0</v>
      </c>
      <c r="F450">
        <v>0</v>
      </c>
      <c r="G450">
        <v>0</v>
      </c>
      <c r="H450">
        <v>1618033988749</v>
      </c>
      <c r="I450">
        <v>345000000</v>
      </c>
      <c r="J450">
        <v>7.7700000000000005E-2</v>
      </c>
    </row>
    <row r="451" spans="1:10" customFormat="1" hidden="1" x14ac:dyDescent="0.25">
      <c r="A451">
        <v>214</v>
      </c>
      <c r="B451" t="s">
        <v>883</v>
      </c>
      <c r="C451" t="s">
        <v>884</v>
      </c>
      <c r="D451">
        <v>154724146592972</v>
      </c>
      <c r="E451">
        <v>4974591543</v>
      </c>
      <c r="F451">
        <v>127782309706</v>
      </c>
      <c r="G451">
        <v>67</v>
      </c>
      <c r="H451">
        <v>1000000000</v>
      </c>
      <c r="I451">
        <v>340000000</v>
      </c>
      <c r="J451">
        <v>3.5000000000000003E-2</v>
      </c>
    </row>
    <row r="452" spans="1:10" customFormat="1" hidden="1" x14ac:dyDescent="0.25">
      <c r="A452">
        <v>214</v>
      </c>
      <c r="B452" t="s">
        <v>885</v>
      </c>
      <c r="C452" t="s">
        <v>886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customFormat="1" hidden="1" x14ac:dyDescent="0.25">
      <c r="A453">
        <v>214</v>
      </c>
      <c r="B453" t="s">
        <v>887</v>
      </c>
      <c r="C453" t="s">
        <v>888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customFormat="1" hidden="1" x14ac:dyDescent="0.25">
      <c r="A454">
        <v>214</v>
      </c>
      <c r="B454" t="s">
        <v>871</v>
      </c>
      <c r="C454" t="s">
        <v>872</v>
      </c>
      <c r="D454">
        <v>50629685433</v>
      </c>
      <c r="E454">
        <v>1</v>
      </c>
      <c r="F454">
        <v>0</v>
      </c>
      <c r="G454">
        <v>0</v>
      </c>
      <c r="H454">
        <v>31000000000</v>
      </c>
      <c r="I454">
        <v>340000000</v>
      </c>
      <c r="J454">
        <v>0.03</v>
      </c>
    </row>
    <row r="455" spans="1:10" customFormat="1" hidden="1" x14ac:dyDescent="0.25">
      <c r="A455">
        <v>214</v>
      </c>
      <c r="B455" t="s">
        <v>889</v>
      </c>
      <c r="C455" t="s">
        <v>890</v>
      </c>
      <c r="D455">
        <v>688143705817</v>
      </c>
      <c r="E455">
        <v>1</v>
      </c>
      <c r="F455">
        <v>0</v>
      </c>
      <c r="G455">
        <v>0</v>
      </c>
      <c r="H455">
        <v>0</v>
      </c>
      <c r="I455">
        <v>340000000</v>
      </c>
      <c r="J455">
        <v>0.05</v>
      </c>
    </row>
    <row r="456" spans="1:10" customFormat="1" hidden="1" x14ac:dyDescent="0.25">
      <c r="A456">
        <v>214</v>
      </c>
      <c r="B456" t="s">
        <v>891</v>
      </c>
      <c r="C456" t="s">
        <v>892</v>
      </c>
      <c r="D456">
        <v>4553617694640</v>
      </c>
      <c r="E456">
        <v>448820178</v>
      </c>
      <c r="F456">
        <v>3518519104</v>
      </c>
      <c r="G456">
        <v>2</v>
      </c>
      <c r="H456">
        <v>1015000000000</v>
      </c>
      <c r="I456">
        <v>340000000</v>
      </c>
      <c r="J456">
        <v>0.03</v>
      </c>
    </row>
    <row r="457" spans="1:10" customFormat="1" hidden="1" x14ac:dyDescent="0.25">
      <c r="A457">
        <v>214</v>
      </c>
      <c r="B457" t="s">
        <v>893</v>
      </c>
      <c r="C457" t="s">
        <v>894</v>
      </c>
      <c r="D457">
        <v>5335625236845</v>
      </c>
      <c r="E457">
        <v>408953212</v>
      </c>
      <c r="F457">
        <v>1572789934</v>
      </c>
      <c r="G457">
        <v>1</v>
      </c>
      <c r="H457">
        <v>109000000000</v>
      </c>
      <c r="I457">
        <v>340000000</v>
      </c>
      <c r="J457">
        <v>4.2000000000000003E-2</v>
      </c>
    </row>
    <row r="458" spans="1:10" customFormat="1" hidden="1" x14ac:dyDescent="0.25">
      <c r="A458">
        <v>214</v>
      </c>
      <c r="B458" t="s">
        <v>895</v>
      </c>
      <c r="C458" t="s">
        <v>896</v>
      </c>
      <c r="D458">
        <v>29680560804</v>
      </c>
      <c r="E458">
        <v>1</v>
      </c>
      <c r="F458">
        <v>0</v>
      </c>
      <c r="G458">
        <v>0</v>
      </c>
      <c r="H458">
        <v>3000000000</v>
      </c>
      <c r="I458">
        <v>340000000</v>
      </c>
      <c r="J458">
        <v>2.5000000000000001E-2</v>
      </c>
    </row>
    <row r="459" spans="1:10" customFormat="1" hidden="1" x14ac:dyDescent="0.25">
      <c r="A459">
        <v>214</v>
      </c>
      <c r="B459" t="s">
        <v>897</v>
      </c>
      <c r="C459" t="s">
        <v>898</v>
      </c>
      <c r="D459">
        <v>157212904412</v>
      </c>
      <c r="E459">
        <v>1</v>
      </c>
      <c r="F459">
        <v>0</v>
      </c>
      <c r="G459">
        <v>0</v>
      </c>
      <c r="H459">
        <v>100000000000</v>
      </c>
      <c r="I459">
        <v>345000000</v>
      </c>
      <c r="J459">
        <v>1.4999999999999999E-2</v>
      </c>
    </row>
    <row r="460" spans="1:10" customFormat="1" hidden="1" x14ac:dyDescent="0.25">
      <c r="A460">
        <v>214</v>
      </c>
      <c r="B460" t="s">
        <v>899</v>
      </c>
      <c r="C460" t="s">
        <v>900</v>
      </c>
      <c r="D460">
        <v>1305291803735</v>
      </c>
      <c r="E460">
        <v>1</v>
      </c>
      <c r="F460">
        <v>0</v>
      </c>
      <c r="G460">
        <v>0</v>
      </c>
      <c r="H460">
        <v>10000000000</v>
      </c>
      <c r="I460">
        <v>340000000</v>
      </c>
      <c r="J460">
        <v>0.02</v>
      </c>
    </row>
    <row r="461" spans="1:10" customFormat="1" hidden="1" x14ac:dyDescent="0.25">
      <c r="A461">
        <v>214</v>
      </c>
      <c r="B461" t="s">
        <v>226</v>
      </c>
      <c r="C461" t="s">
        <v>227</v>
      </c>
      <c r="D461">
        <v>17983941925166</v>
      </c>
      <c r="E461">
        <v>485318613</v>
      </c>
      <c r="F461">
        <v>3487646733</v>
      </c>
      <c r="G461">
        <v>2</v>
      </c>
      <c r="H461">
        <v>2000000000000</v>
      </c>
      <c r="I461">
        <v>340000000</v>
      </c>
      <c r="J461">
        <v>0.04</v>
      </c>
    </row>
    <row r="462" spans="1:10" customFormat="1" hidden="1" x14ac:dyDescent="0.25">
      <c r="A462">
        <v>214</v>
      </c>
      <c r="B462" t="s">
        <v>901</v>
      </c>
      <c r="C462" t="s">
        <v>902</v>
      </c>
      <c r="D462">
        <v>5506653245694</v>
      </c>
      <c r="E462">
        <v>372875047</v>
      </c>
      <c r="F462">
        <v>1610877349</v>
      </c>
      <c r="G462">
        <v>1</v>
      </c>
      <c r="H462">
        <v>1000000000000</v>
      </c>
      <c r="I462">
        <v>340000000</v>
      </c>
      <c r="J462">
        <v>0.02</v>
      </c>
    </row>
    <row r="463" spans="1:10" customFormat="1" hidden="1" x14ac:dyDescent="0.25">
      <c r="A463">
        <v>214</v>
      </c>
      <c r="B463" t="s">
        <v>621</v>
      </c>
      <c r="C463" t="s">
        <v>622</v>
      </c>
      <c r="D463">
        <v>300975706085</v>
      </c>
      <c r="E463">
        <v>1</v>
      </c>
      <c r="F463">
        <v>0</v>
      </c>
      <c r="G463">
        <v>0</v>
      </c>
      <c r="H463">
        <v>11400000000</v>
      </c>
      <c r="I463">
        <v>340000000</v>
      </c>
      <c r="J463">
        <v>0.02</v>
      </c>
    </row>
    <row r="464" spans="1:10" customFormat="1" hidden="1" x14ac:dyDescent="0.25">
      <c r="A464">
        <v>214</v>
      </c>
      <c r="B464" t="s">
        <v>903</v>
      </c>
      <c r="C464" t="s">
        <v>904</v>
      </c>
      <c r="D464">
        <v>1279929644351</v>
      </c>
      <c r="E464">
        <v>422078914</v>
      </c>
      <c r="F464">
        <v>1559499376</v>
      </c>
      <c r="G464">
        <v>1</v>
      </c>
      <c r="H464">
        <v>50000000000</v>
      </c>
      <c r="I464">
        <v>340000000</v>
      </c>
      <c r="J464">
        <v>0.05</v>
      </c>
    </row>
    <row r="465" spans="1:10" customFormat="1" hidden="1" x14ac:dyDescent="0.25">
      <c r="A465">
        <v>214</v>
      </c>
      <c r="B465" t="s">
        <v>905</v>
      </c>
      <c r="C465" t="s">
        <v>906</v>
      </c>
      <c r="D465">
        <v>1256083176288</v>
      </c>
      <c r="E465">
        <v>1</v>
      </c>
      <c r="F465">
        <v>0</v>
      </c>
      <c r="G465">
        <v>0</v>
      </c>
      <c r="H465">
        <v>100000000000</v>
      </c>
      <c r="I465">
        <v>340000000</v>
      </c>
      <c r="J465">
        <v>5.0000000000000001E-3</v>
      </c>
    </row>
    <row r="466" spans="1:10" customFormat="1" hidden="1" x14ac:dyDescent="0.25">
      <c r="A466">
        <v>214</v>
      </c>
      <c r="B466" t="s">
        <v>652</v>
      </c>
      <c r="C466" t="s">
        <v>653</v>
      </c>
      <c r="D466">
        <v>610335864593</v>
      </c>
      <c r="E466">
        <v>356414448</v>
      </c>
      <c r="F466">
        <v>1625030435</v>
      </c>
      <c r="G466">
        <v>1</v>
      </c>
      <c r="H466">
        <v>500000000</v>
      </c>
      <c r="I466">
        <v>340000000</v>
      </c>
      <c r="J466">
        <v>0.01</v>
      </c>
    </row>
    <row r="467" spans="1:10" customFormat="1" hidden="1" x14ac:dyDescent="0.25">
      <c r="A467">
        <v>214</v>
      </c>
      <c r="B467" t="s">
        <v>907</v>
      </c>
      <c r="C467" t="s">
        <v>908</v>
      </c>
      <c r="D467">
        <v>2563675229112</v>
      </c>
      <c r="E467">
        <v>372847851</v>
      </c>
      <c r="F467">
        <v>1609544713</v>
      </c>
      <c r="G467">
        <v>1</v>
      </c>
      <c r="H467">
        <v>400000000000</v>
      </c>
      <c r="I467">
        <v>340000000</v>
      </c>
      <c r="J467">
        <v>0.02</v>
      </c>
    </row>
    <row r="468" spans="1:10" customFormat="1" hidden="1" x14ac:dyDescent="0.25">
      <c r="A468">
        <v>214</v>
      </c>
      <c r="B468" t="s">
        <v>254</v>
      </c>
      <c r="C468" t="s">
        <v>255</v>
      </c>
      <c r="D468">
        <v>200361421189</v>
      </c>
      <c r="E468">
        <v>1</v>
      </c>
      <c r="F468">
        <v>0</v>
      </c>
      <c r="G468">
        <v>0</v>
      </c>
      <c r="H468">
        <v>150000000000</v>
      </c>
      <c r="I468">
        <v>340000000</v>
      </c>
      <c r="J468">
        <v>0.01</v>
      </c>
    </row>
    <row r="469" spans="1:10" customFormat="1" hidden="1" x14ac:dyDescent="0.25">
      <c r="A469">
        <v>214</v>
      </c>
      <c r="B469" t="s">
        <v>286</v>
      </c>
      <c r="C469" t="s">
        <v>287</v>
      </c>
      <c r="D469">
        <v>279710356014</v>
      </c>
      <c r="E469">
        <v>1</v>
      </c>
      <c r="F469">
        <v>0</v>
      </c>
      <c r="G469">
        <v>0</v>
      </c>
      <c r="H469">
        <v>9000000000</v>
      </c>
      <c r="I469">
        <v>340000000</v>
      </c>
      <c r="J469">
        <v>0.04</v>
      </c>
    </row>
    <row r="470" spans="1:10" customFormat="1" hidden="1" x14ac:dyDescent="0.25">
      <c r="A470">
        <v>214</v>
      </c>
      <c r="B470" t="s">
        <v>909</v>
      </c>
      <c r="C470" t="s">
        <v>910</v>
      </c>
      <c r="D470">
        <v>158818313758</v>
      </c>
      <c r="E470">
        <v>1</v>
      </c>
      <c r="F470">
        <v>0</v>
      </c>
      <c r="G470">
        <v>0</v>
      </c>
      <c r="H470">
        <v>95000000000</v>
      </c>
      <c r="I470">
        <v>340000000</v>
      </c>
      <c r="J470">
        <v>0.01</v>
      </c>
    </row>
    <row r="471" spans="1:10" customFormat="1" hidden="1" x14ac:dyDescent="0.25">
      <c r="A471">
        <v>215</v>
      </c>
      <c r="B471" t="s">
        <v>911</v>
      </c>
      <c r="C471" t="s">
        <v>912</v>
      </c>
      <c r="D471">
        <v>6380344949425</v>
      </c>
      <c r="E471">
        <v>395169165</v>
      </c>
      <c r="F471">
        <v>7045109536</v>
      </c>
      <c r="G471">
        <v>4</v>
      </c>
      <c r="H471">
        <v>1000000</v>
      </c>
      <c r="I471">
        <v>340000000</v>
      </c>
      <c r="J471">
        <v>7.77E-3</v>
      </c>
    </row>
    <row r="472" spans="1:10" customFormat="1" hidden="1" x14ac:dyDescent="0.25">
      <c r="A472">
        <v>215</v>
      </c>
      <c r="B472" t="s">
        <v>913</v>
      </c>
      <c r="C472" t="s">
        <v>914</v>
      </c>
      <c r="D472">
        <v>63736906093402</v>
      </c>
      <c r="E472">
        <v>4520590255</v>
      </c>
      <c r="F472">
        <v>82915040077</v>
      </c>
      <c r="G472">
        <v>47</v>
      </c>
      <c r="H472">
        <v>100000000000</v>
      </c>
      <c r="I472">
        <v>340000000</v>
      </c>
      <c r="J472">
        <v>4.8000000000000001E-2</v>
      </c>
    </row>
    <row r="473" spans="1:10" customFormat="1" hidden="1" x14ac:dyDescent="0.25">
      <c r="A473">
        <v>215</v>
      </c>
      <c r="B473" t="s">
        <v>915</v>
      </c>
      <c r="C473" t="s">
        <v>916</v>
      </c>
      <c r="D473">
        <v>2317614979096</v>
      </c>
      <c r="E473">
        <v>343380471</v>
      </c>
      <c r="F473">
        <v>3377091513</v>
      </c>
      <c r="G473">
        <v>2</v>
      </c>
      <c r="H473">
        <v>65000000000</v>
      </c>
      <c r="I473">
        <v>340000000</v>
      </c>
      <c r="J473">
        <v>1E-3</v>
      </c>
    </row>
    <row r="474" spans="1:10" customFormat="1" hidden="1" x14ac:dyDescent="0.25">
      <c r="A474">
        <v>214</v>
      </c>
      <c r="B474" t="s">
        <v>445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customFormat="1" hidden="1" x14ac:dyDescent="0.25">
      <c r="A475">
        <v>215</v>
      </c>
      <c r="B475" s="161" t="s">
        <v>917</v>
      </c>
      <c r="C475" t="s">
        <v>918</v>
      </c>
      <c r="D475">
        <v>1006667552630</v>
      </c>
      <c r="E475">
        <v>1</v>
      </c>
      <c r="F475">
        <v>0</v>
      </c>
      <c r="G475">
        <v>0</v>
      </c>
      <c r="H475">
        <v>280000000000</v>
      </c>
      <c r="I475">
        <v>340000000</v>
      </c>
      <c r="J475">
        <v>0.02</v>
      </c>
    </row>
    <row r="476" spans="1:10" customFormat="1" hidden="1" x14ac:dyDescent="0.25">
      <c r="A476">
        <v>216</v>
      </c>
      <c r="B476" t="s">
        <v>256</v>
      </c>
      <c r="C476" t="s">
        <v>257</v>
      </c>
      <c r="D476">
        <v>872868138183</v>
      </c>
      <c r="E476">
        <v>340000000</v>
      </c>
      <c r="F476">
        <v>3300186056</v>
      </c>
      <c r="G476">
        <v>2</v>
      </c>
      <c r="H476">
        <v>111000000000</v>
      </c>
      <c r="I476">
        <v>340000000</v>
      </c>
      <c r="J476">
        <v>0</v>
      </c>
    </row>
    <row r="477" spans="1:10" customFormat="1" hidden="1" x14ac:dyDescent="0.25">
      <c r="A477">
        <v>211</v>
      </c>
      <c r="B477" t="s">
        <v>488</v>
      </c>
      <c r="C477" t="s">
        <v>489</v>
      </c>
      <c r="D477">
        <v>0</v>
      </c>
      <c r="E477">
        <v>0</v>
      </c>
      <c r="F477">
        <v>0</v>
      </c>
      <c r="G477">
        <v>0</v>
      </c>
      <c r="H477">
        <v>3000000</v>
      </c>
      <c r="I477">
        <v>340000000</v>
      </c>
      <c r="J477">
        <v>1</v>
      </c>
    </row>
    <row r="478" spans="1:10" customFormat="1" hidden="1" x14ac:dyDescent="0.25">
      <c r="A478">
        <v>211</v>
      </c>
      <c r="B478" t="s">
        <v>919</v>
      </c>
      <c r="C478" t="s">
        <v>920</v>
      </c>
      <c r="D478">
        <v>2128657923845</v>
      </c>
      <c r="E478">
        <v>1</v>
      </c>
      <c r="F478">
        <v>0</v>
      </c>
      <c r="G478">
        <v>0</v>
      </c>
      <c r="H478">
        <v>400000000000</v>
      </c>
      <c r="I478">
        <v>340000000</v>
      </c>
      <c r="J478">
        <v>0.02</v>
      </c>
    </row>
    <row r="479" spans="1:10" customFormat="1" hidden="1" x14ac:dyDescent="0.25">
      <c r="A479">
        <v>214</v>
      </c>
      <c r="B479" t="s">
        <v>921</v>
      </c>
      <c r="C479" t="s">
        <v>922</v>
      </c>
      <c r="D479">
        <v>194460222081</v>
      </c>
      <c r="E479">
        <v>1</v>
      </c>
      <c r="F479">
        <v>0</v>
      </c>
      <c r="G479">
        <v>0</v>
      </c>
      <c r="H479">
        <v>125000000000</v>
      </c>
      <c r="I479">
        <v>340000000</v>
      </c>
      <c r="J479">
        <v>0.03</v>
      </c>
    </row>
    <row r="480" spans="1:10" customFormat="1" hidden="1" x14ac:dyDescent="0.25">
      <c r="A480">
        <v>211</v>
      </c>
      <c r="B480" t="s">
        <v>923</v>
      </c>
      <c r="C480" t="s">
        <v>924</v>
      </c>
      <c r="D480">
        <v>0</v>
      </c>
      <c r="E480">
        <v>0</v>
      </c>
      <c r="F480">
        <v>0</v>
      </c>
      <c r="G480">
        <v>0</v>
      </c>
      <c r="H480">
        <v>10000000000</v>
      </c>
      <c r="I480">
        <v>340000000</v>
      </c>
      <c r="J480">
        <v>9.4999999999999998E-3</v>
      </c>
    </row>
    <row r="481" spans="1:10" customFormat="1" hidden="1" x14ac:dyDescent="0.25">
      <c r="A481">
        <v>211</v>
      </c>
      <c r="B481" t="s">
        <v>925</v>
      </c>
      <c r="C481" t="s">
        <v>926</v>
      </c>
      <c r="D481">
        <v>0</v>
      </c>
      <c r="E481">
        <v>0</v>
      </c>
      <c r="F481">
        <v>0</v>
      </c>
      <c r="G481">
        <v>0</v>
      </c>
      <c r="H481">
        <v>1000000000</v>
      </c>
      <c r="I481">
        <v>340000000</v>
      </c>
      <c r="J481">
        <v>0.05</v>
      </c>
    </row>
    <row r="482" spans="1:10" customFormat="1" hidden="1" x14ac:dyDescent="0.25">
      <c r="A482">
        <v>214</v>
      </c>
      <c r="B482" t="s">
        <v>927</v>
      </c>
      <c r="C482" t="s">
        <v>928</v>
      </c>
      <c r="D482">
        <v>1047428125</v>
      </c>
      <c r="E482">
        <v>1</v>
      </c>
      <c r="F482">
        <v>0</v>
      </c>
      <c r="G482">
        <v>0</v>
      </c>
      <c r="H482">
        <v>1000000000</v>
      </c>
      <c r="I482">
        <v>345000000</v>
      </c>
      <c r="J482">
        <v>0.01</v>
      </c>
    </row>
    <row r="483" spans="1:10" customFormat="1" hidden="1" x14ac:dyDescent="0.25">
      <c r="A483">
        <v>214</v>
      </c>
      <c r="B483" t="s">
        <v>929</v>
      </c>
      <c r="C483" t="s">
        <v>930</v>
      </c>
      <c r="D483">
        <v>2236826481697</v>
      </c>
      <c r="E483">
        <v>1</v>
      </c>
      <c r="F483">
        <v>0</v>
      </c>
      <c r="G483">
        <v>0</v>
      </c>
      <c r="H483">
        <v>110000000000</v>
      </c>
      <c r="I483">
        <v>340000000</v>
      </c>
      <c r="J483">
        <v>2.9000000000000001E-2</v>
      </c>
    </row>
    <row r="484" spans="1:10" customFormat="1" hidden="1" x14ac:dyDescent="0.25">
      <c r="A484">
        <v>215</v>
      </c>
      <c r="B484" t="s">
        <v>931</v>
      </c>
      <c r="C484" t="s">
        <v>932</v>
      </c>
      <c r="D484">
        <v>461910774760</v>
      </c>
      <c r="E484">
        <v>1</v>
      </c>
      <c r="F484">
        <v>0</v>
      </c>
      <c r="G484">
        <v>0</v>
      </c>
      <c r="H484">
        <v>450000000000</v>
      </c>
      <c r="I484">
        <v>340000000</v>
      </c>
      <c r="J484">
        <v>0.9</v>
      </c>
    </row>
    <row r="485" spans="1:10" customFormat="1" hidden="1" x14ac:dyDescent="0.25">
      <c r="A485">
        <v>215</v>
      </c>
      <c r="B485" t="s">
        <v>418</v>
      </c>
      <c r="C485" t="s">
        <v>419</v>
      </c>
      <c r="D485">
        <v>5297657470</v>
      </c>
      <c r="E485">
        <v>1</v>
      </c>
      <c r="F485">
        <v>0</v>
      </c>
      <c r="G485">
        <v>0</v>
      </c>
      <c r="H485">
        <v>5000000000</v>
      </c>
      <c r="I485">
        <v>340000000</v>
      </c>
      <c r="J485">
        <v>0.01</v>
      </c>
    </row>
    <row r="486" spans="1:10" customFormat="1" hidden="1" x14ac:dyDescent="0.25">
      <c r="A486">
        <v>216</v>
      </c>
      <c r="B486" t="s">
        <v>304</v>
      </c>
      <c r="C486" t="s">
        <v>305</v>
      </c>
      <c r="D486">
        <v>51557935092134</v>
      </c>
      <c r="E486">
        <v>2015768247</v>
      </c>
      <c r="F486">
        <v>32569010487</v>
      </c>
      <c r="G486">
        <v>19</v>
      </c>
      <c r="H486">
        <v>158900000000</v>
      </c>
      <c r="I486">
        <v>340000000</v>
      </c>
      <c r="J486">
        <v>4.8934999999999999E-2</v>
      </c>
    </row>
    <row r="487" spans="1:10" customFormat="1" hidden="1" x14ac:dyDescent="0.25">
      <c r="A487">
        <v>216</v>
      </c>
      <c r="B487" t="s">
        <v>312</v>
      </c>
      <c r="D487">
        <v>532618310</v>
      </c>
      <c r="E487">
        <v>1</v>
      </c>
      <c r="F487">
        <v>0</v>
      </c>
      <c r="G487">
        <v>0</v>
      </c>
      <c r="H487">
        <v>510000000</v>
      </c>
      <c r="I487">
        <v>340000000</v>
      </c>
      <c r="J487">
        <v>0</v>
      </c>
    </row>
    <row r="488" spans="1:10" customFormat="1" hidden="1" x14ac:dyDescent="0.25">
      <c r="A488">
        <v>211</v>
      </c>
      <c r="B488" t="s">
        <v>933</v>
      </c>
      <c r="C488" t="s">
        <v>934</v>
      </c>
      <c r="D488">
        <v>0</v>
      </c>
      <c r="E488">
        <v>0</v>
      </c>
      <c r="F488">
        <v>0</v>
      </c>
      <c r="G488">
        <v>0</v>
      </c>
      <c r="H488">
        <v>1000000000</v>
      </c>
      <c r="I488">
        <v>340000000</v>
      </c>
      <c r="J488">
        <v>0.01</v>
      </c>
    </row>
    <row r="489" spans="1:10" customFormat="1" hidden="1" x14ac:dyDescent="0.25">
      <c r="A489">
        <v>211</v>
      </c>
      <c r="B489" t="s">
        <v>228</v>
      </c>
      <c r="C489" t="s">
        <v>229</v>
      </c>
      <c r="D489">
        <v>0</v>
      </c>
      <c r="E489">
        <v>0</v>
      </c>
      <c r="F489">
        <v>0</v>
      </c>
      <c r="G489">
        <v>0</v>
      </c>
      <c r="H489">
        <v>10000000000</v>
      </c>
      <c r="I489">
        <v>340000000</v>
      </c>
      <c r="J489">
        <v>9.4999999999999998E-3</v>
      </c>
    </row>
    <row r="490" spans="1:10" customFormat="1" hidden="1" x14ac:dyDescent="0.25">
      <c r="A490">
        <v>211</v>
      </c>
      <c r="B490" t="s">
        <v>935</v>
      </c>
      <c r="C490" t="s">
        <v>936</v>
      </c>
      <c r="D490">
        <v>0</v>
      </c>
      <c r="E490">
        <v>0</v>
      </c>
      <c r="F490">
        <v>0</v>
      </c>
      <c r="G490">
        <v>0</v>
      </c>
      <c r="H490">
        <v>200000000</v>
      </c>
      <c r="I490">
        <v>345000000</v>
      </c>
      <c r="J490">
        <v>5.0000000000000001E-3</v>
      </c>
    </row>
    <row r="491" spans="1:10" customFormat="1" hidden="1" x14ac:dyDescent="0.25">
      <c r="A491">
        <v>211</v>
      </c>
      <c r="B491" t="s">
        <v>937</v>
      </c>
      <c r="C491" t="s">
        <v>938</v>
      </c>
      <c r="D491">
        <v>0</v>
      </c>
      <c r="E491">
        <v>0</v>
      </c>
      <c r="F491">
        <v>0</v>
      </c>
      <c r="G491">
        <v>0</v>
      </c>
      <c r="H491">
        <v>21000000000</v>
      </c>
      <c r="I491">
        <v>340000000</v>
      </c>
      <c r="J491">
        <v>0.03</v>
      </c>
    </row>
    <row r="492" spans="1:10" customFormat="1" hidden="1" x14ac:dyDescent="0.25">
      <c r="A492">
        <v>216</v>
      </c>
      <c r="B492" t="s">
        <v>939</v>
      </c>
      <c r="D492">
        <v>197833581</v>
      </c>
      <c r="E492">
        <v>1</v>
      </c>
      <c r="F492">
        <v>0</v>
      </c>
      <c r="G492">
        <v>0</v>
      </c>
      <c r="H492">
        <v>100000000</v>
      </c>
      <c r="I492">
        <v>345000000</v>
      </c>
      <c r="J492">
        <v>0.01</v>
      </c>
    </row>
    <row r="493" spans="1:10" customFormat="1" hidden="1" x14ac:dyDescent="0.25">
      <c r="A493">
        <v>216</v>
      </c>
      <c r="B493" t="s">
        <v>940</v>
      </c>
      <c r="C493" t="s">
        <v>941</v>
      </c>
      <c r="D493">
        <v>201864326837</v>
      </c>
      <c r="E493">
        <v>1</v>
      </c>
      <c r="F493">
        <v>0</v>
      </c>
      <c r="G493">
        <v>0</v>
      </c>
      <c r="H493">
        <v>100000000000</v>
      </c>
      <c r="I493">
        <v>340000000</v>
      </c>
      <c r="J493">
        <v>2.5000000000000001E-2</v>
      </c>
    </row>
    <row r="494" spans="1:10" customFormat="1" hidden="1" x14ac:dyDescent="0.25">
      <c r="A494">
        <v>216</v>
      </c>
      <c r="B494" t="s">
        <v>942</v>
      </c>
      <c r="C494" t="s">
        <v>943</v>
      </c>
      <c r="D494">
        <v>1978944577640</v>
      </c>
      <c r="E494">
        <v>439005280</v>
      </c>
      <c r="F494">
        <v>3201170747</v>
      </c>
      <c r="G494">
        <v>2</v>
      </c>
      <c r="H494">
        <v>100000000000</v>
      </c>
      <c r="I494">
        <v>340000000</v>
      </c>
      <c r="J494">
        <v>0.03</v>
      </c>
    </row>
    <row r="495" spans="1:10" customFormat="1" hidden="1" x14ac:dyDescent="0.25">
      <c r="A495">
        <v>216</v>
      </c>
      <c r="B495" t="s">
        <v>944</v>
      </c>
      <c r="C495" t="s">
        <v>945</v>
      </c>
      <c r="D495">
        <v>68297221575053</v>
      </c>
      <c r="E495">
        <v>2961959638</v>
      </c>
      <c r="F495">
        <v>49817233133</v>
      </c>
      <c r="G495">
        <v>29</v>
      </c>
      <c r="H495">
        <v>50000000000</v>
      </c>
      <c r="I495">
        <v>340000000</v>
      </c>
      <c r="J495">
        <v>0.05</v>
      </c>
    </row>
    <row r="496" spans="1:10" customFormat="1" hidden="1" x14ac:dyDescent="0.25">
      <c r="A496">
        <v>216</v>
      </c>
      <c r="B496" t="s">
        <v>345</v>
      </c>
      <c r="C496" t="s">
        <v>346</v>
      </c>
      <c r="D496">
        <v>769497168730</v>
      </c>
      <c r="E496">
        <v>1</v>
      </c>
      <c r="F496">
        <v>0</v>
      </c>
      <c r="G496">
        <v>0</v>
      </c>
      <c r="H496">
        <v>200000000000</v>
      </c>
      <c r="I496">
        <v>340000000</v>
      </c>
      <c r="J496">
        <v>0</v>
      </c>
    </row>
    <row r="497" spans="1:10" customFormat="1" hidden="1" x14ac:dyDescent="0.25">
      <c r="A497">
        <v>211</v>
      </c>
      <c r="B497" t="s">
        <v>946</v>
      </c>
      <c r="C497" t="s">
        <v>415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customFormat="1" hidden="1" x14ac:dyDescent="0.25">
      <c r="A498">
        <v>216</v>
      </c>
      <c r="B498" t="s">
        <v>703</v>
      </c>
      <c r="C498" t="s">
        <v>704</v>
      </c>
      <c r="D498">
        <v>70044984495</v>
      </c>
      <c r="E498">
        <v>1</v>
      </c>
      <c r="F498">
        <v>0</v>
      </c>
      <c r="G498">
        <v>0</v>
      </c>
      <c r="H498">
        <v>70000000000</v>
      </c>
      <c r="I498">
        <v>340000000</v>
      </c>
      <c r="J498">
        <v>2.7E-2</v>
      </c>
    </row>
    <row r="499" spans="1:10" customFormat="1" hidden="1" x14ac:dyDescent="0.25">
      <c r="A499">
        <v>216</v>
      </c>
      <c r="B499" t="s">
        <v>947</v>
      </c>
      <c r="C499" t="s">
        <v>948</v>
      </c>
      <c r="D499">
        <v>22020840238442</v>
      </c>
      <c r="E499">
        <v>340000000</v>
      </c>
      <c r="F499">
        <v>12421180078</v>
      </c>
      <c r="G499">
        <v>7</v>
      </c>
      <c r="H499">
        <v>1306000000000</v>
      </c>
      <c r="I499">
        <v>340000000</v>
      </c>
      <c r="J499">
        <v>0</v>
      </c>
    </row>
    <row r="500" spans="1:10" customFormat="1" hidden="1" x14ac:dyDescent="0.25">
      <c r="A500">
        <v>216</v>
      </c>
      <c r="B500" t="s">
        <v>949</v>
      </c>
      <c r="C500" t="s">
        <v>950</v>
      </c>
      <c r="D500">
        <v>6209376242358</v>
      </c>
      <c r="E500">
        <v>373003425</v>
      </c>
      <c r="F500">
        <v>3267339170</v>
      </c>
      <c r="G500">
        <v>2</v>
      </c>
      <c r="H500">
        <v>130000000000</v>
      </c>
      <c r="I500">
        <v>340000000</v>
      </c>
      <c r="J500">
        <v>0.01</v>
      </c>
    </row>
    <row r="501" spans="1:10" customFormat="1" hidden="1" x14ac:dyDescent="0.25">
      <c r="A501">
        <v>216</v>
      </c>
      <c r="B501" t="s">
        <v>951</v>
      </c>
      <c r="C501" t="s">
        <v>952</v>
      </c>
      <c r="D501">
        <v>284635292410</v>
      </c>
      <c r="E501">
        <v>1</v>
      </c>
      <c r="F501">
        <v>0</v>
      </c>
      <c r="G501">
        <v>0</v>
      </c>
      <c r="H501">
        <v>100000000000</v>
      </c>
      <c r="I501">
        <v>340000000</v>
      </c>
      <c r="J501">
        <v>2.8000000000000001E-2</v>
      </c>
    </row>
    <row r="502" spans="1:10" customFormat="1" hidden="1" x14ac:dyDescent="0.25">
      <c r="A502">
        <v>216</v>
      </c>
      <c r="B502" t="s">
        <v>389</v>
      </c>
      <c r="D502">
        <v>0</v>
      </c>
      <c r="E502">
        <v>0</v>
      </c>
      <c r="F502">
        <v>0</v>
      </c>
      <c r="G502">
        <v>0</v>
      </c>
      <c r="H502">
        <v>10000000000</v>
      </c>
      <c r="I502">
        <v>345000000</v>
      </c>
      <c r="J502">
        <v>0.01</v>
      </c>
    </row>
    <row r="503" spans="1:10" customFormat="1" hidden="1" x14ac:dyDescent="0.25">
      <c r="A503">
        <v>216</v>
      </c>
      <c r="B503" t="s">
        <v>563</v>
      </c>
      <c r="C503" t="s">
        <v>564</v>
      </c>
      <c r="D503">
        <v>2187249315019</v>
      </c>
      <c r="E503">
        <v>1</v>
      </c>
      <c r="F503">
        <v>0</v>
      </c>
      <c r="G503">
        <v>0</v>
      </c>
      <c r="H503">
        <v>103000000000</v>
      </c>
      <c r="I503">
        <v>340000000</v>
      </c>
      <c r="J503">
        <v>0.02</v>
      </c>
    </row>
    <row r="504" spans="1:10" customFormat="1" hidden="1" x14ac:dyDescent="0.25">
      <c r="A504">
        <v>216</v>
      </c>
      <c r="B504" t="s">
        <v>953</v>
      </c>
      <c r="D504">
        <v>176533722188</v>
      </c>
      <c r="E504">
        <v>1</v>
      </c>
      <c r="F504">
        <v>0</v>
      </c>
      <c r="G504">
        <v>0</v>
      </c>
      <c r="H504">
        <v>176500000000</v>
      </c>
      <c r="I504">
        <v>345000000</v>
      </c>
      <c r="J504">
        <v>0.02</v>
      </c>
    </row>
    <row r="505" spans="1:10" customFormat="1" hidden="1" x14ac:dyDescent="0.25">
      <c r="A505">
        <v>216</v>
      </c>
      <c r="B505" t="s">
        <v>954</v>
      </c>
      <c r="C505" t="s">
        <v>955</v>
      </c>
      <c r="D505">
        <v>48157878887591</v>
      </c>
      <c r="E505">
        <v>2597965156</v>
      </c>
      <c r="F505">
        <v>42901337972</v>
      </c>
      <c r="G505">
        <v>25</v>
      </c>
      <c r="H505">
        <v>50000000000</v>
      </c>
      <c r="I505">
        <v>340000000</v>
      </c>
      <c r="J505">
        <v>0.05</v>
      </c>
    </row>
    <row r="506" spans="1:10" customFormat="1" hidden="1" x14ac:dyDescent="0.25">
      <c r="A506">
        <v>216</v>
      </c>
      <c r="B506" t="s">
        <v>462</v>
      </c>
      <c r="C506" t="s">
        <v>463</v>
      </c>
      <c r="D506">
        <v>56550664854</v>
      </c>
      <c r="E506">
        <v>1</v>
      </c>
      <c r="F506">
        <v>0</v>
      </c>
      <c r="G506">
        <v>0</v>
      </c>
      <c r="H506">
        <v>30000000000</v>
      </c>
      <c r="I506">
        <v>340000000</v>
      </c>
      <c r="J506">
        <v>0.02</v>
      </c>
    </row>
    <row r="507" spans="1:10" customFormat="1" hidden="1" x14ac:dyDescent="0.25">
      <c r="A507">
        <v>216</v>
      </c>
      <c r="B507" t="s">
        <v>956</v>
      </c>
      <c r="C507" t="s">
        <v>957</v>
      </c>
      <c r="D507">
        <v>52491395790</v>
      </c>
      <c r="E507">
        <v>1</v>
      </c>
      <c r="F507">
        <v>0</v>
      </c>
      <c r="G507">
        <v>0</v>
      </c>
      <c r="H507">
        <v>10000000000</v>
      </c>
      <c r="I507">
        <v>340000000</v>
      </c>
      <c r="J507">
        <v>0.01</v>
      </c>
    </row>
    <row r="508" spans="1:10" customFormat="1" hidden="1" x14ac:dyDescent="0.25">
      <c r="A508">
        <v>216</v>
      </c>
      <c r="B508" t="s">
        <v>414</v>
      </c>
      <c r="C508" t="s">
        <v>415</v>
      </c>
      <c r="D508">
        <v>707520456594</v>
      </c>
      <c r="E508">
        <v>1</v>
      </c>
      <c r="F508">
        <v>0</v>
      </c>
      <c r="G508">
        <v>0</v>
      </c>
      <c r="H508">
        <v>210000000000</v>
      </c>
      <c r="I508">
        <v>340000000</v>
      </c>
      <c r="J508">
        <v>2.5000000000000001E-2</v>
      </c>
    </row>
    <row r="509" spans="1:10" customFormat="1" hidden="1" x14ac:dyDescent="0.25">
      <c r="A509">
        <v>216</v>
      </c>
      <c r="B509" t="s">
        <v>866</v>
      </c>
      <c r="C509" t="s">
        <v>867</v>
      </c>
      <c r="D509">
        <v>1725389774861</v>
      </c>
      <c r="E509">
        <v>340000000</v>
      </c>
      <c r="F509">
        <v>1479869146</v>
      </c>
      <c r="G509">
        <v>1</v>
      </c>
      <c r="H509">
        <v>10000000000</v>
      </c>
      <c r="I509">
        <v>340000000</v>
      </c>
      <c r="J509">
        <v>0</v>
      </c>
    </row>
    <row r="510" spans="1:10" customFormat="1" hidden="1" x14ac:dyDescent="0.25">
      <c r="A510">
        <v>216</v>
      </c>
      <c r="B510" t="s">
        <v>958</v>
      </c>
      <c r="C510" t="s">
        <v>959</v>
      </c>
      <c r="D510">
        <v>730101854826</v>
      </c>
      <c r="E510">
        <v>1</v>
      </c>
      <c r="F510">
        <v>0</v>
      </c>
      <c r="G510">
        <v>0</v>
      </c>
      <c r="H510">
        <v>429300000000</v>
      </c>
      <c r="I510">
        <v>340000000</v>
      </c>
      <c r="J510">
        <v>1.2E-2</v>
      </c>
    </row>
    <row r="511" spans="1:10" customFormat="1" hidden="1" x14ac:dyDescent="0.25">
      <c r="A511">
        <v>216</v>
      </c>
      <c r="B511" t="s">
        <v>238</v>
      </c>
      <c r="C511" t="s">
        <v>239</v>
      </c>
      <c r="D511">
        <v>36313357</v>
      </c>
      <c r="E511">
        <v>1</v>
      </c>
      <c r="F511">
        <v>0</v>
      </c>
      <c r="G511">
        <v>0</v>
      </c>
      <c r="H511">
        <v>250000000000</v>
      </c>
      <c r="I511">
        <v>340000000</v>
      </c>
      <c r="J511">
        <v>5.0000000000000001E-3</v>
      </c>
    </row>
    <row r="512" spans="1:10" customFormat="1" hidden="1" x14ac:dyDescent="0.25">
      <c r="A512">
        <v>216</v>
      </c>
      <c r="B512" t="s">
        <v>960</v>
      </c>
      <c r="D512">
        <v>105402555</v>
      </c>
      <c r="E512">
        <v>1</v>
      </c>
      <c r="F512">
        <v>0</v>
      </c>
      <c r="G512">
        <v>0</v>
      </c>
      <c r="H512">
        <v>100000000</v>
      </c>
      <c r="I512">
        <v>340000000</v>
      </c>
      <c r="J512">
        <v>0.15</v>
      </c>
    </row>
    <row r="513" spans="1:10" customFormat="1" hidden="1" x14ac:dyDescent="0.25">
      <c r="A513">
        <v>216</v>
      </c>
      <c r="B513" t="s">
        <v>224</v>
      </c>
      <c r="C513" t="s">
        <v>225</v>
      </c>
      <c r="D513">
        <v>102278110998</v>
      </c>
      <c r="E513">
        <v>1</v>
      </c>
      <c r="F513">
        <v>0</v>
      </c>
      <c r="G513">
        <v>0</v>
      </c>
      <c r="H513">
        <v>100000000000</v>
      </c>
      <c r="I513">
        <v>340000000</v>
      </c>
      <c r="J513">
        <v>1.7999999999999999E-2</v>
      </c>
    </row>
    <row r="514" spans="1:10" customFormat="1" hidden="1" x14ac:dyDescent="0.25">
      <c r="A514">
        <v>211</v>
      </c>
      <c r="B514" t="s">
        <v>961</v>
      </c>
      <c r="C514" t="s">
        <v>962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customFormat="1" hidden="1" x14ac:dyDescent="0.25">
      <c r="A515">
        <v>211</v>
      </c>
      <c r="B515" t="s">
        <v>963</v>
      </c>
      <c r="C515" t="s">
        <v>964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customFormat="1" hidden="1" x14ac:dyDescent="0.25">
      <c r="A516">
        <v>212</v>
      </c>
      <c r="B516" t="s">
        <v>359</v>
      </c>
      <c r="C516" t="s">
        <v>360</v>
      </c>
      <c r="D516">
        <v>138785045278</v>
      </c>
      <c r="E516">
        <v>1</v>
      </c>
      <c r="F516">
        <v>0</v>
      </c>
      <c r="G516">
        <v>0</v>
      </c>
      <c r="H516">
        <v>100000000000</v>
      </c>
      <c r="I516">
        <v>340000000</v>
      </c>
      <c r="J516">
        <v>0.02</v>
      </c>
    </row>
    <row r="517" spans="1:10" customFormat="1" hidden="1" x14ac:dyDescent="0.25">
      <c r="A517">
        <v>214</v>
      </c>
      <c r="B517" t="s">
        <v>965</v>
      </c>
      <c r="C517" t="s">
        <v>966</v>
      </c>
      <c r="D517">
        <v>27782461986231</v>
      </c>
      <c r="E517">
        <v>340000000</v>
      </c>
      <c r="F517">
        <v>21514969650</v>
      </c>
      <c r="G517">
        <v>11</v>
      </c>
      <c r="H517">
        <v>2046000000000</v>
      </c>
      <c r="I517">
        <v>340000000</v>
      </c>
      <c r="J517">
        <v>0</v>
      </c>
    </row>
    <row r="518" spans="1:10" customFormat="1" hidden="1" x14ac:dyDescent="0.25">
      <c r="A518">
        <v>211</v>
      </c>
      <c r="B518" t="s">
        <v>617</v>
      </c>
      <c r="C518" t="s">
        <v>618</v>
      </c>
      <c r="D518">
        <v>41314661325783</v>
      </c>
      <c r="E518">
        <v>925584683</v>
      </c>
      <c r="F518">
        <v>31067641465</v>
      </c>
      <c r="G518">
        <v>12</v>
      </c>
      <c r="H518">
        <v>2700000000000</v>
      </c>
      <c r="I518">
        <v>340000000</v>
      </c>
      <c r="J518">
        <v>1.8499999999999999E-2</v>
      </c>
    </row>
    <row r="519" spans="1:10" customFormat="1" hidden="1" x14ac:dyDescent="0.25">
      <c r="A519">
        <v>212</v>
      </c>
      <c r="B519" t="s">
        <v>967</v>
      </c>
      <c r="C519" t="s">
        <v>968</v>
      </c>
      <c r="D519">
        <v>448398412869</v>
      </c>
      <c r="E519">
        <v>340010832</v>
      </c>
      <c r="F519">
        <v>5405518</v>
      </c>
      <c r="G519">
        <v>1</v>
      </c>
      <c r="H519">
        <v>22000000000</v>
      </c>
      <c r="I519">
        <v>340000000</v>
      </c>
      <c r="J519">
        <v>2E-3</v>
      </c>
    </row>
    <row r="520" spans="1:10" customFormat="1" hidden="1" x14ac:dyDescent="0.25">
      <c r="A520">
        <v>212</v>
      </c>
      <c r="B520" t="s">
        <v>969</v>
      </c>
      <c r="C520" t="s">
        <v>970</v>
      </c>
      <c r="D520">
        <v>1331974768273</v>
      </c>
      <c r="E520">
        <v>1</v>
      </c>
      <c r="F520">
        <v>0</v>
      </c>
      <c r="G520">
        <v>0</v>
      </c>
      <c r="H520">
        <v>600000000000</v>
      </c>
      <c r="I520">
        <v>340000000</v>
      </c>
      <c r="J520">
        <v>0.01</v>
      </c>
    </row>
    <row r="521" spans="1:10" customFormat="1" hidden="1" x14ac:dyDescent="0.25">
      <c r="A521">
        <v>214</v>
      </c>
      <c r="B521" t="s">
        <v>971</v>
      </c>
      <c r="C521" t="s">
        <v>972</v>
      </c>
      <c r="D521">
        <v>324203503023</v>
      </c>
      <c r="E521">
        <v>1</v>
      </c>
      <c r="F521">
        <v>0</v>
      </c>
      <c r="G521">
        <v>0</v>
      </c>
      <c r="H521">
        <v>1000000000</v>
      </c>
      <c r="I521">
        <v>340000000</v>
      </c>
      <c r="J521">
        <v>0.01</v>
      </c>
    </row>
    <row r="522" spans="1:10" customFormat="1" hidden="1" x14ac:dyDescent="0.25">
      <c r="A522">
        <v>212</v>
      </c>
      <c r="B522" t="s">
        <v>973</v>
      </c>
      <c r="C522" t="s">
        <v>974</v>
      </c>
      <c r="D522">
        <v>5940257108390</v>
      </c>
      <c r="E522">
        <v>340000000</v>
      </c>
      <c r="F522">
        <v>4236481662</v>
      </c>
      <c r="G522">
        <v>2</v>
      </c>
      <c r="H522">
        <v>100000000000</v>
      </c>
      <c r="I522">
        <v>340000000</v>
      </c>
      <c r="J522">
        <v>0</v>
      </c>
    </row>
    <row r="523" spans="1:10" customFormat="1" hidden="1" x14ac:dyDescent="0.25">
      <c r="A523">
        <v>211</v>
      </c>
      <c r="B523" t="s">
        <v>743</v>
      </c>
      <c r="C523" t="s">
        <v>744</v>
      </c>
      <c r="D523">
        <v>0</v>
      </c>
      <c r="E523">
        <v>0</v>
      </c>
      <c r="F523">
        <v>0</v>
      </c>
      <c r="G523">
        <v>0</v>
      </c>
      <c r="H523">
        <v>2600000000</v>
      </c>
      <c r="I523">
        <v>340000000</v>
      </c>
      <c r="J523">
        <v>0.02</v>
      </c>
    </row>
    <row r="524" spans="1:10" customFormat="1" hidden="1" x14ac:dyDescent="0.25">
      <c r="A524">
        <v>212</v>
      </c>
      <c r="B524" t="s">
        <v>951</v>
      </c>
      <c r="C524" t="s">
        <v>952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customFormat="1" hidden="1" x14ac:dyDescent="0.25">
      <c r="A525">
        <v>211</v>
      </c>
      <c r="B525" t="s">
        <v>975</v>
      </c>
      <c r="D525">
        <v>0</v>
      </c>
      <c r="E525">
        <v>0</v>
      </c>
      <c r="F525">
        <v>0</v>
      </c>
      <c r="G525">
        <v>2766</v>
      </c>
      <c r="H525">
        <v>0</v>
      </c>
      <c r="I525">
        <v>0</v>
      </c>
      <c r="J525">
        <v>0</v>
      </c>
    </row>
    <row r="526" spans="1:10" customFormat="1" hidden="1" x14ac:dyDescent="0.25">
      <c r="A526">
        <v>212</v>
      </c>
      <c r="B526" t="s">
        <v>976</v>
      </c>
      <c r="C526" t="s">
        <v>977</v>
      </c>
      <c r="D526">
        <v>295202241437</v>
      </c>
      <c r="E526">
        <v>227418779</v>
      </c>
      <c r="F526">
        <v>0</v>
      </c>
      <c r="G526">
        <v>1</v>
      </c>
      <c r="H526">
        <v>100000000000</v>
      </c>
      <c r="I526">
        <v>340000000</v>
      </c>
      <c r="J526">
        <v>0.02</v>
      </c>
    </row>
    <row r="527" spans="1:10" customFormat="1" hidden="1" x14ac:dyDescent="0.25">
      <c r="A527">
        <v>211</v>
      </c>
      <c r="B527" t="s">
        <v>978</v>
      </c>
      <c r="C527" t="s">
        <v>979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customFormat="1" hidden="1" x14ac:dyDescent="0.25">
      <c r="A528">
        <v>214</v>
      </c>
      <c r="B528" t="s">
        <v>980</v>
      </c>
      <c r="C528" t="s">
        <v>981</v>
      </c>
      <c r="D528">
        <v>2189044191457</v>
      </c>
      <c r="E528">
        <v>381063224</v>
      </c>
      <c r="F528">
        <v>1601465751</v>
      </c>
      <c r="G528">
        <v>1</v>
      </c>
      <c r="H528">
        <v>500000000000</v>
      </c>
      <c r="I528">
        <v>340000000</v>
      </c>
      <c r="J528">
        <v>2.5000000000000001E-2</v>
      </c>
    </row>
    <row r="529" spans="1:10" customFormat="1" hidden="1" x14ac:dyDescent="0.25">
      <c r="A529">
        <v>212</v>
      </c>
      <c r="B529" t="s">
        <v>762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customFormat="1" hidden="1" x14ac:dyDescent="0.25">
      <c r="A530">
        <v>212</v>
      </c>
      <c r="B530" t="s">
        <v>982</v>
      </c>
      <c r="C530" t="s">
        <v>983</v>
      </c>
      <c r="D530">
        <v>1095706529829</v>
      </c>
      <c r="E530">
        <v>354626338</v>
      </c>
      <c r="F530">
        <v>489730168</v>
      </c>
      <c r="G530">
        <v>1</v>
      </c>
      <c r="H530">
        <v>633000000000</v>
      </c>
      <c r="I530">
        <v>340000000</v>
      </c>
      <c r="J530">
        <v>2.9000000000000001E-2</v>
      </c>
    </row>
    <row r="531" spans="1:10" customFormat="1" hidden="1" x14ac:dyDescent="0.25">
      <c r="A531">
        <v>214</v>
      </c>
      <c r="B531" t="s">
        <v>984</v>
      </c>
      <c r="C531" t="s">
        <v>985</v>
      </c>
      <c r="D531">
        <v>12188796279436</v>
      </c>
      <c r="E531">
        <v>865520413</v>
      </c>
      <c r="F531">
        <v>16991826708</v>
      </c>
      <c r="G531">
        <v>9</v>
      </c>
      <c r="H531">
        <v>1050000000000</v>
      </c>
      <c r="I531">
        <v>340000000</v>
      </c>
      <c r="J531">
        <v>0.03</v>
      </c>
    </row>
    <row r="532" spans="1:10" customFormat="1" hidden="1" x14ac:dyDescent="0.25">
      <c r="A532">
        <v>212</v>
      </c>
      <c r="B532" t="s">
        <v>707</v>
      </c>
      <c r="C532" t="s">
        <v>708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customFormat="1" hidden="1" x14ac:dyDescent="0.25">
      <c r="A533">
        <v>212</v>
      </c>
      <c r="B533" t="s">
        <v>986</v>
      </c>
      <c r="C533" t="s">
        <v>987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customFormat="1" hidden="1" x14ac:dyDescent="0.25">
      <c r="A534">
        <v>212</v>
      </c>
      <c r="B534" t="s">
        <v>988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customFormat="1" hidden="1" x14ac:dyDescent="0.25">
      <c r="A535">
        <v>212</v>
      </c>
      <c r="B535" t="s">
        <v>989</v>
      </c>
      <c r="C535" t="s">
        <v>990</v>
      </c>
      <c r="D535">
        <v>1709742843650</v>
      </c>
      <c r="E535">
        <v>1</v>
      </c>
      <c r="F535">
        <v>0</v>
      </c>
      <c r="G535">
        <v>0</v>
      </c>
      <c r="H535">
        <v>200000000000</v>
      </c>
      <c r="I535">
        <v>340000000</v>
      </c>
      <c r="J535">
        <v>0</v>
      </c>
    </row>
    <row r="536" spans="1:10" customFormat="1" hidden="1" x14ac:dyDescent="0.25">
      <c r="A536">
        <v>212</v>
      </c>
      <c r="B536" t="s">
        <v>991</v>
      </c>
      <c r="C536" t="s">
        <v>992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customFormat="1" hidden="1" x14ac:dyDescent="0.25">
      <c r="A537">
        <v>212</v>
      </c>
      <c r="B537" t="s">
        <v>993</v>
      </c>
      <c r="C537" t="s">
        <v>994</v>
      </c>
      <c r="D537">
        <v>1628242034396</v>
      </c>
      <c r="E537">
        <v>349142558</v>
      </c>
      <c r="F537">
        <v>905113302</v>
      </c>
      <c r="G537">
        <v>1</v>
      </c>
      <c r="H537">
        <v>2000000000</v>
      </c>
      <c r="I537">
        <v>340000000</v>
      </c>
      <c r="J537">
        <v>0.01</v>
      </c>
    </row>
    <row r="538" spans="1:10" customFormat="1" hidden="1" x14ac:dyDescent="0.25">
      <c r="A538">
        <v>212</v>
      </c>
      <c r="B538" t="s">
        <v>995</v>
      </c>
      <c r="C538" t="s">
        <v>996</v>
      </c>
      <c r="D538">
        <v>27591502387</v>
      </c>
      <c r="E538">
        <v>1</v>
      </c>
      <c r="F538">
        <v>0</v>
      </c>
      <c r="G538">
        <v>0</v>
      </c>
      <c r="H538">
        <v>50000000</v>
      </c>
      <c r="I538">
        <v>340000000</v>
      </c>
      <c r="J538">
        <v>0</v>
      </c>
    </row>
    <row r="539" spans="1:10" customFormat="1" hidden="1" x14ac:dyDescent="0.25">
      <c r="A539">
        <v>212</v>
      </c>
      <c r="B539" t="s">
        <v>743</v>
      </c>
      <c r="C539" t="s">
        <v>744</v>
      </c>
      <c r="D539">
        <v>3624697289</v>
      </c>
      <c r="E539">
        <v>1</v>
      </c>
      <c r="F539">
        <v>0</v>
      </c>
      <c r="G539">
        <v>0</v>
      </c>
      <c r="H539">
        <v>2600000000</v>
      </c>
      <c r="I539">
        <v>340000000</v>
      </c>
      <c r="J539">
        <v>0.02</v>
      </c>
    </row>
    <row r="540" spans="1:10" customFormat="1" hidden="1" x14ac:dyDescent="0.25">
      <c r="A540">
        <v>212</v>
      </c>
      <c r="B540" t="s">
        <v>461</v>
      </c>
      <c r="D540">
        <v>0</v>
      </c>
      <c r="E540">
        <v>0</v>
      </c>
      <c r="F540">
        <v>0</v>
      </c>
      <c r="G540">
        <v>0</v>
      </c>
      <c r="H540">
        <v>10000000000</v>
      </c>
      <c r="I540">
        <v>345000000</v>
      </c>
      <c r="J540">
        <v>0.01</v>
      </c>
    </row>
    <row r="541" spans="1:10" customFormat="1" hidden="1" x14ac:dyDescent="0.25">
      <c r="A541">
        <v>214</v>
      </c>
      <c r="B541" t="s">
        <v>721</v>
      </c>
      <c r="C541" t="s">
        <v>722</v>
      </c>
      <c r="D541">
        <v>7892773857</v>
      </c>
      <c r="E541">
        <v>1</v>
      </c>
      <c r="F541">
        <v>0</v>
      </c>
      <c r="G541">
        <v>0</v>
      </c>
      <c r="H541">
        <v>100000000</v>
      </c>
      <c r="I541">
        <v>340000000</v>
      </c>
      <c r="J541">
        <v>5.0000000000000001E-3</v>
      </c>
    </row>
    <row r="542" spans="1:10" customFormat="1" hidden="1" x14ac:dyDescent="0.25">
      <c r="A542">
        <v>214</v>
      </c>
      <c r="B542" t="s">
        <v>165</v>
      </c>
      <c r="C542" t="s">
        <v>166</v>
      </c>
      <c r="D542">
        <v>494045319857</v>
      </c>
      <c r="E542">
        <v>1</v>
      </c>
      <c r="F542">
        <v>0</v>
      </c>
      <c r="G542">
        <v>0</v>
      </c>
      <c r="H542">
        <v>1000000000</v>
      </c>
      <c r="I542">
        <v>340000000</v>
      </c>
      <c r="J542">
        <v>0.01</v>
      </c>
    </row>
    <row r="543" spans="1:10" customFormat="1" hidden="1" x14ac:dyDescent="0.25">
      <c r="A543">
        <v>214</v>
      </c>
      <c r="B543" t="s">
        <v>292</v>
      </c>
      <c r="C543" t="s">
        <v>293</v>
      </c>
      <c r="D543">
        <v>110568306054419</v>
      </c>
      <c r="E543">
        <v>3125608611</v>
      </c>
      <c r="F543">
        <v>90068011756</v>
      </c>
      <c r="G543">
        <v>47</v>
      </c>
      <c r="H543">
        <v>500000000000</v>
      </c>
      <c r="I543">
        <v>340000000</v>
      </c>
      <c r="J543">
        <v>0.03</v>
      </c>
    </row>
    <row r="544" spans="1:10" customFormat="1" hidden="1" x14ac:dyDescent="0.25">
      <c r="A544">
        <v>214</v>
      </c>
      <c r="B544" t="s">
        <v>997</v>
      </c>
      <c r="C544" t="s">
        <v>998</v>
      </c>
      <c r="D544">
        <v>829627732378</v>
      </c>
      <c r="E544">
        <v>1</v>
      </c>
      <c r="F544">
        <v>0</v>
      </c>
      <c r="G544">
        <v>0</v>
      </c>
      <c r="H544">
        <v>100000000000</v>
      </c>
      <c r="I544">
        <v>340000000</v>
      </c>
      <c r="J544">
        <v>0.02</v>
      </c>
    </row>
    <row r="545" spans="1:10" customFormat="1" hidden="1" x14ac:dyDescent="0.25">
      <c r="A545">
        <v>214</v>
      </c>
      <c r="B545" t="s">
        <v>999</v>
      </c>
      <c r="C545" t="s">
        <v>1000</v>
      </c>
      <c r="D545">
        <v>93856694007692</v>
      </c>
      <c r="E545">
        <v>4088009019</v>
      </c>
      <c r="F545">
        <v>71212171366</v>
      </c>
      <c r="G545">
        <v>38</v>
      </c>
      <c r="H545">
        <v>50000000000</v>
      </c>
      <c r="I545">
        <v>340000000</v>
      </c>
      <c r="J545">
        <v>0.05</v>
      </c>
    </row>
    <row r="546" spans="1:10" customFormat="1" hidden="1" x14ac:dyDescent="0.25">
      <c r="A546">
        <v>215</v>
      </c>
      <c r="B546" t="s">
        <v>347</v>
      </c>
      <c r="C546" t="s">
        <v>348</v>
      </c>
      <c r="D546">
        <v>53506194738904</v>
      </c>
      <c r="E546">
        <v>1904170993</v>
      </c>
      <c r="F546">
        <v>29719248879</v>
      </c>
      <c r="G546">
        <v>17</v>
      </c>
      <c r="H546">
        <v>50000000000</v>
      </c>
      <c r="I546">
        <v>340000000</v>
      </c>
      <c r="J546">
        <v>0.05</v>
      </c>
    </row>
    <row r="547" spans="1:10" customFormat="1" hidden="1" x14ac:dyDescent="0.25">
      <c r="A547">
        <v>212</v>
      </c>
      <c r="B547" t="s">
        <v>1001</v>
      </c>
      <c r="C547" t="s">
        <v>1002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customFormat="1" hidden="1" x14ac:dyDescent="0.25">
      <c r="A548">
        <v>212</v>
      </c>
      <c r="B548" t="s">
        <v>1003</v>
      </c>
      <c r="D548">
        <v>0</v>
      </c>
      <c r="E548">
        <v>0</v>
      </c>
      <c r="F548">
        <v>0</v>
      </c>
      <c r="G548">
        <v>2434</v>
      </c>
      <c r="H548">
        <v>0</v>
      </c>
      <c r="I548">
        <v>0</v>
      </c>
      <c r="J548">
        <v>0</v>
      </c>
    </row>
    <row r="549" spans="1:10" customFormat="1" hidden="1" x14ac:dyDescent="0.25">
      <c r="A549">
        <v>212</v>
      </c>
      <c r="B549" t="s">
        <v>978</v>
      </c>
      <c r="C549" t="s">
        <v>979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customFormat="1" hidden="1" x14ac:dyDescent="0.25">
      <c r="A550">
        <v>216</v>
      </c>
      <c r="B550" t="s">
        <v>195</v>
      </c>
      <c r="C550" t="s">
        <v>196</v>
      </c>
      <c r="D550">
        <v>106860904940</v>
      </c>
      <c r="E550">
        <v>1</v>
      </c>
      <c r="F550">
        <v>0</v>
      </c>
      <c r="G550">
        <v>0</v>
      </c>
      <c r="H550">
        <v>1000000</v>
      </c>
      <c r="I550">
        <v>340000000</v>
      </c>
      <c r="J550">
        <v>7.77E-3</v>
      </c>
    </row>
    <row r="551" spans="1:10" customFormat="1" hidden="1" x14ac:dyDescent="0.25">
      <c r="A551">
        <v>216</v>
      </c>
      <c r="B551" t="s">
        <v>288</v>
      </c>
      <c r="C551" t="s">
        <v>289</v>
      </c>
      <c r="D551">
        <v>101226331673</v>
      </c>
      <c r="E551">
        <v>1</v>
      </c>
      <c r="F551">
        <v>0</v>
      </c>
      <c r="G551">
        <v>0</v>
      </c>
      <c r="H551">
        <v>100000000000</v>
      </c>
      <c r="I551">
        <v>340000000</v>
      </c>
      <c r="J551">
        <v>0.05</v>
      </c>
    </row>
    <row r="552" spans="1:10" customFormat="1" hidden="1" x14ac:dyDescent="0.25">
      <c r="A552">
        <v>216</v>
      </c>
      <c r="B552" t="s">
        <v>868</v>
      </c>
      <c r="C552" t="s">
        <v>307</v>
      </c>
      <c r="D552">
        <v>8141051488032</v>
      </c>
      <c r="E552">
        <v>354799714</v>
      </c>
      <c r="F552">
        <v>1465171754</v>
      </c>
      <c r="G552">
        <v>1</v>
      </c>
      <c r="H552">
        <v>50000000000</v>
      </c>
      <c r="I552">
        <v>340000000</v>
      </c>
      <c r="J552">
        <v>0.01</v>
      </c>
    </row>
    <row r="553" spans="1:10" customFormat="1" hidden="1" x14ac:dyDescent="0.25">
      <c r="A553">
        <v>216</v>
      </c>
      <c r="B553" t="s">
        <v>1004</v>
      </c>
      <c r="C553" t="s">
        <v>1005</v>
      </c>
      <c r="D553">
        <v>2000620466</v>
      </c>
      <c r="E553">
        <v>1</v>
      </c>
      <c r="F553">
        <v>0</v>
      </c>
      <c r="G553">
        <v>0</v>
      </c>
      <c r="H553">
        <v>2000000000</v>
      </c>
      <c r="I553">
        <v>340000000</v>
      </c>
      <c r="J553">
        <v>0.01</v>
      </c>
    </row>
    <row r="554" spans="1:10" customFormat="1" hidden="1" x14ac:dyDescent="0.25">
      <c r="A554">
        <v>216</v>
      </c>
      <c r="B554" t="s">
        <v>1006</v>
      </c>
      <c r="C554" t="s">
        <v>1007</v>
      </c>
      <c r="D554">
        <v>51056950597</v>
      </c>
      <c r="E554">
        <v>369596925</v>
      </c>
      <c r="F554">
        <v>1450249329</v>
      </c>
      <c r="G554">
        <v>1</v>
      </c>
      <c r="H554">
        <v>50000000000</v>
      </c>
      <c r="I554">
        <v>340000000</v>
      </c>
      <c r="J554">
        <v>0.02</v>
      </c>
    </row>
    <row r="555" spans="1:10" customFormat="1" hidden="1" x14ac:dyDescent="0.25">
      <c r="A555">
        <v>211</v>
      </c>
      <c r="B555" t="s">
        <v>1008</v>
      </c>
      <c r="C555" t="s">
        <v>1009</v>
      </c>
      <c r="D555">
        <v>0</v>
      </c>
      <c r="E555">
        <v>0</v>
      </c>
      <c r="F555">
        <v>0</v>
      </c>
      <c r="G555">
        <v>0</v>
      </c>
      <c r="H555">
        <v>1000000000</v>
      </c>
      <c r="I555">
        <v>340000000</v>
      </c>
      <c r="J555">
        <v>0.05</v>
      </c>
    </row>
    <row r="556" spans="1:10" customFormat="1" hidden="1" x14ac:dyDescent="0.25">
      <c r="A556">
        <v>214</v>
      </c>
      <c r="B556" t="s">
        <v>1010</v>
      </c>
      <c r="C556" t="s">
        <v>1011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customFormat="1" hidden="1" x14ac:dyDescent="0.25">
      <c r="A557">
        <v>213</v>
      </c>
      <c r="B557" t="s">
        <v>1012</v>
      </c>
      <c r="C557" t="s">
        <v>1013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customFormat="1" hidden="1" x14ac:dyDescent="0.25">
      <c r="A558">
        <v>211</v>
      </c>
      <c r="B558" t="s">
        <v>353</v>
      </c>
      <c r="C558" t="s">
        <v>354</v>
      </c>
      <c r="D558">
        <v>22218155165824</v>
      </c>
      <c r="E558">
        <v>424028843</v>
      </c>
      <c r="F558">
        <v>16721739923</v>
      </c>
      <c r="G558">
        <v>3</v>
      </c>
      <c r="H558">
        <v>110000000000</v>
      </c>
      <c r="I558">
        <v>340000000</v>
      </c>
      <c r="J558">
        <v>5.0000000000000001E-3</v>
      </c>
    </row>
    <row r="559" spans="1:10" customFormat="1" hidden="1" x14ac:dyDescent="0.25">
      <c r="A559">
        <v>212</v>
      </c>
      <c r="B559" t="s">
        <v>677</v>
      </c>
      <c r="C559" t="s">
        <v>678</v>
      </c>
      <c r="D559">
        <v>2032350557025</v>
      </c>
      <c r="E559">
        <v>1</v>
      </c>
      <c r="F559">
        <v>0</v>
      </c>
      <c r="G559">
        <v>0</v>
      </c>
      <c r="H559">
        <v>100000000000</v>
      </c>
      <c r="I559">
        <v>340000000</v>
      </c>
      <c r="J559">
        <v>0</v>
      </c>
    </row>
    <row r="560" spans="1:10" customFormat="1" hidden="1" x14ac:dyDescent="0.25">
      <c r="A560">
        <v>212</v>
      </c>
      <c r="B560" t="s">
        <v>163</v>
      </c>
      <c r="C560" t="s">
        <v>164</v>
      </c>
      <c r="D560">
        <v>17735798908242</v>
      </c>
      <c r="E560">
        <v>872998318</v>
      </c>
      <c r="F560">
        <v>12791959645</v>
      </c>
      <c r="G560">
        <v>8</v>
      </c>
      <c r="H560">
        <v>150000000000</v>
      </c>
      <c r="I560">
        <v>340000000</v>
      </c>
      <c r="J560">
        <v>0.04</v>
      </c>
    </row>
    <row r="561" spans="1:10" customFormat="1" hidden="1" x14ac:dyDescent="0.25">
      <c r="A561">
        <v>213</v>
      </c>
      <c r="B561" t="s">
        <v>1014</v>
      </c>
      <c r="C561" t="s">
        <v>1015</v>
      </c>
      <c r="D561">
        <v>53772876988</v>
      </c>
      <c r="E561">
        <v>1</v>
      </c>
      <c r="F561">
        <v>0</v>
      </c>
      <c r="G561">
        <v>0</v>
      </c>
      <c r="H561">
        <v>500000000</v>
      </c>
      <c r="I561">
        <v>350000000</v>
      </c>
      <c r="J561">
        <v>0.02</v>
      </c>
    </row>
    <row r="562" spans="1:10" customFormat="1" hidden="1" x14ac:dyDescent="0.25">
      <c r="A562">
        <v>213</v>
      </c>
      <c r="B562" t="s">
        <v>1016</v>
      </c>
      <c r="C562" t="s">
        <v>1017</v>
      </c>
      <c r="D562">
        <v>719388951382</v>
      </c>
      <c r="E562">
        <v>365875714</v>
      </c>
      <c r="F562">
        <v>1699171890</v>
      </c>
      <c r="G562">
        <v>1</v>
      </c>
      <c r="H562">
        <v>500000000000</v>
      </c>
      <c r="I562">
        <v>340000000</v>
      </c>
      <c r="J562">
        <v>1.4999999999999999E-2</v>
      </c>
    </row>
    <row r="563" spans="1:10" customFormat="1" hidden="1" x14ac:dyDescent="0.25">
      <c r="A563">
        <v>211</v>
      </c>
      <c r="B563" t="s">
        <v>1018</v>
      </c>
      <c r="C563" t="s">
        <v>1019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customFormat="1" hidden="1" x14ac:dyDescent="0.25">
      <c r="A564">
        <v>214</v>
      </c>
      <c r="B564" t="s">
        <v>1020</v>
      </c>
      <c r="C564" t="s">
        <v>1021</v>
      </c>
      <c r="D564">
        <v>49515964</v>
      </c>
      <c r="E564">
        <v>1</v>
      </c>
      <c r="F564">
        <v>0</v>
      </c>
      <c r="G564">
        <v>0</v>
      </c>
      <c r="H564">
        <v>0</v>
      </c>
      <c r="I564">
        <v>340000000</v>
      </c>
      <c r="J564">
        <v>0.99</v>
      </c>
    </row>
    <row r="565" spans="1:10" customFormat="1" hidden="1" x14ac:dyDescent="0.25">
      <c r="A565">
        <v>214</v>
      </c>
      <c r="B565" t="s">
        <v>1022</v>
      </c>
      <c r="C565" t="s">
        <v>1023</v>
      </c>
      <c r="D565">
        <v>16616687308</v>
      </c>
      <c r="E565">
        <v>1</v>
      </c>
      <c r="F565">
        <v>0</v>
      </c>
      <c r="G565">
        <v>0</v>
      </c>
      <c r="H565">
        <v>2000000000</v>
      </c>
      <c r="I565">
        <v>340000000</v>
      </c>
      <c r="J565">
        <v>0.02</v>
      </c>
    </row>
    <row r="566" spans="1:10" customFormat="1" hidden="1" x14ac:dyDescent="0.25">
      <c r="A566">
        <v>215</v>
      </c>
      <c r="B566" t="s">
        <v>1016</v>
      </c>
      <c r="C566" t="s">
        <v>1017</v>
      </c>
      <c r="D566">
        <v>685519724016</v>
      </c>
      <c r="E566">
        <v>1</v>
      </c>
      <c r="F566">
        <v>0</v>
      </c>
      <c r="G566">
        <v>0</v>
      </c>
      <c r="H566">
        <v>500000000000</v>
      </c>
      <c r="I566">
        <v>340000000</v>
      </c>
      <c r="J566">
        <v>1.4999999999999999E-2</v>
      </c>
    </row>
    <row r="567" spans="1:10" customFormat="1" hidden="1" x14ac:dyDescent="0.25">
      <c r="A567">
        <v>216</v>
      </c>
      <c r="B567" t="s">
        <v>685</v>
      </c>
      <c r="C567" t="s">
        <v>94</v>
      </c>
      <c r="D567">
        <v>12286951649987</v>
      </c>
      <c r="E567">
        <v>821260783</v>
      </c>
      <c r="F567">
        <v>15560765333</v>
      </c>
      <c r="G567">
        <v>9</v>
      </c>
      <c r="H567">
        <v>150000000000</v>
      </c>
      <c r="I567">
        <v>340000000</v>
      </c>
      <c r="J567">
        <v>0.03</v>
      </c>
    </row>
    <row r="568" spans="1:10" customFormat="1" hidden="1" x14ac:dyDescent="0.25">
      <c r="A568">
        <v>216</v>
      </c>
      <c r="B568" t="s">
        <v>383</v>
      </c>
      <c r="C568" t="s">
        <v>384</v>
      </c>
      <c r="D568">
        <v>65127461798</v>
      </c>
      <c r="E568">
        <v>1</v>
      </c>
      <c r="F568">
        <v>0</v>
      </c>
      <c r="G568">
        <v>0</v>
      </c>
      <c r="H568">
        <v>10000000000</v>
      </c>
      <c r="I568">
        <v>340000000</v>
      </c>
      <c r="J568">
        <v>0</v>
      </c>
    </row>
    <row r="569" spans="1:10" customFormat="1" hidden="1" x14ac:dyDescent="0.25">
      <c r="A569">
        <v>216</v>
      </c>
      <c r="B569" t="s">
        <v>971</v>
      </c>
      <c r="C569" t="s">
        <v>972</v>
      </c>
      <c r="D569">
        <v>130262878969</v>
      </c>
      <c r="E569">
        <v>1</v>
      </c>
      <c r="F569">
        <v>0</v>
      </c>
      <c r="G569">
        <v>0</v>
      </c>
      <c r="H569">
        <v>1000000000</v>
      </c>
      <c r="I569">
        <v>340000000</v>
      </c>
      <c r="J569">
        <v>0.01</v>
      </c>
    </row>
    <row r="570" spans="1:10" customFormat="1" hidden="1" x14ac:dyDescent="0.25">
      <c r="A570">
        <v>216</v>
      </c>
      <c r="B570" t="s">
        <v>505</v>
      </c>
      <c r="C570" t="s">
        <v>506</v>
      </c>
      <c r="D570">
        <v>324592320527</v>
      </c>
      <c r="E570">
        <v>1</v>
      </c>
      <c r="F570">
        <v>0</v>
      </c>
      <c r="G570">
        <v>0</v>
      </c>
      <c r="H570">
        <v>10000000000</v>
      </c>
      <c r="I570">
        <v>555000000</v>
      </c>
      <c r="J570">
        <v>0.03</v>
      </c>
    </row>
    <row r="571" spans="1:10" customFormat="1" hidden="1" x14ac:dyDescent="0.25">
      <c r="A571">
        <v>213</v>
      </c>
      <c r="B571" t="s">
        <v>1024</v>
      </c>
      <c r="C571" t="s">
        <v>1025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customFormat="1" hidden="1" x14ac:dyDescent="0.25">
      <c r="A572">
        <v>211</v>
      </c>
      <c r="B572" t="s">
        <v>1026</v>
      </c>
      <c r="C572" t="s">
        <v>1027</v>
      </c>
      <c r="D572">
        <v>0</v>
      </c>
      <c r="E572">
        <v>0</v>
      </c>
      <c r="F572">
        <v>0</v>
      </c>
      <c r="G572">
        <v>0</v>
      </c>
      <c r="H572">
        <v>150000000</v>
      </c>
      <c r="I572">
        <v>340000000</v>
      </c>
      <c r="J572">
        <v>0</v>
      </c>
    </row>
    <row r="573" spans="1:10" customFormat="1" hidden="1" x14ac:dyDescent="0.25">
      <c r="A573">
        <v>216</v>
      </c>
      <c r="B573" t="s">
        <v>762</v>
      </c>
      <c r="D573">
        <v>102802599</v>
      </c>
      <c r="E573">
        <v>1</v>
      </c>
      <c r="F573">
        <v>0</v>
      </c>
      <c r="G573">
        <v>0</v>
      </c>
      <c r="H573">
        <v>100000000</v>
      </c>
      <c r="I573">
        <v>340000000</v>
      </c>
      <c r="J573">
        <v>0.15</v>
      </c>
    </row>
    <row r="574" spans="1:10" customFormat="1" hidden="1" x14ac:dyDescent="0.25">
      <c r="A574">
        <v>211</v>
      </c>
      <c r="B574" t="s">
        <v>550</v>
      </c>
      <c r="C574" t="s">
        <v>551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customFormat="1" hidden="1" x14ac:dyDescent="0.25">
      <c r="A575">
        <v>216</v>
      </c>
      <c r="B575" t="s">
        <v>1028</v>
      </c>
      <c r="C575" t="s">
        <v>1029</v>
      </c>
      <c r="D575">
        <v>840136500417</v>
      </c>
      <c r="E575">
        <v>1</v>
      </c>
      <c r="F575">
        <v>0</v>
      </c>
      <c r="G575">
        <v>0</v>
      </c>
      <c r="H575">
        <v>750000000000</v>
      </c>
      <c r="I575">
        <v>340000000</v>
      </c>
      <c r="J575">
        <v>2.5000000000000001E-2</v>
      </c>
    </row>
    <row r="576" spans="1:10" customFormat="1" hidden="1" x14ac:dyDescent="0.25">
      <c r="A576">
        <v>216</v>
      </c>
      <c r="B576" t="s">
        <v>1030</v>
      </c>
      <c r="C576" t="s">
        <v>1031</v>
      </c>
      <c r="D576">
        <v>89431756238</v>
      </c>
      <c r="E576">
        <v>1</v>
      </c>
      <c r="F576">
        <v>0</v>
      </c>
      <c r="G576">
        <v>0</v>
      </c>
      <c r="H576">
        <v>40000000000</v>
      </c>
      <c r="I576">
        <v>340000000</v>
      </c>
      <c r="J576">
        <v>0.03</v>
      </c>
    </row>
    <row r="577" spans="1:10" customFormat="1" hidden="1" x14ac:dyDescent="0.25">
      <c r="A577">
        <v>211</v>
      </c>
      <c r="B577" t="s">
        <v>390</v>
      </c>
      <c r="C577" t="s">
        <v>391</v>
      </c>
      <c r="D577">
        <v>0</v>
      </c>
      <c r="E577">
        <v>0</v>
      </c>
      <c r="F577">
        <v>0</v>
      </c>
      <c r="G577">
        <v>0</v>
      </c>
      <c r="H577">
        <v>45600000000</v>
      </c>
      <c r="I577">
        <v>340000000</v>
      </c>
      <c r="J577">
        <v>0.03</v>
      </c>
    </row>
    <row r="578" spans="1:10" customFormat="1" hidden="1" x14ac:dyDescent="0.25">
      <c r="A578">
        <v>211</v>
      </c>
      <c r="B578" t="s">
        <v>1032</v>
      </c>
      <c r="C578" t="s">
        <v>1033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customFormat="1" hidden="1" x14ac:dyDescent="0.25">
      <c r="A579">
        <v>211</v>
      </c>
      <c r="B579" t="s">
        <v>1034</v>
      </c>
      <c r="C579" t="s">
        <v>1035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customFormat="1" hidden="1" x14ac:dyDescent="0.25">
      <c r="A580">
        <v>211</v>
      </c>
      <c r="B580" t="s">
        <v>1036</v>
      </c>
      <c r="C580" t="s">
        <v>1037</v>
      </c>
      <c r="D580">
        <v>0</v>
      </c>
      <c r="E580">
        <v>0</v>
      </c>
      <c r="F580">
        <v>0</v>
      </c>
      <c r="G580">
        <v>0</v>
      </c>
      <c r="H580">
        <v>1000000000</v>
      </c>
      <c r="I580">
        <v>340000000</v>
      </c>
      <c r="J580">
        <v>0.01</v>
      </c>
    </row>
    <row r="581" spans="1:10" customFormat="1" hidden="1" x14ac:dyDescent="0.25">
      <c r="A581">
        <v>211</v>
      </c>
      <c r="B581" t="s">
        <v>1038</v>
      </c>
      <c r="C581" t="s">
        <v>1039</v>
      </c>
      <c r="D581">
        <v>0</v>
      </c>
      <c r="E581">
        <v>0</v>
      </c>
      <c r="F581">
        <v>0</v>
      </c>
      <c r="G581">
        <v>0</v>
      </c>
      <c r="H581">
        <v>1000000000</v>
      </c>
      <c r="I581">
        <v>340000000</v>
      </c>
      <c r="J581">
        <v>0.01</v>
      </c>
    </row>
    <row r="582" spans="1:10" customFormat="1" hidden="1" x14ac:dyDescent="0.25">
      <c r="A582">
        <v>211</v>
      </c>
      <c r="B582" t="s">
        <v>1006</v>
      </c>
      <c r="C582" t="s">
        <v>1007</v>
      </c>
      <c r="D582">
        <v>0</v>
      </c>
      <c r="E582">
        <v>0</v>
      </c>
      <c r="F582">
        <v>0</v>
      </c>
      <c r="G582">
        <v>0</v>
      </c>
      <c r="H582">
        <v>50000000000</v>
      </c>
      <c r="I582">
        <v>340000000</v>
      </c>
      <c r="J582">
        <v>0.03</v>
      </c>
    </row>
    <row r="583" spans="1:10" customFormat="1" hidden="1" x14ac:dyDescent="0.25">
      <c r="A583">
        <v>211</v>
      </c>
      <c r="B583" t="s">
        <v>1040</v>
      </c>
      <c r="C583" t="s">
        <v>1041</v>
      </c>
      <c r="D583">
        <v>0</v>
      </c>
      <c r="E583">
        <v>0</v>
      </c>
      <c r="F583">
        <v>0</v>
      </c>
      <c r="G583">
        <v>0</v>
      </c>
      <c r="H583">
        <v>100000000000</v>
      </c>
      <c r="I583">
        <v>340000000</v>
      </c>
      <c r="J583">
        <v>2.5000000000000001E-2</v>
      </c>
    </row>
    <row r="584" spans="1:10" customFormat="1" hidden="1" x14ac:dyDescent="0.25">
      <c r="A584">
        <v>211</v>
      </c>
      <c r="B584" t="s">
        <v>468</v>
      </c>
      <c r="C584" t="s">
        <v>469</v>
      </c>
      <c r="D584">
        <v>0</v>
      </c>
      <c r="E584">
        <v>0</v>
      </c>
      <c r="F584">
        <v>0</v>
      </c>
      <c r="G584">
        <v>0</v>
      </c>
      <c r="H584">
        <v>40000000000</v>
      </c>
      <c r="I584">
        <v>340000000</v>
      </c>
      <c r="J584">
        <v>0.03</v>
      </c>
    </row>
    <row r="585" spans="1:10" customFormat="1" hidden="1" x14ac:dyDescent="0.25">
      <c r="A585">
        <v>211</v>
      </c>
      <c r="B585" t="s">
        <v>1042</v>
      </c>
      <c r="C585" t="s">
        <v>1043</v>
      </c>
      <c r="D585">
        <v>0</v>
      </c>
      <c r="E585">
        <v>0</v>
      </c>
      <c r="F585">
        <v>0</v>
      </c>
      <c r="G585">
        <v>0</v>
      </c>
      <c r="H585">
        <v>10000000000</v>
      </c>
      <c r="I585">
        <v>340000000</v>
      </c>
      <c r="J585">
        <v>1E-3</v>
      </c>
    </row>
    <row r="586" spans="1:10" customFormat="1" hidden="1" x14ac:dyDescent="0.25">
      <c r="A586">
        <v>214</v>
      </c>
      <c r="B586" t="s">
        <v>1044</v>
      </c>
      <c r="C586" t="s">
        <v>1045</v>
      </c>
      <c r="D586">
        <v>166355372024</v>
      </c>
      <c r="E586">
        <v>1</v>
      </c>
      <c r="F586">
        <v>0</v>
      </c>
      <c r="G586">
        <v>0</v>
      </c>
      <c r="H586">
        <v>51000000000</v>
      </c>
      <c r="I586">
        <v>340000000</v>
      </c>
      <c r="J586">
        <v>3.1399999999999997E-2</v>
      </c>
    </row>
    <row r="587" spans="1:10" customFormat="1" hidden="1" x14ac:dyDescent="0.25">
      <c r="A587">
        <v>214</v>
      </c>
      <c r="B587" t="s">
        <v>280</v>
      </c>
      <c r="C587" t="s">
        <v>281</v>
      </c>
      <c r="D587">
        <v>52912836926</v>
      </c>
      <c r="E587">
        <v>1</v>
      </c>
      <c r="F587">
        <v>0</v>
      </c>
      <c r="G587">
        <v>0</v>
      </c>
      <c r="H587">
        <v>50000000000</v>
      </c>
      <c r="I587">
        <v>340000000</v>
      </c>
      <c r="J587">
        <v>0.02</v>
      </c>
    </row>
    <row r="588" spans="1:10" customFormat="1" hidden="1" x14ac:dyDescent="0.25">
      <c r="A588">
        <v>213</v>
      </c>
      <c r="B588" t="s">
        <v>1046</v>
      </c>
      <c r="C588" t="s">
        <v>1047</v>
      </c>
      <c r="D588">
        <v>928566178769</v>
      </c>
      <c r="E588">
        <v>1</v>
      </c>
      <c r="F588">
        <v>0</v>
      </c>
      <c r="G588">
        <v>0</v>
      </c>
      <c r="H588">
        <v>0</v>
      </c>
      <c r="I588">
        <v>340000000</v>
      </c>
      <c r="J588">
        <v>4.8999999999999998E-3</v>
      </c>
    </row>
    <row r="589" spans="1:10" customFormat="1" hidden="1" x14ac:dyDescent="0.25">
      <c r="A589">
        <v>211</v>
      </c>
      <c r="B589" t="s">
        <v>1048</v>
      </c>
      <c r="C589" t="s">
        <v>1049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customFormat="1" hidden="1" x14ac:dyDescent="0.25">
      <c r="A590">
        <v>211</v>
      </c>
      <c r="B590" t="s">
        <v>236</v>
      </c>
      <c r="C590" t="s">
        <v>237</v>
      </c>
      <c r="D590">
        <v>936137321019</v>
      </c>
      <c r="E590">
        <v>1</v>
      </c>
      <c r="F590">
        <v>0</v>
      </c>
      <c r="G590">
        <v>0</v>
      </c>
      <c r="H590">
        <v>210000000000</v>
      </c>
      <c r="I590">
        <v>340000000</v>
      </c>
      <c r="J590">
        <v>0.01</v>
      </c>
    </row>
    <row r="591" spans="1:10" customFormat="1" hidden="1" x14ac:dyDescent="0.25">
      <c r="A591">
        <v>211</v>
      </c>
      <c r="B591" t="s">
        <v>546</v>
      </c>
      <c r="C591" t="s">
        <v>547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customFormat="1" hidden="1" x14ac:dyDescent="0.25">
      <c r="A592">
        <v>211</v>
      </c>
      <c r="B592" t="s">
        <v>312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customFormat="1" hidden="1" x14ac:dyDescent="0.25">
      <c r="A593">
        <v>211</v>
      </c>
      <c r="B593" t="s">
        <v>1050</v>
      </c>
      <c r="C593" t="s">
        <v>1051</v>
      </c>
      <c r="D593">
        <v>0</v>
      </c>
      <c r="E593">
        <v>0</v>
      </c>
      <c r="F593">
        <v>0</v>
      </c>
      <c r="G593">
        <v>0</v>
      </c>
      <c r="H593">
        <v>10000000000</v>
      </c>
      <c r="I593">
        <v>340000000</v>
      </c>
      <c r="J593">
        <v>0.2</v>
      </c>
    </row>
    <row r="594" spans="1:10" customFormat="1" hidden="1" x14ac:dyDescent="0.25">
      <c r="A594">
        <v>211</v>
      </c>
      <c r="B594" t="s">
        <v>1052</v>
      </c>
      <c r="C594" t="s">
        <v>1053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customFormat="1" hidden="1" x14ac:dyDescent="0.25">
      <c r="A595">
        <v>214</v>
      </c>
      <c r="B595" t="s">
        <v>1014</v>
      </c>
      <c r="C595" t="s">
        <v>1015</v>
      </c>
      <c r="D595">
        <v>38567556116</v>
      </c>
      <c r="E595">
        <v>1</v>
      </c>
      <c r="F595">
        <v>0</v>
      </c>
      <c r="G595">
        <v>0</v>
      </c>
      <c r="H595">
        <v>500000000</v>
      </c>
      <c r="I595">
        <v>350000000</v>
      </c>
      <c r="J595">
        <v>0.02</v>
      </c>
    </row>
    <row r="596" spans="1:10" customFormat="1" hidden="1" x14ac:dyDescent="0.25">
      <c r="A596">
        <v>214</v>
      </c>
      <c r="B596" t="s">
        <v>1054</v>
      </c>
      <c r="D596">
        <v>2915210</v>
      </c>
      <c r="E596">
        <v>1</v>
      </c>
      <c r="F596">
        <v>0</v>
      </c>
      <c r="G596">
        <v>0</v>
      </c>
      <c r="H596">
        <v>10000000000</v>
      </c>
      <c r="I596">
        <v>340000000</v>
      </c>
      <c r="J596">
        <v>0.02</v>
      </c>
    </row>
    <row r="597" spans="1:10" customFormat="1" hidden="1" x14ac:dyDescent="0.25">
      <c r="A597">
        <v>213</v>
      </c>
      <c r="B597" t="s">
        <v>1055</v>
      </c>
      <c r="C597" t="s">
        <v>1056</v>
      </c>
      <c r="D597">
        <v>676039897293</v>
      </c>
      <c r="E597">
        <v>1</v>
      </c>
      <c r="F597">
        <v>0</v>
      </c>
      <c r="G597">
        <v>0</v>
      </c>
      <c r="H597">
        <v>10000000000</v>
      </c>
      <c r="I597">
        <v>340000000</v>
      </c>
      <c r="J597">
        <v>0</v>
      </c>
    </row>
    <row r="598" spans="1:10" customFormat="1" hidden="1" x14ac:dyDescent="0.25">
      <c r="A598">
        <v>214</v>
      </c>
      <c r="B598" t="s">
        <v>1057</v>
      </c>
      <c r="C598" t="s">
        <v>1058</v>
      </c>
      <c r="D598">
        <v>22394900717</v>
      </c>
      <c r="E598">
        <v>1</v>
      </c>
      <c r="F598">
        <v>0</v>
      </c>
      <c r="G598">
        <v>0</v>
      </c>
      <c r="H598">
        <v>1900000000</v>
      </c>
      <c r="I598">
        <v>345000000</v>
      </c>
      <c r="J598">
        <v>4.4999999999999998E-2</v>
      </c>
    </row>
    <row r="599" spans="1:10" customFormat="1" hidden="1" x14ac:dyDescent="0.25">
      <c r="A599">
        <v>214</v>
      </c>
      <c r="B599" t="s">
        <v>1059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340000000</v>
      </c>
      <c r="J599">
        <v>0.03</v>
      </c>
    </row>
    <row r="600" spans="1:10" customFormat="1" hidden="1" x14ac:dyDescent="0.25">
      <c r="A600">
        <v>214</v>
      </c>
      <c r="B600" t="s">
        <v>1060</v>
      </c>
      <c r="C600" t="s">
        <v>1061</v>
      </c>
      <c r="D600">
        <v>5206947795113</v>
      </c>
      <c r="E600">
        <v>1</v>
      </c>
      <c r="F600">
        <v>0</v>
      </c>
      <c r="G600">
        <v>0</v>
      </c>
      <c r="H600">
        <v>65900000000</v>
      </c>
      <c r="I600">
        <v>340000000</v>
      </c>
      <c r="J600">
        <v>0.03</v>
      </c>
    </row>
    <row r="601" spans="1:10" customFormat="1" hidden="1" x14ac:dyDescent="0.25">
      <c r="A601">
        <v>211</v>
      </c>
      <c r="B601" t="s">
        <v>490</v>
      </c>
      <c r="C601" t="s">
        <v>491</v>
      </c>
      <c r="D601">
        <v>0</v>
      </c>
      <c r="E601">
        <v>0</v>
      </c>
      <c r="F601">
        <v>0</v>
      </c>
      <c r="G601">
        <v>0</v>
      </c>
      <c r="H601">
        <v>9000000000</v>
      </c>
      <c r="I601">
        <v>340000000</v>
      </c>
      <c r="J601">
        <v>0</v>
      </c>
    </row>
    <row r="602" spans="1:10" customFormat="1" hidden="1" x14ac:dyDescent="0.25">
      <c r="A602">
        <v>214</v>
      </c>
      <c r="B602" t="s">
        <v>1062</v>
      </c>
      <c r="C602" t="s">
        <v>1063</v>
      </c>
      <c r="D602">
        <v>58858567197519</v>
      </c>
      <c r="E602">
        <v>2502742014</v>
      </c>
      <c r="F602">
        <v>41092098284</v>
      </c>
      <c r="G602">
        <v>22</v>
      </c>
      <c r="H602">
        <v>50000000000</v>
      </c>
      <c r="I602">
        <v>340000000</v>
      </c>
      <c r="J602">
        <v>0.05</v>
      </c>
    </row>
    <row r="603" spans="1:10" customFormat="1" hidden="1" x14ac:dyDescent="0.25">
      <c r="A603">
        <v>214</v>
      </c>
      <c r="B603" t="s">
        <v>1064</v>
      </c>
      <c r="C603" t="s">
        <v>1065</v>
      </c>
      <c r="D603">
        <v>119708255842</v>
      </c>
      <c r="E603">
        <v>1</v>
      </c>
      <c r="F603">
        <v>0</v>
      </c>
      <c r="G603">
        <v>0</v>
      </c>
      <c r="H603">
        <v>2000000000</v>
      </c>
      <c r="I603">
        <v>340000000</v>
      </c>
      <c r="J603">
        <v>0.01</v>
      </c>
    </row>
    <row r="604" spans="1:10" customFormat="1" hidden="1" x14ac:dyDescent="0.25">
      <c r="A604">
        <v>214</v>
      </c>
      <c r="B604" t="s">
        <v>845</v>
      </c>
      <c r="D604">
        <v>437621830</v>
      </c>
      <c r="E604">
        <v>1</v>
      </c>
      <c r="F604">
        <v>0</v>
      </c>
      <c r="G604">
        <v>0</v>
      </c>
      <c r="H604">
        <v>100000000</v>
      </c>
      <c r="I604">
        <v>345000000</v>
      </c>
      <c r="J604">
        <v>0.15</v>
      </c>
    </row>
    <row r="605" spans="1:10" customFormat="1" hidden="1" x14ac:dyDescent="0.25">
      <c r="A605">
        <v>215</v>
      </c>
      <c r="B605" s="161" t="s">
        <v>1066</v>
      </c>
      <c r="C605" t="s">
        <v>1067</v>
      </c>
      <c r="D605">
        <v>694464163817</v>
      </c>
      <c r="E605">
        <v>1</v>
      </c>
      <c r="F605">
        <v>0</v>
      </c>
      <c r="G605">
        <v>0</v>
      </c>
      <c r="H605">
        <v>420000000</v>
      </c>
      <c r="I605">
        <v>340000000</v>
      </c>
      <c r="J605">
        <v>0.03</v>
      </c>
    </row>
    <row r="606" spans="1:10" customFormat="1" hidden="1" x14ac:dyDescent="0.25">
      <c r="A606">
        <v>215</v>
      </c>
      <c r="B606" t="s">
        <v>1068</v>
      </c>
      <c r="C606" t="s">
        <v>1069</v>
      </c>
      <c r="D606">
        <v>413771005013</v>
      </c>
      <c r="E606">
        <v>1</v>
      </c>
      <c r="F606">
        <v>0</v>
      </c>
      <c r="G606">
        <v>0</v>
      </c>
      <c r="H606">
        <v>2000000000</v>
      </c>
      <c r="I606">
        <v>340000000</v>
      </c>
      <c r="J606">
        <v>0.02</v>
      </c>
    </row>
    <row r="607" spans="1:10" customFormat="1" hidden="1" x14ac:dyDescent="0.25">
      <c r="A607">
        <v>214</v>
      </c>
      <c r="B607" t="s">
        <v>1070</v>
      </c>
      <c r="C607" t="s">
        <v>1071</v>
      </c>
      <c r="D607">
        <v>371915180944</v>
      </c>
      <c r="E607">
        <v>1</v>
      </c>
      <c r="F607">
        <v>0</v>
      </c>
      <c r="G607">
        <v>0</v>
      </c>
      <c r="H607">
        <v>180000000000</v>
      </c>
      <c r="I607">
        <v>340000000</v>
      </c>
      <c r="J607">
        <v>1.7999999999999999E-2</v>
      </c>
    </row>
    <row r="608" spans="1:10" customFormat="1" hidden="1" x14ac:dyDescent="0.25">
      <c r="A608">
        <v>217</v>
      </c>
      <c r="B608" t="s">
        <v>304</v>
      </c>
      <c r="C608" t="s">
        <v>305</v>
      </c>
      <c r="D608">
        <v>53640322090781</v>
      </c>
      <c r="E608">
        <v>2196785351</v>
      </c>
      <c r="F608">
        <v>36087127004</v>
      </c>
      <c r="G608">
        <v>22</v>
      </c>
      <c r="H608">
        <v>158900000000</v>
      </c>
      <c r="I608">
        <v>340000000</v>
      </c>
      <c r="J608">
        <v>4.8934999999999999E-2</v>
      </c>
    </row>
    <row r="609" spans="1:10" customFormat="1" hidden="1" x14ac:dyDescent="0.25">
      <c r="A609">
        <v>212</v>
      </c>
      <c r="B609" t="s">
        <v>1072</v>
      </c>
      <c r="C609" t="s">
        <v>1073</v>
      </c>
      <c r="D609">
        <v>2604704137278</v>
      </c>
      <c r="E609">
        <v>376675650</v>
      </c>
      <c r="F609">
        <v>1630399379</v>
      </c>
      <c r="G609">
        <v>2</v>
      </c>
      <c r="H609">
        <v>250000000000</v>
      </c>
      <c r="I609">
        <v>340000000</v>
      </c>
      <c r="J609">
        <v>2.1999999999999999E-2</v>
      </c>
    </row>
    <row r="610" spans="1:10" customFormat="1" hidden="1" x14ac:dyDescent="0.25">
      <c r="A610">
        <v>212</v>
      </c>
      <c r="B610" t="s">
        <v>937</v>
      </c>
      <c r="C610" t="s">
        <v>938</v>
      </c>
      <c r="D610">
        <v>31485465789</v>
      </c>
      <c r="E610">
        <v>1</v>
      </c>
      <c r="F610">
        <v>0</v>
      </c>
      <c r="G610">
        <v>0</v>
      </c>
      <c r="H610">
        <v>21000000000</v>
      </c>
      <c r="I610">
        <v>340000000</v>
      </c>
      <c r="J610">
        <v>0.03</v>
      </c>
    </row>
    <row r="611" spans="1:10" customFormat="1" hidden="1" x14ac:dyDescent="0.25">
      <c r="A611">
        <v>213</v>
      </c>
      <c r="B611" t="s">
        <v>1074</v>
      </c>
      <c r="C611" t="s">
        <v>1075</v>
      </c>
      <c r="D611">
        <v>23666813652</v>
      </c>
      <c r="E611">
        <v>1</v>
      </c>
      <c r="F611">
        <v>0</v>
      </c>
      <c r="G611">
        <v>0</v>
      </c>
      <c r="H611">
        <v>10000000000</v>
      </c>
      <c r="I611">
        <v>340000000</v>
      </c>
      <c r="J611">
        <v>0.01</v>
      </c>
    </row>
    <row r="612" spans="1:10" customFormat="1" hidden="1" x14ac:dyDescent="0.25">
      <c r="A612">
        <v>214</v>
      </c>
      <c r="B612" t="s">
        <v>1076</v>
      </c>
      <c r="C612" t="s">
        <v>1077</v>
      </c>
      <c r="D612">
        <v>1101141167163</v>
      </c>
      <c r="E612">
        <v>1</v>
      </c>
      <c r="F612">
        <v>0</v>
      </c>
      <c r="G612">
        <v>0</v>
      </c>
      <c r="H612">
        <v>777000000000</v>
      </c>
      <c r="I612">
        <v>340000000</v>
      </c>
      <c r="J612">
        <v>2.5000000000000001E-2</v>
      </c>
    </row>
    <row r="613" spans="1:10" customFormat="1" hidden="1" x14ac:dyDescent="0.25">
      <c r="A613">
        <v>214</v>
      </c>
      <c r="B613" t="s">
        <v>850</v>
      </c>
      <c r="C613" t="s">
        <v>851</v>
      </c>
      <c r="D613">
        <v>103047254383</v>
      </c>
      <c r="E613">
        <v>1</v>
      </c>
      <c r="F613">
        <v>0</v>
      </c>
      <c r="G613">
        <v>0</v>
      </c>
      <c r="H613">
        <v>2222200000</v>
      </c>
      <c r="I613">
        <v>348000000</v>
      </c>
      <c r="J613">
        <v>2.1999999999999999E-2</v>
      </c>
    </row>
    <row r="614" spans="1:10" customFormat="1" hidden="1" x14ac:dyDescent="0.25">
      <c r="A614">
        <v>214</v>
      </c>
      <c r="B614" t="s">
        <v>1078</v>
      </c>
      <c r="C614" t="s">
        <v>1079</v>
      </c>
      <c r="D614">
        <v>20542467496633</v>
      </c>
      <c r="E614">
        <v>567573218</v>
      </c>
      <c r="F614">
        <v>7358200722</v>
      </c>
      <c r="G614">
        <v>4</v>
      </c>
      <c r="H614">
        <v>1000000</v>
      </c>
      <c r="I614">
        <v>340000000</v>
      </c>
      <c r="J614">
        <v>0.03</v>
      </c>
    </row>
    <row r="615" spans="1:10" customFormat="1" hidden="1" x14ac:dyDescent="0.25">
      <c r="A615">
        <v>214</v>
      </c>
      <c r="B615" t="s">
        <v>1080</v>
      </c>
      <c r="C615" t="s">
        <v>959</v>
      </c>
      <c r="D615">
        <v>1481135265262</v>
      </c>
      <c r="E615">
        <v>1</v>
      </c>
      <c r="F615">
        <v>0</v>
      </c>
      <c r="G615">
        <v>0</v>
      </c>
      <c r="H615">
        <v>500000000000</v>
      </c>
      <c r="I615">
        <v>340000000</v>
      </c>
      <c r="J615">
        <v>0.01</v>
      </c>
    </row>
    <row r="616" spans="1:10" customFormat="1" hidden="1" x14ac:dyDescent="0.25">
      <c r="A616">
        <v>214</v>
      </c>
      <c r="B616" t="s">
        <v>1038</v>
      </c>
      <c r="C616" t="s">
        <v>1039</v>
      </c>
      <c r="D616">
        <v>27034016832</v>
      </c>
      <c r="E616">
        <v>1</v>
      </c>
      <c r="F616">
        <v>0</v>
      </c>
      <c r="G616">
        <v>0</v>
      </c>
      <c r="H616">
        <v>1000000000</v>
      </c>
      <c r="I616">
        <v>340000000</v>
      </c>
      <c r="J616">
        <v>0.01</v>
      </c>
    </row>
    <row r="617" spans="1:10" customFormat="1" hidden="1" x14ac:dyDescent="0.25">
      <c r="A617">
        <v>214</v>
      </c>
      <c r="B617" t="s">
        <v>1081</v>
      </c>
      <c r="C617" t="s">
        <v>1082</v>
      </c>
      <c r="D617">
        <v>76596248429625</v>
      </c>
      <c r="E617">
        <v>1129301822</v>
      </c>
      <c r="F617">
        <v>78140880475</v>
      </c>
      <c r="G617">
        <v>40</v>
      </c>
      <c r="H617">
        <v>111000000000</v>
      </c>
      <c r="I617">
        <v>340000000</v>
      </c>
      <c r="J617">
        <v>0.01</v>
      </c>
    </row>
    <row r="618" spans="1:10" customFormat="1" hidden="1" x14ac:dyDescent="0.25">
      <c r="A618">
        <v>214</v>
      </c>
      <c r="B618" t="s">
        <v>1048</v>
      </c>
      <c r="C618" t="s">
        <v>1049</v>
      </c>
      <c r="D618">
        <v>106442525337</v>
      </c>
      <c r="E618">
        <v>1</v>
      </c>
      <c r="F618">
        <v>0</v>
      </c>
      <c r="G618">
        <v>0</v>
      </c>
      <c r="H618">
        <v>100000000</v>
      </c>
      <c r="I618">
        <v>345000000</v>
      </c>
      <c r="J618">
        <v>0.02</v>
      </c>
    </row>
    <row r="619" spans="1:10" customFormat="1" hidden="1" x14ac:dyDescent="0.25">
      <c r="A619">
        <v>214</v>
      </c>
      <c r="B619" t="s">
        <v>1083</v>
      </c>
      <c r="C619" t="s">
        <v>1084</v>
      </c>
      <c r="D619">
        <v>961074871228</v>
      </c>
      <c r="E619">
        <v>356415117</v>
      </c>
      <c r="F619">
        <v>1625096676</v>
      </c>
      <c r="G619">
        <v>1</v>
      </c>
      <c r="H619">
        <v>25000000000</v>
      </c>
      <c r="I619">
        <v>340000000</v>
      </c>
      <c r="J619">
        <v>0.01</v>
      </c>
    </row>
    <row r="620" spans="1:10" customFormat="1" hidden="1" x14ac:dyDescent="0.25">
      <c r="A620">
        <v>217</v>
      </c>
      <c r="B620" t="s">
        <v>1085</v>
      </c>
      <c r="C620" t="s">
        <v>1086</v>
      </c>
      <c r="D620">
        <v>80331490321</v>
      </c>
      <c r="E620">
        <v>1</v>
      </c>
      <c r="F620">
        <v>0</v>
      </c>
      <c r="G620">
        <v>0</v>
      </c>
      <c r="H620">
        <v>50000000000</v>
      </c>
      <c r="I620">
        <v>340000000</v>
      </c>
      <c r="J620">
        <v>0</v>
      </c>
    </row>
    <row r="621" spans="1:10" customFormat="1" hidden="1" x14ac:dyDescent="0.25">
      <c r="A621">
        <v>213</v>
      </c>
      <c r="B621" t="s">
        <v>1087</v>
      </c>
      <c r="C621" t="s">
        <v>1088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customFormat="1" hidden="1" x14ac:dyDescent="0.25">
      <c r="A622">
        <v>217</v>
      </c>
      <c r="B622" t="s">
        <v>1089</v>
      </c>
      <c r="C622" t="s">
        <v>1090</v>
      </c>
      <c r="D622">
        <v>974560077505</v>
      </c>
      <c r="E622">
        <v>1</v>
      </c>
      <c r="F622">
        <v>0</v>
      </c>
      <c r="G622">
        <v>0</v>
      </c>
      <c r="H622">
        <v>160000000000</v>
      </c>
      <c r="I622">
        <v>340000000</v>
      </c>
      <c r="J622">
        <v>3.5000000000000003E-2</v>
      </c>
    </row>
    <row r="623" spans="1:10" customFormat="1" hidden="1" x14ac:dyDescent="0.25">
      <c r="A623">
        <v>217</v>
      </c>
      <c r="B623" t="s">
        <v>1091</v>
      </c>
      <c r="C623" t="s">
        <v>964</v>
      </c>
      <c r="D623">
        <v>121646157917</v>
      </c>
      <c r="E623">
        <v>1</v>
      </c>
      <c r="F623">
        <v>0</v>
      </c>
      <c r="G623">
        <v>0</v>
      </c>
      <c r="H623">
        <v>99000000000</v>
      </c>
      <c r="I623">
        <v>340000000</v>
      </c>
      <c r="J623">
        <v>0</v>
      </c>
    </row>
    <row r="624" spans="1:10" customFormat="1" hidden="1" x14ac:dyDescent="0.25">
      <c r="A624">
        <v>217</v>
      </c>
      <c r="B624" t="s">
        <v>152</v>
      </c>
      <c r="C624" t="s">
        <v>153</v>
      </c>
      <c r="D624">
        <v>1130605320919</v>
      </c>
      <c r="E624">
        <v>367995765</v>
      </c>
      <c r="F624">
        <v>1371792490</v>
      </c>
      <c r="G624">
        <v>1</v>
      </c>
      <c r="H624">
        <v>100000000</v>
      </c>
      <c r="I624">
        <v>340000000</v>
      </c>
      <c r="J624">
        <v>0.02</v>
      </c>
    </row>
    <row r="625" spans="1:10" customFormat="1" hidden="1" x14ac:dyDescent="0.25">
      <c r="A625">
        <v>214</v>
      </c>
      <c r="B625" t="s">
        <v>1092</v>
      </c>
      <c r="C625" t="s">
        <v>720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customFormat="1" hidden="1" x14ac:dyDescent="0.25">
      <c r="A626">
        <v>211</v>
      </c>
      <c r="B626" t="s">
        <v>778</v>
      </c>
      <c r="C626" t="s">
        <v>779</v>
      </c>
      <c r="D626">
        <v>0</v>
      </c>
      <c r="E626">
        <v>0</v>
      </c>
      <c r="F626">
        <v>0</v>
      </c>
      <c r="G626">
        <v>0</v>
      </c>
      <c r="H626">
        <v>10000000000</v>
      </c>
      <c r="I626">
        <v>340000000</v>
      </c>
      <c r="J626">
        <v>9.4999999999999998E-3</v>
      </c>
    </row>
    <row r="627" spans="1:10" customFormat="1" hidden="1" x14ac:dyDescent="0.25">
      <c r="A627">
        <v>212</v>
      </c>
      <c r="B627" s="161" t="s">
        <v>1093</v>
      </c>
      <c r="C627" t="s">
        <v>1094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customFormat="1" hidden="1" x14ac:dyDescent="0.25">
      <c r="A628">
        <v>212</v>
      </c>
      <c r="B628" t="s">
        <v>470</v>
      </c>
      <c r="C628" t="s">
        <v>471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customFormat="1" hidden="1" x14ac:dyDescent="0.25">
      <c r="A629">
        <v>213</v>
      </c>
      <c r="B629" t="s">
        <v>671</v>
      </c>
      <c r="C629" t="s">
        <v>672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customFormat="1" hidden="1" x14ac:dyDescent="0.25">
      <c r="A630">
        <v>211</v>
      </c>
      <c r="B630" t="s">
        <v>973</v>
      </c>
      <c r="C630" t="s">
        <v>974</v>
      </c>
      <c r="D630">
        <v>5940466187430</v>
      </c>
      <c r="E630">
        <v>340000000</v>
      </c>
      <c r="F630">
        <v>4244190229</v>
      </c>
      <c r="G630">
        <v>1</v>
      </c>
      <c r="H630">
        <v>100000000000</v>
      </c>
      <c r="I630">
        <v>340000000</v>
      </c>
      <c r="J630">
        <v>0</v>
      </c>
    </row>
    <row r="631" spans="1:10" customFormat="1" hidden="1" x14ac:dyDescent="0.25">
      <c r="A631">
        <v>214</v>
      </c>
      <c r="B631" t="s">
        <v>1018</v>
      </c>
      <c r="C631" t="s">
        <v>1019</v>
      </c>
      <c r="D631">
        <v>33968698069</v>
      </c>
      <c r="E631">
        <v>1</v>
      </c>
      <c r="F631">
        <v>0</v>
      </c>
      <c r="G631">
        <v>0</v>
      </c>
      <c r="H631">
        <v>10000000000</v>
      </c>
      <c r="I631">
        <v>340000000</v>
      </c>
      <c r="J631">
        <v>0.08</v>
      </c>
    </row>
    <row r="632" spans="1:10" customFormat="1" hidden="1" x14ac:dyDescent="0.25">
      <c r="A632">
        <v>212</v>
      </c>
      <c r="B632" t="s">
        <v>1095</v>
      </c>
      <c r="C632" t="s">
        <v>1096</v>
      </c>
      <c r="D632">
        <v>1569639764117</v>
      </c>
      <c r="E632">
        <v>1</v>
      </c>
      <c r="F632">
        <v>0</v>
      </c>
      <c r="G632">
        <v>0</v>
      </c>
      <c r="H632">
        <v>400000000000</v>
      </c>
      <c r="I632">
        <v>345000000</v>
      </c>
      <c r="J632">
        <v>0.05</v>
      </c>
    </row>
    <row r="633" spans="1:10" customFormat="1" hidden="1" x14ac:dyDescent="0.25">
      <c r="A633">
        <v>212</v>
      </c>
      <c r="B633" t="s">
        <v>1097</v>
      </c>
      <c r="C633" t="s">
        <v>1098</v>
      </c>
      <c r="D633">
        <v>783935897395</v>
      </c>
      <c r="E633">
        <v>1</v>
      </c>
      <c r="F633">
        <v>0</v>
      </c>
      <c r="G633">
        <v>0</v>
      </c>
      <c r="H633">
        <v>5000000000</v>
      </c>
      <c r="I633">
        <v>340000000</v>
      </c>
      <c r="J633">
        <v>0</v>
      </c>
    </row>
    <row r="634" spans="1:10" customFormat="1" hidden="1" x14ac:dyDescent="0.25">
      <c r="A634">
        <v>212</v>
      </c>
      <c r="B634" t="s">
        <v>1099</v>
      </c>
      <c r="C634" t="s">
        <v>1100</v>
      </c>
      <c r="D634">
        <v>31962499299718</v>
      </c>
      <c r="E634">
        <v>583150221</v>
      </c>
      <c r="F634">
        <v>24071871881</v>
      </c>
      <c r="G634">
        <v>23</v>
      </c>
      <c r="H634">
        <v>1000000000000</v>
      </c>
      <c r="I634">
        <v>340000000</v>
      </c>
      <c r="J634">
        <v>0.01</v>
      </c>
    </row>
    <row r="635" spans="1:10" customFormat="1" hidden="1" x14ac:dyDescent="0.25">
      <c r="A635">
        <v>212</v>
      </c>
      <c r="B635" t="s">
        <v>756</v>
      </c>
      <c r="C635" t="s">
        <v>757</v>
      </c>
      <c r="D635">
        <v>3532005842060</v>
      </c>
      <c r="E635">
        <v>1</v>
      </c>
      <c r="F635">
        <v>0</v>
      </c>
      <c r="G635">
        <v>0</v>
      </c>
      <c r="H635">
        <v>3500000000000</v>
      </c>
      <c r="I635">
        <v>345000000</v>
      </c>
      <c r="J635">
        <v>4.99E-2</v>
      </c>
    </row>
    <row r="636" spans="1:10" customFormat="1" hidden="1" x14ac:dyDescent="0.25">
      <c r="A636">
        <v>212</v>
      </c>
      <c r="B636" t="s">
        <v>915</v>
      </c>
      <c r="C636" t="s">
        <v>916</v>
      </c>
      <c r="D636">
        <v>3986482539122</v>
      </c>
      <c r="E636">
        <v>1</v>
      </c>
      <c r="F636">
        <v>0</v>
      </c>
      <c r="G636">
        <v>0</v>
      </c>
      <c r="H636">
        <v>50000000000</v>
      </c>
      <c r="I636">
        <v>340000000</v>
      </c>
      <c r="J636">
        <v>0</v>
      </c>
    </row>
    <row r="637" spans="1:10" customFormat="1" hidden="1" x14ac:dyDescent="0.25">
      <c r="A637">
        <v>214</v>
      </c>
      <c r="B637" t="s">
        <v>1101</v>
      </c>
      <c r="C637" t="s">
        <v>1102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customFormat="1" hidden="1" x14ac:dyDescent="0.25">
      <c r="A638">
        <v>214</v>
      </c>
      <c r="B638" t="s">
        <v>1103</v>
      </c>
      <c r="C638" t="s">
        <v>1104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customFormat="1" hidden="1" x14ac:dyDescent="0.25">
      <c r="A639">
        <v>214</v>
      </c>
      <c r="B639" t="s">
        <v>1105</v>
      </c>
      <c r="C639" t="s">
        <v>1106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customFormat="1" hidden="1" x14ac:dyDescent="0.25">
      <c r="A640">
        <v>215</v>
      </c>
      <c r="B640" t="s">
        <v>1107</v>
      </c>
      <c r="C640" t="s">
        <v>1108</v>
      </c>
      <c r="D640">
        <v>4279462808538</v>
      </c>
      <c r="E640">
        <v>366201047</v>
      </c>
      <c r="F640">
        <v>5214008366</v>
      </c>
      <c r="G640">
        <v>3</v>
      </c>
      <c r="H640">
        <v>50000000</v>
      </c>
      <c r="I640">
        <v>340000000</v>
      </c>
      <c r="J640">
        <v>5.0000000000000001E-3</v>
      </c>
    </row>
    <row r="641" spans="1:10" customFormat="1" hidden="1" x14ac:dyDescent="0.25">
      <c r="A641">
        <v>214</v>
      </c>
      <c r="B641" t="s">
        <v>1109</v>
      </c>
      <c r="C641" t="s">
        <v>1110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customFormat="1" hidden="1" x14ac:dyDescent="0.25">
      <c r="A642">
        <v>214</v>
      </c>
      <c r="B642" t="s">
        <v>789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customFormat="1" hidden="1" x14ac:dyDescent="0.25">
      <c r="A643">
        <v>217</v>
      </c>
      <c r="B643" t="s">
        <v>986</v>
      </c>
      <c r="C643" t="s">
        <v>987</v>
      </c>
      <c r="D643">
        <v>47638176120</v>
      </c>
      <c r="E643">
        <v>1</v>
      </c>
      <c r="F643">
        <v>0</v>
      </c>
      <c r="G643">
        <v>0</v>
      </c>
      <c r="H643">
        <v>30000000000</v>
      </c>
      <c r="I643">
        <v>340000000</v>
      </c>
      <c r="J643">
        <v>0.01</v>
      </c>
    </row>
    <row r="644" spans="1:10" customFormat="1" hidden="1" x14ac:dyDescent="0.25">
      <c r="A644">
        <v>214</v>
      </c>
      <c r="B644" t="s">
        <v>1111</v>
      </c>
      <c r="C644" t="s">
        <v>1112</v>
      </c>
      <c r="D644">
        <v>524299485859</v>
      </c>
      <c r="E644">
        <v>1</v>
      </c>
      <c r="F644">
        <v>0</v>
      </c>
      <c r="G644">
        <v>0</v>
      </c>
      <c r="H644">
        <v>75000000000</v>
      </c>
      <c r="I644">
        <v>340000000</v>
      </c>
      <c r="J644">
        <v>1.4500000000000001E-2</v>
      </c>
    </row>
    <row r="645" spans="1:10" customFormat="1" hidden="1" x14ac:dyDescent="0.25">
      <c r="A645">
        <v>214</v>
      </c>
      <c r="B645" s="161" t="s">
        <v>1113</v>
      </c>
      <c r="C645" t="s">
        <v>1114</v>
      </c>
      <c r="D645">
        <v>885072858238</v>
      </c>
      <c r="E645">
        <v>1</v>
      </c>
      <c r="F645">
        <v>0</v>
      </c>
      <c r="G645">
        <v>0</v>
      </c>
      <c r="H645">
        <v>375000000000</v>
      </c>
      <c r="I645">
        <v>340000000</v>
      </c>
      <c r="J645">
        <v>0.1</v>
      </c>
    </row>
    <row r="646" spans="1:10" customFormat="1" hidden="1" x14ac:dyDescent="0.25">
      <c r="A646">
        <v>214</v>
      </c>
      <c r="B646" t="s">
        <v>1115</v>
      </c>
      <c r="C646" t="s">
        <v>1116</v>
      </c>
      <c r="D646">
        <v>35508424101</v>
      </c>
      <c r="E646">
        <v>1</v>
      </c>
      <c r="F646">
        <v>0</v>
      </c>
      <c r="G646">
        <v>0</v>
      </c>
      <c r="H646">
        <v>1000000000</v>
      </c>
      <c r="I646">
        <v>340000000</v>
      </c>
      <c r="J646">
        <v>0.01</v>
      </c>
    </row>
    <row r="647" spans="1:10" customFormat="1" hidden="1" x14ac:dyDescent="0.25">
      <c r="A647">
        <v>212</v>
      </c>
      <c r="B647" t="s">
        <v>1117</v>
      </c>
      <c r="C647" t="s">
        <v>1118</v>
      </c>
      <c r="D647">
        <v>15014067777</v>
      </c>
      <c r="E647">
        <v>1</v>
      </c>
      <c r="F647">
        <v>0</v>
      </c>
      <c r="G647">
        <v>0</v>
      </c>
      <c r="H647">
        <v>2000000000</v>
      </c>
      <c r="I647">
        <v>340000000</v>
      </c>
      <c r="J647">
        <v>0.01</v>
      </c>
    </row>
    <row r="648" spans="1:10" customFormat="1" hidden="1" x14ac:dyDescent="0.25">
      <c r="A648">
        <v>214</v>
      </c>
      <c r="B648" t="s">
        <v>1119</v>
      </c>
      <c r="C648" t="s">
        <v>1120</v>
      </c>
      <c r="D648">
        <v>3833721276409</v>
      </c>
      <c r="E648">
        <v>508291143</v>
      </c>
      <c r="F648">
        <v>5441413652</v>
      </c>
      <c r="G648">
        <v>3</v>
      </c>
      <c r="H648">
        <v>3100000000000</v>
      </c>
      <c r="I648">
        <v>340000000</v>
      </c>
      <c r="J648">
        <v>0.03</v>
      </c>
    </row>
    <row r="649" spans="1:10" customFormat="1" hidden="1" x14ac:dyDescent="0.25">
      <c r="A649">
        <v>211</v>
      </c>
      <c r="B649" t="s">
        <v>711</v>
      </c>
      <c r="C649" t="s">
        <v>712</v>
      </c>
      <c r="D649">
        <v>0</v>
      </c>
      <c r="E649">
        <v>0</v>
      </c>
      <c r="F649">
        <v>0</v>
      </c>
      <c r="G649">
        <v>0</v>
      </c>
      <c r="H649">
        <v>95000000000</v>
      </c>
      <c r="I649">
        <v>340000000</v>
      </c>
      <c r="J649">
        <v>7.4999999999999997E-2</v>
      </c>
    </row>
    <row r="650" spans="1:10" customFormat="1" hidden="1" x14ac:dyDescent="0.25">
      <c r="A650">
        <v>217</v>
      </c>
      <c r="B650" t="s">
        <v>1121</v>
      </c>
      <c r="C650" t="s">
        <v>1122</v>
      </c>
      <c r="D650">
        <v>114962410594</v>
      </c>
      <c r="E650">
        <v>1</v>
      </c>
      <c r="F650">
        <v>0</v>
      </c>
      <c r="G650">
        <v>0</v>
      </c>
      <c r="H650">
        <v>100000000</v>
      </c>
      <c r="I650">
        <v>345000000</v>
      </c>
      <c r="J650">
        <v>0.15</v>
      </c>
    </row>
    <row r="651" spans="1:10" customFormat="1" hidden="1" x14ac:dyDescent="0.25">
      <c r="A651">
        <v>212</v>
      </c>
      <c r="B651" t="s">
        <v>1123</v>
      </c>
      <c r="C651" t="s">
        <v>1124</v>
      </c>
      <c r="D651">
        <v>102765671218832</v>
      </c>
      <c r="E651">
        <v>1917102095</v>
      </c>
      <c r="F651">
        <v>77278002673</v>
      </c>
      <c r="G651">
        <v>31</v>
      </c>
      <c r="H651">
        <v>300000000000</v>
      </c>
      <c r="I651">
        <v>340000000</v>
      </c>
      <c r="J651">
        <v>0.02</v>
      </c>
    </row>
    <row r="652" spans="1:10" customFormat="1" hidden="1" x14ac:dyDescent="0.25">
      <c r="A652">
        <v>212</v>
      </c>
      <c r="B652" t="s">
        <v>1125</v>
      </c>
      <c r="C652" t="s">
        <v>1126</v>
      </c>
      <c r="D652">
        <v>2031329131526</v>
      </c>
      <c r="E652">
        <v>1</v>
      </c>
      <c r="F652">
        <v>0</v>
      </c>
      <c r="G652">
        <v>0</v>
      </c>
      <c r="H652">
        <v>575000000000</v>
      </c>
      <c r="I652">
        <v>340000000</v>
      </c>
      <c r="J652">
        <v>1.9800000000000002E-2</v>
      </c>
    </row>
    <row r="653" spans="1:10" customFormat="1" hidden="1" x14ac:dyDescent="0.25">
      <c r="A653">
        <v>217</v>
      </c>
      <c r="B653" t="s">
        <v>1127</v>
      </c>
      <c r="C653" t="s">
        <v>1128</v>
      </c>
      <c r="D653">
        <v>3085862277019</v>
      </c>
      <c r="E653">
        <v>530490999</v>
      </c>
      <c r="F653">
        <v>4693893613</v>
      </c>
      <c r="G653">
        <v>3</v>
      </c>
      <c r="H653">
        <v>1000000000000</v>
      </c>
      <c r="I653">
        <v>340000000</v>
      </c>
      <c r="J653">
        <v>3.9E-2</v>
      </c>
    </row>
    <row r="654" spans="1:10" customFormat="1" hidden="1" x14ac:dyDescent="0.25">
      <c r="A654">
        <v>212</v>
      </c>
      <c r="B654" t="s">
        <v>1129</v>
      </c>
      <c r="C654" t="s">
        <v>1130</v>
      </c>
      <c r="D654">
        <v>3557271390996</v>
      </c>
      <c r="E654">
        <v>1</v>
      </c>
      <c r="F654">
        <v>0</v>
      </c>
      <c r="G654">
        <v>0</v>
      </c>
      <c r="H654">
        <v>5000000000</v>
      </c>
      <c r="I654">
        <v>340000000</v>
      </c>
      <c r="J654">
        <v>4.0000000000000001E-3</v>
      </c>
    </row>
    <row r="655" spans="1:10" customFormat="1" hidden="1" x14ac:dyDescent="0.25">
      <c r="A655">
        <v>214</v>
      </c>
      <c r="B655" t="s">
        <v>1131</v>
      </c>
      <c r="C655" t="s">
        <v>1132</v>
      </c>
      <c r="D655">
        <v>2056418226935</v>
      </c>
      <c r="E655">
        <v>372854459</v>
      </c>
      <c r="F655">
        <v>1609868517</v>
      </c>
      <c r="G655">
        <v>1</v>
      </c>
      <c r="H655">
        <v>1400000000000</v>
      </c>
      <c r="I655">
        <v>340000000</v>
      </c>
      <c r="J655">
        <v>0.02</v>
      </c>
    </row>
    <row r="656" spans="1:10" customFormat="1" hidden="1" x14ac:dyDescent="0.25">
      <c r="A656">
        <v>214</v>
      </c>
      <c r="B656" t="s">
        <v>1133</v>
      </c>
      <c r="C656" t="s">
        <v>1134</v>
      </c>
      <c r="D656">
        <v>13896274414</v>
      </c>
      <c r="E656">
        <v>1</v>
      </c>
      <c r="F656">
        <v>0</v>
      </c>
      <c r="G656">
        <v>0</v>
      </c>
      <c r="H656">
        <v>10000000000</v>
      </c>
      <c r="I656">
        <v>340000000</v>
      </c>
      <c r="J656">
        <v>0.03</v>
      </c>
    </row>
    <row r="657" spans="1:10" customFormat="1" hidden="1" x14ac:dyDescent="0.25">
      <c r="A657">
        <v>214</v>
      </c>
      <c r="B657" t="s">
        <v>1135</v>
      </c>
      <c r="C657" t="s">
        <v>1136</v>
      </c>
      <c r="D657">
        <v>64419688436</v>
      </c>
      <c r="E657">
        <v>1</v>
      </c>
      <c r="F657">
        <v>0</v>
      </c>
      <c r="G657">
        <v>0</v>
      </c>
      <c r="H657">
        <v>500000000</v>
      </c>
      <c r="I657">
        <v>340000000</v>
      </c>
      <c r="J657">
        <v>1.7999999999999999E-2</v>
      </c>
    </row>
    <row r="658" spans="1:10" customFormat="1" hidden="1" x14ac:dyDescent="0.25">
      <c r="A658">
        <v>214</v>
      </c>
      <c r="B658" t="s">
        <v>719</v>
      </c>
      <c r="C658" t="s">
        <v>720</v>
      </c>
      <c r="D658">
        <v>1629790009700</v>
      </c>
      <c r="E658">
        <v>381050950</v>
      </c>
      <c r="F658">
        <v>1600987057</v>
      </c>
      <c r="G658">
        <v>1</v>
      </c>
      <c r="H658">
        <v>250000000000</v>
      </c>
      <c r="I658">
        <v>340000000</v>
      </c>
      <c r="J658">
        <v>2.5000000000000001E-2</v>
      </c>
    </row>
    <row r="659" spans="1:10" customFormat="1" hidden="1" x14ac:dyDescent="0.25">
      <c r="A659">
        <v>214</v>
      </c>
      <c r="B659" t="s">
        <v>1137</v>
      </c>
      <c r="C659" t="s">
        <v>1138</v>
      </c>
      <c r="D659">
        <v>5582567488</v>
      </c>
      <c r="E659">
        <v>1</v>
      </c>
      <c r="F659">
        <v>0</v>
      </c>
      <c r="G659">
        <v>0</v>
      </c>
      <c r="H659">
        <v>100000000000</v>
      </c>
      <c r="I659">
        <v>340000000</v>
      </c>
      <c r="J659">
        <v>3.5000000000000003E-2</v>
      </c>
    </row>
    <row r="660" spans="1:10" customFormat="1" hidden="1" x14ac:dyDescent="0.25">
      <c r="A660">
        <v>214</v>
      </c>
      <c r="B660" t="s">
        <v>1139</v>
      </c>
      <c r="C660" t="s">
        <v>1140</v>
      </c>
      <c r="D660">
        <v>12132444750</v>
      </c>
      <c r="E660">
        <v>1</v>
      </c>
      <c r="F660">
        <v>0</v>
      </c>
      <c r="G660">
        <v>0</v>
      </c>
      <c r="H660">
        <v>10000000000</v>
      </c>
      <c r="I660">
        <v>340000000</v>
      </c>
      <c r="J660">
        <v>0</v>
      </c>
    </row>
    <row r="661" spans="1:10" customFormat="1" hidden="1" x14ac:dyDescent="0.25">
      <c r="A661">
        <v>214</v>
      </c>
      <c r="B661" t="s">
        <v>1141</v>
      </c>
      <c r="C661" t="s">
        <v>1142</v>
      </c>
      <c r="D661">
        <v>419304916989</v>
      </c>
      <c r="E661">
        <v>430586373</v>
      </c>
      <c r="F661">
        <v>3532868555</v>
      </c>
      <c r="G661">
        <v>2</v>
      </c>
      <c r="H661">
        <v>250000000000</v>
      </c>
      <c r="I661">
        <v>340000000</v>
      </c>
      <c r="J661">
        <v>2.5000000000000001E-2</v>
      </c>
    </row>
    <row r="662" spans="1:10" customFormat="1" hidden="1" x14ac:dyDescent="0.25">
      <c r="A662">
        <v>214</v>
      </c>
      <c r="B662" t="s">
        <v>1143</v>
      </c>
      <c r="C662" t="s">
        <v>1144</v>
      </c>
      <c r="D662">
        <v>1276112313492</v>
      </c>
      <c r="E662">
        <v>1</v>
      </c>
      <c r="F662">
        <v>0</v>
      </c>
      <c r="G662">
        <v>0</v>
      </c>
      <c r="H662">
        <v>134000000000</v>
      </c>
      <c r="I662">
        <v>340000000</v>
      </c>
      <c r="J662">
        <v>0.03</v>
      </c>
    </row>
    <row r="663" spans="1:10" customFormat="1" hidden="1" x14ac:dyDescent="0.25">
      <c r="A663">
        <v>217</v>
      </c>
      <c r="B663" t="s">
        <v>1145</v>
      </c>
      <c r="C663" t="s">
        <v>1146</v>
      </c>
      <c r="D663">
        <v>39741518876741</v>
      </c>
      <c r="E663">
        <v>2244676849</v>
      </c>
      <c r="F663">
        <v>37776090850</v>
      </c>
      <c r="G663">
        <v>23</v>
      </c>
      <c r="H663">
        <v>100000000000</v>
      </c>
      <c r="I663">
        <v>340000000</v>
      </c>
      <c r="J663">
        <v>4.8000000000000001E-2</v>
      </c>
    </row>
    <row r="664" spans="1:10" customFormat="1" hidden="1" x14ac:dyDescent="0.25">
      <c r="A664">
        <v>217</v>
      </c>
      <c r="B664" t="s">
        <v>1147</v>
      </c>
      <c r="C664" t="s">
        <v>1148</v>
      </c>
      <c r="D664">
        <v>1637120936972</v>
      </c>
      <c r="E664">
        <v>1</v>
      </c>
      <c r="F664">
        <v>0</v>
      </c>
      <c r="G664">
        <v>0</v>
      </c>
      <c r="H664">
        <v>10000000000</v>
      </c>
      <c r="I664">
        <v>340000000</v>
      </c>
      <c r="J664">
        <v>0</v>
      </c>
    </row>
    <row r="665" spans="1:10" customFormat="1" hidden="1" x14ac:dyDescent="0.25">
      <c r="A665">
        <v>217</v>
      </c>
      <c r="B665" t="s">
        <v>1149</v>
      </c>
      <c r="C665" t="s">
        <v>1150</v>
      </c>
      <c r="D665">
        <v>1637734271830</v>
      </c>
      <c r="E665">
        <v>1</v>
      </c>
      <c r="F665">
        <v>0</v>
      </c>
      <c r="G665">
        <v>0</v>
      </c>
      <c r="H665">
        <v>150000000000</v>
      </c>
      <c r="I665">
        <v>340000000</v>
      </c>
      <c r="J665">
        <v>0.01</v>
      </c>
    </row>
    <row r="666" spans="1:10" customFormat="1" hidden="1" x14ac:dyDescent="0.25">
      <c r="A666">
        <v>217</v>
      </c>
      <c r="B666" t="s">
        <v>687</v>
      </c>
      <c r="C666" t="s">
        <v>688</v>
      </c>
      <c r="D666">
        <v>4409745786675</v>
      </c>
      <c r="E666">
        <v>354006127</v>
      </c>
      <c r="F666">
        <v>1386606574</v>
      </c>
      <c r="G666">
        <v>1</v>
      </c>
      <c r="H666">
        <v>365000000000</v>
      </c>
      <c r="I666">
        <v>340000000</v>
      </c>
      <c r="J666">
        <v>0.01</v>
      </c>
    </row>
    <row r="667" spans="1:10" customFormat="1" hidden="1" x14ac:dyDescent="0.25">
      <c r="A667">
        <v>217</v>
      </c>
      <c r="B667" t="s">
        <v>677</v>
      </c>
      <c r="C667" t="s">
        <v>678</v>
      </c>
      <c r="D667">
        <v>1742554250628</v>
      </c>
      <c r="E667">
        <v>1</v>
      </c>
      <c r="F667">
        <v>0</v>
      </c>
      <c r="G667">
        <v>0</v>
      </c>
      <c r="H667">
        <v>100000000000</v>
      </c>
      <c r="I667">
        <v>340000000</v>
      </c>
      <c r="J667">
        <v>0</v>
      </c>
    </row>
    <row r="668" spans="1:10" customFormat="1" hidden="1" x14ac:dyDescent="0.25">
      <c r="A668">
        <v>217</v>
      </c>
      <c r="B668" t="s">
        <v>1151</v>
      </c>
      <c r="C668" t="s">
        <v>1152</v>
      </c>
      <c r="D668">
        <v>1075214756600</v>
      </c>
      <c r="E668">
        <v>396004153</v>
      </c>
      <c r="F668">
        <v>1344099694</v>
      </c>
      <c r="G668">
        <v>1</v>
      </c>
      <c r="H668">
        <v>149000000000</v>
      </c>
      <c r="I668">
        <v>340000000</v>
      </c>
      <c r="J668">
        <v>0.04</v>
      </c>
    </row>
    <row r="669" spans="1:10" customFormat="1" hidden="1" x14ac:dyDescent="0.25">
      <c r="A669">
        <v>217</v>
      </c>
      <c r="B669" t="s">
        <v>1153</v>
      </c>
      <c r="C669" t="s">
        <v>1154</v>
      </c>
      <c r="D669">
        <v>457025754497</v>
      </c>
      <c r="E669">
        <v>402792669</v>
      </c>
      <c r="F669">
        <v>3076840813</v>
      </c>
      <c r="G669">
        <v>2</v>
      </c>
      <c r="H669">
        <v>12000000000</v>
      </c>
      <c r="I669">
        <v>340000000</v>
      </c>
      <c r="J669">
        <v>0.02</v>
      </c>
    </row>
    <row r="670" spans="1:10" customFormat="1" hidden="1" x14ac:dyDescent="0.25">
      <c r="A670">
        <v>212</v>
      </c>
      <c r="B670" t="s">
        <v>1155</v>
      </c>
      <c r="C670" t="s">
        <v>1156</v>
      </c>
      <c r="D670">
        <v>76518565229</v>
      </c>
      <c r="E670">
        <v>1</v>
      </c>
      <c r="F670">
        <v>0</v>
      </c>
      <c r="G670">
        <v>0</v>
      </c>
      <c r="H670">
        <v>57000000000</v>
      </c>
      <c r="I670">
        <v>340000000</v>
      </c>
      <c r="J670">
        <v>0.02</v>
      </c>
    </row>
    <row r="671" spans="1:10" customFormat="1" hidden="1" x14ac:dyDescent="0.25">
      <c r="A671">
        <v>211</v>
      </c>
      <c r="B671" t="s">
        <v>274</v>
      </c>
      <c r="C671" t="s">
        <v>275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customFormat="1" hidden="1" x14ac:dyDescent="0.25">
      <c r="A672">
        <v>212</v>
      </c>
      <c r="B672" t="s">
        <v>1014</v>
      </c>
      <c r="C672" t="s">
        <v>1015</v>
      </c>
      <c r="D672">
        <v>65854590490</v>
      </c>
      <c r="E672">
        <v>1</v>
      </c>
      <c r="F672">
        <v>0</v>
      </c>
      <c r="G672">
        <v>0</v>
      </c>
      <c r="H672">
        <v>500000000</v>
      </c>
      <c r="I672">
        <v>350000000</v>
      </c>
      <c r="J672">
        <v>0.02</v>
      </c>
    </row>
    <row r="673" spans="1:10" customFormat="1" hidden="1" x14ac:dyDescent="0.25">
      <c r="A673">
        <v>212</v>
      </c>
      <c r="B673" t="s">
        <v>505</v>
      </c>
      <c r="C673" t="s">
        <v>506</v>
      </c>
      <c r="D673">
        <v>10497620730</v>
      </c>
      <c r="E673">
        <v>1</v>
      </c>
      <c r="F673">
        <v>0</v>
      </c>
      <c r="G673">
        <v>0</v>
      </c>
      <c r="H673">
        <v>10000000000</v>
      </c>
      <c r="I673">
        <v>555000000</v>
      </c>
      <c r="J673">
        <v>0.03</v>
      </c>
    </row>
    <row r="674" spans="1:10" customFormat="1" hidden="1" x14ac:dyDescent="0.25">
      <c r="A674">
        <v>214</v>
      </c>
      <c r="B674" t="s">
        <v>961</v>
      </c>
      <c r="C674" t="s">
        <v>962</v>
      </c>
      <c r="D674">
        <v>5298045861</v>
      </c>
      <c r="E674">
        <v>1</v>
      </c>
      <c r="F674">
        <v>0</v>
      </c>
      <c r="G674">
        <v>0</v>
      </c>
      <c r="H674">
        <v>5000000000</v>
      </c>
      <c r="I674">
        <v>340000000</v>
      </c>
      <c r="J674">
        <v>0.03</v>
      </c>
    </row>
    <row r="675" spans="1:10" customFormat="1" hidden="1" x14ac:dyDescent="0.25">
      <c r="A675">
        <v>212</v>
      </c>
      <c r="B675" t="s">
        <v>1157</v>
      </c>
      <c r="C675" t="s">
        <v>1158</v>
      </c>
      <c r="D675">
        <v>8689611684070</v>
      </c>
      <c r="E675">
        <v>530656270</v>
      </c>
      <c r="F675">
        <v>6166671855</v>
      </c>
      <c r="G675">
        <v>1</v>
      </c>
      <c r="H675">
        <v>400000000000</v>
      </c>
      <c r="I675">
        <v>340000000</v>
      </c>
      <c r="J675">
        <v>2.9989999999999999E-2</v>
      </c>
    </row>
    <row r="676" spans="1:10" customFormat="1" hidden="1" x14ac:dyDescent="0.25">
      <c r="A676">
        <v>212</v>
      </c>
      <c r="B676" t="s">
        <v>909</v>
      </c>
      <c r="C676" t="s">
        <v>910</v>
      </c>
      <c r="D676">
        <v>144720681984</v>
      </c>
      <c r="E676">
        <v>1</v>
      </c>
      <c r="F676">
        <v>0</v>
      </c>
      <c r="G676">
        <v>0</v>
      </c>
      <c r="H676">
        <v>95000000000</v>
      </c>
      <c r="I676">
        <v>340000000</v>
      </c>
      <c r="J676">
        <v>0.01</v>
      </c>
    </row>
    <row r="677" spans="1:10" customFormat="1" hidden="1" x14ac:dyDescent="0.25">
      <c r="A677">
        <v>212</v>
      </c>
      <c r="B677" t="s">
        <v>1050</v>
      </c>
      <c r="C677" t="s">
        <v>1051</v>
      </c>
      <c r="D677">
        <v>11187406301</v>
      </c>
      <c r="E677">
        <v>1</v>
      </c>
      <c r="F677">
        <v>0</v>
      </c>
      <c r="G677">
        <v>0</v>
      </c>
      <c r="H677">
        <v>10000000000</v>
      </c>
      <c r="I677">
        <v>340000000</v>
      </c>
      <c r="J677">
        <v>0.2</v>
      </c>
    </row>
    <row r="678" spans="1:10" customFormat="1" hidden="1" x14ac:dyDescent="0.25">
      <c r="A678">
        <v>217</v>
      </c>
      <c r="B678" t="s">
        <v>1159</v>
      </c>
      <c r="C678" t="s">
        <v>1160</v>
      </c>
      <c r="D678">
        <v>1437226837569</v>
      </c>
      <c r="E678">
        <v>410020374</v>
      </c>
      <c r="F678">
        <v>1330387109</v>
      </c>
      <c r="G678">
        <v>1</v>
      </c>
      <c r="H678">
        <v>324900000000</v>
      </c>
      <c r="I678">
        <v>340000000</v>
      </c>
      <c r="J678">
        <v>0.05</v>
      </c>
    </row>
    <row r="679" spans="1:10" customFormat="1" hidden="1" x14ac:dyDescent="0.25">
      <c r="A679">
        <v>212</v>
      </c>
      <c r="B679" t="s">
        <v>1161</v>
      </c>
      <c r="C679" t="s">
        <v>1162</v>
      </c>
      <c r="D679">
        <v>79969222607</v>
      </c>
      <c r="E679">
        <v>1</v>
      </c>
      <c r="F679">
        <v>0</v>
      </c>
      <c r="G679">
        <v>0</v>
      </c>
      <c r="H679">
        <v>50000000000</v>
      </c>
      <c r="I679">
        <v>340000000</v>
      </c>
      <c r="J679">
        <v>0.05</v>
      </c>
    </row>
    <row r="680" spans="1:10" customFormat="1" hidden="1" x14ac:dyDescent="0.25">
      <c r="A680">
        <v>212</v>
      </c>
      <c r="B680" t="s">
        <v>1163</v>
      </c>
      <c r="C680" t="s">
        <v>1164</v>
      </c>
      <c r="D680">
        <v>9497035919</v>
      </c>
      <c r="E680">
        <v>1</v>
      </c>
      <c r="F680">
        <v>0</v>
      </c>
      <c r="G680">
        <v>0</v>
      </c>
      <c r="H680">
        <v>9000000000</v>
      </c>
      <c r="I680">
        <v>340000000</v>
      </c>
      <c r="J680">
        <v>0.01</v>
      </c>
    </row>
    <row r="681" spans="1:10" customFormat="1" hidden="1" x14ac:dyDescent="0.25">
      <c r="A681">
        <v>214</v>
      </c>
      <c r="B681" t="s">
        <v>1165</v>
      </c>
      <c r="C681" t="s">
        <v>1166</v>
      </c>
      <c r="D681">
        <v>1579735644</v>
      </c>
      <c r="E681">
        <v>1</v>
      </c>
      <c r="F681">
        <v>0</v>
      </c>
      <c r="G681">
        <v>0</v>
      </c>
      <c r="H681">
        <v>1500000000</v>
      </c>
      <c r="I681">
        <v>340000000</v>
      </c>
      <c r="J681">
        <v>0.02</v>
      </c>
    </row>
    <row r="682" spans="1:10" customFormat="1" hidden="1" x14ac:dyDescent="0.25">
      <c r="A682">
        <v>211</v>
      </c>
      <c r="B682" t="s">
        <v>1167</v>
      </c>
      <c r="C682" t="s">
        <v>1168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customFormat="1" hidden="1" x14ac:dyDescent="0.25">
      <c r="A683">
        <v>212</v>
      </c>
      <c r="B683" t="s">
        <v>911</v>
      </c>
      <c r="C683" t="s">
        <v>912</v>
      </c>
      <c r="D683">
        <v>5789729101596</v>
      </c>
      <c r="E683">
        <v>372011548</v>
      </c>
      <c r="F683">
        <v>4087878907</v>
      </c>
      <c r="G683">
        <v>2</v>
      </c>
      <c r="H683">
        <v>1000000</v>
      </c>
      <c r="I683">
        <v>340000000</v>
      </c>
      <c r="J683">
        <v>7.77E-3</v>
      </c>
    </row>
    <row r="684" spans="1:10" customFormat="1" hidden="1" x14ac:dyDescent="0.25">
      <c r="A684">
        <v>212</v>
      </c>
      <c r="B684" t="s">
        <v>1169</v>
      </c>
      <c r="C684" t="s">
        <v>1170</v>
      </c>
      <c r="D684">
        <v>390840496010</v>
      </c>
      <c r="E684">
        <v>301076725</v>
      </c>
      <c r="F684">
        <v>0</v>
      </c>
      <c r="G684">
        <v>1</v>
      </c>
      <c r="H684">
        <v>20000000000</v>
      </c>
      <c r="I684">
        <v>340000000</v>
      </c>
      <c r="J684">
        <v>0.03</v>
      </c>
    </row>
    <row r="685" spans="1:10" customFormat="1" hidden="1" x14ac:dyDescent="0.25">
      <c r="A685">
        <v>212</v>
      </c>
      <c r="B685" t="s">
        <v>1171</v>
      </c>
      <c r="C685" t="s">
        <v>1172</v>
      </c>
      <c r="D685">
        <v>6874737478</v>
      </c>
      <c r="E685">
        <v>1</v>
      </c>
      <c r="F685">
        <v>0</v>
      </c>
      <c r="G685">
        <v>0</v>
      </c>
      <c r="H685">
        <v>5000000000</v>
      </c>
      <c r="I685">
        <v>340000000</v>
      </c>
      <c r="J685">
        <v>0.02</v>
      </c>
    </row>
    <row r="686" spans="1:10" customFormat="1" hidden="1" x14ac:dyDescent="0.25">
      <c r="A686">
        <v>212</v>
      </c>
      <c r="B686" t="s">
        <v>927</v>
      </c>
      <c r="C686" t="s">
        <v>928</v>
      </c>
      <c r="D686">
        <v>28072743241</v>
      </c>
      <c r="E686">
        <v>1</v>
      </c>
      <c r="F686">
        <v>0</v>
      </c>
      <c r="G686">
        <v>0</v>
      </c>
      <c r="H686">
        <v>1000000000</v>
      </c>
      <c r="I686">
        <v>345000000</v>
      </c>
      <c r="J686">
        <v>0.01</v>
      </c>
    </row>
    <row r="687" spans="1:10" customFormat="1" hidden="1" x14ac:dyDescent="0.25">
      <c r="A687">
        <v>217</v>
      </c>
      <c r="B687" t="s">
        <v>1173</v>
      </c>
      <c r="C687" t="s">
        <v>1174</v>
      </c>
      <c r="D687">
        <v>257279717410</v>
      </c>
      <c r="E687">
        <v>1</v>
      </c>
      <c r="F687">
        <v>0</v>
      </c>
      <c r="G687">
        <v>0</v>
      </c>
      <c r="H687">
        <v>10000000000</v>
      </c>
      <c r="I687">
        <v>340000000</v>
      </c>
      <c r="J687">
        <v>0.01</v>
      </c>
    </row>
    <row r="688" spans="1:10" customFormat="1" hidden="1" x14ac:dyDescent="0.25">
      <c r="A688">
        <v>217</v>
      </c>
      <c r="B688" t="s">
        <v>1175</v>
      </c>
      <c r="C688" t="s">
        <v>1176</v>
      </c>
      <c r="D688">
        <v>99492551105</v>
      </c>
      <c r="E688">
        <v>1</v>
      </c>
      <c r="F688">
        <v>0</v>
      </c>
      <c r="G688">
        <v>0</v>
      </c>
      <c r="H688">
        <v>98000000000</v>
      </c>
      <c r="I688">
        <v>340000000</v>
      </c>
      <c r="J688">
        <v>0.01</v>
      </c>
    </row>
    <row r="689" spans="1:10" customFormat="1" hidden="1" x14ac:dyDescent="0.25">
      <c r="A689">
        <v>212</v>
      </c>
      <c r="B689" t="s">
        <v>1177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customFormat="1" hidden="1" x14ac:dyDescent="0.25">
      <c r="A690">
        <v>212</v>
      </c>
      <c r="B690" t="s">
        <v>1178</v>
      </c>
      <c r="D690">
        <v>297455537</v>
      </c>
      <c r="E690">
        <v>1</v>
      </c>
      <c r="F690">
        <v>0</v>
      </c>
      <c r="G690">
        <v>0</v>
      </c>
      <c r="H690">
        <v>10000000000</v>
      </c>
      <c r="I690">
        <v>340000000</v>
      </c>
      <c r="J690">
        <v>0.02</v>
      </c>
    </row>
    <row r="691" spans="1:10" customFormat="1" hidden="1" x14ac:dyDescent="0.25">
      <c r="A691">
        <v>212</v>
      </c>
      <c r="B691" t="s">
        <v>1179</v>
      </c>
      <c r="C691" t="s">
        <v>1180</v>
      </c>
      <c r="D691">
        <v>10022425353</v>
      </c>
      <c r="E691">
        <v>1</v>
      </c>
      <c r="F691">
        <v>0</v>
      </c>
      <c r="G691">
        <v>0</v>
      </c>
      <c r="H691">
        <v>10000000000</v>
      </c>
      <c r="I691">
        <v>340000000</v>
      </c>
      <c r="J691">
        <v>9.4999999999999998E-3</v>
      </c>
    </row>
    <row r="692" spans="1:10" customFormat="1" hidden="1" x14ac:dyDescent="0.25">
      <c r="A692">
        <v>211</v>
      </c>
      <c r="B692" t="s">
        <v>1181</v>
      </c>
      <c r="C692" t="s">
        <v>1182</v>
      </c>
      <c r="D692">
        <v>79049113509</v>
      </c>
      <c r="E692">
        <v>1</v>
      </c>
      <c r="F692">
        <v>0</v>
      </c>
      <c r="G692">
        <v>0</v>
      </c>
      <c r="H692">
        <v>100000000</v>
      </c>
      <c r="I692">
        <v>400000000</v>
      </c>
      <c r="J692">
        <v>0.03</v>
      </c>
    </row>
    <row r="693" spans="1:10" customFormat="1" hidden="1" x14ac:dyDescent="0.25">
      <c r="A693">
        <v>212</v>
      </c>
      <c r="B693" t="s">
        <v>1183</v>
      </c>
      <c r="C693" t="s">
        <v>1184</v>
      </c>
      <c r="D693">
        <v>114563257564</v>
      </c>
      <c r="E693">
        <v>1</v>
      </c>
      <c r="F693">
        <v>0</v>
      </c>
      <c r="G693">
        <v>0</v>
      </c>
      <c r="H693">
        <v>400000000</v>
      </c>
      <c r="I693">
        <v>350000000</v>
      </c>
      <c r="J693">
        <v>0.03</v>
      </c>
    </row>
    <row r="694" spans="1:10" customFormat="1" hidden="1" x14ac:dyDescent="0.25">
      <c r="A694">
        <v>212</v>
      </c>
      <c r="B694" t="s">
        <v>942</v>
      </c>
      <c r="C694" t="s">
        <v>943</v>
      </c>
      <c r="D694">
        <v>102599946362</v>
      </c>
      <c r="E694">
        <v>1</v>
      </c>
      <c r="F694">
        <v>0</v>
      </c>
      <c r="G694">
        <v>0</v>
      </c>
      <c r="H694">
        <v>100000000000</v>
      </c>
      <c r="I694">
        <v>340000000</v>
      </c>
      <c r="J694">
        <v>0.05</v>
      </c>
    </row>
    <row r="695" spans="1:10" customFormat="1" hidden="1" x14ac:dyDescent="0.25">
      <c r="A695">
        <v>212</v>
      </c>
      <c r="B695" t="s">
        <v>1185</v>
      </c>
      <c r="C695" t="s">
        <v>1186</v>
      </c>
      <c r="D695">
        <v>10029246535216</v>
      </c>
      <c r="E695">
        <v>635425667</v>
      </c>
      <c r="F695">
        <v>7090216023</v>
      </c>
      <c r="G695">
        <v>4</v>
      </c>
      <c r="H695">
        <v>500000000</v>
      </c>
      <c r="I695">
        <v>340000000</v>
      </c>
      <c r="J695">
        <v>0.04</v>
      </c>
    </row>
    <row r="696" spans="1:10" customFormat="1" hidden="1" x14ac:dyDescent="0.25">
      <c r="A696">
        <v>212</v>
      </c>
      <c r="B696" t="s">
        <v>1080</v>
      </c>
      <c r="C696" t="s">
        <v>959</v>
      </c>
      <c r="D696">
        <v>2254800165962</v>
      </c>
      <c r="E696">
        <v>1</v>
      </c>
      <c r="F696">
        <v>0</v>
      </c>
      <c r="G696">
        <v>0</v>
      </c>
      <c r="H696">
        <v>500000000000</v>
      </c>
      <c r="I696">
        <v>340000000</v>
      </c>
      <c r="J696">
        <v>0.01</v>
      </c>
    </row>
    <row r="697" spans="1:10" customFormat="1" hidden="1" x14ac:dyDescent="0.25">
      <c r="A697">
        <v>212</v>
      </c>
      <c r="B697" t="s">
        <v>490</v>
      </c>
      <c r="C697" t="s">
        <v>491</v>
      </c>
      <c r="D697">
        <v>9495232047</v>
      </c>
      <c r="E697">
        <v>1</v>
      </c>
      <c r="F697">
        <v>0</v>
      </c>
      <c r="G697">
        <v>0</v>
      </c>
      <c r="H697">
        <v>9000000000</v>
      </c>
      <c r="I697">
        <v>340000000</v>
      </c>
      <c r="J697">
        <v>0</v>
      </c>
    </row>
    <row r="698" spans="1:10" customFormat="1" hidden="1" x14ac:dyDescent="0.25">
      <c r="A698">
        <v>212</v>
      </c>
      <c r="B698" t="s">
        <v>1187</v>
      </c>
      <c r="C698" t="s">
        <v>1188</v>
      </c>
      <c r="D698">
        <v>5407456593</v>
      </c>
      <c r="E698">
        <v>1</v>
      </c>
      <c r="F698">
        <v>0</v>
      </c>
      <c r="G698">
        <v>0</v>
      </c>
      <c r="H698">
        <v>25000000000</v>
      </c>
      <c r="I698">
        <v>345000000</v>
      </c>
      <c r="J698">
        <v>0.05</v>
      </c>
    </row>
    <row r="699" spans="1:10" customFormat="1" hidden="1" x14ac:dyDescent="0.25">
      <c r="A699">
        <v>212</v>
      </c>
      <c r="B699" t="s">
        <v>503</v>
      </c>
      <c r="C699" t="s">
        <v>504</v>
      </c>
      <c r="D699">
        <v>49691004372</v>
      </c>
      <c r="E699">
        <v>1</v>
      </c>
      <c r="F699">
        <v>0</v>
      </c>
      <c r="G699">
        <v>0</v>
      </c>
      <c r="H699">
        <v>49000000000</v>
      </c>
      <c r="I699">
        <v>340000000</v>
      </c>
      <c r="J699">
        <v>0.05</v>
      </c>
    </row>
    <row r="700" spans="1:10" customFormat="1" hidden="1" x14ac:dyDescent="0.25">
      <c r="A700">
        <v>215</v>
      </c>
      <c r="B700" t="s">
        <v>1189</v>
      </c>
      <c r="C700" t="s">
        <v>714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customFormat="1" hidden="1" x14ac:dyDescent="0.25">
      <c r="A701">
        <v>212</v>
      </c>
      <c r="B701" t="s">
        <v>1190</v>
      </c>
      <c r="C701" t="s">
        <v>1191</v>
      </c>
      <c r="D701">
        <v>37044499998</v>
      </c>
      <c r="E701">
        <v>1</v>
      </c>
      <c r="F701">
        <v>0</v>
      </c>
      <c r="G701">
        <v>0</v>
      </c>
      <c r="H701">
        <v>4990000000</v>
      </c>
      <c r="I701">
        <v>340000000</v>
      </c>
      <c r="J701">
        <v>5.0000000000000001E-3</v>
      </c>
    </row>
    <row r="702" spans="1:10" customFormat="1" hidden="1" x14ac:dyDescent="0.25">
      <c r="A702">
        <v>212</v>
      </c>
      <c r="B702" t="s">
        <v>1192</v>
      </c>
      <c r="D702">
        <v>51498021487</v>
      </c>
      <c r="E702">
        <v>1</v>
      </c>
      <c r="F702">
        <v>0</v>
      </c>
      <c r="G702">
        <v>0</v>
      </c>
      <c r="H702">
        <v>500000000000</v>
      </c>
      <c r="I702">
        <v>345000000</v>
      </c>
      <c r="J702">
        <v>1.95E-2</v>
      </c>
    </row>
    <row r="703" spans="1:10" customFormat="1" hidden="1" x14ac:dyDescent="0.25">
      <c r="A703">
        <v>214</v>
      </c>
      <c r="B703" t="s">
        <v>1193</v>
      </c>
      <c r="C703" t="s">
        <v>1194</v>
      </c>
      <c r="D703">
        <v>1022026943</v>
      </c>
      <c r="E703">
        <v>1</v>
      </c>
      <c r="F703">
        <v>0</v>
      </c>
      <c r="G703">
        <v>0</v>
      </c>
      <c r="H703">
        <v>1000000000</v>
      </c>
      <c r="I703">
        <v>340000000</v>
      </c>
      <c r="J703">
        <v>9.4999999999999998E-3</v>
      </c>
    </row>
    <row r="704" spans="1:10" customFormat="1" hidden="1" x14ac:dyDescent="0.25">
      <c r="A704">
        <v>215</v>
      </c>
      <c r="B704" t="s">
        <v>1195</v>
      </c>
      <c r="C704" t="s">
        <v>1196</v>
      </c>
      <c r="D704">
        <v>581453063192</v>
      </c>
      <c r="E704">
        <v>1</v>
      </c>
      <c r="F704">
        <v>0</v>
      </c>
      <c r="G704">
        <v>0</v>
      </c>
      <c r="H704">
        <v>25000000000</v>
      </c>
      <c r="I704">
        <v>340000000</v>
      </c>
      <c r="J704">
        <v>0.02</v>
      </c>
    </row>
    <row r="705" spans="1:10" customFormat="1" hidden="1" x14ac:dyDescent="0.25">
      <c r="A705">
        <v>217</v>
      </c>
      <c r="B705" t="s">
        <v>598</v>
      </c>
      <c r="C705" t="s">
        <v>599</v>
      </c>
      <c r="D705">
        <v>2400993235294</v>
      </c>
      <c r="E705">
        <v>369288198</v>
      </c>
      <c r="F705">
        <v>1371585274</v>
      </c>
      <c r="G705">
        <v>1</v>
      </c>
      <c r="H705">
        <v>580000000000</v>
      </c>
      <c r="I705">
        <v>345000000</v>
      </c>
      <c r="J705">
        <v>1.7399999999999999E-2</v>
      </c>
    </row>
    <row r="706" spans="1:10" customFormat="1" hidden="1" x14ac:dyDescent="0.25">
      <c r="A706">
        <v>217</v>
      </c>
      <c r="B706" t="s">
        <v>556</v>
      </c>
      <c r="D706">
        <v>1043463985</v>
      </c>
      <c r="E706">
        <v>1</v>
      </c>
      <c r="F706">
        <v>0</v>
      </c>
      <c r="G706">
        <v>0</v>
      </c>
      <c r="H706">
        <v>0</v>
      </c>
      <c r="I706">
        <v>340000000</v>
      </c>
      <c r="J706">
        <v>0.1</v>
      </c>
    </row>
    <row r="707" spans="1:10" customFormat="1" hidden="1" x14ac:dyDescent="0.25">
      <c r="A707">
        <v>212</v>
      </c>
      <c r="B707" t="s">
        <v>1197</v>
      </c>
      <c r="C707" t="s">
        <v>1198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customFormat="1" hidden="1" x14ac:dyDescent="0.25">
      <c r="A708">
        <v>212</v>
      </c>
      <c r="B708" t="s">
        <v>1199</v>
      </c>
      <c r="C708" t="s">
        <v>1200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customFormat="1" hidden="1" x14ac:dyDescent="0.25">
      <c r="A709">
        <v>212</v>
      </c>
      <c r="B709" t="s">
        <v>418</v>
      </c>
      <c r="C709" t="s">
        <v>419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customFormat="1" hidden="1" x14ac:dyDescent="0.25">
      <c r="A710">
        <v>217</v>
      </c>
      <c r="B710" t="s">
        <v>1201</v>
      </c>
      <c r="C710" t="s">
        <v>1202</v>
      </c>
      <c r="D710">
        <v>1139253143186</v>
      </c>
      <c r="E710">
        <v>354001001</v>
      </c>
      <c r="F710">
        <v>1386099124</v>
      </c>
      <c r="G710">
        <v>1</v>
      </c>
      <c r="H710">
        <v>1000000000000</v>
      </c>
      <c r="I710">
        <v>340000000</v>
      </c>
      <c r="J710">
        <v>0.01</v>
      </c>
    </row>
    <row r="711" spans="1:10" customFormat="1" hidden="1" x14ac:dyDescent="0.25">
      <c r="A711">
        <v>211</v>
      </c>
      <c r="B711" t="s">
        <v>1001</v>
      </c>
      <c r="C711" t="s">
        <v>1002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customFormat="1" hidden="1" x14ac:dyDescent="0.25">
      <c r="A712">
        <v>217</v>
      </c>
      <c r="B712" t="s">
        <v>960</v>
      </c>
      <c r="D712">
        <v>105402555</v>
      </c>
      <c r="E712">
        <v>1</v>
      </c>
      <c r="F712">
        <v>0</v>
      </c>
      <c r="G712">
        <v>0</v>
      </c>
      <c r="H712">
        <v>100000000</v>
      </c>
      <c r="I712">
        <v>340000000</v>
      </c>
      <c r="J712">
        <v>0.15</v>
      </c>
    </row>
    <row r="713" spans="1:10" customFormat="1" hidden="1" x14ac:dyDescent="0.25">
      <c r="A713">
        <v>212</v>
      </c>
      <c r="B713" t="s">
        <v>1203</v>
      </c>
      <c r="C713" t="s">
        <v>1204</v>
      </c>
      <c r="D713">
        <v>16156850375545</v>
      </c>
      <c r="E713">
        <v>733461221</v>
      </c>
      <c r="F713">
        <v>11713037891</v>
      </c>
      <c r="G713">
        <v>5</v>
      </c>
      <c r="H713">
        <v>40000000000</v>
      </c>
      <c r="I713">
        <v>340000000</v>
      </c>
      <c r="J713">
        <v>3.2500000000000001E-2</v>
      </c>
    </row>
    <row r="714" spans="1:10" customFormat="1" hidden="1" x14ac:dyDescent="0.25">
      <c r="A714">
        <v>212</v>
      </c>
      <c r="B714" t="s">
        <v>776</v>
      </c>
      <c r="C714" t="s">
        <v>777</v>
      </c>
      <c r="D714">
        <v>14942240977246</v>
      </c>
      <c r="E714">
        <v>563404023</v>
      </c>
      <c r="F714">
        <v>10946797147</v>
      </c>
      <c r="G714">
        <v>2</v>
      </c>
      <c r="H714">
        <v>2000000000</v>
      </c>
      <c r="I714">
        <v>340000000</v>
      </c>
      <c r="J714">
        <v>0.02</v>
      </c>
    </row>
    <row r="715" spans="1:10" customFormat="1" hidden="1" x14ac:dyDescent="0.25">
      <c r="A715">
        <v>212</v>
      </c>
      <c r="B715" t="s">
        <v>286</v>
      </c>
      <c r="C715" t="s">
        <v>287</v>
      </c>
      <c r="D715">
        <v>179821056822</v>
      </c>
      <c r="E715">
        <v>138519767</v>
      </c>
      <c r="F715">
        <v>0</v>
      </c>
      <c r="G715">
        <v>1</v>
      </c>
      <c r="H715">
        <v>9000000000</v>
      </c>
      <c r="I715">
        <v>340000000</v>
      </c>
      <c r="J715">
        <v>0.04</v>
      </c>
    </row>
    <row r="716" spans="1:10" customFormat="1" hidden="1" x14ac:dyDescent="0.25">
      <c r="A716">
        <v>212</v>
      </c>
      <c r="B716" t="s">
        <v>1205</v>
      </c>
      <c r="C716" t="s">
        <v>1206</v>
      </c>
      <c r="D716">
        <v>31666220668</v>
      </c>
      <c r="E716">
        <v>1</v>
      </c>
      <c r="F716">
        <v>0</v>
      </c>
      <c r="G716">
        <v>0</v>
      </c>
      <c r="H716">
        <v>20000000000</v>
      </c>
      <c r="I716">
        <v>340000000</v>
      </c>
      <c r="J716">
        <v>0.04</v>
      </c>
    </row>
    <row r="717" spans="1:10" customFormat="1" hidden="1" x14ac:dyDescent="0.25">
      <c r="A717">
        <v>211</v>
      </c>
      <c r="B717" t="s">
        <v>875</v>
      </c>
      <c r="C717" t="s">
        <v>876</v>
      </c>
      <c r="D717">
        <v>0</v>
      </c>
      <c r="E717">
        <v>0</v>
      </c>
      <c r="F717">
        <v>0</v>
      </c>
      <c r="G717">
        <v>0</v>
      </c>
      <c r="H717">
        <v>10000000000</v>
      </c>
      <c r="I717">
        <v>340000000</v>
      </c>
      <c r="J717">
        <v>1E-3</v>
      </c>
    </row>
    <row r="718" spans="1:10" customFormat="1" hidden="1" x14ac:dyDescent="0.25">
      <c r="A718">
        <v>212</v>
      </c>
      <c r="B718" t="s">
        <v>638</v>
      </c>
      <c r="C718" t="s">
        <v>639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customFormat="1" hidden="1" x14ac:dyDescent="0.25">
      <c r="A719">
        <v>212</v>
      </c>
      <c r="B719" t="s">
        <v>1207</v>
      </c>
      <c r="C719" t="s">
        <v>979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customFormat="1" hidden="1" x14ac:dyDescent="0.25">
      <c r="A720">
        <v>212</v>
      </c>
      <c r="B720" t="s">
        <v>703</v>
      </c>
      <c r="C720" t="s">
        <v>704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customFormat="1" hidden="1" x14ac:dyDescent="0.25">
      <c r="A721">
        <v>211</v>
      </c>
      <c r="B721" t="s">
        <v>185</v>
      </c>
      <c r="C721" t="s">
        <v>186</v>
      </c>
      <c r="D721">
        <v>100539739919</v>
      </c>
      <c r="E721">
        <v>1</v>
      </c>
      <c r="F721">
        <v>0</v>
      </c>
      <c r="G721">
        <v>0</v>
      </c>
      <c r="H721">
        <v>500000000</v>
      </c>
      <c r="I721">
        <v>340000000</v>
      </c>
      <c r="J721">
        <v>1.7999999999999999E-2</v>
      </c>
    </row>
    <row r="722" spans="1:10" customFormat="1" hidden="1" x14ac:dyDescent="0.25">
      <c r="A722">
        <v>212</v>
      </c>
      <c r="B722" t="s">
        <v>1208</v>
      </c>
      <c r="C722" t="s">
        <v>1209</v>
      </c>
      <c r="D722">
        <v>100019813954</v>
      </c>
      <c r="E722">
        <v>1</v>
      </c>
      <c r="F722">
        <v>0</v>
      </c>
      <c r="G722">
        <v>0</v>
      </c>
      <c r="H722">
        <v>100000000000</v>
      </c>
      <c r="I722">
        <v>340000000</v>
      </c>
      <c r="J722">
        <v>2.5000000000000001E-2</v>
      </c>
    </row>
    <row r="723" spans="1:10" customFormat="1" hidden="1" x14ac:dyDescent="0.25">
      <c r="A723">
        <v>212</v>
      </c>
      <c r="B723" t="s">
        <v>524</v>
      </c>
      <c r="C723" t="s">
        <v>525</v>
      </c>
      <c r="D723">
        <v>1558307145476</v>
      </c>
      <c r="E723">
        <v>1</v>
      </c>
      <c r="F723">
        <v>0</v>
      </c>
      <c r="G723">
        <v>0</v>
      </c>
      <c r="H723">
        <v>450000000000</v>
      </c>
      <c r="I723">
        <v>340000000</v>
      </c>
      <c r="J723">
        <v>0</v>
      </c>
    </row>
    <row r="724" spans="1:10" customFormat="1" hidden="1" x14ac:dyDescent="0.25">
      <c r="A724">
        <v>212</v>
      </c>
      <c r="B724" t="s">
        <v>1210</v>
      </c>
      <c r="C724" t="s">
        <v>1211</v>
      </c>
      <c r="D724">
        <v>87306397983</v>
      </c>
      <c r="E724">
        <v>1</v>
      </c>
      <c r="F724">
        <v>0</v>
      </c>
      <c r="G724">
        <v>0</v>
      </c>
      <c r="H724">
        <v>30000000000</v>
      </c>
      <c r="I724">
        <v>340000000</v>
      </c>
      <c r="J724">
        <v>0.01</v>
      </c>
    </row>
    <row r="725" spans="1:10" customFormat="1" hidden="1" x14ac:dyDescent="0.25">
      <c r="A725">
        <v>212</v>
      </c>
      <c r="B725" t="s">
        <v>1173</v>
      </c>
      <c r="C725" t="s">
        <v>1174</v>
      </c>
      <c r="D725">
        <v>197622358</v>
      </c>
      <c r="E725">
        <v>1</v>
      </c>
      <c r="F725">
        <v>0</v>
      </c>
      <c r="G725">
        <v>0</v>
      </c>
      <c r="H725">
        <v>5000000</v>
      </c>
      <c r="I725">
        <v>340000000</v>
      </c>
      <c r="J725">
        <v>0.02</v>
      </c>
    </row>
    <row r="726" spans="1:10" customFormat="1" hidden="1" x14ac:dyDescent="0.25">
      <c r="A726">
        <v>212</v>
      </c>
      <c r="B726" t="s">
        <v>1212</v>
      </c>
      <c r="C726" t="s">
        <v>1213</v>
      </c>
      <c r="D726">
        <v>190951395554</v>
      </c>
      <c r="E726">
        <v>1</v>
      </c>
      <c r="F726">
        <v>0</v>
      </c>
      <c r="G726">
        <v>0</v>
      </c>
      <c r="H726">
        <v>2800000000</v>
      </c>
      <c r="I726">
        <v>340000000</v>
      </c>
      <c r="J726">
        <v>0.03</v>
      </c>
    </row>
    <row r="727" spans="1:10" customFormat="1" hidden="1" x14ac:dyDescent="0.25">
      <c r="A727">
        <v>211</v>
      </c>
      <c r="B727" t="s">
        <v>1214</v>
      </c>
      <c r="C727" t="s">
        <v>1215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customFormat="1" hidden="1" x14ac:dyDescent="0.25">
      <c r="A728">
        <v>212</v>
      </c>
      <c r="B728" t="s">
        <v>929</v>
      </c>
      <c r="C728" t="s">
        <v>930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customFormat="1" hidden="1" x14ac:dyDescent="0.25">
      <c r="A729">
        <v>213</v>
      </c>
      <c r="B729" t="s">
        <v>1216</v>
      </c>
      <c r="C729" t="s">
        <v>1217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customFormat="1" hidden="1" x14ac:dyDescent="0.25">
      <c r="A730">
        <v>211</v>
      </c>
      <c r="B730" t="s">
        <v>1218</v>
      </c>
      <c r="C730" t="s">
        <v>1219</v>
      </c>
      <c r="D730">
        <v>0</v>
      </c>
      <c r="E730">
        <v>0</v>
      </c>
      <c r="F730">
        <v>0</v>
      </c>
      <c r="G730">
        <v>0</v>
      </c>
      <c r="H730">
        <v>1050000000</v>
      </c>
      <c r="I730">
        <v>340000000</v>
      </c>
      <c r="J730">
        <v>0.04</v>
      </c>
    </row>
    <row r="731" spans="1:10" customFormat="1" hidden="1" x14ac:dyDescent="0.25">
      <c r="A731">
        <v>211</v>
      </c>
      <c r="B731" t="s">
        <v>1220</v>
      </c>
      <c r="C731" t="s">
        <v>1221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customFormat="1" hidden="1" x14ac:dyDescent="0.25">
      <c r="A732">
        <v>211</v>
      </c>
      <c r="B732" t="s">
        <v>1222</v>
      </c>
      <c r="C732" t="s">
        <v>1223</v>
      </c>
      <c r="D732">
        <v>0</v>
      </c>
      <c r="E732">
        <v>0</v>
      </c>
      <c r="F732">
        <v>0</v>
      </c>
      <c r="G732">
        <v>0</v>
      </c>
      <c r="H732">
        <v>1000000000</v>
      </c>
      <c r="I732">
        <v>340000000</v>
      </c>
      <c r="J732">
        <v>0.05</v>
      </c>
    </row>
    <row r="733" spans="1:10" customFormat="1" hidden="1" x14ac:dyDescent="0.25">
      <c r="A733">
        <v>212</v>
      </c>
      <c r="B733" t="s">
        <v>1224</v>
      </c>
      <c r="C733" t="s">
        <v>1225</v>
      </c>
      <c r="D733">
        <v>903060659755</v>
      </c>
      <c r="E733">
        <v>343200909</v>
      </c>
      <c r="F733">
        <v>352455689</v>
      </c>
      <c r="G733">
        <v>1</v>
      </c>
      <c r="H733">
        <v>20000000000</v>
      </c>
      <c r="I733">
        <v>340000000</v>
      </c>
      <c r="J733">
        <v>8.9999999999999993E-3</v>
      </c>
    </row>
    <row r="734" spans="1:10" customFormat="1" hidden="1" x14ac:dyDescent="0.25">
      <c r="A734">
        <v>212</v>
      </c>
      <c r="B734" t="s">
        <v>1226</v>
      </c>
      <c r="C734" t="s">
        <v>1227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customFormat="1" hidden="1" x14ac:dyDescent="0.25">
      <c r="A735">
        <v>212</v>
      </c>
      <c r="B735" t="s">
        <v>1004</v>
      </c>
      <c r="C735" t="s">
        <v>1005</v>
      </c>
      <c r="D735">
        <v>2000620466</v>
      </c>
      <c r="E735">
        <v>1</v>
      </c>
      <c r="F735">
        <v>0</v>
      </c>
      <c r="G735">
        <v>0</v>
      </c>
      <c r="H735">
        <v>2000000000</v>
      </c>
      <c r="I735">
        <v>340000000</v>
      </c>
      <c r="J735">
        <v>0.01</v>
      </c>
    </row>
    <row r="736" spans="1:10" customFormat="1" hidden="1" x14ac:dyDescent="0.25">
      <c r="A736">
        <v>211</v>
      </c>
      <c r="B736" t="s">
        <v>731</v>
      </c>
      <c r="C736" t="s">
        <v>732</v>
      </c>
      <c r="D736">
        <v>0</v>
      </c>
      <c r="E736">
        <v>0</v>
      </c>
      <c r="F736">
        <v>0</v>
      </c>
      <c r="G736">
        <v>0</v>
      </c>
      <c r="H736">
        <v>1000000000</v>
      </c>
      <c r="I736">
        <v>345000000</v>
      </c>
      <c r="J736">
        <v>0.15</v>
      </c>
    </row>
    <row r="737" spans="1:10" customFormat="1" hidden="1" x14ac:dyDescent="0.25">
      <c r="A737">
        <v>212</v>
      </c>
      <c r="B737" t="s">
        <v>1228</v>
      </c>
      <c r="C737" t="s">
        <v>1229</v>
      </c>
      <c r="D737">
        <v>1623959727</v>
      </c>
      <c r="E737">
        <v>1</v>
      </c>
      <c r="F737">
        <v>0</v>
      </c>
      <c r="G737">
        <v>0</v>
      </c>
      <c r="H737">
        <v>1000000000</v>
      </c>
      <c r="I737">
        <v>340000000</v>
      </c>
      <c r="J737">
        <v>0.13</v>
      </c>
    </row>
    <row r="738" spans="1:10" customFormat="1" hidden="1" x14ac:dyDescent="0.25">
      <c r="A738">
        <v>212</v>
      </c>
      <c r="B738" t="s">
        <v>459</v>
      </c>
      <c r="C738" t="s">
        <v>460</v>
      </c>
      <c r="D738">
        <v>123903087759</v>
      </c>
      <c r="E738">
        <v>1</v>
      </c>
      <c r="F738">
        <v>0</v>
      </c>
      <c r="G738">
        <v>0</v>
      </c>
      <c r="H738">
        <v>500000000</v>
      </c>
      <c r="I738">
        <v>340000000</v>
      </c>
      <c r="J738">
        <v>0.02</v>
      </c>
    </row>
    <row r="739" spans="1:10" customFormat="1" hidden="1" x14ac:dyDescent="0.25">
      <c r="A739">
        <v>213</v>
      </c>
      <c r="B739" t="s">
        <v>565</v>
      </c>
      <c r="C739" t="s">
        <v>566</v>
      </c>
      <c r="D739">
        <v>387137415682</v>
      </c>
      <c r="E739">
        <v>1</v>
      </c>
      <c r="F739">
        <v>0</v>
      </c>
      <c r="G739">
        <v>0</v>
      </c>
      <c r="H739">
        <v>5000000000</v>
      </c>
      <c r="I739">
        <v>340000000</v>
      </c>
      <c r="J739">
        <v>0</v>
      </c>
    </row>
    <row r="740" spans="1:10" customFormat="1" hidden="1" x14ac:dyDescent="0.25">
      <c r="A740">
        <v>212</v>
      </c>
      <c r="B740" t="s">
        <v>1230</v>
      </c>
      <c r="C740" t="s">
        <v>1231</v>
      </c>
      <c r="D740">
        <v>21036738284714</v>
      </c>
      <c r="E740">
        <v>749933554</v>
      </c>
      <c r="F740">
        <v>15478963906</v>
      </c>
      <c r="G740">
        <v>6</v>
      </c>
      <c r="H740">
        <v>1100000000000</v>
      </c>
      <c r="I740">
        <v>340000000</v>
      </c>
      <c r="J740">
        <v>2.58E-2</v>
      </c>
    </row>
    <row r="741" spans="1:10" customFormat="1" hidden="1" x14ac:dyDescent="0.25">
      <c r="A741">
        <v>213</v>
      </c>
      <c r="B741" t="s">
        <v>1232</v>
      </c>
      <c r="C741" t="s">
        <v>1233</v>
      </c>
      <c r="D741">
        <v>1077179837245</v>
      </c>
      <c r="E741">
        <v>357248660</v>
      </c>
      <c r="F741">
        <v>1707617384</v>
      </c>
      <c r="G741">
        <v>1</v>
      </c>
      <c r="H741">
        <v>101000000000</v>
      </c>
      <c r="I741">
        <v>340000000</v>
      </c>
      <c r="J741">
        <v>0.01</v>
      </c>
    </row>
    <row r="742" spans="1:10" customFormat="1" hidden="1" x14ac:dyDescent="0.25">
      <c r="A742">
        <v>214</v>
      </c>
      <c r="B742" t="s">
        <v>1161</v>
      </c>
      <c r="C742" t="s">
        <v>1162</v>
      </c>
      <c r="D742">
        <v>79969222607</v>
      </c>
      <c r="E742">
        <v>1</v>
      </c>
      <c r="F742">
        <v>0</v>
      </c>
      <c r="G742">
        <v>0</v>
      </c>
      <c r="H742">
        <v>50000000000</v>
      </c>
      <c r="I742">
        <v>340000000</v>
      </c>
      <c r="J742">
        <v>0.05</v>
      </c>
    </row>
    <row r="743" spans="1:10" customFormat="1" hidden="1" x14ac:dyDescent="0.25">
      <c r="A743">
        <v>215</v>
      </c>
      <c r="B743" t="s">
        <v>1234</v>
      </c>
      <c r="C743" t="s">
        <v>1235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customFormat="1" hidden="1" x14ac:dyDescent="0.25">
      <c r="A744">
        <v>217</v>
      </c>
      <c r="B744" t="s">
        <v>1236</v>
      </c>
      <c r="C744" t="s">
        <v>1237</v>
      </c>
      <c r="D744">
        <v>16312420557</v>
      </c>
      <c r="E744">
        <v>1</v>
      </c>
      <c r="F744">
        <v>0</v>
      </c>
      <c r="G744">
        <v>0</v>
      </c>
      <c r="H744">
        <v>1000000000</v>
      </c>
      <c r="I744">
        <v>340000000</v>
      </c>
      <c r="J744">
        <v>0.01</v>
      </c>
    </row>
    <row r="745" spans="1:10" customFormat="1" hidden="1" x14ac:dyDescent="0.25">
      <c r="A745">
        <v>217</v>
      </c>
      <c r="B745" t="s">
        <v>1238</v>
      </c>
      <c r="C745" t="s">
        <v>1239</v>
      </c>
      <c r="D745">
        <v>38679029672</v>
      </c>
      <c r="E745">
        <v>1</v>
      </c>
      <c r="F745">
        <v>0</v>
      </c>
      <c r="G745">
        <v>0</v>
      </c>
      <c r="H745">
        <v>5750000000</v>
      </c>
      <c r="I745">
        <v>345000000</v>
      </c>
      <c r="J745">
        <v>0.04</v>
      </c>
    </row>
    <row r="746" spans="1:10" customFormat="1" hidden="1" x14ac:dyDescent="0.25">
      <c r="A746">
        <v>217</v>
      </c>
      <c r="B746" t="s">
        <v>1240</v>
      </c>
      <c r="C746" t="s">
        <v>1241</v>
      </c>
      <c r="D746">
        <v>18321423637</v>
      </c>
      <c r="E746">
        <v>1</v>
      </c>
      <c r="F746">
        <v>0</v>
      </c>
      <c r="G746">
        <v>0</v>
      </c>
      <c r="H746">
        <v>10000000000</v>
      </c>
      <c r="I746">
        <v>345000000</v>
      </c>
      <c r="J746">
        <v>3.0000000000000001E-3</v>
      </c>
    </row>
    <row r="747" spans="1:10" customFormat="1" hidden="1" x14ac:dyDescent="0.25">
      <c r="A747">
        <v>217</v>
      </c>
      <c r="B747" t="s">
        <v>197</v>
      </c>
      <c r="C747" t="s">
        <v>198</v>
      </c>
      <c r="D747">
        <v>287311598316690</v>
      </c>
      <c r="E747">
        <v>11462077490</v>
      </c>
      <c r="F747">
        <v>147764743807</v>
      </c>
      <c r="G747">
        <v>123</v>
      </c>
      <c r="H747">
        <v>5000000000000</v>
      </c>
      <c r="I747">
        <v>340000000</v>
      </c>
      <c r="J747">
        <v>7.0000000000000007E-2</v>
      </c>
    </row>
    <row r="748" spans="1:10" customFormat="1" hidden="1" x14ac:dyDescent="0.25">
      <c r="A748">
        <v>213</v>
      </c>
      <c r="B748" t="s">
        <v>1242</v>
      </c>
      <c r="C748" t="s">
        <v>1243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customFormat="1" hidden="1" x14ac:dyDescent="0.25">
      <c r="A749">
        <v>211</v>
      </c>
      <c r="B749" t="s">
        <v>621</v>
      </c>
      <c r="C749" t="s">
        <v>622</v>
      </c>
      <c r="D749">
        <v>0</v>
      </c>
      <c r="E749">
        <v>0</v>
      </c>
      <c r="F749">
        <v>0</v>
      </c>
      <c r="G749">
        <v>0</v>
      </c>
      <c r="H749">
        <v>11998000000</v>
      </c>
      <c r="I749">
        <v>340000000</v>
      </c>
      <c r="J749">
        <v>0.02</v>
      </c>
    </row>
    <row r="750" spans="1:10" customFormat="1" hidden="1" x14ac:dyDescent="0.25">
      <c r="A750">
        <v>212</v>
      </c>
      <c r="B750" t="s">
        <v>1048</v>
      </c>
      <c r="C750" t="s">
        <v>1049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customFormat="1" hidden="1" x14ac:dyDescent="0.25">
      <c r="A751">
        <v>212</v>
      </c>
      <c r="B751" t="s">
        <v>1175</v>
      </c>
      <c r="C751" t="s">
        <v>1176</v>
      </c>
      <c r="D751">
        <v>99493523370</v>
      </c>
      <c r="E751">
        <v>1</v>
      </c>
      <c r="F751">
        <v>0</v>
      </c>
      <c r="G751">
        <v>0</v>
      </c>
      <c r="H751">
        <v>9000000000</v>
      </c>
      <c r="I751">
        <v>340000000</v>
      </c>
      <c r="J751">
        <v>0.01</v>
      </c>
    </row>
    <row r="752" spans="1:10" customFormat="1" hidden="1" x14ac:dyDescent="0.25">
      <c r="A752">
        <v>212</v>
      </c>
      <c r="B752" t="s">
        <v>1244</v>
      </c>
      <c r="C752" t="s">
        <v>1245</v>
      </c>
      <c r="D752">
        <v>158052010451</v>
      </c>
      <c r="E752">
        <v>1</v>
      </c>
      <c r="F752">
        <v>0</v>
      </c>
      <c r="G752">
        <v>0</v>
      </c>
      <c r="H752">
        <v>650000000</v>
      </c>
      <c r="I752">
        <v>340000000</v>
      </c>
      <c r="J752">
        <v>0.03</v>
      </c>
    </row>
    <row r="753" spans="1:10" customFormat="1" hidden="1" x14ac:dyDescent="0.25">
      <c r="A753">
        <v>212</v>
      </c>
      <c r="B753" s="161" t="s">
        <v>1246</v>
      </c>
      <c r="C753" t="s">
        <v>1247</v>
      </c>
      <c r="D753">
        <v>21497230284</v>
      </c>
      <c r="E753">
        <v>1</v>
      </c>
      <c r="F753">
        <v>0</v>
      </c>
      <c r="G753">
        <v>0</v>
      </c>
      <c r="H753">
        <v>21000000000</v>
      </c>
      <c r="I753">
        <v>340000000</v>
      </c>
      <c r="J753">
        <v>0.02</v>
      </c>
    </row>
    <row r="754" spans="1:10" customFormat="1" hidden="1" x14ac:dyDescent="0.25">
      <c r="A754">
        <v>212</v>
      </c>
      <c r="B754" t="s">
        <v>1248</v>
      </c>
      <c r="C754" t="s">
        <v>1249</v>
      </c>
      <c r="D754">
        <v>104821396596</v>
      </c>
      <c r="E754">
        <v>1</v>
      </c>
      <c r="F754">
        <v>0</v>
      </c>
      <c r="G754">
        <v>0</v>
      </c>
      <c r="H754">
        <v>50000000</v>
      </c>
      <c r="I754">
        <v>340000000</v>
      </c>
      <c r="J754">
        <v>0.01</v>
      </c>
    </row>
    <row r="755" spans="1:10" customFormat="1" hidden="1" x14ac:dyDescent="0.25">
      <c r="A755">
        <v>212</v>
      </c>
      <c r="B755" t="s">
        <v>1222</v>
      </c>
      <c r="C755" t="s">
        <v>1223</v>
      </c>
      <c r="D755">
        <v>23749010686</v>
      </c>
      <c r="E755">
        <v>1</v>
      </c>
      <c r="F755">
        <v>0</v>
      </c>
      <c r="G755">
        <v>0</v>
      </c>
      <c r="H755">
        <v>1000000000</v>
      </c>
      <c r="I755">
        <v>340000000</v>
      </c>
      <c r="J755">
        <v>0.05</v>
      </c>
    </row>
    <row r="756" spans="1:10" customFormat="1" hidden="1" x14ac:dyDescent="0.25">
      <c r="A756">
        <v>212</v>
      </c>
      <c r="B756" t="s">
        <v>1250</v>
      </c>
      <c r="C756" t="s">
        <v>1251</v>
      </c>
      <c r="D756">
        <v>1019456276</v>
      </c>
      <c r="E756">
        <v>1</v>
      </c>
      <c r="F756">
        <v>0</v>
      </c>
      <c r="G756">
        <v>0</v>
      </c>
      <c r="H756">
        <v>555000000000</v>
      </c>
      <c r="I756">
        <v>340000000</v>
      </c>
      <c r="J756">
        <v>0.01</v>
      </c>
    </row>
    <row r="757" spans="1:10" customFormat="1" hidden="1" x14ac:dyDescent="0.25">
      <c r="A757">
        <v>211</v>
      </c>
      <c r="B757" t="s">
        <v>1252</v>
      </c>
      <c r="C757" t="s">
        <v>1253</v>
      </c>
      <c r="D757">
        <v>2357438191827</v>
      </c>
      <c r="E757">
        <v>1</v>
      </c>
      <c r="F757">
        <v>0</v>
      </c>
      <c r="G757">
        <v>0</v>
      </c>
      <c r="H757">
        <v>1033736000000</v>
      </c>
      <c r="I757">
        <v>340000000</v>
      </c>
      <c r="J757">
        <v>3.2000000000000001E-2</v>
      </c>
    </row>
    <row r="758" spans="1:10" customFormat="1" hidden="1" x14ac:dyDescent="0.25">
      <c r="A758">
        <v>212</v>
      </c>
      <c r="B758" t="s">
        <v>500</v>
      </c>
      <c r="D758">
        <v>497625262</v>
      </c>
      <c r="E758">
        <v>1</v>
      </c>
      <c r="F758">
        <v>0</v>
      </c>
      <c r="G758">
        <v>0</v>
      </c>
      <c r="H758">
        <v>100000000</v>
      </c>
      <c r="I758">
        <v>345000000</v>
      </c>
      <c r="J758">
        <v>0.05</v>
      </c>
    </row>
    <row r="759" spans="1:10" customFormat="1" hidden="1" x14ac:dyDescent="0.25">
      <c r="A759">
        <v>212</v>
      </c>
      <c r="B759" t="s">
        <v>1254</v>
      </c>
      <c r="D759">
        <v>65472916</v>
      </c>
      <c r="E759">
        <v>1</v>
      </c>
      <c r="F759">
        <v>0</v>
      </c>
      <c r="G759">
        <v>0</v>
      </c>
      <c r="H759">
        <v>100000000</v>
      </c>
      <c r="I759">
        <v>345000000</v>
      </c>
      <c r="J759">
        <v>0.05</v>
      </c>
    </row>
    <row r="760" spans="1:10" customFormat="1" hidden="1" x14ac:dyDescent="0.25">
      <c r="A760">
        <v>212</v>
      </c>
      <c r="B760" t="s">
        <v>1255</v>
      </c>
      <c r="C760" t="s">
        <v>1256</v>
      </c>
      <c r="D760">
        <v>0</v>
      </c>
      <c r="E760">
        <v>0</v>
      </c>
      <c r="F760">
        <v>0</v>
      </c>
      <c r="G760">
        <v>0</v>
      </c>
      <c r="H760">
        <v>10000000</v>
      </c>
      <c r="I760">
        <v>340000000</v>
      </c>
      <c r="J760">
        <v>0</v>
      </c>
    </row>
    <row r="761" spans="1:10" customFormat="1" hidden="1" x14ac:dyDescent="0.25">
      <c r="A761">
        <v>212</v>
      </c>
      <c r="B761" t="s">
        <v>889</v>
      </c>
      <c r="C761" t="s">
        <v>890</v>
      </c>
      <c r="D761">
        <v>6640310</v>
      </c>
      <c r="E761">
        <v>1</v>
      </c>
      <c r="F761">
        <v>0</v>
      </c>
      <c r="G761">
        <v>0</v>
      </c>
      <c r="H761">
        <v>0</v>
      </c>
      <c r="I761">
        <v>340000000</v>
      </c>
      <c r="J761">
        <v>0.05</v>
      </c>
    </row>
    <row r="762" spans="1:10" customFormat="1" hidden="1" x14ac:dyDescent="0.25">
      <c r="A762">
        <v>212</v>
      </c>
      <c r="B762" t="s">
        <v>552</v>
      </c>
      <c r="C762" t="s">
        <v>553</v>
      </c>
      <c r="D762">
        <v>74601306900</v>
      </c>
      <c r="E762">
        <v>1</v>
      </c>
      <c r="F762">
        <v>0</v>
      </c>
      <c r="G762">
        <v>0</v>
      </c>
      <c r="H762">
        <v>5000000000</v>
      </c>
      <c r="I762">
        <v>345000000</v>
      </c>
      <c r="J762">
        <v>0</v>
      </c>
    </row>
    <row r="763" spans="1:10" customFormat="1" hidden="1" x14ac:dyDescent="0.25">
      <c r="A763">
        <v>212</v>
      </c>
      <c r="B763" t="s">
        <v>823</v>
      </c>
      <c r="C763" t="s">
        <v>824</v>
      </c>
      <c r="D763">
        <v>3026082308</v>
      </c>
      <c r="E763">
        <v>1</v>
      </c>
      <c r="F763">
        <v>0</v>
      </c>
      <c r="G763">
        <v>0</v>
      </c>
      <c r="H763">
        <v>500000000</v>
      </c>
      <c r="I763">
        <v>340000000</v>
      </c>
      <c r="J763">
        <v>2.5000000000000001E-2</v>
      </c>
    </row>
    <row r="764" spans="1:10" customFormat="1" hidden="1" x14ac:dyDescent="0.25">
      <c r="A764">
        <v>212</v>
      </c>
      <c r="B764" t="s">
        <v>1257</v>
      </c>
      <c r="C764" t="s">
        <v>936</v>
      </c>
      <c r="D764">
        <v>47230504</v>
      </c>
      <c r="E764">
        <v>0</v>
      </c>
      <c r="F764">
        <v>0</v>
      </c>
      <c r="G764">
        <v>0</v>
      </c>
      <c r="H764">
        <v>1000000000</v>
      </c>
      <c r="I764">
        <v>345000000</v>
      </c>
      <c r="J764">
        <v>5.0000000000000001E-3</v>
      </c>
    </row>
    <row r="765" spans="1:10" customFormat="1" hidden="1" x14ac:dyDescent="0.25">
      <c r="A765">
        <v>212</v>
      </c>
      <c r="B765" t="s">
        <v>1059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340000000</v>
      </c>
      <c r="J765">
        <v>0.03</v>
      </c>
    </row>
    <row r="766" spans="1:10" customFormat="1" hidden="1" x14ac:dyDescent="0.25">
      <c r="A766">
        <v>212</v>
      </c>
      <c r="B766" t="s">
        <v>1258</v>
      </c>
      <c r="C766" t="s">
        <v>279</v>
      </c>
      <c r="D766">
        <v>0</v>
      </c>
      <c r="E766">
        <v>1</v>
      </c>
      <c r="F766">
        <v>0</v>
      </c>
      <c r="G766">
        <v>0</v>
      </c>
      <c r="H766">
        <v>100000000000</v>
      </c>
      <c r="I766">
        <v>340000000</v>
      </c>
      <c r="J766">
        <v>2.5000000000000001E-2</v>
      </c>
    </row>
    <row r="767" spans="1:10" customFormat="1" hidden="1" x14ac:dyDescent="0.25">
      <c r="A767">
        <v>212</v>
      </c>
      <c r="B767" t="s">
        <v>770</v>
      </c>
      <c r="C767" t="s">
        <v>771</v>
      </c>
      <c r="D767">
        <v>4069027013833</v>
      </c>
      <c r="E767">
        <v>1</v>
      </c>
      <c r="F767">
        <v>0</v>
      </c>
      <c r="G767">
        <v>0</v>
      </c>
      <c r="H767">
        <v>900000000000</v>
      </c>
      <c r="I767">
        <v>340000000</v>
      </c>
      <c r="J767">
        <v>0</v>
      </c>
    </row>
    <row r="768" spans="1:10" customFormat="1" hidden="1" x14ac:dyDescent="0.25">
      <c r="A768">
        <v>212</v>
      </c>
      <c r="B768" t="s">
        <v>739</v>
      </c>
      <c r="C768" t="s">
        <v>740</v>
      </c>
      <c r="D768">
        <v>120052424339</v>
      </c>
      <c r="E768">
        <v>1</v>
      </c>
      <c r="F768">
        <v>0</v>
      </c>
      <c r="G768">
        <v>0</v>
      </c>
      <c r="H768">
        <v>100000000</v>
      </c>
      <c r="I768">
        <v>340000000</v>
      </c>
      <c r="J768">
        <v>2.9499999999999998E-2</v>
      </c>
    </row>
    <row r="769" spans="1:10" customFormat="1" hidden="1" x14ac:dyDescent="0.25">
      <c r="A769">
        <v>212</v>
      </c>
      <c r="B769" t="s">
        <v>1259</v>
      </c>
      <c r="D769">
        <v>502624470</v>
      </c>
      <c r="E769">
        <v>1</v>
      </c>
      <c r="F769">
        <v>0</v>
      </c>
      <c r="G769">
        <v>0</v>
      </c>
      <c r="H769">
        <v>100000000</v>
      </c>
      <c r="I769">
        <v>345000000</v>
      </c>
      <c r="J769">
        <v>0.03</v>
      </c>
    </row>
    <row r="770" spans="1:10" customFormat="1" hidden="1" x14ac:dyDescent="0.25">
      <c r="A770">
        <v>212</v>
      </c>
      <c r="B770" t="s">
        <v>1260</v>
      </c>
      <c r="C770" t="s">
        <v>479</v>
      </c>
      <c r="D770">
        <v>369370812</v>
      </c>
      <c r="E770">
        <v>0</v>
      </c>
      <c r="F770">
        <v>0</v>
      </c>
      <c r="G770">
        <v>0</v>
      </c>
      <c r="H770">
        <v>5000000000</v>
      </c>
      <c r="I770">
        <v>340000000</v>
      </c>
      <c r="J770">
        <v>0.03</v>
      </c>
    </row>
    <row r="771" spans="1:10" customFormat="1" hidden="1" x14ac:dyDescent="0.25">
      <c r="A771">
        <v>212</v>
      </c>
      <c r="B771" t="s">
        <v>1261</v>
      </c>
      <c r="C771" t="s">
        <v>1262</v>
      </c>
      <c r="D771">
        <v>67174376900</v>
      </c>
      <c r="E771">
        <v>1</v>
      </c>
      <c r="F771">
        <v>0</v>
      </c>
      <c r="G771">
        <v>0</v>
      </c>
      <c r="H771">
        <v>50000000000</v>
      </c>
      <c r="I771">
        <v>500000000</v>
      </c>
      <c r="J771">
        <v>0.05</v>
      </c>
    </row>
    <row r="772" spans="1:10" customFormat="1" hidden="1" x14ac:dyDescent="0.25">
      <c r="A772">
        <v>213</v>
      </c>
      <c r="B772" t="s">
        <v>339</v>
      </c>
      <c r="C772" t="s">
        <v>340</v>
      </c>
      <c r="D772">
        <v>14059625786359</v>
      </c>
      <c r="E772">
        <v>446188745</v>
      </c>
      <c r="F772">
        <v>7813423871</v>
      </c>
      <c r="G772">
        <v>4</v>
      </c>
      <c r="H772">
        <v>105000000000</v>
      </c>
      <c r="I772">
        <v>380000000</v>
      </c>
      <c r="J772">
        <v>8.3999999999999995E-3</v>
      </c>
    </row>
    <row r="773" spans="1:10" customFormat="1" hidden="1" x14ac:dyDescent="0.25">
      <c r="A773">
        <v>217</v>
      </c>
      <c r="B773" t="s">
        <v>715</v>
      </c>
      <c r="C773" t="s">
        <v>716</v>
      </c>
      <c r="D773">
        <v>1047641190</v>
      </c>
      <c r="E773">
        <v>1</v>
      </c>
      <c r="F773">
        <v>0</v>
      </c>
      <c r="G773">
        <v>0</v>
      </c>
      <c r="H773">
        <v>1000000</v>
      </c>
      <c r="I773">
        <v>340000000</v>
      </c>
      <c r="J773">
        <v>0.01</v>
      </c>
    </row>
    <row r="774" spans="1:10" customFormat="1" hidden="1" x14ac:dyDescent="0.25">
      <c r="A774">
        <v>217</v>
      </c>
      <c r="B774" t="s">
        <v>1263</v>
      </c>
      <c r="C774" t="s">
        <v>1264</v>
      </c>
      <c r="D774">
        <v>59026517611</v>
      </c>
      <c r="E774">
        <v>1</v>
      </c>
      <c r="F774">
        <v>0</v>
      </c>
      <c r="G774">
        <v>0</v>
      </c>
      <c r="H774">
        <v>5000000000</v>
      </c>
      <c r="I774">
        <v>340000000</v>
      </c>
      <c r="J774">
        <v>1.9E-2</v>
      </c>
    </row>
    <row r="775" spans="1:10" customFormat="1" hidden="1" x14ac:dyDescent="0.25">
      <c r="A775">
        <v>217</v>
      </c>
      <c r="B775" t="s">
        <v>1265</v>
      </c>
      <c r="C775" t="s">
        <v>1266</v>
      </c>
      <c r="D775">
        <v>1994333675746</v>
      </c>
      <c r="E775">
        <v>382030763</v>
      </c>
      <c r="F775">
        <v>1358994692</v>
      </c>
      <c r="G775">
        <v>1</v>
      </c>
      <c r="H775">
        <v>1000000000000</v>
      </c>
      <c r="I775">
        <v>340000000</v>
      </c>
      <c r="J775">
        <v>0.03</v>
      </c>
    </row>
    <row r="776" spans="1:10" customFormat="1" hidden="1" x14ac:dyDescent="0.25">
      <c r="A776">
        <v>211</v>
      </c>
      <c r="B776" t="s">
        <v>1267</v>
      </c>
      <c r="C776" t="s">
        <v>1268</v>
      </c>
      <c r="D776">
        <v>0</v>
      </c>
      <c r="E776">
        <v>0</v>
      </c>
      <c r="F776">
        <v>0</v>
      </c>
      <c r="G776">
        <v>0</v>
      </c>
      <c r="H776">
        <v>10000000000</v>
      </c>
      <c r="I776">
        <v>340000000</v>
      </c>
      <c r="J776">
        <v>0.03</v>
      </c>
    </row>
    <row r="777" spans="1:10" customFormat="1" hidden="1" x14ac:dyDescent="0.25">
      <c r="A777">
        <v>212</v>
      </c>
      <c r="B777" t="s">
        <v>1269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customFormat="1" hidden="1" x14ac:dyDescent="0.25">
      <c r="A778">
        <v>217</v>
      </c>
      <c r="B778" s="161" t="s">
        <v>1270</v>
      </c>
      <c r="C778" t="s">
        <v>1271</v>
      </c>
      <c r="D778">
        <v>601422597514</v>
      </c>
      <c r="E778">
        <v>353999931</v>
      </c>
      <c r="F778">
        <v>1385993184</v>
      </c>
      <c r="G778">
        <v>1</v>
      </c>
      <c r="H778">
        <v>100000000000</v>
      </c>
      <c r="I778">
        <v>340000000</v>
      </c>
      <c r="J778">
        <v>0.01</v>
      </c>
    </row>
    <row r="779" spans="1:10" customFormat="1" hidden="1" x14ac:dyDescent="0.25">
      <c r="A779">
        <v>213</v>
      </c>
      <c r="B779" t="s">
        <v>939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customFormat="1" hidden="1" x14ac:dyDescent="0.25">
      <c r="A780">
        <v>212</v>
      </c>
      <c r="B780" t="s">
        <v>591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customFormat="1" hidden="1" x14ac:dyDescent="0.25">
      <c r="A781">
        <v>212</v>
      </c>
      <c r="B781" t="s">
        <v>546</v>
      </c>
      <c r="C781" t="s">
        <v>547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customFormat="1" hidden="1" x14ac:dyDescent="0.25">
      <c r="A782">
        <v>212</v>
      </c>
      <c r="B782" t="s">
        <v>760</v>
      </c>
      <c r="C782" t="s">
        <v>761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customFormat="1" hidden="1" x14ac:dyDescent="0.25">
      <c r="A783">
        <v>212</v>
      </c>
      <c r="B783" t="s">
        <v>723</v>
      </c>
      <c r="C783" t="s">
        <v>724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customFormat="1" hidden="1" x14ac:dyDescent="0.25">
      <c r="A784">
        <v>212</v>
      </c>
      <c r="B784" t="s">
        <v>1272</v>
      </c>
      <c r="C784" t="s">
        <v>1273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customFormat="1" hidden="1" x14ac:dyDescent="0.25">
      <c r="A785">
        <v>212</v>
      </c>
      <c r="B785" t="s">
        <v>1274</v>
      </c>
      <c r="C785" t="s">
        <v>1275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customFormat="1" hidden="1" x14ac:dyDescent="0.25">
      <c r="A786">
        <v>212</v>
      </c>
      <c r="B786" t="s">
        <v>1276</v>
      </c>
      <c r="D786">
        <v>0</v>
      </c>
      <c r="E786">
        <v>0</v>
      </c>
      <c r="F786">
        <v>0</v>
      </c>
      <c r="G786">
        <v>2401</v>
      </c>
      <c r="H786">
        <v>0</v>
      </c>
      <c r="I786">
        <v>0</v>
      </c>
      <c r="J786">
        <v>0</v>
      </c>
    </row>
    <row r="787" spans="1:10" customFormat="1" hidden="1" x14ac:dyDescent="0.25">
      <c r="A787">
        <v>212</v>
      </c>
      <c r="B787" t="s">
        <v>1277</v>
      </c>
      <c r="C787" t="s">
        <v>1278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customFormat="1" hidden="1" x14ac:dyDescent="0.25">
      <c r="A788">
        <v>212</v>
      </c>
      <c r="B788" t="s">
        <v>961</v>
      </c>
      <c r="C788" t="s">
        <v>962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customFormat="1" hidden="1" x14ac:dyDescent="0.25">
      <c r="A789">
        <v>212</v>
      </c>
      <c r="B789" t="s">
        <v>963</v>
      </c>
      <c r="C789" t="s">
        <v>964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customFormat="1" hidden="1" x14ac:dyDescent="0.25">
      <c r="A790">
        <v>212</v>
      </c>
      <c r="B790" t="s">
        <v>1279</v>
      </c>
      <c r="C790" t="s">
        <v>1280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customFormat="1" hidden="1" x14ac:dyDescent="0.25">
      <c r="A791">
        <v>212</v>
      </c>
      <c r="B791" t="s">
        <v>381</v>
      </c>
      <c r="C791" t="s">
        <v>382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customFormat="1" hidden="1" x14ac:dyDescent="0.25">
      <c r="A792">
        <v>212</v>
      </c>
      <c r="B792" t="s">
        <v>1281</v>
      </c>
      <c r="C792" t="s">
        <v>1282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customFormat="1" hidden="1" x14ac:dyDescent="0.25">
      <c r="A793">
        <v>212</v>
      </c>
      <c r="B793" t="s">
        <v>1283</v>
      </c>
      <c r="C793" t="s">
        <v>1284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customFormat="1" hidden="1" x14ac:dyDescent="0.25">
      <c r="A794">
        <v>212</v>
      </c>
      <c r="B794" t="s">
        <v>327</v>
      </c>
      <c r="C794" t="s">
        <v>328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customFormat="1" hidden="1" x14ac:dyDescent="0.25">
      <c r="A795">
        <v>212</v>
      </c>
      <c r="B795" t="s">
        <v>1285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customFormat="1" hidden="1" x14ac:dyDescent="0.25">
      <c r="A796">
        <v>212</v>
      </c>
      <c r="B796" t="s">
        <v>689</v>
      </c>
      <c r="C796" t="s">
        <v>690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customFormat="1" hidden="1" x14ac:dyDescent="0.25">
      <c r="A797">
        <v>213</v>
      </c>
      <c r="B797" t="s">
        <v>1286</v>
      </c>
      <c r="C797" t="s">
        <v>1287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customFormat="1" hidden="1" x14ac:dyDescent="0.25">
      <c r="A798">
        <v>212</v>
      </c>
      <c r="B798" t="s">
        <v>1220</v>
      </c>
      <c r="C798" t="s">
        <v>1221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customFormat="1" hidden="1" x14ac:dyDescent="0.25">
      <c r="A799">
        <v>212</v>
      </c>
      <c r="B799" t="s">
        <v>1288</v>
      </c>
      <c r="C799" t="s">
        <v>1289</v>
      </c>
      <c r="D799">
        <v>229005039367</v>
      </c>
      <c r="E799">
        <v>1</v>
      </c>
      <c r="F799">
        <v>0</v>
      </c>
      <c r="G799">
        <v>0</v>
      </c>
      <c r="H799">
        <v>75000000000</v>
      </c>
      <c r="I799">
        <v>340000000</v>
      </c>
      <c r="J799">
        <v>0.03</v>
      </c>
    </row>
    <row r="800" spans="1:10" customFormat="1" hidden="1" x14ac:dyDescent="0.25">
      <c r="A800">
        <v>212</v>
      </c>
      <c r="B800" t="s">
        <v>1290</v>
      </c>
      <c r="C800" t="s">
        <v>1291</v>
      </c>
      <c r="D800">
        <v>281755616294</v>
      </c>
      <c r="E800">
        <v>1</v>
      </c>
      <c r="F800">
        <v>0</v>
      </c>
      <c r="G800">
        <v>0</v>
      </c>
      <c r="H800">
        <v>1000000</v>
      </c>
      <c r="I800">
        <v>340000000</v>
      </c>
      <c r="J800">
        <v>0</v>
      </c>
    </row>
    <row r="801" spans="1:10" customFormat="1" hidden="1" x14ac:dyDescent="0.25">
      <c r="A801">
        <v>211</v>
      </c>
      <c r="B801" t="s">
        <v>1272</v>
      </c>
      <c r="C801" t="s">
        <v>1273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customFormat="1" hidden="1" x14ac:dyDescent="0.25">
      <c r="A802">
        <v>212</v>
      </c>
      <c r="B802" t="s">
        <v>1292</v>
      </c>
      <c r="C802" t="s">
        <v>1293</v>
      </c>
      <c r="D802">
        <v>126896869979</v>
      </c>
      <c r="E802">
        <v>1</v>
      </c>
      <c r="F802">
        <v>0</v>
      </c>
      <c r="G802">
        <v>0</v>
      </c>
      <c r="H802">
        <v>35000000000</v>
      </c>
      <c r="I802">
        <v>340000000</v>
      </c>
      <c r="J802">
        <v>0</v>
      </c>
    </row>
    <row r="803" spans="1:10" customFormat="1" hidden="1" x14ac:dyDescent="0.25">
      <c r="A803">
        <v>211</v>
      </c>
      <c r="B803" t="s">
        <v>1281</v>
      </c>
      <c r="C803" t="s">
        <v>1282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customFormat="1" hidden="1" x14ac:dyDescent="0.25">
      <c r="A804">
        <v>211</v>
      </c>
      <c r="B804" t="s">
        <v>1269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customFormat="1" hidden="1" x14ac:dyDescent="0.25">
      <c r="A805">
        <v>212</v>
      </c>
      <c r="B805" t="s">
        <v>146</v>
      </c>
      <c r="C805" t="s">
        <v>147</v>
      </c>
      <c r="D805">
        <v>178384338</v>
      </c>
      <c r="E805">
        <v>1</v>
      </c>
      <c r="F805">
        <v>0</v>
      </c>
      <c r="G805">
        <v>0</v>
      </c>
      <c r="H805">
        <v>150000000</v>
      </c>
      <c r="I805">
        <v>340000000</v>
      </c>
      <c r="J805">
        <v>0.01</v>
      </c>
    </row>
    <row r="806" spans="1:10" customFormat="1" hidden="1" x14ac:dyDescent="0.25">
      <c r="A806">
        <v>212</v>
      </c>
      <c r="B806" t="s">
        <v>1294</v>
      </c>
      <c r="C806" t="s">
        <v>1295</v>
      </c>
      <c r="D806">
        <v>359849624749</v>
      </c>
      <c r="E806">
        <v>1</v>
      </c>
      <c r="F806">
        <v>0</v>
      </c>
      <c r="G806">
        <v>0</v>
      </c>
      <c r="H806">
        <v>100000000000</v>
      </c>
      <c r="I806">
        <v>340000000</v>
      </c>
      <c r="J806">
        <v>8.0000000000000002E-3</v>
      </c>
    </row>
    <row r="807" spans="1:10" customFormat="1" hidden="1" x14ac:dyDescent="0.25">
      <c r="A807">
        <v>211</v>
      </c>
      <c r="B807" t="s">
        <v>691</v>
      </c>
      <c r="C807" t="s">
        <v>692</v>
      </c>
      <c r="D807">
        <v>2756413321711</v>
      </c>
      <c r="E807">
        <v>1</v>
      </c>
      <c r="F807">
        <v>0</v>
      </c>
      <c r="G807">
        <v>0</v>
      </c>
      <c r="H807">
        <v>2000000000</v>
      </c>
      <c r="I807">
        <v>340000000</v>
      </c>
      <c r="J807">
        <v>0.02</v>
      </c>
    </row>
    <row r="808" spans="1:10" customFormat="1" hidden="1" x14ac:dyDescent="0.25">
      <c r="A808">
        <v>212</v>
      </c>
      <c r="B808" t="s">
        <v>1296</v>
      </c>
      <c r="C808" t="s">
        <v>1297</v>
      </c>
      <c r="D808">
        <v>294155401985</v>
      </c>
      <c r="E808">
        <v>1</v>
      </c>
      <c r="F808">
        <v>0</v>
      </c>
      <c r="G808">
        <v>0</v>
      </c>
      <c r="H808">
        <v>35000000000</v>
      </c>
      <c r="I808">
        <v>340000000</v>
      </c>
      <c r="J808">
        <v>0.05</v>
      </c>
    </row>
    <row r="809" spans="1:10" customFormat="1" hidden="1" x14ac:dyDescent="0.25">
      <c r="A809">
        <v>212</v>
      </c>
      <c r="B809" t="s">
        <v>1298</v>
      </c>
      <c r="C809" t="s">
        <v>1299</v>
      </c>
      <c r="D809">
        <v>779366368588</v>
      </c>
      <c r="E809">
        <v>1</v>
      </c>
      <c r="F809">
        <v>0</v>
      </c>
      <c r="G809">
        <v>0</v>
      </c>
      <c r="H809">
        <v>1000000000</v>
      </c>
      <c r="I809">
        <v>340000000</v>
      </c>
      <c r="J809">
        <v>0.03</v>
      </c>
    </row>
    <row r="810" spans="1:10" customFormat="1" hidden="1" x14ac:dyDescent="0.25">
      <c r="A810">
        <v>212</v>
      </c>
      <c r="B810" t="s">
        <v>1300</v>
      </c>
      <c r="C810" t="s">
        <v>1301</v>
      </c>
      <c r="D810">
        <v>108714340313</v>
      </c>
      <c r="E810">
        <v>1</v>
      </c>
      <c r="F810">
        <v>0</v>
      </c>
      <c r="G810">
        <v>0</v>
      </c>
      <c r="H810">
        <v>17356000000</v>
      </c>
      <c r="I810">
        <v>340000000</v>
      </c>
      <c r="J810">
        <v>0.01</v>
      </c>
    </row>
    <row r="811" spans="1:10" customFormat="1" hidden="1" x14ac:dyDescent="0.25">
      <c r="A811">
        <v>212</v>
      </c>
      <c r="B811" t="s">
        <v>1302</v>
      </c>
      <c r="C811" t="s">
        <v>1303</v>
      </c>
      <c r="D811">
        <v>27269608455</v>
      </c>
      <c r="E811">
        <v>1</v>
      </c>
      <c r="F811">
        <v>0</v>
      </c>
      <c r="G811">
        <v>0</v>
      </c>
      <c r="H811">
        <v>100000000</v>
      </c>
      <c r="I811">
        <v>340000000</v>
      </c>
      <c r="J811">
        <v>0.04</v>
      </c>
    </row>
    <row r="812" spans="1:10" customFormat="1" hidden="1" x14ac:dyDescent="0.25">
      <c r="A812">
        <v>212</v>
      </c>
      <c r="B812" t="s">
        <v>1304</v>
      </c>
      <c r="C812" t="s">
        <v>1305</v>
      </c>
      <c r="D812">
        <v>14790189213</v>
      </c>
      <c r="E812">
        <v>1</v>
      </c>
      <c r="F812">
        <v>0</v>
      </c>
      <c r="G812">
        <v>0</v>
      </c>
      <c r="H812">
        <v>1000000000</v>
      </c>
      <c r="I812">
        <v>340000000</v>
      </c>
      <c r="J812">
        <v>0</v>
      </c>
    </row>
    <row r="813" spans="1:10" customFormat="1" hidden="1" x14ac:dyDescent="0.25">
      <c r="A813">
        <v>212</v>
      </c>
      <c r="B813" t="s">
        <v>1306</v>
      </c>
      <c r="C813" t="s">
        <v>1307</v>
      </c>
      <c r="D813">
        <v>119250348</v>
      </c>
      <c r="E813">
        <v>0</v>
      </c>
      <c r="F813">
        <v>0</v>
      </c>
      <c r="G813">
        <v>0</v>
      </c>
      <c r="H813">
        <v>100000000</v>
      </c>
      <c r="I813">
        <v>340000000</v>
      </c>
      <c r="J813">
        <v>7.4999999999999997E-3</v>
      </c>
    </row>
    <row r="814" spans="1:10" customFormat="1" hidden="1" x14ac:dyDescent="0.25">
      <c r="A814">
        <v>212</v>
      </c>
      <c r="B814" t="s">
        <v>1070</v>
      </c>
      <c r="C814" t="s">
        <v>1071</v>
      </c>
      <c r="D814">
        <v>314377099414</v>
      </c>
      <c r="E814">
        <v>1</v>
      </c>
      <c r="F814">
        <v>0</v>
      </c>
      <c r="G814">
        <v>0</v>
      </c>
      <c r="H814">
        <v>180000000000</v>
      </c>
      <c r="I814">
        <v>340000000</v>
      </c>
      <c r="J814">
        <v>1.7999999999999999E-2</v>
      </c>
    </row>
    <row r="815" spans="1:10" customFormat="1" hidden="1" x14ac:dyDescent="0.25">
      <c r="A815">
        <v>212</v>
      </c>
      <c r="B815" t="s">
        <v>1308</v>
      </c>
      <c r="C815" t="s">
        <v>805</v>
      </c>
      <c r="D815">
        <v>660607709754</v>
      </c>
      <c r="E815">
        <v>1</v>
      </c>
      <c r="F815">
        <v>0</v>
      </c>
      <c r="G815">
        <v>0</v>
      </c>
      <c r="H815">
        <v>135000000000</v>
      </c>
      <c r="I815">
        <v>340000000</v>
      </c>
      <c r="J815">
        <v>0</v>
      </c>
    </row>
    <row r="816" spans="1:10" customFormat="1" hidden="1" x14ac:dyDescent="0.25">
      <c r="A816">
        <v>212</v>
      </c>
      <c r="B816" t="s">
        <v>1309</v>
      </c>
      <c r="D816">
        <v>97620466</v>
      </c>
      <c r="E816">
        <v>1</v>
      </c>
      <c r="F816">
        <v>0</v>
      </c>
      <c r="G816">
        <v>0</v>
      </c>
      <c r="H816">
        <v>100000000</v>
      </c>
      <c r="I816">
        <v>345000000</v>
      </c>
      <c r="J816">
        <v>0.15</v>
      </c>
    </row>
    <row r="817" spans="1:10" customFormat="1" hidden="1" x14ac:dyDescent="0.25">
      <c r="A817">
        <v>212</v>
      </c>
      <c r="B817" t="s">
        <v>556</v>
      </c>
      <c r="D817">
        <v>1043463985</v>
      </c>
      <c r="E817">
        <v>1</v>
      </c>
      <c r="F817">
        <v>0</v>
      </c>
      <c r="G817">
        <v>0</v>
      </c>
      <c r="H817">
        <v>0</v>
      </c>
      <c r="I817">
        <v>340000000</v>
      </c>
      <c r="J817">
        <v>0.1</v>
      </c>
    </row>
    <row r="818" spans="1:10" customFormat="1" hidden="1" x14ac:dyDescent="0.25">
      <c r="A818">
        <v>212</v>
      </c>
      <c r="B818" t="s">
        <v>1310</v>
      </c>
      <c r="C818" t="s">
        <v>1311</v>
      </c>
      <c r="D818">
        <v>15332824466</v>
      </c>
      <c r="E818">
        <v>1</v>
      </c>
      <c r="F818">
        <v>0</v>
      </c>
      <c r="G818">
        <v>0</v>
      </c>
      <c r="H818">
        <v>30000000000</v>
      </c>
      <c r="I818">
        <v>340000000</v>
      </c>
      <c r="J818">
        <v>0.03</v>
      </c>
    </row>
    <row r="819" spans="1:10" customFormat="1" hidden="1" x14ac:dyDescent="0.25">
      <c r="A819">
        <v>212</v>
      </c>
      <c r="B819" t="s">
        <v>1312</v>
      </c>
      <c r="C819" t="s">
        <v>1313</v>
      </c>
      <c r="D819">
        <v>218429577830</v>
      </c>
      <c r="E819">
        <v>1</v>
      </c>
      <c r="F819">
        <v>0</v>
      </c>
      <c r="G819">
        <v>0</v>
      </c>
      <c r="H819">
        <v>100000000000</v>
      </c>
      <c r="I819">
        <v>340000000</v>
      </c>
      <c r="J819">
        <v>0.04</v>
      </c>
    </row>
    <row r="820" spans="1:10" customFormat="1" hidden="1" x14ac:dyDescent="0.25">
      <c r="A820">
        <v>212</v>
      </c>
      <c r="B820" t="s">
        <v>1314</v>
      </c>
      <c r="C820" t="s">
        <v>1315</v>
      </c>
      <c r="D820">
        <v>196740539915</v>
      </c>
      <c r="E820">
        <v>1</v>
      </c>
      <c r="F820">
        <v>0</v>
      </c>
      <c r="G820">
        <v>0</v>
      </c>
      <c r="H820">
        <v>20000000000</v>
      </c>
      <c r="I820">
        <v>345000000</v>
      </c>
      <c r="J820">
        <v>0.02</v>
      </c>
    </row>
    <row r="821" spans="1:10" customFormat="1" hidden="1" x14ac:dyDescent="0.25">
      <c r="A821">
        <v>212</v>
      </c>
      <c r="B821" t="s">
        <v>1316</v>
      </c>
      <c r="C821" t="s">
        <v>1317</v>
      </c>
      <c r="D821">
        <v>229172869501</v>
      </c>
      <c r="E821">
        <v>1</v>
      </c>
      <c r="F821">
        <v>0</v>
      </c>
      <c r="G821">
        <v>0</v>
      </c>
      <c r="H821">
        <v>1010000000</v>
      </c>
      <c r="I821">
        <v>340000000</v>
      </c>
      <c r="J821">
        <v>0.01</v>
      </c>
    </row>
    <row r="822" spans="1:10" customFormat="1" hidden="1" x14ac:dyDescent="0.25">
      <c r="A822">
        <v>212</v>
      </c>
      <c r="B822" t="s">
        <v>312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customFormat="1" hidden="1" x14ac:dyDescent="0.25">
      <c r="A823">
        <v>212</v>
      </c>
      <c r="B823" t="s">
        <v>1052</v>
      </c>
      <c r="C823" t="s">
        <v>1053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customFormat="1" hidden="1" x14ac:dyDescent="0.25">
      <c r="A824">
        <v>212</v>
      </c>
      <c r="B824" t="s">
        <v>230</v>
      </c>
      <c r="C824" t="s">
        <v>231</v>
      </c>
      <c r="D824">
        <v>5512816595783</v>
      </c>
      <c r="E824">
        <v>1</v>
      </c>
      <c r="F824">
        <v>0</v>
      </c>
      <c r="G824">
        <v>0</v>
      </c>
      <c r="H824">
        <v>130000000000</v>
      </c>
      <c r="I824">
        <v>340000000</v>
      </c>
      <c r="J824">
        <v>0.02</v>
      </c>
    </row>
    <row r="825" spans="1:10" customFormat="1" hidden="1" x14ac:dyDescent="0.25">
      <c r="A825">
        <v>212</v>
      </c>
      <c r="B825" t="s">
        <v>1318</v>
      </c>
      <c r="D825">
        <v>321624382</v>
      </c>
      <c r="E825">
        <v>1</v>
      </c>
      <c r="F825">
        <v>0</v>
      </c>
      <c r="G825">
        <v>0</v>
      </c>
      <c r="H825">
        <v>20000000000</v>
      </c>
      <c r="I825">
        <v>340000000</v>
      </c>
      <c r="J825">
        <v>0.01</v>
      </c>
    </row>
    <row r="826" spans="1:10" customFormat="1" hidden="1" x14ac:dyDescent="0.25">
      <c r="A826">
        <v>212</v>
      </c>
      <c r="B826" t="s">
        <v>1319</v>
      </c>
      <c r="C826" t="s">
        <v>1320</v>
      </c>
      <c r="D826">
        <v>304482561121</v>
      </c>
      <c r="E826">
        <v>234546515</v>
      </c>
      <c r="F826">
        <v>0</v>
      </c>
      <c r="G826">
        <v>1</v>
      </c>
      <c r="H826">
        <v>1000000000</v>
      </c>
      <c r="I826">
        <v>340000000</v>
      </c>
      <c r="J826">
        <v>0.05</v>
      </c>
    </row>
    <row r="827" spans="1:10" customFormat="1" hidden="1" x14ac:dyDescent="0.25">
      <c r="A827">
        <v>212</v>
      </c>
      <c r="B827" t="s">
        <v>1321</v>
      </c>
      <c r="C827" t="s">
        <v>1322</v>
      </c>
      <c r="D827">
        <v>155963511279</v>
      </c>
      <c r="E827">
        <v>1</v>
      </c>
      <c r="F827">
        <v>0</v>
      </c>
      <c r="G827">
        <v>0</v>
      </c>
      <c r="H827">
        <v>100000000000</v>
      </c>
      <c r="I827">
        <v>340000000</v>
      </c>
      <c r="J827">
        <v>4.9000000000000002E-2</v>
      </c>
    </row>
    <row r="828" spans="1:10" customFormat="1" hidden="1" x14ac:dyDescent="0.25">
      <c r="A828">
        <v>212</v>
      </c>
      <c r="B828" t="s">
        <v>1323</v>
      </c>
      <c r="C828" t="s">
        <v>1324</v>
      </c>
      <c r="D828">
        <v>500000000</v>
      </c>
      <c r="E828">
        <v>1</v>
      </c>
      <c r="F828">
        <v>0</v>
      </c>
      <c r="G828">
        <v>0</v>
      </c>
      <c r="H828">
        <v>390000000000</v>
      </c>
      <c r="I828">
        <v>340000000</v>
      </c>
      <c r="J828">
        <v>1</v>
      </c>
    </row>
    <row r="829" spans="1:10" customFormat="1" hidden="1" x14ac:dyDescent="0.25">
      <c r="A829">
        <v>212</v>
      </c>
      <c r="B829" t="s">
        <v>1325</v>
      </c>
      <c r="C829" t="s">
        <v>1326</v>
      </c>
      <c r="D829">
        <v>1141006643</v>
      </c>
      <c r="E829">
        <v>1</v>
      </c>
      <c r="F829">
        <v>0</v>
      </c>
      <c r="G829">
        <v>0</v>
      </c>
      <c r="H829">
        <v>3000000</v>
      </c>
      <c r="I829">
        <v>340000000</v>
      </c>
      <c r="J829">
        <v>0.03</v>
      </c>
    </row>
    <row r="830" spans="1:10" customFormat="1" hidden="1" x14ac:dyDescent="0.25">
      <c r="A830">
        <v>212</v>
      </c>
      <c r="B830" t="s">
        <v>1327</v>
      </c>
      <c r="C830" t="s">
        <v>1328</v>
      </c>
      <c r="D830">
        <v>109913406019</v>
      </c>
      <c r="E830">
        <v>1</v>
      </c>
      <c r="F830">
        <v>0</v>
      </c>
      <c r="G830">
        <v>0</v>
      </c>
      <c r="H830">
        <v>100000000000</v>
      </c>
      <c r="I830">
        <v>340000000</v>
      </c>
      <c r="J830">
        <v>0.02</v>
      </c>
    </row>
    <row r="831" spans="1:10" customFormat="1" hidden="1" x14ac:dyDescent="0.25">
      <c r="A831">
        <v>215</v>
      </c>
      <c r="B831" t="s">
        <v>1329</v>
      </c>
      <c r="C831" t="s">
        <v>1330</v>
      </c>
      <c r="D831">
        <v>113130149018</v>
      </c>
      <c r="E831">
        <v>1</v>
      </c>
      <c r="F831">
        <v>0</v>
      </c>
      <c r="G831">
        <v>0</v>
      </c>
      <c r="H831">
        <v>10000000000</v>
      </c>
      <c r="I831">
        <v>340000000</v>
      </c>
      <c r="J831">
        <v>0.01</v>
      </c>
    </row>
    <row r="832" spans="1:10" customFormat="1" hidden="1" x14ac:dyDescent="0.25">
      <c r="A832">
        <v>217</v>
      </c>
      <c r="B832" t="s">
        <v>1331</v>
      </c>
      <c r="C832" t="s">
        <v>1332</v>
      </c>
      <c r="D832">
        <v>497621522</v>
      </c>
      <c r="E832">
        <v>1</v>
      </c>
      <c r="F832">
        <v>0</v>
      </c>
      <c r="G832">
        <v>0</v>
      </c>
      <c r="H832">
        <v>100000000</v>
      </c>
      <c r="I832">
        <v>342000000</v>
      </c>
      <c r="J832">
        <v>0.15</v>
      </c>
    </row>
    <row r="833" spans="1:10" customFormat="1" hidden="1" x14ac:dyDescent="0.25">
      <c r="A833">
        <v>211</v>
      </c>
      <c r="B833" t="s">
        <v>1175</v>
      </c>
      <c r="C833" t="s">
        <v>1176</v>
      </c>
      <c r="D833">
        <v>0</v>
      </c>
      <c r="E833">
        <v>0</v>
      </c>
      <c r="F833">
        <v>0</v>
      </c>
      <c r="G833">
        <v>0</v>
      </c>
      <c r="H833">
        <v>9000000000</v>
      </c>
      <c r="I833">
        <v>340000000</v>
      </c>
      <c r="J833">
        <v>0.01</v>
      </c>
    </row>
    <row r="834" spans="1:10" customFormat="1" hidden="1" x14ac:dyDescent="0.25">
      <c r="A834">
        <v>217</v>
      </c>
      <c r="B834" s="161" t="s">
        <v>1333</v>
      </c>
      <c r="C834" t="s">
        <v>1334</v>
      </c>
      <c r="D834">
        <v>65076076830</v>
      </c>
      <c r="E834">
        <v>1</v>
      </c>
      <c r="F834">
        <v>0</v>
      </c>
      <c r="G834">
        <v>0</v>
      </c>
      <c r="H834">
        <v>20000000000</v>
      </c>
      <c r="I834">
        <v>340000000</v>
      </c>
      <c r="J834">
        <v>0.01</v>
      </c>
    </row>
    <row r="835" spans="1:10" customFormat="1" hidden="1" x14ac:dyDescent="0.25">
      <c r="A835">
        <v>211</v>
      </c>
      <c r="B835" t="s">
        <v>1283</v>
      </c>
      <c r="C835" t="s">
        <v>1284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customFormat="1" hidden="1" x14ac:dyDescent="0.25">
      <c r="A836">
        <v>212</v>
      </c>
      <c r="B836" s="161" t="s">
        <v>1335</v>
      </c>
      <c r="C836" t="s">
        <v>1336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customFormat="1" hidden="1" x14ac:dyDescent="0.25">
      <c r="A837">
        <v>212</v>
      </c>
      <c r="B837" t="s">
        <v>1337</v>
      </c>
      <c r="C837" t="s">
        <v>1338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customFormat="1" hidden="1" x14ac:dyDescent="0.25">
      <c r="A838">
        <v>212</v>
      </c>
      <c r="B838" s="161" t="s">
        <v>321</v>
      </c>
      <c r="C838" t="s">
        <v>322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customFormat="1" hidden="1" x14ac:dyDescent="0.25">
      <c r="A839">
        <v>212</v>
      </c>
      <c r="B839" t="s">
        <v>1339</v>
      </c>
      <c r="C839" t="s">
        <v>1340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customFormat="1" hidden="1" x14ac:dyDescent="0.25">
      <c r="A840">
        <v>212</v>
      </c>
      <c r="B840" t="s">
        <v>1165</v>
      </c>
      <c r="C840" t="s">
        <v>1166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customFormat="1" hidden="1" x14ac:dyDescent="0.25">
      <c r="A841">
        <v>213</v>
      </c>
      <c r="B841" t="s">
        <v>762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customFormat="1" hidden="1" x14ac:dyDescent="0.25">
      <c r="A842">
        <v>212</v>
      </c>
      <c r="B842" t="s">
        <v>486</v>
      </c>
      <c r="C842" t="s">
        <v>487</v>
      </c>
      <c r="D842">
        <v>149695466738</v>
      </c>
      <c r="E842">
        <v>1</v>
      </c>
      <c r="F842">
        <v>0</v>
      </c>
      <c r="G842">
        <v>0</v>
      </c>
      <c r="H842">
        <v>134900000000</v>
      </c>
      <c r="I842">
        <v>340000000</v>
      </c>
      <c r="J842">
        <v>1.4999999999999999E-2</v>
      </c>
    </row>
    <row r="843" spans="1:10" customFormat="1" hidden="1" x14ac:dyDescent="0.25">
      <c r="A843">
        <v>212</v>
      </c>
      <c r="B843" t="s">
        <v>1341</v>
      </c>
      <c r="D843">
        <v>248927464821</v>
      </c>
      <c r="E843">
        <v>1</v>
      </c>
      <c r="F843">
        <v>0</v>
      </c>
      <c r="G843">
        <v>0</v>
      </c>
      <c r="H843">
        <v>248919812455</v>
      </c>
      <c r="I843">
        <v>340000000</v>
      </c>
      <c r="J843">
        <v>0.03</v>
      </c>
    </row>
    <row r="844" spans="1:10" customFormat="1" hidden="1" x14ac:dyDescent="0.25">
      <c r="A844">
        <v>218</v>
      </c>
      <c r="B844" t="s">
        <v>1085</v>
      </c>
      <c r="C844" t="s">
        <v>1086</v>
      </c>
      <c r="D844">
        <v>122345408191</v>
      </c>
      <c r="E844">
        <v>1</v>
      </c>
      <c r="F844">
        <v>0</v>
      </c>
      <c r="G844">
        <v>0</v>
      </c>
      <c r="H844">
        <v>50000000000</v>
      </c>
      <c r="I844">
        <v>340000000</v>
      </c>
      <c r="J844">
        <v>0</v>
      </c>
    </row>
    <row r="845" spans="1:10" customFormat="1" hidden="1" x14ac:dyDescent="0.25">
      <c r="A845">
        <v>212</v>
      </c>
      <c r="B845" t="s">
        <v>1342</v>
      </c>
      <c r="C845" t="s">
        <v>1343</v>
      </c>
      <c r="D845">
        <v>1150454794565</v>
      </c>
      <c r="E845">
        <v>1</v>
      </c>
      <c r="F845">
        <v>0</v>
      </c>
      <c r="G845">
        <v>0</v>
      </c>
      <c r="H845">
        <v>300000000</v>
      </c>
      <c r="I845">
        <v>340000000</v>
      </c>
      <c r="J845">
        <v>0.01</v>
      </c>
    </row>
    <row r="846" spans="1:10" customFormat="1" hidden="1" x14ac:dyDescent="0.25">
      <c r="A846">
        <v>212</v>
      </c>
      <c r="B846" t="s">
        <v>1344</v>
      </c>
      <c r="C846" t="s">
        <v>1345</v>
      </c>
      <c r="D846">
        <v>210282896495</v>
      </c>
      <c r="E846">
        <v>1</v>
      </c>
      <c r="F846">
        <v>0</v>
      </c>
      <c r="G846">
        <v>0</v>
      </c>
      <c r="H846">
        <v>200000000000</v>
      </c>
      <c r="I846">
        <v>399000000</v>
      </c>
      <c r="J846">
        <v>3.1E-2</v>
      </c>
    </row>
    <row r="847" spans="1:10" customFormat="1" hidden="1" x14ac:dyDescent="0.25">
      <c r="A847">
        <v>211</v>
      </c>
      <c r="B847" t="s">
        <v>518</v>
      </c>
      <c r="C847" t="s">
        <v>519</v>
      </c>
      <c r="D847">
        <v>582641229824</v>
      </c>
      <c r="E847">
        <v>1</v>
      </c>
      <c r="F847">
        <v>0</v>
      </c>
      <c r="G847">
        <v>0</v>
      </c>
      <c r="H847">
        <v>130000000</v>
      </c>
      <c r="I847">
        <v>340000000</v>
      </c>
      <c r="J847">
        <v>0</v>
      </c>
    </row>
    <row r="848" spans="1:10" customFormat="1" hidden="1" x14ac:dyDescent="0.25">
      <c r="A848">
        <v>218</v>
      </c>
      <c r="B848" t="s">
        <v>1346</v>
      </c>
      <c r="C848" t="s">
        <v>1347</v>
      </c>
      <c r="D848">
        <v>10490329247</v>
      </c>
      <c r="E848">
        <v>1</v>
      </c>
      <c r="F848">
        <v>0</v>
      </c>
      <c r="G848">
        <v>0</v>
      </c>
      <c r="H848">
        <v>10000000000</v>
      </c>
      <c r="I848">
        <v>340000000</v>
      </c>
      <c r="J848">
        <v>2.5000000000000001E-2</v>
      </c>
    </row>
    <row r="849" spans="1:10" customFormat="1" hidden="1" x14ac:dyDescent="0.25">
      <c r="A849">
        <v>212</v>
      </c>
      <c r="B849" t="s">
        <v>1348</v>
      </c>
      <c r="C849" t="s">
        <v>1349</v>
      </c>
      <c r="D849">
        <v>173832135944</v>
      </c>
      <c r="E849">
        <v>1</v>
      </c>
      <c r="F849">
        <v>0</v>
      </c>
      <c r="G849">
        <v>0</v>
      </c>
      <c r="H849">
        <v>130000000000</v>
      </c>
      <c r="I849">
        <v>340000000</v>
      </c>
      <c r="J849">
        <v>0.03</v>
      </c>
    </row>
    <row r="850" spans="1:10" customFormat="1" hidden="1" x14ac:dyDescent="0.25">
      <c r="A850">
        <v>212</v>
      </c>
      <c r="B850" t="s">
        <v>1350</v>
      </c>
      <c r="C850" t="s">
        <v>1351</v>
      </c>
      <c r="D850">
        <v>213203191007</v>
      </c>
      <c r="E850">
        <v>1</v>
      </c>
      <c r="F850">
        <v>0</v>
      </c>
      <c r="G850">
        <v>0</v>
      </c>
      <c r="H850">
        <v>50000000000</v>
      </c>
      <c r="I850">
        <v>340000000</v>
      </c>
      <c r="J850">
        <v>2.5000000000000001E-2</v>
      </c>
    </row>
    <row r="851" spans="1:10" customFormat="1" hidden="1" x14ac:dyDescent="0.25">
      <c r="A851">
        <v>212</v>
      </c>
      <c r="B851" t="s">
        <v>1352</v>
      </c>
      <c r="C851" t="s">
        <v>1353</v>
      </c>
      <c r="D851">
        <v>211289981271</v>
      </c>
      <c r="E851">
        <v>1</v>
      </c>
      <c r="F851">
        <v>0</v>
      </c>
      <c r="G851">
        <v>0</v>
      </c>
      <c r="H851">
        <v>2000000000</v>
      </c>
      <c r="I851">
        <v>340000000</v>
      </c>
      <c r="J851">
        <v>0</v>
      </c>
    </row>
    <row r="852" spans="1:10" customFormat="1" hidden="1" x14ac:dyDescent="0.25">
      <c r="A852">
        <v>212</v>
      </c>
      <c r="B852" t="s">
        <v>602</v>
      </c>
      <c r="C852" t="s">
        <v>603</v>
      </c>
      <c r="D852">
        <v>261560012988</v>
      </c>
      <c r="E852">
        <v>1</v>
      </c>
      <c r="F852">
        <v>0</v>
      </c>
      <c r="G852">
        <v>0</v>
      </c>
      <c r="H852">
        <v>10000000000</v>
      </c>
      <c r="I852">
        <v>340000000</v>
      </c>
      <c r="J852">
        <v>8.8000000000000005E-3</v>
      </c>
    </row>
    <row r="853" spans="1:10" customFormat="1" hidden="1" x14ac:dyDescent="0.25">
      <c r="A853">
        <v>213</v>
      </c>
      <c r="B853" t="s">
        <v>1296</v>
      </c>
      <c r="C853" t="s">
        <v>1297</v>
      </c>
      <c r="D853">
        <v>273876975869</v>
      </c>
      <c r="E853">
        <v>1</v>
      </c>
      <c r="F853">
        <v>0</v>
      </c>
      <c r="G853">
        <v>0</v>
      </c>
      <c r="H853">
        <v>35000000000</v>
      </c>
      <c r="I853">
        <v>340000000</v>
      </c>
      <c r="J853">
        <v>0.05</v>
      </c>
    </row>
    <row r="854" spans="1:10" customFormat="1" hidden="1" x14ac:dyDescent="0.25">
      <c r="A854">
        <v>218</v>
      </c>
      <c r="B854" t="s">
        <v>1354</v>
      </c>
      <c r="C854" t="s">
        <v>1355</v>
      </c>
      <c r="D854">
        <v>70651317279</v>
      </c>
      <c r="E854">
        <v>1</v>
      </c>
      <c r="F854">
        <v>0</v>
      </c>
      <c r="G854">
        <v>0</v>
      </c>
      <c r="H854">
        <v>1000000000</v>
      </c>
      <c r="I854">
        <v>340000000</v>
      </c>
      <c r="J854">
        <v>0.02</v>
      </c>
    </row>
    <row r="855" spans="1:10" customFormat="1" hidden="1" x14ac:dyDescent="0.25">
      <c r="A855">
        <v>214</v>
      </c>
      <c r="B855" t="s">
        <v>1356</v>
      </c>
      <c r="C855" t="s">
        <v>1357</v>
      </c>
      <c r="D855">
        <v>153749969898</v>
      </c>
      <c r="E855">
        <v>1</v>
      </c>
      <c r="F855">
        <v>0</v>
      </c>
      <c r="G855">
        <v>0</v>
      </c>
      <c r="H855">
        <v>80000000000</v>
      </c>
      <c r="I855">
        <v>340000000</v>
      </c>
      <c r="J855">
        <v>0.03</v>
      </c>
    </row>
    <row r="856" spans="1:10" customFormat="1" hidden="1" x14ac:dyDescent="0.25">
      <c r="A856">
        <v>212</v>
      </c>
      <c r="B856" t="s">
        <v>1358</v>
      </c>
      <c r="C856" t="s">
        <v>1359</v>
      </c>
      <c r="D856">
        <v>316901983648</v>
      </c>
      <c r="E856">
        <v>1</v>
      </c>
      <c r="F856">
        <v>0</v>
      </c>
      <c r="G856">
        <v>0</v>
      </c>
      <c r="H856">
        <v>200000000</v>
      </c>
      <c r="I856">
        <v>340000000</v>
      </c>
      <c r="J856">
        <v>0.03</v>
      </c>
    </row>
    <row r="857" spans="1:10" customFormat="1" hidden="1" x14ac:dyDescent="0.25">
      <c r="A857">
        <v>212</v>
      </c>
      <c r="B857" t="s">
        <v>921</v>
      </c>
      <c r="C857" t="s">
        <v>922</v>
      </c>
      <c r="D857">
        <v>179241457871</v>
      </c>
      <c r="E857">
        <v>1</v>
      </c>
      <c r="F857">
        <v>0</v>
      </c>
      <c r="G857">
        <v>0</v>
      </c>
      <c r="H857">
        <v>125000000000</v>
      </c>
      <c r="I857">
        <v>340000000</v>
      </c>
      <c r="J857">
        <v>0.03</v>
      </c>
    </row>
    <row r="858" spans="1:10" customFormat="1" hidden="1" x14ac:dyDescent="0.25">
      <c r="A858">
        <v>212</v>
      </c>
      <c r="B858" t="s">
        <v>650</v>
      </c>
      <c r="C858" t="s">
        <v>651</v>
      </c>
      <c r="D858">
        <v>637013632734</v>
      </c>
      <c r="E858">
        <v>1</v>
      </c>
      <c r="F858">
        <v>0</v>
      </c>
      <c r="G858">
        <v>0</v>
      </c>
      <c r="H858">
        <v>1000000000</v>
      </c>
      <c r="I858">
        <v>340000000</v>
      </c>
      <c r="J858">
        <v>1.7500000000000002E-2</v>
      </c>
    </row>
    <row r="859" spans="1:10" customFormat="1" hidden="1" x14ac:dyDescent="0.25">
      <c r="A859">
        <v>212</v>
      </c>
      <c r="B859" t="s">
        <v>1360</v>
      </c>
      <c r="C859" t="s">
        <v>1361</v>
      </c>
      <c r="D859">
        <v>234852275916</v>
      </c>
      <c r="E859">
        <v>1</v>
      </c>
      <c r="F859">
        <v>0</v>
      </c>
      <c r="G859">
        <v>0</v>
      </c>
      <c r="H859">
        <v>76003000000</v>
      </c>
      <c r="I859">
        <v>340000000</v>
      </c>
      <c r="J859">
        <v>0</v>
      </c>
    </row>
    <row r="860" spans="1:10" customFormat="1" hidden="1" x14ac:dyDescent="0.25">
      <c r="A860">
        <v>212</v>
      </c>
      <c r="B860" t="s">
        <v>256</v>
      </c>
      <c r="C860" t="s">
        <v>257</v>
      </c>
      <c r="D860">
        <v>742460217983</v>
      </c>
      <c r="E860">
        <v>1</v>
      </c>
      <c r="F860">
        <v>0</v>
      </c>
      <c r="G860">
        <v>0</v>
      </c>
      <c r="H860">
        <v>111000000000</v>
      </c>
      <c r="I860">
        <v>340000000</v>
      </c>
      <c r="J860">
        <v>0</v>
      </c>
    </row>
    <row r="861" spans="1:10" customFormat="1" hidden="1" x14ac:dyDescent="0.25">
      <c r="A861">
        <v>212</v>
      </c>
      <c r="B861" t="s">
        <v>1362</v>
      </c>
      <c r="C861" t="s">
        <v>1363</v>
      </c>
      <c r="D861">
        <v>336505831180</v>
      </c>
      <c r="E861">
        <v>1</v>
      </c>
      <c r="F861">
        <v>0</v>
      </c>
      <c r="G861">
        <v>0</v>
      </c>
      <c r="H861">
        <v>10000000000</v>
      </c>
      <c r="I861">
        <v>340000000</v>
      </c>
      <c r="J861">
        <v>0.02</v>
      </c>
    </row>
    <row r="862" spans="1:10" customFormat="1" hidden="1" x14ac:dyDescent="0.25">
      <c r="A862">
        <v>212</v>
      </c>
      <c r="B862" t="s">
        <v>1364</v>
      </c>
      <c r="C862" t="s">
        <v>1365</v>
      </c>
      <c r="D862">
        <v>436093097209</v>
      </c>
      <c r="E862">
        <v>1</v>
      </c>
      <c r="F862">
        <v>0</v>
      </c>
      <c r="G862">
        <v>0</v>
      </c>
      <c r="H862">
        <v>75000000000</v>
      </c>
      <c r="I862">
        <v>340000000</v>
      </c>
      <c r="J862">
        <v>0.02</v>
      </c>
    </row>
    <row r="863" spans="1:10" customFormat="1" hidden="1" x14ac:dyDescent="0.25">
      <c r="A863">
        <v>212</v>
      </c>
      <c r="B863" t="s">
        <v>1366</v>
      </c>
      <c r="C863" t="s">
        <v>1367</v>
      </c>
      <c r="D863">
        <v>15288259514</v>
      </c>
      <c r="E863">
        <v>1</v>
      </c>
      <c r="F863">
        <v>0</v>
      </c>
      <c r="G863">
        <v>0</v>
      </c>
      <c r="H863">
        <v>170000000000</v>
      </c>
      <c r="I863">
        <v>340000000</v>
      </c>
      <c r="J863">
        <v>0.02</v>
      </c>
    </row>
    <row r="864" spans="1:10" customFormat="1" hidden="1" x14ac:dyDescent="0.25">
      <c r="A864">
        <v>212</v>
      </c>
      <c r="B864" t="s">
        <v>1368</v>
      </c>
      <c r="C864" t="s">
        <v>1369</v>
      </c>
      <c r="D864">
        <v>432091799208</v>
      </c>
      <c r="E864">
        <v>1</v>
      </c>
      <c r="F864">
        <v>0</v>
      </c>
      <c r="G864">
        <v>0</v>
      </c>
      <c r="H864">
        <v>0</v>
      </c>
      <c r="I864">
        <v>340000000</v>
      </c>
      <c r="J864">
        <v>9.9900000000000006E-3</v>
      </c>
    </row>
    <row r="865" spans="1:10" customFormat="1" hidden="1" x14ac:dyDescent="0.25">
      <c r="A865">
        <v>212</v>
      </c>
      <c r="B865" t="s">
        <v>1370</v>
      </c>
      <c r="C865" t="s">
        <v>1371</v>
      </c>
      <c r="D865">
        <v>433656821182</v>
      </c>
      <c r="E865">
        <v>1</v>
      </c>
      <c r="F865">
        <v>0</v>
      </c>
      <c r="G865">
        <v>0</v>
      </c>
      <c r="H865">
        <v>50000000000</v>
      </c>
      <c r="I865">
        <v>340000000</v>
      </c>
      <c r="J865">
        <v>0.01</v>
      </c>
    </row>
    <row r="866" spans="1:10" customFormat="1" hidden="1" x14ac:dyDescent="0.25">
      <c r="A866">
        <v>212</v>
      </c>
      <c r="B866" t="s">
        <v>1372</v>
      </c>
      <c r="C866" t="s">
        <v>1373</v>
      </c>
      <c r="D866">
        <v>583651171928</v>
      </c>
      <c r="E866">
        <v>1</v>
      </c>
      <c r="F866">
        <v>0</v>
      </c>
      <c r="G866">
        <v>0</v>
      </c>
      <c r="H866">
        <v>10555000000</v>
      </c>
      <c r="I866">
        <v>340000000</v>
      </c>
      <c r="J866">
        <v>3.3000000000000002E-2</v>
      </c>
    </row>
    <row r="867" spans="1:10" customFormat="1" hidden="1" x14ac:dyDescent="0.25">
      <c r="A867">
        <v>212</v>
      </c>
      <c r="B867" s="161" t="s">
        <v>1113</v>
      </c>
      <c r="C867" t="s">
        <v>1114</v>
      </c>
      <c r="D867">
        <v>486850466836</v>
      </c>
      <c r="E867">
        <v>1</v>
      </c>
      <c r="F867">
        <v>0</v>
      </c>
      <c r="G867">
        <v>0</v>
      </c>
      <c r="H867">
        <v>200000000000</v>
      </c>
      <c r="I867">
        <v>340000000</v>
      </c>
      <c r="J867">
        <v>9.9000000000000005E-2</v>
      </c>
    </row>
    <row r="868" spans="1:10" customFormat="1" hidden="1" x14ac:dyDescent="0.25">
      <c r="A868">
        <v>213</v>
      </c>
      <c r="B868" t="s">
        <v>1374</v>
      </c>
      <c r="C868" t="s">
        <v>1375</v>
      </c>
      <c r="D868">
        <v>102969174494776</v>
      </c>
      <c r="E868">
        <v>6104284369</v>
      </c>
      <c r="F868">
        <v>109521403016</v>
      </c>
      <c r="G868">
        <v>56</v>
      </c>
      <c r="H868">
        <v>50000000000</v>
      </c>
      <c r="I868">
        <v>340000000</v>
      </c>
      <c r="J868">
        <v>0.05</v>
      </c>
    </row>
    <row r="869" spans="1:10" customFormat="1" hidden="1" x14ac:dyDescent="0.25">
      <c r="A869">
        <v>213</v>
      </c>
      <c r="B869" t="s">
        <v>763</v>
      </c>
      <c r="C869" t="s">
        <v>764</v>
      </c>
      <c r="D869">
        <v>53479872814</v>
      </c>
      <c r="E869">
        <v>1</v>
      </c>
      <c r="F869">
        <v>0</v>
      </c>
      <c r="G869">
        <v>0</v>
      </c>
      <c r="H869">
        <v>14500000000</v>
      </c>
      <c r="I869">
        <v>340000000</v>
      </c>
      <c r="J869">
        <v>0.01</v>
      </c>
    </row>
    <row r="870" spans="1:10" customFormat="1" hidden="1" x14ac:dyDescent="0.25">
      <c r="A870">
        <v>214</v>
      </c>
      <c r="B870" t="s">
        <v>1376</v>
      </c>
      <c r="C870" t="s">
        <v>1377</v>
      </c>
      <c r="D870">
        <v>56403571390687</v>
      </c>
      <c r="E870">
        <v>2403662826</v>
      </c>
      <c r="F870">
        <v>39209593713</v>
      </c>
      <c r="G870">
        <v>21</v>
      </c>
      <c r="H870">
        <v>50000000000</v>
      </c>
      <c r="I870">
        <v>340000000</v>
      </c>
      <c r="J870">
        <v>0.05</v>
      </c>
    </row>
    <row r="871" spans="1:10" customFormat="1" hidden="1" x14ac:dyDescent="0.25">
      <c r="A871">
        <v>214</v>
      </c>
      <c r="B871" t="s">
        <v>679</v>
      </c>
      <c r="C871" t="s">
        <v>680</v>
      </c>
      <c r="D871">
        <v>100212280351</v>
      </c>
      <c r="E871">
        <v>1</v>
      </c>
      <c r="F871">
        <v>0</v>
      </c>
      <c r="G871">
        <v>0</v>
      </c>
      <c r="H871">
        <v>100000000000</v>
      </c>
      <c r="I871">
        <v>340000000</v>
      </c>
      <c r="J871">
        <v>0.02</v>
      </c>
    </row>
    <row r="872" spans="1:10" customFormat="1" hidden="1" x14ac:dyDescent="0.25">
      <c r="A872">
        <v>214</v>
      </c>
      <c r="B872" t="s">
        <v>1378</v>
      </c>
      <c r="C872" t="s">
        <v>1379</v>
      </c>
      <c r="D872">
        <v>182089972004</v>
      </c>
      <c r="E872">
        <v>1</v>
      </c>
      <c r="F872">
        <v>0</v>
      </c>
      <c r="G872">
        <v>0</v>
      </c>
      <c r="H872">
        <v>20000000000</v>
      </c>
      <c r="I872">
        <v>340000000</v>
      </c>
      <c r="J872">
        <v>1.9E-2</v>
      </c>
    </row>
    <row r="873" spans="1:10" customFormat="1" hidden="1" x14ac:dyDescent="0.25">
      <c r="A873">
        <v>215</v>
      </c>
      <c r="B873" t="s">
        <v>292</v>
      </c>
      <c r="C873" t="s">
        <v>293</v>
      </c>
      <c r="D873">
        <v>110754578073513</v>
      </c>
      <c r="E873">
        <v>3010191112</v>
      </c>
      <c r="F873">
        <v>86336179289</v>
      </c>
      <c r="G873">
        <v>48</v>
      </c>
      <c r="H873">
        <v>500000000000</v>
      </c>
      <c r="I873">
        <v>340000000</v>
      </c>
      <c r="J873">
        <v>0.03</v>
      </c>
    </row>
    <row r="874" spans="1:10" customFormat="1" hidden="1" x14ac:dyDescent="0.25">
      <c r="A874">
        <v>217</v>
      </c>
      <c r="B874" t="s">
        <v>474</v>
      </c>
      <c r="C874" t="s">
        <v>475</v>
      </c>
      <c r="D874">
        <v>114089675315435</v>
      </c>
      <c r="E874">
        <v>6920141347</v>
      </c>
      <c r="F874">
        <v>87421877908</v>
      </c>
      <c r="G874">
        <v>54</v>
      </c>
      <c r="H874">
        <v>3000000000000</v>
      </c>
      <c r="I874">
        <v>340000000</v>
      </c>
      <c r="J874">
        <v>7.0000000000000007E-2</v>
      </c>
    </row>
    <row r="875" spans="1:10" customFormat="1" hidden="1" x14ac:dyDescent="0.25">
      <c r="A875">
        <v>217</v>
      </c>
      <c r="B875" t="s">
        <v>402</v>
      </c>
      <c r="C875" t="s">
        <v>403</v>
      </c>
      <c r="D875">
        <v>113360230172818</v>
      </c>
      <c r="E875">
        <v>4943794598</v>
      </c>
      <c r="F875">
        <v>87472097377</v>
      </c>
      <c r="G875">
        <v>53</v>
      </c>
      <c r="H875">
        <v>1600000000000</v>
      </c>
      <c r="I875">
        <v>340000000</v>
      </c>
      <c r="J875">
        <v>0.05</v>
      </c>
    </row>
    <row r="876" spans="1:10" customFormat="1" hidden="1" x14ac:dyDescent="0.25">
      <c r="A876">
        <v>218</v>
      </c>
      <c r="B876" t="s">
        <v>199</v>
      </c>
      <c r="C876" t="s">
        <v>200</v>
      </c>
      <c r="D876">
        <v>259862796200</v>
      </c>
      <c r="E876">
        <v>1</v>
      </c>
      <c r="F876">
        <v>0</v>
      </c>
      <c r="G876">
        <v>0</v>
      </c>
      <c r="H876">
        <v>1000000000</v>
      </c>
      <c r="I876">
        <v>345000000</v>
      </c>
      <c r="J876">
        <v>0.05</v>
      </c>
    </row>
    <row r="877" spans="1:10" customFormat="1" hidden="1" x14ac:dyDescent="0.25">
      <c r="A877">
        <v>217</v>
      </c>
      <c r="B877" t="s">
        <v>1129</v>
      </c>
      <c r="C877" t="s">
        <v>1130</v>
      </c>
      <c r="D877">
        <v>729165810119</v>
      </c>
      <c r="E877">
        <v>1</v>
      </c>
      <c r="F877">
        <v>0</v>
      </c>
      <c r="G877">
        <v>0</v>
      </c>
      <c r="H877">
        <v>5000000000</v>
      </c>
      <c r="I877">
        <v>340000000</v>
      </c>
      <c r="J877">
        <v>4.0000000000000001E-3</v>
      </c>
    </row>
    <row r="878" spans="1:10" customFormat="1" hidden="1" x14ac:dyDescent="0.25">
      <c r="A878">
        <v>217</v>
      </c>
      <c r="B878" t="s">
        <v>1101</v>
      </c>
      <c r="C878" t="s">
        <v>1102</v>
      </c>
      <c r="D878">
        <v>239256582248</v>
      </c>
      <c r="E878">
        <v>1</v>
      </c>
      <c r="F878">
        <v>0</v>
      </c>
      <c r="G878">
        <v>0</v>
      </c>
      <c r="H878">
        <v>15100000000</v>
      </c>
      <c r="I878">
        <v>340000000</v>
      </c>
      <c r="J878">
        <v>0</v>
      </c>
    </row>
    <row r="879" spans="1:10" customFormat="1" hidden="1" x14ac:dyDescent="0.25">
      <c r="A879">
        <v>217</v>
      </c>
      <c r="B879" t="s">
        <v>1028</v>
      </c>
      <c r="C879" t="s">
        <v>1029</v>
      </c>
      <c r="D879">
        <v>835123218464</v>
      </c>
      <c r="E879">
        <v>1</v>
      </c>
      <c r="F879">
        <v>0</v>
      </c>
      <c r="G879">
        <v>0</v>
      </c>
      <c r="H879">
        <v>750000000000</v>
      </c>
      <c r="I879">
        <v>340000000</v>
      </c>
      <c r="J879">
        <v>2.5000000000000001E-2</v>
      </c>
    </row>
    <row r="880" spans="1:10" customFormat="1" hidden="1" x14ac:dyDescent="0.25">
      <c r="A880">
        <v>218</v>
      </c>
      <c r="B880" t="s">
        <v>1380</v>
      </c>
      <c r="C880" t="s">
        <v>1381</v>
      </c>
      <c r="D880">
        <v>66333601</v>
      </c>
      <c r="E880">
        <v>1</v>
      </c>
      <c r="F880">
        <v>0</v>
      </c>
      <c r="G880">
        <v>0</v>
      </c>
      <c r="H880">
        <v>50000000</v>
      </c>
      <c r="I880">
        <v>340000000</v>
      </c>
      <c r="J880">
        <v>0</v>
      </c>
    </row>
    <row r="881" spans="1:10" customFormat="1" hidden="1" x14ac:dyDescent="0.25">
      <c r="A881">
        <v>214</v>
      </c>
      <c r="B881" t="s">
        <v>1177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customFormat="1" hidden="1" x14ac:dyDescent="0.25">
      <c r="A882">
        <v>211</v>
      </c>
      <c r="B882" t="s">
        <v>1382</v>
      </c>
      <c r="C882" t="s">
        <v>1383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customFormat="1" hidden="1" x14ac:dyDescent="0.25">
      <c r="A883">
        <v>214</v>
      </c>
      <c r="B883" t="s">
        <v>1242</v>
      </c>
      <c r="C883" t="s">
        <v>1243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customFormat="1" hidden="1" x14ac:dyDescent="0.25">
      <c r="A884">
        <v>211</v>
      </c>
      <c r="B884" t="s">
        <v>1384</v>
      </c>
      <c r="C884" t="s">
        <v>1385</v>
      </c>
      <c r="D884">
        <v>331660037028</v>
      </c>
      <c r="E884">
        <v>1</v>
      </c>
      <c r="F884">
        <v>0</v>
      </c>
      <c r="G884">
        <v>0</v>
      </c>
      <c r="H884">
        <v>130000000000</v>
      </c>
      <c r="I884">
        <v>340000000</v>
      </c>
      <c r="J884">
        <v>0.03</v>
      </c>
    </row>
    <row r="885" spans="1:10" customFormat="1" hidden="1" x14ac:dyDescent="0.25">
      <c r="A885">
        <v>212</v>
      </c>
      <c r="B885" t="s">
        <v>1386</v>
      </c>
      <c r="C885" t="s">
        <v>1387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customFormat="1" hidden="1" x14ac:dyDescent="0.25">
      <c r="A886">
        <v>211</v>
      </c>
      <c r="B886" t="s">
        <v>1388</v>
      </c>
      <c r="C886" t="s">
        <v>1389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customFormat="1" hidden="1" x14ac:dyDescent="0.25">
      <c r="A887">
        <v>212</v>
      </c>
      <c r="B887" t="s">
        <v>1390</v>
      </c>
      <c r="C887" t="s">
        <v>1391</v>
      </c>
      <c r="D887">
        <v>501399301506</v>
      </c>
      <c r="E887">
        <v>1</v>
      </c>
      <c r="F887">
        <v>0</v>
      </c>
      <c r="G887">
        <v>0</v>
      </c>
      <c r="H887">
        <v>10000000000</v>
      </c>
      <c r="I887">
        <v>340000000</v>
      </c>
      <c r="J887">
        <v>0.01</v>
      </c>
    </row>
    <row r="888" spans="1:10" customFormat="1" hidden="1" x14ac:dyDescent="0.25">
      <c r="A888">
        <v>212</v>
      </c>
      <c r="B888" t="s">
        <v>1392</v>
      </c>
      <c r="C888" t="s">
        <v>1393</v>
      </c>
      <c r="D888">
        <v>222333620473</v>
      </c>
      <c r="E888">
        <v>1</v>
      </c>
      <c r="F888">
        <v>0</v>
      </c>
      <c r="G888">
        <v>0</v>
      </c>
      <c r="H888">
        <v>17000000000</v>
      </c>
      <c r="I888">
        <v>500000000</v>
      </c>
      <c r="J888">
        <v>0.03</v>
      </c>
    </row>
    <row r="889" spans="1:10" customFormat="1" hidden="1" x14ac:dyDescent="0.25">
      <c r="A889">
        <v>212</v>
      </c>
      <c r="B889" t="s">
        <v>1394</v>
      </c>
      <c r="C889" t="s">
        <v>1395</v>
      </c>
      <c r="D889">
        <v>284637647248</v>
      </c>
      <c r="E889">
        <v>1</v>
      </c>
      <c r="F889">
        <v>0</v>
      </c>
      <c r="G889">
        <v>0</v>
      </c>
      <c r="H889">
        <v>100000000</v>
      </c>
      <c r="I889">
        <v>345000000</v>
      </c>
      <c r="J889">
        <v>4.4999999999999998E-2</v>
      </c>
    </row>
    <row r="890" spans="1:10" customFormat="1" hidden="1" x14ac:dyDescent="0.25">
      <c r="A890">
        <v>212</v>
      </c>
      <c r="B890" t="s">
        <v>1396</v>
      </c>
      <c r="C890" t="s">
        <v>1397</v>
      </c>
      <c r="D890">
        <v>134934890409</v>
      </c>
      <c r="E890">
        <v>1</v>
      </c>
      <c r="F890">
        <v>0</v>
      </c>
      <c r="G890">
        <v>0</v>
      </c>
      <c r="H890">
        <v>10000000000</v>
      </c>
      <c r="I890">
        <v>340000000</v>
      </c>
      <c r="J890">
        <v>0.01</v>
      </c>
    </row>
    <row r="891" spans="1:10" customFormat="1" hidden="1" x14ac:dyDescent="0.25">
      <c r="A891">
        <v>212</v>
      </c>
      <c r="B891" t="s">
        <v>1153</v>
      </c>
      <c r="C891" t="s">
        <v>1154</v>
      </c>
      <c r="D891">
        <v>455535562094</v>
      </c>
      <c r="E891">
        <v>1</v>
      </c>
      <c r="F891">
        <v>0</v>
      </c>
      <c r="G891">
        <v>0</v>
      </c>
      <c r="H891">
        <v>5000000000</v>
      </c>
      <c r="I891">
        <v>340000000</v>
      </c>
      <c r="J891">
        <v>0.02</v>
      </c>
    </row>
    <row r="892" spans="1:10" customFormat="1" hidden="1" x14ac:dyDescent="0.25">
      <c r="A892">
        <v>212</v>
      </c>
      <c r="B892" t="s">
        <v>1398</v>
      </c>
      <c r="C892" t="s">
        <v>1399</v>
      </c>
      <c r="D892">
        <v>12504123622695</v>
      </c>
      <c r="E892">
        <v>572368740</v>
      </c>
      <c r="F892">
        <v>9062380862</v>
      </c>
      <c r="G892">
        <v>7</v>
      </c>
      <c r="H892">
        <v>200000000000</v>
      </c>
      <c r="I892">
        <v>340000000</v>
      </c>
      <c r="J892">
        <v>2.5000000000000001E-2</v>
      </c>
    </row>
    <row r="893" spans="1:10" customFormat="1" hidden="1" x14ac:dyDescent="0.25">
      <c r="A893">
        <v>212</v>
      </c>
      <c r="B893" t="s">
        <v>1400</v>
      </c>
      <c r="C893" t="s">
        <v>1401</v>
      </c>
      <c r="D893">
        <v>190891417312</v>
      </c>
      <c r="E893">
        <v>1</v>
      </c>
      <c r="F893">
        <v>0</v>
      </c>
      <c r="G893">
        <v>0</v>
      </c>
      <c r="H893">
        <v>75000000000</v>
      </c>
      <c r="I893">
        <v>340000000</v>
      </c>
      <c r="J893">
        <v>0.03</v>
      </c>
    </row>
    <row r="894" spans="1:10" customFormat="1" hidden="1" x14ac:dyDescent="0.25">
      <c r="A894">
        <v>212</v>
      </c>
      <c r="B894" t="s">
        <v>1402</v>
      </c>
      <c r="C894" t="s">
        <v>1403</v>
      </c>
      <c r="D894">
        <v>198966739559</v>
      </c>
      <c r="E894">
        <v>1</v>
      </c>
      <c r="F894">
        <v>0</v>
      </c>
      <c r="G894">
        <v>0</v>
      </c>
      <c r="H894">
        <v>1000000000</v>
      </c>
      <c r="I894">
        <v>340000000</v>
      </c>
      <c r="J894">
        <v>0.01</v>
      </c>
    </row>
    <row r="895" spans="1:10" customFormat="1" hidden="1" x14ac:dyDescent="0.25">
      <c r="A895">
        <v>212</v>
      </c>
      <c r="B895" t="s">
        <v>177</v>
      </c>
      <c r="C895" t="s">
        <v>178</v>
      </c>
      <c r="D895">
        <v>256455870965</v>
      </c>
      <c r="E895">
        <v>1</v>
      </c>
      <c r="F895">
        <v>0</v>
      </c>
      <c r="G895">
        <v>0</v>
      </c>
      <c r="H895">
        <v>100000000000</v>
      </c>
      <c r="I895">
        <v>340000000</v>
      </c>
      <c r="J895">
        <v>0.02</v>
      </c>
    </row>
    <row r="896" spans="1:10" customFormat="1" hidden="1" x14ac:dyDescent="0.25">
      <c r="A896">
        <v>212</v>
      </c>
      <c r="B896" t="s">
        <v>1404</v>
      </c>
      <c r="C896" t="s">
        <v>1405</v>
      </c>
      <c r="D896">
        <v>856389010426</v>
      </c>
      <c r="E896">
        <v>1</v>
      </c>
      <c r="F896">
        <v>0</v>
      </c>
      <c r="G896">
        <v>0</v>
      </c>
      <c r="H896">
        <v>815260000000</v>
      </c>
      <c r="I896">
        <v>340000000</v>
      </c>
      <c r="J896">
        <v>0.03</v>
      </c>
    </row>
    <row r="897" spans="1:10" customFormat="1" hidden="1" x14ac:dyDescent="0.25">
      <c r="A897">
        <v>212</v>
      </c>
      <c r="B897" t="s">
        <v>1406</v>
      </c>
      <c r="C897" t="s">
        <v>1407</v>
      </c>
      <c r="D897">
        <v>453699466352</v>
      </c>
      <c r="E897">
        <v>1</v>
      </c>
      <c r="F897">
        <v>0</v>
      </c>
      <c r="G897">
        <v>0</v>
      </c>
      <c r="H897">
        <v>120000000000</v>
      </c>
      <c r="I897">
        <v>340000000</v>
      </c>
      <c r="J897">
        <v>0.02</v>
      </c>
    </row>
    <row r="898" spans="1:10" customFormat="1" hidden="1" x14ac:dyDescent="0.25">
      <c r="A898">
        <v>212</v>
      </c>
      <c r="B898" t="s">
        <v>1408</v>
      </c>
      <c r="C898" t="s">
        <v>1409</v>
      </c>
      <c r="D898">
        <v>1024909659887</v>
      </c>
      <c r="E898">
        <v>1</v>
      </c>
      <c r="F898">
        <v>0</v>
      </c>
      <c r="G898">
        <v>0</v>
      </c>
      <c r="H898">
        <v>305000000000</v>
      </c>
      <c r="I898">
        <v>340000000</v>
      </c>
      <c r="J898">
        <v>0.02</v>
      </c>
    </row>
    <row r="899" spans="1:10" customFormat="1" hidden="1" x14ac:dyDescent="0.25">
      <c r="A899">
        <v>212</v>
      </c>
      <c r="B899" t="s">
        <v>1410</v>
      </c>
      <c r="C899" t="s">
        <v>1411</v>
      </c>
      <c r="D899">
        <v>3196896385089</v>
      </c>
      <c r="E899">
        <v>1</v>
      </c>
      <c r="F899">
        <v>0</v>
      </c>
      <c r="G899">
        <v>0</v>
      </c>
      <c r="H899">
        <v>1000000000</v>
      </c>
      <c r="I899">
        <v>340000000</v>
      </c>
      <c r="J899">
        <v>3.5000000000000003E-2</v>
      </c>
    </row>
    <row r="900" spans="1:10" customFormat="1" hidden="1" x14ac:dyDescent="0.25">
      <c r="A900">
        <v>212</v>
      </c>
      <c r="B900" t="s">
        <v>725</v>
      </c>
      <c r="C900" t="s">
        <v>726</v>
      </c>
      <c r="D900">
        <v>705756585840</v>
      </c>
      <c r="E900">
        <v>1</v>
      </c>
      <c r="F900">
        <v>0</v>
      </c>
      <c r="G900">
        <v>0</v>
      </c>
      <c r="H900">
        <v>100000000000</v>
      </c>
      <c r="I900">
        <v>340000000</v>
      </c>
      <c r="J900">
        <v>0.03</v>
      </c>
    </row>
    <row r="901" spans="1:10" customFormat="1" hidden="1" x14ac:dyDescent="0.25">
      <c r="A901">
        <v>212</v>
      </c>
      <c r="B901" t="s">
        <v>1412</v>
      </c>
      <c r="C901" t="s">
        <v>1413</v>
      </c>
      <c r="D901">
        <v>494036133205</v>
      </c>
      <c r="E901">
        <v>1</v>
      </c>
      <c r="F901">
        <v>0</v>
      </c>
      <c r="G901">
        <v>0</v>
      </c>
      <c r="H901">
        <v>50000000000</v>
      </c>
      <c r="I901">
        <v>340000000</v>
      </c>
      <c r="J901">
        <v>0.01</v>
      </c>
    </row>
    <row r="902" spans="1:10" customFormat="1" hidden="1" x14ac:dyDescent="0.25">
      <c r="A902">
        <v>212</v>
      </c>
      <c r="B902" s="161" t="s">
        <v>1414</v>
      </c>
      <c r="C902" t="s">
        <v>1415</v>
      </c>
      <c r="D902">
        <v>110997756782</v>
      </c>
      <c r="E902">
        <v>1</v>
      </c>
      <c r="F902">
        <v>0</v>
      </c>
      <c r="G902">
        <v>0</v>
      </c>
      <c r="H902">
        <v>3000000000</v>
      </c>
      <c r="I902">
        <v>340000000</v>
      </c>
      <c r="J902">
        <v>0.03</v>
      </c>
    </row>
    <row r="903" spans="1:10" customFormat="1" hidden="1" x14ac:dyDescent="0.25">
      <c r="A903">
        <v>213</v>
      </c>
      <c r="B903" t="s">
        <v>1052</v>
      </c>
      <c r="C903" t="s">
        <v>1053</v>
      </c>
      <c r="D903">
        <v>63243418577</v>
      </c>
      <c r="E903">
        <v>1</v>
      </c>
      <c r="F903">
        <v>0</v>
      </c>
      <c r="G903">
        <v>0</v>
      </c>
      <c r="H903">
        <v>50000000000</v>
      </c>
      <c r="I903">
        <v>340000000</v>
      </c>
      <c r="J903">
        <v>0.01</v>
      </c>
    </row>
    <row r="904" spans="1:10" customFormat="1" hidden="1" x14ac:dyDescent="0.25">
      <c r="A904">
        <v>218</v>
      </c>
      <c r="B904" t="s">
        <v>546</v>
      </c>
      <c r="C904" t="s">
        <v>547</v>
      </c>
      <c r="D904">
        <v>82615587823</v>
      </c>
      <c r="E904">
        <v>1</v>
      </c>
      <c r="F904">
        <v>0</v>
      </c>
      <c r="G904">
        <v>0</v>
      </c>
      <c r="H904">
        <v>30000000000</v>
      </c>
      <c r="I904">
        <v>345000000</v>
      </c>
      <c r="J904">
        <v>0.04</v>
      </c>
    </row>
    <row r="905" spans="1:10" customFormat="1" hidden="1" x14ac:dyDescent="0.25">
      <c r="A905">
        <v>218</v>
      </c>
      <c r="B905" t="s">
        <v>1416</v>
      </c>
      <c r="C905" t="s">
        <v>1417</v>
      </c>
      <c r="D905">
        <v>303500077587</v>
      </c>
      <c r="E905">
        <v>1</v>
      </c>
      <c r="F905">
        <v>0</v>
      </c>
      <c r="G905">
        <v>0</v>
      </c>
      <c r="H905">
        <v>3500000000</v>
      </c>
      <c r="I905">
        <v>345000000</v>
      </c>
      <c r="J905">
        <v>4.2000000000000003E-2</v>
      </c>
    </row>
    <row r="906" spans="1:10" customFormat="1" hidden="1" x14ac:dyDescent="0.25">
      <c r="A906">
        <v>218</v>
      </c>
      <c r="B906" t="s">
        <v>1418</v>
      </c>
      <c r="C906" t="s">
        <v>1419</v>
      </c>
      <c r="D906">
        <v>4410907092487</v>
      </c>
      <c r="E906">
        <v>366126574</v>
      </c>
      <c r="F906">
        <v>1286766611</v>
      </c>
      <c r="G906">
        <v>1</v>
      </c>
      <c r="H906">
        <v>1052000000000</v>
      </c>
      <c r="I906">
        <v>340000000</v>
      </c>
      <c r="J906">
        <v>1.9900000000000001E-2</v>
      </c>
    </row>
    <row r="907" spans="1:10" customFormat="1" hidden="1" x14ac:dyDescent="0.25">
      <c r="A907">
        <v>218</v>
      </c>
      <c r="B907" t="s">
        <v>1420</v>
      </c>
      <c r="C907" t="s">
        <v>1421</v>
      </c>
      <c r="D907">
        <v>2846418747</v>
      </c>
      <c r="E907">
        <v>1</v>
      </c>
      <c r="F907">
        <v>0</v>
      </c>
      <c r="G907">
        <v>0</v>
      </c>
      <c r="H907">
        <v>666000000</v>
      </c>
      <c r="I907">
        <v>340000000</v>
      </c>
      <c r="J907">
        <v>6.6600000000000001E-3</v>
      </c>
    </row>
    <row r="908" spans="1:10" customFormat="1" hidden="1" x14ac:dyDescent="0.25">
      <c r="A908">
        <v>218</v>
      </c>
      <c r="B908" t="s">
        <v>925</v>
      </c>
      <c r="C908" t="s">
        <v>926</v>
      </c>
      <c r="D908">
        <v>2508318474270</v>
      </c>
      <c r="E908">
        <v>353118762</v>
      </c>
      <c r="F908">
        <v>1298757525</v>
      </c>
      <c r="G908">
        <v>1</v>
      </c>
      <c r="H908">
        <v>450000000000</v>
      </c>
      <c r="I908">
        <v>340000000</v>
      </c>
      <c r="J908">
        <v>0.01</v>
      </c>
    </row>
    <row r="909" spans="1:10" customFormat="1" hidden="1" x14ac:dyDescent="0.25">
      <c r="A909">
        <v>218</v>
      </c>
      <c r="B909" t="s">
        <v>1422</v>
      </c>
      <c r="C909" t="s">
        <v>1423</v>
      </c>
      <c r="D909">
        <v>117536994369</v>
      </c>
      <c r="E909">
        <v>1</v>
      </c>
      <c r="F909">
        <v>0</v>
      </c>
      <c r="G909">
        <v>0</v>
      </c>
      <c r="H909">
        <v>110000000000</v>
      </c>
      <c r="I909">
        <v>340000000</v>
      </c>
      <c r="J909">
        <v>0.01</v>
      </c>
    </row>
    <row r="910" spans="1:10" customFormat="1" hidden="1" x14ac:dyDescent="0.25">
      <c r="A910">
        <v>218</v>
      </c>
      <c r="B910" t="s">
        <v>1424</v>
      </c>
      <c r="C910" t="s">
        <v>1425</v>
      </c>
      <c r="D910">
        <v>711532129542</v>
      </c>
      <c r="E910">
        <v>385892472</v>
      </c>
      <c r="F910">
        <v>1265321029</v>
      </c>
      <c r="G910">
        <v>1</v>
      </c>
      <c r="H910">
        <v>100000000000</v>
      </c>
      <c r="I910">
        <v>340000000</v>
      </c>
      <c r="J910">
        <v>3.5000000000000003E-2</v>
      </c>
    </row>
    <row r="911" spans="1:10" customFormat="1" hidden="1" x14ac:dyDescent="0.25">
      <c r="A911">
        <v>218</v>
      </c>
      <c r="B911" t="s">
        <v>860</v>
      </c>
      <c r="C911" t="s">
        <v>861</v>
      </c>
      <c r="D911">
        <v>2499904430</v>
      </c>
      <c r="E911">
        <v>1</v>
      </c>
      <c r="F911">
        <v>0</v>
      </c>
      <c r="G911">
        <v>0</v>
      </c>
      <c r="H911">
        <v>600000000000</v>
      </c>
      <c r="I911">
        <v>340000000</v>
      </c>
      <c r="J911">
        <v>1.4999999999999999E-2</v>
      </c>
    </row>
    <row r="912" spans="1:10" customFormat="1" hidden="1" x14ac:dyDescent="0.25">
      <c r="A912">
        <v>218</v>
      </c>
      <c r="B912" t="s">
        <v>1212</v>
      </c>
      <c r="C912" t="s">
        <v>1213</v>
      </c>
      <c r="D912">
        <v>1338537550</v>
      </c>
      <c r="E912">
        <v>1</v>
      </c>
      <c r="F912">
        <v>0</v>
      </c>
      <c r="G912">
        <v>0</v>
      </c>
      <c r="H912">
        <v>1000000</v>
      </c>
      <c r="I912">
        <v>340000000</v>
      </c>
      <c r="J912">
        <v>0.03</v>
      </c>
    </row>
    <row r="913" spans="1:10" customFormat="1" hidden="1" x14ac:dyDescent="0.25">
      <c r="A913">
        <v>218</v>
      </c>
      <c r="B913" t="s">
        <v>1426</v>
      </c>
      <c r="C913" t="s">
        <v>1427</v>
      </c>
      <c r="D913">
        <v>162628951293401</v>
      </c>
      <c r="E913">
        <v>3240531021</v>
      </c>
      <c r="F913">
        <v>102573324290</v>
      </c>
      <c r="G913">
        <v>64</v>
      </c>
      <c r="H913">
        <v>1000000000000</v>
      </c>
      <c r="I913">
        <v>340000000</v>
      </c>
      <c r="J913">
        <v>2.75E-2</v>
      </c>
    </row>
    <row r="914" spans="1:10" customFormat="1" hidden="1" x14ac:dyDescent="0.25">
      <c r="A914">
        <v>218</v>
      </c>
      <c r="B914" t="s">
        <v>1428</v>
      </c>
      <c r="C914" t="s">
        <v>1429</v>
      </c>
      <c r="D914">
        <v>9750608619452</v>
      </c>
      <c r="E914">
        <v>340000000</v>
      </c>
      <c r="F914">
        <v>2963384006</v>
      </c>
      <c r="G914">
        <v>2</v>
      </c>
      <c r="H914">
        <v>300000000000</v>
      </c>
      <c r="I914">
        <v>340000000</v>
      </c>
      <c r="J914">
        <v>0</v>
      </c>
    </row>
    <row r="915" spans="1:10" customFormat="1" hidden="1" x14ac:dyDescent="0.25">
      <c r="A915">
        <v>218</v>
      </c>
      <c r="B915" t="s">
        <v>556</v>
      </c>
      <c r="D915">
        <v>1043463985</v>
      </c>
      <c r="E915">
        <v>1</v>
      </c>
      <c r="F915">
        <v>0</v>
      </c>
      <c r="G915">
        <v>0</v>
      </c>
      <c r="H915">
        <v>0</v>
      </c>
      <c r="I915">
        <v>340000000</v>
      </c>
      <c r="J915">
        <v>0.1</v>
      </c>
    </row>
    <row r="916" spans="1:10" customFormat="1" hidden="1" x14ac:dyDescent="0.25">
      <c r="A916">
        <v>218</v>
      </c>
      <c r="B916" t="s">
        <v>1123</v>
      </c>
      <c r="C916" t="s">
        <v>1124</v>
      </c>
      <c r="D916">
        <v>161608129755867</v>
      </c>
      <c r="E916">
        <v>3008973809</v>
      </c>
      <c r="F916">
        <v>130779716671</v>
      </c>
      <c r="G916">
        <v>81</v>
      </c>
      <c r="H916">
        <v>300000000000</v>
      </c>
      <c r="I916">
        <v>340000000</v>
      </c>
      <c r="J916">
        <v>0.02</v>
      </c>
    </row>
    <row r="917" spans="1:10" customFormat="1" hidden="1" x14ac:dyDescent="0.25">
      <c r="A917">
        <v>211</v>
      </c>
      <c r="B917" t="s">
        <v>1319</v>
      </c>
      <c r="C917" t="s">
        <v>1320</v>
      </c>
      <c r="D917">
        <v>0</v>
      </c>
      <c r="E917">
        <v>0</v>
      </c>
      <c r="F917">
        <v>0</v>
      </c>
      <c r="G917">
        <v>0</v>
      </c>
      <c r="H917">
        <v>1000000000</v>
      </c>
      <c r="I917">
        <v>340000000</v>
      </c>
      <c r="J917">
        <v>0.05</v>
      </c>
    </row>
    <row r="918" spans="1:10" customFormat="1" hidden="1" x14ac:dyDescent="0.25">
      <c r="A918">
        <v>211</v>
      </c>
      <c r="B918" t="s">
        <v>1285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customFormat="1" hidden="1" x14ac:dyDescent="0.25">
      <c r="A919">
        <v>211</v>
      </c>
      <c r="B919" t="s">
        <v>689</v>
      </c>
      <c r="C919" t="s">
        <v>690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customFormat="1" hidden="1" x14ac:dyDescent="0.25">
      <c r="A920">
        <v>212</v>
      </c>
      <c r="B920" t="s">
        <v>1430</v>
      </c>
      <c r="C920" t="s">
        <v>1431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customFormat="1" hidden="1" x14ac:dyDescent="0.25">
      <c r="A921">
        <v>212</v>
      </c>
      <c r="B921" t="s">
        <v>821</v>
      </c>
      <c r="C921" t="s">
        <v>822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customFormat="1" hidden="1" x14ac:dyDescent="0.25">
      <c r="A922">
        <v>212</v>
      </c>
      <c r="B922" t="s">
        <v>594</v>
      </c>
      <c r="C922" t="s">
        <v>595</v>
      </c>
      <c r="D922">
        <v>304643536193</v>
      </c>
      <c r="E922">
        <v>1</v>
      </c>
      <c r="F922">
        <v>0</v>
      </c>
      <c r="G922">
        <v>0</v>
      </c>
      <c r="H922">
        <v>112000000000</v>
      </c>
      <c r="I922">
        <v>340000000</v>
      </c>
      <c r="J922">
        <v>0.01</v>
      </c>
    </row>
    <row r="923" spans="1:10" customFormat="1" hidden="1" x14ac:dyDescent="0.25">
      <c r="A923">
        <v>211</v>
      </c>
      <c r="B923" t="s">
        <v>484</v>
      </c>
      <c r="C923" t="s">
        <v>485</v>
      </c>
      <c r="D923">
        <v>0</v>
      </c>
      <c r="E923">
        <v>0</v>
      </c>
      <c r="F923">
        <v>0</v>
      </c>
      <c r="G923">
        <v>0</v>
      </c>
      <c r="H923">
        <v>4500000000</v>
      </c>
      <c r="I923">
        <v>345000000</v>
      </c>
      <c r="J923">
        <v>0.03</v>
      </c>
    </row>
    <row r="924" spans="1:10" customFormat="1" hidden="1" x14ac:dyDescent="0.25">
      <c r="A924">
        <v>212</v>
      </c>
      <c r="B924" t="s">
        <v>266</v>
      </c>
      <c r="C924" t="s">
        <v>267</v>
      </c>
      <c r="D924">
        <v>7030785312828</v>
      </c>
      <c r="E924">
        <v>441692491</v>
      </c>
      <c r="F924">
        <v>4982932065</v>
      </c>
      <c r="G924">
        <v>5</v>
      </c>
      <c r="H924">
        <v>1412388000000</v>
      </c>
      <c r="I924">
        <v>340000000</v>
      </c>
      <c r="J924">
        <v>0.02</v>
      </c>
    </row>
    <row r="925" spans="1:10" customFormat="1" hidden="1" x14ac:dyDescent="0.25">
      <c r="A925">
        <v>212</v>
      </c>
      <c r="B925" t="s">
        <v>1432</v>
      </c>
      <c r="C925" t="s">
        <v>1433</v>
      </c>
      <c r="D925">
        <v>68578868355</v>
      </c>
      <c r="E925">
        <v>1</v>
      </c>
      <c r="F925">
        <v>0</v>
      </c>
      <c r="G925">
        <v>0</v>
      </c>
      <c r="H925">
        <v>1000000</v>
      </c>
      <c r="I925">
        <v>340000000</v>
      </c>
      <c r="J925">
        <v>0.01</v>
      </c>
    </row>
    <row r="926" spans="1:10" customFormat="1" hidden="1" x14ac:dyDescent="0.25">
      <c r="A926">
        <v>212</v>
      </c>
      <c r="B926" t="s">
        <v>1240</v>
      </c>
      <c r="C926" t="s">
        <v>1241</v>
      </c>
      <c r="D926">
        <v>18321423637</v>
      </c>
      <c r="E926">
        <v>1</v>
      </c>
      <c r="F926">
        <v>0</v>
      </c>
      <c r="G926">
        <v>0</v>
      </c>
      <c r="H926">
        <v>1000000000</v>
      </c>
      <c r="I926">
        <v>345000000</v>
      </c>
      <c r="J926">
        <v>3.0000000000000001E-3</v>
      </c>
    </row>
    <row r="927" spans="1:10" customFormat="1" hidden="1" x14ac:dyDescent="0.25">
      <c r="A927">
        <v>212</v>
      </c>
      <c r="B927" t="s">
        <v>302</v>
      </c>
      <c r="C927" t="s">
        <v>303</v>
      </c>
      <c r="D927">
        <v>8274526734607</v>
      </c>
      <c r="E927">
        <v>448754935</v>
      </c>
      <c r="F927">
        <v>5933185912</v>
      </c>
      <c r="G927">
        <v>3</v>
      </c>
      <c r="H927">
        <v>1000000000000</v>
      </c>
      <c r="I927">
        <v>340000000</v>
      </c>
      <c r="J927">
        <v>1.7999999999999999E-2</v>
      </c>
    </row>
    <row r="928" spans="1:10" customFormat="1" hidden="1" x14ac:dyDescent="0.25">
      <c r="A928">
        <v>214</v>
      </c>
      <c r="B928" t="s">
        <v>1434</v>
      </c>
      <c r="C928" t="s">
        <v>1435</v>
      </c>
      <c r="D928">
        <v>372335816207</v>
      </c>
      <c r="E928">
        <v>1</v>
      </c>
      <c r="F928">
        <v>0</v>
      </c>
      <c r="G928">
        <v>0</v>
      </c>
      <c r="H928">
        <v>330000000000</v>
      </c>
      <c r="I928">
        <v>340000000</v>
      </c>
      <c r="J928">
        <v>0</v>
      </c>
    </row>
    <row r="929" spans="1:10" customFormat="1" hidden="1" x14ac:dyDescent="0.25">
      <c r="A929">
        <v>214</v>
      </c>
      <c r="B929" t="s">
        <v>1074</v>
      </c>
      <c r="C929" t="s">
        <v>1075</v>
      </c>
      <c r="D929">
        <v>11285593132</v>
      </c>
      <c r="E929">
        <v>1</v>
      </c>
      <c r="F929">
        <v>0</v>
      </c>
      <c r="G929">
        <v>0</v>
      </c>
      <c r="H929">
        <v>10000000000</v>
      </c>
      <c r="I929">
        <v>340000000</v>
      </c>
      <c r="J929">
        <v>0.01</v>
      </c>
    </row>
    <row r="930" spans="1:10" customFormat="1" hidden="1" x14ac:dyDescent="0.25">
      <c r="A930">
        <v>214</v>
      </c>
      <c r="B930" t="s">
        <v>1436</v>
      </c>
      <c r="C930" t="s">
        <v>1437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customFormat="1" hidden="1" x14ac:dyDescent="0.25">
      <c r="A931">
        <v>214</v>
      </c>
      <c r="B931" t="s">
        <v>1254</v>
      </c>
      <c r="D931">
        <v>65472916</v>
      </c>
      <c r="E931">
        <v>1</v>
      </c>
      <c r="F931">
        <v>0</v>
      </c>
      <c r="G931">
        <v>0</v>
      </c>
      <c r="H931">
        <v>100000000</v>
      </c>
      <c r="I931">
        <v>345000000</v>
      </c>
      <c r="J931">
        <v>0.05</v>
      </c>
    </row>
    <row r="932" spans="1:10" customFormat="1" hidden="1" x14ac:dyDescent="0.25">
      <c r="A932">
        <v>214</v>
      </c>
      <c r="B932" t="s">
        <v>1042</v>
      </c>
      <c r="C932" t="s">
        <v>1043</v>
      </c>
      <c r="D932">
        <v>22990709910</v>
      </c>
      <c r="E932">
        <v>1</v>
      </c>
      <c r="F932">
        <v>0</v>
      </c>
      <c r="G932">
        <v>0</v>
      </c>
      <c r="H932">
        <v>10000000000</v>
      </c>
      <c r="I932">
        <v>340000000</v>
      </c>
      <c r="J932">
        <v>1E-3</v>
      </c>
    </row>
    <row r="933" spans="1:10" customFormat="1" hidden="1" x14ac:dyDescent="0.25">
      <c r="A933">
        <v>214</v>
      </c>
      <c r="B933" t="s">
        <v>1438</v>
      </c>
      <c r="C933" t="s">
        <v>1439</v>
      </c>
      <c r="D933">
        <v>345540563770</v>
      </c>
      <c r="E933">
        <v>1</v>
      </c>
      <c r="F933">
        <v>0</v>
      </c>
      <c r="G933">
        <v>0</v>
      </c>
      <c r="H933">
        <v>280000000000</v>
      </c>
      <c r="I933">
        <v>340000000</v>
      </c>
      <c r="J933">
        <v>7.4999999999999997E-3</v>
      </c>
    </row>
    <row r="934" spans="1:10" customFormat="1" hidden="1" x14ac:dyDescent="0.25">
      <c r="A934">
        <v>215</v>
      </c>
      <c r="B934" t="s">
        <v>1440</v>
      </c>
      <c r="C934" t="s">
        <v>1441</v>
      </c>
      <c r="D934">
        <v>1015260972767</v>
      </c>
      <c r="E934">
        <v>1</v>
      </c>
      <c r="F934">
        <v>0</v>
      </c>
      <c r="G934">
        <v>0</v>
      </c>
      <c r="H934">
        <v>20000000000</v>
      </c>
      <c r="I934">
        <v>340000000</v>
      </c>
      <c r="J934">
        <v>5.0000000000000001E-3</v>
      </c>
    </row>
    <row r="935" spans="1:10" customFormat="1" hidden="1" x14ac:dyDescent="0.25">
      <c r="A935">
        <v>212</v>
      </c>
      <c r="B935" t="s">
        <v>717</v>
      </c>
      <c r="C935" t="s">
        <v>718</v>
      </c>
      <c r="D935">
        <v>166281189647405</v>
      </c>
      <c r="E935">
        <v>4175248244</v>
      </c>
      <c r="F935">
        <v>124006359913</v>
      </c>
      <c r="G935">
        <v>54</v>
      </c>
      <c r="H935">
        <v>515000000000</v>
      </c>
      <c r="I935">
        <v>340000000</v>
      </c>
      <c r="J935">
        <v>0.03</v>
      </c>
    </row>
    <row r="936" spans="1:10" customFormat="1" hidden="1" x14ac:dyDescent="0.25">
      <c r="A936">
        <v>212</v>
      </c>
      <c r="B936" t="s">
        <v>1442</v>
      </c>
      <c r="C936" t="s">
        <v>1443</v>
      </c>
      <c r="D936">
        <v>78386824654043</v>
      </c>
      <c r="E936">
        <v>1845430758</v>
      </c>
      <c r="F936">
        <v>58711799596</v>
      </c>
      <c r="G936">
        <v>24</v>
      </c>
      <c r="H936">
        <v>2080000000000</v>
      </c>
      <c r="I936">
        <v>340000000</v>
      </c>
      <c r="J936">
        <v>2.5000000000000001E-2</v>
      </c>
    </row>
    <row r="937" spans="1:10" customFormat="1" hidden="1" x14ac:dyDescent="0.25">
      <c r="A937">
        <v>212</v>
      </c>
      <c r="B937" t="s">
        <v>1444</v>
      </c>
      <c r="C937" t="s">
        <v>1445</v>
      </c>
      <c r="D937">
        <v>16357449016083</v>
      </c>
      <c r="E937">
        <v>523922124</v>
      </c>
      <c r="F937">
        <v>12077552818</v>
      </c>
      <c r="G937">
        <v>5</v>
      </c>
      <c r="H937">
        <v>65000000000</v>
      </c>
      <c r="I937">
        <v>340000000</v>
      </c>
      <c r="J937">
        <v>1.4999999999999999E-2</v>
      </c>
    </row>
    <row r="938" spans="1:10" customFormat="1" hidden="1" x14ac:dyDescent="0.25">
      <c r="A938">
        <v>214</v>
      </c>
      <c r="B938" t="s">
        <v>1446</v>
      </c>
      <c r="C938" t="s">
        <v>1447</v>
      </c>
      <c r="D938">
        <v>175050068345</v>
      </c>
      <c r="E938">
        <v>1</v>
      </c>
      <c r="F938">
        <v>0</v>
      </c>
      <c r="G938">
        <v>0</v>
      </c>
      <c r="H938">
        <v>1000000</v>
      </c>
      <c r="I938">
        <v>340000000</v>
      </c>
      <c r="J938">
        <v>0</v>
      </c>
    </row>
    <row r="939" spans="1:10" customFormat="1" hidden="1" x14ac:dyDescent="0.25">
      <c r="A939">
        <v>214</v>
      </c>
      <c r="B939" t="s">
        <v>1448</v>
      </c>
      <c r="C939" t="s">
        <v>1449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customFormat="1" hidden="1" x14ac:dyDescent="0.25">
      <c r="A940">
        <v>211</v>
      </c>
      <c r="B940" t="s">
        <v>1450</v>
      </c>
      <c r="C940" t="s">
        <v>1451</v>
      </c>
      <c r="D940">
        <v>130387469013418</v>
      </c>
      <c r="E940">
        <v>3348148833</v>
      </c>
      <c r="F940">
        <v>97263478956</v>
      </c>
      <c r="G940">
        <v>24</v>
      </c>
      <c r="H940">
        <v>50000000000</v>
      </c>
      <c r="I940">
        <v>340000000</v>
      </c>
      <c r="J940">
        <v>0.03</v>
      </c>
    </row>
    <row r="941" spans="1:10" customFormat="1" hidden="1" x14ac:dyDescent="0.25">
      <c r="A941">
        <v>214</v>
      </c>
      <c r="B941" s="161" t="s">
        <v>1452</v>
      </c>
      <c r="C941" t="s">
        <v>1453</v>
      </c>
      <c r="D941">
        <v>74137556274</v>
      </c>
      <c r="E941">
        <v>1</v>
      </c>
      <c r="F941">
        <v>0</v>
      </c>
      <c r="G941">
        <v>0</v>
      </c>
      <c r="H941">
        <v>25000000000</v>
      </c>
      <c r="I941">
        <v>750000000</v>
      </c>
      <c r="J941">
        <v>3.7499999999999999E-2</v>
      </c>
    </row>
    <row r="942" spans="1:10" customFormat="1" hidden="1" x14ac:dyDescent="0.25">
      <c r="A942">
        <v>212</v>
      </c>
      <c r="B942" t="s">
        <v>387</v>
      </c>
      <c r="C942" t="s">
        <v>388</v>
      </c>
      <c r="D942">
        <v>10553234505480</v>
      </c>
      <c r="E942">
        <v>477956994</v>
      </c>
      <c r="F942">
        <v>7656223508</v>
      </c>
      <c r="G942">
        <v>6</v>
      </c>
      <c r="H942">
        <v>444000000000</v>
      </c>
      <c r="I942">
        <v>340000000</v>
      </c>
      <c r="J942">
        <v>1.77E-2</v>
      </c>
    </row>
    <row r="943" spans="1:10" customFormat="1" hidden="1" x14ac:dyDescent="0.25">
      <c r="A943">
        <v>212</v>
      </c>
      <c r="B943" t="s">
        <v>1454</v>
      </c>
      <c r="C943" t="s">
        <v>1455</v>
      </c>
      <c r="D943">
        <v>47692468397499</v>
      </c>
      <c r="E943">
        <v>1070932064</v>
      </c>
      <c r="F943">
        <v>35815671140</v>
      </c>
      <c r="G943">
        <v>13</v>
      </c>
      <c r="H943">
        <v>3000000000000</v>
      </c>
      <c r="I943">
        <v>340000000</v>
      </c>
      <c r="J943">
        <v>0.02</v>
      </c>
    </row>
    <row r="944" spans="1:10" customFormat="1" hidden="1" x14ac:dyDescent="0.25">
      <c r="A944">
        <v>212</v>
      </c>
      <c r="B944" t="s">
        <v>1456</v>
      </c>
      <c r="C944" t="s">
        <v>1457</v>
      </c>
      <c r="D944">
        <v>100006665669</v>
      </c>
      <c r="E944">
        <v>1</v>
      </c>
      <c r="F944">
        <v>0</v>
      </c>
      <c r="G944">
        <v>0</v>
      </c>
      <c r="H944">
        <v>15000000000</v>
      </c>
      <c r="I944">
        <v>340000000</v>
      </c>
      <c r="J944">
        <v>0.02</v>
      </c>
    </row>
    <row r="945" spans="1:10" customFormat="1" hidden="1" x14ac:dyDescent="0.25">
      <c r="A945">
        <v>212</v>
      </c>
      <c r="B945" t="s">
        <v>161</v>
      </c>
      <c r="C945" t="s">
        <v>162</v>
      </c>
      <c r="D945">
        <v>112012495799611</v>
      </c>
      <c r="E945">
        <v>6380630494</v>
      </c>
      <c r="F945">
        <v>80254090857</v>
      </c>
      <c r="G945">
        <v>35</v>
      </c>
      <c r="H945">
        <v>2900000000000</v>
      </c>
      <c r="I945">
        <v>340000000</v>
      </c>
      <c r="J945">
        <v>7.0000000000000007E-2</v>
      </c>
    </row>
    <row r="946" spans="1:10" customFormat="1" hidden="1" x14ac:dyDescent="0.25">
      <c r="A946">
        <v>212</v>
      </c>
      <c r="B946" t="s">
        <v>1458</v>
      </c>
      <c r="C946" t="s">
        <v>1459</v>
      </c>
      <c r="D946">
        <v>1497624382</v>
      </c>
      <c r="E946">
        <v>1</v>
      </c>
      <c r="F946">
        <v>0</v>
      </c>
      <c r="G946">
        <v>0</v>
      </c>
      <c r="H946">
        <v>500000000</v>
      </c>
      <c r="I946">
        <v>345000000</v>
      </c>
      <c r="J946">
        <v>0.15</v>
      </c>
    </row>
    <row r="947" spans="1:10" customFormat="1" hidden="1" x14ac:dyDescent="0.25">
      <c r="A947">
        <v>212</v>
      </c>
      <c r="B947" t="s">
        <v>635</v>
      </c>
      <c r="C947" t="s">
        <v>184</v>
      </c>
      <c r="D947">
        <v>81946522513302</v>
      </c>
      <c r="E947">
        <v>3490187604</v>
      </c>
      <c r="F947">
        <v>59853564480</v>
      </c>
      <c r="G947">
        <v>30</v>
      </c>
      <c r="H947">
        <v>2500000000000</v>
      </c>
      <c r="I947">
        <v>340000000</v>
      </c>
      <c r="J947">
        <v>0.05</v>
      </c>
    </row>
    <row r="948" spans="1:10" customFormat="1" hidden="1" x14ac:dyDescent="0.25">
      <c r="A948">
        <v>212</v>
      </c>
      <c r="B948" t="s">
        <v>437</v>
      </c>
      <c r="C948" t="s">
        <v>438</v>
      </c>
      <c r="D948">
        <v>5935071381989</v>
      </c>
      <c r="E948">
        <v>420451150</v>
      </c>
      <c r="F948">
        <v>4153819922</v>
      </c>
      <c r="G948">
        <v>2</v>
      </c>
      <c r="H948">
        <v>400000000000</v>
      </c>
      <c r="I948">
        <v>340000000</v>
      </c>
      <c r="J948">
        <v>1.9E-2</v>
      </c>
    </row>
    <row r="949" spans="1:10" customFormat="1" hidden="1" x14ac:dyDescent="0.25">
      <c r="A949">
        <v>214</v>
      </c>
      <c r="B949" t="s">
        <v>1460</v>
      </c>
      <c r="C949" t="s">
        <v>1461</v>
      </c>
      <c r="D949">
        <v>527667940579</v>
      </c>
      <c r="E949">
        <v>1</v>
      </c>
      <c r="F949">
        <v>0</v>
      </c>
      <c r="G949">
        <v>0</v>
      </c>
      <c r="H949">
        <v>10000000000</v>
      </c>
      <c r="I949">
        <v>340000000</v>
      </c>
      <c r="J949">
        <v>0.01</v>
      </c>
    </row>
    <row r="950" spans="1:10" customFormat="1" hidden="1" x14ac:dyDescent="0.25">
      <c r="A950">
        <v>214</v>
      </c>
      <c r="B950" t="s">
        <v>1462</v>
      </c>
      <c r="C950" t="s">
        <v>1463</v>
      </c>
      <c r="D950">
        <v>3030757159704</v>
      </c>
      <c r="E950">
        <v>1</v>
      </c>
      <c r="F950">
        <v>0</v>
      </c>
      <c r="G950">
        <v>0</v>
      </c>
      <c r="H950">
        <v>180000000000</v>
      </c>
      <c r="I950">
        <v>340000000</v>
      </c>
      <c r="J950">
        <v>0.01</v>
      </c>
    </row>
    <row r="951" spans="1:10" customFormat="1" hidden="1" x14ac:dyDescent="0.25">
      <c r="A951">
        <v>214</v>
      </c>
      <c r="B951" t="s">
        <v>1187</v>
      </c>
      <c r="C951" t="s">
        <v>1188</v>
      </c>
      <c r="D951">
        <v>1010552661793</v>
      </c>
      <c r="E951">
        <v>1</v>
      </c>
      <c r="F951">
        <v>0</v>
      </c>
      <c r="G951">
        <v>0</v>
      </c>
      <c r="H951">
        <v>4000000000</v>
      </c>
      <c r="I951">
        <v>345000000</v>
      </c>
      <c r="J951">
        <v>0.05</v>
      </c>
    </row>
    <row r="952" spans="1:10" customFormat="1" hidden="1" x14ac:dyDescent="0.25">
      <c r="A952">
        <v>214</v>
      </c>
      <c r="B952" t="s">
        <v>1464</v>
      </c>
      <c r="C952" t="s">
        <v>1465</v>
      </c>
      <c r="D952">
        <v>100007821255</v>
      </c>
      <c r="E952">
        <v>1</v>
      </c>
      <c r="F952">
        <v>0</v>
      </c>
      <c r="G952">
        <v>0</v>
      </c>
      <c r="H952">
        <v>100000000000</v>
      </c>
      <c r="I952">
        <v>340000000</v>
      </c>
      <c r="J952">
        <v>0.02</v>
      </c>
    </row>
    <row r="953" spans="1:10" customFormat="1" hidden="1" x14ac:dyDescent="0.25">
      <c r="A953">
        <v>212</v>
      </c>
      <c r="B953" t="s">
        <v>1466</v>
      </c>
      <c r="C953">
        <v>996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customFormat="1" hidden="1" x14ac:dyDescent="0.25">
      <c r="A954">
        <v>214</v>
      </c>
      <c r="B954" t="s">
        <v>1040</v>
      </c>
      <c r="C954" t="s">
        <v>1041</v>
      </c>
      <c r="D954">
        <v>100007457297</v>
      </c>
      <c r="E954">
        <v>1</v>
      </c>
      <c r="F954">
        <v>0</v>
      </c>
      <c r="G954">
        <v>0</v>
      </c>
      <c r="H954">
        <v>100000000000</v>
      </c>
      <c r="I954">
        <v>340000000</v>
      </c>
      <c r="J954">
        <v>2.5000000000000001E-2</v>
      </c>
    </row>
    <row r="955" spans="1:10" customFormat="1" hidden="1" x14ac:dyDescent="0.25">
      <c r="A955">
        <v>212</v>
      </c>
      <c r="B955" t="s">
        <v>1467</v>
      </c>
      <c r="C955" t="s">
        <v>523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customFormat="1" hidden="1" x14ac:dyDescent="0.25">
      <c r="A956">
        <v>218</v>
      </c>
      <c r="B956" t="s">
        <v>278</v>
      </c>
      <c r="C956" t="s">
        <v>279</v>
      </c>
      <c r="D956">
        <v>2473829886472</v>
      </c>
      <c r="E956">
        <v>1</v>
      </c>
      <c r="F956">
        <v>0</v>
      </c>
      <c r="G956">
        <v>0</v>
      </c>
      <c r="H956">
        <v>250000000000</v>
      </c>
      <c r="I956">
        <v>340000000</v>
      </c>
      <c r="J956">
        <v>3.7999999999999999E-2</v>
      </c>
    </row>
    <row r="957" spans="1:10" customFormat="1" hidden="1" x14ac:dyDescent="0.25">
      <c r="A957">
        <v>218</v>
      </c>
      <c r="B957" t="s">
        <v>1468</v>
      </c>
      <c r="C957" t="s">
        <v>1469</v>
      </c>
      <c r="D957">
        <v>25000000000</v>
      </c>
      <c r="E957">
        <v>1</v>
      </c>
      <c r="F957">
        <v>0</v>
      </c>
      <c r="G957">
        <v>0</v>
      </c>
      <c r="H957">
        <v>25000000000</v>
      </c>
      <c r="I957">
        <v>340000000</v>
      </c>
      <c r="J957">
        <v>0.01</v>
      </c>
    </row>
    <row r="958" spans="1:10" customFormat="1" hidden="1" x14ac:dyDescent="0.25">
      <c r="A958">
        <v>218</v>
      </c>
      <c r="B958" t="s">
        <v>1470</v>
      </c>
      <c r="C958" t="s">
        <v>1471</v>
      </c>
      <c r="D958">
        <v>539309420566</v>
      </c>
      <c r="E958">
        <v>1</v>
      </c>
      <c r="F958">
        <v>0</v>
      </c>
      <c r="G958">
        <v>0</v>
      </c>
      <c r="H958">
        <v>500000000</v>
      </c>
      <c r="I958">
        <v>500000000</v>
      </c>
      <c r="J958">
        <v>3.5000000000000003E-2</v>
      </c>
    </row>
    <row r="959" spans="1:10" customFormat="1" hidden="1" x14ac:dyDescent="0.25">
      <c r="A959">
        <v>218</v>
      </c>
      <c r="B959" t="s">
        <v>997</v>
      </c>
      <c r="C959" t="s">
        <v>998</v>
      </c>
      <c r="D959">
        <v>410867093359</v>
      </c>
      <c r="E959">
        <v>366223790</v>
      </c>
      <c r="F959">
        <v>1284965729</v>
      </c>
      <c r="G959">
        <v>1</v>
      </c>
      <c r="H959">
        <v>100000000000</v>
      </c>
      <c r="I959">
        <v>340000000</v>
      </c>
      <c r="J959">
        <v>0.02</v>
      </c>
    </row>
    <row r="960" spans="1:10" customFormat="1" hidden="1" x14ac:dyDescent="0.25">
      <c r="A960">
        <v>218</v>
      </c>
      <c r="B960" t="s">
        <v>1472</v>
      </c>
      <c r="C960" t="s">
        <v>1473</v>
      </c>
      <c r="D960">
        <v>43651512021</v>
      </c>
      <c r="E960">
        <v>1</v>
      </c>
      <c r="F960">
        <v>0</v>
      </c>
      <c r="G960">
        <v>0</v>
      </c>
      <c r="H960">
        <v>42000000000</v>
      </c>
      <c r="I960">
        <v>340000000</v>
      </c>
      <c r="J960">
        <v>1.7000000000000001E-2</v>
      </c>
    </row>
    <row r="961" spans="1:10" customFormat="1" hidden="1" x14ac:dyDescent="0.25">
      <c r="A961">
        <v>211</v>
      </c>
      <c r="B961" t="s">
        <v>991</v>
      </c>
      <c r="C961" t="s">
        <v>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customFormat="1" hidden="1" x14ac:dyDescent="0.25">
      <c r="A962">
        <v>211</v>
      </c>
      <c r="B962" t="s">
        <v>418</v>
      </c>
      <c r="C962" t="s">
        <v>419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customFormat="1" hidden="1" x14ac:dyDescent="0.25">
      <c r="A963">
        <v>211</v>
      </c>
      <c r="B963" t="s">
        <v>1428</v>
      </c>
      <c r="C963" t="s">
        <v>1429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customFormat="1" hidden="1" x14ac:dyDescent="0.25">
      <c r="A964">
        <v>211</v>
      </c>
      <c r="B964" t="s">
        <v>1474</v>
      </c>
      <c r="D964">
        <v>0</v>
      </c>
      <c r="E964">
        <v>0</v>
      </c>
      <c r="F964">
        <v>0</v>
      </c>
      <c r="G964">
        <v>2765</v>
      </c>
      <c r="H964">
        <v>0</v>
      </c>
      <c r="I964">
        <v>0</v>
      </c>
      <c r="J964">
        <v>0</v>
      </c>
    </row>
    <row r="965" spans="1:10" customFormat="1" hidden="1" x14ac:dyDescent="0.25">
      <c r="A965">
        <v>211</v>
      </c>
      <c r="B965" t="s">
        <v>1475</v>
      </c>
      <c r="C965" t="s">
        <v>1476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customFormat="1" hidden="1" x14ac:dyDescent="0.25">
      <c r="A966">
        <v>211</v>
      </c>
      <c r="B966" t="s">
        <v>1477</v>
      </c>
      <c r="C966" t="s">
        <v>1478</v>
      </c>
      <c r="D966">
        <v>2867461518359</v>
      </c>
      <c r="E966">
        <v>1</v>
      </c>
      <c r="F966">
        <v>0</v>
      </c>
      <c r="G966">
        <v>0</v>
      </c>
      <c r="H966">
        <v>517777777777</v>
      </c>
      <c r="I966">
        <v>340000000</v>
      </c>
      <c r="J966">
        <v>2.7E-2</v>
      </c>
    </row>
    <row r="967" spans="1:10" customFormat="1" hidden="1" x14ac:dyDescent="0.25">
      <c r="A967">
        <v>214</v>
      </c>
      <c r="B967" t="s">
        <v>1422</v>
      </c>
      <c r="C967" t="s">
        <v>1423</v>
      </c>
      <c r="D967">
        <v>90089203</v>
      </c>
      <c r="E967">
        <v>1</v>
      </c>
      <c r="F967">
        <v>0</v>
      </c>
      <c r="G967">
        <v>0</v>
      </c>
      <c r="H967">
        <v>70000000000</v>
      </c>
      <c r="I967">
        <v>340000000</v>
      </c>
      <c r="J967">
        <v>0</v>
      </c>
    </row>
    <row r="968" spans="1:10" customFormat="1" hidden="1" x14ac:dyDescent="0.25">
      <c r="A968">
        <v>214</v>
      </c>
      <c r="B968" t="s">
        <v>1479</v>
      </c>
      <c r="C968" t="s">
        <v>1480</v>
      </c>
      <c r="D968">
        <v>0</v>
      </c>
      <c r="E968">
        <v>0</v>
      </c>
      <c r="F968">
        <v>0</v>
      </c>
      <c r="G968">
        <v>0</v>
      </c>
      <c r="H968">
        <v>100000000000</v>
      </c>
      <c r="I968">
        <v>340000000</v>
      </c>
      <c r="J968">
        <v>1.4999999999999999E-2</v>
      </c>
    </row>
    <row r="969" spans="1:10" customFormat="1" hidden="1" x14ac:dyDescent="0.25">
      <c r="A969">
        <v>214</v>
      </c>
      <c r="B969" t="s">
        <v>1028</v>
      </c>
      <c r="C969" t="s">
        <v>1029</v>
      </c>
      <c r="D969">
        <v>1350666520389</v>
      </c>
      <c r="E969">
        <v>1</v>
      </c>
      <c r="F969">
        <v>0</v>
      </c>
      <c r="G969">
        <v>0</v>
      </c>
      <c r="H969">
        <v>750000000000</v>
      </c>
      <c r="I969">
        <v>340000000</v>
      </c>
      <c r="J969">
        <v>2.5000000000000001E-2</v>
      </c>
    </row>
    <row r="970" spans="1:10" customFormat="1" hidden="1" x14ac:dyDescent="0.25">
      <c r="A970">
        <v>214</v>
      </c>
      <c r="B970" t="s">
        <v>1481</v>
      </c>
      <c r="C970" t="s">
        <v>1482</v>
      </c>
      <c r="D970">
        <v>165549654554</v>
      </c>
      <c r="E970">
        <v>389243552</v>
      </c>
      <c r="F970">
        <v>1592208193</v>
      </c>
      <c r="G970">
        <v>1</v>
      </c>
      <c r="H970">
        <v>3000000000</v>
      </c>
      <c r="I970">
        <v>340000000</v>
      </c>
      <c r="J970">
        <v>0.03</v>
      </c>
    </row>
    <row r="971" spans="1:10" customFormat="1" hidden="1" x14ac:dyDescent="0.25">
      <c r="A971">
        <v>214</v>
      </c>
      <c r="B971" t="s">
        <v>1483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customFormat="1" hidden="1" x14ac:dyDescent="0.25">
      <c r="A972">
        <v>214</v>
      </c>
      <c r="B972" t="s">
        <v>1484</v>
      </c>
      <c r="C972" t="s">
        <v>1485</v>
      </c>
      <c r="D972">
        <v>296917997365</v>
      </c>
      <c r="E972">
        <v>1</v>
      </c>
      <c r="F972">
        <v>0</v>
      </c>
      <c r="G972">
        <v>0</v>
      </c>
      <c r="H972">
        <v>110000000000</v>
      </c>
      <c r="I972">
        <v>345000000</v>
      </c>
      <c r="J972">
        <v>0.03</v>
      </c>
    </row>
    <row r="973" spans="1:10" customFormat="1" hidden="1" x14ac:dyDescent="0.25">
      <c r="A973">
        <v>212</v>
      </c>
      <c r="B973" t="s">
        <v>1486</v>
      </c>
      <c r="C973" t="s">
        <v>1487</v>
      </c>
      <c r="D973">
        <v>61013083743</v>
      </c>
      <c r="E973">
        <v>46999544</v>
      </c>
      <c r="F973">
        <v>0</v>
      </c>
      <c r="G973">
        <v>1</v>
      </c>
      <c r="H973">
        <v>9000000000</v>
      </c>
      <c r="I973">
        <v>340000000</v>
      </c>
      <c r="J973">
        <v>0.03</v>
      </c>
    </row>
    <row r="974" spans="1:10" customFormat="1" hidden="1" x14ac:dyDescent="0.25">
      <c r="A974">
        <v>214</v>
      </c>
      <c r="B974" t="s">
        <v>1488</v>
      </c>
      <c r="C974" t="s">
        <v>1489</v>
      </c>
      <c r="D974">
        <v>27287620422</v>
      </c>
      <c r="E974">
        <v>1</v>
      </c>
      <c r="F974">
        <v>0</v>
      </c>
      <c r="G974">
        <v>0</v>
      </c>
      <c r="H974">
        <v>25000000000</v>
      </c>
      <c r="I974">
        <v>340000000</v>
      </c>
      <c r="J974">
        <v>0.01</v>
      </c>
    </row>
    <row r="975" spans="1:10" customFormat="1" hidden="1" x14ac:dyDescent="0.25">
      <c r="A975">
        <v>221</v>
      </c>
      <c r="B975" t="s">
        <v>1490</v>
      </c>
      <c r="C975" t="s">
        <v>1491</v>
      </c>
      <c r="D975">
        <v>115485023172087</v>
      </c>
      <c r="E975">
        <v>4856014271</v>
      </c>
      <c r="F975">
        <v>85804271150</v>
      </c>
      <c r="G975">
        <v>61</v>
      </c>
      <c r="H975">
        <v>2500000000000</v>
      </c>
      <c r="I975">
        <v>340000000</v>
      </c>
      <c r="J975">
        <v>0.05</v>
      </c>
    </row>
    <row r="976" spans="1:10" customFormat="1" hidden="1" x14ac:dyDescent="0.25">
      <c r="A976">
        <v>214</v>
      </c>
      <c r="B976" t="s">
        <v>1226</v>
      </c>
      <c r="C976" t="s">
        <v>1227</v>
      </c>
      <c r="D976">
        <v>37891820793</v>
      </c>
      <c r="E976">
        <v>1</v>
      </c>
      <c r="F976">
        <v>0</v>
      </c>
      <c r="G976">
        <v>0</v>
      </c>
      <c r="H976">
        <v>10000000000</v>
      </c>
      <c r="I976">
        <v>340000000</v>
      </c>
      <c r="J976">
        <v>0.02</v>
      </c>
    </row>
    <row r="977" spans="1:10" customFormat="1" hidden="1" x14ac:dyDescent="0.25">
      <c r="A977">
        <v>214</v>
      </c>
      <c r="B977" t="s">
        <v>1492</v>
      </c>
      <c r="C977" t="s">
        <v>1493</v>
      </c>
      <c r="D977">
        <v>786418414835</v>
      </c>
      <c r="E977">
        <v>372833976</v>
      </c>
      <c r="F977">
        <v>1608864859</v>
      </c>
      <c r="G977">
        <v>1</v>
      </c>
      <c r="H977">
        <v>105000000000</v>
      </c>
      <c r="I977">
        <v>340000000</v>
      </c>
      <c r="J977">
        <v>0.02</v>
      </c>
    </row>
    <row r="978" spans="1:10" customFormat="1" hidden="1" x14ac:dyDescent="0.25">
      <c r="A978">
        <v>214</v>
      </c>
      <c r="B978" t="s">
        <v>1494</v>
      </c>
      <c r="C978" t="s">
        <v>1495</v>
      </c>
      <c r="D978">
        <v>1240553093214</v>
      </c>
      <c r="E978">
        <v>408651466</v>
      </c>
      <c r="F978">
        <v>1573064096</v>
      </c>
      <c r="G978">
        <v>1</v>
      </c>
      <c r="H978">
        <v>106000000000</v>
      </c>
      <c r="I978">
        <v>360000000</v>
      </c>
      <c r="J978">
        <v>0.03</v>
      </c>
    </row>
    <row r="979" spans="1:10" customFormat="1" hidden="1" x14ac:dyDescent="0.25">
      <c r="A979">
        <v>215</v>
      </c>
      <c r="B979" t="s">
        <v>1496</v>
      </c>
      <c r="C979" t="s">
        <v>1497</v>
      </c>
      <c r="D979">
        <v>104653694956795</v>
      </c>
      <c r="E979">
        <v>1099348273</v>
      </c>
      <c r="F979">
        <v>75175479030</v>
      </c>
      <c r="G979">
        <v>41</v>
      </c>
      <c r="H979">
        <v>111000000000</v>
      </c>
      <c r="I979">
        <v>340000000</v>
      </c>
      <c r="J979">
        <v>0.01</v>
      </c>
    </row>
    <row r="980" spans="1:10" customFormat="1" hidden="1" x14ac:dyDescent="0.25">
      <c r="A980">
        <v>212</v>
      </c>
      <c r="B980" t="s">
        <v>1062</v>
      </c>
      <c r="C980" t="s">
        <v>1063</v>
      </c>
      <c r="D980">
        <v>55362038013251</v>
      </c>
      <c r="E980">
        <v>2455449588</v>
      </c>
      <c r="F980">
        <v>40193542174</v>
      </c>
      <c r="G980">
        <v>15</v>
      </c>
      <c r="H980">
        <v>50000000000</v>
      </c>
      <c r="I980">
        <v>340000000</v>
      </c>
      <c r="J980">
        <v>0.05</v>
      </c>
    </row>
    <row r="981" spans="1:10" customFormat="1" hidden="1" x14ac:dyDescent="0.25">
      <c r="A981">
        <v>212</v>
      </c>
      <c r="B981" t="s">
        <v>1068</v>
      </c>
      <c r="C981" t="s">
        <v>1069</v>
      </c>
      <c r="D981">
        <v>4170850173827</v>
      </c>
      <c r="E981">
        <v>397457194</v>
      </c>
      <c r="F981">
        <v>2815402549</v>
      </c>
      <c r="G981">
        <v>1</v>
      </c>
      <c r="H981">
        <v>2000000000</v>
      </c>
      <c r="I981">
        <v>340000000</v>
      </c>
      <c r="J981">
        <v>0.02</v>
      </c>
    </row>
    <row r="982" spans="1:10" customFormat="1" hidden="1" x14ac:dyDescent="0.25">
      <c r="A982">
        <v>214</v>
      </c>
      <c r="B982" s="161" t="s">
        <v>1270</v>
      </c>
      <c r="C982" t="s">
        <v>1271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customFormat="1" hidden="1" x14ac:dyDescent="0.25">
      <c r="A983">
        <v>212</v>
      </c>
      <c r="B983" t="s">
        <v>752</v>
      </c>
      <c r="C983" t="s">
        <v>753</v>
      </c>
      <c r="D983">
        <v>9269278351836</v>
      </c>
      <c r="E983">
        <v>408007279</v>
      </c>
      <c r="F983">
        <v>6732720636</v>
      </c>
      <c r="G983">
        <v>8</v>
      </c>
      <c r="H983">
        <v>50000000000</v>
      </c>
      <c r="I983">
        <v>340000000</v>
      </c>
      <c r="J983">
        <v>0.01</v>
      </c>
    </row>
    <row r="984" spans="1:10" customFormat="1" hidden="1" x14ac:dyDescent="0.25">
      <c r="A984">
        <v>213</v>
      </c>
      <c r="B984" t="s">
        <v>457</v>
      </c>
      <c r="C984" t="s">
        <v>458</v>
      </c>
      <c r="D984">
        <v>2059505912344</v>
      </c>
      <c r="E984">
        <v>370336870</v>
      </c>
      <c r="F984">
        <v>3761771932</v>
      </c>
      <c r="G984">
        <v>2</v>
      </c>
      <c r="H984">
        <v>826000000000</v>
      </c>
      <c r="I984">
        <v>340000000</v>
      </c>
      <c r="J984">
        <v>8.0000000000000002E-3</v>
      </c>
    </row>
    <row r="985" spans="1:10" customFormat="1" hidden="1" x14ac:dyDescent="0.25">
      <c r="A985">
        <v>213</v>
      </c>
      <c r="B985" t="s">
        <v>1498</v>
      </c>
      <c r="C985" t="s">
        <v>1499</v>
      </c>
      <c r="D985">
        <v>340603357948</v>
      </c>
      <c r="E985">
        <v>1</v>
      </c>
      <c r="F985">
        <v>0</v>
      </c>
      <c r="G985">
        <v>0</v>
      </c>
      <c r="H985">
        <v>110000000000</v>
      </c>
      <c r="I985">
        <v>345000000</v>
      </c>
      <c r="J985">
        <v>3.5000000000000003E-2</v>
      </c>
    </row>
    <row r="986" spans="1:10" customFormat="1" hidden="1" x14ac:dyDescent="0.25">
      <c r="A986">
        <v>214</v>
      </c>
      <c r="B986" t="s">
        <v>1500</v>
      </c>
      <c r="D986">
        <v>516461389</v>
      </c>
      <c r="E986">
        <v>1</v>
      </c>
      <c r="F986">
        <v>0</v>
      </c>
      <c r="G986">
        <v>0</v>
      </c>
      <c r="H986">
        <v>2000000</v>
      </c>
      <c r="I986">
        <v>340000000</v>
      </c>
      <c r="J986">
        <v>0.03</v>
      </c>
    </row>
    <row r="987" spans="1:10" customFormat="1" hidden="1" x14ac:dyDescent="0.25">
      <c r="A987">
        <v>215</v>
      </c>
      <c r="B987" t="s">
        <v>937</v>
      </c>
      <c r="C987" t="s">
        <v>938</v>
      </c>
      <c r="D987">
        <v>60492361243</v>
      </c>
      <c r="E987">
        <v>1</v>
      </c>
      <c r="F987">
        <v>0</v>
      </c>
      <c r="G987">
        <v>0</v>
      </c>
      <c r="H987">
        <v>30000000000</v>
      </c>
      <c r="I987">
        <v>340000000</v>
      </c>
      <c r="J987">
        <v>0.03</v>
      </c>
    </row>
    <row r="988" spans="1:10" customFormat="1" hidden="1" x14ac:dyDescent="0.25">
      <c r="A988">
        <v>212</v>
      </c>
      <c r="B988" t="s">
        <v>1501</v>
      </c>
      <c r="C988" t="s">
        <v>1502</v>
      </c>
      <c r="D988">
        <v>17464346907291</v>
      </c>
      <c r="E988">
        <v>444963517</v>
      </c>
      <c r="F988">
        <v>13015476219</v>
      </c>
      <c r="G988">
        <v>8</v>
      </c>
      <c r="H988">
        <v>400000000000</v>
      </c>
      <c r="I988">
        <v>340000000</v>
      </c>
      <c r="J988">
        <v>8.0000000000000002E-3</v>
      </c>
    </row>
    <row r="989" spans="1:10" customFormat="1" hidden="1" x14ac:dyDescent="0.25">
      <c r="A989">
        <v>212</v>
      </c>
      <c r="B989" t="s">
        <v>1503</v>
      </c>
      <c r="C989" t="s">
        <v>1504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customFormat="1" hidden="1" x14ac:dyDescent="0.25">
      <c r="A990">
        <v>212</v>
      </c>
      <c r="B990" t="s">
        <v>315</v>
      </c>
      <c r="C990" t="s">
        <v>316</v>
      </c>
      <c r="D990">
        <v>7000248333291</v>
      </c>
      <c r="E990">
        <v>390096668</v>
      </c>
      <c r="F990">
        <v>5010172923</v>
      </c>
      <c r="G990">
        <v>2</v>
      </c>
      <c r="H990">
        <v>1250000030000</v>
      </c>
      <c r="I990">
        <v>340000000</v>
      </c>
      <c r="J990">
        <v>9.9000000000000008E-3</v>
      </c>
    </row>
    <row r="991" spans="1:10" customFormat="1" hidden="1" x14ac:dyDescent="0.25">
      <c r="A991">
        <v>212</v>
      </c>
      <c r="B991" t="s">
        <v>687</v>
      </c>
      <c r="C991" t="s">
        <v>688</v>
      </c>
      <c r="D991">
        <v>4548795579331</v>
      </c>
      <c r="E991">
        <v>402996559</v>
      </c>
      <c r="F991">
        <v>3102659695</v>
      </c>
      <c r="G991">
        <v>1</v>
      </c>
      <c r="H991">
        <v>365000000000</v>
      </c>
      <c r="I991">
        <v>340000000</v>
      </c>
      <c r="J991">
        <v>1.9900000000000001E-2</v>
      </c>
    </row>
    <row r="992" spans="1:10" customFormat="1" hidden="1" x14ac:dyDescent="0.25">
      <c r="A992">
        <v>212</v>
      </c>
      <c r="B992" t="s">
        <v>1505</v>
      </c>
      <c r="C992" t="s">
        <v>1506</v>
      </c>
      <c r="D992">
        <v>6039552137257</v>
      </c>
      <c r="E992">
        <v>378810986</v>
      </c>
      <c r="F992">
        <v>4273520827</v>
      </c>
      <c r="G992">
        <v>3</v>
      </c>
      <c r="H992">
        <v>0</v>
      </c>
      <c r="I992">
        <v>340000000</v>
      </c>
      <c r="J992">
        <v>8.9999999999999993E-3</v>
      </c>
    </row>
    <row r="993" spans="1:10" customFormat="1" hidden="1" x14ac:dyDescent="0.25">
      <c r="A993">
        <v>214</v>
      </c>
      <c r="B993" t="s">
        <v>1507</v>
      </c>
      <c r="C993" t="s">
        <v>1508</v>
      </c>
      <c r="D993">
        <v>1105375018121</v>
      </c>
      <c r="E993">
        <v>1</v>
      </c>
      <c r="F993">
        <v>0</v>
      </c>
      <c r="G993">
        <v>0</v>
      </c>
      <c r="H993">
        <v>200000000000</v>
      </c>
      <c r="I993">
        <v>340000000</v>
      </c>
      <c r="J993">
        <v>0.04</v>
      </c>
    </row>
    <row r="994" spans="1:10" customFormat="1" hidden="1" x14ac:dyDescent="0.25">
      <c r="A994">
        <v>214</v>
      </c>
      <c r="B994" t="s">
        <v>488</v>
      </c>
      <c r="C994" t="s">
        <v>489</v>
      </c>
      <c r="D994">
        <v>29060254585788</v>
      </c>
      <c r="E994">
        <v>396043304</v>
      </c>
      <c r="F994">
        <v>5548287167</v>
      </c>
      <c r="G994">
        <v>3</v>
      </c>
      <c r="H994">
        <v>3000000</v>
      </c>
      <c r="I994">
        <v>340000000</v>
      </c>
      <c r="J994">
        <v>0.01</v>
      </c>
    </row>
    <row r="995" spans="1:10" customFormat="1" hidden="1" x14ac:dyDescent="0.25">
      <c r="A995">
        <v>214</v>
      </c>
      <c r="B995" t="s">
        <v>1509</v>
      </c>
      <c r="C995" t="s">
        <v>1510</v>
      </c>
      <c r="D995">
        <v>13920671093</v>
      </c>
      <c r="E995">
        <v>1</v>
      </c>
      <c r="F995">
        <v>0</v>
      </c>
      <c r="G995">
        <v>0</v>
      </c>
      <c r="H995">
        <v>10000000000</v>
      </c>
      <c r="I995">
        <v>340000000</v>
      </c>
      <c r="J995">
        <v>4.8000000000000001E-2</v>
      </c>
    </row>
    <row r="996" spans="1:10" customFormat="1" hidden="1" x14ac:dyDescent="0.25">
      <c r="A996">
        <v>214</v>
      </c>
      <c r="B996" t="s">
        <v>1055</v>
      </c>
      <c r="C996" t="s">
        <v>1056</v>
      </c>
      <c r="D996">
        <v>592602940529</v>
      </c>
      <c r="E996">
        <v>1</v>
      </c>
      <c r="F996">
        <v>0</v>
      </c>
      <c r="G996">
        <v>0</v>
      </c>
      <c r="H996">
        <v>10000000000</v>
      </c>
      <c r="I996">
        <v>340000000</v>
      </c>
      <c r="J996">
        <v>0</v>
      </c>
    </row>
    <row r="997" spans="1:10" customFormat="1" hidden="1" x14ac:dyDescent="0.25">
      <c r="A997">
        <v>218</v>
      </c>
      <c r="B997" t="s">
        <v>1286</v>
      </c>
      <c r="C997" t="s">
        <v>1287</v>
      </c>
      <c r="D997">
        <v>51261515448</v>
      </c>
      <c r="E997">
        <v>1</v>
      </c>
      <c r="F997">
        <v>0</v>
      </c>
      <c r="G997">
        <v>0</v>
      </c>
      <c r="H997">
        <v>40000000000</v>
      </c>
      <c r="I997">
        <v>340000000</v>
      </c>
      <c r="J997">
        <v>0.02</v>
      </c>
    </row>
    <row r="998" spans="1:10" customFormat="1" hidden="1" x14ac:dyDescent="0.25">
      <c r="A998">
        <v>218</v>
      </c>
      <c r="B998" t="s">
        <v>1511</v>
      </c>
      <c r="C998" t="s">
        <v>1512</v>
      </c>
      <c r="D998">
        <v>146609950</v>
      </c>
      <c r="E998">
        <v>1</v>
      </c>
      <c r="F998">
        <v>0</v>
      </c>
      <c r="G998">
        <v>0</v>
      </c>
      <c r="H998">
        <v>100000000</v>
      </c>
      <c r="I998">
        <v>340000000</v>
      </c>
      <c r="J998">
        <v>0.05</v>
      </c>
    </row>
    <row r="999" spans="1:10" customFormat="1" hidden="1" x14ac:dyDescent="0.25">
      <c r="A999">
        <v>218</v>
      </c>
      <c r="B999" t="s">
        <v>629</v>
      </c>
      <c r="C999" t="s">
        <v>630</v>
      </c>
      <c r="D999">
        <v>66680777282</v>
      </c>
      <c r="E999">
        <v>1</v>
      </c>
      <c r="F999">
        <v>0</v>
      </c>
      <c r="G999">
        <v>0</v>
      </c>
      <c r="H999">
        <v>50000000000</v>
      </c>
      <c r="I999">
        <v>340000000</v>
      </c>
      <c r="J999">
        <v>8.0000000000000002E-3</v>
      </c>
    </row>
    <row r="1000" spans="1:10" customFormat="1" hidden="1" x14ac:dyDescent="0.25">
      <c r="A1000">
        <v>218</v>
      </c>
      <c r="B1000" t="s">
        <v>1513</v>
      </c>
      <c r="C1000" t="s">
        <v>1514</v>
      </c>
      <c r="D1000">
        <v>1788449656578</v>
      </c>
      <c r="E1000">
        <v>1</v>
      </c>
      <c r="F1000">
        <v>0</v>
      </c>
      <c r="G1000">
        <v>0</v>
      </c>
      <c r="H1000">
        <v>1000000000000</v>
      </c>
      <c r="I1000">
        <v>340000000</v>
      </c>
      <c r="J1000">
        <v>0.02</v>
      </c>
    </row>
    <row r="1001" spans="1:10" customFormat="1" hidden="1" x14ac:dyDescent="0.25">
      <c r="A1001">
        <v>218</v>
      </c>
      <c r="B1001" t="s">
        <v>1515</v>
      </c>
      <c r="C1001" t="s">
        <v>1516</v>
      </c>
      <c r="D1001">
        <v>90437596715</v>
      </c>
      <c r="E1001">
        <v>1</v>
      </c>
      <c r="F1001">
        <v>0</v>
      </c>
      <c r="G1001">
        <v>0</v>
      </c>
      <c r="H1001">
        <v>50000000000</v>
      </c>
      <c r="I1001">
        <v>345000000</v>
      </c>
      <c r="J1001">
        <v>0.03</v>
      </c>
    </row>
    <row r="1002" spans="1:10" customFormat="1" hidden="1" x14ac:dyDescent="0.25">
      <c r="A1002">
        <v>221</v>
      </c>
      <c r="B1002" t="s">
        <v>1517</v>
      </c>
      <c r="C1002" t="s">
        <v>1518</v>
      </c>
      <c r="D1002">
        <v>729169028065</v>
      </c>
      <c r="E1002">
        <v>1</v>
      </c>
      <c r="F1002">
        <v>0</v>
      </c>
      <c r="G1002">
        <v>0</v>
      </c>
      <c r="H1002">
        <v>13300000000</v>
      </c>
      <c r="I1002">
        <v>340000000</v>
      </c>
      <c r="J1002">
        <v>0</v>
      </c>
    </row>
    <row r="1003" spans="1:10" customFormat="1" hidden="1" x14ac:dyDescent="0.25">
      <c r="A1003">
        <v>211</v>
      </c>
      <c r="B1003" t="s">
        <v>756</v>
      </c>
      <c r="C1003" t="s">
        <v>757</v>
      </c>
      <c r="D1003">
        <v>0</v>
      </c>
      <c r="E1003">
        <v>0</v>
      </c>
      <c r="F1003">
        <v>0</v>
      </c>
      <c r="G1003">
        <v>0</v>
      </c>
      <c r="H1003">
        <v>3500000000000</v>
      </c>
      <c r="I1003">
        <v>345000000</v>
      </c>
      <c r="J1003">
        <v>4.99E-2</v>
      </c>
    </row>
    <row r="1004" spans="1:10" customFormat="1" hidden="1" x14ac:dyDescent="0.25">
      <c r="A1004">
        <v>211</v>
      </c>
      <c r="B1004" t="s">
        <v>800</v>
      </c>
      <c r="C1004" t="s">
        <v>801</v>
      </c>
      <c r="D1004">
        <v>714134507186</v>
      </c>
      <c r="E1004">
        <v>1</v>
      </c>
      <c r="F1004">
        <v>0</v>
      </c>
      <c r="G1004">
        <v>0</v>
      </c>
      <c r="H1004">
        <v>219000000000</v>
      </c>
      <c r="I1004">
        <v>340000000</v>
      </c>
      <c r="J1004">
        <v>0.03</v>
      </c>
    </row>
    <row r="1005" spans="1:10" customFormat="1" hidden="1" x14ac:dyDescent="0.25">
      <c r="A1005">
        <v>212</v>
      </c>
      <c r="B1005" t="s">
        <v>1519</v>
      </c>
      <c r="C1005" t="s">
        <v>1520</v>
      </c>
      <c r="D1005">
        <v>4794826341762</v>
      </c>
      <c r="E1005">
        <v>373549804</v>
      </c>
      <c r="F1005">
        <v>3321430671</v>
      </c>
      <c r="G1005">
        <v>2</v>
      </c>
      <c r="H1005">
        <v>300000000000</v>
      </c>
      <c r="I1005">
        <v>340000000</v>
      </c>
      <c r="J1005">
        <v>0.01</v>
      </c>
    </row>
    <row r="1006" spans="1:10" customFormat="1" hidden="1" x14ac:dyDescent="0.25">
      <c r="A1006">
        <v>212</v>
      </c>
      <c r="B1006" t="s">
        <v>1521</v>
      </c>
      <c r="C1006" t="s">
        <v>1522</v>
      </c>
      <c r="D1006">
        <v>19305447267100</v>
      </c>
      <c r="E1006">
        <v>340000000</v>
      </c>
      <c r="F1006">
        <v>14630106777</v>
      </c>
      <c r="G1006">
        <v>5</v>
      </c>
      <c r="H1006">
        <v>7000000000000</v>
      </c>
      <c r="I1006">
        <v>340000000</v>
      </c>
      <c r="J1006">
        <v>0</v>
      </c>
    </row>
    <row r="1007" spans="1:10" customFormat="1" hidden="1" x14ac:dyDescent="0.25">
      <c r="A1007">
        <v>211</v>
      </c>
      <c r="B1007" s="161" t="s">
        <v>1335</v>
      </c>
      <c r="C1007" t="s">
        <v>1336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customFormat="1" hidden="1" x14ac:dyDescent="0.25">
      <c r="A1008">
        <v>214</v>
      </c>
      <c r="B1008" t="s">
        <v>1298</v>
      </c>
      <c r="C1008" t="s">
        <v>1299</v>
      </c>
      <c r="D1008">
        <v>549394891377</v>
      </c>
      <c r="E1008">
        <v>1</v>
      </c>
      <c r="F1008">
        <v>0</v>
      </c>
      <c r="G1008">
        <v>0</v>
      </c>
      <c r="H1008">
        <v>1000000000</v>
      </c>
      <c r="I1008">
        <v>340000000</v>
      </c>
      <c r="J1008">
        <v>0.03</v>
      </c>
    </row>
    <row r="1009" spans="1:10" customFormat="1" hidden="1" x14ac:dyDescent="0.25">
      <c r="A1009">
        <v>211</v>
      </c>
      <c r="B1009" t="s">
        <v>1208</v>
      </c>
      <c r="C1009" t="s">
        <v>1209</v>
      </c>
      <c r="D1009">
        <v>0</v>
      </c>
      <c r="E1009">
        <v>0</v>
      </c>
      <c r="F1009">
        <v>0</v>
      </c>
      <c r="G1009">
        <v>0</v>
      </c>
      <c r="H1009">
        <v>100000000000</v>
      </c>
      <c r="I1009">
        <v>340000000</v>
      </c>
      <c r="J1009">
        <v>2.5000000000000001E-2</v>
      </c>
    </row>
    <row r="1010" spans="1:10" customFormat="1" hidden="1" x14ac:dyDescent="0.25">
      <c r="A1010">
        <v>212</v>
      </c>
      <c r="B1010" t="s">
        <v>1143</v>
      </c>
      <c r="C1010" t="s">
        <v>1144</v>
      </c>
      <c r="D1010">
        <v>1272565902975</v>
      </c>
      <c r="E1010">
        <v>359213135</v>
      </c>
      <c r="F1010">
        <v>621224707</v>
      </c>
      <c r="G1010">
        <v>1</v>
      </c>
      <c r="H1010">
        <v>134000000000</v>
      </c>
      <c r="I1010">
        <v>340000000</v>
      </c>
      <c r="J1010">
        <v>0.03</v>
      </c>
    </row>
    <row r="1011" spans="1:10" customFormat="1" hidden="1" x14ac:dyDescent="0.25">
      <c r="A1011">
        <v>211</v>
      </c>
      <c r="B1011" t="s">
        <v>1212</v>
      </c>
      <c r="C1011" t="s">
        <v>1213</v>
      </c>
      <c r="D1011">
        <v>0</v>
      </c>
      <c r="E1011">
        <v>0</v>
      </c>
      <c r="F1011">
        <v>0</v>
      </c>
      <c r="G1011">
        <v>0</v>
      </c>
      <c r="H1011">
        <v>2800000000</v>
      </c>
      <c r="I1011">
        <v>340000000</v>
      </c>
      <c r="J1011">
        <v>0.03</v>
      </c>
    </row>
    <row r="1012" spans="1:10" customFormat="1" hidden="1" x14ac:dyDescent="0.25">
      <c r="A1012">
        <v>214</v>
      </c>
      <c r="B1012" t="s">
        <v>1523</v>
      </c>
      <c r="C1012" t="s">
        <v>1524</v>
      </c>
      <c r="D1012">
        <v>1843426749841</v>
      </c>
      <c r="E1012">
        <v>437657323</v>
      </c>
      <c r="F1012">
        <v>1544583153</v>
      </c>
      <c r="G1012">
        <v>1</v>
      </c>
      <c r="H1012">
        <v>350000000000</v>
      </c>
      <c r="I1012">
        <v>400000000</v>
      </c>
      <c r="J1012">
        <v>2.3800000000000002E-2</v>
      </c>
    </row>
    <row r="1013" spans="1:10" customFormat="1" hidden="1" x14ac:dyDescent="0.25">
      <c r="A1013">
        <v>213</v>
      </c>
      <c r="B1013" t="s">
        <v>1525</v>
      </c>
      <c r="C1013" t="s">
        <v>1526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customFormat="1" hidden="1" x14ac:dyDescent="0.25">
      <c r="A1014">
        <v>213</v>
      </c>
      <c r="B1014" t="s">
        <v>858</v>
      </c>
      <c r="C1014" t="s">
        <v>859</v>
      </c>
      <c r="D1014">
        <v>90133185321</v>
      </c>
      <c r="E1014">
        <v>1</v>
      </c>
      <c r="F1014">
        <v>0</v>
      </c>
      <c r="G1014">
        <v>0</v>
      </c>
      <c r="H1014">
        <v>777000000</v>
      </c>
      <c r="I1014">
        <v>340000000</v>
      </c>
      <c r="J1014">
        <v>0.03</v>
      </c>
    </row>
    <row r="1015" spans="1:10" customFormat="1" hidden="1" x14ac:dyDescent="0.25">
      <c r="A1015">
        <v>214</v>
      </c>
      <c r="B1015" t="s">
        <v>1527</v>
      </c>
      <c r="C1015" t="s">
        <v>1528</v>
      </c>
      <c r="D1015">
        <v>455080965111</v>
      </c>
      <c r="E1015">
        <v>1</v>
      </c>
      <c r="F1015">
        <v>0</v>
      </c>
      <c r="G1015">
        <v>0</v>
      </c>
      <c r="H1015">
        <v>30400000000</v>
      </c>
      <c r="I1015">
        <v>340000000</v>
      </c>
      <c r="J1015">
        <v>0</v>
      </c>
    </row>
    <row r="1016" spans="1:10" customFormat="1" hidden="1" x14ac:dyDescent="0.25">
      <c r="A1016">
        <v>211</v>
      </c>
      <c r="B1016" t="s">
        <v>1004</v>
      </c>
      <c r="C1016" t="s">
        <v>1005</v>
      </c>
      <c r="D1016">
        <v>0</v>
      </c>
      <c r="E1016">
        <v>0</v>
      </c>
      <c r="F1016">
        <v>0</v>
      </c>
      <c r="G1016">
        <v>0</v>
      </c>
      <c r="H1016">
        <v>2000000000</v>
      </c>
      <c r="I1016">
        <v>340000000</v>
      </c>
      <c r="J1016">
        <v>0.01</v>
      </c>
    </row>
    <row r="1017" spans="1:10" customFormat="1" hidden="1" x14ac:dyDescent="0.25">
      <c r="A1017">
        <v>212</v>
      </c>
      <c r="B1017" t="s">
        <v>1195</v>
      </c>
      <c r="C1017" t="s">
        <v>1196</v>
      </c>
      <c r="D1017">
        <v>275439361102</v>
      </c>
      <c r="E1017">
        <v>1</v>
      </c>
      <c r="F1017">
        <v>0</v>
      </c>
      <c r="G1017">
        <v>0</v>
      </c>
      <c r="H1017">
        <v>25000000000</v>
      </c>
      <c r="I1017">
        <v>340000000</v>
      </c>
      <c r="J1017">
        <v>0.02</v>
      </c>
    </row>
    <row r="1018" spans="1:10" customFormat="1" hidden="1" x14ac:dyDescent="0.25">
      <c r="A1018">
        <v>212</v>
      </c>
      <c r="B1018" t="s">
        <v>400</v>
      </c>
      <c r="C1018" t="s">
        <v>401</v>
      </c>
      <c r="D1018">
        <v>6443441272486</v>
      </c>
      <c r="E1018">
        <v>376993212</v>
      </c>
      <c r="F1018">
        <v>4587158390</v>
      </c>
      <c r="G1018">
        <v>1</v>
      </c>
      <c r="H1018">
        <v>101000000000</v>
      </c>
      <c r="I1018">
        <v>340000000</v>
      </c>
      <c r="J1018">
        <v>8.0000000000000002E-3</v>
      </c>
    </row>
    <row r="1019" spans="1:10" customFormat="1" hidden="1" x14ac:dyDescent="0.25">
      <c r="A1019">
        <v>212</v>
      </c>
      <c r="B1019" t="s">
        <v>1529</v>
      </c>
      <c r="C1019" t="s">
        <v>1530</v>
      </c>
      <c r="D1019">
        <v>1562335134455</v>
      </c>
      <c r="E1019">
        <v>1</v>
      </c>
      <c r="F1019">
        <v>0</v>
      </c>
      <c r="G1019">
        <v>0</v>
      </c>
      <c r="H1019">
        <v>340000000000</v>
      </c>
      <c r="I1019">
        <v>475000000</v>
      </c>
      <c r="J1019">
        <v>1.7999999999999999E-2</v>
      </c>
    </row>
    <row r="1020" spans="1:10" customFormat="1" hidden="1" x14ac:dyDescent="0.25">
      <c r="A1020">
        <v>212</v>
      </c>
      <c r="B1020" t="s">
        <v>1531</v>
      </c>
      <c r="C1020" t="s">
        <v>1532</v>
      </c>
      <c r="D1020">
        <v>2626673690323</v>
      </c>
      <c r="E1020">
        <v>545735574</v>
      </c>
      <c r="F1020">
        <v>1478783562</v>
      </c>
      <c r="G1020">
        <v>1</v>
      </c>
      <c r="H1020">
        <v>500000000000</v>
      </c>
      <c r="I1020">
        <v>500000000</v>
      </c>
      <c r="J1020">
        <v>0.03</v>
      </c>
    </row>
    <row r="1021" spans="1:10" customFormat="1" hidden="1" x14ac:dyDescent="0.25">
      <c r="A1021">
        <v>212</v>
      </c>
      <c r="B1021" t="s">
        <v>1533</v>
      </c>
      <c r="C1021" t="s">
        <v>1534</v>
      </c>
      <c r="D1021">
        <v>18382939849765</v>
      </c>
      <c r="E1021">
        <v>340000000</v>
      </c>
      <c r="F1021">
        <v>13829188571</v>
      </c>
      <c r="G1021">
        <v>6</v>
      </c>
      <c r="H1021">
        <v>438734839107</v>
      </c>
      <c r="I1021">
        <v>340000000</v>
      </c>
      <c r="J1021">
        <v>0</v>
      </c>
    </row>
    <row r="1022" spans="1:10" customFormat="1" hidden="1" x14ac:dyDescent="0.25">
      <c r="A1022">
        <v>212</v>
      </c>
      <c r="B1022" t="s">
        <v>272</v>
      </c>
      <c r="C1022" t="s">
        <v>273</v>
      </c>
      <c r="D1022">
        <v>20241231006156</v>
      </c>
      <c r="E1022">
        <v>340000000</v>
      </c>
      <c r="F1022">
        <v>15253139804</v>
      </c>
      <c r="G1022">
        <v>7</v>
      </c>
      <c r="H1022">
        <v>50000000000</v>
      </c>
      <c r="I1022">
        <v>340000000</v>
      </c>
      <c r="J1022">
        <v>0</v>
      </c>
    </row>
    <row r="1023" spans="1:10" customFormat="1" hidden="1" x14ac:dyDescent="0.25">
      <c r="A1023">
        <v>214</v>
      </c>
      <c r="B1023" t="s">
        <v>1535</v>
      </c>
      <c r="C1023" t="s">
        <v>1536</v>
      </c>
      <c r="D1023">
        <v>470151597932</v>
      </c>
      <c r="E1023">
        <v>1</v>
      </c>
      <c r="F1023">
        <v>0</v>
      </c>
      <c r="G1023">
        <v>0</v>
      </c>
      <c r="H1023">
        <v>0</v>
      </c>
      <c r="I1023">
        <v>340000000</v>
      </c>
      <c r="J1023">
        <v>5.0000000000000001E-3</v>
      </c>
    </row>
    <row r="1024" spans="1:10" customFormat="1" hidden="1" x14ac:dyDescent="0.25">
      <c r="A1024">
        <v>214</v>
      </c>
      <c r="B1024" t="s">
        <v>140</v>
      </c>
      <c r="C1024" t="s">
        <v>141</v>
      </c>
      <c r="D1024">
        <v>26887824833</v>
      </c>
      <c r="E1024">
        <v>1</v>
      </c>
      <c r="F1024">
        <v>0</v>
      </c>
      <c r="G1024">
        <v>0</v>
      </c>
      <c r="H1024">
        <v>5000000000</v>
      </c>
      <c r="I1024">
        <v>340000000</v>
      </c>
      <c r="J1024">
        <v>0.01</v>
      </c>
    </row>
    <row r="1025" spans="1:10" customFormat="1" hidden="1" x14ac:dyDescent="0.25">
      <c r="A1025">
        <v>214</v>
      </c>
      <c r="B1025" t="s">
        <v>1537</v>
      </c>
      <c r="C1025" t="s">
        <v>1538</v>
      </c>
      <c r="D1025">
        <v>3905911778</v>
      </c>
      <c r="E1025">
        <v>1</v>
      </c>
      <c r="F1025">
        <v>0</v>
      </c>
      <c r="G1025">
        <v>0</v>
      </c>
      <c r="H1025">
        <v>1000000</v>
      </c>
      <c r="I1025">
        <v>340000000</v>
      </c>
      <c r="J1025">
        <v>7.77E-3</v>
      </c>
    </row>
    <row r="1026" spans="1:10" customFormat="1" hidden="1" x14ac:dyDescent="0.25">
      <c r="A1026">
        <v>214</v>
      </c>
      <c r="B1026" t="s">
        <v>1068</v>
      </c>
      <c r="C1026" t="s">
        <v>1069</v>
      </c>
      <c r="D1026">
        <v>4330346988454</v>
      </c>
      <c r="E1026">
        <v>372828981</v>
      </c>
      <c r="F1026">
        <v>1608620108</v>
      </c>
      <c r="G1026">
        <v>1</v>
      </c>
      <c r="H1026">
        <v>2000000000</v>
      </c>
      <c r="I1026">
        <v>340000000</v>
      </c>
      <c r="J1026">
        <v>0.02</v>
      </c>
    </row>
    <row r="1027" spans="1:10" customFormat="1" hidden="1" x14ac:dyDescent="0.25">
      <c r="A1027">
        <v>215</v>
      </c>
      <c r="B1027" t="s">
        <v>1539</v>
      </c>
      <c r="C1027" t="s">
        <v>1540</v>
      </c>
      <c r="D1027">
        <v>102598150246</v>
      </c>
      <c r="E1027">
        <v>1</v>
      </c>
      <c r="F1027">
        <v>0</v>
      </c>
      <c r="G1027">
        <v>0</v>
      </c>
      <c r="H1027">
        <v>400000000</v>
      </c>
      <c r="I1027">
        <v>340000000</v>
      </c>
      <c r="J1027">
        <v>0.01</v>
      </c>
    </row>
    <row r="1028" spans="1:10" customFormat="1" hidden="1" x14ac:dyDescent="0.25">
      <c r="A1028">
        <v>211</v>
      </c>
      <c r="B1028" t="s">
        <v>509</v>
      </c>
      <c r="C1028" t="s">
        <v>510</v>
      </c>
      <c r="D1028">
        <v>0</v>
      </c>
      <c r="E1028">
        <v>0</v>
      </c>
      <c r="F1028">
        <v>0</v>
      </c>
      <c r="G1028">
        <v>0</v>
      </c>
      <c r="H1028">
        <v>600000000</v>
      </c>
      <c r="I1028">
        <v>340000000</v>
      </c>
      <c r="J1028">
        <v>0.03</v>
      </c>
    </row>
    <row r="1029" spans="1:10" customFormat="1" hidden="1" x14ac:dyDescent="0.25">
      <c r="A1029">
        <v>215</v>
      </c>
      <c r="B1029" t="s">
        <v>1296</v>
      </c>
      <c r="C1029" t="s">
        <v>1297</v>
      </c>
      <c r="D1029">
        <v>153905763683</v>
      </c>
      <c r="E1029">
        <v>1</v>
      </c>
      <c r="F1029">
        <v>0</v>
      </c>
      <c r="G1029">
        <v>0</v>
      </c>
      <c r="H1029">
        <v>35000000000</v>
      </c>
      <c r="I1029">
        <v>340000000</v>
      </c>
      <c r="J1029">
        <v>0.05</v>
      </c>
    </row>
    <row r="1030" spans="1:10" customFormat="1" hidden="1" x14ac:dyDescent="0.25">
      <c r="A1030">
        <v>218</v>
      </c>
      <c r="B1030" t="s">
        <v>1541</v>
      </c>
      <c r="C1030" t="s">
        <v>1542</v>
      </c>
      <c r="D1030">
        <v>595165425844</v>
      </c>
      <c r="E1030">
        <v>1</v>
      </c>
      <c r="F1030">
        <v>0</v>
      </c>
      <c r="G1030">
        <v>0</v>
      </c>
      <c r="H1030">
        <v>118500000000</v>
      </c>
      <c r="I1030">
        <v>340000000</v>
      </c>
      <c r="J1030">
        <v>7.0000000000000001E-3</v>
      </c>
    </row>
    <row r="1031" spans="1:10" customFormat="1" hidden="1" x14ac:dyDescent="0.25">
      <c r="A1031">
        <v>214</v>
      </c>
      <c r="B1031" t="s">
        <v>1543</v>
      </c>
      <c r="C1031" t="s">
        <v>1544</v>
      </c>
      <c r="D1031">
        <v>0</v>
      </c>
      <c r="E1031">
        <v>0</v>
      </c>
      <c r="F1031">
        <v>0</v>
      </c>
      <c r="G1031">
        <v>0</v>
      </c>
      <c r="H1031">
        <v>100000000</v>
      </c>
      <c r="I1031">
        <v>345000000</v>
      </c>
      <c r="J1031">
        <v>8.9999999999999993E-3</v>
      </c>
    </row>
    <row r="1032" spans="1:10" customFormat="1" hidden="1" x14ac:dyDescent="0.25">
      <c r="A1032">
        <v>218</v>
      </c>
      <c r="B1032" t="s">
        <v>498</v>
      </c>
      <c r="C1032" t="s">
        <v>499</v>
      </c>
      <c r="D1032">
        <v>28436433902</v>
      </c>
      <c r="E1032">
        <v>1</v>
      </c>
      <c r="F1032">
        <v>0</v>
      </c>
      <c r="G1032">
        <v>0</v>
      </c>
      <c r="H1032">
        <v>4500000000</v>
      </c>
      <c r="I1032">
        <v>340000000</v>
      </c>
      <c r="J1032">
        <v>0</v>
      </c>
    </row>
    <row r="1033" spans="1:10" customFormat="1" hidden="1" x14ac:dyDescent="0.25">
      <c r="A1033">
        <v>218</v>
      </c>
      <c r="B1033" t="s">
        <v>1074</v>
      </c>
      <c r="C1033" t="s">
        <v>1075</v>
      </c>
      <c r="D1033">
        <v>11285593132</v>
      </c>
      <c r="E1033">
        <v>1</v>
      </c>
      <c r="F1033">
        <v>0</v>
      </c>
      <c r="G1033">
        <v>0</v>
      </c>
      <c r="H1033">
        <v>10000000000</v>
      </c>
      <c r="I1033">
        <v>340000000</v>
      </c>
      <c r="J1033">
        <v>0.01</v>
      </c>
    </row>
    <row r="1034" spans="1:10" customFormat="1" hidden="1" x14ac:dyDescent="0.25">
      <c r="A1034">
        <v>218</v>
      </c>
      <c r="B1034" t="s">
        <v>1545</v>
      </c>
      <c r="C1034" t="s">
        <v>1546</v>
      </c>
      <c r="D1034">
        <v>89161051893</v>
      </c>
      <c r="E1034">
        <v>1</v>
      </c>
      <c r="F1034">
        <v>0</v>
      </c>
      <c r="G1034">
        <v>0</v>
      </c>
      <c r="H1034">
        <v>100000000</v>
      </c>
      <c r="I1034">
        <v>340000000</v>
      </c>
      <c r="J1034">
        <v>7.4999999999999997E-3</v>
      </c>
    </row>
    <row r="1035" spans="1:10" customFormat="1" hidden="1" x14ac:dyDescent="0.25">
      <c r="A1035">
        <v>218</v>
      </c>
      <c r="B1035" t="s">
        <v>1477</v>
      </c>
      <c r="C1035" t="s">
        <v>1478</v>
      </c>
      <c r="D1035">
        <v>15712539546337</v>
      </c>
      <c r="E1035">
        <v>732549402</v>
      </c>
      <c r="F1035">
        <v>14146317373</v>
      </c>
      <c r="G1035">
        <v>9</v>
      </c>
      <c r="H1035">
        <v>1000000000000</v>
      </c>
      <c r="I1035">
        <v>340000000</v>
      </c>
      <c r="J1035">
        <v>2.7E-2</v>
      </c>
    </row>
    <row r="1036" spans="1:10" customFormat="1" hidden="1" x14ac:dyDescent="0.25">
      <c r="A1036">
        <v>218</v>
      </c>
      <c r="B1036" t="s">
        <v>1547</v>
      </c>
      <c r="C1036" t="s">
        <v>1548</v>
      </c>
      <c r="D1036">
        <v>290400469822</v>
      </c>
      <c r="E1036">
        <v>1</v>
      </c>
      <c r="F1036">
        <v>0</v>
      </c>
      <c r="G1036">
        <v>0</v>
      </c>
      <c r="H1036">
        <v>280000000000</v>
      </c>
      <c r="I1036">
        <v>345000000</v>
      </c>
      <c r="J1036">
        <v>1.4999999999999999E-2</v>
      </c>
    </row>
    <row r="1037" spans="1:10" customFormat="1" hidden="1" x14ac:dyDescent="0.25">
      <c r="A1037">
        <v>211</v>
      </c>
      <c r="B1037" t="s">
        <v>1210</v>
      </c>
      <c r="C1037" t="s">
        <v>1211</v>
      </c>
      <c r="D1037">
        <v>0</v>
      </c>
      <c r="E1037">
        <v>0</v>
      </c>
      <c r="F1037">
        <v>0</v>
      </c>
      <c r="G1037">
        <v>0</v>
      </c>
      <c r="H1037">
        <v>30000000000</v>
      </c>
      <c r="I1037">
        <v>340000000</v>
      </c>
      <c r="J1037">
        <v>0.01</v>
      </c>
    </row>
    <row r="1038" spans="1:10" customFormat="1" hidden="1" x14ac:dyDescent="0.25">
      <c r="A1038">
        <v>211</v>
      </c>
      <c r="B1038" t="s">
        <v>789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customFormat="1" hidden="1" x14ac:dyDescent="0.25">
      <c r="A1039">
        <v>212</v>
      </c>
      <c r="B1039" t="s">
        <v>1434</v>
      </c>
      <c r="C1039" t="s">
        <v>1435</v>
      </c>
      <c r="D1039">
        <v>378088358387</v>
      </c>
      <c r="E1039">
        <v>1</v>
      </c>
      <c r="F1039">
        <v>0</v>
      </c>
      <c r="G1039">
        <v>0</v>
      </c>
      <c r="H1039">
        <v>330000000000</v>
      </c>
      <c r="I1039">
        <v>340000000</v>
      </c>
      <c r="J1039">
        <v>0.02</v>
      </c>
    </row>
    <row r="1040" spans="1:10" customFormat="1" hidden="1" x14ac:dyDescent="0.25">
      <c r="A1040">
        <v>214</v>
      </c>
      <c r="B1040" t="s">
        <v>806</v>
      </c>
      <c r="C1040" t="s">
        <v>807</v>
      </c>
      <c r="D1040">
        <v>0</v>
      </c>
      <c r="E1040">
        <v>0</v>
      </c>
      <c r="F1040">
        <v>0</v>
      </c>
      <c r="G1040">
        <v>0</v>
      </c>
      <c r="H1040">
        <v>900000000</v>
      </c>
      <c r="I1040">
        <v>345000000</v>
      </c>
      <c r="J1040">
        <v>0.15</v>
      </c>
    </row>
    <row r="1041" spans="1:10" customFormat="1" hidden="1" x14ac:dyDescent="0.25">
      <c r="A1041">
        <v>212</v>
      </c>
      <c r="B1041" t="s">
        <v>1549</v>
      </c>
      <c r="C1041" t="s">
        <v>1550</v>
      </c>
      <c r="D1041">
        <v>111957748666915</v>
      </c>
      <c r="E1041">
        <v>6375995349</v>
      </c>
      <c r="F1041">
        <v>80192509639</v>
      </c>
      <c r="G1041">
        <v>42</v>
      </c>
      <c r="H1041">
        <v>2700000000000</v>
      </c>
      <c r="I1041">
        <v>340000000</v>
      </c>
      <c r="J1041">
        <v>7.0000000000000007E-2</v>
      </c>
    </row>
    <row r="1042" spans="1:10" customFormat="1" hidden="1" x14ac:dyDescent="0.25">
      <c r="A1042">
        <v>212</v>
      </c>
      <c r="B1042" t="s">
        <v>1551</v>
      </c>
      <c r="C1042" t="s">
        <v>1328</v>
      </c>
      <c r="D1042">
        <v>397151678055</v>
      </c>
      <c r="E1042">
        <v>1</v>
      </c>
      <c r="F1042">
        <v>0</v>
      </c>
      <c r="G1042">
        <v>0</v>
      </c>
      <c r="H1042">
        <v>100000000000</v>
      </c>
      <c r="I1042">
        <v>340000000</v>
      </c>
      <c r="J1042">
        <v>0.02</v>
      </c>
    </row>
    <row r="1043" spans="1:10" customFormat="1" hidden="1" x14ac:dyDescent="0.25">
      <c r="A1043">
        <v>213</v>
      </c>
      <c r="B1043" t="s">
        <v>1552</v>
      </c>
      <c r="D1043">
        <v>2478080</v>
      </c>
      <c r="E1043">
        <v>1</v>
      </c>
      <c r="F1043">
        <v>0</v>
      </c>
      <c r="G1043">
        <v>0</v>
      </c>
      <c r="H1043">
        <v>99000000000</v>
      </c>
      <c r="I1043">
        <v>340000000</v>
      </c>
      <c r="J1043">
        <v>8.9999999999999993E-3</v>
      </c>
    </row>
    <row r="1044" spans="1:10" customFormat="1" hidden="1" x14ac:dyDescent="0.25">
      <c r="A1044">
        <v>211</v>
      </c>
      <c r="B1044" t="s">
        <v>869</v>
      </c>
      <c r="C1044" t="s">
        <v>870</v>
      </c>
      <c r="D1044">
        <v>1347919957479</v>
      </c>
      <c r="E1044">
        <v>1</v>
      </c>
      <c r="F1044">
        <v>0</v>
      </c>
      <c r="G1044">
        <v>0</v>
      </c>
      <c r="H1044">
        <v>250000000000</v>
      </c>
      <c r="I1044">
        <v>340000000</v>
      </c>
      <c r="J1044">
        <v>8.7999999999999995E-2</v>
      </c>
    </row>
    <row r="1045" spans="1:10" customFormat="1" hidden="1" x14ac:dyDescent="0.25">
      <c r="A1045">
        <v>212</v>
      </c>
      <c r="B1045" t="s">
        <v>675</v>
      </c>
      <c r="C1045" t="s">
        <v>676</v>
      </c>
      <c r="D1045">
        <v>4706989456816</v>
      </c>
      <c r="E1045">
        <v>356438106</v>
      </c>
      <c r="F1045">
        <v>3271183218</v>
      </c>
      <c r="G1045">
        <v>2</v>
      </c>
      <c r="H1045">
        <v>375000000000</v>
      </c>
      <c r="I1045">
        <v>340000000</v>
      </c>
      <c r="J1045">
        <v>5.0000000000000001E-3</v>
      </c>
    </row>
    <row r="1046" spans="1:10" customFormat="1" hidden="1" x14ac:dyDescent="0.25">
      <c r="A1046">
        <v>212</v>
      </c>
      <c r="B1046" t="s">
        <v>1553</v>
      </c>
      <c r="C1046" t="s">
        <v>1554</v>
      </c>
      <c r="D1046">
        <v>410594002318</v>
      </c>
      <c r="E1046">
        <v>1</v>
      </c>
      <c r="F1046">
        <v>0</v>
      </c>
      <c r="G1046">
        <v>0</v>
      </c>
      <c r="H1046">
        <v>88000000000</v>
      </c>
      <c r="I1046">
        <v>340000000</v>
      </c>
      <c r="J1046">
        <v>3.5000000000000003E-2</v>
      </c>
    </row>
    <row r="1047" spans="1:10" customFormat="1" hidden="1" x14ac:dyDescent="0.25">
      <c r="A1047">
        <v>212</v>
      </c>
      <c r="B1047" t="s">
        <v>540</v>
      </c>
      <c r="C1047" t="s">
        <v>541</v>
      </c>
      <c r="D1047">
        <v>507022347703</v>
      </c>
      <c r="E1047">
        <v>1</v>
      </c>
      <c r="F1047">
        <v>0</v>
      </c>
      <c r="G1047">
        <v>0</v>
      </c>
      <c r="H1047">
        <v>960000000</v>
      </c>
      <c r="I1047">
        <v>340000000</v>
      </c>
      <c r="J1047">
        <v>0.03</v>
      </c>
    </row>
    <row r="1048" spans="1:10" customFormat="1" hidden="1" x14ac:dyDescent="0.25">
      <c r="A1048">
        <v>212</v>
      </c>
      <c r="B1048" t="s">
        <v>1555</v>
      </c>
      <c r="C1048" t="s">
        <v>1556</v>
      </c>
      <c r="D1048">
        <v>38641296093071</v>
      </c>
      <c r="E1048">
        <v>1811395597</v>
      </c>
      <c r="F1048">
        <v>27956516356</v>
      </c>
      <c r="G1048">
        <v>15</v>
      </c>
      <c r="H1048">
        <v>50000000000</v>
      </c>
      <c r="I1048">
        <v>340000000</v>
      </c>
      <c r="J1048">
        <v>0.05</v>
      </c>
    </row>
    <row r="1049" spans="1:10" customFormat="1" hidden="1" x14ac:dyDescent="0.25">
      <c r="A1049">
        <v>212</v>
      </c>
      <c r="B1049" t="s">
        <v>482</v>
      </c>
      <c r="C1049" t="s">
        <v>483</v>
      </c>
      <c r="D1049">
        <v>2368187964531</v>
      </c>
      <c r="E1049">
        <v>1</v>
      </c>
      <c r="F1049">
        <v>0</v>
      </c>
      <c r="G1049">
        <v>0</v>
      </c>
      <c r="H1049">
        <v>150026764857</v>
      </c>
      <c r="I1049">
        <v>340000000</v>
      </c>
      <c r="J1049">
        <v>1.4999999999999999E-2</v>
      </c>
    </row>
    <row r="1050" spans="1:10" customFormat="1" hidden="1" x14ac:dyDescent="0.25">
      <c r="A1050">
        <v>214</v>
      </c>
      <c r="B1050" t="s">
        <v>1557</v>
      </c>
      <c r="C1050" t="s">
        <v>1558</v>
      </c>
      <c r="D1050">
        <v>319221497788</v>
      </c>
      <c r="E1050">
        <v>1</v>
      </c>
      <c r="F1050">
        <v>0</v>
      </c>
      <c r="G1050">
        <v>0</v>
      </c>
      <c r="H1050">
        <v>225000000000</v>
      </c>
      <c r="I1050">
        <v>340000000</v>
      </c>
      <c r="J1050">
        <v>2.29E-2</v>
      </c>
    </row>
    <row r="1051" spans="1:10" customFormat="1" hidden="1" x14ac:dyDescent="0.25">
      <c r="A1051">
        <v>214</v>
      </c>
      <c r="B1051" t="s">
        <v>1354</v>
      </c>
      <c r="C1051" t="s">
        <v>1355</v>
      </c>
      <c r="D1051">
        <v>70651317279</v>
      </c>
      <c r="E1051">
        <v>1</v>
      </c>
      <c r="F1051">
        <v>0</v>
      </c>
      <c r="G1051">
        <v>0</v>
      </c>
      <c r="H1051">
        <v>1000000000</v>
      </c>
      <c r="I1051">
        <v>340000000</v>
      </c>
      <c r="J1051">
        <v>0.02</v>
      </c>
    </row>
    <row r="1052" spans="1:10" customFormat="1" hidden="1" x14ac:dyDescent="0.25">
      <c r="A1052">
        <v>215</v>
      </c>
      <c r="B1052" t="s">
        <v>1466</v>
      </c>
      <c r="C1052">
        <v>996</v>
      </c>
      <c r="D1052">
        <v>4003764185</v>
      </c>
      <c r="E1052">
        <v>1</v>
      </c>
      <c r="F1052">
        <v>0</v>
      </c>
      <c r="G1052">
        <v>0</v>
      </c>
      <c r="H1052">
        <v>2020000000</v>
      </c>
      <c r="I1052">
        <v>340000000</v>
      </c>
      <c r="J1052">
        <v>2.1999999999999999E-2</v>
      </c>
    </row>
    <row r="1053" spans="1:10" customFormat="1" hidden="1" x14ac:dyDescent="0.25">
      <c r="A1053">
        <v>212</v>
      </c>
      <c r="B1053" t="s">
        <v>852</v>
      </c>
      <c r="C1053" t="s">
        <v>853</v>
      </c>
      <c r="D1053">
        <v>8359841247694</v>
      </c>
      <c r="E1053">
        <v>340000000</v>
      </c>
      <c r="F1053">
        <v>6101020758</v>
      </c>
      <c r="G1053">
        <v>2</v>
      </c>
      <c r="H1053">
        <v>150000000000</v>
      </c>
      <c r="I1053">
        <v>340000000</v>
      </c>
      <c r="J1053">
        <v>0</v>
      </c>
    </row>
    <row r="1054" spans="1:10" customFormat="1" hidden="1" x14ac:dyDescent="0.25">
      <c r="A1054">
        <v>214</v>
      </c>
      <c r="B1054" t="s">
        <v>1559</v>
      </c>
      <c r="C1054" t="s">
        <v>1560</v>
      </c>
      <c r="D1054">
        <v>246013914315</v>
      </c>
      <c r="E1054">
        <v>1</v>
      </c>
      <c r="F1054">
        <v>0</v>
      </c>
      <c r="G1054">
        <v>0</v>
      </c>
      <c r="H1054">
        <v>220000000000</v>
      </c>
      <c r="I1054">
        <v>340000000</v>
      </c>
      <c r="J1054">
        <v>0.03</v>
      </c>
    </row>
    <row r="1055" spans="1:10" customFormat="1" hidden="1" x14ac:dyDescent="0.25">
      <c r="A1055">
        <v>212</v>
      </c>
      <c r="B1055" t="s">
        <v>1561</v>
      </c>
      <c r="C1055" t="s">
        <v>1562</v>
      </c>
      <c r="D1055">
        <v>481219597106</v>
      </c>
      <c r="E1055">
        <v>1</v>
      </c>
      <c r="F1055">
        <v>0</v>
      </c>
      <c r="G1055">
        <v>0</v>
      </c>
      <c r="H1055">
        <v>1400000000</v>
      </c>
      <c r="I1055">
        <v>340000000</v>
      </c>
      <c r="J1055">
        <v>0.05</v>
      </c>
    </row>
    <row r="1056" spans="1:10" customFormat="1" hidden="1" x14ac:dyDescent="0.25">
      <c r="A1056">
        <v>212</v>
      </c>
      <c r="B1056" t="s">
        <v>1563</v>
      </c>
      <c r="C1056" t="s">
        <v>1564</v>
      </c>
      <c r="D1056">
        <v>3198648788250</v>
      </c>
      <c r="E1056">
        <v>1</v>
      </c>
      <c r="F1056">
        <v>0</v>
      </c>
      <c r="G1056">
        <v>0</v>
      </c>
      <c r="H1056">
        <v>10000000000</v>
      </c>
      <c r="I1056">
        <v>340000000</v>
      </c>
      <c r="J1056">
        <v>5.0000000000000001E-3</v>
      </c>
    </row>
    <row r="1057" spans="1:10" customFormat="1" hidden="1" x14ac:dyDescent="0.25">
      <c r="A1057">
        <v>212</v>
      </c>
      <c r="B1057" t="s">
        <v>1565</v>
      </c>
      <c r="C1057" t="s">
        <v>1566</v>
      </c>
      <c r="D1057">
        <v>3580728641878</v>
      </c>
      <c r="E1057">
        <v>522583707</v>
      </c>
      <c r="F1057">
        <v>2235787040</v>
      </c>
      <c r="G1057">
        <v>1</v>
      </c>
      <c r="H1057">
        <v>25000000000</v>
      </c>
      <c r="I1057">
        <v>500000000</v>
      </c>
      <c r="J1057">
        <v>0.01</v>
      </c>
    </row>
    <row r="1058" spans="1:10" customFormat="1" hidden="1" x14ac:dyDescent="0.25">
      <c r="A1058">
        <v>212</v>
      </c>
      <c r="B1058" t="s">
        <v>1567</v>
      </c>
      <c r="C1058" t="s">
        <v>1568</v>
      </c>
      <c r="D1058">
        <v>415673941219</v>
      </c>
      <c r="E1058">
        <v>1</v>
      </c>
      <c r="F1058">
        <v>0</v>
      </c>
      <c r="G1058">
        <v>0</v>
      </c>
      <c r="H1058">
        <v>300000000000</v>
      </c>
      <c r="I1058">
        <v>345000000</v>
      </c>
      <c r="J1058">
        <v>0.05</v>
      </c>
    </row>
    <row r="1059" spans="1:10" customFormat="1" hidden="1" x14ac:dyDescent="0.25">
      <c r="A1059">
        <v>213</v>
      </c>
      <c r="B1059" t="s">
        <v>1040</v>
      </c>
      <c r="C1059" t="s">
        <v>1041</v>
      </c>
      <c r="D1059">
        <v>100013660576</v>
      </c>
      <c r="E1059">
        <v>1</v>
      </c>
      <c r="F1059">
        <v>0</v>
      </c>
      <c r="G1059">
        <v>0</v>
      </c>
      <c r="H1059">
        <v>100000000000</v>
      </c>
      <c r="I1059">
        <v>340000000</v>
      </c>
      <c r="J1059">
        <v>2.5000000000000001E-2</v>
      </c>
    </row>
    <row r="1060" spans="1:10" customFormat="1" hidden="1" x14ac:dyDescent="0.25">
      <c r="A1060">
        <v>212</v>
      </c>
      <c r="B1060" t="s">
        <v>1569</v>
      </c>
      <c r="C1060" t="s">
        <v>1570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customFormat="1" hidden="1" x14ac:dyDescent="0.25">
      <c r="A1061">
        <v>212</v>
      </c>
      <c r="B1061" t="s">
        <v>1571</v>
      </c>
      <c r="C1061" t="s">
        <v>1572</v>
      </c>
      <c r="D1061">
        <v>70975412030348</v>
      </c>
      <c r="E1061">
        <v>883338961</v>
      </c>
      <c r="F1061">
        <v>53790557221</v>
      </c>
      <c r="G1061">
        <v>30</v>
      </c>
      <c r="H1061">
        <v>10000000000</v>
      </c>
      <c r="I1061">
        <v>340000000</v>
      </c>
      <c r="J1061">
        <v>0.01</v>
      </c>
    </row>
    <row r="1062" spans="1:10" customFormat="1" hidden="1" x14ac:dyDescent="0.25">
      <c r="A1062">
        <v>212</v>
      </c>
      <c r="B1062" t="s">
        <v>1384</v>
      </c>
      <c r="C1062" t="s">
        <v>1385</v>
      </c>
      <c r="D1062">
        <v>337485280056</v>
      </c>
      <c r="E1062">
        <v>1</v>
      </c>
      <c r="F1062">
        <v>0</v>
      </c>
      <c r="G1062">
        <v>0</v>
      </c>
      <c r="H1062">
        <v>130000000000</v>
      </c>
      <c r="I1062">
        <v>340000000</v>
      </c>
      <c r="J1062">
        <v>0.03</v>
      </c>
    </row>
    <row r="1063" spans="1:10" customFormat="1" hidden="1" x14ac:dyDescent="0.25">
      <c r="A1063">
        <v>212</v>
      </c>
      <c r="B1063" t="s">
        <v>1573</v>
      </c>
      <c r="C1063" t="s">
        <v>1574</v>
      </c>
      <c r="D1063">
        <v>479303239029</v>
      </c>
      <c r="E1063">
        <v>1</v>
      </c>
      <c r="F1063">
        <v>0</v>
      </c>
      <c r="G1063">
        <v>0</v>
      </c>
      <c r="H1063">
        <v>24000000000</v>
      </c>
      <c r="I1063">
        <v>340000000</v>
      </c>
      <c r="J1063">
        <v>3.5000000000000003E-2</v>
      </c>
    </row>
    <row r="1064" spans="1:10" customFormat="1" hidden="1" x14ac:dyDescent="0.25">
      <c r="A1064">
        <v>212</v>
      </c>
      <c r="B1064" t="s">
        <v>1044</v>
      </c>
      <c r="C1064" t="s">
        <v>1045</v>
      </c>
      <c r="D1064">
        <v>186052680760</v>
      </c>
      <c r="E1064">
        <v>1</v>
      </c>
      <c r="F1064">
        <v>0</v>
      </c>
      <c r="G1064">
        <v>0</v>
      </c>
      <c r="H1064">
        <v>3141590</v>
      </c>
      <c r="I1064">
        <v>340000000</v>
      </c>
      <c r="J1064">
        <v>3.1399999999999997E-2</v>
      </c>
    </row>
    <row r="1065" spans="1:10" customFormat="1" hidden="1" x14ac:dyDescent="0.25">
      <c r="A1065">
        <v>211</v>
      </c>
      <c r="B1065" t="s">
        <v>1255</v>
      </c>
      <c r="C1065" t="s">
        <v>1256</v>
      </c>
      <c r="D1065">
        <v>0</v>
      </c>
      <c r="E1065">
        <v>0</v>
      </c>
      <c r="F1065">
        <v>0</v>
      </c>
      <c r="G1065">
        <v>0</v>
      </c>
      <c r="H1065">
        <v>10000000</v>
      </c>
      <c r="I1065">
        <v>340000000</v>
      </c>
      <c r="J1065">
        <v>0</v>
      </c>
    </row>
    <row r="1066" spans="1:10" customFormat="1" hidden="1" x14ac:dyDescent="0.25">
      <c r="A1066">
        <v>212</v>
      </c>
      <c r="B1066" t="s">
        <v>536</v>
      </c>
      <c r="C1066" t="s">
        <v>537</v>
      </c>
      <c r="D1066">
        <v>400830674583</v>
      </c>
      <c r="E1066">
        <v>1</v>
      </c>
      <c r="F1066">
        <v>0</v>
      </c>
      <c r="G1066">
        <v>0</v>
      </c>
      <c r="H1066">
        <v>168000000000</v>
      </c>
      <c r="I1066">
        <v>340000000</v>
      </c>
      <c r="J1066">
        <v>3.5999999999999997E-2</v>
      </c>
    </row>
    <row r="1067" spans="1:10" customFormat="1" hidden="1" x14ac:dyDescent="0.25">
      <c r="A1067">
        <v>213</v>
      </c>
      <c r="B1067" t="s">
        <v>317</v>
      </c>
      <c r="C1067" t="s">
        <v>318</v>
      </c>
      <c r="D1067">
        <v>19607026369310</v>
      </c>
      <c r="E1067">
        <v>439935769</v>
      </c>
      <c r="F1067">
        <v>9893641186</v>
      </c>
      <c r="G1067">
        <v>5</v>
      </c>
      <c r="H1067">
        <v>750000000000</v>
      </c>
      <c r="I1067">
        <v>340000000</v>
      </c>
      <c r="J1067">
        <v>0.01</v>
      </c>
    </row>
    <row r="1068" spans="1:10" customFormat="1" hidden="1" x14ac:dyDescent="0.25">
      <c r="A1068">
        <v>212</v>
      </c>
      <c r="B1068" t="s">
        <v>1575</v>
      </c>
      <c r="C1068" t="s">
        <v>1576</v>
      </c>
      <c r="D1068">
        <v>437729568200</v>
      </c>
      <c r="E1068">
        <v>1</v>
      </c>
      <c r="F1068">
        <v>0</v>
      </c>
      <c r="G1068">
        <v>0</v>
      </c>
      <c r="H1068">
        <v>118999000000</v>
      </c>
      <c r="I1068">
        <v>340000000</v>
      </c>
      <c r="J1068">
        <v>2.1000000000000001E-2</v>
      </c>
    </row>
    <row r="1069" spans="1:10" customFormat="1" hidden="1" x14ac:dyDescent="0.25">
      <c r="A1069">
        <v>212</v>
      </c>
      <c r="B1069" t="s">
        <v>1577</v>
      </c>
      <c r="C1069" t="s">
        <v>1578</v>
      </c>
      <c r="D1069">
        <v>172111476584</v>
      </c>
      <c r="E1069">
        <v>1</v>
      </c>
      <c r="F1069">
        <v>0</v>
      </c>
      <c r="G1069">
        <v>0</v>
      </c>
      <c r="H1069">
        <v>500000000</v>
      </c>
      <c r="I1069">
        <v>340000000</v>
      </c>
      <c r="J1069">
        <v>0.02</v>
      </c>
    </row>
    <row r="1070" spans="1:10" customFormat="1" hidden="1" x14ac:dyDescent="0.25">
      <c r="A1070">
        <v>214</v>
      </c>
      <c r="B1070" t="s">
        <v>1579</v>
      </c>
      <c r="C1070" t="s">
        <v>1580</v>
      </c>
      <c r="D1070">
        <v>1269092903210</v>
      </c>
      <c r="E1070">
        <v>1</v>
      </c>
      <c r="F1070">
        <v>0</v>
      </c>
      <c r="G1070">
        <v>0</v>
      </c>
      <c r="H1070">
        <v>10000000000</v>
      </c>
      <c r="I1070">
        <v>340000000</v>
      </c>
      <c r="J1070">
        <v>0</v>
      </c>
    </row>
    <row r="1071" spans="1:10" customFormat="1" hidden="1" x14ac:dyDescent="0.25">
      <c r="A1071">
        <v>214</v>
      </c>
      <c r="B1071" t="s">
        <v>1006</v>
      </c>
      <c r="C1071" t="s">
        <v>1007</v>
      </c>
      <c r="D1071">
        <v>106721962346</v>
      </c>
      <c r="E1071">
        <v>1</v>
      </c>
      <c r="F1071">
        <v>0</v>
      </c>
      <c r="G1071">
        <v>0</v>
      </c>
      <c r="H1071">
        <v>50000000000</v>
      </c>
      <c r="I1071">
        <v>340000000</v>
      </c>
      <c r="J1071">
        <v>0.02</v>
      </c>
    </row>
    <row r="1072" spans="1:10" customFormat="1" hidden="1" x14ac:dyDescent="0.25">
      <c r="A1072">
        <v>214</v>
      </c>
      <c r="B1072" s="161" t="s">
        <v>464</v>
      </c>
      <c r="C1072" t="s">
        <v>465</v>
      </c>
      <c r="D1072">
        <v>3250431004457</v>
      </c>
      <c r="E1072">
        <v>340000000</v>
      </c>
      <c r="F1072">
        <v>1641665118</v>
      </c>
      <c r="G1072">
        <v>1</v>
      </c>
      <c r="H1072">
        <v>81000000000</v>
      </c>
      <c r="I1072">
        <v>340000000</v>
      </c>
      <c r="J1072">
        <v>0</v>
      </c>
    </row>
    <row r="1073" spans="1:10" customFormat="1" hidden="1" x14ac:dyDescent="0.25">
      <c r="A1073">
        <v>212</v>
      </c>
      <c r="B1073" t="s">
        <v>1581</v>
      </c>
      <c r="C1073" t="s">
        <v>1582</v>
      </c>
      <c r="D1073">
        <v>447153288349</v>
      </c>
      <c r="E1073">
        <v>1</v>
      </c>
      <c r="F1073">
        <v>0</v>
      </c>
      <c r="G1073">
        <v>0</v>
      </c>
      <c r="H1073">
        <v>2000000000</v>
      </c>
      <c r="I1073">
        <v>340000000</v>
      </c>
      <c r="J1073">
        <v>0.01</v>
      </c>
    </row>
    <row r="1074" spans="1:10" customFormat="1" hidden="1" x14ac:dyDescent="0.25">
      <c r="A1074">
        <v>212</v>
      </c>
      <c r="B1074" t="s">
        <v>997</v>
      </c>
      <c r="C1074" t="s">
        <v>998</v>
      </c>
      <c r="D1074">
        <v>416369462553</v>
      </c>
      <c r="E1074">
        <v>1</v>
      </c>
      <c r="F1074">
        <v>0</v>
      </c>
      <c r="G1074">
        <v>0</v>
      </c>
      <c r="H1074">
        <v>100000000000</v>
      </c>
      <c r="I1074">
        <v>340000000</v>
      </c>
      <c r="J1074">
        <v>0.02</v>
      </c>
    </row>
    <row r="1075" spans="1:10" customFormat="1" hidden="1" x14ac:dyDescent="0.25">
      <c r="A1075">
        <v>212</v>
      </c>
      <c r="B1075" t="s">
        <v>971</v>
      </c>
      <c r="C1075" t="s">
        <v>972</v>
      </c>
      <c r="D1075">
        <v>283776948070</v>
      </c>
      <c r="E1075">
        <v>1</v>
      </c>
      <c r="F1075">
        <v>0</v>
      </c>
      <c r="G1075">
        <v>0</v>
      </c>
      <c r="H1075">
        <v>1000000000</v>
      </c>
      <c r="I1075">
        <v>340000000</v>
      </c>
      <c r="J1075">
        <v>0.01</v>
      </c>
    </row>
    <row r="1076" spans="1:10" customFormat="1" hidden="1" x14ac:dyDescent="0.25">
      <c r="A1076">
        <v>214</v>
      </c>
      <c r="B1076" t="s">
        <v>1467</v>
      </c>
      <c r="C1076" t="s">
        <v>523</v>
      </c>
      <c r="D1076">
        <v>496623766</v>
      </c>
      <c r="E1076">
        <v>1</v>
      </c>
      <c r="F1076">
        <v>0</v>
      </c>
      <c r="G1076">
        <v>0</v>
      </c>
      <c r="H1076">
        <v>345000000</v>
      </c>
      <c r="I1076">
        <v>345000000</v>
      </c>
      <c r="J1076">
        <v>2.5000000000000001E-2</v>
      </c>
    </row>
    <row r="1077" spans="1:10" customFormat="1" hidden="1" x14ac:dyDescent="0.25">
      <c r="A1077">
        <v>218</v>
      </c>
      <c r="B1077" t="s">
        <v>1583</v>
      </c>
      <c r="C1077" t="s">
        <v>1584</v>
      </c>
      <c r="D1077">
        <v>1181015799164</v>
      </c>
      <c r="E1077">
        <v>340000000</v>
      </c>
      <c r="F1077">
        <v>1311686465</v>
      </c>
      <c r="G1077">
        <v>1</v>
      </c>
      <c r="H1077">
        <v>495814564669</v>
      </c>
      <c r="I1077">
        <v>340000000</v>
      </c>
      <c r="J1077">
        <v>0</v>
      </c>
    </row>
    <row r="1078" spans="1:10" customFormat="1" hidden="1" x14ac:dyDescent="0.25">
      <c r="A1078">
        <v>213</v>
      </c>
      <c r="B1078" t="s">
        <v>885</v>
      </c>
      <c r="C1078" t="s">
        <v>886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customFormat="1" hidden="1" x14ac:dyDescent="0.25">
      <c r="A1079">
        <v>212</v>
      </c>
      <c r="B1079" t="s">
        <v>1585</v>
      </c>
      <c r="C1079" t="s">
        <v>1586</v>
      </c>
      <c r="D1079">
        <v>408018759121</v>
      </c>
      <c r="E1079">
        <v>1</v>
      </c>
      <c r="F1079">
        <v>0</v>
      </c>
      <c r="G1079">
        <v>0</v>
      </c>
      <c r="H1079">
        <v>100000000000</v>
      </c>
      <c r="I1079">
        <v>340000000</v>
      </c>
      <c r="J1079">
        <v>4.4999999999999998E-2</v>
      </c>
    </row>
    <row r="1080" spans="1:10" customFormat="1" hidden="1" x14ac:dyDescent="0.25">
      <c r="A1080">
        <v>212</v>
      </c>
      <c r="B1080" t="s">
        <v>617</v>
      </c>
      <c r="C1080" t="s">
        <v>618</v>
      </c>
      <c r="D1080">
        <v>45146957229505</v>
      </c>
      <c r="E1080">
        <v>979704785</v>
      </c>
      <c r="F1080">
        <v>33938932277</v>
      </c>
      <c r="G1080">
        <v>21</v>
      </c>
      <c r="H1080">
        <v>3030000000000</v>
      </c>
      <c r="I1080">
        <v>340000000</v>
      </c>
      <c r="J1080">
        <v>1.8499999999999999E-2</v>
      </c>
    </row>
    <row r="1081" spans="1:10" customFormat="1" hidden="1" x14ac:dyDescent="0.25">
      <c r="A1081">
        <v>214</v>
      </c>
      <c r="B1081" t="s">
        <v>1382</v>
      </c>
      <c r="C1081" t="s">
        <v>1383</v>
      </c>
      <c r="D1081">
        <v>9505316664</v>
      </c>
      <c r="E1081">
        <v>1</v>
      </c>
      <c r="F1081">
        <v>0</v>
      </c>
      <c r="G1081">
        <v>0</v>
      </c>
      <c r="H1081">
        <v>500000000</v>
      </c>
      <c r="I1081">
        <v>340000000</v>
      </c>
      <c r="J1081">
        <v>0.02</v>
      </c>
    </row>
    <row r="1082" spans="1:10" customFormat="1" hidden="1" x14ac:dyDescent="0.25">
      <c r="A1082">
        <v>212</v>
      </c>
      <c r="B1082" t="s">
        <v>1587</v>
      </c>
      <c r="C1082" t="s">
        <v>1588</v>
      </c>
      <c r="D1082">
        <v>28595486845822</v>
      </c>
      <c r="E1082">
        <v>340000000</v>
      </c>
      <c r="F1082">
        <v>21702782832</v>
      </c>
      <c r="G1082">
        <v>7</v>
      </c>
      <c r="H1082">
        <v>500000000000</v>
      </c>
      <c r="I1082">
        <v>340000000</v>
      </c>
      <c r="J1082">
        <v>0</v>
      </c>
    </row>
    <row r="1083" spans="1:10" customFormat="1" hidden="1" x14ac:dyDescent="0.25">
      <c r="A1083">
        <v>213</v>
      </c>
      <c r="B1083" t="s">
        <v>1589</v>
      </c>
      <c r="C1083" t="s">
        <v>1590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customFormat="1" hidden="1" x14ac:dyDescent="0.25">
      <c r="A1084">
        <v>212</v>
      </c>
      <c r="B1084" t="s">
        <v>1591</v>
      </c>
      <c r="C1084" t="s">
        <v>1592</v>
      </c>
      <c r="D1084">
        <v>627692890683</v>
      </c>
      <c r="E1084">
        <v>1</v>
      </c>
      <c r="F1084">
        <v>0</v>
      </c>
      <c r="G1084">
        <v>0</v>
      </c>
      <c r="H1084">
        <v>60000000000</v>
      </c>
      <c r="I1084">
        <v>340000000</v>
      </c>
      <c r="J1084">
        <v>0.02</v>
      </c>
    </row>
    <row r="1085" spans="1:10" customFormat="1" hidden="1" x14ac:dyDescent="0.25">
      <c r="A1085">
        <v>212</v>
      </c>
      <c r="B1085" t="s">
        <v>1593</v>
      </c>
      <c r="C1085" t="s">
        <v>1594</v>
      </c>
      <c r="D1085">
        <v>2332780405982</v>
      </c>
      <c r="E1085">
        <v>1</v>
      </c>
      <c r="F1085">
        <v>0</v>
      </c>
      <c r="G1085">
        <v>0</v>
      </c>
      <c r="H1085">
        <v>108000000000</v>
      </c>
      <c r="I1085">
        <v>340000000</v>
      </c>
      <c r="J1085">
        <v>0.03</v>
      </c>
    </row>
    <row r="1086" spans="1:10" customFormat="1" hidden="1" x14ac:dyDescent="0.25">
      <c r="A1086">
        <v>212</v>
      </c>
      <c r="B1086" t="s">
        <v>758</v>
      </c>
      <c r="C1086" t="s">
        <v>759</v>
      </c>
      <c r="D1086">
        <v>516197795264</v>
      </c>
      <c r="E1086">
        <v>1</v>
      </c>
      <c r="F1086">
        <v>0</v>
      </c>
      <c r="G1086">
        <v>0</v>
      </c>
      <c r="H1086">
        <v>210000000000</v>
      </c>
      <c r="I1086">
        <v>340000000</v>
      </c>
      <c r="J1086">
        <v>0.02</v>
      </c>
    </row>
    <row r="1087" spans="1:10" customFormat="1" hidden="1" x14ac:dyDescent="0.25">
      <c r="A1087">
        <v>212</v>
      </c>
      <c r="B1087" t="s">
        <v>1181</v>
      </c>
      <c r="C1087" t="s">
        <v>1182</v>
      </c>
      <c r="D1087">
        <v>621860991476</v>
      </c>
      <c r="E1087">
        <v>402370787</v>
      </c>
      <c r="F1087">
        <v>76655474</v>
      </c>
      <c r="G1087">
        <v>1</v>
      </c>
      <c r="H1087">
        <v>100000000</v>
      </c>
      <c r="I1087">
        <v>400000000</v>
      </c>
      <c r="J1087">
        <v>0.03</v>
      </c>
    </row>
    <row r="1088" spans="1:10" customFormat="1" hidden="1" x14ac:dyDescent="0.25">
      <c r="A1088">
        <v>212</v>
      </c>
      <c r="B1088" t="s">
        <v>1595</v>
      </c>
      <c r="C1088" t="s">
        <v>1596</v>
      </c>
      <c r="D1088">
        <v>2102950213681</v>
      </c>
      <c r="E1088">
        <v>340000000</v>
      </c>
      <c r="F1088">
        <v>1280037198</v>
      </c>
      <c r="G1088">
        <v>3</v>
      </c>
      <c r="H1088">
        <v>50000000000</v>
      </c>
      <c r="I1088">
        <v>340000000</v>
      </c>
      <c r="J1088">
        <v>0</v>
      </c>
    </row>
    <row r="1089" spans="1:10" customFormat="1" hidden="1" x14ac:dyDescent="0.25">
      <c r="A1089">
        <v>214</v>
      </c>
      <c r="B1089" t="s">
        <v>986</v>
      </c>
      <c r="C1089" t="s">
        <v>987</v>
      </c>
      <c r="D1089">
        <v>29269910400</v>
      </c>
      <c r="E1089">
        <v>1</v>
      </c>
      <c r="F1089">
        <v>0</v>
      </c>
      <c r="G1089">
        <v>0</v>
      </c>
      <c r="H1089">
        <v>10000000000</v>
      </c>
      <c r="I1089">
        <v>345000000</v>
      </c>
      <c r="J1089">
        <v>0.04</v>
      </c>
    </row>
    <row r="1090" spans="1:10" customFormat="1" hidden="1" x14ac:dyDescent="0.25">
      <c r="A1090">
        <v>212</v>
      </c>
      <c r="B1090" t="s">
        <v>1597</v>
      </c>
      <c r="C1090" t="s">
        <v>1598</v>
      </c>
      <c r="D1090">
        <v>83899675053796</v>
      </c>
      <c r="E1090">
        <v>982897357</v>
      </c>
      <c r="F1090">
        <v>63646838403</v>
      </c>
      <c r="G1090">
        <v>25</v>
      </c>
      <c r="H1090">
        <v>10000000000</v>
      </c>
      <c r="I1090">
        <v>340000000</v>
      </c>
      <c r="J1090">
        <v>0.01</v>
      </c>
    </row>
    <row r="1091" spans="1:10" customFormat="1" hidden="1" x14ac:dyDescent="0.25">
      <c r="A1091">
        <v>214</v>
      </c>
      <c r="B1091" t="s">
        <v>1599</v>
      </c>
      <c r="C1091" t="s">
        <v>1600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customFormat="1" hidden="1" x14ac:dyDescent="0.25">
      <c r="A1092">
        <v>212</v>
      </c>
      <c r="B1092" t="s">
        <v>466</v>
      </c>
      <c r="C1092" t="s">
        <v>467</v>
      </c>
      <c r="D1092">
        <v>545396561492</v>
      </c>
      <c r="E1092">
        <v>1</v>
      </c>
      <c r="F1092">
        <v>0</v>
      </c>
      <c r="G1092">
        <v>0</v>
      </c>
      <c r="H1092">
        <v>350000000000</v>
      </c>
      <c r="I1092">
        <v>340000000</v>
      </c>
      <c r="J1092">
        <v>1.7500000000000002E-2</v>
      </c>
    </row>
    <row r="1093" spans="1:10" customFormat="1" hidden="1" x14ac:dyDescent="0.25">
      <c r="A1093">
        <v>214</v>
      </c>
      <c r="B1093" t="s">
        <v>1601</v>
      </c>
      <c r="C1093" t="s">
        <v>1602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customFormat="1" hidden="1" x14ac:dyDescent="0.25">
      <c r="A1094">
        <v>218</v>
      </c>
      <c r="B1094" t="s">
        <v>1314</v>
      </c>
      <c r="C1094" t="s">
        <v>1315</v>
      </c>
      <c r="D1094">
        <v>196816397386</v>
      </c>
      <c r="E1094">
        <v>1</v>
      </c>
      <c r="F1094">
        <v>0</v>
      </c>
      <c r="G1094">
        <v>0</v>
      </c>
      <c r="H1094">
        <v>20000000000</v>
      </c>
      <c r="I1094">
        <v>345000000</v>
      </c>
      <c r="J1094">
        <v>0.02</v>
      </c>
    </row>
    <row r="1095" spans="1:10" customFormat="1" hidden="1" x14ac:dyDescent="0.25">
      <c r="A1095">
        <v>211</v>
      </c>
      <c r="B1095" t="s">
        <v>665</v>
      </c>
      <c r="C1095" t="s">
        <v>666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customFormat="1" hidden="1" x14ac:dyDescent="0.25">
      <c r="A1096">
        <v>211</v>
      </c>
      <c r="B1096" t="s">
        <v>667</v>
      </c>
      <c r="C1096" t="s">
        <v>668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customFormat="1" hidden="1" x14ac:dyDescent="0.25">
      <c r="A1097">
        <v>211</v>
      </c>
      <c r="B1097" t="s">
        <v>1337</v>
      </c>
      <c r="C1097" t="s">
        <v>1338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customFormat="1" hidden="1" x14ac:dyDescent="0.25">
      <c r="A1098">
        <v>211</v>
      </c>
      <c r="B1098" s="161" t="s">
        <v>321</v>
      </c>
      <c r="C1098" t="s">
        <v>322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customFormat="1" hidden="1" x14ac:dyDescent="0.25">
      <c r="A1099">
        <v>211</v>
      </c>
      <c r="B1099" s="161" t="s">
        <v>1093</v>
      </c>
      <c r="C1099" t="s">
        <v>1094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customFormat="1" hidden="1" x14ac:dyDescent="0.25">
      <c r="A1100">
        <v>212</v>
      </c>
      <c r="B1100" t="s">
        <v>585</v>
      </c>
      <c r="C1100" t="s">
        <v>586</v>
      </c>
      <c r="D1100">
        <v>64819532589682</v>
      </c>
      <c r="E1100">
        <v>786637358</v>
      </c>
      <c r="F1100">
        <v>49179735801</v>
      </c>
      <c r="G1100">
        <v>22</v>
      </c>
      <c r="H1100">
        <v>500000000000</v>
      </c>
      <c r="I1100">
        <v>340000000</v>
      </c>
      <c r="J1100">
        <v>8.9999999999999993E-3</v>
      </c>
    </row>
    <row r="1101" spans="1:10" customFormat="1" hidden="1" x14ac:dyDescent="0.25">
      <c r="A1101">
        <v>214</v>
      </c>
      <c r="B1101" t="s">
        <v>1603</v>
      </c>
      <c r="C1101" t="s">
        <v>1604</v>
      </c>
      <c r="D1101">
        <v>155924337754</v>
      </c>
      <c r="E1101">
        <v>1</v>
      </c>
      <c r="F1101">
        <v>0</v>
      </c>
      <c r="G1101">
        <v>0</v>
      </c>
      <c r="H1101">
        <v>2000000000</v>
      </c>
      <c r="I1101">
        <v>340000000</v>
      </c>
      <c r="J1101">
        <v>0.01</v>
      </c>
    </row>
    <row r="1102" spans="1:10" customFormat="1" hidden="1" x14ac:dyDescent="0.25">
      <c r="A1102">
        <v>212</v>
      </c>
      <c r="B1102" t="s">
        <v>1605</v>
      </c>
      <c r="C1102" t="s">
        <v>1606</v>
      </c>
      <c r="D1102">
        <v>4467523434855</v>
      </c>
      <c r="E1102">
        <v>433193466</v>
      </c>
      <c r="F1102">
        <v>3013255416</v>
      </c>
      <c r="G1102">
        <v>2</v>
      </c>
      <c r="H1102">
        <v>1600000000000</v>
      </c>
      <c r="I1102">
        <v>340000000</v>
      </c>
      <c r="J1102">
        <v>0.03</v>
      </c>
    </row>
    <row r="1103" spans="1:10" customFormat="1" hidden="1" x14ac:dyDescent="0.25">
      <c r="A1103">
        <v>212</v>
      </c>
      <c r="B1103" t="s">
        <v>222</v>
      </c>
      <c r="C1103" t="s">
        <v>223</v>
      </c>
      <c r="D1103">
        <v>107232404961344</v>
      </c>
      <c r="E1103">
        <v>340000000</v>
      </c>
      <c r="F1103">
        <v>82311926746</v>
      </c>
      <c r="G1103">
        <v>43</v>
      </c>
      <c r="H1103">
        <v>425000000000</v>
      </c>
      <c r="I1103">
        <v>340000000</v>
      </c>
      <c r="J1103">
        <v>0</v>
      </c>
    </row>
    <row r="1104" spans="1:10" customFormat="1" hidden="1" x14ac:dyDescent="0.25">
      <c r="A1104">
        <v>212</v>
      </c>
      <c r="B1104" t="s">
        <v>1607</v>
      </c>
      <c r="C1104" t="s">
        <v>1608</v>
      </c>
      <c r="D1104">
        <v>6782059172273</v>
      </c>
      <c r="E1104">
        <v>413315960</v>
      </c>
      <c r="F1104">
        <v>4814414729</v>
      </c>
      <c r="G1104">
        <v>1</v>
      </c>
      <c r="H1104">
        <v>500000000000</v>
      </c>
      <c r="I1104">
        <v>340000000</v>
      </c>
      <c r="J1104">
        <v>1.4999999999999999E-2</v>
      </c>
    </row>
    <row r="1105" spans="1:10" customFormat="1" hidden="1" x14ac:dyDescent="0.25">
      <c r="A1105">
        <v>212</v>
      </c>
      <c r="B1105" t="s">
        <v>1609</v>
      </c>
      <c r="C1105" t="s">
        <v>1610</v>
      </c>
      <c r="D1105">
        <v>501111182871</v>
      </c>
      <c r="E1105">
        <v>386014028</v>
      </c>
      <c r="F1105">
        <v>0</v>
      </c>
      <c r="G1105">
        <v>1</v>
      </c>
      <c r="H1105">
        <v>5000000000</v>
      </c>
      <c r="I1105">
        <v>678190000</v>
      </c>
      <c r="J1105">
        <v>0.03</v>
      </c>
    </row>
    <row r="1106" spans="1:10" customFormat="1" hidden="1" x14ac:dyDescent="0.25">
      <c r="A1106">
        <v>212</v>
      </c>
      <c r="B1106" t="s">
        <v>1611</v>
      </c>
      <c r="C1106" t="s">
        <v>1612</v>
      </c>
      <c r="D1106">
        <v>85566850813862</v>
      </c>
      <c r="E1106">
        <v>2308588193</v>
      </c>
      <c r="F1106">
        <v>63651018262</v>
      </c>
      <c r="G1106">
        <v>35</v>
      </c>
      <c r="H1106">
        <v>500000000000</v>
      </c>
      <c r="I1106">
        <v>340000000</v>
      </c>
      <c r="J1106">
        <v>0.03</v>
      </c>
    </row>
    <row r="1107" spans="1:10" customFormat="1" hidden="1" x14ac:dyDescent="0.25">
      <c r="A1107">
        <v>211</v>
      </c>
      <c r="B1107" t="s">
        <v>522</v>
      </c>
      <c r="C1107" t="s">
        <v>523</v>
      </c>
      <c r="D1107">
        <v>0</v>
      </c>
      <c r="E1107">
        <v>0</v>
      </c>
      <c r="F1107">
        <v>0</v>
      </c>
      <c r="G1107">
        <v>0</v>
      </c>
      <c r="H1107">
        <v>250000000000</v>
      </c>
      <c r="I1107">
        <v>340000000</v>
      </c>
      <c r="J1107">
        <v>2.5000000000000001E-2</v>
      </c>
    </row>
    <row r="1108" spans="1:10" customFormat="1" hidden="1" x14ac:dyDescent="0.25">
      <c r="A1108">
        <v>211</v>
      </c>
      <c r="B1108" t="s">
        <v>1613</v>
      </c>
      <c r="C1108" t="s">
        <v>1614</v>
      </c>
      <c r="D1108">
        <v>0</v>
      </c>
      <c r="E1108">
        <v>0</v>
      </c>
      <c r="F1108">
        <v>0</v>
      </c>
      <c r="G1108">
        <v>0</v>
      </c>
      <c r="H1108">
        <v>5000000000</v>
      </c>
      <c r="I1108">
        <v>340000000</v>
      </c>
      <c r="J1108">
        <v>0.02</v>
      </c>
    </row>
    <row r="1109" spans="1:10" customFormat="1" hidden="1" x14ac:dyDescent="0.25">
      <c r="A1109">
        <v>212</v>
      </c>
      <c r="B1109" t="s">
        <v>1615</v>
      </c>
      <c r="C1109" t="s">
        <v>1616</v>
      </c>
      <c r="D1109">
        <v>1128338294484</v>
      </c>
      <c r="E1109">
        <v>1</v>
      </c>
      <c r="F1109">
        <v>0</v>
      </c>
      <c r="G1109">
        <v>0</v>
      </c>
      <c r="H1109">
        <v>450000000</v>
      </c>
      <c r="I1109">
        <v>340000000</v>
      </c>
      <c r="J1109">
        <v>0.01</v>
      </c>
    </row>
    <row r="1110" spans="1:10" customFormat="1" hidden="1" x14ac:dyDescent="0.25">
      <c r="A1110">
        <v>215</v>
      </c>
      <c r="B1110" t="s">
        <v>1001</v>
      </c>
      <c r="C1110" t="s">
        <v>1002</v>
      </c>
      <c r="D1110">
        <v>5895348846</v>
      </c>
      <c r="E1110">
        <v>1</v>
      </c>
      <c r="F1110">
        <v>0</v>
      </c>
      <c r="G1110">
        <v>0</v>
      </c>
      <c r="H1110">
        <v>500000000</v>
      </c>
      <c r="I1110">
        <v>340000000</v>
      </c>
      <c r="J1110">
        <v>1.4200000000000001E-2</v>
      </c>
    </row>
    <row r="1111" spans="1:10" customFormat="1" hidden="1" x14ac:dyDescent="0.25">
      <c r="A1111">
        <v>212</v>
      </c>
      <c r="B1111" t="s">
        <v>1617</v>
      </c>
      <c r="C1111" t="s">
        <v>1618</v>
      </c>
      <c r="D1111">
        <v>583705121773</v>
      </c>
      <c r="E1111">
        <v>1</v>
      </c>
      <c r="F1111">
        <v>0</v>
      </c>
      <c r="G1111">
        <v>0</v>
      </c>
      <c r="H1111">
        <v>10000000000</v>
      </c>
      <c r="I1111">
        <v>340000000</v>
      </c>
      <c r="J1111">
        <v>0.02</v>
      </c>
    </row>
    <row r="1112" spans="1:10" customFormat="1" hidden="1" x14ac:dyDescent="0.25">
      <c r="A1112">
        <v>211</v>
      </c>
      <c r="B1112" t="s">
        <v>1619</v>
      </c>
      <c r="C1112" t="s">
        <v>1620</v>
      </c>
      <c r="D1112">
        <v>30913180428</v>
      </c>
      <c r="E1112">
        <v>1</v>
      </c>
      <c r="F1112">
        <v>0</v>
      </c>
      <c r="G1112">
        <v>0</v>
      </c>
      <c r="H1112">
        <v>10000000000</v>
      </c>
      <c r="I1112">
        <v>340000000</v>
      </c>
      <c r="J1112">
        <v>0.01</v>
      </c>
    </row>
    <row r="1113" spans="1:10" customFormat="1" hidden="1" x14ac:dyDescent="0.25">
      <c r="A1113">
        <v>212</v>
      </c>
      <c r="B1113" t="s">
        <v>323</v>
      </c>
      <c r="C1113" t="s">
        <v>324</v>
      </c>
      <c r="D1113">
        <v>770650484602</v>
      </c>
      <c r="E1113">
        <v>1</v>
      </c>
      <c r="F1113">
        <v>0</v>
      </c>
      <c r="G1113">
        <v>0</v>
      </c>
      <c r="H1113">
        <v>450000000000</v>
      </c>
      <c r="I1113">
        <v>340000000</v>
      </c>
      <c r="J1113">
        <v>7.4999999999999997E-3</v>
      </c>
    </row>
    <row r="1114" spans="1:10" customFormat="1" hidden="1" x14ac:dyDescent="0.25">
      <c r="A1114">
        <v>212</v>
      </c>
      <c r="B1114" t="s">
        <v>615</v>
      </c>
      <c r="C1114" t="s">
        <v>616</v>
      </c>
      <c r="D1114">
        <v>550258164386</v>
      </c>
      <c r="E1114">
        <v>1</v>
      </c>
      <c r="F1114">
        <v>0</v>
      </c>
      <c r="G1114">
        <v>0</v>
      </c>
      <c r="H1114">
        <v>100000000000</v>
      </c>
      <c r="I1114">
        <v>340000000</v>
      </c>
      <c r="J1114">
        <v>0.03</v>
      </c>
    </row>
    <row r="1115" spans="1:10" customFormat="1" hidden="1" x14ac:dyDescent="0.25">
      <c r="A1115">
        <v>212</v>
      </c>
      <c r="B1115" t="s">
        <v>1450</v>
      </c>
      <c r="C1115" t="s">
        <v>1451</v>
      </c>
      <c r="D1115">
        <v>129802970478295</v>
      </c>
      <c r="E1115">
        <v>3329671150</v>
      </c>
      <c r="F1115">
        <v>96666033858</v>
      </c>
      <c r="G1115">
        <v>52</v>
      </c>
      <c r="H1115">
        <v>50000000000</v>
      </c>
      <c r="I1115">
        <v>340000000</v>
      </c>
      <c r="J1115">
        <v>0.03</v>
      </c>
    </row>
    <row r="1116" spans="1:10" customFormat="1" hidden="1" x14ac:dyDescent="0.25">
      <c r="A1116">
        <v>213</v>
      </c>
      <c r="B1116" t="s">
        <v>1475</v>
      </c>
      <c r="C1116" t="s">
        <v>1476</v>
      </c>
      <c r="D1116">
        <v>159499411009</v>
      </c>
      <c r="E1116">
        <v>1</v>
      </c>
      <c r="F1116">
        <v>0</v>
      </c>
      <c r="G1116">
        <v>0</v>
      </c>
      <c r="H1116">
        <v>5000000000</v>
      </c>
      <c r="I1116">
        <v>340000000</v>
      </c>
      <c r="J1116">
        <v>3.7499999999999999E-2</v>
      </c>
    </row>
    <row r="1117" spans="1:10" customFormat="1" hidden="1" x14ac:dyDescent="0.25">
      <c r="A1117">
        <v>218</v>
      </c>
      <c r="B1117" t="s">
        <v>1621</v>
      </c>
      <c r="C1117" t="s">
        <v>1622</v>
      </c>
      <c r="D1117">
        <v>6474897371804</v>
      </c>
      <c r="E1117">
        <v>353111859</v>
      </c>
      <c r="F1117">
        <v>1298074044</v>
      </c>
      <c r="G1117">
        <v>1</v>
      </c>
      <c r="H1117">
        <v>75000000000</v>
      </c>
      <c r="I1117">
        <v>340000000</v>
      </c>
      <c r="J1117">
        <v>0.01</v>
      </c>
    </row>
    <row r="1118" spans="1:10" customFormat="1" hidden="1" x14ac:dyDescent="0.25">
      <c r="A1118">
        <v>218</v>
      </c>
      <c r="B1118" t="s">
        <v>1316</v>
      </c>
      <c r="C1118" t="s">
        <v>1317</v>
      </c>
      <c r="D1118">
        <v>107437718040</v>
      </c>
      <c r="E1118">
        <v>1</v>
      </c>
      <c r="F1118">
        <v>0</v>
      </c>
      <c r="G1118">
        <v>0</v>
      </c>
      <c r="H1118">
        <v>1010000000</v>
      </c>
      <c r="I1118">
        <v>340000000</v>
      </c>
      <c r="J1118">
        <v>0.01</v>
      </c>
    </row>
    <row r="1119" spans="1:10" customFormat="1" hidden="1" x14ac:dyDescent="0.25">
      <c r="A1119">
        <v>218</v>
      </c>
      <c r="B1119" t="s">
        <v>1001</v>
      </c>
      <c r="C1119" t="s">
        <v>1002</v>
      </c>
      <c r="D1119">
        <v>233478241</v>
      </c>
      <c r="E1119">
        <v>1</v>
      </c>
      <c r="F1119">
        <v>0</v>
      </c>
      <c r="G1119">
        <v>0</v>
      </c>
      <c r="H1119">
        <v>5400000000</v>
      </c>
      <c r="I1119">
        <v>340000000</v>
      </c>
      <c r="J1119">
        <v>0</v>
      </c>
    </row>
    <row r="1120" spans="1:10" customFormat="1" hidden="1" x14ac:dyDescent="0.25">
      <c r="A1120">
        <v>211</v>
      </c>
      <c r="B1120" t="s">
        <v>1228</v>
      </c>
      <c r="C1120" t="s">
        <v>1229</v>
      </c>
      <c r="D1120">
        <v>0</v>
      </c>
      <c r="E1120">
        <v>0</v>
      </c>
      <c r="F1120">
        <v>0</v>
      </c>
      <c r="G1120">
        <v>0</v>
      </c>
      <c r="H1120">
        <v>1000000000</v>
      </c>
      <c r="I1120">
        <v>340000000</v>
      </c>
      <c r="J1120">
        <v>0.13</v>
      </c>
    </row>
    <row r="1121" spans="1:10" customFormat="1" hidden="1" x14ac:dyDescent="0.25">
      <c r="A1121">
        <v>212</v>
      </c>
      <c r="B1121" t="s">
        <v>1623</v>
      </c>
      <c r="C1121" t="s">
        <v>1624</v>
      </c>
      <c r="D1121">
        <v>20203521704896</v>
      </c>
      <c r="E1121">
        <v>796696300</v>
      </c>
      <c r="F1121">
        <v>14766513705</v>
      </c>
      <c r="G1121">
        <v>7</v>
      </c>
      <c r="H1121">
        <v>10000000000</v>
      </c>
      <c r="I1121">
        <v>340000000</v>
      </c>
      <c r="J1121">
        <v>0.03</v>
      </c>
    </row>
    <row r="1122" spans="1:10" customFormat="1" hidden="1" x14ac:dyDescent="0.25">
      <c r="A1122">
        <v>214</v>
      </c>
      <c r="B1122" t="s">
        <v>1625</v>
      </c>
      <c r="C1122" t="s">
        <v>1626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customFormat="1" hidden="1" x14ac:dyDescent="0.25">
      <c r="A1123">
        <v>211</v>
      </c>
      <c r="B1123" t="s">
        <v>1627</v>
      </c>
      <c r="D1123">
        <v>0</v>
      </c>
      <c r="E1123">
        <v>0</v>
      </c>
      <c r="F1123">
        <v>0</v>
      </c>
      <c r="G1123">
        <v>2761</v>
      </c>
      <c r="H1123">
        <v>0</v>
      </c>
      <c r="I1123">
        <v>0</v>
      </c>
      <c r="J1123">
        <v>0</v>
      </c>
    </row>
    <row r="1124" spans="1:10" customFormat="1" hidden="1" x14ac:dyDescent="0.25">
      <c r="A1124">
        <v>212</v>
      </c>
      <c r="B1124" t="s">
        <v>1628</v>
      </c>
      <c r="C1124" t="s">
        <v>1629</v>
      </c>
      <c r="D1124">
        <v>15960069481372</v>
      </c>
      <c r="E1124">
        <v>639107583</v>
      </c>
      <c r="F1124">
        <v>11665195775</v>
      </c>
      <c r="G1124">
        <v>7</v>
      </c>
      <c r="H1124">
        <v>600000000000</v>
      </c>
      <c r="I1124">
        <v>340000000</v>
      </c>
      <c r="J1124">
        <v>2.5000000000000001E-2</v>
      </c>
    </row>
    <row r="1125" spans="1:10" customFormat="1" hidden="1" x14ac:dyDescent="0.25">
      <c r="A1125">
        <v>212</v>
      </c>
      <c r="B1125" t="s">
        <v>1630</v>
      </c>
      <c r="C1125" t="s">
        <v>1631</v>
      </c>
      <c r="D1125">
        <v>3189918854132</v>
      </c>
      <c r="E1125">
        <v>340211772</v>
      </c>
      <c r="F1125">
        <v>2117515113</v>
      </c>
      <c r="G1125">
        <v>1</v>
      </c>
      <c r="H1125">
        <v>150001000000</v>
      </c>
      <c r="I1125">
        <v>340000000</v>
      </c>
      <c r="J1125">
        <v>1E-4</v>
      </c>
    </row>
    <row r="1126" spans="1:10" customFormat="1" hidden="1" x14ac:dyDescent="0.25">
      <c r="A1126">
        <v>212</v>
      </c>
      <c r="B1126" t="s">
        <v>1632</v>
      </c>
      <c r="C1126" t="s">
        <v>1633</v>
      </c>
      <c r="D1126">
        <v>25410975951723</v>
      </c>
      <c r="E1126">
        <v>917034583</v>
      </c>
      <c r="F1126">
        <v>18657451523</v>
      </c>
      <c r="G1126">
        <v>12</v>
      </c>
      <c r="H1126">
        <v>5000000000</v>
      </c>
      <c r="I1126">
        <v>340000000</v>
      </c>
      <c r="J1126">
        <v>0.03</v>
      </c>
    </row>
    <row r="1127" spans="1:10" customFormat="1" hidden="1" x14ac:dyDescent="0.25">
      <c r="A1127">
        <v>212</v>
      </c>
      <c r="B1127" t="s">
        <v>1634</v>
      </c>
      <c r="C1127" t="s">
        <v>1635</v>
      </c>
      <c r="D1127">
        <v>1880319903236</v>
      </c>
      <c r="E1127">
        <v>349975967</v>
      </c>
      <c r="F1127">
        <v>1098464866</v>
      </c>
      <c r="G1127">
        <v>2</v>
      </c>
      <c r="H1127">
        <v>5000000000</v>
      </c>
      <c r="I1127">
        <v>340000000</v>
      </c>
      <c r="J1127">
        <v>8.9999999999999993E-3</v>
      </c>
    </row>
    <row r="1128" spans="1:10" customFormat="1" hidden="1" x14ac:dyDescent="0.25">
      <c r="A1128">
        <v>212</v>
      </c>
      <c r="B1128" t="s">
        <v>317</v>
      </c>
      <c r="C1128" t="s">
        <v>318</v>
      </c>
      <c r="D1128">
        <v>22704613129979</v>
      </c>
      <c r="E1128">
        <v>511676485</v>
      </c>
      <c r="F1128">
        <v>16995972028</v>
      </c>
      <c r="G1128">
        <v>15</v>
      </c>
      <c r="H1128">
        <v>750000000000</v>
      </c>
      <c r="I1128">
        <v>340000000</v>
      </c>
      <c r="J1128">
        <v>0.01</v>
      </c>
    </row>
    <row r="1129" spans="1:10" customFormat="1" hidden="1" x14ac:dyDescent="0.25">
      <c r="A1129">
        <v>212</v>
      </c>
      <c r="B1129" t="s">
        <v>1636</v>
      </c>
      <c r="C1129" t="s">
        <v>1637</v>
      </c>
      <c r="D1129">
        <v>2554220890000</v>
      </c>
      <c r="E1129">
        <v>385605031</v>
      </c>
      <c r="F1129">
        <v>1583146092</v>
      </c>
      <c r="G1129">
        <v>1</v>
      </c>
      <c r="H1129">
        <v>550000000000</v>
      </c>
      <c r="I1129">
        <v>340000000</v>
      </c>
      <c r="J1129">
        <v>2.8000000000000001E-2</v>
      </c>
    </row>
    <row r="1130" spans="1:10" customFormat="1" hidden="1" x14ac:dyDescent="0.25">
      <c r="A1130">
        <v>212</v>
      </c>
      <c r="B1130" t="s">
        <v>1638</v>
      </c>
      <c r="C1130" t="s">
        <v>1639</v>
      </c>
      <c r="D1130">
        <v>4343335591875</v>
      </c>
      <c r="E1130">
        <v>370070647</v>
      </c>
      <c r="F1130">
        <v>2976994058</v>
      </c>
      <c r="G1130">
        <v>2</v>
      </c>
      <c r="H1130">
        <v>305000000000</v>
      </c>
      <c r="I1130">
        <v>340000000</v>
      </c>
      <c r="J1130">
        <v>0.01</v>
      </c>
    </row>
    <row r="1131" spans="1:10" customFormat="1" hidden="1" x14ac:dyDescent="0.25">
      <c r="A1131">
        <v>212</v>
      </c>
      <c r="B1131" t="s">
        <v>1640</v>
      </c>
      <c r="C1131" t="s">
        <v>1641</v>
      </c>
      <c r="D1131">
        <v>20223191940418</v>
      </c>
      <c r="E1131">
        <v>340000000</v>
      </c>
      <c r="F1131">
        <v>15248663697</v>
      </c>
      <c r="G1131">
        <v>7</v>
      </c>
      <c r="H1131">
        <v>487214132358</v>
      </c>
      <c r="I1131">
        <v>340000000</v>
      </c>
      <c r="J1131">
        <v>0</v>
      </c>
    </row>
    <row r="1132" spans="1:10" customFormat="1" hidden="1" x14ac:dyDescent="0.25">
      <c r="A1132">
        <v>212</v>
      </c>
      <c r="B1132" t="s">
        <v>1642</v>
      </c>
      <c r="C1132" t="s">
        <v>1643</v>
      </c>
      <c r="D1132">
        <v>7236412691058</v>
      </c>
      <c r="E1132">
        <v>340000000</v>
      </c>
      <c r="F1132">
        <v>5241137610</v>
      </c>
      <c r="G1132">
        <v>4</v>
      </c>
      <c r="H1132">
        <v>1001000000000</v>
      </c>
      <c r="I1132">
        <v>340000000</v>
      </c>
      <c r="J1132">
        <v>0</v>
      </c>
    </row>
    <row r="1133" spans="1:10" customFormat="1" hidden="1" x14ac:dyDescent="0.25">
      <c r="A1133">
        <v>212</v>
      </c>
      <c r="B1133" t="s">
        <v>1644</v>
      </c>
      <c r="C1133" t="s">
        <v>1645</v>
      </c>
      <c r="D1133">
        <v>116265698202451</v>
      </c>
      <c r="E1133">
        <v>3020541871</v>
      </c>
      <c r="F1133">
        <v>86670853859</v>
      </c>
      <c r="G1133">
        <v>44</v>
      </c>
      <c r="H1133">
        <v>1033736000000</v>
      </c>
      <c r="I1133">
        <v>340000000</v>
      </c>
      <c r="J1133">
        <v>0.03</v>
      </c>
    </row>
    <row r="1134" spans="1:10" customFormat="1" hidden="1" x14ac:dyDescent="0.25">
      <c r="A1134">
        <v>212</v>
      </c>
      <c r="B1134" t="s">
        <v>1646</v>
      </c>
      <c r="C1134" t="s">
        <v>1647</v>
      </c>
      <c r="D1134">
        <v>2485859015793</v>
      </c>
      <c r="E1134">
        <v>363631764</v>
      </c>
      <c r="F1134">
        <v>1551819201</v>
      </c>
      <c r="G1134">
        <v>1</v>
      </c>
      <c r="H1134">
        <v>230000000000</v>
      </c>
      <c r="I1134">
        <v>340000000</v>
      </c>
      <c r="J1134">
        <v>1.4999999999999999E-2</v>
      </c>
    </row>
    <row r="1135" spans="1:10" customFormat="1" hidden="1" x14ac:dyDescent="0.25">
      <c r="A1135">
        <v>212</v>
      </c>
      <c r="B1135" t="s">
        <v>1648</v>
      </c>
      <c r="C1135" t="s">
        <v>352</v>
      </c>
      <c r="D1135">
        <v>8225767455607</v>
      </c>
      <c r="E1135">
        <v>400006245</v>
      </c>
      <c r="F1135">
        <v>5940618320</v>
      </c>
      <c r="G1135">
        <v>4</v>
      </c>
      <c r="H1135">
        <v>500000000000</v>
      </c>
      <c r="I1135">
        <v>340000000</v>
      </c>
      <c r="J1135">
        <v>0.01</v>
      </c>
    </row>
    <row r="1136" spans="1:10" customFormat="1" hidden="1" x14ac:dyDescent="0.25">
      <c r="A1136">
        <v>212</v>
      </c>
      <c r="B1136" t="s">
        <v>431</v>
      </c>
      <c r="C1136" t="s">
        <v>432</v>
      </c>
      <c r="D1136">
        <v>201719697528324</v>
      </c>
      <c r="E1136">
        <v>5766647366</v>
      </c>
      <c r="F1136">
        <v>149620420243</v>
      </c>
      <c r="G1136">
        <v>94</v>
      </c>
      <c r="H1136">
        <v>1000000000</v>
      </c>
      <c r="I1136">
        <v>340000000</v>
      </c>
      <c r="J1136">
        <v>3.5000000000000003E-2</v>
      </c>
    </row>
    <row r="1137" spans="1:10" customFormat="1" hidden="1" x14ac:dyDescent="0.25">
      <c r="A1137">
        <v>212</v>
      </c>
      <c r="B1137" t="s">
        <v>1649</v>
      </c>
      <c r="C1137" t="s">
        <v>1650</v>
      </c>
      <c r="D1137">
        <v>69671945123025</v>
      </c>
      <c r="E1137">
        <v>1406884589</v>
      </c>
      <c r="F1137">
        <v>52277344883</v>
      </c>
      <c r="G1137">
        <v>34</v>
      </c>
      <c r="H1137">
        <v>200000000000</v>
      </c>
      <c r="I1137">
        <v>340000000</v>
      </c>
      <c r="J1137">
        <v>0.02</v>
      </c>
    </row>
    <row r="1138" spans="1:10" customFormat="1" hidden="1" x14ac:dyDescent="0.25">
      <c r="A1138">
        <v>212</v>
      </c>
      <c r="B1138" t="s">
        <v>907</v>
      </c>
      <c r="C1138" t="s">
        <v>908</v>
      </c>
      <c r="D1138">
        <v>3414775368853</v>
      </c>
      <c r="E1138">
        <v>385835147</v>
      </c>
      <c r="F1138">
        <v>2245922243</v>
      </c>
      <c r="G1138">
        <v>4</v>
      </c>
      <c r="H1138">
        <v>400000000000</v>
      </c>
      <c r="I1138">
        <v>340000000</v>
      </c>
      <c r="J1138">
        <v>0.02</v>
      </c>
    </row>
    <row r="1139" spans="1:10" customFormat="1" hidden="1" x14ac:dyDescent="0.25">
      <c r="A1139">
        <v>212</v>
      </c>
      <c r="B1139" t="s">
        <v>579</v>
      </c>
      <c r="C1139" t="s">
        <v>580</v>
      </c>
      <c r="D1139">
        <v>14912555758940</v>
      </c>
      <c r="E1139">
        <v>1052614170</v>
      </c>
      <c r="F1139">
        <v>10499669243</v>
      </c>
      <c r="G1139">
        <v>8</v>
      </c>
      <c r="H1139">
        <v>7467739000000</v>
      </c>
      <c r="I1139">
        <v>500000000</v>
      </c>
      <c r="J1139">
        <v>0.05</v>
      </c>
    </row>
    <row r="1140" spans="1:10" customFormat="1" hidden="1" x14ac:dyDescent="0.25">
      <c r="A1140">
        <v>212</v>
      </c>
      <c r="B1140" t="s">
        <v>1651</v>
      </c>
      <c r="C1140" t="s">
        <v>1652</v>
      </c>
      <c r="D1140">
        <v>1606287589785</v>
      </c>
      <c r="E1140">
        <v>357960214</v>
      </c>
      <c r="F1140">
        <v>880050506</v>
      </c>
      <c r="G1140">
        <v>1</v>
      </c>
      <c r="H1140">
        <v>1000000000000</v>
      </c>
      <c r="I1140">
        <v>340000000</v>
      </c>
      <c r="J1140">
        <v>0.02</v>
      </c>
    </row>
    <row r="1141" spans="1:10" customFormat="1" hidden="1" x14ac:dyDescent="0.25">
      <c r="A1141">
        <v>212</v>
      </c>
      <c r="B1141" t="s">
        <v>1653</v>
      </c>
      <c r="C1141" t="s">
        <v>1654</v>
      </c>
      <c r="D1141">
        <v>5144342146838</v>
      </c>
      <c r="E1141">
        <v>484988888</v>
      </c>
      <c r="F1141">
        <v>3479733326</v>
      </c>
      <c r="G1141">
        <v>2</v>
      </c>
      <c r="H1141">
        <v>380000000000</v>
      </c>
      <c r="I1141">
        <v>340000000</v>
      </c>
      <c r="J1141">
        <v>0.04</v>
      </c>
    </row>
    <row r="1142" spans="1:10" customFormat="1" hidden="1" x14ac:dyDescent="0.25">
      <c r="A1142">
        <v>215</v>
      </c>
      <c r="B1142" t="s">
        <v>1655</v>
      </c>
      <c r="C1142" t="s">
        <v>1656</v>
      </c>
      <c r="D1142">
        <v>23383244452</v>
      </c>
      <c r="E1142">
        <v>1</v>
      </c>
      <c r="F1142">
        <v>0</v>
      </c>
      <c r="G1142">
        <v>0</v>
      </c>
      <c r="H1142">
        <v>100000000</v>
      </c>
      <c r="I1142">
        <v>340000000</v>
      </c>
      <c r="J1142">
        <v>0.02</v>
      </c>
    </row>
    <row r="1143" spans="1:10" customFormat="1" hidden="1" x14ac:dyDescent="0.25">
      <c r="A1143">
        <v>218</v>
      </c>
      <c r="B1143" t="s">
        <v>1657</v>
      </c>
      <c r="C1143" t="s">
        <v>1658</v>
      </c>
      <c r="D1143">
        <v>178207789281</v>
      </c>
      <c r="E1143">
        <v>1</v>
      </c>
      <c r="F1143">
        <v>0</v>
      </c>
      <c r="G1143">
        <v>0</v>
      </c>
      <c r="H1143">
        <v>31000000000</v>
      </c>
      <c r="I1143">
        <v>340000000</v>
      </c>
      <c r="J1143">
        <v>3.1E-2</v>
      </c>
    </row>
    <row r="1144" spans="1:10" customFormat="1" hidden="1" x14ac:dyDescent="0.25">
      <c r="A1144">
        <v>218</v>
      </c>
      <c r="B1144" t="s">
        <v>396</v>
      </c>
      <c r="C1144" t="s">
        <v>397</v>
      </c>
      <c r="D1144">
        <v>100007273580</v>
      </c>
      <c r="E1144">
        <v>1</v>
      </c>
      <c r="F1144">
        <v>0</v>
      </c>
      <c r="G1144">
        <v>0</v>
      </c>
      <c r="H1144">
        <v>100000000000</v>
      </c>
      <c r="I1144">
        <v>340000000</v>
      </c>
      <c r="J1144">
        <v>2.5000000000000001E-2</v>
      </c>
    </row>
    <row r="1145" spans="1:10" customFormat="1" hidden="1" x14ac:dyDescent="0.25">
      <c r="A1145">
        <v>218</v>
      </c>
      <c r="B1145" t="s">
        <v>1659</v>
      </c>
      <c r="C1145" t="s">
        <v>1660</v>
      </c>
      <c r="D1145">
        <v>503850971726</v>
      </c>
      <c r="E1145">
        <v>1</v>
      </c>
      <c r="F1145">
        <v>0</v>
      </c>
      <c r="G1145">
        <v>0</v>
      </c>
      <c r="H1145">
        <v>496030845332</v>
      </c>
      <c r="I1145">
        <v>340000000</v>
      </c>
      <c r="J1145">
        <v>0.03</v>
      </c>
    </row>
    <row r="1146" spans="1:10" customFormat="1" hidden="1" x14ac:dyDescent="0.25">
      <c r="A1146">
        <v>214</v>
      </c>
      <c r="B1146" t="s">
        <v>1661</v>
      </c>
      <c r="C1146" t="s">
        <v>1662</v>
      </c>
      <c r="D1146">
        <v>0</v>
      </c>
      <c r="E1146">
        <v>0</v>
      </c>
      <c r="F1146">
        <v>0</v>
      </c>
      <c r="G1146">
        <v>0</v>
      </c>
      <c r="H1146">
        <v>65000000000</v>
      </c>
      <c r="I1146">
        <v>340000000</v>
      </c>
      <c r="J1146">
        <v>1.4999999999999999E-2</v>
      </c>
    </row>
    <row r="1147" spans="1:10" customFormat="1" hidden="1" x14ac:dyDescent="0.25">
      <c r="A1147">
        <v>218</v>
      </c>
      <c r="B1147" t="s">
        <v>1663</v>
      </c>
      <c r="C1147" t="s">
        <v>1664</v>
      </c>
      <c r="D1147">
        <v>2980750786</v>
      </c>
      <c r="E1147">
        <v>1</v>
      </c>
      <c r="F1147">
        <v>0</v>
      </c>
      <c r="G1147">
        <v>0</v>
      </c>
      <c r="H1147">
        <v>1000000000</v>
      </c>
      <c r="I1147">
        <v>500000000</v>
      </c>
      <c r="J1147">
        <v>0.05</v>
      </c>
    </row>
    <row r="1148" spans="1:10" customFormat="1" hidden="1" x14ac:dyDescent="0.25">
      <c r="A1148">
        <v>212</v>
      </c>
      <c r="B1148" t="s">
        <v>866</v>
      </c>
      <c r="C1148" t="s">
        <v>867</v>
      </c>
      <c r="D1148">
        <v>1624919645301</v>
      </c>
      <c r="E1148">
        <v>340911710</v>
      </c>
      <c r="F1148">
        <v>910798958</v>
      </c>
      <c r="G1148">
        <v>2</v>
      </c>
      <c r="H1148">
        <v>10000000000</v>
      </c>
      <c r="I1148">
        <v>340000000</v>
      </c>
      <c r="J1148">
        <v>1E-3</v>
      </c>
    </row>
    <row r="1149" spans="1:10" customFormat="1" hidden="1" x14ac:dyDescent="0.25">
      <c r="A1149">
        <v>212</v>
      </c>
      <c r="B1149" t="s">
        <v>1665</v>
      </c>
      <c r="C1149" t="s">
        <v>1666</v>
      </c>
      <c r="D1149">
        <v>10902972563364</v>
      </c>
      <c r="E1149">
        <v>420598566</v>
      </c>
      <c r="F1149">
        <v>7979258085</v>
      </c>
      <c r="G1149">
        <v>1</v>
      </c>
      <c r="H1149">
        <v>100000000000</v>
      </c>
      <c r="I1149">
        <v>340000000</v>
      </c>
      <c r="J1149">
        <v>0.01</v>
      </c>
    </row>
    <row r="1150" spans="1:10" customFormat="1" hidden="1" x14ac:dyDescent="0.25">
      <c r="A1150">
        <v>212</v>
      </c>
      <c r="B1150" t="s">
        <v>1667</v>
      </c>
      <c r="C1150" t="s">
        <v>1668</v>
      </c>
      <c r="D1150">
        <v>7232865477518</v>
      </c>
      <c r="E1150">
        <v>497244646</v>
      </c>
      <c r="F1150">
        <v>5084243576</v>
      </c>
      <c r="G1150">
        <v>2</v>
      </c>
      <c r="H1150">
        <v>1600000000000</v>
      </c>
      <c r="I1150">
        <v>340000000</v>
      </c>
      <c r="J1150">
        <v>0.03</v>
      </c>
    </row>
    <row r="1151" spans="1:10" customFormat="1" hidden="1" x14ac:dyDescent="0.25">
      <c r="A1151">
        <v>212</v>
      </c>
      <c r="B1151" t="s">
        <v>1669</v>
      </c>
      <c r="C1151" t="s">
        <v>1670</v>
      </c>
      <c r="D1151">
        <v>4349441500053</v>
      </c>
      <c r="E1151">
        <v>367117477</v>
      </c>
      <c r="F1151">
        <v>2985935524</v>
      </c>
      <c r="G1151">
        <v>3</v>
      </c>
      <c r="H1151">
        <v>649100000000</v>
      </c>
      <c r="I1151">
        <v>340000000</v>
      </c>
      <c r="J1151">
        <v>8.9999999999999993E-3</v>
      </c>
    </row>
    <row r="1152" spans="1:10" customFormat="1" hidden="1" x14ac:dyDescent="0.25">
      <c r="A1152">
        <v>212</v>
      </c>
      <c r="B1152" t="s">
        <v>1671</v>
      </c>
      <c r="C1152" t="s">
        <v>1672</v>
      </c>
      <c r="D1152">
        <v>18815761393556</v>
      </c>
      <c r="E1152">
        <v>340000000</v>
      </c>
      <c r="F1152">
        <v>14156027019</v>
      </c>
      <c r="G1152">
        <v>7</v>
      </c>
      <c r="H1152">
        <v>100000000000</v>
      </c>
      <c r="I1152">
        <v>340000000</v>
      </c>
      <c r="J1152">
        <v>0</v>
      </c>
    </row>
    <row r="1153" spans="1:10" customFormat="1" hidden="1" x14ac:dyDescent="0.25">
      <c r="A1153">
        <v>212</v>
      </c>
      <c r="B1153" t="s">
        <v>1232</v>
      </c>
      <c r="C1153" t="s">
        <v>1233</v>
      </c>
      <c r="D1153">
        <v>2031305839082</v>
      </c>
      <c r="E1153">
        <v>352249496</v>
      </c>
      <c r="F1153">
        <v>1212700128</v>
      </c>
      <c r="G1153">
        <v>1</v>
      </c>
      <c r="H1153">
        <v>101000000000</v>
      </c>
      <c r="I1153">
        <v>340000000</v>
      </c>
      <c r="J1153">
        <v>0.01</v>
      </c>
    </row>
    <row r="1154" spans="1:10" customFormat="1" hidden="1" x14ac:dyDescent="0.25">
      <c r="A1154">
        <v>218</v>
      </c>
      <c r="B1154" t="s">
        <v>589</v>
      </c>
      <c r="C1154" t="s">
        <v>590</v>
      </c>
      <c r="D1154">
        <v>497625350</v>
      </c>
      <c r="E1154">
        <v>1</v>
      </c>
      <c r="F1154">
        <v>0</v>
      </c>
      <c r="G1154">
        <v>0</v>
      </c>
      <c r="H1154">
        <v>4000000000</v>
      </c>
      <c r="I1154">
        <v>345000000</v>
      </c>
      <c r="J1154">
        <v>0.05</v>
      </c>
    </row>
    <row r="1155" spans="1:10" customFormat="1" hidden="1" x14ac:dyDescent="0.25">
      <c r="A1155">
        <v>218</v>
      </c>
      <c r="B1155" t="s">
        <v>1673</v>
      </c>
      <c r="C1155" t="s">
        <v>1674</v>
      </c>
      <c r="D1155">
        <v>2711477783895</v>
      </c>
      <c r="E1155">
        <v>350000000</v>
      </c>
      <c r="F1155">
        <v>4603516143</v>
      </c>
      <c r="G1155">
        <v>3</v>
      </c>
      <c r="H1155">
        <v>70000000000</v>
      </c>
      <c r="I1155">
        <v>350000000</v>
      </c>
      <c r="J1155">
        <v>0</v>
      </c>
    </row>
    <row r="1156" spans="1:10" customFormat="1" hidden="1" x14ac:dyDescent="0.25">
      <c r="A1156">
        <v>218</v>
      </c>
      <c r="B1156" t="s">
        <v>288</v>
      </c>
      <c r="C1156" t="s">
        <v>289</v>
      </c>
      <c r="D1156">
        <v>101226331673</v>
      </c>
      <c r="E1156">
        <v>1</v>
      </c>
      <c r="F1156">
        <v>0</v>
      </c>
      <c r="G1156">
        <v>0</v>
      </c>
      <c r="H1156">
        <v>100000000000</v>
      </c>
      <c r="I1156">
        <v>340000000</v>
      </c>
      <c r="J1156">
        <v>0.05</v>
      </c>
    </row>
    <row r="1157" spans="1:10" customFormat="1" hidden="1" x14ac:dyDescent="0.25">
      <c r="A1157">
        <v>218</v>
      </c>
      <c r="B1157" t="s">
        <v>1222</v>
      </c>
      <c r="C1157" t="s">
        <v>1223</v>
      </c>
      <c r="D1157">
        <v>1107467681</v>
      </c>
      <c r="E1157">
        <v>1</v>
      </c>
      <c r="F1157">
        <v>0</v>
      </c>
      <c r="G1157">
        <v>0</v>
      </c>
      <c r="H1157">
        <v>1000000000</v>
      </c>
      <c r="I1157">
        <v>340000000</v>
      </c>
      <c r="J1157">
        <v>0.05</v>
      </c>
    </row>
    <row r="1158" spans="1:10" customFormat="1" hidden="1" x14ac:dyDescent="0.25">
      <c r="A1158">
        <v>212</v>
      </c>
      <c r="B1158" t="s">
        <v>1675</v>
      </c>
      <c r="C1158" t="s">
        <v>1676</v>
      </c>
      <c r="D1158">
        <v>72437281713701</v>
      </c>
      <c r="E1158">
        <v>894600060</v>
      </c>
      <c r="F1158">
        <v>54905405984</v>
      </c>
      <c r="G1158">
        <v>19</v>
      </c>
      <c r="H1158">
        <v>10000000000</v>
      </c>
      <c r="I1158">
        <v>340000000</v>
      </c>
      <c r="J1158">
        <v>0.01</v>
      </c>
    </row>
    <row r="1159" spans="1:10" customFormat="1" hidden="1" x14ac:dyDescent="0.25">
      <c r="A1159">
        <v>212</v>
      </c>
      <c r="B1159" t="s">
        <v>1513</v>
      </c>
      <c r="C1159" t="s">
        <v>1514</v>
      </c>
      <c r="D1159">
        <v>6208709029212</v>
      </c>
      <c r="E1159">
        <v>428967068</v>
      </c>
      <c r="F1159">
        <v>4359386371</v>
      </c>
      <c r="G1159">
        <v>4</v>
      </c>
      <c r="H1159">
        <v>1000000000000</v>
      </c>
      <c r="I1159">
        <v>340000000</v>
      </c>
      <c r="J1159">
        <v>0.02</v>
      </c>
    </row>
    <row r="1160" spans="1:10" customFormat="1" hidden="1" x14ac:dyDescent="0.25">
      <c r="A1160">
        <v>214</v>
      </c>
      <c r="B1160" t="s">
        <v>1261</v>
      </c>
      <c r="C1160" t="s">
        <v>1262</v>
      </c>
      <c r="D1160">
        <v>50497231956</v>
      </c>
      <c r="E1160">
        <v>1</v>
      </c>
      <c r="F1160">
        <v>0</v>
      </c>
      <c r="G1160">
        <v>0</v>
      </c>
      <c r="H1160">
        <v>50000000000</v>
      </c>
      <c r="I1160">
        <v>500000000</v>
      </c>
      <c r="J1160">
        <v>0.05</v>
      </c>
    </row>
    <row r="1161" spans="1:10" customFormat="1" hidden="1" x14ac:dyDescent="0.25">
      <c r="A1161">
        <v>212</v>
      </c>
      <c r="B1161" t="s">
        <v>1541</v>
      </c>
      <c r="C1161" t="s">
        <v>1542</v>
      </c>
      <c r="D1161">
        <v>4382100893019</v>
      </c>
      <c r="E1161">
        <v>1</v>
      </c>
      <c r="F1161">
        <v>0</v>
      </c>
      <c r="G1161">
        <v>0</v>
      </c>
      <c r="H1161">
        <v>118500000000</v>
      </c>
      <c r="I1161">
        <v>340000000</v>
      </c>
      <c r="J1161">
        <v>7.0000000000000001E-3</v>
      </c>
    </row>
    <row r="1162" spans="1:10" customFormat="1" hidden="1" x14ac:dyDescent="0.25">
      <c r="A1162">
        <v>212</v>
      </c>
      <c r="B1162" t="s">
        <v>1677</v>
      </c>
      <c r="C1162" t="s">
        <v>1678</v>
      </c>
      <c r="D1162">
        <v>7403034364195</v>
      </c>
      <c r="E1162">
        <v>527836707</v>
      </c>
      <c r="F1162">
        <v>5178926367</v>
      </c>
      <c r="G1162">
        <v>4</v>
      </c>
      <c r="H1162">
        <v>550000000000</v>
      </c>
      <c r="I1162">
        <v>340000000</v>
      </c>
      <c r="J1162">
        <v>3.5000000000000003E-2</v>
      </c>
    </row>
    <row r="1163" spans="1:10" customFormat="1" hidden="1" x14ac:dyDescent="0.25">
      <c r="A1163">
        <v>212</v>
      </c>
      <c r="B1163" t="s">
        <v>1679</v>
      </c>
      <c r="C1163" t="s">
        <v>1680</v>
      </c>
      <c r="D1163">
        <v>21266324669315</v>
      </c>
      <c r="E1163">
        <v>660879797</v>
      </c>
      <c r="F1163">
        <v>15723110056</v>
      </c>
      <c r="G1163">
        <v>10</v>
      </c>
      <c r="H1163">
        <v>100000000000</v>
      </c>
      <c r="I1163">
        <v>340000000</v>
      </c>
      <c r="J1163">
        <v>0.02</v>
      </c>
    </row>
    <row r="1164" spans="1:10" customFormat="1" hidden="1" x14ac:dyDescent="0.25">
      <c r="A1164">
        <v>211</v>
      </c>
      <c r="B1164" t="s">
        <v>1669</v>
      </c>
      <c r="C1164" t="s">
        <v>1670</v>
      </c>
      <c r="D1164">
        <v>4213447962574</v>
      </c>
      <c r="E1164">
        <v>1</v>
      </c>
      <c r="F1164">
        <v>0</v>
      </c>
      <c r="G1164">
        <v>0</v>
      </c>
      <c r="H1164">
        <v>649100000000</v>
      </c>
      <c r="I1164">
        <v>340000000</v>
      </c>
      <c r="J1164">
        <v>8.9999999999999993E-3</v>
      </c>
    </row>
    <row r="1165" spans="1:10" customFormat="1" hidden="1" x14ac:dyDescent="0.25">
      <c r="A1165">
        <v>212</v>
      </c>
      <c r="B1165" t="s">
        <v>478</v>
      </c>
      <c r="C1165" t="s">
        <v>479</v>
      </c>
      <c r="D1165">
        <v>30006438333</v>
      </c>
      <c r="E1165">
        <v>1</v>
      </c>
      <c r="F1165">
        <v>0</v>
      </c>
      <c r="G1165">
        <v>0</v>
      </c>
      <c r="H1165">
        <v>30000000000</v>
      </c>
      <c r="I1165">
        <v>345000000</v>
      </c>
      <c r="J1165">
        <v>0.02</v>
      </c>
    </row>
    <row r="1166" spans="1:10" customFormat="1" hidden="1" x14ac:dyDescent="0.25">
      <c r="A1166">
        <v>212</v>
      </c>
      <c r="B1166" t="s">
        <v>1496</v>
      </c>
      <c r="C1166" t="s">
        <v>1497</v>
      </c>
      <c r="D1166">
        <v>56354425632473</v>
      </c>
      <c r="E1166">
        <v>770710338</v>
      </c>
      <c r="F1166">
        <v>42640323521</v>
      </c>
      <c r="G1166">
        <v>21</v>
      </c>
      <c r="H1166">
        <v>10000000000</v>
      </c>
      <c r="I1166">
        <v>340000000</v>
      </c>
      <c r="J1166">
        <v>0.01</v>
      </c>
    </row>
    <row r="1167" spans="1:10" customFormat="1" hidden="1" x14ac:dyDescent="0.25">
      <c r="A1167">
        <v>212</v>
      </c>
      <c r="B1167" t="s">
        <v>1681</v>
      </c>
      <c r="C1167" t="s">
        <v>1682</v>
      </c>
      <c r="D1167">
        <v>127598531953</v>
      </c>
      <c r="E1167">
        <v>1</v>
      </c>
      <c r="F1167">
        <v>0</v>
      </c>
      <c r="G1167">
        <v>0</v>
      </c>
      <c r="H1167">
        <v>400000000</v>
      </c>
      <c r="I1167">
        <v>340000000</v>
      </c>
      <c r="J1167">
        <v>0.02</v>
      </c>
    </row>
    <row r="1168" spans="1:10" customFormat="1" hidden="1" x14ac:dyDescent="0.25">
      <c r="A1168">
        <v>212</v>
      </c>
      <c r="B1168" t="s">
        <v>488</v>
      </c>
      <c r="C1168" t="s">
        <v>489</v>
      </c>
      <c r="D1168">
        <v>9355993453</v>
      </c>
      <c r="E1168">
        <v>1</v>
      </c>
      <c r="F1168">
        <v>0</v>
      </c>
      <c r="G1168">
        <v>0</v>
      </c>
      <c r="H1168">
        <v>3000000</v>
      </c>
      <c r="I1168">
        <v>340000000</v>
      </c>
      <c r="J1168">
        <v>1</v>
      </c>
    </row>
    <row r="1169" spans="1:10" customFormat="1" hidden="1" x14ac:dyDescent="0.25">
      <c r="A1169">
        <v>211</v>
      </c>
      <c r="B1169" t="s">
        <v>1173</v>
      </c>
      <c r="C1169" t="s">
        <v>1174</v>
      </c>
      <c r="D1169">
        <v>0</v>
      </c>
      <c r="E1169">
        <v>0</v>
      </c>
      <c r="F1169">
        <v>0</v>
      </c>
      <c r="G1169">
        <v>0</v>
      </c>
      <c r="H1169">
        <v>5000000</v>
      </c>
      <c r="I1169">
        <v>340000000</v>
      </c>
      <c r="J1169">
        <v>0.02</v>
      </c>
    </row>
    <row r="1170" spans="1:10" customFormat="1" hidden="1" x14ac:dyDescent="0.25">
      <c r="A1170">
        <v>211</v>
      </c>
      <c r="B1170" t="s">
        <v>548</v>
      </c>
      <c r="C1170" t="s">
        <v>549</v>
      </c>
      <c r="D1170">
        <v>0</v>
      </c>
      <c r="E1170">
        <v>0</v>
      </c>
      <c r="F1170">
        <v>0</v>
      </c>
      <c r="G1170">
        <v>0</v>
      </c>
      <c r="H1170">
        <v>10000000000</v>
      </c>
      <c r="I1170">
        <v>340000000</v>
      </c>
      <c r="J1170">
        <v>9.4999999999999998E-3</v>
      </c>
    </row>
    <row r="1171" spans="1:10" customFormat="1" hidden="1" x14ac:dyDescent="0.25">
      <c r="A1171">
        <v>212</v>
      </c>
      <c r="B1171" t="s">
        <v>827</v>
      </c>
      <c r="C1171" t="s">
        <v>828</v>
      </c>
      <c r="D1171">
        <v>826655573761</v>
      </c>
      <c r="E1171">
        <v>1</v>
      </c>
      <c r="F1171">
        <v>0</v>
      </c>
      <c r="G1171">
        <v>0</v>
      </c>
      <c r="H1171">
        <v>10000000000</v>
      </c>
      <c r="I1171">
        <v>340000000</v>
      </c>
      <c r="J1171">
        <v>0.01</v>
      </c>
    </row>
    <row r="1172" spans="1:10" customFormat="1" hidden="1" x14ac:dyDescent="0.25">
      <c r="A1172">
        <v>215</v>
      </c>
      <c r="B1172" t="s">
        <v>423</v>
      </c>
      <c r="C1172" t="s">
        <v>424</v>
      </c>
      <c r="D1172">
        <v>101990806662</v>
      </c>
      <c r="E1172">
        <v>1</v>
      </c>
      <c r="F1172">
        <v>0</v>
      </c>
      <c r="G1172">
        <v>0</v>
      </c>
      <c r="H1172">
        <v>500000000</v>
      </c>
      <c r="I1172">
        <v>345000000</v>
      </c>
      <c r="J1172">
        <v>0.03</v>
      </c>
    </row>
    <row r="1173" spans="1:10" customFormat="1" hidden="1" x14ac:dyDescent="0.25">
      <c r="A1173">
        <v>212</v>
      </c>
      <c r="B1173" t="s">
        <v>385</v>
      </c>
      <c r="C1173" t="s">
        <v>386</v>
      </c>
      <c r="D1173">
        <v>53915232963451</v>
      </c>
      <c r="E1173">
        <v>2399721165</v>
      </c>
      <c r="F1173">
        <v>39134702152</v>
      </c>
      <c r="G1173">
        <v>17</v>
      </c>
      <c r="H1173">
        <v>50000000000</v>
      </c>
      <c r="I1173">
        <v>340000000</v>
      </c>
      <c r="J1173">
        <v>0.05</v>
      </c>
    </row>
    <row r="1174" spans="1:10" customFormat="1" hidden="1" x14ac:dyDescent="0.25">
      <c r="A1174">
        <v>212</v>
      </c>
      <c r="B1174" t="s">
        <v>1683</v>
      </c>
      <c r="C1174" t="s">
        <v>1684</v>
      </c>
      <c r="D1174">
        <v>897430781221</v>
      </c>
      <c r="E1174">
        <v>1</v>
      </c>
      <c r="F1174">
        <v>0</v>
      </c>
      <c r="G1174">
        <v>0</v>
      </c>
      <c r="H1174">
        <v>200000000000</v>
      </c>
      <c r="I1174">
        <v>340000000</v>
      </c>
      <c r="J1174">
        <v>0</v>
      </c>
    </row>
    <row r="1175" spans="1:10" customFormat="1" hidden="1" x14ac:dyDescent="0.25">
      <c r="A1175">
        <v>212</v>
      </c>
      <c r="B1175" t="s">
        <v>280</v>
      </c>
      <c r="C1175" t="s">
        <v>281</v>
      </c>
      <c r="D1175">
        <v>5601219636</v>
      </c>
      <c r="E1175">
        <v>1</v>
      </c>
      <c r="F1175">
        <v>0</v>
      </c>
      <c r="G1175">
        <v>0</v>
      </c>
      <c r="H1175">
        <v>5000000000</v>
      </c>
      <c r="I1175">
        <v>345000000</v>
      </c>
      <c r="J1175">
        <v>0.04</v>
      </c>
    </row>
    <row r="1176" spans="1:10" customFormat="1" hidden="1" x14ac:dyDescent="0.25">
      <c r="A1176">
        <v>212</v>
      </c>
      <c r="B1176" t="s">
        <v>1685</v>
      </c>
      <c r="C1176" t="s">
        <v>1088</v>
      </c>
      <c r="D1176">
        <v>20528391548275</v>
      </c>
      <c r="E1176">
        <v>1</v>
      </c>
      <c r="F1176">
        <v>0</v>
      </c>
      <c r="G1176">
        <v>0</v>
      </c>
      <c r="H1176">
        <v>1000000000000</v>
      </c>
      <c r="I1176">
        <v>340000000</v>
      </c>
      <c r="J1176">
        <v>6.1799999999999997E-3</v>
      </c>
    </row>
    <row r="1177" spans="1:10" customFormat="1" hidden="1" x14ac:dyDescent="0.25">
      <c r="A1177">
        <v>212</v>
      </c>
      <c r="B1177" t="s">
        <v>829</v>
      </c>
      <c r="C1177" t="s">
        <v>830</v>
      </c>
      <c r="D1177">
        <v>32738027417812</v>
      </c>
      <c r="E1177">
        <v>870883471</v>
      </c>
      <c r="F1177">
        <v>24354681287</v>
      </c>
      <c r="G1177">
        <v>8</v>
      </c>
      <c r="H1177">
        <v>200000000000</v>
      </c>
      <c r="I1177">
        <v>500000000</v>
      </c>
      <c r="J1177">
        <v>1.4999999999999999E-2</v>
      </c>
    </row>
    <row r="1178" spans="1:10" customFormat="1" hidden="1" x14ac:dyDescent="0.25">
      <c r="A1178">
        <v>214</v>
      </c>
      <c r="B1178" t="s">
        <v>1583</v>
      </c>
      <c r="C1178" t="s">
        <v>1584</v>
      </c>
      <c r="D1178">
        <v>1897398948040</v>
      </c>
      <c r="E1178">
        <v>1</v>
      </c>
      <c r="F1178">
        <v>0</v>
      </c>
      <c r="G1178">
        <v>0</v>
      </c>
      <c r="H1178">
        <v>495814564669</v>
      </c>
      <c r="I1178">
        <v>340000000</v>
      </c>
      <c r="J1178">
        <v>0</v>
      </c>
    </row>
    <row r="1179" spans="1:10" customFormat="1" hidden="1" x14ac:dyDescent="0.25">
      <c r="A1179">
        <v>212</v>
      </c>
      <c r="B1179" t="s">
        <v>1686</v>
      </c>
      <c r="C1179" t="s">
        <v>1687</v>
      </c>
      <c r="D1179">
        <v>55445595028766</v>
      </c>
      <c r="E1179">
        <v>1188612978</v>
      </c>
      <c r="F1179">
        <v>41582035930</v>
      </c>
      <c r="G1179">
        <v>15</v>
      </c>
      <c r="H1179">
        <v>1010000000000</v>
      </c>
      <c r="I1179">
        <v>340000000</v>
      </c>
      <c r="J1179">
        <v>0.02</v>
      </c>
    </row>
    <row r="1180" spans="1:10" customFormat="1" hidden="1" x14ac:dyDescent="0.25">
      <c r="A1180">
        <v>212</v>
      </c>
      <c r="B1180" t="s">
        <v>631</v>
      </c>
      <c r="C1180" t="s">
        <v>632</v>
      </c>
      <c r="D1180">
        <v>242188729849</v>
      </c>
      <c r="E1180">
        <v>1</v>
      </c>
      <c r="F1180">
        <v>0</v>
      </c>
      <c r="G1180">
        <v>0</v>
      </c>
      <c r="H1180">
        <v>70000000000</v>
      </c>
      <c r="I1180">
        <v>340000000</v>
      </c>
      <c r="J1180">
        <v>0.02</v>
      </c>
    </row>
    <row r="1181" spans="1:10" customFormat="1" hidden="1" x14ac:dyDescent="0.25">
      <c r="A1181">
        <v>212</v>
      </c>
      <c r="B1181" t="s">
        <v>1193</v>
      </c>
      <c r="C1181" t="s">
        <v>1194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customFormat="1" hidden="1" x14ac:dyDescent="0.25">
      <c r="A1182">
        <v>213</v>
      </c>
      <c r="B1182" t="s">
        <v>940</v>
      </c>
      <c r="C1182" t="s">
        <v>941</v>
      </c>
      <c r="D1182">
        <v>244766414156</v>
      </c>
      <c r="E1182">
        <v>1</v>
      </c>
      <c r="F1182">
        <v>0</v>
      </c>
      <c r="G1182">
        <v>0</v>
      </c>
      <c r="H1182">
        <v>100000000000</v>
      </c>
      <c r="I1182">
        <v>340000000</v>
      </c>
      <c r="J1182">
        <v>2.5000000000000001E-2</v>
      </c>
    </row>
    <row r="1183" spans="1:10" customFormat="1" hidden="1" x14ac:dyDescent="0.25">
      <c r="A1183">
        <v>212</v>
      </c>
      <c r="B1183" t="s">
        <v>1688</v>
      </c>
      <c r="C1183" t="s">
        <v>1689</v>
      </c>
      <c r="D1183">
        <v>29006433935526</v>
      </c>
      <c r="E1183">
        <v>560133822</v>
      </c>
      <c r="F1183">
        <v>21793248395</v>
      </c>
      <c r="G1183">
        <v>7</v>
      </c>
      <c r="H1183">
        <v>300000000000</v>
      </c>
      <c r="I1183">
        <v>340000000</v>
      </c>
      <c r="J1183">
        <v>0.01</v>
      </c>
    </row>
    <row r="1184" spans="1:10" customFormat="1" hidden="1" x14ac:dyDescent="0.25">
      <c r="A1184">
        <v>211</v>
      </c>
      <c r="B1184" t="s">
        <v>1690</v>
      </c>
      <c r="C1184" t="s">
        <v>1691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customFormat="1" hidden="1" x14ac:dyDescent="0.25">
      <c r="A1185">
        <v>211</v>
      </c>
      <c r="B1185" t="s">
        <v>213</v>
      </c>
      <c r="C1185" t="s">
        <v>214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customFormat="1" hidden="1" x14ac:dyDescent="0.25">
      <c r="A1186">
        <v>211</v>
      </c>
      <c r="B1186" t="s">
        <v>1692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customFormat="1" hidden="1" x14ac:dyDescent="0.25">
      <c r="A1187">
        <v>214</v>
      </c>
      <c r="B1187" t="s">
        <v>1212</v>
      </c>
      <c r="C1187" t="s">
        <v>1213</v>
      </c>
      <c r="D1187">
        <v>342947444896</v>
      </c>
      <c r="E1187">
        <v>1</v>
      </c>
      <c r="F1187">
        <v>0</v>
      </c>
      <c r="G1187">
        <v>0</v>
      </c>
      <c r="H1187">
        <v>191000000000</v>
      </c>
      <c r="I1187">
        <v>345000000</v>
      </c>
      <c r="J1187">
        <v>0.03</v>
      </c>
    </row>
    <row r="1188" spans="1:10" customFormat="1" hidden="1" x14ac:dyDescent="0.25">
      <c r="A1188">
        <v>212</v>
      </c>
      <c r="B1188" t="s">
        <v>1693</v>
      </c>
      <c r="C1188" t="s">
        <v>1694</v>
      </c>
      <c r="D1188">
        <v>15176959117502</v>
      </c>
      <c r="E1188">
        <v>340000000</v>
      </c>
      <c r="F1188">
        <v>11359160732</v>
      </c>
      <c r="G1188">
        <v>10</v>
      </c>
      <c r="H1188">
        <v>510000000000</v>
      </c>
      <c r="I1188">
        <v>340000000</v>
      </c>
      <c r="J1188">
        <v>0</v>
      </c>
    </row>
    <row r="1189" spans="1:10" customFormat="1" hidden="1" x14ac:dyDescent="0.25">
      <c r="A1189">
        <v>212</v>
      </c>
      <c r="B1189" t="s">
        <v>1416</v>
      </c>
      <c r="C1189" t="s">
        <v>1417</v>
      </c>
      <c r="D1189">
        <v>302965983967</v>
      </c>
      <c r="E1189">
        <v>1</v>
      </c>
      <c r="F1189">
        <v>0</v>
      </c>
      <c r="G1189">
        <v>0</v>
      </c>
      <c r="H1189">
        <v>3500000000</v>
      </c>
      <c r="I1189">
        <v>345000000</v>
      </c>
      <c r="J1189">
        <v>4.2000000000000003E-2</v>
      </c>
    </row>
    <row r="1190" spans="1:10" customFormat="1" hidden="1" x14ac:dyDescent="0.25">
      <c r="A1190">
        <v>212</v>
      </c>
      <c r="B1190" t="s">
        <v>1695</v>
      </c>
      <c r="C1190" t="s">
        <v>1696</v>
      </c>
      <c r="D1190">
        <v>58633215740224</v>
      </c>
      <c r="E1190">
        <v>788264352</v>
      </c>
      <c r="F1190">
        <v>44378170856</v>
      </c>
      <c r="G1190">
        <v>14</v>
      </c>
      <c r="H1190">
        <v>10000000000</v>
      </c>
      <c r="I1190">
        <v>340000000</v>
      </c>
      <c r="J1190">
        <v>0.01</v>
      </c>
    </row>
    <row r="1191" spans="1:10" customFormat="1" hidden="1" x14ac:dyDescent="0.25">
      <c r="A1191">
        <v>214</v>
      </c>
      <c r="B1191" t="s">
        <v>1697</v>
      </c>
      <c r="C1191" t="s">
        <v>1698</v>
      </c>
      <c r="D1191">
        <v>2639738033</v>
      </c>
      <c r="E1191">
        <v>1</v>
      </c>
      <c r="F1191">
        <v>0</v>
      </c>
      <c r="G1191">
        <v>0</v>
      </c>
      <c r="H1191">
        <v>444000000</v>
      </c>
      <c r="I1191">
        <v>444000000</v>
      </c>
      <c r="J1191">
        <v>0</v>
      </c>
    </row>
    <row r="1192" spans="1:10" customFormat="1" hidden="1" x14ac:dyDescent="0.25">
      <c r="A1192">
        <v>218</v>
      </c>
      <c r="B1192" t="s">
        <v>885</v>
      </c>
      <c r="C1192" t="s">
        <v>886</v>
      </c>
      <c r="D1192">
        <v>473479882123</v>
      </c>
      <c r="E1192">
        <v>1</v>
      </c>
      <c r="F1192">
        <v>0</v>
      </c>
      <c r="G1192">
        <v>0</v>
      </c>
      <c r="H1192">
        <v>777000000</v>
      </c>
      <c r="I1192">
        <v>347770000</v>
      </c>
      <c r="J1192">
        <v>7.77E-3</v>
      </c>
    </row>
    <row r="1193" spans="1:10" customFormat="1" hidden="1" x14ac:dyDescent="0.25">
      <c r="A1193">
        <v>218</v>
      </c>
      <c r="B1193" t="s">
        <v>810</v>
      </c>
      <c r="C1193" t="s">
        <v>811</v>
      </c>
      <c r="D1193">
        <v>49014184581</v>
      </c>
      <c r="E1193">
        <v>1</v>
      </c>
      <c r="F1193">
        <v>0</v>
      </c>
      <c r="G1193">
        <v>0</v>
      </c>
      <c r="H1193">
        <v>35000000000</v>
      </c>
      <c r="I1193">
        <v>340000000</v>
      </c>
      <c r="J1193">
        <v>0</v>
      </c>
    </row>
    <row r="1194" spans="1:10" customFormat="1" hidden="1" x14ac:dyDescent="0.25">
      <c r="A1194">
        <v>218</v>
      </c>
      <c r="B1194" t="s">
        <v>228</v>
      </c>
      <c r="C1194" t="s">
        <v>229</v>
      </c>
      <c r="D1194">
        <v>1021255115</v>
      </c>
      <c r="E1194">
        <v>1</v>
      </c>
      <c r="F1194">
        <v>0</v>
      </c>
      <c r="G1194">
        <v>0</v>
      </c>
      <c r="H1194">
        <v>1000000000</v>
      </c>
      <c r="I1194">
        <v>340000000</v>
      </c>
      <c r="J1194">
        <v>0</v>
      </c>
    </row>
    <row r="1195" spans="1:10" customFormat="1" hidden="1" x14ac:dyDescent="0.25">
      <c r="A1195">
        <v>218</v>
      </c>
      <c r="B1195" t="s">
        <v>1699</v>
      </c>
      <c r="C1195" t="s">
        <v>1700</v>
      </c>
      <c r="D1195">
        <v>205642591923</v>
      </c>
      <c r="E1195">
        <v>1</v>
      </c>
      <c r="F1195">
        <v>0</v>
      </c>
      <c r="G1195">
        <v>0</v>
      </c>
      <c r="H1195">
        <v>50000000000</v>
      </c>
      <c r="I1195">
        <v>340000000</v>
      </c>
      <c r="J1195">
        <v>0.02</v>
      </c>
    </row>
    <row r="1196" spans="1:10" customFormat="1" hidden="1" x14ac:dyDescent="0.25">
      <c r="A1196">
        <v>214</v>
      </c>
      <c r="B1196" t="s">
        <v>1234</v>
      </c>
      <c r="C1196" t="s">
        <v>1235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customFormat="1" hidden="1" x14ac:dyDescent="0.25">
      <c r="A1197">
        <v>211</v>
      </c>
      <c r="B1197" t="s">
        <v>1701</v>
      </c>
      <c r="C1197" t="s">
        <v>1702</v>
      </c>
      <c r="D1197">
        <v>0</v>
      </c>
      <c r="E1197">
        <v>0</v>
      </c>
      <c r="F1197">
        <v>0</v>
      </c>
      <c r="G1197">
        <v>0</v>
      </c>
      <c r="H1197">
        <v>10000000000</v>
      </c>
      <c r="I1197">
        <v>340000000</v>
      </c>
      <c r="J1197">
        <v>0.03</v>
      </c>
    </row>
    <row r="1198" spans="1:10" customFormat="1" hidden="1" x14ac:dyDescent="0.25">
      <c r="A1198">
        <v>212</v>
      </c>
      <c r="B1198" t="s">
        <v>1703</v>
      </c>
      <c r="C1198" t="s">
        <v>1704</v>
      </c>
      <c r="D1198">
        <v>25138143653924</v>
      </c>
      <c r="E1198">
        <v>1005847322</v>
      </c>
      <c r="F1198">
        <v>18358361900</v>
      </c>
      <c r="G1198">
        <v>12</v>
      </c>
      <c r="H1198">
        <v>1000000000</v>
      </c>
      <c r="I1198">
        <v>340000000</v>
      </c>
      <c r="J1198">
        <v>3.5000000000000003E-2</v>
      </c>
    </row>
    <row r="1199" spans="1:10" customFormat="1" hidden="1" x14ac:dyDescent="0.25">
      <c r="A1199">
        <v>213</v>
      </c>
      <c r="B1199" t="s">
        <v>1091</v>
      </c>
      <c r="C1199" t="s">
        <v>964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customFormat="1" hidden="1" x14ac:dyDescent="0.25">
      <c r="A1200">
        <v>212</v>
      </c>
      <c r="B1200" s="161" t="s">
        <v>713</v>
      </c>
      <c r="C1200" t="s">
        <v>714</v>
      </c>
      <c r="D1200">
        <v>839793547735</v>
      </c>
      <c r="E1200">
        <v>1</v>
      </c>
      <c r="F1200">
        <v>0</v>
      </c>
      <c r="G1200">
        <v>0</v>
      </c>
      <c r="H1200">
        <v>600000000</v>
      </c>
      <c r="I1200">
        <v>340000000</v>
      </c>
      <c r="J1200">
        <v>2.5000000000000001E-2</v>
      </c>
    </row>
    <row r="1201" spans="1:10" customFormat="1" hidden="1" x14ac:dyDescent="0.25">
      <c r="A1201">
        <v>212</v>
      </c>
      <c r="B1201" t="s">
        <v>1705</v>
      </c>
      <c r="C1201" t="s">
        <v>1706</v>
      </c>
      <c r="D1201">
        <v>2393519273261</v>
      </c>
      <c r="E1201">
        <v>340000000</v>
      </c>
      <c r="F1201">
        <v>1503753839</v>
      </c>
      <c r="G1201">
        <v>1</v>
      </c>
      <c r="H1201">
        <v>100000000</v>
      </c>
      <c r="I1201">
        <v>340000000</v>
      </c>
      <c r="J1201">
        <v>0</v>
      </c>
    </row>
    <row r="1202" spans="1:10" customFormat="1" hidden="1" x14ac:dyDescent="0.25">
      <c r="A1202">
        <v>214</v>
      </c>
      <c r="B1202" t="s">
        <v>1707</v>
      </c>
      <c r="C1202" t="s">
        <v>1708</v>
      </c>
      <c r="D1202">
        <v>0</v>
      </c>
      <c r="E1202">
        <v>0</v>
      </c>
      <c r="F1202">
        <v>0</v>
      </c>
      <c r="G1202">
        <v>0</v>
      </c>
      <c r="H1202">
        <v>2198000000000</v>
      </c>
      <c r="I1202">
        <v>340000000</v>
      </c>
      <c r="J1202">
        <v>0.04</v>
      </c>
    </row>
    <row r="1203" spans="1:10" customFormat="1" hidden="1" x14ac:dyDescent="0.25">
      <c r="A1203">
        <v>214</v>
      </c>
      <c r="B1203" t="s">
        <v>960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customFormat="1" hidden="1" x14ac:dyDescent="0.25">
      <c r="A1204">
        <v>211</v>
      </c>
      <c r="B1204" t="s">
        <v>956</v>
      </c>
      <c r="C1204" t="s">
        <v>957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customFormat="1" hidden="1" x14ac:dyDescent="0.25">
      <c r="A1205">
        <v>212</v>
      </c>
      <c r="B1205" t="s">
        <v>1709</v>
      </c>
      <c r="C1205" t="s">
        <v>1710</v>
      </c>
      <c r="D1205">
        <v>172547702796</v>
      </c>
      <c r="E1205">
        <v>1</v>
      </c>
      <c r="F1205">
        <v>0</v>
      </c>
      <c r="G1205">
        <v>0</v>
      </c>
      <c r="H1205">
        <v>19000000000</v>
      </c>
      <c r="I1205">
        <v>340000000</v>
      </c>
      <c r="J1205">
        <v>0</v>
      </c>
    </row>
    <row r="1206" spans="1:10" customFormat="1" hidden="1" x14ac:dyDescent="0.25">
      <c r="A1206">
        <v>214</v>
      </c>
      <c r="B1206" t="s">
        <v>167</v>
      </c>
      <c r="C1206" t="s">
        <v>168</v>
      </c>
      <c r="D1206">
        <v>3537260274782</v>
      </c>
      <c r="E1206">
        <v>348213255</v>
      </c>
      <c r="F1206">
        <v>1634437821</v>
      </c>
      <c r="G1206">
        <v>1</v>
      </c>
      <c r="H1206">
        <v>500000000000</v>
      </c>
      <c r="I1206">
        <v>340000000</v>
      </c>
      <c r="J1206">
        <v>5.0000000000000001E-3</v>
      </c>
    </row>
    <row r="1207" spans="1:10" customFormat="1" hidden="1" x14ac:dyDescent="0.25">
      <c r="A1207">
        <v>212</v>
      </c>
      <c r="B1207" t="s">
        <v>1711</v>
      </c>
      <c r="C1207" t="s">
        <v>1712</v>
      </c>
      <c r="D1207">
        <v>4401059899</v>
      </c>
      <c r="E1207">
        <v>1</v>
      </c>
      <c r="F1207">
        <v>0</v>
      </c>
      <c r="G1207">
        <v>0</v>
      </c>
      <c r="H1207">
        <v>1000000000</v>
      </c>
      <c r="I1207">
        <v>340000000</v>
      </c>
      <c r="J1207">
        <v>0.01</v>
      </c>
    </row>
    <row r="1208" spans="1:10" customFormat="1" hidden="1" x14ac:dyDescent="0.25">
      <c r="A1208">
        <v>212</v>
      </c>
      <c r="B1208" t="s">
        <v>1713</v>
      </c>
      <c r="C1208" t="s">
        <v>1714</v>
      </c>
      <c r="D1208">
        <v>42055263714604</v>
      </c>
      <c r="E1208">
        <v>1949274012</v>
      </c>
      <c r="F1208">
        <v>30576206242</v>
      </c>
      <c r="G1208">
        <v>14</v>
      </c>
      <c r="H1208">
        <v>3000000000000</v>
      </c>
      <c r="I1208">
        <v>340000000</v>
      </c>
      <c r="J1208">
        <v>0.05</v>
      </c>
    </row>
    <row r="1209" spans="1:10" customFormat="1" hidden="1" x14ac:dyDescent="0.25">
      <c r="A1209">
        <v>212</v>
      </c>
      <c r="B1209" t="s">
        <v>1715</v>
      </c>
      <c r="C1209" t="s">
        <v>1716</v>
      </c>
      <c r="D1209">
        <v>417089082260</v>
      </c>
      <c r="E1209">
        <v>1</v>
      </c>
      <c r="F1209">
        <v>0</v>
      </c>
      <c r="G1209">
        <v>0</v>
      </c>
      <c r="H1209">
        <v>500000000</v>
      </c>
      <c r="I1209">
        <v>340000000</v>
      </c>
      <c r="J1209">
        <v>0.02</v>
      </c>
    </row>
    <row r="1210" spans="1:10" customFormat="1" hidden="1" x14ac:dyDescent="0.25">
      <c r="A1210">
        <v>212</v>
      </c>
      <c r="B1210" t="s">
        <v>1717</v>
      </c>
      <c r="C1210" t="s">
        <v>1718</v>
      </c>
      <c r="D1210">
        <v>37949210570</v>
      </c>
      <c r="E1210">
        <v>1</v>
      </c>
      <c r="F1210">
        <v>0</v>
      </c>
      <c r="G1210">
        <v>0</v>
      </c>
      <c r="H1210">
        <v>13000000000</v>
      </c>
      <c r="I1210">
        <v>345000000</v>
      </c>
      <c r="J1210">
        <v>0.02</v>
      </c>
    </row>
    <row r="1211" spans="1:10" customFormat="1" hidden="1" x14ac:dyDescent="0.25">
      <c r="A1211">
        <v>221</v>
      </c>
      <c r="B1211" t="s">
        <v>1719</v>
      </c>
      <c r="C1211" t="s">
        <v>1720</v>
      </c>
      <c r="D1211">
        <v>11877680740377</v>
      </c>
      <c r="E1211">
        <v>340000000</v>
      </c>
      <c r="F1211">
        <v>4103196785</v>
      </c>
      <c r="G1211">
        <v>3</v>
      </c>
      <c r="H1211">
        <v>0</v>
      </c>
      <c r="I1211">
        <v>340000000</v>
      </c>
      <c r="J1211">
        <v>0</v>
      </c>
    </row>
    <row r="1212" spans="1:10" customFormat="1" hidden="1" x14ac:dyDescent="0.25">
      <c r="A1212">
        <v>212</v>
      </c>
      <c r="B1212" t="s">
        <v>1721</v>
      </c>
      <c r="C1212" t="s">
        <v>1722</v>
      </c>
      <c r="D1212">
        <v>6336433361416</v>
      </c>
      <c r="E1212">
        <v>1</v>
      </c>
      <c r="F1212">
        <v>0</v>
      </c>
      <c r="G1212">
        <v>1</v>
      </c>
      <c r="H1212">
        <v>1010000000000</v>
      </c>
      <c r="I1212">
        <v>340000000</v>
      </c>
      <c r="J1212">
        <v>0</v>
      </c>
    </row>
    <row r="1213" spans="1:10" customFormat="1" hidden="1" x14ac:dyDescent="0.25">
      <c r="A1213">
        <v>212</v>
      </c>
      <c r="B1213" t="s">
        <v>1723</v>
      </c>
      <c r="C1213" t="s">
        <v>1724</v>
      </c>
      <c r="D1213">
        <v>629365649343</v>
      </c>
      <c r="E1213">
        <v>342896639</v>
      </c>
      <c r="F1213">
        <v>141935312</v>
      </c>
      <c r="G1213">
        <v>1</v>
      </c>
      <c r="H1213">
        <v>38500000000</v>
      </c>
      <c r="I1213">
        <v>340000000</v>
      </c>
      <c r="J1213">
        <v>0.02</v>
      </c>
    </row>
    <row r="1214" spans="1:10" customFormat="1" hidden="1" x14ac:dyDescent="0.25">
      <c r="A1214">
        <v>212</v>
      </c>
      <c r="B1214" t="s">
        <v>1725</v>
      </c>
      <c r="C1214" t="s">
        <v>1726</v>
      </c>
      <c r="D1214">
        <v>1345891494245</v>
      </c>
      <c r="E1214">
        <v>1</v>
      </c>
      <c r="F1214">
        <v>0</v>
      </c>
      <c r="G1214">
        <v>0</v>
      </c>
      <c r="H1214">
        <v>100000000000</v>
      </c>
      <c r="I1214">
        <v>350000000</v>
      </c>
      <c r="J1214">
        <v>1.4999999999999999E-2</v>
      </c>
    </row>
    <row r="1215" spans="1:10" customFormat="1" hidden="1" x14ac:dyDescent="0.25">
      <c r="A1215">
        <v>212</v>
      </c>
      <c r="B1215" t="s">
        <v>681</v>
      </c>
      <c r="C1215" t="s">
        <v>682</v>
      </c>
      <c r="D1215">
        <v>114490011830235</v>
      </c>
      <c r="E1215">
        <v>2980064391</v>
      </c>
      <c r="F1215">
        <v>85362081985</v>
      </c>
      <c r="G1215">
        <v>46</v>
      </c>
      <c r="H1215">
        <v>1200000000000</v>
      </c>
      <c r="I1215">
        <v>340000000</v>
      </c>
      <c r="J1215">
        <v>0.03</v>
      </c>
    </row>
    <row r="1216" spans="1:10" customFormat="1" hidden="1" x14ac:dyDescent="0.25">
      <c r="A1216">
        <v>212</v>
      </c>
      <c r="B1216" t="s">
        <v>1727</v>
      </c>
      <c r="C1216" t="s">
        <v>1728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customFormat="1" hidden="1" x14ac:dyDescent="0.25">
      <c r="A1217">
        <v>211</v>
      </c>
      <c r="B1217" t="s">
        <v>1729</v>
      </c>
      <c r="C1217" t="s">
        <v>1730</v>
      </c>
      <c r="D1217">
        <v>65698769923</v>
      </c>
      <c r="E1217">
        <v>1</v>
      </c>
      <c r="F1217">
        <v>0</v>
      </c>
      <c r="G1217">
        <v>0</v>
      </c>
      <c r="H1217">
        <v>10000000000</v>
      </c>
      <c r="I1217">
        <v>340000000</v>
      </c>
      <c r="J1217">
        <v>0.01</v>
      </c>
    </row>
    <row r="1218" spans="1:10" customFormat="1" hidden="1" x14ac:dyDescent="0.25">
      <c r="A1218">
        <v>212</v>
      </c>
      <c r="B1218" t="s">
        <v>258</v>
      </c>
      <c r="C1218" t="s">
        <v>259</v>
      </c>
      <c r="D1218">
        <v>599161522349</v>
      </c>
      <c r="E1218">
        <v>343404757</v>
      </c>
      <c r="F1218">
        <v>118193737</v>
      </c>
      <c r="G1218">
        <v>1</v>
      </c>
      <c r="H1218">
        <v>108000000000</v>
      </c>
      <c r="I1218">
        <v>340000000</v>
      </c>
      <c r="J1218">
        <v>2.8000000000000001E-2</v>
      </c>
    </row>
    <row r="1219" spans="1:10" customFormat="1" hidden="1" x14ac:dyDescent="0.25">
      <c r="A1219">
        <v>212</v>
      </c>
      <c r="B1219" t="s">
        <v>1731</v>
      </c>
      <c r="C1219" t="s">
        <v>1732</v>
      </c>
      <c r="D1219">
        <v>1782962697866</v>
      </c>
      <c r="E1219">
        <v>1</v>
      </c>
      <c r="F1219">
        <v>0</v>
      </c>
      <c r="G1219">
        <v>0</v>
      </c>
      <c r="H1219">
        <v>10000000000</v>
      </c>
      <c r="I1219">
        <v>345000000</v>
      </c>
      <c r="J1219">
        <v>4.99E-2</v>
      </c>
    </row>
    <row r="1220" spans="1:10" customFormat="1" hidden="1" x14ac:dyDescent="0.25">
      <c r="A1220">
        <v>212</v>
      </c>
      <c r="B1220" t="s">
        <v>1733</v>
      </c>
      <c r="C1220" t="s">
        <v>1734</v>
      </c>
      <c r="D1220">
        <v>49630342053</v>
      </c>
      <c r="E1220">
        <v>1</v>
      </c>
      <c r="F1220">
        <v>0</v>
      </c>
      <c r="G1220">
        <v>0</v>
      </c>
      <c r="H1220">
        <v>100002817955</v>
      </c>
      <c r="I1220">
        <v>345000000</v>
      </c>
      <c r="J1220">
        <v>4.2000000000000003E-2</v>
      </c>
    </row>
    <row r="1221" spans="1:10" customFormat="1" hidden="1" x14ac:dyDescent="0.25">
      <c r="A1221">
        <v>212</v>
      </c>
      <c r="B1221" t="s">
        <v>268</v>
      </c>
      <c r="C1221" t="s">
        <v>269</v>
      </c>
      <c r="D1221">
        <v>150100015753273</v>
      </c>
      <c r="E1221">
        <v>10140503025</v>
      </c>
      <c r="F1221">
        <v>105499532564</v>
      </c>
      <c r="G1221">
        <v>47</v>
      </c>
      <c r="H1221">
        <v>100000000000</v>
      </c>
      <c r="I1221">
        <v>340000000</v>
      </c>
      <c r="J1221">
        <v>8.5000000000000006E-2</v>
      </c>
    </row>
    <row r="1222" spans="1:10" customFormat="1" hidden="1" x14ac:dyDescent="0.25">
      <c r="A1222">
        <v>212</v>
      </c>
      <c r="B1222" t="s">
        <v>410</v>
      </c>
      <c r="C1222" t="s">
        <v>411</v>
      </c>
      <c r="D1222">
        <v>1225376068313</v>
      </c>
      <c r="E1222">
        <v>1</v>
      </c>
      <c r="F1222">
        <v>0</v>
      </c>
      <c r="G1222">
        <v>0</v>
      </c>
      <c r="H1222">
        <v>75000000000</v>
      </c>
      <c r="I1222">
        <v>340000000</v>
      </c>
      <c r="J1222">
        <v>1.6500000000000001E-2</v>
      </c>
    </row>
    <row r="1223" spans="1:10" customFormat="1" hidden="1" x14ac:dyDescent="0.25">
      <c r="A1223">
        <v>212</v>
      </c>
      <c r="B1223" t="s">
        <v>548</v>
      </c>
      <c r="C1223" t="s">
        <v>549</v>
      </c>
      <c r="D1223">
        <v>10022425353</v>
      </c>
      <c r="E1223">
        <v>1</v>
      </c>
      <c r="F1223">
        <v>0</v>
      </c>
      <c r="G1223">
        <v>0</v>
      </c>
      <c r="H1223">
        <v>10000000000</v>
      </c>
      <c r="I1223">
        <v>340000000</v>
      </c>
      <c r="J1223">
        <v>9.4999999999999998E-3</v>
      </c>
    </row>
    <row r="1224" spans="1:10" customFormat="1" hidden="1" x14ac:dyDescent="0.25">
      <c r="A1224">
        <v>212</v>
      </c>
      <c r="B1224" t="s">
        <v>954</v>
      </c>
      <c r="C1224" t="s">
        <v>955</v>
      </c>
      <c r="D1224">
        <v>45373678037531</v>
      </c>
      <c r="E1224">
        <v>2070715278</v>
      </c>
      <c r="F1224">
        <v>32883590290</v>
      </c>
      <c r="G1224">
        <v>15</v>
      </c>
      <c r="H1224">
        <v>50000000000</v>
      </c>
      <c r="I1224">
        <v>340000000</v>
      </c>
      <c r="J1224">
        <v>0.05</v>
      </c>
    </row>
    <row r="1225" spans="1:10" customFormat="1" hidden="1" x14ac:dyDescent="0.25">
      <c r="A1225">
        <v>212</v>
      </c>
      <c r="B1225" t="s">
        <v>1735</v>
      </c>
      <c r="C1225" t="s">
        <v>1736</v>
      </c>
      <c r="D1225">
        <v>815475123419</v>
      </c>
      <c r="E1225">
        <v>1</v>
      </c>
      <c r="F1225">
        <v>0</v>
      </c>
      <c r="G1225">
        <v>0</v>
      </c>
      <c r="H1225">
        <v>10000000000</v>
      </c>
      <c r="I1225">
        <v>340000000</v>
      </c>
      <c r="J1225">
        <v>0</v>
      </c>
    </row>
    <row r="1226" spans="1:10" customFormat="1" hidden="1" x14ac:dyDescent="0.25">
      <c r="A1226">
        <v>214</v>
      </c>
      <c r="B1226" t="s">
        <v>1272</v>
      </c>
      <c r="C1226" t="s">
        <v>1273</v>
      </c>
      <c r="D1226">
        <v>5794110631</v>
      </c>
      <c r="E1226">
        <v>1</v>
      </c>
      <c r="F1226">
        <v>0</v>
      </c>
      <c r="G1226">
        <v>0</v>
      </c>
      <c r="H1226">
        <v>5000000000</v>
      </c>
      <c r="I1226">
        <v>340000000</v>
      </c>
      <c r="J1226">
        <v>0.03</v>
      </c>
    </row>
    <row r="1227" spans="1:10" customFormat="1" hidden="1" x14ac:dyDescent="0.25">
      <c r="A1227">
        <v>212</v>
      </c>
      <c r="B1227" t="s">
        <v>573</v>
      </c>
      <c r="C1227" t="s">
        <v>574</v>
      </c>
      <c r="D1227">
        <v>20605195668840</v>
      </c>
      <c r="E1227">
        <v>1403162516</v>
      </c>
      <c r="F1227">
        <v>14475900385</v>
      </c>
      <c r="G1227">
        <v>6</v>
      </c>
      <c r="H1227">
        <v>300000000000</v>
      </c>
      <c r="I1227">
        <v>800000000</v>
      </c>
      <c r="J1227">
        <v>0.04</v>
      </c>
    </row>
    <row r="1228" spans="1:10" customFormat="1" hidden="1" x14ac:dyDescent="0.25">
      <c r="A1228">
        <v>212</v>
      </c>
      <c r="B1228" t="s">
        <v>1661</v>
      </c>
      <c r="C1228" t="s">
        <v>1662</v>
      </c>
      <c r="D1228">
        <v>3183098609975</v>
      </c>
      <c r="E1228">
        <v>1</v>
      </c>
      <c r="F1228">
        <v>0</v>
      </c>
      <c r="G1228">
        <v>0</v>
      </c>
      <c r="H1228">
        <v>65000000000</v>
      </c>
      <c r="I1228">
        <v>340000000</v>
      </c>
      <c r="J1228">
        <v>1.4999999999999999E-2</v>
      </c>
    </row>
    <row r="1229" spans="1:10" customFormat="1" hidden="1" x14ac:dyDescent="0.25">
      <c r="A1229">
        <v>212</v>
      </c>
      <c r="B1229" t="s">
        <v>1055</v>
      </c>
      <c r="C1229" t="s">
        <v>1056</v>
      </c>
      <c r="D1229">
        <v>554458565915</v>
      </c>
      <c r="E1229">
        <v>1</v>
      </c>
      <c r="F1229">
        <v>0</v>
      </c>
      <c r="G1229">
        <v>0</v>
      </c>
      <c r="H1229">
        <v>10000000000</v>
      </c>
      <c r="I1229">
        <v>340000000</v>
      </c>
      <c r="J1229">
        <v>0.01</v>
      </c>
    </row>
    <row r="1230" spans="1:10" customFormat="1" hidden="1" x14ac:dyDescent="0.25">
      <c r="A1230">
        <v>215</v>
      </c>
      <c r="B1230" t="s">
        <v>1617</v>
      </c>
      <c r="C1230" t="s">
        <v>1618</v>
      </c>
      <c r="D1230">
        <v>99002482596</v>
      </c>
      <c r="E1230">
        <v>1</v>
      </c>
      <c r="F1230">
        <v>0</v>
      </c>
      <c r="G1230">
        <v>0</v>
      </c>
      <c r="H1230">
        <v>10000000000</v>
      </c>
      <c r="I1230">
        <v>340000000</v>
      </c>
      <c r="J1230">
        <v>0.02</v>
      </c>
    </row>
    <row r="1231" spans="1:10" customFormat="1" hidden="1" x14ac:dyDescent="0.25">
      <c r="A1231">
        <v>218</v>
      </c>
      <c r="B1231" t="s">
        <v>1632</v>
      </c>
      <c r="C1231" t="s">
        <v>1633</v>
      </c>
      <c r="D1231">
        <v>77598391799508</v>
      </c>
      <c r="E1231">
        <v>2360689313</v>
      </c>
      <c r="F1231">
        <v>65335621126</v>
      </c>
      <c r="G1231">
        <v>41</v>
      </c>
      <c r="H1231">
        <v>50000000000</v>
      </c>
      <c r="I1231">
        <v>340000000</v>
      </c>
      <c r="J1231">
        <v>0.03</v>
      </c>
    </row>
    <row r="1232" spans="1:10" customFormat="1" hidden="1" x14ac:dyDescent="0.25">
      <c r="A1232">
        <v>218</v>
      </c>
      <c r="B1232" t="s">
        <v>1737</v>
      </c>
      <c r="C1232" t="s">
        <v>1738</v>
      </c>
      <c r="D1232">
        <v>1742659238</v>
      </c>
      <c r="E1232">
        <v>1</v>
      </c>
      <c r="F1232">
        <v>0</v>
      </c>
      <c r="G1232">
        <v>0</v>
      </c>
      <c r="H1232">
        <v>100000000</v>
      </c>
      <c r="I1232">
        <v>340000000</v>
      </c>
      <c r="J1232">
        <v>0.1</v>
      </c>
    </row>
    <row r="1233" spans="1:10" customFormat="1" hidden="1" x14ac:dyDescent="0.25">
      <c r="A1233">
        <v>218</v>
      </c>
      <c r="B1233" t="s">
        <v>550</v>
      </c>
      <c r="C1233" t="s">
        <v>551</v>
      </c>
      <c r="D1233">
        <v>230351440174</v>
      </c>
      <c r="E1233">
        <v>1</v>
      </c>
      <c r="F1233">
        <v>0</v>
      </c>
      <c r="G1233">
        <v>0</v>
      </c>
      <c r="H1233">
        <v>111520000000</v>
      </c>
      <c r="I1233">
        <v>340000000</v>
      </c>
      <c r="J1233">
        <v>0.03</v>
      </c>
    </row>
    <row r="1234" spans="1:10" customFormat="1" hidden="1" x14ac:dyDescent="0.25">
      <c r="A1234">
        <v>218</v>
      </c>
      <c r="B1234" t="s">
        <v>621</v>
      </c>
      <c r="C1234" t="s">
        <v>622</v>
      </c>
      <c r="D1234">
        <v>263398254716</v>
      </c>
      <c r="E1234">
        <v>366220768</v>
      </c>
      <c r="F1234">
        <v>1284817643</v>
      </c>
      <c r="G1234">
        <v>1</v>
      </c>
      <c r="H1234">
        <v>11400000000</v>
      </c>
      <c r="I1234">
        <v>340000000</v>
      </c>
      <c r="J1234">
        <v>0.02</v>
      </c>
    </row>
    <row r="1235" spans="1:10" customFormat="1" hidden="1" x14ac:dyDescent="0.25">
      <c r="A1235">
        <v>218</v>
      </c>
      <c r="B1235" t="s">
        <v>1735</v>
      </c>
      <c r="C1235" t="s">
        <v>1736</v>
      </c>
      <c r="D1235">
        <v>927806280382</v>
      </c>
      <c r="E1235">
        <v>340000000</v>
      </c>
      <c r="F1235">
        <v>2962072090</v>
      </c>
      <c r="G1235">
        <v>2</v>
      </c>
      <c r="H1235">
        <v>10000000000</v>
      </c>
      <c r="I1235">
        <v>340000000</v>
      </c>
      <c r="J1235">
        <v>0</v>
      </c>
    </row>
    <row r="1236" spans="1:10" customFormat="1" hidden="1" x14ac:dyDescent="0.25">
      <c r="A1236">
        <v>212</v>
      </c>
      <c r="B1236" t="s">
        <v>763</v>
      </c>
      <c r="C1236" t="s">
        <v>764</v>
      </c>
      <c r="D1236">
        <v>53479872814</v>
      </c>
      <c r="E1236">
        <v>1</v>
      </c>
      <c r="F1236">
        <v>0</v>
      </c>
      <c r="G1236">
        <v>0</v>
      </c>
      <c r="H1236">
        <v>14500000000</v>
      </c>
      <c r="I1236">
        <v>340000000</v>
      </c>
      <c r="J1236">
        <v>0.01</v>
      </c>
    </row>
    <row r="1237" spans="1:10" customFormat="1" hidden="1" x14ac:dyDescent="0.25">
      <c r="A1237">
        <v>212</v>
      </c>
      <c r="B1237" t="s">
        <v>1739</v>
      </c>
      <c r="C1237" t="s">
        <v>1740</v>
      </c>
      <c r="D1237">
        <v>20626466778</v>
      </c>
      <c r="E1237">
        <v>1</v>
      </c>
      <c r="F1237">
        <v>0</v>
      </c>
      <c r="G1237">
        <v>0</v>
      </c>
      <c r="H1237">
        <v>10000000000</v>
      </c>
      <c r="I1237">
        <v>340000000</v>
      </c>
      <c r="J1237">
        <v>9.4999999999999998E-3</v>
      </c>
    </row>
    <row r="1238" spans="1:10" customFormat="1" hidden="1" x14ac:dyDescent="0.25">
      <c r="A1238">
        <v>212</v>
      </c>
      <c r="B1238" t="s">
        <v>1741</v>
      </c>
      <c r="C1238" t="s">
        <v>1742</v>
      </c>
      <c r="D1238">
        <v>100027035975</v>
      </c>
      <c r="E1238">
        <v>1</v>
      </c>
      <c r="F1238">
        <v>0</v>
      </c>
      <c r="G1238">
        <v>0</v>
      </c>
      <c r="H1238">
        <v>100000000000</v>
      </c>
      <c r="I1238">
        <v>340000000</v>
      </c>
      <c r="J1238">
        <v>2.5000000000000001E-2</v>
      </c>
    </row>
    <row r="1239" spans="1:10" customFormat="1" hidden="1" x14ac:dyDescent="0.25">
      <c r="A1239">
        <v>212</v>
      </c>
      <c r="B1239" t="s">
        <v>1743</v>
      </c>
      <c r="C1239" t="s">
        <v>1744</v>
      </c>
      <c r="D1239">
        <v>755257543804</v>
      </c>
      <c r="E1239">
        <v>1</v>
      </c>
      <c r="F1239">
        <v>0</v>
      </c>
      <c r="G1239">
        <v>0</v>
      </c>
      <c r="H1239">
        <v>10000000000</v>
      </c>
      <c r="I1239">
        <v>345000000</v>
      </c>
      <c r="J1239">
        <v>0.01</v>
      </c>
    </row>
    <row r="1240" spans="1:10" customFormat="1" hidden="1" x14ac:dyDescent="0.25">
      <c r="A1240">
        <v>212</v>
      </c>
      <c r="B1240" t="s">
        <v>209</v>
      </c>
      <c r="C1240" t="s">
        <v>210</v>
      </c>
      <c r="D1240">
        <v>102806900524</v>
      </c>
      <c r="E1240">
        <v>1</v>
      </c>
      <c r="F1240">
        <v>0</v>
      </c>
      <c r="G1240">
        <v>0</v>
      </c>
      <c r="H1240">
        <v>10000000000</v>
      </c>
      <c r="I1240">
        <v>340000000</v>
      </c>
      <c r="J1240">
        <v>1.9E-2</v>
      </c>
    </row>
    <row r="1241" spans="1:10" customFormat="1" hidden="1" x14ac:dyDescent="0.25">
      <c r="A1241">
        <v>212</v>
      </c>
      <c r="B1241" t="s">
        <v>658</v>
      </c>
      <c r="C1241" t="s">
        <v>659</v>
      </c>
      <c r="D1241">
        <v>65459712297</v>
      </c>
      <c r="E1241">
        <v>1</v>
      </c>
      <c r="F1241">
        <v>0</v>
      </c>
      <c r="G1241">
        <v>0</v>
      </c>
      <c r="H1241">
        <v>2000000000</v>
      </c>
      <c r="I1241">
        <v>340000000</v>
      </c>
      <c r="J1241">
        <v>2.5000000000000001E-2</v>
      </c>
    </row>
    <row r="1242" spans="1:10" customFormat="1" hidden="1" x14ac:dyDescent="0.25">
      <c r="A1242">
        <v>212</v>
      </c>
      <c r="B1242" t="s">
        <v>1745</v>
      </c>
      <c r="C1242" t="s">
        <v>1746</v>
      </c>
      <c r="D1242">
        <v>1967230387033</v>
      </c>
      <c r="E1242">
        <v>1</v>
      </c>
      <c r="F1242">
        <v>0</v>
      </c>
      <c r="G1242">
        <v>0</v>
      </c>
      <c r="H1242">
        <v>200000000000</v>
      </c>
      <c r="I1242">
        <v>500000000</v>
      </c>
      <c r="J1242">
        <v>0</v>
      </c>
    </row>
    <row r="1243" spans="1:10" customFormat="1" hidden="1" x14ac:dyDescent="0.25">
      <c r="A1243">
        <v>214</v>
      </c>
      <c r="B1243" t="s">
        <v>1747</v>
      </c>
      <c r="C1243" t="s">
        <v>1748</v>
      </c>
      <c r="D1243">
        <v>1565158050510</v>
      </c>
      <c r="E1243">
        <v>381042655</v>
      </c>
      <c r="F1243">
        <v>1600663545</v>
      </c>
      <c r="G1243">
        <v>1</v>
      </c>
      <c r="H1243">
        <v>100000000000</v>
      </c>
      <c r="I1243">
        <v>340000000</v>
      </c>
      <c r="J1243">
        <v>2.5000000000000001E-2</v>
      </c>
    </row>
    <row r="1244" spans="1:10" customFormat="1" hidden="1" x14ac:dyDescent="0.25">
      <c r="A1244">
        <v>211</v>
      </c>
      <c r="B1244" t="s">
        <v>1304</v>
      </c>
      <c r="C1244" t="s">
        <v>1305</v>
      </c>
      <c r="D1244">
        <v>1786620780</v>
      </c>
      <c r="E1244">
        <v>1</v>
      </c>
      <c r="F1244">
        <v>0</v>
      </c>
      <c r="G1244">
        <v>0</v>
      </c>
      <c r="H1244">
        <v>1000000</v>
      </c>
      <c r="I1244">
        <v>340000000</v>
      </c>
      <c r="J1244">
        <v>0</v>
      </c>
    </row>
    <row r="1245" spans="1:10" customFormat="1" hidden="1" x14ac:dyDescent="0.25">
      <c r="A1245">
        <v>212</v>
      </c>
      <c r="B1245" t="s">
        <v>1354</v>
      </c>
      <c r="C1245" t="s">
        <v>1355</v>
      </c>
      <c r="D1245">
        <v>10343063693</v>
      </c>
      <c r="E1245">
        <v>1</v>
      </c>
      <c r="F1245">
        <v>0</v>
      </c>
      <c r="G1245">
        <v>0</v>
      </c>
      <c r="H1245">
        <v>1000000000</v>
      </c>
      <c r="I1245">
        <v>340000000</v>
      </c>
      <c r="J1245">
        <v>0.03</v>
      </c>
    </row>
    <row r="1246" spans="1:10" customFormat="1" hidden="1" x14ac:dyDescent="0.25">
      <c r="A1246">
        <v>212</v>
      </c>
      <c r="B1246" t="s">
        <v>1074</v>
      </c>
      <c r="C1246" t="s">
        <v>1075</v>
      </c>
      <c r="D1246">
        <v>23666813652</v>
      </c>
      <c r="E1246">
        <v>1</v>
      </c>
      <c r="F1246">
        <v>0</v>
      </c>
      <c r="G1246">
        <v>0</v>
      </c>
      <c r="H1246">
        <v>10000000000</v>
      </c>
      <c r="I1246">
        <v>340000000</v>
      </c>
      <c r="J1246">
        <v>0.01</v>
      </c>
    </row>
    <row r="1247" spans="1:10" customFormat="1" hidden="1" x14ac:dyDescent="0.25">
      <c r="A1247">
        <v>212</v>
      </c>
      <c r="B1247" t="s">
        <v>449</v>
      </c>
      <c r="C1247" t="s">
        <v>450</v>
      </c>
      <c r="D1247">
        <v>120494631831</v>
      </c>
      <c r="E1247">
        <v>1</v>
      </c>
      <c r="F1247">
        <v>0</v>
      </c>
      <c r="G1247">
        <v>0</v>
      </c>
      <c r="H1247">
        <v>9000000000</v>
      </c>
      <c r="I1247">
        <v>340000000</v>
      </c>
      <c r="J1247">
        <v>0.02</v>
      </c>
    </row>
    <row r="1248" spans="1:10" customFormat="1" hidden="1" x14ac:dyDescent="0.25">
      <c r="A1248">
        <v>212</v>
      </c>
      <c r="B1248" t="s">
        <v>1749</v>
      </c>
      <c r="C1248" t="s">
        <v>182</v>
      </c>
      <c r="D1248">
        <v>62182284700</v>
      </c>
      <c r="E1248">
        <v>1</v>
      </c>
      <c r="F1248">
        <v>0</v>
      </c>
      <c r="G1248">
        <v>0</v>
      </c>
      <c r="H1248">
        <v>20000000000</v>
      </c>
      <c r="I1248">
        <v>340000000</v>
      </c>
      <c r="J1248">
        <v>7.0000000000000001E-3</v>
      </c>
    </row>
    <row r="1249" spans="1:10" customFormat="1" hidden="1" x14ac:dyDescent="0.25">
      <c r="A1249">
        <v>212</v>
      </c>
      <c r="B1249" t="s">
        <v>472</v>
      </c>
      <c r="C1249" t="s">
        <v>473</v>
      </c>
      <c r="D1249">
        <v>462598841262</v>
      </c>
      <c r="E1249">
        <v>1</v>
      </c>
      <c r="F1249">
        <v>0</v>
      </c>
      <c r="G1249">
        <v>0</v>
      </c>
      <c r="H1249">
        <v>291000000000</v>
      </c>
      <c r="I1249">
        <v>340000000</v>
      </c>
      <c r="J1249">
        <v>1.9900000000000001E-2</v>
      </c>
    </row>
    <row r="1250" spans="1:10" customFormat="1" hidden="1" x14ac:dyDescent="0.25">
      <c r="A1250">
        <v>212</v>
      </c>
      <c r="B1250" t="s">
        <v>895</v>
      </c>
      <c r="C1250" t="s">
        <v>896</v>
      </c>
      <c r="D1250">
        <v>25186406302</v>
      </c>
      <c r="E1250">
        <v>1</v>
      </c>
      <c r="F1250">
        <v>0</v>
      </c>
      <c r="G1250">
        <v>0</v>
      </c>
      <c r="H1250">
        <v>3000000000</v>
      </c>
      <c r="I1250">
        <v>340000000</v>
      </c>
      <c r="J1250">
        <v>2.5000000000000001E-2</v>
      </c>
    </row>
    <row r="1251" spans="1:10" customFormat="1" hidden="1" x14ac:dyDescent="0.25">
      <c r="A1251">
        <v>212</v>
      </c>
      <c r="B1251" t="s">
        <v>1750</v>
      </c>
      <c r="C1251" t="s">
        <v>1751</v>
      </c>
      <c r="D1251">
        <v>2629955419496</v>
      </c>
      <c r="E1251">
        <v>1</v>
      </c>
      <c r="F1251">
        <v>0</v>
      </c>
      <c r="G1251">
        <v>0</v>
      </c>
      <c r="H1251">
        <v>500000000000</v>
      </c>
      <c r="I1251">
        <v>340000000</v>
      </c>
      <c r="J1251">
        <v>0</v>
      </c>
    </row>
    <row r="1252" spans="1:10" customFormat="1" hidden="1" x14ac:dyDescent="0.25">
      <c r="A1252">
        <v>212</v>
      </c>
      <c r="B1252" t="s">
        <v>1547</v>
      </c>
      <c r="C1252" t="s">
        <v>1548</v>
      </c>
      <c r="D1252">
        <v>102497756765</v>
      </c>
      <c r="E1252">
        <v>1</v>
      </c>
      <c r="F1252">
        <v>0</v>
      </c>
      <c r="G1252">
        <v>0</v>
      </c>
      <c r="H1252">
        <v>98500000000</v>
      </c>
      <c r="I1252">
        <v>345000000</v>
      </c>
      <c r="J1252">
        <v>0.01</v>
      </c>
    </row>
    <row r="1253" spans="1:10" customFormat="1" hidden="1" x14ac:dyDescent="0.25">
      <c r="A1253">
        <v>212</v>
      </c>
      <c r="B1253" t="s">
        <v>561</v>
      </c>
      <c r="C1253" t="s">
        <v>562</v>
      </c>
      <c r="D1253">
        <v>140234504505</v>
      </c>
      <c r="E1253">
        <v>1</v>
      </c>
      <c r="F1253">
        <v>0</v>
      </c>
      <c r="G1253">
        <v>0</v>
      </c>
      <c r="H1253">
        <v>10000000000</v>
      </c>
      <c r="I1253">
        <v>340000000</v>
      </c>
      <c r="J1253">
        <v>2.5000000000000001E-2</v>
      </c>
    </row>
    <row r="1254" spans="1:10" customFormat="1" hidden="1" x14ac:dyDescent="0.25">
      <c r="A1254">
        <v>211</v>
      </c>
      <c r="B1254" t="s">
        <v>1752</v>
      </c>
      <c r="C1254" t="s">
        <v>1753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customFormat="1" hidden="1" x14ac:dyDescent="0.25">
      <c r="A1255">
        <v>212</v>
      </c>
      <c r="B1255" t="s">
        <v>1754</v>
      </c>
      <c r="C1255" t="s">
        <v>1755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customFormat="1" hidden="1" x14ac:dyDescent="0.25">
      <c r="A1256">
        <v>212</v>
      </c>
      <c r="B1256" t="s">
        <v>1756</v>
      </c>
      <c r="C1256" t="s">
        <v>1757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customFormat="1" hidden="1" x14ac:dyDescent="0.25">
      <c r="A1257">
        <v>212</v>
      </c>
      <c r="B1257" t="s">
        <v>747</v>
      </c>
      <c r="C1257" t="s">
        <v>748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customFormat="1" hidden="1" x14ac:dyDescent="0.25">
      <c r="A1258">
        <v>212</v>
      </c>
      <c r="B1258" t="s">
        <v>769</v>
      </c>
      <c r="D1258">
        <v>0</v>
      </c>
      <c r="E1258">
        <v>1</v>
      </c>
      <c r="F1258">
        <v>0</v>
      </c>
      <c r="G1258">
        <v>0</v>
      </c>
      <c r="H1258">
        <v>100000000</v>
      </c>
      <c r="I1258">
        <v>345000000</v>
      </c>
      <c r="J1258">
        <v>0.15</v>
      </c>
    </row>
    <row r="1259" spans="1:10" customFormat="1" hidden="1" x14ac:dyDescent="0.25">
      <c r="A1259">
        <v>214</v>
      </c>
      <c r="B1259" t="s">
        <v>1360</v>
      </c>
      <c r="C1259" t="s">
        <v>1361</v>
      </c>
      <c r="D1259">
        <v>735867661124</v>
      </c>
      <c r="E1259">
        <v>1</v>
      </c>
      <c r="F1259">
        <v>0</v>
      </c>
      <c r="G1259">
        <v>0</v>
      </c>
      <c r="H1259">
        <v>76003000000</v>
      </c>
      <c r="I1259">
        <v>340000000</v>
      </c>
      <c r="J1259">
        <v>0</v>
      </c>
    </row>
    <row r="1260" spans="1:10" customFormat="1" hidden="1" x14ac:dyDescent="0.25">
      <c r="A1260">
        <v>211</v>
      </c>
      <c r="B1260" t="s">
        <v>1240</v>
      </c>
      <c r="C1260" t="s">
        <v>1241</v>
      </c>
      <c r="D1260">
        <v>0</v>
      </c>
      <c r="E1260">
        <v>0</v>
      </c>
      <c r="F1260">
        <v>0</v>
      </c>
      <c r="G1260">
        <v>0</v>
      </c>
      <c r="H1260">
        <v>1000000000</v>
      </c>
      <c r="I1260">
        <v>345000000</v>
      </c>
      <c r="J1260">
        <v>3.0000000000000001E-3</v>
      </c>
    </row>
    <row r="1261" spans="1:10" customFormat="1" hidden="1" x14ac:dyDescent="0.25">
      <c r="A1261">
        <v>211</v>
      </c>
      <c r="B1261" t="s">
        <v>806</v>
      </c>
      <c r="C1261" t="s">
        <v>807</v>
      </c>
      <c r="D1261">
        <v>0</v>
      </c>
      <c r="E1261">
        <v>0</v>
      </c>
      <c r="F1261">
        <v>0</v>
      </c>
      <c r="G1261">
        <v>0</v>
      </c>
      <c r="H1261">
        <v>900000000</v>
      </c>
      <c r="I1261">
        <v>345000000</v>
      </c>
      <c r="J1261">
        <v>0.15</v>
      </c>
    </row>
    <row r="1262" spans="1:10" customFormat="1" hidden="1" x14ac:dyDescent="0.25">
      <c r="A1262">
        <v>214</v>
      </c>
      <c r="B1262" t="s">
        <v>1195</v>
      </c>
      <c r="C1262" t="s">
        <v>1196</v>
      </c>
      <c r="D1262">
        <v>275439361102</v>
      </c>
      <c r="E1262">
        <v>1</v>
      </c>
      <c r="F1262">
        <v>0</v>
      </c>
      <c r="G1262">
        <v>0</v>
      </c>
      <c r="H1262">
        <v>25000000000</v>
      </c>
      <c r="I1262">
        <v>340000000</v>
      </c>
      <c r="J1262">
        <v>0.02</v>
      </c>
    </row>
    <row r="1263" spans="1:10" customFormat="1" hidden="1" x14ac:dyDescent="0.25">
      <c r="A1263">
        <v>214</v>
      </c>
      <c r="B1263" t="s">
        <v>389</v>
      </c>
      <c r="D1263">
        <v>0</v>
      </c>
      <c r="E1263">
        <v>0</v>
      </c>
      <c r="F1263">
        <v>0</v>
      </c>
      <c r="G1263">
        <v>0</v>
      </c>
      <c r="H1263">
        <v>10000000000</v>
      </c>
      <c r="I1263">
        <v>345000000</v>
      </c>
      <c r="J1263">
        <v>0.01</v>
      </c>
    </row>
    <row r="1264" spans="1:10" customFormat="1" hidden="1" x14ac:dyDescent="0.25">
      <c r="A1264">
        <v>214</v>
      </c>
      <c r="B1264" t="s">
        <v>1758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customFormat="1" hidden="1" x14ac:dyDescent="0.25">
      <c r="A1265">
        <v>214</v>
      </c>
      <c r="B1265" t="s">
        <v>1759</v>
      </c>
      <c r="C1265" t="s">
        <v>1760</v>
      </c>
      <c r="D1265">
        <v>562490188328</v>
      </c>
      <c r="E1265">
        <v>356415713</v>
      </c>
      <c r="F1265">
        <v>1625155600</v>
      </c>
      <c r="G1265">
        <v>1</v>
      </c>
      <c r="H1265">
        <v>50005000000</v>
      </c>
      <c r="I1265">
        <v>340000000</v>
      </c>
      <c r="J1265">
        <v>0.01</v>
      </c>
    </row>
    <row r="1266" spans="1:10" customFormat="1" hidden="1" x14ac:dyDescent="0.25">
      <c r="A1266">
        <v>218</v>
      </c>
      <c r="B1266" t="s">
        <v>1761</v>
      </c>
      <c r="C1266" t="s">
        <v>1762</v>
      </c>
      <c r="D1266">
        <v>40608062601</v>
      </c>
      <c r="E1266">
        <v>1</v>
      </c>
      <c r="F1266">
        <v>0</v>
      </c>
      <c r="G1266">
        <v>0</v>
      </c>
      <c r="H1266">
        <v>100000000000</v>
      </c>
      <c r="I1266">
        <v>340000000</v>
      </c>
      <c r="J1266">
        <v>0.03</v>
      </c>
    </row>
    <row r="1267" spans="1:10" customFormat="1" hidden="1" x14ac:dyDescent="0.25">
      <c r="A1267">
        <v>214</v>
      </c>
      <c r="B1267" t="s">
        <v>1286</v>
      </c>
      <c r="C1267" t="s">
        <v>1287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customFormat="1" hidden="1" x14ac:dyDescent="0.25">
      <c r="A1268">
        <v>218</v>
      </c>
      <c r="B1268" t="s">
        <v>1265</v>
      </c>
      <c r="C1268" t="s">
        <v>1266</v>
      </c>
      <c r="D1268">
        <v>1778120956149</v>
      </c>
      <c r="E1268">
        <v>379361332</v>
      </c>
      <c r="F1268">
        <v>1272683070</v>
      </c>
      <c r="G1268">
        <v>1</v>
      </c>
      <c r="H1268">
        <v>1000000000000</v>
      </c>
      <c r="I1268">
        <v>340000000</v>
      </c>
      <c r="J1268">
        <v>0.03</v>
      </c>
    </row>
    <row r="1269" spans="1:10" customFormat="1" hidden="1" x14ac:dyDescent="0.25">
      <c r="A1269">
        <v>211</v>
      </c>
      <c r="B1269" t="s">
        <v>207</v>
      </c>
      <c r="C1269" t="s">
        <v>208</v>
      </c>
      <c r="D1269">
        <v>0</v>
      </c>
      <c r="E1269">
        <v>0</v>
      </c>
      <c r="F1269">
        <v>0</v>
      </c>
      <c r="G1269">
        <v>0</v>
      </c>
      <c r="H1269">
        <v>1000000000</v>
      </c>
      <c r="I1269">
        <v>400000000</v>
      </c>
      <c r="J1269">
        <v>0.05</v>
      </c>
    </row>
    <row r="1270" spans="1:10" customFormat="1" hidden="1" x14ac:dyDescent="0.25">
      <c r="A1270">
        <v>218</v>
      </c>
      <c r="B1270" t="s">
        <v>1587</v>
      </c>
      <c r="C1270" t="s">
        <v>1588</v>
      </c>
      <c r="D1270">
        <v>138836480726403</v>
      </c>
      <c r="E1270">
        <v>340000000</v>
      </c>
      <c r="F1270">
        <v>105451415391</v>
      </c>
      <c r="G1270">
        <v>64</v>
      </c>
      <c r="H1270">
        <v>850000000000</v>
      </c>
      <c r="I1270">
        <v>340000000</v>
      </c>
      <c r="J1270">
        <v>0</v>
      </c>
    </row>
    <row r="1271" spans="1:10" customFormat="1" hidden="1" x14ac:dyDescent="0.25">
      <c r="A1271">
        <v>218</v>
      </c>
      <c r="B1271" t="s">
        <v>980</v>
      </c>
      <c r="C1271" t="s">
        <v>981</v>
      </c>
      <c r="D1271">
        <v>1922483662246</v>
      </c>
      <c r="E1271">
        <v>340000000</v>
      </c>
      <c r="F1271">
        <v>6267513683</v>
      </c>
      <c r="G1271">
        <v>4</v>
      </c>
      <c r="H1271">
        <v>500000000000</v>
      </c>
      <c r="I1271">
        <v>340000000</v>
      </c>
      <c r="J1271">
        <v>0</v>
      </c>
    </row>
    <row r="1272" spans="1:10" customFormat="1" hidden="1" x14ac:dyDescent="0.25">
      <c r="A1272">
        <v>212</v>
      </c>
      <c r="B1272" t="s">
        <v>1655</v>
      </c>
      <c r="C1272" t="s">
        <v>1656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customFormat="1" hidden="1" x14ac:dyDescent="0.25">
      <c r="A1273">
        <v>214</v>
      </c>
      <c r="B1273" t="s">
        <v>1763</v>
      </c>
      <c r="C1273" t="s">
        <v>1722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customFormat="1" hidden="1" x14ac:dyDescent="0.25">
      <c r="A1274">
        <v>211</v>
      </c>
      <c r="B1274" t="s">
        <v>1739</v>
      </c>
      <c r="C1274" t="s">
        <v>1740</v>
      </c>
      <c r="D1274">
        <v>0</v>
      </c>
      <c r="E1274">
        <v>0</v>
      </c>
      <c r="F1274">
        <v>0</v>
      </c>
      <c r="G1274">
        <v>0</v>
      </c>
      <c r="H1274">
        <v>10000000000</v>
      </c>
      <c r="I1274">
        <v>340000000</v>
      </c>
      <c r="J1274">
        <v>9.4999999999999998E-3</v>
      </c>
    </row>
    <row r="1275" spans="1:10" customFormat="1" hidden="1" x14ac:dyDescent="0.25">
      <c r="A1275">
        <v>212</v>
      </c>
      <c r="B1275" t="s">
        <v>1764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customFormat="1" hidden="1" x14ac:dyDescent="0.25">
      <c r="A1276">
        <v>214</v>
      </c>
      <c r="B1276" t="s">
        <v>1026</v>
      </c>
      <c r="C1276" t="s">
        <v>1027</v>
      </c>
      <c r="D1276">
        <v>324878991</v>
      </c>
      <c r="E1276">
        <v>1</v>
      </c>
      <c r="F1276">
        <v>0</v>
      </c>
      <c r="G1276">
        <v>0</v>
      </c>
      <c r="H1276">
        <v>150000000</v>
      </c>
      <c r="I1276">
        <v>340000000</v>
      </c>
      <c r="J1276">
        <v>0</v>
      </c>
    </row>
    <row r="1277" spans="1:10" customFormat="1" hidden="1" x14ac:dyDescent="0.25">
      <c r="A1277">
        <v>212</v>
      </c>
      <c r="B1277" t="s">
        <v>404</v>
      </c>
      <c r="C1277" t="s">
        <v>405</v>
      </c>
      <c r="D1277">
        <v>10202260876343</v>
      </c>
      <c r="E1277">
        <v>490389306</v>
      </c>
      <c r="F1277">
        <v>7369075996</v>
      </c>
      <c r="G1277">
        <v>4</v>
      </c>
      <c r="H1277">
        <v>50000000000</v>
      </c>
      <c r="I1277">
        <v>340000000</v>
      </c>
      <c r="J1277">
        <v>0.02</v>
      </c>
    </row>
    <row r="1278" spans="1:10" customFormat="1" hidden="1" x14ac:dyDescent="0.25">
      <c r="A1278">
        <v>213</v>
      </c>
      <c r="B1278" t="s">
        <v>1579</v>
      </c>
      <c r="C1278" t="s">
        <v>1580</v>
      </c>
      <c r="D1278">
        <v>1361920524817</v>
      </c>
      <c r="E1278">
        <v>1</v>
      </c>
      <c r="F1278">
        <v>0</v>
      </c>
      <c r="G1278">
        <v>0</v>
      </c>
      <c r="H1278">
        <v>10000000000</v>
      </c>
      <c r="I1278">
        <v>340000000</v>
      </c>
      <c r="J1278">
        <v>0</v>
      </c>
    </row>
    <row r="1279" spans="1:10" customFormat="1" hidden="1" x14ac:dyDescent="0.25">
      <c r="A1279">
        <v>213</v>
      </c>
      <c r="B1279" s="161" t="s">
        <v>1113</v>
      </c>
      <c r="C1279" t="s">
        <v>1114</v>
      </c>
      <c r="D1279">
        <v>885059711907</v>
      </c>
      <c r="E1279">
        <v>1</v>
      </c>
      <c r="F1279">
        <v>0</v>
      </c>
      <c r="G1279">
        <v>0</v>
      </c>
      <c r="H1279">
        <v>200000000000</v>
      </c>
      <c r="I1279">
        <v>340000000</v>
      </c>
      <c r="J1279">
        <v>9.9000000000000005E-2</v>
      </c>
    </row>
    <row r="1280" spans="1:10" customFormat="1" hidden="1" x14ac:dyDescent="0.25">
      <c r="A1280">
        <v>214</v>
      </c>
      <c r="B1280" t="s">
        <v>1692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customFormat="1" hidden="1" x14ac:dyDescent="0.25">
      <c r="A1281">
        <v>214</v>
      </c>
      <c r="B1281" t="s">
        <v>658</v>
      </c>
      <c r="C1281" t="s">
        <v>659</v>
      </c>
      <c r="D1281">
        <v>93944700019</v>
      </c>
      <c r="E1281">
        <v>1</v>
      </c>
      <c r="F1281">
        <v>0</v>
      </c>
      <c r="G1281">
        <v>0</v>
      </c>
      <c r="H1281">
        <v>2000000000</v>
      </c>
      <c r="I1281">
        <v>340000000</v>
      </c>
      <c r="J1281">
        <v>2.5000000000000001E-2</v>
      </c>
    </row>
    <row r="1282" spans="1:10" customFormat="1" hidden="1" x14ac:dyDescent="0.25">
      <c r="A1282">
        <v>211</v>
      </c>
      <c r="B1282" t="s">
        <v>1765</v>
      </c>
      <c r="C1282" t="s">
        <v>1766</v>
      </c>
      <c r="D1282">
        <v>1933007381900</v>
      </c>
      <c r="E1282">
        <v>1</v>
      </c>
      <c r="F1282">
        <v>0</v>
      </c>
      <c r="G1282">
        <v>0</v>
      </c>
      <c r="H1282">
        <v>216842105571</v>
      </c>
      <c r="I1282">
        <v>340000000</v>
      </c>
      <c r="J1282">
        <v>0.02</v>
      </c>
    </row>
    <row r="1283" spans="1:10" customFormat="1" hidden="1" x14ac:dyDescent="0.25">
      <c r="A1283">
        <v>212</v>
      </c>
      <c r="B1283" t="s">
        <v>1767</v>
      </c>
      <c r="C1283" t="s">
        <v>1768</v>
      </c>
      <c r="D1283">
        <v>998257168</v>
      </c>
      <c r="E1283">
        <v>1</v>
      </c>
      <c r="F1283">
        <v>0</v>
      </c>
      <c r="G1283">
        <v>0</v>
      </c>
      <c r="H1283">
        <v>400000000</v>
      </c>
      <c r="I1283">
        <v>340000000</v>
      </c>
      <c r="J1283">
        <v>0</v>
      </c>
    </row>
    <row r="1284" spans="1:10" customFormat="1" hidden="1" x14ac:dyDescent="0.25">
      <c r="A1284">
        <v>214</v>
      </c>
      <c r="B1284" t="s">
        <v>1525</v>
      </c>
      <c r="C1284" t="s">
        <v>1526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customFormat="1" hidden="1" x14ac:dyDescent="0.25">
      <c r="A1285">
        <v>212</v>
      </c>
      <c r="B1285" t="s">
        <v>1537</v>
      </c>
      <c r="C1285" t="s">
        <v>1538</v>
      </c>
      <c r="D1285">
        <v>4501739061</v>
      </c>
      <c r="E1285">
        <v>1</v>
      </c>
      <c r="F1285">
        <v>0</v>
      </c>
      <c r="G1285">
        <v>0</v>
      </c>
      <c r="H1285">
        <v>1000000</v>
      </c>
      <c r="I1285">
        <v>340000000</v>
      </c>
      <c r="J1285">
        <v>7.77E-3</v>
      </c>
    </row>
    <row r="1286" spans="1:10" customFormat="1" hidden="1" x14ac:dyDescent="0.25">
      <c r="A1286">
        <v>212</v>
      </c>
      <c r="B1286" t="s">
        <v>1769</v>
      </c>
      <c r="D1286">
        <v>0</v>
      </c>
      <c r="E1286">
        <v>1</v>
      </c>
      <c r="F1286">
        <v>0</v>
      </c>
      <c r="G1286">
        <v>0</v>
      </c>
      <c r="H1286">
        <v>400000000</v>
      </c>
      <c r="I1286">
        <v>340000000</v>
      </c>
      <c r="J1286">
        <v>0.02</v>
      </c>
    </row>
    <row r="1287" spans="1:10" customFormat="1" hidden="1" x14ac:dyDescent="0.25">
      <c r="A1287">
        <v>212</v>
      </c>
      <c r="B1287" t="s">
        <v>1770</v>
      </c>
      <c r="C1287" t="s">
        <v>1771</v>
      </c>
      <c r="D1287">
        <v>259948391727</v>
      </c>
      <c r="E1287">
        <v>1</v>
      </c>
      <c r="F1287">
        <v>0</v>
      </c>
      <c r="G1287">
        <v>0</v>
      </c>
      <c r="H1287">
        <v>450000000</v>
      </c>
      <c r="I1287">
        <v>340000000</v>
      </c>
      <c r="J1287">
        <v>0.05</v>
      </c>
    </row>
    <row r="1288" spans="1:10" customFormat="1" hidden="1" x14ac:dyDescent="0.25">
      <c r="A1288">
        <v>212</v>
      </c>
      <c r="B1288" t="s">
        <v>571</v>
      </c>
      <c r="C1288" t="s">
        <v>572</v>
      </c>
      <c r="D1288">
        <v>9854376712169</v>
      </c>
      <c r="E1288">
        <v>557527995</v>
      </c>
      <c r="F1288">
        <v>7033405196</v>
      </c>
      <c r="G1288">
        <v>5</v>
      </c>
      <c r="H1288">
        <v>100000000</v>
      </c>
      <c r="I1288">
        <v>340000000</v>
      </c>
      <c r="J1288">
        <v>0.03</v>
      </c>
    </row>
    <row r="1289" spans="1:10" customFormat="1" hidden="1" x14ac:dyDescent="0.25">
      <c r="A1289">
        <v>215</v>
      </c>
      <c r="B1289" t="s">
        <v>1772</v>
      </c>
      <c r="C1289" t="s">
        <v>1773</v>
      </c>
      <c r="D1289">
        <v>77000000000</v>
      </c>
      <c r="E1289">
        <v>1</v>
      </c>
      <c r="F1289">
        <v>0</v>
      </c>
      <c r="G1289">
        <v>0</v>
      </c>
      <c r="H1289">
        <v>77000000000</v>
      </c>
      <c r="I1289">
        <v>340000000</v>
      </c>
      <c r="J1289">
        <v>7.7000000000000002E-3</v>
      </c>
    </row>
    <row r="1290" spans="1:10" customFormat="1" hidden="1" x14ac:dyDescent="0.25">
      <c r="A1290">
        <v>212</v>
      </c>
      <c r="B1290" t="s">
        <v>860</v>
      </c>
      <c r="C1290" t="s">
        <v>861</v>
      </c>
      <c r="D1290">
        <v>617215173114</v>
      </c>
      <c r="E1290">
        <v>1</v>
      </c>
      <c r="F1290">
        <v>0</v>
      </c>
      <c r="G1290">
        <v>0</v>
      </c>
      <c r="H1290">
        <v>600000000000</v>
      </c>
      <c r="I1290">
        <v>340000000</v>
      </c>
      <c r="J1290">
        <v>0.03</v>
      </c>
    </row>
    <row r="1291" spans="1:10" customFormat="1" hidden="1" x14ac:dyDescent="0.25">
      <c r="A1291">
        <v>212</v>
      </c>
      <c r="B1291" t="s">
        <v>621</v>
      </c>
      <c r="C1291" t="s">
        <v>622</v>
      </c>
      <c r="D1291">
        <v>414595803845</v>
      </c>
      <c r="E1291">
        <v>1</v>
      </c>
      <c r="F1291">
        <v>0</v>
      </c>
      <c r="G1291">
        <v>1</v>
      </c>
      <c r="H1291">
        <v>11998000000</v>
      </c>
      <c r="I1291">
        <v>340000000</v>
      </c>
      <c r="J1291">
        <v>0.02</v>
      </c>
    </row>
    <row r="1292" spans="1:10" customFormat="1" hidden="1" x14ac:dyDescent="0.25">
      <c r="A1292">
        <v>212</v>
      </c>
      <c r="B1292" t="s">
        <v>1774</v>
      </c>
      <c r="C1292" t="s">
        <v>1775</v>
      </c>
      <c r="D1292">
        <v>15065577267</v>
      </c>
      <c r="E1292">
        <v>1</v>
      </c>
      <c r="F1292">
        <v>0</v>
      </c>
      <c r="G1292">
        <v>0</v>
      </c>
      <c r="H1292">
        <v>500000000</v>
      </c>
      <c r="I1292">
        <v>340000000</v>
      </c>
      <c r="J1292">
        <v>0.01</v>
      </c>
    </row>
    <row r="1293" spans="1:10" customFormat="1" hidden="1" x14ac:dyDescent="0.25">
      <c r="A1293">
        <v>212</v>
      </c>
      <c r="B1293" t="s">
        <v>1776</v>
      </c>
      <c r="C1293" t="s">
        <v>1777</v>
      </c>
      <c r="D1293">
        <v>46944958813</v>
      </c>
      <c r="E1293">
        <v>1</v>
      </c>
      <c r="F1293">
        <v>0</v>
      </c>
      <c r="G1293">
        <v>0</v>
      </c>
      <c r="H1293">
        <v>50000000000</v>
      </c>
      <c r="I1293">
        <v>340000000</v>
      </c>
      <c r="J1293">
        <v>7.0000000000000007E-2</v>
      </c>
    </row>
    <row r="1294" spans="1:10" customFormat="1" hidden="1" x14ac:dyDescent="0.25">
      <c r="A1294">
        <v>213</v>
      </c>
      <c r="B1294" t="s">
        <v>1778</v>
      </c>
      <c r="D1294">
        <v>939083298</v>
      </c>
      <c r="E1294">
        <v>1</v>
      </c>
      <c r="F1294">
        <v>0</v>
      </c>
      <c r="G1294">
        <v>0</v>
      </c>
      <c r="H1294">
        <v>700000000</v>
      </c>
      <c r="I1294">
        <v>340000000</v>
      </c>
      <c r="J1294">
        <v>0.02</v>
      </c>
    </row>
    <row r="1295" spans="1:10" customFormat="1" hidden="1" x14ac:dyDescent="0.25">
      <c r="A1295">
        <v>213</v>
      </c>
      <c r="B1295" t="s">
        <v>228</v>
      </c>
      <c r="C1295" t="s">
        <v>229</v>
      </c>
      <c r="D1295">
        <v>134790360694</v>
      </c>
      <c r="E1295">
        <v>1</v>
      </c>
      <c r="F1295">
        <v>0</v>
      </c>
      <c r="G1295">
        <v>0</v>
      </c>
      <c r="H1295">
        <v>10000000000</v>
      </c>
      <c r="I1295">
        <v>340000000</v>
      </c>
      <c r="J1295">
        <v>9.4999999999999998E-3</v>
      </c>
    </row>
    <row r="1296" spans="1:10" customFormat="1" hidden="1" x14ac:dyDescent="0.25">
      <c r="A1296">
        <v>219</v>
      </c>
      <c r="B1296" t="s">
        <v>1539</v>
      </c>
      <c r="C1296" t="s">
        <v>1540</v>
      </c>
      <c r="D1296">
        <v>102597953505</v>
      </c>
      <c r="E1296">
        <v>1</v>
      </c>
      <c r="F1296">
        <v>0</v>
      </c>
      <c r="G1296">
        <v>0</v>
      </c>
      <c r="H1296">
        <v>400000000</v>
      </c>
      <c r="I1296">
        <v>340000000</v>
      </c>
      <c r="J1296">
        <v>0</v>
      </c>
    </row>
    <row r="1297" spans="1:10" customFormat="1" hidden="1" x14ac:dyDescent="0.25">
      <c r="A1297">
        <v>214</v>
      </c>
      <c r="B1297" t="s">
        <v>1155</v>
      </c>
      <c r="C1297" t="s">
        <v>1156</v>
      </c>
      <c r="D1297">
        <v>73235588048</v>
      </c>
      <c r="E1297">
        <v>1</v>
      </c>
      <c r="F1297">
        <v>0</v>
      </c>
      <c r="G1297">
        <v>0</v>
      </c>
      <c r="H1297">
        <v>57000000000</v>
      </c>
      <c r="I1297">
        <v>340000000</v>
      </c>
      <c r="J1297">
        <v>0.02</v>
      </c>
    </row>
    <row r="1298" spans="1:10" customFormat="1" hidden="1" x14ac:dyDescent="0.25">
      <c r="A1298">
        <v>211</v>
      </c>
      <c r="B1298" t="s">
        <v>1244</v>
      </c>
      <c r="C1298" t="s">
        <v>1245</v>
      </c>
      <c r="D1298">
        <v>0</v>
      </c>
      <c r="E1298">
        <v>0</v>
      </c>
      <c r="F1298">
        <v>0</v>
      </c>
      <c r="G1298">
        <v>0</v>
      </c>
      <c r="H1298">
        <v>650000000</v>
      </c>
      <c r="I1298">
        <v>340000000</v>
      </c>
      <c r="J1298">
        <v>0.03</v>
      </c>
    </row>
    <row r="1299" spans="1:10" customFormat="1" hidden="1" x14ac:dyDescent="0.25">
      <c r="A1299">
        <v>219</v>
      </c>
      <c r="B1299" t="s">
        <v>686</v>
      </c>
      <c r="D1299">
        <v>46096646397</v>
      </c>
      <c r="E1299">
        <v>1</v>
      </c>
      <c r="F1299">
        <v>0</v>
      </c>
      <c r="G1299">
        <v>0</v>
      </c>
      <c r="H1299">
        <v>45000000000</v>
      </c>
      <c r="I1299">
        <v>340000000</v>
      </c>
      <c r="J1299">
        <v>0.3</v>
      </c>
    </row>
    <row r="1300" spans="1:10" customFormat="1" hidden="1" x14ac:dyDescent="0.25">
      <c r="A1300">
        <v>219</v>
      </c>
      <c r="B1300" t="s">
        <v>181</v>
      </c>
      <c r="C1300" t="s">
        <v>182</v>
      </c>
      <c r="D1300">
        <v>157657494916</v>
      </c>
      <c r="E1300">
        <v>1</v>
      </c>
      <c r="F1300">
        <v>0</v>
      </c>
      <c r="G1300">
        <v>0</v>
      </c>
      <c r="H1300">
        <v>500000000</v>
      </c>
      <c r="I1300">
        <v>340000000</v>
      </c>
      <c r="J1300">
        <v>0.04</v>
      </c>
    </row>
    <row r="1301" spans="1:10" customFormat="1" hidden="1" x14ac:dyDescent="0.25">
      <c r="A1301">
        <v>219</v>
      </c>
      <c r="B1301" t="s">
        <v>1779</v>
      </c>
      <c r="C1301" t="s">
        <v>1780</v>
      </c>
      <c r="D1301">
        <v>308756948915</v>
      </c>
      <c r="E1301">
        <v>1</v>
      </c>
      <c r="F1301">
        <v>0</v>
      </c>
      <c r="G1301">
        <v>0</v>
      </c>
      <c r="H1301">
        <v>45400000000</v>
      </c>
      <c r="I1301">
        <v>340000000</v>
      </c>
      <c r="J1301">
        <v>0</v>
      </c>
    </row>
    <row r="1302" spans="1:10" customFormat="1" hidden="1" x14ac:dyDescent="0.25">
      <c r="A1302">
        <v>212</v>
      </c>
      <c r="B1302" t="s">
        <v>1781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customFormat="1" hidden="1" x14ac:dyDescent="0.25">
      <c r="A1303">
        <v>212</v>
      </c>
      <c r="B1303" t="s">
        <v>1092</v>
      </c>
      <c r="C1303" t="s">
        <v>720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customFormat="1" hidden="1" x14ac:dyDescent="0.25">
      <c r="A1304">
        <v>212</v>
      </c>
      <c r="B1304" t="s">
        <v>1752</v>
      </c>
      <c r="C1304" t="s">
        <v>1753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customFormat="1" hidden="1" x14ac:dyDescent="0.25">
      <c r="A1305">
        <v>212</v>
      </c>
      <c r="B1305" t="s">
        <v>1214</v>
      </c>
      <c r="C1305" t="s">
        <v>1215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customFormat="1" hidden="1" x14ac:dyDescent="0.25">
      <c r="A1306">
        <v>212</v>
      </c>
      <c r="B1306" t="s">
        <v>652</v>
      </c>
      <c r="C1306" t="s">
        <v>653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customFormat="1" hidden="1" x14ac:dyDescent="0.25">
      <c r="A1307">
        <v>212</v>
      </c>
      <c r="B1307" t="s">
        <v>1167</v>
      </c>
      <c r="C1307" t="s">
        <v>1168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customFormat="1" hidden="1" x14ac:dyDescent="0.25">
      <c r="A1308">
        <v>212</v>
      </c>
      <c r="B1308" t="s">
        <v>1782</v>
      </c>
      <c r="C1308" t="s">
        <v>1783</v>
      </c>
      <c r="D1308">
        <v>47441105</v>
      </c>
      <c r="E1308">
        <v>0</v>
      </c>
      <c r="F1308">
        <v>0</v>
      </c>
      <c r="G1308">
        <v>0</v>
      </c>
      <c r="H1308">
        <v>0</v>
      </c>
      <c r="I1308">
        <v>340000000</v>
      </c>
      <c r="J1308">
        <v>0.03</v>
      </c>
    </row>
    <row r="1309" spans="1:10" customFormat="1" hidden="1" x14ac:dyDescent="0.25">
      <c r="A1309">
        <v>215</v>
      </c>
      <c r="B1309" t="s">
        <v>1784</v>
      </c>
      <c r="C1309" t="s">
        <v>1785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customFormat="1" hidden="1" x14ac:dyDescent="0.25">
      <c r="A1310">
        <v>211</v>
      </c>
      <c r="B1310" t="s">
        <v>1254</v>
      </c>
      <c r="D1310">
        <v>0</v>
      </c>
      <c r="E1310">
        <v>0</v>
      </c>
      <c r="F1310">
        <v>0</v>
      </c>
      <c r="G1310">
        <v>0</v>
      </c>
      <c r="H1310">
        <v>100000000</v>
      </c>
      <c r="I1310">
        <v>345000000</v>
      </c>
      <c r="J1310">
        <v>0.05</v>
      </c>
    </row>
    <row r="1311" spans="1:10" customFormat="1" hidden="1" x14ac:dyDescent="0.25">
      <c r="A1311">
        <v>213</v>
      </c>
      <c r="B1311" t="s">
        <v>1226</v>
      </c>
      <c r="C1311" t="s">
        <v>1227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customFormat="1" hidden="1" x14ac:dyDescent="0.25">
      <c r="A1312">
        <v>211</v>
      </c>
      <c r="B1312" t="s">
        <v>1274</v>
      </c>
      <c r="C1312" t="s">
        <v>1275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customFormat="1" hidden="1" x14ac:dyDescent="0.25">
      <c r="A1313">
        <v>211</v>
      </c>
      <c r="B1313" t="s">
        <v>327</v>
      </c>
      <c r="C1313" t="s">
        <v>328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customFormat="1" hidden="1" x14ac:dyDescent="0.25">
      <c r="A1314">
        <v>212</v>
      </c>
      <c r="B1314" t="s">
        <v>445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customFormat="1" hidden="1" x14ac:dyDescent="0.25">
      <c r="A1315">
        <v>212</v>
      </c>
      <c r="B1315" t="s">
        <v>1034</v>
      </c>
      <c r="C1315" t="s">
        <v>1035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customFormat="1" hidden="1" x14ac:dyDescent="0.25">
      <c r="A1316">
        <v>212</v>
      </c>
      <c r="B1316" t="s">
        <v>1428</v>
      </c>
      <c r="C1316" t="s">
        <v>1429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customFormat="1" hidden="1" x14ac:dyDescent="0.25">
      <c r="A1317">
        <v>212</v>
      </c>
      <c r="B1317" t="s">
        <v>1474</v>
      </c>
      <c r="D1317">
        <v>0</v>
      </c>
      <c r="E1317">
        <v>0</v>
      </c>
      <c r="F1317">
        <v>0</v>
      </c>
      <c r="G1317">
        <v>2452</v>
      </c>
      <c r="H1317">
        <v>0</v>
      </c>
      <c r="I1317">
        <v>0</v>
      </c>
      <c r="J1317">
        <v>0</v>
      </c>
    </row>
    <row r="1318" spans="1:10" customFormat="1" hidden="1" x14ac:dyDescent="0.25">
      <c r="A1318">
        <v>212</v>
      </c>
      <c r="B1318" t="s">
        <v>1475</v>
      </c>
      <c r="C1318" t="s">
        <v>1476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customFormat="1" hidden="1" x14ac:dyDescent="0.25">
      <c r="A1319">
        <v>212</v>
      </c>
      <c r="B1319" t="s">
        <v>606</v>
      </c>
      <c r="C1319" t="s">
        <v>607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customFormat="1" hidden="1" x14ac:dyDescent="0.25">
      <c r="A1320">
        <v>214</v>
      </c>
      <c r="B1320" t="s">
        <v>1032</v>
      </c>
      <c r="C1320" t="s">
        <v>1033</v>
      </c>
      <c r="D1320">
        <v>5297657470</v>
      </c>
      <c r="E1320">
        <v>1</v>
      </c>
      <c r="F1320">
        <v>0</v>
      </c>
      <c r="G1320">
        <v>0</v>
      </c>
      <c r="H1320">
        <v>5000000000</v>
      </c>
      <c r="I1320">
        <v>340000000</v>
      </c>
      <c r="J1320">
        <v>0.03</v>
      </c>
    </row>
    <row r="1321" spans="1:10" customFormat="1" hidden="1" x14ac:dyDescent="0.25">
      <c r="A1321">
        <v>214</v>
      </c>
      <c r="B1321" t="s">
        <v>877</v>
      </c>
      <c r="C1321" t="s">
        <v>878</v>
      </c>
      <c r="D1321">
        <v>118249424053</v>
      </c>
      <c r="E1321">
        <v>1</v>
      </c>
      <c r="F1321">
        <v>0</v>
      </c>
      <c r="G1321">
        <v>0</v>
      </c>
      <c r="H1321">
        <v>10000000000</v>
      </c>
      <c r="I1321">
        <v>340000000</v>
      </c>
      <c r="J1321">
        <v>9.4999999999999998E-3</v>
      </c>
    </row>
    <row r="1322" spans="1:10" customFormat="1" hidden="1" x14ac:dyDescent="0.25">
      <c r="A1322">
        <v>214</v>
      </c>
      <c r="B1322" t="s">
        <v>1248</v>
      </c>
      <c r="C1322" t="s">
        <v>1249</v>
      </c>
      <c r="D1322">
        <v>474817862276</v>
      </c>
      <c r="E1322">
        <v>1</v>
      </c>
      <c r="F1322">
        <v>0</v>
      </c>
      <c r="G1322">
        <v>0</v>
      </c>
      <c r="H1322">
        <v>4500000000</v>
      </c>
      <c r="I1322">
        <v>340000000</v>
      </c>
      <c r="J1322">
        <v>0.01</v>
      </c>
    </row>
    <row r="1323" spans="1:10" customFormat="1" hidden="1" x14ac:dyDescent="0.25">
      <c r="A1323">
        <v>214</v>
      </c>
      <c r="B1323" t="s">
        <v>1203</v>
      </c>
      <c r="C1323" t="s">
        <v>1204</v>
      </c>
      <c r="D1323">
        <v>16201473186619</v>
      </c>
      <c r="E1323">
        <v>844154411</v>
      </c>
      <c r="F1323">
        <v>15008289024</v>
      </c>
      <c r="G1323">
        <v>8</v>
      </c>
      <c r="H1323">
        <v>40000000000</v>
      </c>
      <c r="I1323">
        <v>340000000</v>
      </c>
      <c r="J1323">
        <v>3.2500000000000001E-2</v>
      </c>
    </row>
    <row r="1324" spans="1:10" customFormat="1" hidden="1" x14ac:dyDescent="0.25">
      <c r="A1324">
        <v>214</v>
      </c>
      <c r="B1324" t="s">
        <v>1012</v>
      </c>
      <c r="C1324" t="s">
        <v>1013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customFormat="1" hidden="1" x14ac:dyDescent="0.25">
      <c r="A1325">
        <v>214</v>
      </c>
      <c r="B1325" t="s">
        <v>1786</v>
      </c>
      <c r="C1325" t="s">
        <v>1787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customFormat="1" hidden="1" x14ac:dyDescent="0.25">
      <c r="A1326">
        <v>215</v>
      </c>
      <c r="B1326" t="s">
        <v>515</v>
      </c>
      <c r="D1326">
        <v>94252000</v>
      </c>
      <c r="E1326">
        <v>1</v>
      </c>
      <c r="F1326">
        <v>0</v>
      </c>
      <c r="G1326">
        <v>0</v>
      </c>
      <c r="H1326">
        <v>100000000</v>
      </c>
      <c r="I1326">
        <v>340000000</v>
      </c>
      <c r="J1326">
        <v>0.04</v>
      </c>
    </row>
    <row r="1327" spans="1:10" customFormat="1" hidden="1" x14ac:dyDescent="0.25">
      <c r="A1327">
        <v>212</v>
      </c>
      <c r="B1327" t="s">
        <v>1788</v>
      </c>
      <c r="C1327" t="s">
        <v>1789</v>
      </c>
      <c r="D1327">
        <v>11354081648651</v>
      </c>
      <c r="E1327">
        <v>441121941</v>
      </c>
      <c r="F1327">
        <v>8325706503</v>
      </c>
      <c r="G1327">
        <v>5</v>
      </c>
      <c r="H1327">
        <v>2000000000000</v>
      </c>
      <c r="I1327">
        <v>340000000</v>
      </c>
      <c r="J1327">
        <v>1.2E-2</v>
      </c>
    </row>
    <row r="1328" spans="1:10" customFormat="1" hidden="1" x14ac:dyDescent="0.25">
      <c r="A1328">
        <v>214</v>
      </c>
      <c r="B1328" t="s">
        <v>159</v>
      </c>
      <c r="C1328" t="s">
        <v>160</v>
      </c>
      <c r="D1328">
        <v>0</v>
      </c>
      <c r="E1328">
        <v>0</v>
      </c>
      <c r="F1328">
        <v>0</v>
      </c>
      <c r="G1328">
        <v>0</v>
      </c>
      <c r="H1328">
        <v>90000000000</v>
      </c>
      <c r="I1328">
        <v>345000000</v>
      </c>
      <c r="J1328">
        <v>8.0000000000000002E-3</v>
      </c>
    </row>
    <row r="1329" spans="1:10" customFormat="1" hidden="1" x14ac:dyDescent="0.25">
      <c r="A1329">
        <v>212</v>
      </c>
      <c r="B1329" t="s">
        <v>1790</v>
      </c>
      <c r="C1329" t="s">
        <v>1791</v>
      </c>
      <c r="D1329">
        <v>12661091628138</v>
      </c>
      <c r="E1329">
        <v>528392581</v>
      </c>
      <c r="F1329">
        <v>9231236477</v>
      </c>
      <c r="G1329">
        <v>4</v>
      </c>
      <c r="H1329">
        <v>500000000000</v>
      </c>
      <c r="I1329">
        <v>340000000</v>
      </c>
      <c r="J1329">
        <v>0.02</v>
      </c>
    </row>
    <row r="1330" spans="1:10" customFormat="1" hidden="1" x14ac:dyDescent="0.25">
      <c r="A1330">
        <v>214</v>
      </c>
      <c r="B1330" t="s">
        <v>939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customFormat="1" hidden="1" x14ac:dyDescent="0.25">
      <c r="A1331">
        <v>214</v>
      </c>
      <c r="B1331" t="s">
        <v>1792</v>
      </c>
      <c r="C1331" t="s">
        <v>1793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customFormat="1" hidden="1" x14ac:dyDescent="0.25">
      <c r="A1332">
        <v>212</v>
      </c>
      <c r="B1332" t="s">
        <v>581</v>
      </c>
      <c r="C1332" t="s">
        <v>582</v>
      </c>
      <c r="D1332">
        <v>1098079020851</v>
      </c>
      <c r="E1332">
        <v>350123355</v>
      </c>
      <c r="F1332">
        <v>496044434</v>
      </c>
      <c r="G1332">
        <v>2</v>
      </c>
      <c r="H1332">
        <v>400000000000</v>
      </c>
      <c r="I1332">
        <v>340000000</v>
      </c>
      <c r="J1332">
        <v>0.02</v>
      </c>
    </row>
    <row r="1333" spans="1:10" customFormat="1" hidden="1" x14ac:dyDescent="0.25">
      <c r="A1333">
        <v>214</v>
      </c>
      <c r="B1333" t="s">
        <v>1794</v>
      </c>
      <c r="C1333" t="s">
        <v>1795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customFormat="1" hidden="1" x14ac:dyDescent="0.25">
      <c r="A1334">
        <v>214</v>
      </c>
      <c r="B1334" t="s">
        <v>264</v>
      </c>
      <c r="C1334" t="s">
        <v>265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customFormat="1" hidden="1" x14ac:dyDescent="0.25">
      <c r="A1335">
        <v>214</v>
      </c>
      <c r="B1335" t="s">
        <v>1274</v>
      </c>
      <c r="C1335" t="s">
        <v>1275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customFormat="1" hidden="1" x14ac:dyDescent="0.25">
      <c r="A1336">
        <v>214</v>
      </c>
      <c r="B1336" t="s">
        <v>1796</v>
      </c>
      <c r="C1336" t="s">
        <v>354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customFormat="1" hidden="1" x14ac:dyDescent="0.25">
      <c r="A1337">
        <v>213</v>
      </c>
      <c r="B1337" t="s">
        <v>1553</v>
      </c>
      <c r="C1337" t="s">
        <v>1554</v>
      </c>
      <c r="D1337">
        <v>410594002318</v>
      </c>
      <c r="E1337">
        <v>1</v>
      </c>
      <c r="F1337">
        <v>0</v>
      </c>
      <c r="G1337">
        <v>0</v>
      </c>
      <c r="H1337">
        <v>88000000000</v>
      </c>
      <c r="I1337">
        <v>340000000</v>
      </c>
      <c r="J1337">
        <v>3.5000000000000003E-2</v>
      </c>
    </row>
    <row r="1338" spans="1:10" customFormat="1" hidden="1" x14ac:dyDescent="0.25">
      <c r="A1338">
        <v>214</v>
      </c>
      <c r="B1338" t="s">
        <v>1797</v>
      </c>
      <c r="C1338" t="s">
        <v>1798</v>
      </c>
      <c r="D1338">
        <v>896484366960</v>
      </c>
      <c r="E1338">
        <v>341149316</v>
      </c>
      <c r="F1338">
        <v>1640731007</v>
      </c>
      <c r="G1338">
        <v>1</v>
      </c>
      <c r="H1338">
        <v>700000700000</v>
      </c>
      <c r="I1338">
        <v>340000000</v>
      </c>
      <c r="J1338">
        <v>6.9999999999999999E-4</v>
      </c>
    </row>
    <row r="1339" spans="1:10" customFormat="1" hidden="1" x14ac:dyDescent="0.25">
      <c r="A1339">
        <v>214</v>
      </c>
      <c r="B1339" t="s">
        <v>1799</v>
      </c>
      <c r="C1339" t="s">
        <v>1800</v>
      </c>
      <c r="D1339">
        <v>343583350948</v>
      </c>
      <c r="E1339">
        <v>1</v>
      </c>
      <c r="F1339">
        <v>0</v>
      </c>
      <c r="G1339">
        <v>0</v>
      </c>
      <c r="H1339">
        <v>100000000</v>
      </c>
      <c r="I1339">
        <v>345000000</v>
      </c>
      <c r="J1339">
        <v>8.9999999999999993E-3</v>
      </c>
    </row>
    <row r="1340" spans="1:10" customFormat="1" hidden="1" x14ac:dyDescent="0.25">
      <c r="A1340">
        <v>214</v>
      </c>
      <c r="B1340" t="s">
        <v>1801</v>
      </c>
      <c r="C1340" t="s">
        <v>1802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customFormat="1" hidden="1" x14ac:dyDescent="0.25">
      <c r="A1341">
        <v>214</v>
      </c>
      <c r="B1341" t="s">
        <v>325</v>
      </c>
      <c r="C1341" t="s">
        <v>326</v>
      </c>
      <c r="D1341">
        <v>1199720460309</v>
      </c>
      <c r="E1341">
        <v>1</v>
      </c>
      <c r="F1341">
        <v>0</v>
      </c>
      <c r="G1341">
        <v>0</v>
      </c>
      <c r="H1341">
        <v>0</v>
      </c>
      <c r="I1341">
        <v>340000000</v>
      </c>
      <c r="J1341">
        <v>0</v>
      </c>
    </row>
    <row r="1342" spans="1:10" customFormat="1" hidden="1" x14ac:dyDescent="0.25">
      <c r="A1342">
        <v>221</v>
      </c>
      <c r="B1342" t="s">
        <v>451</v>
      </c>
      <c r="C1342" t="s">
        <v>452</v>
      </c>
      <c r="D1342">
        <v>10973343937303</v>
      </c>
      <c r="E1342">
        <v>552271620</v>
      </c>
      <c r="F1342">
        <v>6863449064</v>
      </c>
      <c r="G1342">
        <v>5</v>
      </c>
      <c r="H1342">
        <v>1100000000000</v>
      </c>
      <c r="I1342">
        <v>340000000</v>
      </c>
      <c r="J1342">
        <v>0.03</v>
      </c>
    </row>
    <row r="1343" spans="1:10" customFormat="1" hidden="1" x14ac:dyDescent="0.25">
      <c r="A1343">
        <v>214</v>
      </c>
      <c r="B1343" t="s">
        <v>1733</v>
      </c>
      <c r="C1343" t="s">
        <v>1734</v>
      </c>
      <c r="D1343">
        <v>25966632575</v>
      </c>
      <c r="E1343">
        <v>1</v>
      </c>
      <c r="F1343">
        <v>0</v>
      </c>
      <c r="G1343">
        <v>0</v>
      </c>
      <c r="H1343">
        <v>100002817955</v>
      </c>
      <c r="I1343">
        <v>345000000</v>
      </c>
      <c r="J1343">
        <v>4.2000000000000003E-2</v>
      </c>
    </row>
    <row r="1344" spans="1:10" customFormat="1" hidden="1" x14ac:dyDescent="0.25">
      <c r="A1344">
        <v>214</v>
      </c>
      <c r="B1344" t="s">
        <v>589</v>
      </c>
      <c r="C1344" t="s">
        <v>590</v>
      </c>
      <c r="D1344">
        <v>497625350</v>
      </c>
      <c r="E1344">
        <v>1</v>
      </c>
      <c r="F1344">
        <v>0</v>
      </c>
      <c r="G1344">
        <v>0</v>
      </c>
      <c r="H1344">
        <v>4000000000</v>
      </c>
      <c r="I1344">
        <v>345000000</v>
      </c>
      <c r="J1344">
        <v>0.05</v>
      </c>
    </row>
    <row r="1345" spans="1:10" customFormat="1" hidden="1" x14ac:dyDescent="0.25">
      <c r="A1345">
        <v>214</v>
      </c>
      <c r="B1345" t="s">
        <v>1205</v>
      </c>
      <c r="C1345" t="s">
        <v>1206</v>
      </c>
      <c r="D1345">
        <v>31666220668</v>
      </c>
      <c r="E1345">
        <v>1</v>
      </c>
      <c r="F1345">
        <v>0</v>
      </c>
      <c r="G1345">
        <v>0</v>
      </c>
      <c r="H1345">
        <v>20000000000</v>
      </c>
      <c r="I1345">
        <v>340000000</v>
      </c>
      <c r="J1345">
        <v>0.02</v>
      </c>
    </row>
    <row r="1346" spans="1:10" customFormat="1" hidden="1" x14ac:dyDescent="0.25">
      <c r="A1346">
        <v>214</v>
      </c>
      <c r="B1346" t="s">
        <v>1475</v>
      </c>
      <c r="C1346" t="s">
        <v>1476</v>
      </c>
      <c r="D1346">
        <v>309488851361</v>
      </c>
      <c r="E1346">
        <v>475873952</v>
      </c>
      <c r="F1346">
        <v>3487431458</v>
      </c>
      <c r="G1346">
        <v>2</v>
      </c>
      <c r="H1346">
        <v>125000000000</v>
      </c>
      <c r="I1346">
        <v>340000000</v>
      </c>
      <c r="J1346">
        <v>3.7499999999999999E-2</v>
      </c>
    </row>
    <row r="1347" spans="1:10" customFormat="1" hidden="1" x14ac:dyDescent="0.25">
      <c r="A1347">
        <v>219</v>
      </c>
      <c r="B1347" t="s">
        <v>1440</v>
      </c>
      <c r="C1347" t="s">
        <v>1441</v>
      </c>
      <c r="D1347">
        <v>1387147565</v>
      </c>
      <c r="E1347">
        <v>1</v>
      </c>
      <c r="F1347">
        <v>0</v>
      </c>
      <c r="G1347">
        <v>0</v>
      </c>
      <c r="H1347">
        <v>20000000000</v>
      </c>
      <c r="I1347">
        <v>340000000</v>
      </c>
      <c r="J1347">
        <v>5.0000000000000001E-3</v>
      </c>
    </row>
    <row r="1348" spans="1:10" customFormat="1" hidden="1" x14ac:dyDescent="0.25">
      <c r="A1348">
        <v>214</v>
      </c>
      <c r="B1348" t="s">
        <v>552</v>
      </c>
      <c r="C1348" t="s">
        <v>553</v>
      </c>
      <c r="D1348">
        <v>80657399415</v>
      </c>
      <c r="E1348">
        <v>1</v>
      </c>
      <c r="F1348">
        <v>0</v>
      </c>
      <c r="G1348">
        <v>0</v>
      </c>
      <c r="H1348">
        <v>5000000000</v>
      </c>
      <c r="I1348">
        <v>345000000</v>
      </c>
      <c r="J1348">
        <v>0</v>
      </c>
    </row>
    <row r="1349" spans="1:10" customFormat="1" hidden="1" x14ac:dyDescent="0.25">
      <c r="A1349">
        <v>221</v>
      </c>
      <c r="B1349" t="s">
        <v>1803</v>
      </c>
      <c r="C1349" t="s">
        <v>1804</v>
      </c>
      <c r="D1349">
        <v>1973193667149</v>
      </c>
      <c r="E1349">
        <v>366221353</v>
      </c>
      <c r="F1349">
        <v>2595914011</v>
      </c>
      <c r="G1349">
        <v>2</v>
      </c>
      <c r="H1349">
        <v>1000000000</v>
      </c>
      <c r="I1349">
        <v>340000000</v>
      </c>
      <c r="J1349">
        <v>0.01</v>
      </c>
    </row>
    <row r="1350" spans="1:10" customFormat="1" hidden="1" x14ac:dyDescent="0.25">
      <c r="A1350">
        <v>214</v>
      </c>
      <c r="B1350" t="s">
        <v>1805</v>
      </c>
      <c r="C1350" t="s">
        <v>1806</v>
      </c>
      <c r="D1350">
        <v>498389245379</v>
      </c>
      <c r="E1350">
        <v>1</v>
      </c>
      <c r="F1350">
        <v>0</v>
      </c>
      <c r="G1350">
        <v>0</v>
      </c>
      <c r="H1350">
        <v>1000000</v>
      </c>
      <c r="I1350">
        <v>450000000</v>
      </c>
      <c r="J1350">
        <v>9.5000000000000001E-2</v>
      </c>
    </row>
    <row r="1351" spans="1:10" customFormat="1" hidden="1" x14ac:dyDescent="0.25">
      <c r="A1351">
        <v>214</v>
      </c>
      <c r="B1351" t="s">
        <v>1807</v>
      </c>
      <c r="C1351" t="s">
        <v>1808</v>
      </c>
      <c r="D1351">
        <v>1205521776982</v>
      </c>
      <c r="E1351">
        <v>1</v>
      </c>
      <c r="F1351">
        <v>0</v>
      </c>
      <c r="G1351">
        <v>0</v>
      </c>
      <c r="H1351">
        <v>400000000000</v>
      </c>
      <c r="I1351">
        <v>340000000</v>
      </c>
      <c r="J1351">
        <v>1.4999999999999999E-2</v>
      </c>
    </row>
    <row r="1352" spans="1:10" customFormat="1" hidden="1" x14ac:dyDescent="0.25">
      <c r="A1352">
        <v>221</v>
      </c>
      <c r="B1352" t="s">
        <v>1640</v>
      </c>
      <c r="C1352" t="s">
        <v>1641</v>
      </c>
      <c r="D1352">
        <v>22674893683229</v>
      </c>
      <c r="E1352">
        <v>340000000</v>
      </c>
      <c r="F1352">
        <v>14480658175</v>
      </c>
      <c r="G1352">
        <v>10</v>
      </c>
      <c r="H1352">
        <v>488408278412</v>
      </c>
      <c r="I1352">
        <v>340000000</v>
      </c>
      <c r="J1352">
        <v>0</v>
      </c>
    </row>
    <row r="1353" spans="1:10" customFormat="1" hidden="1" x14ac:dyDescent="0.25">
      <c r="A1353">
        <v>214</v>
      </c>
      <c r="B1353" t="s">
        <v>548</v>
      </c>
      <c r="C1353" t="s">
        <v>549</v>
      </c>
      <c r="D1353">
        <v>10022226456</v>
      </c>
      <c r="E1353">
        <v>1</v>
      </c>
      <c r="F1353">
        <v>0</v>
      </c>
      <c r="G1353">
        <v>0</v>
      </c>
      <c r="H1353">
        <v>10000000000</v>
      </c>
      <c r="I1353">
        <v>340000000</v>
      </c>
      <c r="J1353">
        <v>9.4999999999999998E-3</v>
      </c>
    </row>
    <row r="1354" spans="1:10" customFormat="1" hidden="1" x14ac:dyDescent="0.25">
      <c r="A1354">
        <v>214</v>
      </c>
      <c r="B1354" t="s">
        <v>1400</v>
      </c>
      <c r="C1354" t="s">
        <v>1401</v>
      </c>
      <c r="D1354">
        <v>141891235971</v>
      </c>
      <c r="E1354">
        <v>1</v>
      </c>
      <c r="F1354">
        <v>0</v>
      </c>
      <c r="G1354">
        <v>0</v>
      </c>
      <c r="H1354">
        <v>75000000000</v>
      </c>
      <c r="I1354">
        <v>340000000</v>
      </c>
      <c r="J1354">
        <v>0.03</v>
      </c>
    </row>
    <row r="1355" spans="1:10" customFormat="1" hidden="1" x14ac:dyDescent="0.25">
      <c r="A1355">
        <v>221</v>
      </c>
      <c r="B1355" t="s">
        <v>1809</v>
      </c>
      <c r="C1355" t="s">
        <v>588</v>
      </c>
      <c r="D1355">
        <v>5285240442902</v>
      </c>
      <c r="E1355">
        <v>437832271</v>
      </c>
      <c r="F1355">
        <v>11411846727</v>
      </c>
      <c r="G1355">
        <v>8</v>
      </c>
      <c r="H1355">
        <v>70000000000</v>
      </c>
      <c r="I1355">
        <v>340000000</v>
      </c>
      <c r="J1355">
        <v>8.5000000000000006E-3</v>
      </c>
    </row>
    <row r="1356" spans="1:10" customFormat="1" hidden="1" x14ac:dyDescent="0.25">
      <c r="A1356">
        <v>214</v>
      </c>
      <c r="B1356" t="s">
        <v>933</v>
      </c>
      <c r="C1356" t="s">
        <v>934</v>
      </c>
      <c r="D1356">
        <v>8926041435</v>
      </c>
      <c r="E1356">
        <v>1</v>
      </c>
      <c r="F1356">
        <v>0</v>
      </c>
      <c r="G1356">
        <v>0</v>
      </c>
      <c r="H1356">
        <v>1000000000</v>
      </c>
      <c r="I1356">
        <v>340000000</v>
      </c>
      <c r="J1356">
        <v>0.01</v>
      </c>
    </row>
    <row r="1357" spans="1:10" customFormat="1" hidden="1" x14ac:dyDescent="0.25">
      <c r="A1357">
        <v>214</v>
      </c>
      <c r="B1357" t="s">
        <v>1257</v>
      </c>
      <c r="C1357" t="s">
        <v>936</v>
      </c>
      <c r="D1357">
        <v>257825743</v>
      </c>
      <c r="E1357">
        <v>1</v>
      </c>
      <c r="F1357">
        <v>0</v>
      </c>
      <c r="G1357">
        <v>0</v>
      </c>
      <c r="H1357">
        <v>500000000</v>
      </c>
      <c r="I1357">
        <v>345000000</v>
      </c>
      <c r="J1357">
        <v>5.0000000000000001E-3</v>
      </c>
    </row>
    <row r="1358" spans="1:10" customFormat="1" hidden="1" x14ac:dyDescent="0.25">
      <c r="A1358">
        <v>214</v>
      </c>
      <c r="B1358" t="s">
        <v>868</v>
      </c>
      <c r="C1358" t="s">
        <v>307</v>
      </c>
      <c r="D1358">
        <v>8228012073730</v>
      </c>
      <c r="E1358">
        <v>376231658</v>
      </c>
      <c r="F1358">
        <v>3586934175</v>
      </c>
      <c r="G1358">
        <v>2</v>
      </c>
      <c r="H1358">
        <v>50000000000</v>
      </c>
      <c r="I1358">
        <v>340000000</v>
      </c>
      <c r="J1358">
        <v>0.01</v>
      </c>
    </row>
    <row r="1359" spans="1:10" customFormat="1" hidden="1" x14ac:dyDescent="0.25">
      <c r="A1359">
        <v>214</v>
      </c>
      <c r="B1359" t="s">
        <v>1810</v>
      </c>
      <c r="D1359">
        <v>42437934</v>
      </c>
      <c r="E1359">
        <v>1</v>
      </c>
      <c r="F1359">
        <v>0</v>
      </c>
      <c r="G1359">
        <v>0</v>
      </c>
      <c r="H1359">
        <v>0</v>
      </c>
      <c r="I1359">
        <v>340000000</v>
      </c>
      <c r="J1359">
        <v>0.02</v>
      </c>
    </row>
    <row r="1360" spans="1:10" customFormat="1" hidden="1" x14ac:dyDescent="0.25">
      <c r="A1360">
        <v>215</v>
      </c>
      <c r="B1360" t="s">
        <v>445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customFormat="1" hidden="1" x14ac:dyDescent="0.25">
      <c r="A1361">
        <v>212</v>
      </c>
      <c r="B1361" t="s">
        <v>319</v>
      </c>
      <c r="C1361" t="s">
        <v>320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customFormat="1" hidden="1" x14ac:dyDescent="0.25">
      <c r="A1362">
        <v>212</v>
      </c>
      <c r="B1362" t="s">
        <v>1811</v>
      </c>
      <c r="C1362" t="s">
        <v>1812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customFormat="1" hidden="1" x14ac:dyDescent="0.25">
      <c r="A1363">
        <v>212</v>
      </c>
      <c r="B1363" t="s">
        <v>375</v>
      </c>
      <c r="C1363" t="s">
        <v>376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customFormat="1" hidden="1" x14ac:dyDescent="0.25">
      <c r="A1364">
        <v>211</v>
      </c>
      <c r="B1364" t="s">
        <v>1813</v>
      </c>
      <c r="D1364">
        <v>0</v>
      </c>
      <c r="E1364">
        <v>0</v>
      </c>
      <c r="F1364">
        <v>0</v>
      </c>
      <c r="G1364">
        <v>0</v>
      </c>
      <c r="H1364">
        <v>100000000</v>
      </c>
      <c r="I1364">
        <v>345000000</v>
      </c>
      <c r="J1364">
        <v>0.15</v>
      </c>
    </row>
    <row r="1365" spans="1:10" customFormat="1" hidden="1" x14ac:dyDescent="0.25">
      <c r="A1365">
        <v>214</v>
      </c>
      <c r="B1365" t="s">
        <v>1814</v>
      </c>
      <c r="C1365" t="s">
        <v>1815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customFormat="1" hidden="1" x14ac:dyDescent="0.25">
      <c r="A1366">
        <v>211</v>
      </c>
      <c r="B1366" t="s">
        <v>1816</v>
      </c>
      <c r="C1366" t="s">
        <v>1817</v>
      </c>
      <c r="D1366">
        <v>42854806812</v>
      </c>
      <c r="E1366">
        <v>1</v>
      </c>
      <c r="F1366">
        <v>0</v>
      </c>
      <c r="G1366">
        <v>0</v>
      </c>
      <c r="H1366">
        <v>5000000000</v>
      </c>
      <c r="I1366">
        <v>340000000</v>
      </c>
      <c r="J1366">
        <v>0</v>
      </c>
    </row>
    <row r="1367" spans="1:10" customFormat="1" hidden="1" x14ac:dyDescent="0.25">
      <c r="A1367">
        <v>214</v>
      </c>
      <c r="B1367" t="s">
        <v>1818</v>
      </c>
      <c r="C1367" t="s">
        <v>1819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customFormat="1" hidden="1" x14ac:dyDescent="0.25">
      <c r="A1368">
        <v>214</v>
      </c>
      <c r="B1368" t="s">
        <v>329</v>
      </c>
      <c r="C1368" t="s">
        <v>330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customFormat="1" hidden="1" x14ac:dyDescent="0.25">
      <c r="A1369">
        <v>214</v>
      </c>
      <c r="B1369" t="s">
        <v>169</v>
      </c>
      <c r="C1369" t="s">
        <v>170</v>
      </c>
      <c r="D1369">
        <v>10502956996793</v>
      </c>
      <c r="E1369">
        <v>579315612</v>
      </c>
      <c r="F1369">
        <v>9333308878</v>
      </c>
      <c r="G1369">
        <v>5</v>
      </c>
      <c r="H1369">
        <v>400000000000</v>
      </c>
      <c r="I1369">
        <v>340000000</v>
      </c>
      <c r="J1369">
        <v>2.5000000000000001E-2</v>
      </c>
    </row>
    <row r="1370" spans="1:10" customFormat="1" hidden="1" x14ac:dyDescent="0.25">
      <c r="A1370">
        <v>214</v>
      </c>
      <c r="B1370" t="s">
        <v>1167</v>
      </c>
      <c r="C1370" t="s">
        <v>1168</v>
      </c>
      <c r="D1370">
        <v>1494129200</v>
      </c>
      <c r="E1370">
        <v>1</v>
      </c>
      <c r="F1370">
        <v>0</v>
      </c>
      <c r="G1370">
        <v>0</v>
      </c>
      <c r="H1370">
        <v>1000000000</v>
      </c>
      <c r="I1370">
        <v>340000000</v>
      </c>
      <c r="J1370">
        <v>0.01</v>
      </c>
    </row>
    <row r="1371" spans="1:10" customFormat="1" hidden="1" x14ac:dyDescent="0.25">
      <c r="A1371">
        <v>212</v>
      </c>
      <c r="B1371" t="s">
        <v>457</v>
      </c>
      <c r="C1371" t="s">
        <v>458</v>
      </c>
      <c r="D1371">
        <v>1825341924891</v>
      </c>
      <c r="E1371">
        <v>1</v>
      </c>
      <c r="F1371">
        <v>0</v>
      </c>
      <c r="G1371">
        <v>0</v>
      </c>
      <c r="H1371">
        <v>826000000000</v>
      </c>
      <c r="I1371">
        <v>340000000</v>
      </c>
      <c r="J1371">
        <v>8.0000000000000002E-3</v>
      </c>
    </row>
    <row r="1372" spans="1:10" customFormat="1" hidden="1" x14ac:dyDescent="0.25">
      <c r="A1372">
        <v>212</v>
      </c>
      <c r="B1372" t="s">
        <v>1820</v>
      </c>
      <c r="C1372" t="s">
        <v>1821</v>
      </c>
      <c r="D1372">
        <v>2618870416053</v>
      </c>
      <c r="E1372">
        <v>1</v>
      </c>
      <c r="F1372">
        <v>0</v>
      </c>
      <c r="G1372">
        <v>0</v>
      </c>
      <c r="H1372">
        <v>100000000000</v>
      </c>
      <c r="I1372">
        <v>340000000</v>
      </c>
      <c r="J1372">
        <v>8.9999999999999993E-3</v>
      </c>
    </row>
    <row r="1373" spans="1:10" customFormat="1" hidden="1" x14ac:dyDescent="0.25">
      <c r="A1373">
        <v>212</v>
      </c>
      <c r="B1373" t="s">
        <v>1822</v>
      </c>
      <c r="C1373" t="s">
        <v>1823</v>
      </c>
      <c r="D1373">
        <v>1062449629528</v>
      </c>
      <c r="E1373">
        <v>1</v>
      </c>
      <c r="F1373">
        <v>0</v>
      </c>
      <c r="G1373">
        <v>0</v>
      </c>
      <c r="H1373">
        <v>100000000000</v>
      </c>
      <c r="I1373">
        <v>340000000</v>
      </c>
      <c r="J1373">
        <v>3.9E-2</v>
      </c>
    </row>
    <row r="1374" spans="1:10" customFormat="1" hidden="1" x14ac:dyDescent="0.25">
      <c r="A1374">
        <v>214</v>
      </c>
      <c r="B1374" t="s">
        <v>274</v>
      </c>
      <c r="C1374" t="s">
        <v>275</v>
      </c>
      <c r="D1374">
        <v>2077198749128</v>
      </c>
      <c r="E1374">
        <v>372843203</v>
      </c>
      <c r="F1374">
        <v>1609316965</v>
      </c>
      <c r="G1374">
        <v>1</v>
      </c>
      <c r="H1374">
        <v>1800000000000</v>
      </c>
      <c r="I1374">
        <v>340000000</v>
      </c>
      <c r="J1374">
        <v>0.02</v>
      </c>
    </row>
    <row r="1375" spans="1:10" customFormat="1" hidden="1" x14ac:dyDescent="0.25">
      <c r="A1375">
        <v>214</v>
      </c>
      <c r="B1375" t="s">
        <v>1824</v>
      </c>
      <c r="C1375" t="s">
        <v>1825</v>
      </c>
      <c r="D1375">
        <v>4279560104</v>
      </c>
      <c r="E1375">
        <v>1</v>
      </c>
      <c r="F1375">
        <v>0</v>
      </c>
      <c r="G1375">
        <v>0</v>
      </c>
      <c r="H1375">
        <v>500000000</v>
      </c>
      <c r="I1375">
        <v>340000000</v>
      </c>
      <c r="J1375">
        <v>0.02</v>
      </c>
    </row>
    <row r="1376" spans="1:10" customFormat="1" hidden="1" x14ac:dyDescent="0.25">
      <c r="A1376">
        <v>211</v>
      </c>
      <c r="B1376" t="s">
        <v>1796</v>
      </c>
      <c r="C1376" t="s">
        <v>354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customFormat="1" hidden="1" x14ac:dyDescent="0.25">
      <c r="A1377">
        <v>215</v>
      </c>
      <c r="B1377" t="s">
        <v>509</v>
      </c>
      <c r="C1377" t="s">
        <v>510</v>
      </c>
      <c r="D1377">
        <v>37165772750</v>
      </c>
      <c r="E1377">
        <v>1</v>
      </c>
      <c r="F1377">
        <v>0</v>
      </c>
      <c r="G1377">
        <v>0</v>
      </c>
      <c r="H1377">
        <v>600000000</v>
      </c>
      <c r="I1377">
        <v>340000000</v>
      </c>
      <c r="J1377">
        <v>0.03</v>
      </c>
    </row>
    <row r="1378" spans="1:10" customFormat="1" hidden="1" x14ac:dyDescent="0.25">
      <c r="A1378">
        <v>214</v>
      </c>
      <c r="B1378" t="s">
        <v>1300</v>
      </c>
      <c r="C1378" t="s">
        <v>1301</v>
      </c>
      <c r="D1378">
        <v>108714340313</v>
      </c>
      <c r="E1378">
        <v>1</v>
      </c>
      <c r="F1378">
        <v>0</v>
      </c>
      <c r="G1378">
        <v>0</v>
      </c>
      <c r="H1378">
        <v>17356000000</v>
      </c>
      <c r="I1378">
        <v>340000000</v>
      </c>
      <c r="J1378">
        <v>0.01</v>
      </c>
    </row>
    <row r="1379" spans="1:10" customFormat="1" hidden="1" x14ac:dyDescent="0.25">
      <c r="A1379">
        <v>212</v>
      </c>
      <c r="B1379" t="s">
        <v>484</v>
      </c>
      <c r="C1379" t="s">
        <v>485</v>
      </c>
      <c r="D1379">
        <v>5445925110</v>
      </c>
      <c r="E1379">
        <v>1</v>
      </c>
      <c r="F1379">
        <v>0</v>
      </c>
      <c r="G1379">
        <v>0</v>
      </c>
      <c r="H1379">
        <v>4500000000</v>
      </c>
      <c r="I1379">
        <v>345000000</v>
      </c>
      <c r="J1379">
        <v>0.03</v>
      </c>
    </row>
    <row r="1380" spans="1:10" customFormat="1" hidden="1" x14ac:dyDescent="0.25">
      <c r="A1380">
        <v>212</v>
      </c>
      <c r="B1380" t="s">
        <v>270</v>
      </c>
      <c r="C1380" t="s">
        <v>271</v>
      </c>
      <c r="D1380">
        <v>7323738431181</v>
      </c>
      <c r="E1380">
        <v>1</v>
      </c>
      <c r="F1380">
        <v>0</v>
      </c>
      <c r="G1380">
        <v>0</v>
      </c>
      <c r="H1380">
        <v>500000000000</v>
      </c>
      <c r="I1380">
        <v>340000000</v>
      </c>
      <c r="J1380">
        <v>0.02</v>
      </c>
    </row>
    <row r="1381" spans="1:10" customFormat="1" hidden="1" x14ac:dyDescent="0.25">
      <c r="A1381">
        <v>214</v>
      </c>
      <c r="B1381" t="s">
        <v>1826</v>
      </c>
      <c r="C1381" t="s">
        <v>1827</v>
      </c>
      <c r="D1381">
        <v>992873341279</v>
      </c>
      <c r="E1381">
        <v>1</v>
      </c>
      <c r="F1381">
        <v>0</v>
      </c>
      <c r="G1381">
        <v>0</v>
      </c>
      <c r="H1381">
        <v>200000000000</v>
      </c>
      <c r="I1381">
        <v>340000000</v>
      </c>
      <c r="J1381">
        <v>0.03</v>
      </c>
    </row>
    <row r="1382" spans="1:10" customFormat="1" hidden="1" x14ac:dyDescent="0.25">
      <c r="A1382">
        <v>211</v>
      </c>
      <c r="B1382" t="s">
        <v>1178</v>
      </c>
      <c r="D1382">
        <v>0</v>
      </c>
      <c r="E1382">
        <v>0</v>
      </c>
      <c r="F1382">
        <v>0</v>
      </c>
      <c r="G1382">
        <v>0</v>
      </c>
      <c r="H1382">
        <v>10000000000</v>
      </c>
      <c r="I1382">
        <v>340000000</v>
      </c>
      <c r="J1382">
        <v>0.02</v>
      </c>
    </row>
    <row r="1383" spans="1:10" customFormat="1" hidden="1" x14ac:dyDescent="0.25">
      <c r="A1383">
        <v>212</v>
      </c>
      <c r="B1383" t="s">
        <v>300</v>
      </c>
      <c r="C1383" t="s">
        <v>301</v>
      </c>
      <c r="D1383">
        <v>57030209832</v>
      </c>
      <c r="E1383">
        <v>1</v>
      </c>
      <c r="F1383">
        <v>0</v>
      </c>
      <c r="G1383">
        <v>0</v>
      </c>
      <c r="H1383">
        <v>5334000000</v>
      </c>
      <c r="I1383">
        <v>340000000</v>
      </c>
      <c r="J1383">
        <v>0</v>
      </c>
    </row>
    <row r="1384" spans="1:10" customFormat="1" hidden="1" x14ac:dyDescent="0.25">
      <c r="A1384">
        <v>212</v>
      </c>
      <c r="B1384" t="s">
        <v>1828</v>
      </c>
      <c r="C1384" t="s">
        <v>1829</v>
      </c>
      <c r="D1384">
        <v>1774228139236</v>
      </c>
      <c r="E1384">
        <v>1</v>
      </c>
      <c r="F1384">
        <v>0</v>
      </c>
      <c r="G1384">
        <v>0</v>
      </c>
      <c r="H1384">
        <v>530000000000</v>
      </c>
      <c r="I1384">
        <v>340000000</v>
      </c>
      <c r="J1384">
        <v>1.9E-2</v>
      </c>
    </row>
    <row r="1385" spans="1:10" customFormat="1" hidden="1" x14ac:dyDescent="0.25">
      <c r="A1385">
        <v>212</v>
      </c>
      <c r="B1385" t="s">
        <v>1830</v>
      </c>
      <c r="C1385" t="s">
        <v>1831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customFormat="1" hidden="1" x14ac:dyDescent="0.25">
      <c r="A1386">
        <v>212</v>
      </c>
      <c r="B1386" t="s">
        <v>446</v>
      </c>
      <c r="D1386">
        <v>0</v>
      </c>
      <c r="E1386">
        <v>0</v>
      </c>
      <c r="F1386">
        <v>0</v>
      </c>
      <c r="G1386">
        <v>2448</v>
      </c>
      <c r="H1386">
        <v>0</v>
      </c>
      <c r="I1386">
        <v>0</v>
      </c>
      <c r="J1386">
        <v>0</v>
      </c>
    </row>
    <row r="1387" spans="1:10" customFormat="1" hidden="1" x14ac:dyDescent="0.25">
      <c r="A1387">
        <v>212</v>
      </c>
      <c r="B1387" t="s">
        <v>693</v>
      </c>
      <c r="C1387" t="s">
        <v>694</v>
      </c>
      <c r="D1387">
        <v>138361942516</v>
      </c>
      <c r="E1387">
        <v>1</v>
      </c>
      <c r="F1387">
        <v>0</v>
      </c>
      <c r="G1387">
        <v>0</v>
      </c>
      <c r="H1387">
        <v>10000000000</v>
      </c>
      <c r="I1387">
        <v>340000000</v>
      </c>
      <c r="J1387">
        <v>0.01</v>
      </c>
    </row>
    <row r="1388" spans="1:10" customFormat="1" hidden="1" x14ac:dyDescent="0.25">
      <c r="A1388">
        <v>212</v>
      </c>
      <c r="B1388" t="s">
        <v>1832</v>
      </c>
      <c r="C1388" t="s">
        <v>1833</v>
      </c>
      <c r="D1388">
        <v>574938684813</v>
      </c>
      <c r="E1388">
        <v>1</v>
      </c>
      <c r="F1388">
        <v>0</v>
      </c>
      <c r="G1388">
        <v>0</v>
      </c>
      <c r="H1388">
        <v>118999000000</v>
      </c>
      <c r="I1388">
        <v>340000000</v>
      </c>
      <c r="J1388">
        <v>1.4999999999999999E-2</v>
      </c>
    </row>
    <row r="1389" spans="1:10" customFormat="1" hidden="1" x14ac:dyDescent="0.25">
      <c r="A1389">
        <v>212</v>
      </c>
      <c r="B1389" t="s">
        <v>1329</v>
      </c>
      <c r="C1389" t="s">
        <v>1330</v>
      </c>
      <c r="D1389">
        <v>208421377061</v>
      </c>
      <c r="E1389">
        <v>1</v>
      </c>
      <c r="F1389">
        <v>0</v>
      </c>
      <c r="G1389">
        <v>0</v>
      </c>
      <c r="H1389">
        <v>10000000000</v>
      </c>
      <c r="I1389">
        <v>340000000</v>
      </c>
      <c r="J1389">
        <v>0.01</v>
      </c>
    </row>
    <row r="1390" spans="1:10" customFormat="1" hidden="1" x14ac:dyDescent="0.25">
      <c r="A1390">
        <v>214</v>
      </c>
      <c r="B1390" t="s">
        <v>1834</v>
      </c>
      <c r="C1390" t="s">
        <v>1835</v>
      </c>
      <c r="D1390">
        <v>103611495215</v>
      </c>
      <c r="E1390">
        <v>1</v>
      </c>
      <c r="F1390">
        <v>0</v>
      </c>
      <c r="G1390">
        <v>0</v>
      </c>
      <c r="H1390">
        <v>50000000000</v>
      </c>
      <c r="I1390">
        <v>340000000</v>
      </c>
      <c r="J1390">
        <v>0.05</v>
      </c>
    </row>
    <row r="1391" spans="1:10" customFormat="1" hidden="1" x14ac:dyDescent="0.25">
      <c r="A1391">
        <v>212</v>
      </c>
      <c r="B1391" t="s">
        <v>1836</v>
      </c>
      <c r="C1391" t="s">
        <v>1837</v>
      </c>
      <c r="D1391">
        <v>105483988221</v>
      </c>
      <c r="E1391">
        <v>1</v>
      </c>
      <c r="F1391">
        <v>0</v>
      </c>
      <c r="G1391">
        <v>0</v>
      </c>
      <c r="H1391">
        <v>103000000000</v>
      </c>
      <c r="I1391">
        <v>340000000</v>
      </c>
      <c r="J1391">
        <v>5.0000000000000001E-3</v>
      </c>
    </row>
    <row r="1392" spans="1:10" customFormat="1" hidden="1" x14ac:dyDescent="0.25">
      <c r="A1392">
        <v>212</v>
      </c>
      <c r="B1392" t="s">
        <v>903</v>
      </c>
      <c r="C1392" t="s">
        <v>904</v>
      </c>
      <c r="D1392">
        <v>1538073240547</v>
      </c>
      <c r="E1392">
        <v>1</v>
      </c>
      <c r="F1392">
        <v>0</v>
      </c>
      <c r="G1392">
        <v>0</v>
      </c>
      <c r="H1392">
        <v>50000000000</v>
      </c>
      <c r="I1392">
        <v>340000000</v>
      </c>
      <c r="J1392">
        <v>0.05</v>
      </c>
    </row>
    <row r="1393" spans="1:10" customFormat="1" hidden="1" x14ac:dyDescent="0.25">
      <c r="A1393">
        <v>212</v>
      </c>
      <c r="B1393" t="s">
        <v>518</v>
      </c>
      <c r="C1393" t="s">
        <v>519</v>
      </c>
      <c r="D1393">
        <v>682348354574</v>
      </c>
      <c r="E1393">
        <v>1</v>
      </c>
      <c r="F1393">
        <v>0</v>
      </c>
      <c r="G1393">
        <v>0</v>
      </c>
      <c r="H1393">
        <v>130000000</v>
      </c>
      <c r="I1393">
        <v>340000000</v>
      </c>
      <c r="J1393">
        <v>0</v>
      </c>
    </row>
    <row r="1394" spans="1:10" customFormat="1" hidden="1" x14ac:dyDescent="0.25">
      <c r="A1394">
        <v>211</v>
      </c>
      <c r="B1394" t="s">
        <v>494</v>
      </c>
      <c r="C1394" t="s">
        <v>495</v>
      </c>
      <c r="D1394">
        <v>0</v>
      </c>
      <c r="E1394">
        <v>0</v>
      </c>
      <c r="F1394">
        <v>0</v>
      </c>
      <c r="G1394">
        <v>0</v>
      </c>
      <c r="H1394">
        <v>1200000000000</v>
      </c>
      <c r="I1394">
        <v>340000000</v>
      </c>
      <c r="J1394">
        <v>0.02</v>
      </c>
    </row>
    <row r="1395" spans="1:10" customFormat="1" hidden="1" x14ac:dyDescent="0.25">
      <c r="A1395">
        <v>212</v>
      </c>
      <c r="B1395" t="s">
        <v>1838</v>
      </c>
      <c r="C1395" t="s">
        <v>1839</v>
      </c>
      <c r="D1395">
        <v>1022732744107</v>
      </c>
      <c r="E1395">
        <v>1</v>
      </c>
      <c r="F1395">
        <v>0</v>
      </c>
      <c r="G1395">
        <v>0</v>
      </c>
      <c r="H1395">
        <v>50000000000</v>
      </c>
      <c r="I1395">
        <v>340000000</v>
      </c>
      <c r="J1395">
        <v>2.9000000000000001E-2</v>
      </c>
    </row>
    <row r="1396" spans="1:10" customFormat="1" hidden="1" x14ac:dyDescent="0.25">
      <c r="A1396">
        <v>214</v>
      </c>
      <c r="B1396" t="s">
        <v>1840</v>
      </c>
      <c r="C1396" t="s">
        <v>1841</v>
      </c>
      <c r="D1396">
        <v>59962381344</v>
      </c>
      <c r="E1396">
        <v>1</v>
      </c>
      <c r="F1396">
        <v>0</v>
      </c>
      <c r="G1396">
        <v>0</v>
      </c>
      <c r="H1396">
        <v>51999000000</v>
      </c>
      <c r="I1396">
        <v>340000000</v>
      </c>
      <c r="J1396">
        <v>0.03</v>
      </c>
    </row>
    <row r="1397" spans="1:10" customFormat="1" hidden="1" x14ac:dyDescent="0.25">
      <c r="A1397">
        <v>214</v>
      </c>
      <c r="B1397" t="s">
        <v>1842</v>
      </c>
      <c r="C1397" t="s">
        <v>1198</v>
      </c>
      <c r="D1397">
        <v>0</v>
      </c>
      <c r="E1397">
        <v>0</v>
      </c>
      <c r="F1397">
        <v>0</v>
      </c>
      <c r="G1397">
        <v>0</v>
      </c>
      <c r="H1397">
        <v>1000000000</v>
      </c>
      <c r="I1397">
        <v>340000000</v>
      </c>
      <c r="J1397">
        <v>0.03</v>
      </c>
    </row>
    <row r="1398" spans="1:10" customFormat="1" hidden="1" x14ac:dyDescent="0.25">
      <c r="A1398">
        <v>214</v>
      </c>
      <c r="B1398" t="s">
        <v>963</v>
      </c>
      <c r="C1398" t="s">
        <v>964</v>
      </c>
      <c r="D1398">
        <v>181934786570</v>
      </c>
      <c r="E1398">
        <v>1</v>
      </c>
      <c r="F1398">
        <v>0</v>
      </c>
      <c r="G1398">
        <v>0</v>
      </c>
      <c r="H1398">
        <v>90000000000</v>
      </c>
      <c r="I1398">
        <v>345000000</v>
      </c>
      <c r="J1398">
        <v>1.2E-2</v>
      </c>
    </row>
    <row r="1399" spans="1:10" customFormat="1" hidden="1" x14ac:dyDescent="0.25">
      <c r="A1399">
        <v>214</v>
      </c>
      <c r="B1399" t="s">
        <v>1843</v>
      </c>
      <c r="C1399" t="s">
        <v>900</v>
      </c>
      <c r="D1399">
        <v>450650070151</v>
      </c>
      <c r="E1399">
        <v>1</v>
      </c>
      <c r="F1399">
        <v>0</v>
      </c>
      <c r="G1399">
        <v>0</v>
      </c>
      <c r="H1399">
        <v>492100000000</v>
      </c>
      <c r="I1399">
        <v>340000000</v>
      </c>
      <c r="J1399">
        <v>0.02</v>
      </c>
    </row>
    <row r="1400" spans="1:10" customFormat="1" hidden="1" x14ac:dyDescent="0.25">
      <c r="A1400">
        <v>211</v>
      </c>
      <c r="B1400" t="s">
        <v>843</v>
      </c>
      <c r="C1400" t="s">
        <v>844</v>
      </c>
      <c r="D1400">
        <v>0</v>
      </c>
      <c r="E1400">
        <v>0</v>
      </c>
      <c r="F1400">
        <v>0</v>
      </c>
      <c r="G1400">
        <v>0</v>
      </c>
      <c r="H1400">
        <v>130000000</v>
      </c>
      <c r="I1400">
        <v>340000000</v>
      </c>
      <c r="J1400">
        <v>7.4999999999999997E-2</v>
      </c>
    </row>
    <row r="1401" spans="1:10" customFormat="1" hidden="1" x14ac:dyDescent="0.25">
      <c r="A1401">
        <v>214</v>
      </c>
      <c r="B1401" t="s">
        <v>1701</v>
      </c>
      <c r="C1401" t="s">
        <v>1702</v>
      </c>
      <c r="D1401">
        <v>1091354835902</v>
      </c>
      <c r="E1401">
        <v>1</v>
      </c>
      <c r="F1401">
        <v>0</v>
      </c>
      <c r="G1401">
        <v>0</v>
      </c>
      <c r="H1401">
        <v>102000000000</v>
      </c>
      <c r="I1401">
        <v>340000000</v>
      </c>
      <c r="J1401">
        <v>0.02</v>
      </c>
    </row>
    <row r="1402" spans="1:10" customFormat="1" hidden="1" x14ac:dyDescent="0.25">
      <c r="A1402">
        <v>214</v>
      </c>
      <c r="B1402" t="s">
        <v>650</v>
      </c>
      <c r="C1402" t="s">
        <v>651</v>
      </c>
      <c r="D1402">
        <v>551278772530</v>
      </c>
      <c r="E1402">
        <v>1</v>
      </c>
      <c r="F1402">
        <v>0</v>
      </c>
      <c r="G1402">
        <v>0</v>
      </c>
      <c r="H1402">
        <v>1000000000</v>
      </c>
      <c r="I1402">
        <v>340000000</v>
      </c>
      <c r="J1402">
        <v>1.7500000000000002E-2</v>
      </c>
    </row>
    <row r="1403" spans="1:10" customFormat="1" hidden="1" x14ac:dyDescent="0.25">
      <c r="A1403">
        <v>219</v>
      </c>
      <c r="B1403" t="s">
        <v>1844</v>
      </c>
      <c r="C1403" t="s">
        <v>1845</v>
      </c>
      <c r="D1403">
        <v>23158774074</v>
      </c>
      <c r="E1403">
        <v>1</v>
      </c>
      <c r="F1403">
        <v>0</v>
      </c>
      <c r="G1403">
        <v>0</v>
      </c>
      <c r="H1403">
        <v>15000000000</v>
      </c>
      <c r="I1403">
        <v>340000000</v>
      </c>
      <c r="J1403">
        <v>0</v>
      </c>
    </row>
    <row r="1404" spans="1:10" customFormat="1" hidden="1" x14ac:dyDescent="0.25">
      <c r="A1404">
        <v>219</v>
      </c>
      <c r="B1404" t="s">
        <v>594</v>
      </c>
      <c r="C1404" t="s">
        <v>595</v>
      </c>
      <c r="D1404">
        <v>185264825272</v>
      </c>
      <c r="E1404">
        <v>1</v>
      </c>
      <c r="F1404">
        <v>0</v>
      </c>
      <c r="G1404">
        <v>0</v>
      </c>
      <c r="H1404">
        <v>112000000000</v>
      </c>
      <c r="I1404">
        <v>340000000</v>
      </c>
      <c r="J1404">
        <v>0</v>
      </c>
    </row>
    <row r="1405" spans="1:10" customFormat="1" hidden="1" x14ac:dyDescent="0.25">
      <c r="A1405">
        <v>219</v>
      </c>
      <c r="B1405" t="s">
        <v>1609</v>
      </c>
      <c r="C1405" t="s">
        <v>1610</v>
      </c>
      <c r="D1405">
        <v>542375886453</v>
      </c>
      <c r="E1405">
        <v>1</v>
      </c>
      <c r="F1405">
        <v>0</v>
      </c>
      <c r="G1405">
        <v>0</v>
      </c>
      <c r="H1405">
        <v>20000000000</v>
      </c>
      <c r="I1405">
        <v>340000000</v>
      </c>
      <c r="J1405">
        <v>0</v>
      </c>
    </row>
    <row r="1406" spans="1:10" customFormat="1" hidden="1" x14ac:dyDescent="0.25">
      <c r="A1406">
        <v>212</v>
      </c>
      <c r="B1406" t="s">
        <v>1719</v>
      </c>
      <c r="C1406" t="s">
        <v>1720</v>
      </c>
      <c r="D1406">
        <v>649600010518</v>
      </c>
      <c r="E1406">
        <v>1</v>
      </c>
      <c r="F1406">
        <v>0</v>
      </c>
      <c r="G1406">
        <v>0</v>
      </c>
      <c r="H1406">
        <v>10000000000</v>
      </c>
      <c r="I1406">
        <v>340000000</v>
      </c>
      <c r="J1406">
        <v>0.01</v>
      </c>
    </row>
    <row r="1407" spans="1:10" customFormat="1" hidden="1" x14ac:dyDescent="0.25">
      <c r="A1407">
        <v>212</v>
      </c>
      <c r="B1407" s="161" t="s">
        <v>1846</v>
      </c>
      <c r="C1407" t="s">
        <v>1847</v>
      </c>
      <c r="D1407">
        <v>917468887737</v>
      </c>
      <c r="E1407">
        <v>1</v>
      </c>
      <c r="F1407">
        <v>0</v>
      </c>
      <c r="G1407">
        <v>0</v>
      </c>
      <c r="H1407">
        <v>100000000000</v>
      </c>
      <c r="I1407">
        <v>340000000</v>
      </c>
      <c r="J1407">
        <v>0.01</v>
      </c>
    </row>
    <row r="1408" spans="1:10" customFormat="1" hidden="1" x14ac:dyDescent="0.25">
      <c r="A1408">
        <v>212</v>
      </c>
      <c r="B1408" t="s">
        <v>1507</v>
      </c>
      <c r="C1408" t="s">
        <v>1508</v>
      </c>
      <c r="D1408">
        <v>1087719915867</v>
      </c>
      <c r="E1408">
        <v>364903818</v>
      </c>
      <c r="F1408">
        <v>473172549</v>
      </c>
      <c r="G1408">
        <v>1</v>
      </c>
      <c r="H1408">
        <v>200000000000</v>
      </c>
      <c r="I1408">
        <v>340000000</v>
      </c>
      <c r="J1408">
        <v>0.05</v>
      </c>
    </row>
    <row r="1409" spans="1:10" customFormat="1" hidden="1" x14ac:dyDescent="0.25">
      <c r="A1409">
        <v>212</v>
      </c>
      <c r="B1409" t="s">
        <v>1848</v>
      </c>
      <c r="C1409" t="s">
        <v>1849</v>
      </c>
      <c r="D1409">
        <v>6123329640190</v>
      </c>
      <c r="E1409">
        <v>476176701</v>
      </c>
      <c r="F1409">
        <v>4241380029</v>
      </c>
      <c r="G1409">
        <v>3</v>
      </c>
      <c r="H1409">
        <v>105000000000</v>
      </c>
      <c r="I1409">
        <v>345000000</v>
      </c>
      <c r="J1409">
        <v>0.03</v>
      </c>
    </row>
    <row r="1410" spans="1:10" customFormat="1" hidden="1" x14ac:dyDescent="0.25">
      <c r="A1410">
        <v>214</v>
      </c>
      <c r="B1410" t="s">
        <v>581</v>
      </c>
      <c r="C1410" t="s">
        <v>582</v>
      </c>
      <c r="D1410">
        <v>1168194265161</v>
      </c>
      <c r="E1410">
        <v>1</v>
      </c>
      <c r="F1410">
        <v>0</v>
      </c>
      <c r="G1410">
        <v>0</v>
      </c>
      <c r="H1410">
        <v>400000000000</v>
      </c>
      <c r="I1410">
        <v>340000000</v>
      </c>
      <c r="J1410">
        <v>0.02</v>
      </c>
    </row>
    <row r="1411" spans="1:10" customFormat="1" hidden="1" x14ac:dyDescent="0.25">
      <c r="A1411">
        <v>214</v>
      </c>
      <c r="B1411" t="s">
        <v>1850</v>
      </c>
      <c r="C1411" t="s">
        <v>1851</v>
      </c>
      <c r="D1411">
        <v>115983691188497</v>
      </c>
      <c r="E1411">
        <v>6168508151</v>
      </c>
      <c r="F1411">
        <v>77435894009</v>
      </c>
      <c r="G1411">
        <v>42</v>
      </c>
      <c r="H1411">
        <v>3300000000000</v>
      </c>
      <c r="I1411">
        <v>340000000</v>
      </c>
      <c r="J1411">
        <v>7.0000000000000007E-2</v>
      </c>
    </row>
    <row r="1412" spans="1:10" customFormat="1" hidden="1" x14ac:dyDescent="0.25">
      <c r="A1412">
        <v>214</v>
      </c>
      <c r="B1412" t="s">
        <v>1852</v>
      </c>
      <c r="C1412" t="s">
        <v>1853</v>
      </c>
      <c r="D1412">
        <v>1982939926841</v>
      </c>
      <c r="E1412">
        <v>1</v>
      </c>
      <c r="F1412">
        <v>0</v>
      </c>
      <c r="G1412">
        <v>0</v>
      </c>
      <c r="H1412">
        <v>215000000000</v>
      </c>
      <c r="I1412">
        <v>340000000</v>
      </c>
      <c r="J1412">
        <v>2.1999999999999999E-2</v>
      </c>
    </row>
    <row r="1413" spans="1:10" customFormat="1" hidden="1" x14ac:dyDescent="0.25">
      <c r="A1413">
        <v>214</v>
      </c>
      <c r="B1413" t="s">
        <v>1854</v>
      </c>
      <c r="C1413" t="s">
        <v>1855</v>
      </c>
      <c r="D1413">
        <v>0</v>
      </c>
      <c r="E1413">
        <v>0</v>
      </c>
      <c r="F1413">
        <v>0</v>
      </c>
      <c r="G1413">
        <v>0</v>
      </c>
      <c r="H1413">
        <v>69400000000</v>
      </c>
      <c r="I1413">
        <v>340000000</v>
      </c>
      <c r="J1413">
        <v>0.04</v>
      </c>
    </row>
    <row r="1414" spans="1:10" customFormat="1" hidden="1" x14ac:dyDescent="0.25">
      <c r="A1414">
        <v>212</v>
      </c>
      <c r="B1414" t="s">
        <v>980</v>
      </c>
      <c r="C1414" t="s">
        <v>981</v>
      </c>
      <c r="D1414">
        <v>2151877751308</v>
      </c>
      <c r="E1414">
        <v>1</v>
      </c>
      <c r="F1414">
        <v>0</v>
      </c>
      <c r="G1414">
        <v>0</v>
      </c>
      <c r="H1414">
        <v>500000000000</v>
      </c>
      <c r="I1414">
        <v>340000000</v>
      </c>
      <c r="J1414">
        <v>2.5000000000000001E-2</v>
      </c>
    </row>
    <row r="1415" spans="1:10" customFormat="1" hidden="1" x14ac:dyDescent="0.25">
      <c r="A1415">
        <v>214</v>
      </c>
      <c r="B1415" t="s">
        <v>1337</v>
      </c>
      <c r="C1415" t="s">
        <v>1338</v>
      </c>
      <c r="D1415">
        <v>1359940063327</v>
      </c>
      <c r="E1415">
        <v>1</v>
      </c>
      <c r="F1415">
        <v>0</v>
      </c>
      <c r="G1415">
        <v>0</v>
      </c>
      <c r="H1415">
        <v>1000000000</v>
      </c>
      <c r="I1415">
        <v>340000000</v>
      </c>
      <c r="J1415">
        <v>0.03</v>
      </c>
    </row>
    <row r="1416" spans="1:10" customFormat="1" hidden="1" x14ac:dyDescent="0.25">
      <c r="A1416">
        <v>214</v>
      </c>
      <c r="B1416" t="s">
        <v>1752</v>
      </c>
      <c r="C1416" t="s">
        <v>1753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customFormat="1" hidden="1" x14ac:dyDescent="0.25">
      <c r="A1417">
        <v>212</v>
      </c>
      <c r="B1417" t="s">
        <v>1856</v>
      </c>
      <c r="C1417" t="s">
        <v>1857</v>
      </c>
      <c r="D1417">
        <v>1091173383946</v>
      </c>
      <c r="E1417">
        <v>1</v>
      </c>
      <c r="F1417">
        <v>0</v>
      </c>
      <c r="G1417">
        <v>0</v>
      </c>
      <c r="H1417">
        <v>50000000000</v>
      </c>
      <c r="I1417">
        <v>340000000</v>
      </c>
      <c r="J1417">
        <v>1.11E-2</v>
      </c>
    </row>
    <row r="1418" spans="1:10" customFormat="1" hidden="1" x14ac:dyDescent="0.25">
      <c r="A1418">
        <v>214</v>
      </c>
      <c r="B1418" t="s">
        <v>754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customFormat="1" hidden="1" x14ac:dyDescent="0.25">
      <c r="A1419">
        <v>214</v>
      </c>
      <c r="B1419" t="s">
        <v>1858</v>
      </c>
      <c r="C1419" t="s">
        <v>1859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customFormat="1" hidden="1" x14ac:dyDescent="0.25">
      <c r="A1420">
        <v>211</v>
      </c>
      <c r="B1420" t="s">
        <v>1860</v>
      </c>
      <c r="C1420" t="s">
        <v>1861</v>
      </c>
      <c r="D1420">
        <v>2851969124864</v>
      </c>
      <c r="E1420">
        <v>386558264</v>
      </c>
      <c r="F1420">
        <v>1815772313</v>
      </c>
      <c r="G1420">
        <v>1</v>
      </c>
      <c r="H1420">
        <v>800000000000</v>
      </c>
      <c r="I1420">
        <v>340000000</v>
      </c>
      <c r="J1420">
        <v>2.5000000000000001E-2</v>
      </c>
    </row>
    <row r="1421" spans="1:10" customFormat="1" hidden="1" x14ac:dyDescent="0.25">
      <c r="A1421">
        <v>212</v>
      </c>
      <c r="B1421" t="s">
        <v>1862</v>
      </c>
      <c r="C1421">
        <v>307</v>
      </c>
      <c r="D1421">
        <v>6451962747018</v>
      </c>
      <c r="E1421">
        <v>340000000</v>
      </c>
      <c r="F1421">
        <v>4634427943</v>
      </c>
      <c r="G1421">
        <v>1</v>
      </c>
      <c r="H1421">
        <v>700000000000</v>
      </c>
      <c r="I1421">
        <v>340000000</v>
      </c>
      <c r="J1421">
        <v>0</v>
      </c>
    </row>
    <row r="1422" spans="1:10" customFormat="1" hidden="1" x14ac:dyDescent="0.25">
      <c r="A1422">
        <v>212</v>
      </c>
      <c r="B1422" t="s">
        <v>802</v>
      </c>
      <c r="C1422" t="s">
        <v>803</v>
      </c>
      <c r="D1422">
        <v>52950108399</v>
      </c>
      <c r="E1422">
        <v>1</v>
      </c>
      <c r="F1422">
        <v>0</v>
      </c>
      <c r="G1422">
        <v>0</v>
      </c>
      <c r="H1422">
        <v>300000000</v>
      </c>
      <c r="I1422">
        <v>340000000</v>
      </c>
      <c r="J1422">
        <v>8.9999999999999993E-3</v>
      </c>
    </row>
    <row r="1423" spans="1:10" customFormat="1" hidden="1" x14ac:dyDescent="0.25">
      <c r="A1423">
        <v>215</v>
      </c>
      <c r="B1423" t="s">
        <v>693</v>
      </c>
      <c r="C1423" t="s">
        <v>694</v>
      </c>
      <c r="D1423">
        <v>280039312080</v>
      </c>
      <c r="E1423">
        <v>1</v>
      </c>
      <c r="F1423">
        <v>0</v>
      </c>
      <c r="G1423">
        <v>0</v>
      </c>
      <c r="H1423">
        <v>10000000000</v>
      </c>
      <c r="I1423">
        <v>340000000</v>
      </c>
      <c r="J1423">
        <v>0.01</v>
      </c>
    </row>
    <row r="1424" spans="1:10" customFormat="1" hidden="1" x14ac:dyDescent="0.25">
      <c r="A1424">
        <v>212</v>
      </c>
      <c r="B1424" t="s">
        <v>1863</v>
      </c>
      <c r="C1424" t="s">
        <v>1864</v>
      </c>
      <c r="D1424">
        <v>4264308785641</v>
      </c>
      <c r="E1424">
        <v>398909384</v>
      </c>
      <c r="F1424">
        <v>2886559841</v>
      </c>
      <c r="G1424">
        <v>1</v>
      </c>
      <c r="H1424">
        <v>139000000000</v>
      </c>
      <c r="I1424">
        <v>340000000</v>
      </c>
      <c r="J1424">
        <v>0.02</v>
      </c>
    </row>
    <row r="1425" spans="1:10" customFormat="1" hidden="1" x14ac:dyDescent="0.25">
      <c r="A1425">
        <v>212</v>
      </c>
      <c r="B1425" t="s">
        <v>154</v>
      </c>
      <c r="C1425" t="s">
        <v>155</v>
      </c>
      <c r="D1425">
        <v>163102753436</v>
      </c>
      <c r="E1425">
        <v>1</v>
      </c>
      <c r="F1425">
        <v>0</v>
      </c>
      <c r="G1425">
        <v>0</v>
      </c>
      <c r="H1425">
        <v>125000000000</v>
      </c>
      <c r="I1425">
        <v>340000000</v>
      </c>
      <c r="J1425">
        <v>3.3300000000000003E-2</v>
      </c>
    </row>
    <row r="1426" spans="1:10" customFormat="1" hidden="1" x14ac:dyDescent="0.25">
      <c r="A1426">
        <v>214</v>
      </c>
      <c r="B1426" t="s">
        <v>1865</v>
      </c>
      <c r="C1426" t="s">
        <v>1866</v>
      </c>
      <c r="D1426">
        <v>1699313239981</v>
      </c>
      <c r="E1426">
        <v>1</v>
      </c>
      <c r="F1426">
        <v>0</v>
      </c>
      <c r="G1426">
        <v>0</v>
      </c>
      <c r="H1426">
        <v>5000000000</v>
      </c>
      <c r="I1426">
        <v>340000000</v>
      </c>
      <c r="J1426">
        <v>1.4999999999999999E-2</v>
      </c>
    </row>
    <row r="1427" spans="1:10" customFormat="1" hidden="1" x14ac:dyDescent="0.25">
      <c r="A1427">
        <v>212</v>
      </c>
      <c r="B1427" t="s">
        <v>152</v>
      </c>
      <c r="C1427" t="s">
        <v>153</v>
      </c>
      <c r="D1427">
        <v>29876517456536</v>
      </c>
      <c r="E1427">
        <v>1</v>
      </c>
      <c r="F1427">
        <v>0</v>
      </c>
      <c r="G1427">
        <v>2</v>
      </c>
      <c r="H1427">
        <v>10000000000000</v>
      </c>
      <c r="I1427">
        <v>340000000</v>
      </c>
      <c r="J1427">
        <v>0.02</v>
      </c>
    </row>
    <row r="1428" spans="1:10" customFormat="1" hidden="1" x14ac:dyDescent="0.25">
      <c r="A1428">
        <v>214</v>
      </c>
      <c r="B1428" t="s">
        <v>1310</v>
      </c>
      <c r="C1428" t="s">
        <v>1311</v>
      </c>
      <c r="D1428">
        <v>131362779438</v>
      </c>
      <c r="E1428">
        <v>1</v>
      </c>
      <c r="F1428">
        <v>0</v>
      </c>
      <c r="G1428">
        <v>0</v>
      </c>
      <c r="H1428">
        <v>25000000000</v>
      </c>
      <c r="I1428">
        <v>340000000</v>
      </c>
      <c r="J1428">
        <v>0.03</v>
      </c>
    </row>
    <row r="1429" spans="1:10" customFormat="1" hidden="1" x14ac:dyDescent="0.25">
      <c r="A1429">
        <v>212</v>
      </c>
      <c r="B1429" t="s">
        <v>1867</v>
      </c>
      <c r="C1429" t="s">
        <v>1868</v>
      </c>
      <c r="D1429">
        <v>308484577041</v>
      </c>
      <c r="E1429">
        <v>237651755</v>
      </c>
      <c r="F1429">
        <v>0</v>
      </c>
      <c r="G1429">
        <v>1</v>
      </c>
      <c r="H1429">
        <v>100000000003</v>
      </c>
      <c r="I1429">
        <v>340000000</v>
      </c>
      <c r="J1429">
        <v>0.03</v>
      </c>
    </row>
    <row r="1430" spans="1:10" customFormat="1" hidden="1" x14ac:dyDescent="0.25">
      <c r="A1430">
        <v>212</v>
      </c>
      <c r="B1430" t="s">
        <v>1869</v>
      </c>
      <c r="C1430" t="s">
        <v>1870</v>
      </c>
      <c r="D1430">
        <v>2360772421679</v>
      </c>
      <c r="E1430">
        <v>369573089</v>
      </c>
      <c r="F1430">
        <v>1449081399</v>
      </c>
      <c r="G1430">
        <v>2</v>
      </c>
      <c r="H1430">
        <v>50000000000</v>
      </c>
      <c r="I1430">
        <v>340000000</v>
      </c>
      <c r="J1430">
        <v>0.02</v>
      </c>
    </row>
    <row r="1431" spans="1:10" customFormat="1" hidden="1" x14ac:dyDescent="0.25">
      <c r="A1431">
        <v>214</v>
      </c>
      <c r="B1431" t="s">
        <v>1743</v>
      </c>
      <c r="C1431" t="s">
        <v>1744</v>
      </c>
      <c r="D1431">
        <v>646606292883</v>
      </c>
      <c r="E1431">
        <v>1</v>
      </c>
      <c r="F1431">
        <v>0</v>
      </c>
      <c r="G1431">
        <v>0</v>
      </c>
      <c r="H1431">
        <v>10000000000</v>
      </c>
      <c r="I1431">
        <v>340000000</v>
      </c>
      <c r="J1431">
        <v>0.01</v>
      </c>
    </row>
    <row r="1432" spans="1:10" customFormat="1" hidden="1" x14ac:dyDescent="0.25">
      <c r="A1432">
        <v>212</v>
      </c>
      <c r="B1432" t="s">
        <v>1871</v>
      </c>
      <c r="C1432" t="s">
        <v>1872</v>
      </c>
      <c r="D1432">
        <v>2638282682071</v>
      </c>
      <c r="E1432">
        <v>341692326</v>
      </c>
      <c r="F1432">
        <v>1690633825</v>
      </c>
      <c r="G1432">
        <v>1</v>
      </c>
      <c r="H1432">
        <v>10000000000</v>
      </c>
      <c r="I1432">
        <v>340000000</v>
      </c>
      <c r="J1432">
        <v>1E-3</v>
      </c>
    </row>
    <row r="1433" spans="1:10" customFormat="1" hidden="1" x14ac:dyDescent="0.25">
      <c r="A1433">
        <v>214</v>
      </c>
      <c r="B1433" t="s">
        <v>1420</v>
      </c>
      <c r="C1433" t="s">
        <v>1421</v>
      </c>
      <c r="D1433">
        <v>1006250172</v>
      </c>
      <c r="E1433">
        <v>1</v>
      </c>
      <c r="F1433">
        <v>0</v>
      </c>
      <c r="G1433">
        <v>0</v>
      </c>
      <c r="H1433">
        <v>666000000</v>
      </c>
      <c r="I1433">
        <v>340000000</v>
      </c>
      <c r="J1433">
        <v>0.66600000000000004</v>
      </c>
    </row>
    <row r="1434" spans="1:10" customFormat="1" hidden="1" x14ac:dyDescent="0.25">
      <c r="A1434">
        <v>212</v>
      </c>
      <c r="B1434" t="s">
        <v>685</v>
      </c>
      <c r="C1434" t="s">
        <v>94</v>
      </c>
      <c r="D1434">
        <v>15531688320706</v>
      </c>
      <c r="E1434">
        <v>688802402</v>
      </c>
      <c r="F1434">
        <v>11277944343</v>
      </c>
      <c r="G1434">
        <v>7</v>
      </c>
      <c r="H1434">
        <v>150000000000</v>
      </c>
      <c r="I1434">
        <v>340000000</v>
      </c>
      <c r="J1434">
        <v>0.03</v>
      </c>
    </row>
    <row r="1435" spans="1:10" customFormat="1" hidden="1" x14ac:dyDescent="0.25">
      <c r="A1435">
        <v>212</v>
      </c>
      <c r="B1435" t="s">
        <v>1873</v>
      </c>
      <c r="C1435" t="s">
        <v>1874</v>
      </c>
      <c r="D1435">
        <v>6880586247397</v>
      </c>
      <c r="E1435">
        <v>1</v>
      </c>
      <c r="F1435">
        <v>0</v>
      </c>
      <c r="G1435">
        <v>0</v>
      </c>
      <c r="H1435">
        <v>500000000000</v>
      </c>
      <c r="I1435">
        <v>340000000</v>
      </c>
      <c r="J1435">
        <v>0.05</v>
      </c>
    </row>
    <row r="1436" spans="1:10" customFormat="1" hidden="1" x14ac:dyDescent="0.25">
      <c r="A1436">
        <v>212</v>
      </c>
      <c r="B1436" t="s">
        <v>494</v>
      </c>
      <c r="C1436" t="s">
        <v>495</v>
      </c>
      <c r="D1436">
        <v>3907936627860</v>
      </c>
      <c r="E1436">
        <v>393478039</v>
      </c>
      <c r="F1436">
        <v>2620423934</v>
      </c>
      <c r="G1436">
        <v>3</v>
      </c>
      <c r="H1436">
        <v>1200000000000</v>
      </c>
      <c r="I1436">
        <v>340000000</v>
      </c>
      <c r="J1436">
        <v>0.02</v>
      </c>
    </row>
    <row r="1437" spans="1:10" customFormat="1" hidden="1" x14ac:dyDescent="0.25">
      <c r="A1437">
        <v>212</v>
      </c>
      <c r="B1437" t="s">
        <v>371</v>
      </c>
      <c r="C1437" t="s">
        <v>372</v>
      </c>
      <c r="D1437">
        <v>124038160325127</v>
      </c>
      <c r="E1437">
        <v>2250872508</v>
      </c>
      <c r="F1437">
        <v>93632752893</v>
      </c>
      <c r="G1437">
        <v>45</v>
      </c>
      <c r="H1437">
        <v>2500000000000</v>
      </c>
      <c r="I1437">
        <v>340000000</v>
      </c>
      <c r="J1437">
        <v>0.02</v>
      </c>
    </row>
    <row r="1438" spans="1:10" customFormat="1" hidden="1" x14ac:dyDescent="0.25">
      <c r="A1438">
        <v>212</v>
      </c>
      <c r="B1438" t="s">
        <v>501</v>
      </c>
      <c r="C1438" t="s">
        <v>502</v>
      </c>
      <c r="D1438">
        <v>2627080459564</v>
      </c>
      <c r="E1438">
        <v>1</v>
      </c>
      <c r="F1438">
        <v>0</v>
      </c>
      <c r="G1438">
        <v>0</v>
      </c>
      <c r="H1438">
        <v>513000000000</v>
      </c>
      <c r="I1438">
        <v>340000000</v>
      </c>
      <c r="J1438">
        <v>0</v>
      </c>
    </row>
    <row r="1439" spans="1:10" customFormat="1" hidden="1" x14ac:dyDescent="0.25">
      <c r="A1439">
        <v>212</v>
      </c>
      <c r="B1439" t="s">
        <v>507</v>
      </c>
      <c r="C1439" t="s">
        <v>508</v>
      </c>
      <c r="D1439">
        <v>23330573581366</v>
      </c>
      <c r="E1439">
        <v>1</v>
      </c>
      <c r="F1439">
        <v>0</v>
      </c>
      <c r="G1439">
        <v>9</v>
      </c>
      <c r="H1439">
        <v>250000000000</v>
      </c>
      <c r="I1439">
        <v>345000000</v>
      </c>
      <c r="J1439">
        <v>2.9899999999999999E-2</v>
      </c>
    </row>
    <row r="1440" spans="1:10" customFormat="1" hidden="1" x14ac:dyDescent="0.25">
      <c r="A1440">
        <v>212</v>
      </c>
      <c r="B1440" t="s">
        <v>780</v>
      </c>
      <c r="C1440" t="s">
        <v>781</v>
      </c>
      <c r="D1440">
        <v>865052214718</v>
      </c>
      <c r="E1440">
        <v>1</v>
      </c>
      <c r="F1440">
        <v>0</v>
      </c>
      <c r="G1440">
        <v>0</v>
      </c>
      <c r="H1440">
        <v>480000000000</v>
      </c>
      <c r="I1440">
        <v>340000000</v>
      </c>
      <c r="J1440">
        <v>0.04</v>
      </c>
    </row>
    <row r="1441" spans="1:10" customFormat="1" hidden="1" x14ac:dyDescent="0.25">
      <c r="A1441">
        <v>215</v>
      </c>
      <c r="B1441" t="s">
        <v>1875</v>
      </c>
      <c r="C1441" t="s">
        <v>1876</v>
      </c>
      <c r="D1441">
        <v>55260864</v>
      </c>
      <c r="E1441">
        <v>1</v>
      </c>
      <c r="F1441">
        <v>0</v>
      </c>
      <c r="G1441">
        <v>0</v>
      </c>
      <c r="H1441">
        <v>25000000</v>
      </c>
      <c r="I1441">
        <v>340000000</v>
      </c>
      <c r="J1441">
        <v>0.01</v>
      </c>
    </row>
    <row r="1442" spans="1:10" customFormat="1" hidden="1" x14ac:dyDescent="0.25">
      <c r="A1442">
        <v>212</v>
      </c>
      <c r="B1442" t="s">
        <v>839</v>
      </c>
      <c r="C1442" t="s">
        <v>840</v>
      </c>
      <c r="D1442">
        <v>55821576805</v>
      </c>
      <c r="E1442">
        <v>1</v>
      </c>
      <c r="F1442">
        <v>0</v>
      </c>
      <c r="G1442">
        <v>0</v>
      </c>
      <c r="H1442">
        <v>500000000</v>
      </c>
      <c r="I1442">
        <v>340000000</v>
      </c>
      <c r="J1442">
        <v>0.06</v>
      </c>
    </row>
    <row r="1443" spans="1:10" customFormat="1" hidden="1" x14ac:dyDescent="0.25">
      <c r="A1443">
        <v>214</v>
      </c>
      <c r="B1443" t="s">
        <v>1877</v>
      </c>
      <c r="D1443">
        <v>197430721</v>
      </c>
      <c r="E1443">
        <v>1</v>
      </c>
      <c r="F1443">
        <v>0</v>
      </c>
      <c r="G1443">
        <v>0</v>
      </c>
      <c r="H1443">
        <v>130000000</v>
      </c>
      <c r="I1443">
        <v>340000000</v>
      </c>
      <c r="J1443">
        <v>0</v>
      </c>
    </row>
    <row r="1444" spans="1:10" customFormat="1" hidden="1" x14ac:dyDescent="0.25">
      <c r="A1444">
        <v>212</v>
      </c>
      <c r="B1444" t="s">
        <v>1878</v>
      </c>
      <c r="C1444" t="s">
        <v>1879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customFormat="1" hidden="1" x14ac:dyDescent="0.25">
      <c r="A1445">
        <v>213</v>
      </c>
      <c r="B1445" t="s">
        <v>1248</v>
      </c>
      <c r="C1445" t="s">
        <v>1249</v>
      </c>
      <c r="D1445">
        <v>474817515184</v>
      </c>
      <c r="E1445">
        <v>1</v>
      </c>
      <c r="F1445">
        <v>0</v>
      </c>
      <c r="G1445">
        <v>0</v>
      </c>
      <c r="H1445">
        <v>4500000000</v>
      </c>
      <c r="I1445">
        <v>340000000</v>
      </c>
      <c r="J1445">
        <v>0.01</v>
      </c>
    </row>
    <row r="1446" spans="1:10" customFormat="1" hidden="1" x14ac:dyDescent="0.25">
      <c r="A1446">
        <v>212</v>
      </c>
      <c r="B1446" t="s">
        <v>1880</v>
      </c>
      <c r="C1446" t="s">
        <v>1881</v>
      </c>
      <c r="D1446">
        <v>246476140018</v>
      </c>
      <c r="E1446">
        <v>189879641</v>
      </c>
      <c r="F1446">
        <v>0</v>
      </c>
      <c r="G1446">
        <v>1</v>
      </c>
      <c r="H1446">
        <v>110800000000</v>
      </c>
      <c r="I1446">
        <v>340000000</v>
      </c>
      <c r="J1446">
        <v>0.1</v>
      </c>
    </row>
    <row r="1447" spans="1:10" customFormat="1" hidden="1" x14ac:dyDescent="0.25">
      <c r="A1447">
        <v>212</v>
      </c>
      <c r="B1447" t="s">
        <v>1882</v>
      </c>
      <c r="C1447" t="s">
        <v>1883</v>
      </c>
      <c r="D1447">
        <v>5526753491318</v>
      </c>
      <c r="E1447">
        <v>1</v>
      </c>
      <c r="F1447">
        <v>0</v>
      </c>
      <c r="G1447">
        <v>0</v>
      </c>
      <c r="H1447">
        <v>500000000</v>
      </c>
      <c r="I1447">
        <v>340000000</v>
      </c>
      <c r="J1447">
        <v>0.03</v>
      </c>
    </row>
    <row r="1448" spans="1:10" customFormat="1" hidden="1" x14ac:dyDescent="0.25">
      <c r="A1448">
        <v>213</v>
      </c>
      <c r="B1448" t="s">
        <v>501</v>
      </c>
      <c r="C1448" t="s">
        <v>502</v>
      </c>
      <c r="D1448">
        <v>3560699099312</v>
      </c>
      <c r="E1448">
        <v>340000000</v>
      </c>
      <c r="F1448">
        <v>1725885937</v>
      </c>
      <c r="G1448">
        <v>1</v>
      </c>
      <c r="H1448">
        <v>513000000000</v>
      </c>
      <c r="I1448">
        <v>340000000</v>
      </c>
      <c r="J1448">
        <v>0</v>
      </c>
    </row>
    <row r="1449" spans="1:10" customFormat="1" hidden="1" x14ac:dyDescent="0.25">
      <c r="A1449">
        <v>212</v>
      </c>
      <c r="B1449" t="s">
        <v>310</v>
      </c>
      <c r="C1449" t="s">
        <v>311</v>
      </c>
      <c r="D1449">
        <v>1190497858365</v>
      </c>
      <c r="E1449">
        <v>351542892</v>
      </c>
      <c r="F1449">
        <v>565601748</v>
      </c>
      <c r="G1449">
        <v>1</v>
      </c>
      <c r="H1449">
        <v>75000000000</v>
      </c>
      <c r="I1449">
        <v>340000000</v>
      </c>
      <c r="J1449">
        <v>0.02</v>
      </c>
    </row>
    <row r="1450" spans="1:10" customFormat="1" hidden="1" x14ac:dyDescent="0.25">
      <c r="A1450">
        <v>212</v>
      </c>
      <c r="B1450" t="s">
        <v>1809</v>
      </c>
      <c r="C1450" t="s">
        <v>588</v>
      </c>
      <c r="D1450">
        <v>3819456571648</v>
      </c>
      <c r="E1450">
        <v>340000000</v>
      </c>
      <c r="F1450">
        <v>2602454999</v>
      </c>
      <c r="G1450">
        <v>4</v>
      </c>
      <c r="H1450">
        <v>70000000000</v>
      </c>
      <c r="I1450">
        <v>340000000</v>
      </c>
      <c r="J1450">
        <v>0</v>
      </c>
    </row>
    <row r="1451" spans="1:10" customFormat="1" hidden="1" x14ac:dyDescent="0.25">
      <c r="A1451">
        <v>213</v>
      </c>
      <c r="B1451" t="s">
        <v>625</v>
      </c>
      <c r="C1451" t="s">
        <v>626</v>
      </c>
      <c r="D1451">
        <v>50093874511</v>
      </c>
      <c r="E1451">
        <v>1</v>
      </c>
      <c r="F1451">
        <v>0</v>
      </c>
      <c r="G1451">
        <v>0</v>
      </c>
      <c r="H1451">
        <v>50000000000</v>
      </c>
      <c r="I1451">
        <v>340000000</v>
      </c>
      <c r="J1451">
        <v>0.01</v>
      </c>
    </row>
    <row r="1452" spans="1:10" customFormat="1" hidden="1" x14ac:dyDescent="0.25">
      <c r="A1452">
        <v>212</v>
      </c>
      <c r="B1452" t="s">
        <v>868</v>
      </c>
      <c r="C1452" t="s">
        <v>307</v>
      </c>
      <c r="D1452">
        <v>8228426349473</v>
      </c>
      <c r="E1452">
        <v>519953353</v>
      </c>
      <c r="F1452">
        <v>5818491756</v>
      </c>
      <c r="G1452">
        <v>3</v>
      </c>
      <c r="H1452">
        <v>500000</v>
      </c>
      <c r="I1452">
        <v>340000000</v>
      </c>
      <c r="J1452">
        <v>0.03</v>
      </c>
    </row>
    <row r="1453" spans="1:10" customFormat="1" hidden="1" x14ac:dyDescent="0.25">
      <c r="A1453">
        <v>212</v>
      </c>
      <c r="B1453" t="s">
        <v>383</v>
      </c>
      <c r="C1453" t="s">
        <v>384</v>
      </c>
      <c r="D1453">
        <v>495874277590</v>
      </c>
      <c r="E1453">
        <v>340629738</v>
      </c>
      <c r="F1453">
        <v>41352843</v>
      </c>
      <c r="G1453">
        <v>1</v>
      </c>
      <c r="H1453">
        <v>10000000000</v>
      </c>
      <c r="I1453">
        <v>340000000</v>
      </c>
      <c r="J1453">
        <v>1.4999999999999999E-2</v>
      </c>
    </row>
    <row r="1454" spans="1:10" customFormat="1" hidden="1" x14ac:dyDescent="0.25">
      <c r="A1454">
        <v>212</v>
      </c>
      <c r="B1454" t="s">
        <v>1884</v>
      </c>
      <c r="C1454" t="s">
        <v>1885</v>
      </c>
      <c r="D1454">
        <v>2297138963177</v>
      </c>
      <c r="E1454">
        <v>1769518304</v>
      </c>
      <c r="F1454">
        <v>0</v>
      </c>
      <c r="G1454">
        <v>1</v>
      </c>
      <c r="H1454">
        <v>3000000000</v>
      </c>
      <c r="I1454">
        <v>340000000</v>
      </c>
      <c r="J1454">
        <v>1</v>
      </c>
    </row>
    <row r="1455" spans="1:10" customFormat="1" hidden="1" x14ac:dyDescent="0.25">
      <c r="A1455">
        <v>213</v>
      </c>
      <c r="B1455" t="s">
        <v>1886</v>
      </c>
      <c r="C1455" t="s">
        <v>1887</v>
      </c>
      <c r="D1455">
        <v>11245635785395</v>
      </c>
      <c r="E1455">
        <v>369268973</v>
      </c>
      <c r="F1455">
        <v>5824525732</v>
      </c>
      <c r="G1455">
        <v>3</v>
      </c>
      <c r="H1455">
        <v>0</v>
      </c>
      <c r="I1455">
        <v>340000000</v>
      </c>
      <c r="J1455">
        <v>5.0000000000000001E-3</v>
      </c>
    </row>
    <row r="1456" spans="1:10" customFormat="1" hidden="1" x14ac:dyDescent="0.25">
      <c r="A1456">
        <v>212</v>
      </c>
      <c r="B1456" t="s">
        <v>1888</v>
      </c>
      <c r="C1456" t="s">
        <v>1889</v>
      </c>
      <c r="D1456">
        <v>1340807420061</v>
      </c>
      <c r="E1456">
        <v>367028217</v>
      </c>
      <c r="F1456">
        <v>666002996</v>
      </c>
      <c r="G1456">
        <v>1</v>
      </c>
      <c r="H1456">
        <v>148000000000</v>
      </c>
      <c r="I1456">
        <v>340000000</v>
      </c>
      <c r="J1456">
        <v>3.9E-2</v>
      </c>
    </row>
    <row r="1457" spans="1:10" customFormat="1" hidden="1" x14ac:dyDescent="0.25">
      <c r="A1457">
        <v>212</v>
      </c>
      <c r="B1457" t="s">
        <v>1890</v>
      </c>
      <c r="C1457" t="s">
        <v>1891</v>
      </c>
      <c r="D1457">
        <v>2499259599777</v>
      </c>
      <c r="E1457">
        <v>413047568</v>
      </c>
      <c r="F1457">
        <v>1513141633</v>
      </c>
      <c r="G1457">
        <v>1</v>
      </c>
      <c r="H1457">
        <v>435000000000</v>
      </c>
      <c r="I1457">
        <v>350000000</v>
      </c>
      <c r="J1457">
        <v>0.04</v>
      </c>
    </row>
    <row r="1458" spans="1:10" customFormat="1" hidden="1" x14ac:dyDescent="0.25">
      <c r="A1458">
        <v>212</v>
      </c>
      <c r="B1458" t="s">
        <v>1076</v>
      </c>
      <c r="C1458" t="s">
        <v>1077</v>
      </c>
      <c r="D1458">
        <v>1093372371749</v>
      </c>
      <c r="E1458">
        <v>352562705</v>
      </c>
      <c r="F1458">
        <v>489945526</v>
      </c>
      <c r="G1458">
        <v>1</v>
      </c>
      <c r="H1458">
        <v>777000000000</v>
      </c>
      <c r="I1458">
        <v>340000000</v>
      </c>
      <c r="J1458">
        <v>2.5000000000000001E-2</v>
      </c>
    </row>
    <row r="1459" spans="1:10" customFormat="1" hidden="1" x14ac:dyDescent="0.25">
      <c r="A1459">
        <v>213</v>
      </c>
      <c r="B1459" t="s">
        <v>1892</v>
      </c>
      <c r="C1459" t="s">
        <v>1893</v>
      </c>
      <c r="D1459">
        <v>3869934</v>
      </c>
      <c r="E1459">
        <v>1</v>
      </c>
      <c r="F1459">
        <v>0</v>
      </c>
      <c r="G1459">
        <v>0</v>
      </c>
      <c r="H1459">
        <v>1000000000</v>
      </c>
      <c r="I1459">
        <v>340000000</v>
      </c>
      <c r="J1459">
        <v>0.01</v>
      </c>
    </row>
    <row r="1460" spans="1:10" customFormat="1" hidden="1" x14ac:dyDescent="0.25">
      <c r="A1460">
        <v>212</v>
      </c>
      <c r="B1460" t="s">
        <v>1894</v>
      </c>
      <c r="C1460" t="s">
        <v>1895</v>
      </c>
      <c r="D1460">
        <v>3562572180570</v>
      </c>
      <c r="E1460">
        <v>340000000</v>
      </c>
      <c r="F1460">
        <v>2405380397</v>
      </c>
      <c r="G1460">
        <v>1</v>
      </c>
      <c r="H1460">
        <v>307000000000</v>
      </c>
      <c r="I1460">
        <v>340000000</v>
      </c>
      <c r="J1460">
        <v>0</v>
      </c>
    </row>
    <row r="1461" spans="1:10" customFormat="1" hidden="1" x14ac:dyDescent="0.25">
      <c r="A1461">
        <v>212</v>
      </c>
      <c r="B1461" t="s">
        <v>619</v>
      </c>
      <c r="C1461" t="s">
        <v>620</v>
      </c>
      <c r="D1461">
        <v>344730851494</v>
      </c>
      <c r="E1461">
        <v>1</v>
      </c>
      <c r="F1461">
        <v>0</v>
      </c>
      <c r="G1461">
        <v>0</v>
      </c>
      <c r="H1461">
        <v>1000000000</v>
      </c>
      <c r="I1461">
        <v>340000000</v>
      </c>
      <c r="J1461">
        <v>0.05</v>
      </c>
    </row>
    <row r="1462" spans="1:10" customFormat="1" hidden="1" x14ac:dyDescent="0.25">
      <c r="A1462">
        <v>213</v>
      </c>
      <c r="B1462" t="s">
        <v>1078</v>
      </c>
      <c r="C1462" t="s">
        <v>1079</v>
      </c>
      <c r="D1462">
        <v>18006621299874</v>
      </c>
      <c r="E1462">
        <v>701427682</v>
      </c>
      <c r="F1462">
        <v>11686161745</v>
      </c>
      <c r="G1462">
        <v>6</v>
      </c>
      <c r="H1462">
        <v>1000000</v>
      </c>
      <c r="I1462">
        <v>340000000</v>
      </c>
      <c r="J1462">
        <v>0.03</v>
      </c>
    </row>
    <row r="1463" spans="1:10" customFormat="1" hidden="1" x14ac:dyDescent="0.25">
      <c r="A1463">
        <v>212</v>
      </c>
      <c r="B1463" t="s">
        <v>1701</v>
      </c>
      <c r="C1463" t="s">
        <v>1702</v>
      </c>
      <c r="D1463">
        <v>433517623831</v>
      </c>
      <c r="E1463">
        <v>1</v>
      </c>
      <c r="F1463">
        <v>0</v>
      </c>
      <c r="G1463">
        <v>0</v>
      </c>
      <c r="H1463">
        <v>10000000000</v>
      </c>
      <c r="I1463">
        <v>340000000</v>
      </c>
      <c r="J1463">
        <v>0.03</v>
      </c>
    </row>
    <row r="1464" spans="1:10" customFormat="1" hidden="1" x14ac:dyDescent="0.25">
      <c r="A1464">
        <v>213</v>
      </c>
      <c r="B1464" t="s">
        <v>1896</v>
      </c>
      <c r="C1464" t="s">
        <v>1897</v>
      </c>
      <c r="D1464">
        <v>868990015913</v>
      </c>
      <c r="E1464">
        <v>356383957</v>
      </c>
      <c r="F1464">
        <v>1708243186</v>
      </c>
      <c r="G1464">
        <v>1</v>
      </c>
      <c r="H1464">
        <v>10000000000</v>
      </c>
      <c r="I1464">
        <v>340000000</v>
      </c>
      <c r="J1464">
        <v>9.4999999999999998E-3</v>
      </c>
    </row>
    <row r="1465" spans="1:10" customFormat="1" hidden="1" x14ac:dyDescent="0.25">
      <c r="A1465">
        <v>213</v>
      </c>
      <c r="B1465" t="s">
        <v>1898</v>
      </c>
      <c r="C1465" t="s">
        <v>1899</v>
      </c>
      <c r="D1465">
        <v>5650526637247</v>
      </c>
      <c r="E1465">
        <v>1</v>
      </c>
      <c r="F1465">
        <v>0</v>
      </c>
      <c r="G1465">
        <v>0</v>
      </c>
      <c r="H1465">
        <v>50000000000</v>
      </c>
      <c r="I1465">
        <v>340000000</v>
      </c>
      <c r="J1465">
        <v>0.02</v>
      </c>
    </row>
    <row r="1466" spans="1:10" customFormat="1" hidden="1" x14ac:dyDescent="0.25">
      <c r="A1466">
        <v>212</v>
      </c>
      <c r="B1466" t="s">
        <v>883</v>
      </c>
      <c r="C1466" t="s">
        <v>884</v>
      </c>
      <c r="D1466">
        <v>151053107091432</v>
      </c>
      <c r="E1466">
        <v>4400629791</v>
      </c>
      <c r="F1466">
        <v>111957364255</v>
      </c>
      <c r="G1466">
        <v>47</v>
      </c>
      <c r="H1466">
        <v>1000000000</v>
      </c>
      <c r="I1466">
        <v>340000000</v>
      </c>
      <c r="J1466">
        <v>3.5000000000000003E-2</v>
      </c>
    </row>
    <row r="1467" spans="1:10" customFormat="1" hidden="1" x14ac:dyDescent="0.25">
      <c r="A1467">
        <v>212</v>
      </c>
      <c r="B1467" t="s">
        <v>1900</v>
      </c>
      <c r="C1467" t="s">
        <v>1901</v>
      </c>
      <c r="D1467">
        <v>1878178288140</v>
      </c>
      <c r="E1467">
        <v>340000000</v>
      </c>
      <c r="F1467">
        <v>1106799253</v>
      </c>
      <c r="G1467">
        <v>1</v>
      </c>
      <c r="H1467">
        <v>9000000000</v>
      </c>
      <c r="I1467">
        <v>340000000</v>
      </c>
      <c r="J1467">
        <v>0</v>
      </c>
    </row>
    <row r="1468" spans="1:10" customFormat="1" hidden="1" x14ac:dyDescent="0.25">
      <c r="A1468">
        <v>212</v>
      </c>
      <c r="B1468" t="s">
        <v>1902</v>
      </c>
      <c r="C1468" t="s">
        <v>1903</v>
      </c>
      <c r="D1468">
        <v>5728598054046</v>
      </c>
      <c r="E1468">
        <v>344072862</v>
      </c>
      <c r="F1468">
        <v>4068790116</v>
      </c>
      <c r="G1468">
        <v>1</v>
      </c>
      <c r="H1468">
        <v>10000000000</v>
      </c>
      <c r="I1468">
        <v>340000000</v>
      </c>
      <c r="J1468">
        <v>1E-3</v>
      </c>
    </row>
    <row r="1469" spans="1:10" customFormat="1" hidden="1" x14ac:dyDescent="0.25">
      <c r="A1469">
        <v>212</v>
      </c>
      <c r="B1469" t="s">
        <v>820</v>
      </c>
      <c r="C1469">
        <v>247</v>
      </c>
      <c r="D1469">
        <v>3147986939787</v>
      </c>
      <c r="E1469">
        <v>413068180</v>
      </c>
      <c r="F1469">
        <v>2014594106</v>
      </c>
      <c r="G1469">
        <v>1</v>
      </c>
      <c r="H1469">
        <v>1700000000000</v>
      </c>
      <c r="I1469">
        <v>340000000</v>
      </c>
      <c r="J1469">
        <v>3.5000000000000003E-2</v>
      </c>
    </row>
    <row r="1470" spans="1:10" customFormat="1" hidden="1" x14ac:dyDescent="0.25">
      <c r="A1470">
        <v>212</v>
      </c>
      <c r="B1470" t="s">
        <v>1799</v>
      </c>
      <c r="C1470" t="s">
        <v>1800</v>
      </c>
      <c r="D1470">
        <v>161601397266</v>
      </c>
      <c r="E1470">
        <v>1</v>
      </c>
      <c r="F1470">
        <v>0</v>
      </c>
      <c r="G1470">
        <v>0</v>
      </c>
      <c r="H1470">
        <v>100000000</v>
      </c>
      <c r="I1470">
        <v>345000000</v>
      </c>
      <c r="J1470">
        <v>8.9999999999999993E-3</v>
      </c>
    </row>
    <row r="1471" spans="1:10" customFormat="1" hidden="1" x14ac:dyDescent="0.25">
      <c r="A1471">
        <v>212</v>
      </c>
      <c r="B1471" t="s">
        <v>1147</v>
      </c>
      <c r="C1471" t="s">
        <v>1148</v>
      </c>
      <c r="D1471">
        <v>2360579116697</v>
      </c>
      <c r="E1471">
        <v>341478405</v>
      </c>
      <c r="F1471">
        <v>1476926678</v>
      </c>
      <c r="G1471">
        <v>1</v>
      </c>
      <c r="H1471">
        <v>10000000000</v>
      </c>
      <c r="I1471">
        <v>340000000</v>
      </c>
      <c r="J1471">
        <v>1E-3</v>
      </c>
    </row>
    <row r="1472" spans="1:10" customFormat="1" hidden="1" x14ac:dyDescent="0.25">
      <c r="A1472">
        <v>212</v>
      </c>
      <c r="B1472" t="s">
        <v>159</v>
      </c>
      <c r="C1472" t="s">
        <v>160</v>
      </c>
      <c r="D1472">
        <v>10291812764</v>
      </c>
      <c r="E1472">
        <v>1</v>
      </c>
      <c r="F1472">
        <v>0</v>
      </c>
      <c r="G1472">
        <v>0</v>
      </c>
      <c r="H1472">
        <v>90000000000</v>
      </c>
      <c r="I1472">
        <v>345000000</v>
      </c>
      <c r="J1472">
        <v>8.0000000000000002E-3</v>
      </c>
    </row>
    <row r="1473" spans="1:10" customFormat="1" hidden="1" x14ac:dyDescent="0.25">
      <c r="A1473">
        <v>212</v>
      </c>
      <c r="B1473" t="s">
        <v>1904</v>
      </c>
      <c r="C1473" t="s">
        <v>1905</v>
      </c>
      <c r="D1473">
        <v>133844385322</v>
      </c>
      <c r="E1473">
        <v>1</v>
      </c>
      <c r="F1473">
        <v>0</v>
      </c>
      <c r="G1473">
        <v>0</v>
      </c>
      <c r="H1473">
        <v>50000000000</v>
      </c>
      <c r="I1473">
        <v>340000000</v>
      </c>
      <c r="J1473">
        <v>0.02</v>
      </c>
    </row>
    <row r="1474" spans="1:10" customFormat="1" hidden="1" x14ac:dyDescent="0.25">
      <c r="A1474">
        <v>212</v>
      </c>
      <c r="B1474" t="s">
        <v>1906</v>
      </c>
      <c r="C1474" t="s">
        <v>1907</v>
      </c>
      <c r="D1474">
        <v>470741585881</v>
      </c>
      <c r="E1474">
        <v>340678671</v>
      </c>
      <c r="F1474">
        <v>21943702</v>
      </c>
      <c r="G1474">
        <v>1</v>
      </c>
      <c r="H1474">
        <v>10100000000</v>
      </c>
      <c r="I1474">
        <v>340000000</v>
      </c>
      <c r="J1474">
        <v>0.03</v>
      </c>
    </row>
    <row r="1475" spans="1:10" customFormat="1" hidden="1" x14ac:dyDescent="0.25">
      <c r="A1475">
        <v>215</v>
      </c>
      <c r="B1475" t="s">
        <v>165</v>
      </c>
      <c r="C1475" t="s">
        <v>166</v>
      </c>
      <c r="D1475">
        <v>70441843820</v>
      </c>
      <c r="E1475">
        <v>1</v>
      </c>
      <c r="F1475">
        <v>0</v>
      </c>
      <c r="G1475">
        <v>0</v>
      </c>
      <c r="H1475">
        <v>1000000000</v>
      </c>
      <c r="I1475">
        <v>340000000</v>
      </c>
      <c r="J1475">
        <v>0.01</v>
      </c>
    </row>
    <row r="1476" spans="1:10" customFormat="1" hidden="1" x14ac:dyDescent="0.25">
      <c r="A1476">
        <v>212</v>
      </c>
      <c r="B1476" t="s">
        <v>544</v>
      </c>
      <c r="C1476" t="s">
        <v>545</v>
      </c>
      <c r="D1476">
        <v>3409727424144</v>
      </c>
      <c r="E1476">
        <v>385731066</v>
      </c>
      <c r="F1476">
        <v>2240822275</v>
      </c>
      <c r="G1476">
        <v>3</v>
      </c>
      <c r="H1476">
        <v>1000000000</v>
      </c>
      <c r="I1476">
        <v>340000000</v>
      </c>
      <c r="J1476">
        <v>0.02</v>
      </c>
    </row>
    <row r="1477" spans="1:10" customFormat="1" hidden="1" x14ac:dyDescent="0.25">
      <c r="A1477">
        <v>212</v>
      </c>
      <c r="B1477" t="s">
        <v>1908</v>
      </c>
      <c r="C1477" t="s">
        <v>1909</v>
      </c>
      <c r="D1477">
        <v>524162904150</v>
      </c>
      <c r="E1477">
        <v>1</v>
      </c>
      <c r="F1477">
        <v>0</v>
      </c>
      <c r="G1477">
        <v>0</v>
      </c>
      <c r="H1477">
        <v>500000000</v>
      </c>
      <c r="I1477">
        <v>340000000</v>
      </c>
      <c r="J1477">
        <v>0.05</v>
      </c>
    </row>
    <row r="1478" spans="1:10" customFormat="1" hidden="1" x14ac:dyDescent="0.25">
      <c r="A1478">
        <v>212</v>
      </c>
      <c r="B1478" t="s">
        <v>727</v>
      </c>
      <c r="C1478" t="s">
        <v>728</v>
      </c>
      <c r="D1478">
        <v>751294480076</v>
      </c>
      <c r="E1478">
        <v>1</v>
      </c>
      <c r="F1478">
        <v>0</v>
      </c>
      <c r="G1478">
        <v>0</v>
      </c>
      <c r="H1478">
        <v>50000000000</v>
      </c>
      <c r="I1478">
        <v>340000000</v>
      </c>
      <c r="J1478">
        <v>0.01</v>
      </c>
    </row>
    <row r="1479" spans="1:10" customFormat="1" hidden="1" x14ac:dyDescent="0.25">
      <c r="A1479">
        <v>212</v>
      </c>
      <c r="B1479" t="s">
        <v>1016</v>
      </c>
      <c r="C1479" t="s">
        <v>1017</v>
      </c>
      <c r="D1479">
        <v>740635577274</v>
      </c>
      <c r="E1479">
        <v>1</v>
      </c>
      <c r="F1479">
        <v>0</v>
      </c>
      <c r="G1479">
        <v>0</v>
      </c>
      <c r="H1479">
        <v>475000000000</v>
      </c>
      <c r="I1479">
        <v>340000000</v>
      </c>
      <c r="J1479">
        <v>1.4999999999999999E-2</v>
      </c>
    </row>
    <row r="1480" spans="1:10" customFormat="1" hidden="1" x14ac:dyDescent="0.25">
      <c r="A1480">
        <v>219</v>
      </c>
      <c r="B1480" t="s">
        <v>1884</v>
      </c>
      <c r="C1480" t="s">
        <v>1885</v>
      </c>
      <c r="D1480">
        <v>17525497475703</v>
      </c>
      <c r="E1480">
        <v>17822330888</v>
      </c>
      <c r="F1480">
        <v>0</v>
      </c>
      <c r="G1480">
        <v>11</v>
      </c>
      <c r="H1480">
        <v>3000000000</v>
      </c>
      <c r="I1480">
        <v>340000000</v>
      </c>
      <c r="J1480">
        <v>1</v>
      </c>
    </row>
    <row r="1481" spans="1:10" customFormat="1" hidden="1" x14ac:dyDescent="0.25">
      <c r="A1481">
        <v>213</v>
      </c>
      <c r="B1481" t="s">
        <v>663</v>
      </c>
      <c r="C1481" t="s">
        <v>664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customFormat="1" hidden="1" x14ac:dyDescent="0.25">
      <c r="A1482">
        <v>212</v>
      </c>
      <c r="B1482" t="s">
        <v>1422</v>
      </c>
      <c r="C1482" t="s">
        <v>1423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customFormat="1" hidden="1" x14ac:dyDescent="0.25">
      <c r="A1483">
        <v>213</v>
      </c>
      <c r="B1483" t="s">
        <v>1910</v>
      </c>
      <c r="C1483" t="s">
        <v>1911</v>
      </c>
      <c r="D1483">
        <v>234848037076</v>
      </c>
      <c r="E1483">
        <v>1</v>
      </c>
      <c r="F1483">
        <v>0</v>
      </c>
      <c r="G1483">
        <v>0</v>
      </c>
      <c r="H1483">
        <v>30000000000</v>
      </c>
      <c r="I1483">
        <v>345000000</v>
      </c>
      <c r="J1483">
        <v>0.03</v>
      </c>
    </row>
    <row r="1484" spans="1:10" customFormat="1" hidden="1" x14ac:dyDescent="0.25">
      <c r="A1484">
        <v>213</v>
      </c>
      <c r="B1484" t="s">
        <v>1912</v>
      </c>
      <c r="C1484" t="s">
        <v>1913</v>
      </c>
      <c r="D1484">
        <v>121951342565329</v>
      </c>
      <c r="E1484">
        <v>3619311399</v>
      </c>
      <c r="F1484">
        <v>106031068586</v>
      </c>
      <c r="G1484">
        <v>53</v>
      </c>
      <c r="H1484">
        <v>1470000000000</v>
      </c>
      <c r="I1484">
        <v>340000000</v>
      </c>
      <c r="J1484">
        <v>0.03</v>
      </c>
    </row>
    <row r="1485" spans="1:10" customFormat="1" hidden="1" x14ac:dyDescent="0.25">
      <c r="A1485">
        <v>211</v>
      </c>
      <c r="B1485" t="s">
        <v>1914</v>
      </c>
      <c r="C1485" t="s">
        <v>1915</v>
      </c>
      <c r="D1485">
        <v>0</v>
      </c>
      <c r="E1485">
        <v>0</v>
      </c>
      <c r="F1485">
        <v>0</v>
      </c>
      <c r="G1485">
        <v>0</v>
      </c>
      <c r="H1485">
        <v>100000000</v>
      </c>
      <c r="I1485">
        <v>340000000</v>
      </c>
      <c r="J1485">
        <v>0.03</v>
      </c>
    </row>
    <row r="1486" spans="1:10" customFormat="1" hidden="1" x14ac:dyDescent="0.25">
      <c r="A1486">
        <v>212</v>
      </c>
      <c r="B1486" t="s">
        <v>1916</v>
      </c>
      <c r="C1486" t="s">
        <v>1917</v>
      </c>
      <c r="D1486">
        <v>21388059459330</v>
      </c>
      <c r="E1486">
        <v>662722792</v>
      </c>
      <c r="F1486">
        <v>15813416835</v>
      </c>
      <c r="G1486">
        <v>11</v>
      </c>
      <c r="H1486">
        <v>29500000000</v>
      </c>
      <c r="I1486">
        <v>340000000</v>
      </c>
      <c r="J1486">
        <v>0.02</v>
      </c>
    </row>
    <row r="1487" spans="1:10" customFormat="1" hidden="1" x14ac:dyDescent="0.25">
      <c r="A1487">
        <v>214</v>
      </c>
      <c r="B1487" t="s">
        <v>1918</v>
      </c>
      <c r="C1487" t="s">
        <v>1919</v>
      </c>
      <c r="D1487">
        <v>1431934225636</v>
      </c>
      <c r="E1487">
        <v>355593877</v>
      </c>
      <c r="F1487">
        <v>1625866866</v>
      </c>
      <c r="G1487">
        <v>1</v>
      </c>
      <c r="H1487">
        <v>6180000000</v>
      </c>
      <c r="I1487">
        <v>340000000</v>
      </c>
      <c r="J1487">
        <v>9.4999999999999998E-3</v>
      </c>
    </row>
    <row r="1488" spans="1:10" customFormat="1" hidden="1" x14ac:dyDescent="0.25">
      <c r="A1488">
        <v>213</v>
      </c>
      <c r="B1488" t="s">
        <v>1920</v>
      </c>
      <c r="C1488" t="s">
        <v>1921</v>
      </c>
      <c r="D1488">
        <v>17558923006145</v>
      </c>
      <c r="E1488">
        <v>424415765</v>
      </c>
      <c r="F1488">
        <v>1640643297</v>
      </c>
      <c r="G1488">
        <v>1</v>
      </c>
      <c r="H1488">
        <v>158900000000</v>
      </c>
      <c r="I1488">
        <v>340000000</v>
      </c>
      <c r="J1488">
        <v>4.8934999999999999E-2</v>
      </c>
    </row>
    <row r="1489" spans="1:10" customFormat="1" hidden="1" x14ac:dyDescent="0.25">
      <c r="A1489">
        <v>212</v>
      </c>
      <c r="B1489" t="s">
        <v>1378</v>
      </c>
      <c r="C1489" t="s">
        <v>1379</v>
      </c>
      <c r="D1489">
        <v>193373578852</v>
      </c>
      <c r="E1489">
        <v>148961528</v>
      </c>
      <c r="F1489">
        <v>0</v>
      </c>
      <c r="G1489">
        <v>1</v>
      </c>
      <c r="H1489">
        <v>20000000000</v>
      </c>
      <c r="I1489">
        <v>340000000</v>
      </c>
      <c r="J1489">
        <v>1.9E-2</v>
      </c>
    </row>
    <row r="1490" spans="1:10" customFormat="1" hidden="1" x14ac:dyDescent="0.25">
      <c r="A1490">
        <v>212</v>
      </c>
      <c r="B1490" t="s">
        <v>1922</v>
      </c>
      <c r="C1490" t="s">
        <v>1923</v>
      </c>
      <c r="D1490">
        <v>7566443725</v>
      </c>
      <c r="E1490">
        <v>1</v>
      </c>
      <c r="F1490">
        <v>0</v>
      </c>
      <c r="G1490">
        <v>0</v>
      </c>
      <c r="H1490">
        <v>2300000000</v>
      </c>
      <c r="I1490">
        <v>340000000</v>
      </c>
      <c r="J1490">
        <v>0.02</v>
      </c>
    </row>
    <row r="1491" spans="1:10" customFormat="1" hidden="1" x14ac:dyDescent="0.25">
      <c r="A1491">
        <v>214</v>
      </c>
      <c r="B1491" t="s">
        <v>1201</v>
      </c>
      <c r="C1491" t="s">
        <v>1202</v>
      </c>
      <c r="D1491">
        <v>1089383687535</v>
      </c>
      <c r="E1491">
        <v>1</v>
      </c>
      <c r="F1491">
        <v>0</v>
      </c>
      <c r="G1491">
        <v>0</v>
      </c>
      <c r="H1491">
        <v>1000000000000</v>
      </c>
      <c r="I1491">
        <v>340000000</v>
      </c>
      <c r="J1491">
        <v>0.01</v>
      </c>
    </row>
    <row r="1492" spans="1:10" customFormat="1" hidden="1" x14ac:dyDescent="0.25">
      <c r="A1492">
        <v>213</v>
      </c>
      <c r="B1492" t="s">
        <v>1632</v>
      </c>
      <c r="C1492" t="s">
        <v>1633</v>
      </c>
      <c r="D1492">
        <v>41977586190352</v>
      </c>
      <c r="E1492">
        <v>1073060627</v>
      </c>
      <c r="F1492">
        <v>23702293639</v>
      </c>
      <c r="G1492">
        <v>12</v>
      </c>
      <c r="H1492">
        <v>5000000000</v>
      </c>
      <c r="I1492">
        <v>340000000</v>
      </c>
      <c r="J1492">
        <v>0.03</v>
      </c>
    </row>
    <row r="1493" spans="1:10" customFormat="1" hidden="1" x14ac:dyDescent="0.25">
      <c r="A1493">
        <v>212</v>
      </c>
      <c r="B1493" t="s">
        <v>1008</v>
      </c>
      <c r="C1493" t="s">
        <v>1009</v>
      </c>
      <c r="D1493">
        <v>31214371376783</v>
      </c>
      <c r="E1493">
        <v>1525239963</v>
      </c>
      <c r="F1493">
        <v>22519559304</v>
      </c>
      <c r="G1493">
        <v>9</v>
      </c>
      <c r="H1493">
        <v>1000000000</v>
      </c>
      <c r="I1493">
        <v>340000000</v>
      </c>
      <c r="J1493">
        <v>0.05</v>
      </c>
    </row>
    <row r="1494" spans="1:10" customFormat="1" hidden="1" x14ac:dyDescent="0.25">
      <c r="A1494">
        <v>212</v>
      </c>
      <c r="B1494" t="s">
        <v>1924</v>
      </c>
      <c r="C1494" t="s">
        <v>1925</v>
      </c>
      <c r="D1494">
        <v>110000115120047</v>
      </c>
      <c r="E1494">
        <v>17218853788</v>
      </c>
      <c r="F1494">
        <v>67515415156</v>
      </c>
      <c r="G1494">
        <v>37</v>
      </c>
      <c r="H1494">
        <v>0</v>
      </c>
      <c r="I1494">
        <v>340000000</v>
      </c>
      <c r="J1494">
        <v>0.2</v>
      </c>
    </row>
    <row r="1495" spans="1:10" customFormat="1" hidden="1" x14ac:dyDescent="0.25">
      <c r="A1495">
        <v>213</v>
      </c>
      <c r="B1495" t="s">
        <v>1869</v>
      </c>
      <c r="C1495" t="s">
        <v>1870</v>
      </c>
      <c r="D1495">
        <v>2505423475038</v>
      </c>
      <c r="E1495">
        <v>1</v>
      </c>
      <c r="F1495">
        <v>0</v>
      </c>
      <c r="G1495">
        <v>0</v>
      </c>
      <c r="H1495">
        <v>50000000000</v>
      </c>
      <c r="I1495">
        <v>340000000</v>
      </c>
      <c r="J1495">
        <v>0.02</v>
      </c>
    </row>
    <row r="1496" spans="1:10" customFormat="1" hidden="1" x14ac:dyDescent="0.25">
      <c r="A1496">
        <v>213</v>
      </c>
      <c r="B1496" t="s">
        <v>306</v>
      </c>
      <c r="C1496" t="s">
        <v>307</v>
      </c>
      <c r="D1496">
        <v>317261864702</v>
      </c>
      <c r="E1496">
        <v>340000000</v>
      </c>
      <c r="F1496">
        <v>1724658116</v>
      </c>
      <c r="G1496">
        <v>1</v>
      </c>
      <c r="H1496">
        <v>22000000000</v>
      </c>
      <c r="I1496">
        <v>340000000</v>
      </c>
      <c r="J1496">
        <v>0</v>
      </c>
    </row>
    <row r="1497" spans="1:10" customFormat="1" hidden="1" x14ac:dyDescent="0.25">
      <c r="A1497">
        <v>211</v>
      </c>
      <c r="B1497" t="s">
        <v>1926</v>
      </c>
      <c r="C1497" t="s">
        <v>1927</v>
      </c>
      <c r="D1497">
        <v>451207288875</v>
      </c>
      <c r="E1497">
        <v>1</v>
      </c>
      <c r="F1497">
        <v>0</v>
      </c>
      <c r="G1497">
        <v>0</v>
      </c>
      <c r="H1497">
        <v>195000000000</v>
      </c>
      <c r="I1497">
        <v>340000000</v>
      </c>
      <c r="J1497">
        <v>0.02</v>
      </c>
    </row>
    <row r="1498" spans="1:10" customFormat="1" hidden="1" x14ac:dyDescent="0.25">
      <c r="A1498">
        <v>213</v>
      </c>
      <c r="B1498" t="s">
        <v>292</v>
      </c>
      <c r="C1498" t="s">
        <v>293</v>
      </c>
      <c r="D1498">
        <v>110644927674624</v>
      </c>
      <c r="E1498">
        <v>2251233261</v>
      </c>
      <c r="F1498">
        <v>61796542110</v>
      </c>
      <c r="G1498">
        <v>31</v>
      </c>
      <c r="H1498">
        <v>500000000000</v>
      </c>
      <c r="I1498">
        <v>340000000</v>
      </c>
      <c r="J1498">
        <v>0.03</v>
      </c>
    </row>
    <row r="1499" spans="1:10" customFormat="1" hidden="1" x14ac:dyDescent="0.25">
      <c r="A1499">
        <v>212</v>
      </c>
      <c r="B1499" t="s">
        <v>1928</v>
      </c>
      <c r="C1499" t="s">
        <v>1929</v>
      </c>
      <c r="D1499">
        <v>1122632713475</v>
      </c>
      <c r="E1499">
        <v>366238807</v>
      </c>
      <c r="F1499">
        <v>498537340</v>
      </c>
      <c r="G1499">
        <v>1</v>
      </c>
      <c r="H1499">
        <v>100000000</v>
      </c>
      <c r="I1499">
        <v>340000000</v>
      </c>
      <c r="J1499">
        <v>0.05</v>
      </c>
    </row>
    <row r="1500" spans="1:10" customFormat="1" hidden="1" x14ac:dyDescent="0.25">
      <c r="A1500">
        <v>213</v>
      </c>
      <c r="B1500" t="s">
        <v>1930</v>
      </c>
      <c r="C1500" t="s">
        <v>1931</v>
      </c>
      <c r="D1500">
        <v>677172575966</v>
      </c>
      <c r="E1500">
        <v>1</v>
      </c>
      <c r="F1500">
        <v>0</v>
      </c>
      <c r="G1500">
        <v>0</v>
      </c>
      <c r="H1500">
        <v>3000000000</v>
      </c>
      <c r="I1500">
        <v>340000000</v>
      </c>
      <c r="J1500">
        <v>0.01</v>
      </c>
    </row>
    <row r="1501" spans="1:10" customFormat="1" hidden="1" x14ac:dyDescent="0.25">
      <c r="A1501">
        <v>213</v>
      </c>
      <c r="B1501" t="s">
        <v>1932</v>
      </c>
      <c r="C1501" t="s">
        <v>1933</v>
      </c>
      <c r="D1501">
        <v>1067605810365</v>
      </c>
      <c r="E1501">
        <v>601454556</v>
      </c>
      <c r="F1501">
        <v>3527741914</v>
      </c>
      <c r="G1501">
        <v>2</v>
      </c>
      <c r="H1501">
        <v>0</v>
      </c>
      <c r="I1501">
        <v>340000000</v>
      </c>
      <c r="J1501">
        <v>6.9000000000000006E-2</v>
      </c>
    </row>
    <row r="1502" spans="1:10" customFormat="1" hidden="1" x14ac:dyDescent="0.25">
      <c r="A1502">
        <v>214</v>
      </c>
      <c r="B1502" t="s">
        <v>1934</v>
      </c>
      <c r="C1502" t="s">
        <v>1935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customFormat="1" hidden="1" x14ac:dyDescent="0.25">
      <c r="A1503">
        <v>214</v>
      </c>
      <c r="B1503" t="s">
        <v>937</v>
      </c>
      <c r="C1503" t="s">
        <v>938</v>
      </c>
      <c r="D1503">
        <v>60492361243</v>
      </c>
      <c r="E1503">
        <v>1</v>
      </c>
      <c r="F1503">
        <v>0</v>
      </c>
      <c r="G1503">
        <v>0</v>
      </c>
      <c r="H1503">
        <v>21000000000</v>
      </c>
      <c r="I1503">
        <v>340000000</v>
      </c>
      <c r="J1503">
        <v>0.03</v>
      </c>
    </row>
    <row r="1504" spans="1:10" customFormat="1" hidden="1" x14ac:dyDescent="0.25">
      <c r="A1504">
        <v>219</v>
      </c>
      <c r="B1504" t="s">
        <v>951</v>
      </c>
      <c r="C1504" t="s">
        <v>952</v>
      </c>
      <c r="D1504">
        <v>249442699230</v>
      </c>
      <c r="E1504">
        <v>1</v>
      </c>
      <c r="F1504">
        <v>0</v>
      </c>
      <c r="G1504">
        <v>0</v>
      </c>
      <c r="H1504">
        <v>100000000000</v>
      </c>
      <c r="I1504">
        <v>340000000</v>
      </c>
      <c r="J1504">
        <v>2.8000000000000001E-2</v>
      </c>
    </row>
    <row r="1505" spans="1:10" customFormat="1" hidden="1" x14ac:dyDescent="0.25">
      <c r="A1505">
        <v>212</v>
      </c>
      <c r="B1505" t="s">
        <v>447</v>
      </c>
      <c r="C1505" t="s">
        <v>448</v>
      </c>
      <c r="D1505">
        <v>80094677084</v>
      </c>
      <c r="E1505">
        <v>1</v>
      </c>
      <c r="F1505">
        <v>0</v>
      </c>
      <c r="G1505">
        <v>0</v>
      </c>
      <c r="H1505">
        <v>100000000</v>
      </c>
      <c r="I1505">
        <v>340000000</v>
      </c>
      <c r="J1505">
        <v>1.9E-2</v>
      </c>
    </row>
    <row r="1506" spans="1:10" customFormat="1" hidden="1" x14ac:dyDescent="0.25">
      <c r="A1506">
        <v>212</v>
      </c>
      <c r="B1506" t="s">
        <v>1936</v>
      </c>
      <c r="C1506" t="s">
        <v>1937</v>
      </c>
      <c r="D1506">
        <v>414872872292</v>
      </c>
      <c r="E1506">
        <v>1</v>
      </c>
      <c r="F1506">
        <v>0</v>
      </c>
      <c r="G1506">
        <v>0</v>
      </c>
      <c r="H1506">
        <v>52500000000</v>
      </c>
      <c r="I1506">
        <v>340000000</v>
      </c>
      <c r="J1506">
        <v>0.03</v>
      </c>
    </row>
    <row r="1507" spans="1:10" customFormat="1" hidden="1" x14ac:dyDescent="0.25">
      <c r="A1507">
        <v>212</v>
      </c>
      <c r="B1507" t="s">
        <v>642</v>
      </c>
      <c r="C1507" t="s">
        <v>643</v>
      </c>
      <c r="D1507">
        <v>3215633336948</v>
      </c>
      <c r="E1507">
        <v>510881903</v>
      </c>
      <c r="F1507">
        <v>1969020332</v>
      </c>
      <c r="G1507">
        <v>2</v>
      </c>
      <c r="H1507">
        <v>1618033988749</v>
      </c>
      <c r="I1507">
        <v>345000000</v>
      </c>
      <c r="J1507">
        <v>7.7700000000000005E-2</v>
      </c>
    </row>
    <row r="1508" spans="1:10" customFormat="1" hidden="1" x14ac:dyDescent="0.25">
      <c r="A1508">
        <v>213</v>
      </c>
      <c r="B1508" t="s">
        <v>1693</v>
      </c>
      <c r="C1508" t="s">
        <v>1694</v>
      </c>
      <c r="D1508">
        <v>17880754458550</v>
      </c>
      <c r="E1508">
        <v>340000000</v>
      </c>
      <c r="F1508">
        <v>14122355052</v>
      </c>
      <c r="G1508">
        <v>7</v>
      </c>
      <c r="H1508">
        <v>510000000000</v>
      </c>
      <c r="I1508">
        <v>340000000</v>
      </c>
      <c r="J1508">
        <v>0</v>
      </c>
    </row>
    <row r="1509" spans="1:10" customFormat="1" hidden="1" x14ac:dyDescent="0.25">
      <c r="A1509">
        <v>213</v>
      </c>
      <c r="B1509" t="s">
        <v>1679</v>
      </c>
      <c r="C1509" t="s">
        <v>1680</v>
      </c>
      <c r="D1509">
        <v>23934083700115</v>
      </c>
      <c r="E1509">
        <v>580986750</v>
      </c>
      <c r="F1509">
        <v>11808350786</v>
      </c>
      <c r="G1509">
        <v>6</v>
      </c>
      <c r="H1509">
        <v>100000000000</v>
      </c>
      <c r="I1509">
        <v>340000000</v>
      </c>
      <c r="J1509">
        <v>0.02</v>
      </c>
    </row>
    <row r="1510" spans="1:10" customFormat="1" hidden="1" x14ac:dyDescent="0.25">
      <c r="A1510">
        <v>213</v>
      </c>
      <c r="B1510" t="s">
        <v>1938</v>
      </c>
      <c r="C1510" t="s">
        <v>1939</v>
      </c>
      <c r="D1510">
        <v>104196428837</v>
      </c>
      <c r="E1510">
        <v>1</v>
      </c>
      <c r="F1510">
        <v>0</v>
      </c>
      <c r="G1510">
        <v>0</v>
      </c>
      <c r="H1510">
        <v>50000000000</v>
      </c>
      <c r="I1510">
        <v>340000000</v>
      </c>
      <c r="J1510">
        <v>0.03</v>
      </c>
    </row>
    <row r="1511" spans="1:10" customFormat="1" hidden="1" x14ac:dyDescent="0.25">
      <c r="A1511">
        <v>213</v>
      </c>
      <c r="B1511" t="s">
        <v>1940</v>
      </c>
      <c r="C1511" t="s">
        <v>1941</v>
      </c>
      <c r="D1511">
        <v>2197056130871</v>
      </c>
      <c r="E1511">
        <v>340000000</v>
      </c>
      <c r="F1511">
        <v>1725356998</v>
      </c>
      <c r="G1511">
        <v>1</v>
      </c>
      <c r="H1511">
        <v>300000000000</v>
      </c>
      <c r="I1511">
        <v>340000000</v>
      </c>
      <c r="J1511">
        <v>0</v>
      </c>
    </row>
    <row r="1512" spans="1:10" customFormat="1" hidden="1" x14ac:dyDescent="0.25">
      <c r="A1512">
        <v>213</v>
      </c>
      <c r="B1512" t="s">
        <v>1942</v>
      </c>
      <c r="C1512" t="s">
        <v>1943</v>
      </c>
      <c r="D1512">
        <v>2901029259614</v>
      </c>
      <c r="E1512">
        <v>391746421</v>
      </c>
      <c r="F1512">
        <v>1673134309</v>
      </c>
      <c r="G1512">
        <v>1</v>
      </c>
      <c r="H1512">
        <v>100000000000</v>
      </c>
      <c r="I1512">
        <v>340000000</v>
      </c>
      <c r="J1512">
        <v>0.03</v>
      </c>
    </row>
    <row r="1513" spans="1:10" customFormat="1" hidden="1" x14ac:dyDescent="0.25">
      <c r="A1513">
        <v>213</v>
      </c>
      <c r="B1513" t="s">
        <v>1944</v>
      </c>
      <c r="C1513" t="s">
        <v>1945</v>
      </c>
      <c r="D1513">
        <v>17345748913753</v>
      </c>
      <c r="E1513">
        <v>987258446</v>
      </c>
      <c r="F1513">
        <v>15534202707</v>
      </c>
      <c r="G1513">
        <v>8</v>
      </c>
      <c r="H1513">
        <v>202000000000</v>
      </c>
      <c r="I1513">
        <v>340000000</v>
      </c>
      <c r="J1513">
        <v>0.04</v>
      </c>
    </row>
    <row r="1514" spans="1:10" customFormat="1" hidden="1" x14ac:dyDescent="0.25">
      <c r="A1514">
        <v>215</v>
      </c>
      <c r="B1514" t="s">
        <v>961</v>
      </c>
      <c r="C1514" t="s">
        <v>962</v>
      </c>
      <c r="D1514">
        <v>5298045861</v>
      </c>
      <c r="E1514">
        <v>1</v>
      </c>
      <c r="F1514">
        <v>0</v>
      </c>
      <c r="G1514">
        <v>0</v>
      </c>
      <c r="H1514">
        <v>5000000000</v>
      </c>
      <c r="I1514">
        <v>340000000</v>
      </c>
      <c r="J1514">
        <v>0.01</v>
      </c>
    </row>
    <row r="1515" spans="1:10" customFormat="1" hidden="1" x14ac:dyDescent="0.25">
      <c r="A1515">
        <v>219</v>
      </c>
      <c r="B1515" t="s">
        <v>978</v>
      </c>
      <c r="C1515" t="s">
        <v>979</v>
      </c>
      <c r="D1515">
        <v>916464405</v>
      </c>
      <c r="E1515">
        <v>1</v>
      </c>
      <c r="F1515">
        <v>0</v>
      </c>
      <c r="G1515">
        <v>0</v>
      </c>
      <c r="H1515">
        <v>100000000</v>
      </c>
      <c r="I1515">
        <v>345000000</v>
      </c>
      <c r="J1515">
        <v>0.15</v>
      </c>
    </row>
    <row r="1516" spans="1:10" customFormat="1" hidden="1" x14ac:dyDescent="0.25">
      <c r="A1516">
        <v>211</v>
      </c>
      <c r="B1516" t="s">
        <v>1711</v>
      </c>
      <c r="C1516" t="s">
        <v>1712</v>
      </c>
      <c r="D1516">
        <v>0</v>
      </c>
      <c r="E1516">
        <v>0</v>
      </c>
      <c r="F1516">
        <v>0</v>
      </c>
      <c r="G1516">
        <v>0</v>
      </c>
      <c r="H1516">
        <v>1000000000</v>
      </c>
      <c r="I1516">
        <v>340000000</v>
      </c>
      <c r="J1516">
        <v>0.01</v>
      </c>
    </row>
    <row r="1517" spans="1:10" customFormat="1" hidden="1" x14ac:dyDescent="0.25">
      <c r="A1517">
        <v>219</v>
      </c>
      <c r="B1517" t="s">
        <v>965</v>
      </c>
      <c r="C1517" t="s">
        <v>966</v>
      </c>
      <c r="D1517">
        <v>38465343957992</v>
      </c>
      <c r="E1517">
        <v>340000000</v>
      </c>
      <c r="F1517">
        <v>40277011455</v>
      </c>
      <c r="G1517">
        <v>25</v>
      </c>
      <c r="H1517">
        <v>2046000000000</v>
      </c>
      <c r="I1517">
        <v>340000000</v>
      </c>
      <c r="J1517">
        <v>0</v>
      </c>
    </row>
    <row r="1518" spans="1:10" customFormat="1" hidden="1" x14ac:dyDescent="0.25">
      <c r="A1518">
        <v>211</v>
      </c>
      <c r="B1518" t="s">
        <v>927</v>
      </c>
      <c r="C1518" t="s">
        <v>928</v>
      </c>
      <c r="D1518">
        <v>0</v>
      </c>
      <c r="E1518">
        <v>0</v>
      </c>
      <c r="F1518">
        <v>0</v>
      </c>
      <c r="G1518">
        <v>0</v>
      </c>
      <c r="H1518">
        <v>1000000000</v>
      </c>
      <c r="I1518">
        <v>345000000</v>
      </c>
      <c r="J1518">
        <v>0.01</v>
      </c>
    </row>
    <row r="1519" spans="1:10" customFormat="1" hidden="1" x14ac:dyDescent="0.25">
      <c r="A1519">
        <v>213</v>
      </c>
      <c r="B1519" t="s">
        <v>587</v>
      </c>
      <c r="C1519" t="s">
        <v>588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customFormat="1" hidden="1" x14ac:dyDescent="0.25">
      <c r="A1520">
        <v>211</v>
      </c>
      <c r="B1520" t="s">
        <v>470</v>
      </c>
      <c r="C1520" t="s">
        <v>471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customFormat="1" hidden="1" x14ac:dyDescent="0.25">
      <c r="A1521">
        <v>212</v>
      </c>
      <c r="B1521" t="s">
        <v>1946</v>
      </c>
      <c r="C1521" t="s">
        <v>1947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customFormat="1" hidden="1" x14ac:dyDescent="0.25">
      <c r="A1522">
        <v>213</v>
      </c>
      <c r="B1522" t="s">
        <v>1265</v>
      </c>
      <c r="C1522" t="s">
        <v>1266</v>
      </c>
      <c r="D1522">
        <v>1669887969577</v>
      </c>
      <c r="E1522">
        <v>515720666</v>
      </c>
      <c r="F1522">
        <v>5681634873</v>
      </c>
      <c r="G1522">
        <v>3</v>
      </c>
      <c r="H1522">
        <v>1000000000000</v>
      </c>
      <c r="I1522">
        <v>340000000</v>
      </c>
      <c r="J1522">
        <v>0.03</v>
      </c>
    </row>
    <row r="1523" spans="1:10" customFormat="1" hidden="1" x14ac:dyDescent="0.25">
      <c r="A1523">
        <v>212</v>
      </c>
      <c r="B1523" t="s">
        <v>893</v>
      </c>
      <c r="C1523" t="s">
        <v>894</v>
      </c>
      <c r="D1523">
        <v>4268896109424</v>
      </c>
      <c r="E1523">
        <v>463852612</v>
      </c>
      <c r="F1523">
        <v>2825019125</v>
      </c>
      <c r="G1523">
        <v>2</v>
      </c>
      <c r="H1523">
        <v>109000000000</v>
      </c>
      <c r="I1523">
        <v>340000000</v>
      </c>
      <c r="J1523">
        <v>4.2000000000000003E-2</v>
      </c>
    </row>
    <row r="1524" spans="1:10" customFormat="1" hidden="1" x14ac:dyDescent="0.25">
      <c r="A1524">
        <v>211</v>
      </c>
      <c r="B1524" t="s">
        <v>889</v>
      </c>
      <c r="C1524" t="s">
        <v>890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340000000</v>
      </c>
      <c r="J1524">
        <v>0.05</v>
      </c>
    </row>
    <row r="1525" spans="1:10" customFormat="1" hidden="1" x14ac:dyDescent="0.25">
      <c r="A1525">
        <v>211</v>
      </c>
      <c r="B1525" t="s">
        <v>1948</v>
      </c>
      <c r="C1525" t="s">
        <v>1949</v>
      </c>
      <c r="D1525">
        <v>0</v>
      </c>
      <c r="E1525">
        <v>0</v>
      </c>
      <c r="F1525">
        <v>0</v>
      </c>
      <c r="G1525">
        <v>0</v>
      </c>
      <c r="H1525">
        <v>10000000000</v>
      </c>
      <c r="I1525">
        <v>340000000</v>
      </c>
      <c r="J1525">
        <v>0.02</v>
      </c>
    </row>
    <row r="1526" spans="1:10" customFormat="1" hidden="1" x14ac:dyDescent="0.25">
      <c r="A1526">
        <v>212</v>
      </c>
      <c r="B1526" t="s">
        <v>406</v>
      </c>
      <c r="C1526" t="s">
        <v>407</v>
      </c>
      <c r="D1526">
        <v>5646305246101</v>
      </c>
      <c r="E1526">
        <v>420200305</v>
      </c>
      <c r="F1526">
        <v>3929814978</v>
      </c>
      <c r="G1526">
        <v>3</v>
      </c>
      <c r="H1526">
        <v>100000000000</v>
      </c>
      <c r="I1526">
        <v>340000000</v>
      </c>
      <c r="J1526">
        <v>0.02</v>
      </c>
    </row>
    <row r="1527" spans="1:10" customFormat="1" hidden="1" x14ac:dyDescent="0.25">
      <c r="A1527">
        <v>213</v>
      </c>
      <c r="B1527" t="s">
        <v>814</v>
      </c>
      <c r="C1527" t="s">
        <v>815</v>
      </c>
      <c r="D1527">
        <v>19371761469</v>
      </c>
      <c r="E1527">
        <v>1</v>
      </c>
      <c r="F1527">
        <v>0</v>
      </c>
      <c r="G1527">
        <v>0</v>
      </c>
      <c r="H1527">
        <v>500000000</v>
      </c>
      <c r="I1527">
        <v>340000000</v>
      </c>
      <c r="J1527">
        <v>0.05</v>
      </c>
    </row>
    <row r="1528" spans="1:10" customFormat="1" hidden="1" x14ac:dyDescent="0.25">
      <c r="A1528">
        <v>213</v>
      </c>
      <c r="B1528" t="s">
        <v>794</v>
      </c>
      <c r="C1528" t="s">
        <v>795</v>
      </c>
      <c r="D1528">
        <v>25906028308939</v>
      </c>
      <c r="E1528">
        <v>737749358</v>
      </c>
      <c r="F1528">
        <v>26118874509</v>
      </c>
      <c r="G1528">
        <v>13</v>
      </c>
      <c r="H1528">
        <v>450000000000</v>
      </c>
      <c r="I1528">
        <v>340000000</v>
      </c>
      <c r="J1528">
        <v>1.4999999999999999E-2</v>
      </c>
    </row>
    <row r="1529" spans="1:10" customFormat="1" hidden="1" x14ac:dyDescent="0.25">
      <c r="A1529">
        <v>211</v>
      </c>
      <c r="B1529" t="s">
        <v>1277</v>
      </c>
      <c r="C1529" t="s">
        <v>1278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customFormat="1" hidden="1" x14ac:dyDescent="0.25">
      <c r="A1530">
        <v>212</v>
      </c>
      <c r="B1530" t="s">
        <v>1950</v>
      </c>
      <c r="C1530" t="s">
        <v>1951</v>
      </c>
      <c r="D1530">
        <v>2130607278243</v>
      </c>
      <c r="E1530">
        <v>353012916</v>
      </c>
      <c r="F1530">
        <v>1288278743</v>
      </c>
      <c r="G1530">
        <v>1</v>
      </c>
      <c r="H1530">
        <v>27000000000</v>
      </c>
      <c r="I1530">
        <v>340000000</v>
      </c>
      <c r="J1530">
        <v>0.01</v>
      </c>
    </row>
    <row r="1531" spans="1:10" customFormat="1" hidden="1" x14ac:dyDescent="0.25">
      <c r="A1531">
        <v>211</v>
      </c>
      <c r="B1531" t="s">
        <v>1201</v>
      </c>
      <c r="C1531" t="s">
        <v>1202</v>
      </c>
      <c r="D1531">
        <v>0</v>
      </c>
      <c r="E1531">
        <v>0</v>
      </c>
      <c r="F1531">
        <v>0</v>
      </c>
      <c r="G1531">
        <v>0</v>
      </c>
      <c r="H1531">
        <v>1000000000000</v>
      </c>
      <c r="I1531">
        <v>340000000</v>
      </c>
      <c r="J1531">
        <v>0.01</v>
      </c>
    </row>
    <row r="1532" spans="1:10" customFormat="1" hidden="1" x14ac:dyDescent="0.25">
      <c r="A1532">
        <v>211</v>
      </c>
      <c r="B1532" t="s">
        <v>1081</v>
      </c>
      <c r="C1532" t="s">
        <v>1082</v>
      </c>
      <c r="D1532">
        <v>76526982960796</v>
      </c>
      <c r="E1532">
        <v>927076048</v>
      </c>
      <c r="F1532">
        <v>58120528830</v>
      </c>
      <c r="G1532">
        <v>15</v>
      </c>
      <c r="H1532">
        <v>10000000000</v>
      </c>
      <c r="I1532">
        <v>340000000</v>
      </c>
      <c r="J1532">
        <v>0.01</v>
      </c>
    </row>
    <row r="1533" spans="1:10" customFormat="1" hidden="1" x14ac:dyDescent="0.25">
      <c r="A1533">
        <v>211</v>
      </c>
      <c r="B1533" t="s">
        <v>1190</v>
      </c>
      <c r="C1533" t="s">
        <v>1191</v>
      </c>
      <c r="D1533">
        <v>0</v>
      </c>
      <c r="E1533">
        <v>0</v>
      </c>
      <c r="F1533">
        <v>0</v>
      </c>
      <c r="G1533">
        <v>0</v>
      </c>
      <c r="H1533">
        <v>4990000000</v>
      </c>
      <c r="I1533">
        <v>340000000</v>
      </c>
      <c r="J1533">
        <v>5.0000000000000001E-3</v>
      </c>
    </row>
    <row r="1534" spans="1:10" customFormat="1" hidden="1" x14ac:dyDescent="0.25">
      <c r="A1534">
        <v>212</v>
      </c>
      <c r="B1534" t="s">
        <v>369</v>
      </c>
      <c r="C1534" t="s">
        <v>370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customFormat="1" hidden="1" x14ac:dyDescent="0.25">
      <c r="A1535">
        <v>212</v>
      </c>
      <c r="B1535" t="s">
        <v>1952</v>
      </c>
      <c r="C1535" t="s">
        <v>1953</v>
      </c>
      <c r="D1535">
        <v>67075019461885</v>
      </c>
      <c r="E1535">
        <v>10605721437</v>
      </c>
      <c r="F1535">
        <v>41062885748</v>
      </c>
      <c r="G1535">
        <v>27</v>
      </c>
      <c r="H1535">
        <v>0</v>
      </c>
      <c r="I1535">
        <v>340000000</v>
      </c>
      <c r="J1535">
        <v>0.2</v>
      </c>
    </row>
    <row r="1536" spans="1:10" customFormat="1" hidden="1" x14ac:dyDescent="0.25">
      <c r="A1536">
        <v>213</v>
      </c>
      <c r="B1536" t="s">
        <v>1906</v>
      </c>
      <c r="C1536" t="s">
        <v>1907</v>
      </c>
      <c r="D1536">
        <v>479327470673</v>
      </c>
      <c r="E1536">
        <v>1</v>
      </c>
      <c r="F1536">
        <v>0</v>
      </c>
      <c r="G1536">
        <v>0</v>
      </c>
      <c r="H1536">
        <v>10100000000</v>
      </c>
      <c r="I1536">
        <v>340000000</v>
      </c>
      <c r="J1536">
        <v>0.03</v>
      </c>
    </row>
    <row r="1537" spans="1:10" customFormat="1" hidden="1" x14ac:dyDescent="0.25">
      <c r="A1537">
        <v>211</v>
      </c>
      <c r="B1537" t="s">
        <v>1954</v>
      </c>
      <c r="C1537" t="s">
        <v>391</v>
      </c>
      <c r="D1537">
        <v>0</v>
      </c>
      <c r="E1537">
        <v>0</v>
      </c>
      <c r="F1537">
        <v>0</v>
      </c>
      <c r="G1537">
        <v>0</v>
      </c>
      <c r="H1537">
        <v>45600000000</v>
      </c>
      <c r="I1537">
        <v>340000000</v>
      </c>
      <c r="J1537">
        <v>4.4999999999999998E-2</v>
      </c>
    </row>
    <row r="1538" spans="1:10" customFormat="1" hidden="1" x14ac:dyDescent="0.25">
      <c r="A1538">
        <v>213</v>
      </c>
      <c r="B1538" t="s">
        <v>323</v>
      </c>
      <c r="C1538" t="s">
        <v>324</v>
      </c>
      <c r="D1538">
        <v>770650484602</v>
      </c>
      <c r="E1538">
        <v>1</v>
      </c>
      <c r="F1538">
        <v>0</v>
      </c>
      <c r="G1538">
        <v>0</v>
      </c>
      <c r="H1538">
        <v>450000000000</v>
      </c>
      <c r="I1538">
        <v>340000000</v>
      </c>
      <c r="J1538">
        <v>7.4999999999999997E-3</v>
      </c>
    </row>
    <row r="1539" spans="1:10" customFormat="1" hidden="1" x14ac:dyDescent="0.25">
      <c r="A1539">
        <v>214</v>
      </c>
      <c r="B1539" t="s">
        <v>1236</v>
      </c>
      <c r="C1539" t="s">
        <v>1237</v>
      </c>
      <c r="D1539">
        <v>62556915561</v>
      </c>
      <c r="E1539">
        <v>1</v>
      </c>
      <c r="F1539">
        <v>0</v>
      </c>
      <c r="G1539">
        <v>0</v>
      </c>
      <c r="H1539">
        <v>1000000000</v>
      </c>
      <c r="I1539">
        <v>340000000</v>
      </c>
      <c r="J1539">
        <v>0.01</v>
      </c>
    </row>
    <row r="1540" spans="1:10" customFormat="1" hidden="1" x14ac:dyDescent="0.25">
      <c r="A1540">
        <v>212</v>
      </c>
      <c r="B1540" t="s">
        <v>1955</v>
      </c>
      <c r="C1540" t="s">
        <v>1956</v>
      </c>
      <c r="D1540">
        <v>1845841703420</v>
      </c>
      <c r="E1540">
        <v>340000000</v>
      </c>
      <c r="F1540">
        <v>1082149580</v>
      </c>
      <c r="G1540">
        <v>1</v>
      </c>
      <c r="H1540">
        <v>150000000000</v>
      </c>
      <c r="I1540">
        <v>340000000</v>
      </c>
      <c r="J1540">
        <v>0</v>
      </c>
    </row>
    <row r="1541" spans="1:10" customFormat="1" hidden="1" x14ac:dyDescent="0.25">
      <c r="A1541">
        <v>214</v>
      </c>
      <c r="B1541" t="s">
        <v>1908</v>
      </c>
      <c r="C1541" t="s">
        <v>1909</v>
      </c>
      <c r="D1541">
        <v>498122311783</v>
      </c>
      <c r="E1541">
        <v>1</v>
      </c>
      <c r="F1541">
        <v>0</v>
      </c>
      <c r="G1541">
        <v>0</v>
      </c>
      <c r="H1541">
        <v>500000000</v>
      </c>
      <c r="I1541">
        <v>340000000</v>
      </c>
      <c r="J1541">
        <v>0.04</v>
      </c>
    </row>
    <row r="1542" spans="1:10" customFormat="1" hidden="1" x14ac:dyDescent="0.25">
      <c r="A1542">
        <v>211</v>
      </c>
      <c r="B1542" t="s">
        <v>1957</v>
      </c>
      <c r="C1542" t="s">
        <v>1958</v>
      </c>
      <c r="D1542">
        <v>0</v>
      </c>
      <c r="E1542">
        <v>0</v>
      </c>
      <c r="F1542">
        <v>0</v>
      </c>
      <c r="G1542">
        <v>0</v>
      </c>
      <c r="H1542">
        <v>100000000</v>
      </c>
      <c r="I1542">
        <v>340000000</v>
      </c>
      <c r="J1542">
        <v>0.03</v>
      </c>
    </row>
    <row r="1543" spans="1:10" customFormat="1" hidden="1" x14ac:dyDescent="0.25">
      <c r="A1543">
        <v>213</v>
      </c>
      <c r="B1543" s="161" t="s">
        <v>1959</v>
      </c>
      <c r="C1543" t="s">
        <v>1960</v>
      </c>
      <c r="D1543">
        <v>1037930783536</v>
      </c>
      <c r="E1543">
        <v>355521714</v>
      </c>
      <c r="F1543">
        <v>1709113208</v>
      </c>
      <c r="G1543">
        <v>1</v>
      </c>
      <c r="H1543">
        <v>12700000000</v>
      </c>
      <c r="I1543">
        <v>340000000</v>
      </c>
      <c r="J1543">
        <v>8.9999999999999993E-3</v>
      </c>
    </row>
    <row r="1544" spans="1:10" customFormat="1" hidden="1" x14ac:dyDescent="0.25">
      <c r="A1544">
        <v>212</v>
      </c>
      <c r="B1544" t="s">
        <v>901</v>
      </c>
      <c r="C1544" t="s">
        <v>902</v>
      </c>
      <c r="D1544">
        <v>4790004804988</v>
      </c>
      <c r="E1544">
        <v>407079085</v>
      </c>
      <c r="F1544">
        <v>3286875182</v>
      </c>
      <c r="G1544">
        <v>3</v>
      </c>
      <c r="H1544">
        <v>1000000000000</v>
      </c>
      <c r="I1544">
        <v>340000000</v>
      </c>
      <c r="J1544">
        <v>0.02</v>
      </c>
    </row>
    <row r="1545" spans="1:10" customFormat="1" hidden="1" x14ac:dyDescent="0.25">
      <c r="A1545">
        <v>212</v>
      </c>
      <c r="B1545" t="s">
        <v>1961</v>
      </c>
      <c r="C1545" t="s">
        <v>1962</v>
      </c>
      <c r="D1545">
        <v>6582074459586</v>
      </c>
      <c r="E1545">
        <v>576524638</v>
      </c>
      <c r="F1545">
        <v>4493968139</v>
      </c>
      <c r="G1545">
        <v>3</v>
      </c>
      <c r="H1545">
        <v>35000000000</v>
      </c>
      <c r="I1545">
        <v>340000000</v>
      </c>
      <c r="J1545">
        <v>0.05</v>
      </c>
    </row>
    <row r="1546" spans="1:10" customFormat="1" hidden="1" x14ac:dyDescent="0.25">
      <c r="A1546">
        <v>212</v>
      </c>
      <c r="B1546" t="s">
        <v>1149</v>
      </c>
      <c r="C1546" t="s">
        <v>1150</v>
      </c>
      <c r="D1546">
        <v>5019519286901</v>
      </c>
      <c r="E1546">
        <v>375299031</v>
      </c>
      <c r="F1546">
        <v>3494604087</v>
      </c>
      <c r="G1546">
        <v>1</v>
      </c>
      <c r="H1546">
        <v>700000000000</v>
      </c>
      <c r="I1546">
        <v>340000000</v>
      </c>
      <c r="J1546">
        <v>0.01</v>
      </c>
    </row>
    <row r="1547" spans="1:10" customFormat="1" hidden="1" x14ac:dyDescent="0.25">
      <c r="A1547">
        <v>212</v>
      </c>
      <c r="B1547" t="s">
        <v>1418</v>
      </c>
      <c r="C1547" t="s">
        <v>1419</v>
      </c>
      <c r="D1547">
        <v>4594057369183</v>
      </c>
      <c r="E1547">
        <v>403738620</v>
      </c>
      <c r="F1547">
        <v>3139207147</v>
      </c>
      <c r="G1547">
        <v>1</v>
      </c>
      <c r="H1547">
        <v>1052000000000</v>
      </c>
      <c r="I1547">
        <v>340000000</v>
      </c>
      <c r="J1547">
        <v>1.9900000000000001E-2</v>
      </c>
    </row>
    <row r="1548" spans="1:10" customFormat="1" hidden="1" x14ac:dyDescent="0.25">
      <c r="A1548">
        <v>213</v>
      </c>
      <c r="B1548" t="s">
        <v>787</v>
      </c>
      <c r="C1548" t="s">
        <v>788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customFormat="1" hidden="1" x14ac:dyDescent="0.25">
      <c r="A1549">
        <v>211</v>
      </c>
      <c r="B1549" t="s">
        <v>1179</v>
      </c>
      <c r="C1549" t="s">
        <v>1180</v>
      </c>
      <c r="D1549">
        <v>0</v>
      </c>
      <c r="E1549">
        <v>0</v>
      </c>
      <c r="F1549">
        <v>0</v>
      </c>
      <c r="G1549">
        <v>0</v>
      </c>
      <c r="H1549">
        <v>10000000000</v>
      </c>
      <c r="I1549">
        <v>340000000</v>
      </c>
      <c r="J1549">
        <v>9.4999999999999998E-3</v>
      </c>
    </row>
    <row r="1550" spans="1:10" customFormat="1" hidden="1" x14ac:dyDescent="0.25">
      <c r="A1550">
        <v>212</v>
      </c>
      <c r="B1550" t="s">
        <v>1963</v>
      </c>
      <c r="C1550" t="s">
        <v>1964</v>
      </c>
      <c r="D1550">
        <v>6705092942186</v>
      </c>
      <c r="E1550">
        <v>460681807</v>
      </c>
      <c r="F1550">
        <v>4706590511</v>
      </c>
      <c r="G1550">
        <v>2</v>
      </c>
      <c r="H1550">
        <v>325000000000</v>
      </c>
      <c r="I1550">
        <v>340000000</v>
      </c>
      <c r="J1550">
        <v>2.5000000000000001E-2</v>
      </c>
    </row>
    <row r="1551" spans="1:10" customFormat="1" hidden="1" x14ac:dyDescent="0.25">
      <c r="A1551">
        <v>212</v>
      </c>
      <c r="B1551" t="s">
        <v>1965</v>
      </c>
      <c r="D1551">
        <v>509766415</v>
      </c>
      <c r="E1551">
        <v>1</v>
      </c>
      <c r="F1551">
        <v>0</v>
      </c>
      <c r="G1551">
        <v>0</v>
      </c>
      <c r="H1551">
        <v>500000000</v>
      </c>
      <c r="I1551">
        <v>340000000</v>
      </c>
      <c r="J1551">
        <v>1</v>
      </c>
    </row>
    <row r="1552" spans="1:10" customFormat="1" hidden="1" x14ac:dyDescent="0.25">
      <c r="A1552">
        <v>211</v>
      </c>
      <c r="B1552" t="s">
        <v>942</v>
      </c>
      <c r="C1552" t="s">
        <v>943</v>
      </c>
      <c r="D1552">
        <v>0</v>
      </c>
      <c r="E1552">
        <v>0</v>
      </c>
      <c r="F1552">
        <v>0</v>
      </c>
      <c r="G1552">
        <v>0</v>
      </c>
      <c r="H1552">
        <v>100000000000</v>
      </c>
      <c r="I1552">
        <v>340000000</v>
      </c>
      <c r="J1552">
        <v>0.05</v>
      </c>
    </row>
    <row r="1553" spans="1:10" customFormat="1" hidden="1" x14ac:dyDescent="0.25">
      <c r="A1553">
        <v>213</v>
      </c>
      <c r="B1553" t="s">
        <v>935</v>
      </c>
      <c r="C1553" t="s">
        <v>936</v>
      </c>
      <c r="D1553">
        <v>942823411</v>
      </c>
      <c r="E1553">
        <v>1</v>
      </c>
      <c r="F1553">
        <v>0</v>
      </c>
      <c r="G1553">
        <v>0</v>
      </c>
      <c r="H1553">
        <v>200000000</v>
      </c>
      <c r="I1553">
        <v>345000000</v>
      </c>
      <c r="J1553">
        <v>5.0000000000000001E-3</v>
      </c>
    </row>
    <row r="1554" spans="1:10" customFormat="1" hidden="1" x14ac:dyDescent="0.25">
      <c r="A1554">
        <v>213</v>
      </c>
      <c r="B1554" t="s">
        <v>1966</v>
      </c>
      <c r="C1554" t="s">
        <v>1967</v>
      </c>
      <c r="D1554">
        <v>47968524</v>
      </c>
      <c r="E1554">
        <v>1</v>
      </c>
      <c r="F1554">
        <v>0</v>
      </c>
      <c r="G1554">
        <v>0</v>
      </c>
      <c r="H1554">
        <v>5000000000</v>
      </c>
      <c r="I1554">
        <v>340000000</v>
      </c>
      <c r="J1554">
        <v>0.02</v>
      </c>
    </row>
    <row r="1555" spans="1:10" customFormat="1" hidden="1" x14ac:dyDescent="0.25">
      <c r="A1555">
        <v>213</v>
      </c>
      <c r="B1555" t="s">
        <v>327</v>
      </c>
      <c r="C1555" t="s">
        <v>328</v>
      </c>
      <c r="D1555">
        <v>9145185372</v>
      </c>
      <c r="E1555">
        <v>1</v>
      </c>
      <c r="F1555">
        <v>0</v>
      </c>
      <c r="G1555">
        <v>0</v>
      </c>
      <c r="H1555">
        <v>5000000000</v>
      </c>
      <c r="I1555">
        <v>340000000</v>
      </c>
      <c r="J1555">
        <v>0.06</v>
      </c>
    </row>
    <row r="1556" spans="1:10" customFormat="1" hidden="1" x14ac:dyDescent="0.25">
      <c r="A1556">
        <v>213</v>
      </c>
      <c r="B1556" t="s">
        <v>1739</v>
      </c>
      <c r="C1556" t="s">
        <v>1740</v>
      </c>
      <c r="D1556">
        <v>20626466778</v>
      </c>
      <c r="E1556">
        <v>1</v>
      </c>
      <c r="F1556">
        <v>0</v>
      </c>
      <c r="G1556">
        <v>0</v>
      </c>
      <c r="H1556">
        <v>10000000000</v>
      </c>
      <c r="I1556">
        <v>340000000</v>
      </c>
      <c r="J1556">
        <v>9.4999999999999998E-3</v>
      </c>
    </row>
    <row r="1557" spans="1:10" customFormat="1" hidden="1" x14ac:dyDescent="0.25">
      <c r="A1557">
        <v>214</v>
      </c>
      <c r="B1557" t="s">
        <v>1813</v>
      </c>
      <c r="D1557">
        <v>0</v>
      </c>
      <c r="E1557">
        <v>0</v>
      </c>
      <c r="F1557">
        <v>0</v>
      </c>
      <c r="G1557">
        <v>0</v>
      </c>
      <c r="H1557">
        <v>100000000</v>
      </c>
      <c r="I1557">
        <v>345000000</v>
      </c>
      <c r="J1557">
        <v>0.15</v>
      </c>
    </row>
    <row r="1558" spans="1:10" customFormat="1" hidden="1" x14ac:dyDescent="0.25">
      <c r="A1558">
        <v>211</v>
      </c>
      <c r="B1558" t="s">
        <v>1968</v>
      </c>
      <c r="C1558" t="s">
        <v>1969</v>
      </c>
      <c r="D1558">
        <v>0</v>
      </c>
      <c r="E1558">
        <v>0</v>
      </c>
      <c r="F1558">
        <v>0</v>
      </c>
      <c r="G1558">
        <v>0</v>
      </c>
      <c r="H1558">
        <v>50000000000</v>
      </c>
      <c r="I1558">
        <v>340000000</v>
      </c>
      <c r="J1558">
        <v>0.05</v>
      </c>
    </row>
    <row r="1559" spans="1:10" customFormat="1" hidden="1" x14ac:dyDescent="0.25">
      <c r="A1559">
        <v>211</v>
      </c>
      <c r="B1559" t="s">
        <v>498</v>
      </c>
      <c r="C1559" t="s">
        <v>499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340000000</v>
      </c>
      <c r="J1559">
        <v>0</v>
      </c>
    </row>
    <row r="1560" spans="1:10" customFormat="1" hidden="1" x14ac:dyDescent="0.25">
      <c r="A1560">
        <v>213</v>
      </c>
      <c r="B1560" t="s">
        <v>1794</v>
      </c>
      <c r="C1560" t="s">
        <v>1795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customFormat="1" hidden="1" x14ac:dyDescent="0.25">
      <c r="A1561">
        <v>211</v>
      </c>
      <c r="B1561" t="s">
        <v>505</v>
      </c>
      <c r="C1561" t="s">
        <v>506</v>
      </c>
      <c r="D1561">
        <v>0</v>
      </c>
      <c r="E1561">
        <v>0</v>
      </c>
      <c r="F1561">
        <v>0</v>
      </c>
      <c r="G1561">
        <v>0</v>
      </c>
      <c r="H1561">
        <v>10000000000</v>
      </c>
      <c r="I1561">
        <v>555000000</v>
      </c>
      <c r="J1561">
        <v>0.03</v>
      </c>
    </row>
    <row r="1562" spans="1:10" customFormat="1" hidden="1" x14ac:dyDescent="0.25">
      <c r="A1562">
        <v>213</v>
      </c>
      <c r="B1562" t="s">
        <v>1814</v>
      </c>
      <c r="C1562" t="s">
        <v>1815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customFormat="1" hidden="1" x14ac:dyDescent="0.25">
      <c r="A1563">
        <v>212</v>
      </c>
      <c r="B1563" t="s">
        <v>1515</v>
      </c>
      <c r="C1563" t="s">
        <v>1516</v>
      </c>
      <c r="D1563">
        <v>132865085944</v>
      </c>
      <c r="E1563">
        <v>1</v>
      </c>
      <c r="F1563">
        <v>0</v>
      </c>
      <c r="G1563">
        <v>0</v>
      </c>
      <c r="H1563">
        <v>100000000</v>
      </c>
      <c r="I1563">
        <v>345000000</v>
      </c>
      <c r="J1563">
        <v>0.15</v>
      </c>
    </row>
    <row r="1564" spans="1:10" customFormat="1" hidden="1" x14ac:dyDescent="0.25">
      <c r="A1564">
        <v>214</v>
      </c>
      <c r="B1564" t="s">
        <v>1761</v>
      </c>
      <c r="C1564" t="s">
        <v>1762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customFormat="1" hidden="1" x14ac:dyDescent="0.25">
      <c r="A1565">
        <v>213</v>
      </c>
      <c r="B1565" t="s">
        <v>1970</v>
      </c>
      <c r="C1565" t="s">
        <v>1971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customFormat="1" hidden="1" x14ac:dyDescent="0.25">
      <c r="A1566">
        <v>213</v>
      </c>
      <c r="B1566" t="s">
        <v>1145</v>
      </c>
      <c r="C1566" t="s">
        <v>1146</v>
      </c>
      <c r="D1566">
        <v>23368887866504</v>
      </c>
      <c r="E1566">
        <v>1413941687</v>
      </c>
      <c r="F1566">
        <v>21299843471</v>
      </c>
      <c r="G1566">
        <v>11</v>
      </c>
      <c r="H1566">
        <v>100000000000</v>
      </c>
      <c r="I1566">
        <v>340000000</v>
      </c>
      <c r="J1566">
        <v>4.8000000000000001E-2</v>
      </c>
    </row>
    <row r="1567" spans="1:10" customFormat="1" hidden="1" x14ac:dyDescent="0.25">
      <c r="A1567">
        <v>213</v>
      </c>
      <c r="B1567" t="s">
        <v>1701</v>
      </c>
      <c r="C1567" t="s">
        <v>1702</v>
      </c>
      <c r="D1567">
        <v>848959566472</v>
      </c>
      <c r="E1567">
        <v>1</v>
      </c>
      <c r="F1567">
        <v>0</v>
      </c>
      <c r="G1567">
        <v>0</v>
      </c>
      <c r="H1567">
        <v>64000000000</v>
      </c>
      <c r="I1567">
        <v>340000000</v>
      </c>
      <c r="J1567">
        <v>0.02</v>
      </c>
    </row>
    <row r="1568" spans="1:10" customFormat="1" hidden="1" x14ac:dyDescent="0.25">
      <c r="A1568">
        <v>213</v>
      </c>
      <c r="B1568" t="s">
        <v>1871</v>
      </c>
      <c r="C1568" t="s">
        <v>1872</v>
      </c>
      <c r="D1568">
        <v>2404178062940</v>
      </c>
      <c r="E1568">
        <v>1</v>
      </c>
      <c r="F1568">
        <v>0</v>
      </c>
      <c r="G1568">
        <v>0</v>
      </c>
      <c r="H1568">
        <v>10000000000</v>
      </c>
      <c r="I1568">
        <v>340000000</v>
      </c>
      <c r="J1568">
        <v>0</v>
      </c>
    </row>
    <row r="1569" spans="1:10" customFormat="1" hidden="1" x14ac:dyDescent="0.25">
      <c r="A1569">
        <v>213</v>
      </c>
      <c r="B1569" t="s">
        <v>429</v>
      </c>
      <c r="C1569" t="s">
        <v>430</v>
      </c>
      <c r="D1569">
        <v>7110657668239</v>
      </c>
      <c r="E1569">
        <v>415868248</v>
      </c>
      <c r="F1569">
        <v>3717544173</v>
      </c>
      <c r="G1569">
        <v>2</v>
      </c>
      <c r="H1569">
        <v>810000000000</v>
      </c>
      <c r="I1569">
        <v>340000000</v>
      </c>
      <c r="J1569">
        <v>0.02</v>
      </c>
    </row>
    <row r="1570" spans="1:10" customFormat="1" hidden="1" x14ac:dyDescent="0.25">
      <c r="A1570">
        <v>213</v>
      </c>
      <c r="B1570" t="s">
        <v>1488</v>
      </c>
      <c r="C1570" t="s">
        <v>1489</v>
      </c>
      <c r="D1570">
        <v>27287620422</v>
      </c>
      <c r="E1570">
        <v>1</v>
      </c>
      <c r="F1570">
        <v>0</v>
      </c>
      <c r="G1570">
        <v>0</v>
      </c>
      <c r="H1570">
        <v>25000000000</v>
      </c>
      <c r="I1570">
        <v>340000000</v>
      </c>
      <c r="J1570">
        <v>0.01</v>
      </c>
    </row>
    <row r="1571" spans="1:10" customFormat="1" hidden="1" x14ac:dyDescent="0.25">
      <c r="A1571">
        <v>212</v>
      </c>
      <c r="B1571" t="s">
        <v>1938</v>
      </c>
      <c r="C1571" t="s">
        <v>1939</v>
      </c>
      <c r="D1571">
        <v>104196428837</v>
      </c>
      <c r="E1571">
        <v>1</v>
      </c>
      <c r="F1571">
        <v>0</v>
      </c>
      <c r="G1571">
        <v>0</v>
      </c>
      <c r="H1571">
        <v>50000000000</v>
      </c>
      <c r="I1571">
        <v>340000000</v>
      </c>
      <c r="J1571">
        <v>0.02</v>
      </c>
    </row>
    <row r="1572" spans="1:10" customFormat="1" hidden="1" x14ac:dyDescent="0.25">
      <c r="A1572">
        <v>211</v>
      </c>
      <c r="B1572" t="s">
        <v>1681</v>
      </c>
      <c r="C1572" t="s">
        <v>1682</v>
      </c>
      <c r="D1572">
        <v>125524590347</v>
      </c>
      <c r="E1572">
        <v>1</v>
      </c>
      <c r="F1572">
        <v>0</v>
      </c>
      <c r="G1572">
        <v>0</v>
      </c>
      <c r="H1572">
        <v>400000000</v>
      </c>
      <c r="I1572">
        <v>340000000</v>
      </c>
      <c r="J1572">
        <v>0.02</v>
      </c>
    </row>
    <row r="1573" spans="1:10" customFormat="1" hidden="1" x14ac:dyDescent="0.25">
      <c r="A1573">
        <v>212</v>
      </c>
      <c r="B1573" t="s">
        <v>796</v>
      </c>
      <c r="C1573" t="s">
        <v>797</v>
      </c>
      <c r="D1573">
        <v>38131004517</v>
      </c>
      <c r="E1573">
        <v>1</v>
      </c>
      <c r="F1573">
        <v>0</v>
      </c>
      <c r="G1573">
        <v>0</v>
      </c>
      <c r="H1573">
        <v>2000000000</v>
      </c>
      <c r="I1573">
        <v>345000000</v>
      </c>
      <c r="J1573">
        <v>0.02</v>
      </c>
    </row>
    <row r="1574" spans="1:10" customFormat="1" hidden="1" x14ac:dyDescent="0.25">
      <c r="A1574">
        <v>212</v>
      </c>
      <c r="B1574" t="s">
        <v>1972</v>
      </c>
      <c r="C1574" t="s">
        <v>1973</v>
      </c>
      <c r="D1574">
        <v>418032723968</v>
      </c>
      <c r="E1574">
        <v>1</v>
      </c>
      <c r="F1574">
        <v>0</v>
      </c>
      <c r="G1574">
        <v>0</v>
      </c>
      <c r="H1574">
        <v>200000000000</v>
      </c>
      <c r="I1574">
        <v>340000000</v>
      </c>
      <c r="J1574">
        <v>0.02</v>
      </c>
    </row>
    <row r="1575" spans="1:10" customFormat="1" hidden="1" x14ac:dyDescent="0.25">
      <c r="A1575">
        <v>212</v>
      </c>
      <c r="B1575" t="s">
        <v>1477</v>
      </c>
      <c r="C1575" t="s">
        <v>1478</v>
      </c>
      <c r="D1575">
        <v>8503034544065</v>
      </c>
      <c r="E1575">
        <v>507791611</v>
      </c>
      <c r="F1575">
        <v>6046712532</v>
      </c>
      <c r="G1575">
        <v>1</v>
      </c>
      <c r="H1575">
        <v>517777777777</v>
      </c>
      <c r="I1575">
        <v>340000000</v>
      </c>
      <c r="J1575">
        <v>2.7E-2</v>
      </c>
    </row>
    <row r="1576" spans="1:10" customFormat="1" hidden="1" x14ac:dyDescent="0.25">
      <c r="A1576">
        <v>213</v>
      </c>
      <c r="B1576" t="s">
        <v>1617</v>
      </c>
      <c r="C1576" t="s">
        <v>1618</v>
      </c>
      <c r="D1576">
        <v>373316275488</v>
      </c>
      <c r="E1576">
        <v>1</v>
      </c>
      <c r="F1576">
        <v>0</v>
      </c>
      <c r="G1576">
        <v>0</v>
      </c>
      <c r="H1576">
        <v>10000000000</v>
      </c>
      <c r="I1576">
        <v>340000000</v>
      </c>
      <c r="J1576">
        <v>0.02</v>
      </c>
    </row>
    <row r="1577" spans="1:10" customFormat="1" hidden="1" x14ac:dyDescent="0.25">
      <c r="A1577">
        <v>212</v>
      </c>
      <c r="B1577" t="s">
        <v>1657</v>
      </c>
      <c r="C1577" t="s">
        <v>1658</v>
      </c>
      <c r="D1577">
        <v>161778467975</v>
      </c>
      <c r="E1577">
        <v>1</v>
      </c>
      <c r="F1577">
        <v>0</v>
      </c>
      <c r="G1577">
        <v>0</v>
      </c>
      <c r="H1577">
        <v>31000000000</v>
      </c>
      <c r="I1577">
        <v>340000000</v>
      </c>
      <c r="J1577">
        <v>3.1E-2</v>
      </c>
    </row>
    <row r="1578" spans="1:10" customFormat="1" hidden="1" x14ac:dyDescent="0.25">
      <c r="A1578">
        <v>213</v>
      </c>
      <c r="B1578" t="s">
        <v>1974</v>
      </c>
      <c r="C1578" t="s">
        <v>1975</v>
      </c>
      <c r="D1578">
        <v>143784162159004</v>
      </c>
      <c r="E1578">
        <v>5381623872</v>
      </c>
      <c r="F1578">
        <v>95790853578</v>
      </c>
      <c r="G1578">
        <v>49</v>
      </c>
      <c r="H1578">
        <v>50000000000</v>
      </c>
      <c r="I1578">
        <v>340000000</v>
      </c>
      <c r="J1578">
        <v>0.05</v>
      </c>
    </row>
    <row r="1579" spans="1:10" customFormat="1" hidden="1" x14ac:dyDescent="0.25">
      <c r="A1579">
        <v>212</v>
      </c>
      <c r="B1579" t="s">
        <v>1834</v>
      </c>
      <c r="C1579" t="s">
        <v>1835</v>
      </c>
      <c r="D1579">
        <v>75201110601</v>
      </c>
      <c r="E1579">
        <v>1</v>
      </c>
      <c r="F1579">
        <v>0</v>
      </c>
      <c r="G1579">
        <v>0</v>
      </c>
      <c r="H1579">
        <v>50000000000</v>
      </c>
      <c r="I1579">
        <v>340000000</v>
      </c>
      <c r="J1579">
        <v>0.05</v>
      </c>
    </row>
    <row r="1580" spans="1:10" customFormat="1" hidden="1" x14ac:dyDescent="0.25">
      <c r="A1580">
        <v>212</v>
      </c>
      <c r="B1580" t="s">
        <v>427</v>
      </c>
      <c r="C1580" t="s">
        <v>428</v>
      </c>
      <c r="D1580">
        <v>107082925928</v>
      </c>
      <c r="E1580">
        <v>1</v>
      </c>
      <c r="F1580">
        <v>0</v>
      </c>
      <c r="G1580">
        <v>0</v>
      </c>
      <c r="H1580">
        <v>100000000000</v>
      </c>
      <c r="I1580">
        <v>340000000</v>
      </c>
      <c r="J1580">
        <v>0.02</v>
      </c>
    </row>
    <row r="1581" spans="1:10" customFormat="1" hidden="1" x14ac:dyDescent="0.25">
      <c r="A1581">
        <v>212</v>
      </c>
      <c r="B1581" t="s">
        <v>1976</v>
      </c>
      <c r="C1581" t="s">
        <v>1977</v>
      </c>
      <c r="D1581">
        <v>2380022259976</v>
      </c>
      <c r="E1581">
        <v>351947671</v>
      </c>
      <c r="F1581">
        <v>1481511214</v>
      </c>
      <c r="G1581">
        <v>2</v>
      </c>
      <c r="H1581">
        <v>40000000000</v>
      </c>
      <c r="I1581">
        <v>340000000</v>
      </c>
      <c r="J1581">
        <v>8.0000000000000002E-3</v>
      </c>
    </row>
    <row r="1582" spans="1:10" customFormat="1" hidden="1" x14ac:dyDescent="0.25">
      <c r="A1582">
        <v>212</v>
      </c>
      <c r="B1582" t="s">
        <v>737</v>
      </c>
      <c r="C1582" t="s">
        <v>738</v>
      </c>
      <c r="D1582">
        <v>1111760941136</v>
      </c>
      <c r="E1582">
        <v>1</v>
      </c>
      <c r="F1582">
        <v>0</v>
      </c>
      <c r="G1582">
        <v>0</v>
      </c>
      <c r="H1582">
        <v>45000000000</v>
      </c>
      <c r="I1582">
        <v>340000000</v>
      </c>
      <c r="J1582">
        <v>0.02</v>
      </c>
    </row>
    <row r="1583" spans="1:10" customFormat="1" hidden="1" x14ac:dyDescent="0.25">
      <c r="A1583">
        <v>213</v>
      </c>
      <c r="B1583" t="s">
        <v>1978</v>
      </c>
      <c r="C1583" t="s">
        <v>1979</v>
      </c>
      <c r="D1583">
        <v>5720605313996</v>
      </c>
      <c r="E1583">
        <v>358567062</v>
      </c>
      <c r="F1583">
        <v>3770629408</v>
      </c>
      <c r="G1583">
        <v>2</v>
      </c>
      <c r="H1583">
        <v>0</v>
      </c>
      <c r="I1583">
        <v>340000000</v>
      </c>
      <c r="J1583">
        <v>4.8999999999999998E-3</v>
      </c>
    </row>
    <row r="1584" spans="1:10" customFormat="1" hidden="1" x14ac:dyDescent="0.25">
      <c r="A1584">
        <v>212</v>
      </c>
      <c r="B1584" t="s">
        <v>1980</v>
      </c>
      <c r="C1584" t="s">
        <v>1981</v>
      </c>
      <c r="D1584">
        <v>226103640457</v>
      </c>
      <c r="E1584">
        <v>1</v>
      </c>
      <c r="F1584">
        <v>0</v>
      </c>
      <c r="G1584">
        <v>0</v>
      </c>
      <c r="H1584">
        <v>300000000</v>
      </c>
      <c r="I1584">
        <v>340000000</v>
      </c>
      <c r="J1584">
        <v>0.04</v>
      </c>
    </row>
    <row r="1585" spans="1:10" customFormat="1" hidden="1" x14ac:dyDescent="0.25">
      <c r="A1585">
        <v>213</v>
      </c>
      <c r="B1585" t="s">
        <v>1982</v>
      </c>
      <c r="C1585" t="s">
        <v>1983</v>
      </c>
      <c r="D1585">
        <v>78221146131051</v>
      </c>
      <c r="E1585">
        <v>3213642153</v>
      </c>
      <c r="F1585">
        <v>54599200910</v>
      </c>
      <c r="G1585">
        <v>28</v>
      </c>
      <c r="H1585">
        <v>50000000000</v>
      </c>
      <c r="I1585">
        <v>340000000</v>
      </c>
      <c r="J1585">
        <v>0.05</v>
      </c>
    </row>
    <row r="1586" spans="1:10" customFormat="1" hidden="1" x14ac:dyDescent="0.25">
      <c r="A1586">
        <v>211</v>
      </c>
      <c r="B1586" t="s">
        <v>739</v>
      </c>
      <c r="C1586" t="s">
        <v>740</v>
      </c>
      <c r="D1586">
        <v>0</v>
      </c>
      <c r="E1586">
        <v>0</v>
      </c>
      <c r="F1586">
        <v>0</v>
      </c>
      <c r="G1586">
        <v>0</v>
      </c>
      <c r="H1586">
        <v>100000000</v>
      </c>
      <c r="I1586">
        <v>340000000</v>
      </c>
      <c r="J1586">
        <v>2.9499999999999998E-2</v>
      </c>
    </row>
    <row r="1587" spans="1:10" customFormat="1" hidden="1" x14ac:dyDescent="0.25">
      <c r="A1587">
        <v>212</v>
      </c>
      <c r="B1587" t="s">
        <v>1527</v>
      </c>
      <c r="C1587" t="s">
        <v>1528</v>
      </c>
      <c r="D1587">
        <v>70636975052</v>
      </c>
      <c r="E1587">
        <v>1</v>
      </c>
      <c r="F1587">
        <v>0</v>
      </c>
      <c r="G1587">
        <v>0</v>
      </c>
      <c r="H1587">
        <v>30400000000</v>
      </c>
      <c r="I1587">
        <v>340000000</v>
      </c>
      <c r="J1587">
        <v>0</v>
      </c>
    </row>
    <row r="1588" spans="1:10" customFormat="1" hidden="1" x14ac:dyDescent="0.25">
      <c r="A1588">
        <v>213</v>
      </c>
      <c r="B1588" t="s">
        <v>205</v>
      </c>
      <c r="C1588" t="s">
        <v>206</v>
      </c>
      <c r="D1588">
        <v>115078289780</v>
      </c>
      <c r="E1588">
        <v>1</v>
      </c>
      <c r="F1588">
        <v>0</v>
      </c>
      <c r="G1588">
        <v>0</v>
      </c>
      <c r="H1588">
        <v>100000000000</v>
      </c>
      <c r="I1588">
        <v>340000000</v>
      </c>
      <c r="J1588">
        <v>0.02</v>
      </c>
    </row>
    <row r="1589" spans="1:10" customFormat="1" hidden="1" x14ac:dyDescent="0.25">
      <c r="A1589">
        <v>211</v>
      </c>
      <c r="B1589" t="s">
        <v>1076</v>
      </c>
      <c r="C1589" t="s">
        <v>1077</v>
      </c>
      <c r="D1589">
        <v>0</v>
      </c>
      <c r="E1589">
        <v>0</v>
      </c>
      <c r="F1589">
        <v>0</v>
      </c>
      <c r="G1589">
        <v>0</v>
      </c>
      <c r="H1589">
        <v>777000000000</v>
      </c>
      <c r="I1589">
        <v>340000000</v>
      </c>
      <c r="J1589">
        <v>2.5000000000000001E-2</v>
      </c>
    </row>
    <row r="1590" spans="1:10" customFormat="1" hidden="1" x14ac:dyDescent="0.25">
      <c r="A1590">
        <v>213</v>
      </c>
      <c r="B1590" t="s">
        <v>685</v>
      </c>
      <c r="C1590" t="s">
        <v>94</v>
      </c>
      <c r="D1590">
        <v>15258672235525</v>
      </c>
      <c r="E1590">
        <v>453701973</v>
      </c>
      <c r="F1590">
        <v>3676363808</v>
      </c>
      <c r="G1590">
        <v>2</v>
      </c>
      <c r="H1590">
        <v>150000000000</v>
      </c>
      <c r="I1590">
        <v>340000000</v>
      </c>
      <c r="J1590">
        <v>0.03</v>
      </c>
    </row>
    <row r="1591" spans="1:10" customFormat="1" hidden="1" x14ac:dyDescent="0.25">
      <c r="A1591">
        <v>213</v>
      </c>
      <c r="B1591" t="s">
        <v>455</v>
      </c>
      <c r="C1591" t="s">
        <v>456</v>
      </c>
      <c r="D1591">
        <v>78300671067</v>
      </c>
      <c r="E1591">
        <v>1</v>
      </c>
      <c r="F1591">
        <v>0</v>
      </c>
      <c r="G1591">
        <v>0</v>
      </c>
      <c r="H1591">
        <v>1000000000</v>
      </c>
      <c r="I1591">
        <v>340000000</v>
      </c>
      <c r="J1591">
        <v>0.01</v>
      </c>
    </row>
    <row r="1592" spans="1:10" customFormat="1" hidden="1" x14ac:dyDescent="0.25">
      <c r="A1592">
        <v>213</v>
      </c>
      <c r="B1592" t="s">
        <v>1523</v>
      </c>
      <c r="C1592" t="s">
        <v>1524</v>
      </c>
      <c r="D1592">
        <v>1820159847115</v>
      </c>
      <c r="E1592">
        <v>439637154</v>
      </c>
      <c r="F1592">
        <v>1625789489</v>
      </c>
      <c r="G1592">
        <v>1</v>
      </c>
      <c r="H1592">
        <v>350000000000</v>
      </c>
      <c r="I1592">
        <v>400000000</v>
      </c>
      <c r="J1592">
        <v>2.3800000000000002E-2</v>
      </c>
    </row>
    <row r="1593" spans="1:10" customFormat="1" hidden="1" x14ac:dyDescent="0.25">
      <c r="A1593">
        <v>213</v>
      </c>
      <c r="B1593" t="s">
        <v>1205</v>
      </c>
      <c r="C1593" t="s">
        <v>1206</v>
      </c>
      <c r="D1593">
        <v>31666220668</v>
      </c>
      <c r="E1593">
        <v>1</v>
      </c>
      <c r="F1593">
        <v>0</v>
      </c>
      <c r="G1593">
        <v>0</v>
      </c>
      <c r="H1593">
        <v>20000000000</v>
      </c>
      <c r="I1593">
        <v>340000000</v>
      </c>
      <c r="J1593">
        <v>0.02</v>
      </c>
    </row>
    <row r="1594" spans="1:10" customFormat="1" hidden="1" x14ac:dyDescent="0.25">
      <c r="A1594">
        <v>215</v>
      </c>
      <c r="B1594" t="s">
        <v>1805</v>
      </c>
      <c r="C1594" t="s">
        <v>1806</v>
      </c>
      <c r="D1594">
        <v>50837066592</v>
      </c>
      <c r="E1594">
        <v>1</v>
      </c>
      <c r="F1594">
        <v>0</v>
      </c>
      <c r="G1594">
        <v>0</v>
      </c>
      <c r="H1594">
        <v>1000000</v>
      </c>
      <c r="I1594">
        <v>450000000</v>
      </c>
      <c r="J1594">
        <v>9.5000000000000001E-2</v>
      </c>
    </row>
    <row r="1595" spans="1:10" customFormat="1" hidden="1" x14ac:dyDescent="0.25">
      <c r="A1595">
        <v>219</v>
      </c>
      <c r="B1595" t="s">
        <v>1934</v>
      </c>
      <c r="C1595" t="s">
        <v>1935</v>
      </c>
      <c r="D1595">
        <v>0</v>
      </c>
      <c r="E1595">
        <v>1</v>
      </c>
      <c r="F1595">
        <v>0</v>
      </c>
      <c r="G1595">
        <v>0</v>
      </c>
      <c r="H1595">
        <v>2550000000000</v>
      </c>
      <c r="I1595">
        <v>345000000</v>
      </c>
      <c r="J1595">
        <v>0.02</v>
      </c>
    </row>
    <row r="1596" spans="1:10" customFormat="1" hidden="1" x14ac:dyDescent="0.25">
      <c r="A1596">
        <v>211</v>
      </c>
      <c r="B1596" t="s">
        <v>500</v>
      </c>
      <c r="D1596">
        <v>0</v>
      </c>
      <c r="E1596">
        <v>0</v>
      </c>
      <c r="F1596">
        <v>0</v>
      </c>
      <c r="G1596">
        <v>0</v>
      </c>
      <c r="H1596">
        <v>100000000</v>
      </c>
      <c r="I1596">
        <v>345000000</v>
      </c>
      <c r="J1596">
        <v>0.05</v>
      </c>
    </row>
    <row r="1597" spans="1:10" customFormat="1" hidden="1" x14ac:dyDescent="0.25">
      <c r="A1597">
        <v>213</v>
      </c>
      <c r="B1597" t="s">
        <v>1177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customFormat="1" hidden="1" x14ac:dyDescent="0.25">
      <c r="A1598">
        <v>213</v>
      </c>
      <c r="B1598" t="s">
        <v>1984</v>
      </c>
      <c r="C1598" t="s">
        <v>1985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customFormat="1" hidden="1" x14ac:dyDescent="0.25">
      <c r="A1599">
        <v>211</v>
      </c>
      <c r="B1599" t="s">
        <v>1261</v>
      </c>
      <c r="C1599" t="s">
        <v>1262</v>
      </c>
      <c r="D1599">
        <v>0</v>
      </c>
      <c r="E1599">
        <v>0</v>
      </c>
      <c r="F1599">
        <v>0</v>
      </c>
      <c r="G1599">
        <v>0</v>
      </c>
      <c r="H1599">
        <v>50000000000</v>
      </c>
      <c r="I1599">
        <v>500000000</v>
      </c>
      <c r="J1599">
        <v>0.05</v>
      </c>
    </row>
    <row r="1600" spans="1:10" customFormat="1" hidden="1" x14ac:dyDescent="0.25">
      <c r="A1600">
        <v>211</v>
      </c>
      <c r="B1600" t="s">
        <v>1276</v>
      </c>
      <c r="D1600">
        <v>0</v>
      </c>
      <c r="E1600">
        <v>0</v>
      </c>
      <c r="F1600">
        <v>0</v>
      </c>
      <c r="G1600">
        <v>2758</v>
      </c>
      <c r="H1600">
        <v>0</v>
      </c>
      <c r="I1600">
        <v>0</v>
      </c>
      <c r="J1600">
        <v>0</v>
      </c>
    </row>
    <row r="1601" spans="1:10" customFormat="1" hidden="1" x14ac:dyDescent="0.25">
      <c r="A1601">
        <v>211</v>
      </c>
      <c r="B1601" t="s">
        <v>606</v>
      </c>
      <c r="C1601" t="s">
        <v>607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customFormat="1" hidden="1" x14ac:dyDescent="0.25">
      <c r="A1602">
        <v>213</v>
      </c>
      <c r="B1602" t="s">
        <v>1737</v>
      </c>
      <c r="C1602" t="s">
        <v>1738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customFormat="1" hidden="1" x14ac:dyDescent="0.25">
      <c r="A1603">
        <v>212</v>
      </c>
      <c r="B1603" t="s">
        <v>1692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customFormat="1" hidden="1" x14ac:dyDescent="0.25">
      <c r="A1604">
        <v>213</v>
      </c>
      <c r="B1604" t="s">
        <v>1805</v>
      </c>
      <c r="C1604" t="s">
        <v>1806</v>
      </c>
      <c r="D1604">
        <v>498389245379</v>
      </c>
      <c r="E1604">
        <v>1</v>
      </c>
      <c r="F1604">
        <v>0</v>
      </c>
      <c r="G1604">
        <v>0</v>
      </c>
      <c r="H1604">
        <v>1000000</v>
      </c>
      <c r="I1604">
        <v>450000000</v>
      </c>
      <c r="J1604">
        <v>9.5000000000000001E-2</v>
      </c>
    </row>
    <row r="1605" spans="1:10" customFormat="1" hidden="1" x14ac:dyDescent="0.25">
      <c r="A1605">
        <v>214</v>
      </c>
      <c r="B1605" t="s">
        <v>1986</v>
      </c>
      <c r="C1605" t="s">
        <v>1987</v>
      </c>
      <c r="D1605">
        <v>2624734</v>
      </c>
      <c r="E1605">
        <v>1</v>
      </c>
      <c r="F1605">
        <v>0</v>
      </c>
      <c r="G1605">
        <v>0</v>
      </c>
      <c r="H1605">
        <v>10000000000</v>
      </c>
      <c r="I1605">
        <v>340000000</v>
      </c>
      <c r="J1605">
        <v>0.04</v>
      </c>
    </row>
    <row r="1606" spans="1:10" customFormat="1" hidden="1" x14ac:dyDescent="0.25">
      <c r="A1606">
        <v>212</v>
      </c>
      <c r="B1606" t="s">
        <v>1988</v>
      </c>
      <c r="C1606" t="s">
        <v>1989</v>
      </c>
      <c r="D1606">
        <v>123156784802</v>
      </c>
      <c r="E1606">
        <v>1</v>
      </c>
      <c r="F1606">
        <v>0</v>
      </c>
      <c r="G1606">
        <v>0</v>
      </c>
      <c r="H1606">
        <v>100000000000</v>
      </c>
      <c r="I1606">
        <v>340000000</v>
      </c>
      <c r="J1606">
        <v>2.5000000000000001E-2</v>
      </c>
    </row>
    <row r="1607" spans="1:10" customFormat="1" hidden="1" x14ac:dyDescent="0.25">
      <c r="A1607">
        <v>213</v>
      </c>
      <c r="B1607" t="s">
        <v>1990</v>
      </c>
      <c r="C1607" t="s">
        <v>1991</v>
      </c>
      <c r="D1607">
        <v>0</v>
      </c>
      <c r="E1607">
        <v>1</v>
      </c>
      <c r="F1607">
        <v>0</v>
      </c>
      <c r="G1607">
        <v>0</v>
      </c>
      <c r="H1607">
        <v>2061750060728</v>
      </c>
      <c r="I1607">
        <v>340000000</v>
      </c>
      <c r="J1607">
        <v>0.03</v>
      </c>
    </row>
    <row r="1608" spans="1:10" customFormat="1" hidden="1" x14ac:dyDescent="0.25">
      <c r="A1608">
        <v>215</v>
      </c>
      <c r="B1608" t="s">
        <v>1552</v>
      </c>
      <c r="D1608">
        <v>2478080</v>
      </c>
      <c r="E1608">
        <v>1</v>
      </c>
      <c r="F1608">
        <v>0</v>
      </c>
      <c r="G1608">
        <v>0</v>
      </c>
      <c r="H1608">
        <v>99000000000</v>
      </c>
      <c r="I1608">
        <v>340000000</v>
      </c>
      <c r="J1608">
        <v>8.9999999999999993E-3</v>
      </c>
    </row>
    <row r="1609" spans="1:10" customFormat="1" hidden="1" x14ac:dyDescent="0.25">
      <c r="A1609">
        <v>212</v>
      </c>
      <c r="B1609" t="s">
        <v>1914</v>
      </c>
      <c r="C1609" t="s">
        <v>1915</v>
      </c>
      <c r="D1609">
        <v>314234126253</v>
      </c>
      <c r="E1609">
        <v>1</v>
      </c>
      <c r="F1609">
        <v>0</v>
      </c>
      <c r="G1609">
        <v>0</v>
      </c>
      <c r="H1609">
        <v>100000000</v>
      </c>
      <c r="I1609">
        <v>340000000</v>
      </c>
      <c r="J1609">
        <v>0.03</v>
      </c>
    </row>
    <row r="1610" spans="1:10" customFormat="1" hidden="1" x14ac:dyDescent="0.25">
      <c r="A1610">
        <v>213</v>
      </c>
      <c r="B1610" t="s">
        <v>1992</v>
      </c>
      <c r="C1610" t="s">
        <v>1993</v>
      </c>
      <c r="D1610">
        <v>3966400025302</v>
      </c>
      <c r="E1610">
        <v>457090494</v>
      </c>
      <c r="F1610">
        <v>5737434246</v>
      </c>
      <c r="G1610">
        <v>3</v>
      </c>
      <c r="H1610">
        <v>85000000000</v>
      </c>
      <c r="I1610">
        <v>340000000</v>
      </c>
      <c r="J1610">
        <v>0.02</v>
      </c>
    </row>
    <row r="1611" spans="1:10" customFormat="1" hidden="1" x14ac:dyDescent="0.25">
      <c r="A1611">
        <v>212</v>
      </c>
      <c r="B1611" t="s">
        <v>1994</v>
      </c>
      <c r="C1611" t="s">
        <v>1995</v>
      </c>
      <c r="D1611">
        <v>1055179606137</v>
      </c>
      <c r="E1611">
        <v>354184495</v>
      </c>
      <c r="F1611">
        <v>458632022</v>
      </c>
      <c r="G1611">
        <v>1</v>
      </c>
      <c r="H1611">
        <v>300000000</v>
      </c>
      <c r="I1611">
        <v>340000000</v>
      </c>
      <c r="J1611">
        <v>0.03</v>
      </c>
    </row>
    <row r="1612" spans="1:10" customFormat="1" hidden="1" x14ac:dyDescent="0.25">
      <c r="A1612">
        <v>213</v>
      </c>
      <c r="B1612" t="s">
        <v>1996</v>
      </c>
      <c r="C1612" t="s">
        <v>1997</v>
      </c>
      <c r="D1612">
        <v>2747032298435</v>
      </c>
      <c r="E1612">
        <v>1</v>
      </c>
      <c r="F1612">
        <v>0</v>
      </c>
      <c r="G1612">
        <v>0</v>
      </c>
      <c r="H1612">
        <v>5000000000</v>
      </c>
      <c r="I1612">
        <v>340000000</v>
      </c>
      <c r="J1612">
        <v>0.02</v>
      </c>
    </row>
    <row r="1613" spans="1:10" customFormat="1" hidden="1" x14ac:dyDescent="0.25">
      <c r="A1613">
        <v>212</v>
      </c>
      <c r="B1613" t="s">
        <v>1583</v>
      </c>
      <c r="C1613" t="s">
        <v>1584</v>
      </c>
      <c r="D1613">
        <v>1651506004607</v>
      </c>
      <c r="E1613">
        <v>340000000</v>
      </c>
      <c r="F1613">
        <v>932800430</v>
      </c>
      <c r="G1613">
        <v>2</v>
      </c>
      <c r="H1613">
        <v>495814564669</v>
      </c>
      <c r="I1613">
        <v>340000000</v>
      </c>
      <c r="J1613">
        <v>0</v>
      </c>
    </row>
    <row r="1614" spans="1:10" customFormat="1" hidden="1" x14ac:dyDescent="0.25">
      <c r="A1614">
        <v>221</v>
      </c>
      <c r="B1614" t="s">
        <v>1703</v>
      </c>
      <c r="C1614" t="s">
        <v>1704</v>
      </c>
      <c r="D1614">
        <v>45351518444362</v>
      </c>
      <c r="E1614">
        <v>1675871591</v>
      </c>
      <c r="F1614">
        <v>36831888172</v>
      </c>
      <c r="G1614">
        <v>26</v>
      </c>
      <c r="H1614">
        <v>1000000000</v>
      </c>
      <c r="I1614">
        <v>340000000</v>
      </c>
      <c r="J1614">
        <v>3.5000000000000003E-2</v>
      </c>
    </row>
    <row r="1615" spans="1:10" customFormat="1" hidden="1" x14ac:dyDescent="0.25">
      <c r="A1615">
        <v>213</v>
      </c>
      <c r="B1615" t="s">
        <v>1998</v>
      </c>
      <c r="C1615" t="s">
        <v>1999</v>
      </c>
      <c r="D1615">
        <v>3072501485553</v>
      </c>
      <c r="E1615">
        <v>340000000</v>
      </c>
      <c r="F1615">
        <v>1724742109</v>
      </c>
      <c r="G1615">
        <v>1</v>
      </c>
      <c r="H1615">
        <v>50000000000</v>
      </c>
      <c r="I1615">
        <v>340000000</v>
      </c>
      <c r="J1615">
        <v>0</v>
      </c>
    </row>
    <row r="1616" spans="1:10" customFormat="1" hidden="1" x14ac:dyDescent="0.25">
      <c r="A1616">
        <v>212</v>
      </c>
      <c r="B1616" t="s">
        <v>1265</v>
      </c>
      <c r="C1616" t="s">
        <v>1266</v>
      </c>
      <c r="D1616">
        <v>1454697299085</v>
      </c>
      <c r="E1616">
        <v>363432184</v>
      </c>
      <c r="F1616">
        <v>757640639</v>
      </c>
      <c r="G1616">
        <v>1</v>
      </c>
      <c r="H1616">
        <v>1000000000000</v>
      </c>
      <c r="I1616">
        <v>340000000</v>
      </c>
      <c r="J1616">
        <v>0.03</v>
      </c>
    </row>
    <row r="1617" spans="1:10" customFormat="1" hidden="1" x14ac:dyDescent="0.25">
      <c r="A1617">
        <v>212</v>
      </c>
      <c r="B1617" t="s">
        <v>873</v>
      </c>
      <c r="C1617" t="s">
        <v>874</v>
      </c>
      <c r="D1617">
        <v>100115151134</v>
      </c>
      <c r="E1617">
        <v>1</v>
      </c>
      <c r="F1617">
        <v>0</v>
      </c>
      <c r="G1617">
        <v>0</v>
      </c>
      <c r="H1617">
        <v>88010000000</v>
      </c>
      <c r="I1617">
        <v>340000000</v>
      </c>
      <c r="J1617">
        <v>0.01</v>
      </c>
    </row>
    <row r="1618" spans="1:10" customFormat="1" hidden="1" x14ac:dyDescent="0.25">
      <c r="A1618">
        <v>212</v>
      </c>
      <c r="B1618" t="s">
        <v>1119</v>
      </c>
      <c r="C1618" t="s">
        <v>1120</v>
      </c>
      <c r="D1618">
        <v>3721303474692</v>
      </c>
      <c r="E1618">
        <v>415865411</v>
      </c>
      <c r="F1618">
        <v>2452981627</v>
      </c>
      <c r="G1618">
        <v>2</v>
      </c>
      <c r="H1618">
        <v>3100000000000</v>
      </c>
      <c r="I1618">
        <v>340000000</v>
      </c>
      <c r="J1618">
        <v>0.03</v>
      </c>
    </row>
    <row r="1619" spans="1:10" customFormat="1" hidden="1" x14ac:dyDescent="0.25">
      <c r="A1619">
        <v>219</v>
      </c>
      <c r="B1619" t="s">
        <v>893</v>
      </c>
      <c r="C1619" t="s">
        <v>894</v>
      </c>
      <c r="D1619">
        <v>3355868224284</v>
      </c>
      <c r="E1619">
        <v>1</v>
      </c>
      <c r="F1619">
        <v>0</v>
      </c>
      <c r="G1619">
        <v>0</v>
      </c>
      <c r="H1619">
        <v>109000000000</v>
      </c>
      <c r="I1619">
        <v>340000000</v>
      </c>
      <c r="J1619">
        <v>4.2000000000000003E-2</v>
      </c>
    </row>
    <row r="1620" spans="1:10" customFormat="1" hidden="1" x14ac:dyDescent="0.25">
      <c r="A1620">
        <v>212</v>
      </c>
      <c r="B1620" t="s">
        <v>2000</v>
      </c>
      <c r="C1620" t="s">
        <v>2001</v>
      </c>
      <c r="D1620">
        <v>2446047721604</v>
      </c>
      <c r="E1620">
        <v>347721217</v>
      </c>
      <c r="F1620">
        <v>1536522183</v>
      </c>
      <c r="G1620">
        <v>1</v>
      </c>
      <c r="H1620">
        <v>10000000000</v>
      </c>
      <c r="I1620">
        <v>340000000</v>
      </c>
      <c r="J1620">
        <v>5.0000000000000001E-3</v>
      </c>
    </row>
    <row r="1621" spans="1:10" customFormat="1" hidden="1" x14ac:dyDescent="0.25">
      <c r="A1621">
        <v>211</v>
      </c>
      <c r="B1621" t="s">
        <v>1454</v>
      </c>
      <c r="C1621" t="s">
        <v>1455</v>
      </c>
      <c r="D1621">
        <v>35392176225310</v>
      </c>
      <c r="E1621">
        <v>881517796</v>
      </c>
      <c r="F1621">
        <v>26534372048</v>
      </c>
      <c r="G1621">
        <v>7</v>
      </c>
      <c r="H1621">
        <v>3000000000000</v>
      </c>
      <c r="I1621">
        <v>340000000</v>
      </c>
      <c r="J1621">
        <v>0.02</v>
      </c>
    </row>
    <row r="1622" spans="1:10" customFormat="1" hidden="1" x14ac:dyDescent="0.25">
      <c r="A1622">
        <v>214</v>
      </c>
      <c r="B1622" t="s">
        <v>1922</v>
      </c>
      <c r="C1622" t="s">
        <v>1923</v>
      </c>
      <c r="D1622">
        <v>3839223860</v>
      </c>
      <c r="E1622">
        <v>1</v>
      </c>
      <c r="F1622">
        <v>0</v>
      </c>
      <c r="G1622">
        <v>0</v>
      </c>
      <c r="H1622">
        <v>2300000000</v>
      </c>
      <c r="I1622">
        <v>340000000</v>
      </c>
      <c r="J1622">
        <v>0.02</v>
      </c>
    </row>
    <row r="1623" spans="1:10" customFormat="1" hidden="1" x14ac:dyDescent="0.25">
      <c r="A1623">
        <v>212</v>
      </c>
      <c r="B1623" t="s">
        <v>2002</v>
      </c>
      <c r="C1623" t="s">
        <v>2003</v>
      </c>
      <c r="D1623">
        <v>5198783102178</v>
      </c>
      <c r="E1623">
        <v>523319274</v>
      </c>
      <c r="F1623">
        <v>3483066217</v>
      </c>
      <c r="G1623">
        <v>2</v>
      </c>
      <c r="H1623">
        <v>320000000000</v>
      </c>
      <c r="I1623">
        <v>340000000</v>
      </c>
      <c r="J1623">
        <v>0.05</v>
      </c>
    </row>
    <row r="1624" spans="1:10" customFormat="1" hidden="1" x14ac:dyDescent="0.25">
      <c r="A1624">
        <v>212</v>
      </c>
      <c r="B1624" t="s">
        <v>343</v>
      </c>
      <c r="C1624" t="s">
        <v>344</v>
      </c>
      <c r="D1624">
        <v>1856621185853</v>
      </c>
      <c r="E1624">
        <v>394529207</v>
      </c>
      <c r="F1624">
        <v>1036054942</v>
      </c>
      <c r="G1624">
        <v>1</v>
      </c>
      <c r="H1624">
        <v>230000000000</v>
      </c>
      <c r="I1624">
        <v>340000000</v>
      </c>
      <c r="J1624">
        <v>0.05</v>
      </c>
    </row>
    <row r="1625" spans="1:10" customFormat="1" hidden="1" x14ac:dyDescent="0.25">
      <c r="A1625">
        <v>212</v>
      </c>
      <c r="B1625" t="s">
        <v>923</v>
      </c>
      <c r="C1625" t="s">
        <v>924</v>
      </c>
      <c r="D1625">
        <v>10022425353</v>
      </c>
      <c r="E1625">
        <v>1</v>
      </c>
      <c r="F1625">
        <v>0</v>
      </c>
      <c r="G1625">
        <v>0</v>
      </c>
      <c r="H1625">
        <v>10000000000</v>
      </c>
      <c r="I1625">
        <v>340000000</v>
      </c>
      <c r="J1625">
        <v>9.4999999999999998E-3</v>
      </c>
    </row>
    <row r="1626" spans="1:10" customFormat="1" hidden="1" x14ac:dyDescent="0.25">
      <c r="A1626">
        <v>212</v>
      </c>
      <c r="B1626" t="s">
        <v>2004</v>
      </c>
      <c r="C1626" t="b">
        <v>1</v>
      </c>
      <c r="D1626">
        <v>5054129590034</v>
      </c>
      <c r="E1626">
        <v>428967856</v>
      </c>
      <c r="F1626">
        <v>3469746401</v>
      </c>
      <c r="G1626">
        <v>5</v>
      </c>
      <c r="H1626">
        <v>1333999000000</v>
      </c>
      <c r="I1626">
        <v>340000000</v>
      </c>
      <c r="J1626">
        <v>2.5000000000000001E-2</v>
      </c>
    </row>
    <row r="1627" spans="1:10" customFormat="1" hidden="1" x14ac:dyDescent="0.25">
      <c r="A1627">
        <v>212</v>
      </c>
      <c r="B1627" t="s">
        <v>1898</v>
      </c>
      <c r="C1627" t="s">
        <v>1899</v>
      </c>
      <c r="D1627">
        <v>5654105837481</v>
      </c>
      <c r="E1627">
        <v>420314487</v>
      </c>
      <c r="F1627">
        <v>3935409873</v>
      </c>
      <c r="G1627">
        <v>3</v>
      </c>
      <c r="H1627">
        <v>50000000000</v>
      </c>
      <c r="I1627">
        <v>340000000</v>
      </c>
      <c r="J1627">
        <v>0.02</v>
      </c>
    </row>
    <row r="1628" spans="1:10" customFormat="1" hidden="1" x14ac:dyDescent="0.25">
      <c r="A1628">
        <v>212</v>
      </c>
      <c r="B1628" t="s">
        <v>1462</v>
      </c>
      <c r="C1628" t="s">
        <v>1463</v>
      </c>
      <c r="D1628">
        <v>3021950282631</v>
      </c>
      <c r="E1628">
        <v>359883996</v>
      </c>
      <c r="F1628">
        <v>1968515685</v>
      </c>
      <c r="G1628">
        <v>1</v>
      </c>
      <c r="H1628">
        <v>180000000000</v>
      </c>
      <c r="I1628">
        <v>340000000</v>
      </c>
      <c r="J1628">
        <v>0.01</v>
      </c>
    </row>
    <row r="1629" spans="1:10" customFormat="1" hidden="1" x14ac:dyDescent="0.25">
      <c r="A1629">
        <v>212</v>
      </c>
      <c r="B1629" s="161" t="s">
        <v>917</v>
      </c>
      <c r="C1629" t="s">
        <v>918</v>
      </c>
      <c r="D1629">
        <v>3180328875937</v>
      </c>
      <c r="E1629">
        <v>382214585</v>
      </c>
      <c r="F1629">
        <v>2068514701</v>
      </c>
      <c r="G1629">
        <v>2</v>
      </c>
      <c r="H1629">
        <v>280000000000</v>
      </c>
      <c r="I1629">
        <v>340000000</v>
      </c>
      <c r="J1629">
        <v>0.02</v>
      </c>
    </row>
    <row r="1630" spans="1:10" customFormat="1" hidden="1" x14ac:dyDescent="0.25">
      <c r="A1630">
        <v>213</v>
      </c>
      <c r="B1630" t="s">
        <v>883</v>
      </c>
      <c r="C1630" t="s">
        <v>884</v>
      </c>
      <c r="D1630">
        <v>154268373869825</v>
      </c>
      <c r="E1630">
        <v>4085674110</v>
      </c>
      <c r="F1630">
        <v>103273586178</v>
      </c>
      <c r="G1630">
        <v>52</v>
      </c>
      <c r="H1630">
        <v>1000000000</v>
      </c>
      <c r="I1630">
        <v>340000000</v>
      </c>
      <c r="J1630">
        <v>3.5000000000000003E-2</v>
      </c>
    </row>
    <row r="1631" spans="1:10" customFormat="1" hidden="1" x14ac:dyDescent="0.25">
      <c r="A1631">
        <v>213</v>
      </c>
      <c r="B1631" t="s">
        <v>2005</v>
      </c>
      <c r="C1631" t="s">
        <v>2006</v>
      </c>
      <c r="D1631">
        <v>58175078304396</v>
      </c>
      <c r="E1631">
        <v>3833065416</v>
      </c>
      <c r="F1631">
        <v>66368242923</v>
      </c>
      <c r="G1631">
        <v>34</v>
      </c>
      <c r="H1631">
        <v>50000000000</v>
      </c>
      <c r="I1631">
        <v>340000000</v>
      </c>
      <c r="J1631">
        <v>0.05</v>
      </c>
    </row>
    <row r="1632" spans="1:10" customFormat="1" hidden="1" x14ac:dyDescent="0.25">
      <c r="A1632">
        <v>219</v>
      </c>
      <c r="B1632" t="s">
        <v>1448</v>
      </c>
      <c r="C1632" t="s">
        <v>1449</v>
      </c>
      <c r="D1632">
        <v>20545244885</v>
      </c>
      <c r="E1632">
        <v>1</v>
      </c>
      <c r="F1632">
        <v>0</v>
      </c>
      <c r="G1632">
        <v>0</v>
      </c>
      <c r="H1632">
        <v>12500000000</v>
      </c>
      <c r="I1632">
        <v>345000000</v>
      </c>
      <c r="J1632">
        <v>0.05</v>
      </c>
    </row>
    <row r="1633" spans="1:10" customFormat="1" hidden="1" x14ac:dyDescent="0.25">
      <c r="A1633">
        <v>214</v>
      </c>
      <c r="B1633" t="s">
        <v>2007</v>
      </c>
      <c r="C1633" t="s">
        <v>2008</v>
      </c>
      <c r="D1633">
        <v>252500499111</v>
      </c>
      <c r="E1633">
        <v>1</v>
      </c>
      <c r="F1633">
        <v>0</v>
      </c>
      <c r="G1633">
        <v>0</v>
      </c>
      <c r="H1633">
        <v>51750000000</v>
      </c>
      <c r="I1633">
        <v>340000000</v>
      </c>
      <c r="J1633">
        <v>2.5000000000000001E-2</v>
      </c>
    </row>
    <row r="1634" spans="1:10" customFormat="1" hidden="1" x14ac:dyDescent="0.25">
      <c r="A1634">
        <v>214</v>
      </c>
      <c r="B1634" t="s">
        <v>1190</v>
      </c>
      <c r="C1634" t="s">
        <v>1191</v>
      </c>
      <c r="D1634">
        <v>37044499998</v>
      </c>
      <c r="E1634">
        <v>1</v>
      </c>
      <c r="F1634">
        <v>0</v>
      </c>
      <c r="G1634">
        <v>0</v>
      </c>
      <c r="H1634">
        <v>4990000000</v>
      </c>
      <c r="I1634">
        <v>340000000</v>
      </c>
      <c r="J1634">
        <v>5.0000000000000001E-3</v>
      </c>
    </row>
    <row r="1635" spans="1:10" customFormat="1" hidden="1" x14ac:dyDescent="0.25">
      <c r="A1635">
        <v>214</v>
      </c>
      <c r="B1635" t="s">
        <v>1327</v>
      </c>
      <c r="C1635" t="s">
        <v>1328</v>
      </c>
      <c r="D1635">
        <v>104931341413</v>
      </c>
      <c r="E1635">
        <v>1</v>
      </c>
      <c r="F1635">
        <v>0</v>
      </c>
      <c r="G1635">
        <v>0</v>
      </c>
      <c r="H1635">
        <v>100000000000</v>
      </c>
      <c r="I1635">
        <v>340000000</v>
      </c>
      <c r="J1635">
        <v>0.02</v>
      </c>
    </row>
    <row r="1636" spans="1:10" customFormat="1" hidden="1" x14ac:dyDescent="0.25">
      <c r="A1636">
        <v>219</v>
      </c>
      <c r="B1636" t="s">
        <v>563</v>
      </c>
      <c r="C1636" t="s">
        <v>564</v>
      </c>
      <c r="D1636">
        <v>2189109068688</v>
      </c>
      <c r="E1636">
        <v>365608592</v>
      </c>
      <c r="F1636">
        <v>1254821041</v>
      </c>
      <c r="G1636">
        <v>1</v>
      </c>
      <c r="H1636">
        <v>103000000000</v>
      </c>
      <c r="I1636">
        <v>340000000</v>
      </c>
      <c r="J1636">
        <v>0.02</v>
      </c>
    </row>
    <row r="1637" spans="1:10" customFormat="1" hidden="1" x14ac:dyDescent="0.25">
      <c r="A1637">
        <v>219</v>
      </c>
      <c r="B1637" t="s">
        <v>2009</v>
      </c>
      <c r="C1637" t="s">
        <v>2010</v>
      </c>
      <c r="D1637">
        <v>2660658498437</v>
      </c>
      <c r="E1637">
        <v>407816730</v>
      </c>
      <c r="F1637">
        <v>4453298645</v>
      </c>
      <c r="G1637">
        <v>3</v>
      </c>
      <c r="H1637">
        <v>75000000000</v>
      </c>
      <c r="I1637">
        <v>340000000</v>
      </c>
      <c r="J1637">
        <v>1.4999999999999999E-2</v>
      </c>
    </row>
    <row r="1638" spans="1:10" customFormat="1" hidden="1" x14ac:dyDescent="0.25">
      <c r="A1638">
        <v>219</v>
      </c>
      <c r="B1638" t="s">
        <v>860</v>
      </c>
      <c r="C1638" t="s">
        <v>861</v>
      </c>
      <c r="D1638">
        <v>2499904430</v>
      </c>
      <c r="E1638">
        <v>1</v>
      </c>
      <c r="F1638">
        <v>0</v>
      </c>
      <c r="G1638">
        <v>0</v>
      </c>
      <c r="H1638">
        <v>600000000000</v>
      </c>
      <c r="I1638">
        <v>340000000</v>
      </c>
      <c r="J1638">
        <v>1.4999999999999999E-2</v>
      </c>
    </row>
    <row r="1639" spans="1:10" customFormat="1" hidden="1" x14ac:dyDescent="0.25">
      <c r="A1639">
        <v>219</v>
      </c>
      <c r="B1639" t="s">
        <v>2011</v>
      </c>
      <c r="C1639" t="s">
        <v>2012</v>
      </c>
      <c r="D1639">
        <v>365806273434</v>
      </c>
      <c r="E1639">
        <v>1</v>
      </c>
      <c r="F1639">
        <v>0</v>
      </c>
      <c r="G1639">
        <v>0</v>
      </c>
      <c r="H1639">
        <v>113000000000</v>
      </c>
      <c r="I1639">
        <v>340000000</v>
      </c>
      <c r="J1639">
        <v>1.9E-2</v>
      </c>
    </row>
    <row r="1640" spans="1:10" customFormat="1" hidden="1" x14ac:dyDescent="0.25">
      <c r="A1640">
        <v>212</v>
      </c>
      <c r="B1640" t="s">
        <v>1690</v>
      </c>
      <c r="C1640" t="s">
        <v>1691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customFormat="1" hidden="1" x14ac:dyDescent="0.25">
      <c r="A1641">
        <v>212</v>
      </c>
      <c r="B1641" t="s">
        <v>213</v>
      </c>
      <c r="C1641" t="s">
        <v>214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customFormat="1" hidden="1" x14ac:dyDescent="0.25">
      <c r="A1642">
        <v>213</v>
      </c>
      <c r="B1642" t="s">
        <v>2013</v>
      </c>
      <c r="C1642" t="s">
        <v>2014</v>
      </c>
      <c r="D1642">
        <v>91817783256</v>
      </c>
      <c r="E1642">
        <v>1</v>
      </c>
      <c r="F1642">
        <v>0</v>
      </c>
      <c r="G1642">
        <v>0</v>
      </c>
      <c r="H1642">
        <v>20000000000</v>
      </c>
      <c r="I1642">
        <v>340000000</v>
      </c>
      <c r="J1642">
        <v>0.02</v>
      </c>
    </row>
    <row r="1643" spans="1:10" customFormat="1" hidden="1" x14ac:dyDescent="0.25">
      <c r="A1643">
        <v>213</v>
      </c>
      <c r="B1643" t="s">
        <v>1980</v>
      </c>
      <c r="C1643" t="s">
        <v>1981</v>
      </c>
      <c r="D1643">
        <v>1089385984946</v>
      </c>
      <c r="E1643">
        <v>1</v>
      </c>
      <c r="F1643">
        <v>0</v>
      </c>
      <c r="G1643">
        <v>0</v>
      </c>
      <c r="H1643">
        <v>150000000000</v>
      </c>
      <c r="I1643">
        <v>340000000</v>
      </c>
      <c r="J1643">
        <v>0.04</v>
      </c>
    </row>
    <row r="1644" spans="1:10" customFormat="1" hidden="1" x14ac:dyDescent="0.25">
      <c r="A1644">
        <v>213</v>
      </c>
      <c r="B1644" t="s">
        <v>1527</v>
      </c>
      <c r="C1644" t="s">
        <v>1528</v>
      </c>
      <c r="D1644">
        <v>607139413370</v>
      </c>
      <c r="E1644">
        <v>1</v>
      </c>
      <c r="F1644">
        <v>0</v>
      </c>
      <c r="G1644">
        <v>0</v>
      </c>
      <c r="H1644">
        <v>30400000000</v>
      </c>
      <c r="I1644">
        <v>340000000</v>
      </c>
      <c r="J1644">
        <v>0</v>
      </c>
    </row>
    <row r="1645" spans="1:10" customFormat="1" hidden="1" x14ac:dyDescent="0.25">
      <c r="A1645">
        <v>213</v>
      </c>
      <c r="B1645" t="s">
        <v>1505</v>
      </c>
      <c r="C1645" t="s">
        <v>1506</v>
      </c>
      <c r="D1645">
        <v>6297910483048</v>
      </c>
      <c r="E1645">
        <v>374102768</v>
      </c>
      <c r="F1645">
        <v>3755093702</v>
      </c>
      <c r="G1645">
        <v>2</v>
      </c>
      <c r="H1645">
        <v>0</v>
      </c>
      <c r="I1645">
        <v>340000000</v>
      </c>
      <c r="J1645">
        <v>8.9999999999999993E-3</v>
      </c>
    </row>
    <row r="1646" spans="1:10" customFormat="1" hidden="1" x14ac:dyDescent="0.25">
      <c r="A1646">
        <v>212</v>
      </c>
      <c r="B1646" t="s">
        <v>2015</v>
      </c>
      <c r="C1646" t="s">
        <v>2016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customFormat="1" hidden="1" x14ac:dyDescent="0.25">
      <c r="A1647">
        <v>215</v>
      </c>
      <c r="B1647" t="s">
        <v>1515</v>
      </c>
      <c r="C1647" t="s">
        <v>1516</v>
      </c>
      <c r="D1647">
        <v>90437596715</v>
      </c>
      <c r="E1647">
        <v>1</v>
      </c>
      <c r="F1647">
        <v>0</v>
      </c>
      <c r="G1647">
        <v>0</v>
      </c>
      <c r="H1647">
        <v>50000000000</v>
      </c>
      <c r="I1647">
        <v>345000000</v>
      </c>
      <c r="J1647">
        <v>0.03</v>
      </c>
    </row>
    <row r="1648" spans="1:10" customFormat="1" hidden="1" x14ac:dyDescent="0.25">
      <c r="A1648">
        <v>211</v>
      </c>
      <c r="B1648" t="s">
        <v>2017</v>
      </c>
      <c r="C1648" t="s">
        <v>2018</v>
      </c>
      <c r="D1648">
        <v>10934461347648</v>
      </c>
      <c r="E1648">
        <v>501983707</v>
      </c>
      <c r="F1648">
        <v>7937201670</v>
      </c>
      <c r="G1648">
        <v>1</v>
      </c>
      <c r="H1648">
        <v>201000000000</v>
      </c>
      <c r="I1648">
        <v>340000000</v>
      </c>
      <c r="J1648">
        <v>0.02</v>
      </c>
    </row>
    <row r="1649" spans="1:10" customFormat="1" hidden="1" x14ac:dyDescent="0.25">
      <c r="A1649">
        <v>212</v>
      </c>
      <c r="B1649" t="s">
        <v>2019</v>
      </c>
      <c r="C1649" t="s">
        <v>2020</v>
      </c>
      <c r="D1649">
        <v>1592739445017</v>
      </c>
      <c r="E1649">
        <v>1</v>
      </c>
      <c r="F1649">
        <v>0</v>
      </c>
      <c r="G1649">
        <v>0</v>
      </c>
      <c r="H1649">
        <v>100000000000</v>
      </c>
      <c r="I1649">
        <v>340000000</v>
      </c>
      <c r="J1649">
        <v>0</v>
      </c>
    </row>
    <row r="1650" spans="1:10" customFormat="1" hidden="1" x14ac:dyDescent="0.25">
      <c r="A1650">
        <v>212</v>
      </c>
      <c r="B1650" t="s">
        <v>2021</v>
      </c>
      <c r="C1650" t="s">
        <v>740</v>
      </c>
      <c r="D1650">
        <v>4034231</v>
      </c>
      <c r="E1650">
        <v>1</v>
      </c>
      <c r="F1650">
        <v>0</v>
      </c>
      <c r="G1650">
        <v>0</v>
      </c>
      <c r="H1650">
        <v>200000000</v>
      </c>
      <c r="I1650">
        <v>340000000</v>
      </c>
      <c r="J1650">
        <v>0.01</v>
      </c>
    </row>
    <row r="1651" spans="1:10" customFormat="1" hidden="1" x14ac:dyDescent="0.25">
      <c r="A1651">
        <v>213</v>
      </c>
      <c r="B1651" t="s">
        <v>976</v>
      </c>
      <c r="C1651" t="s">
        <v>977</v>
      </c>
      <c r="D1651">
        <v>105954169927</v>
      </c>
      <c r="E1651">
        <v>1</v>
      </c>
      <c r="F1651">
        <v>0</v>
      </c>
      <c r="G1651">
        <v>0</v>
      </c>
      <c r="H1651">
        <v>100000000000</v>
      </c>
      <c r="I1651">
        <v>340000000</v>
      </c>
      <c r="J1651">
        <v>0.02</v>
      </c>
    </row>
    <row r="1652" spans="1:10" customFormat="1" hidden="1" x14ac:dyDescent="0.25">
      <c r="A1652">
        <v>212</v>
      </c>
      <c r="B1652" t="s">
        <v>2022</v>
      </c>
      <c r="C1652" t="s">
        <v>2023</v>
      </c>
      <c r="D1652">
        <v>202261245165</v>
      </c>
      <c r="E1652">
        <v>1</v>
      </c>
      <c r="F1652">
        <v>0</v>
      </c>
      <c r="G1652">
        <v>0</v>
      </c>
      <c r="H1652">
        <v>100000000000</v>
      </c>
      <c r="I1652">
        <v>340000000</v>
      </c>
      <c r="J1652">
        <v>0</v>
      </c>
    </row>
    <row r="1653" spans="1:10" customFormat="1" hidden="1" x14ac:dyDescent="0.25">
      <c r="A1653">
        <v>212</v>
      </c>
      <c r="B1653" t="s">
        <v>1557</v>
      </c>
      <c r="C1653" t="s">
        <v>1558</v>
      </c>
      <c r="D1653">
        <v>260327673744</v>
      </c>
      <c r="E1653">
        <v>1</v>
      </c>
      <c r="F1653">
        <v>0</v>
      </c>
      <c r="G1653">
        <v>0</v>
      </c>
      <c r="H1653">
        <v>225000000000</v>
      </c>
      <c r="I1653">
        <v>340000000</v>
      </c>
      <c r="J1653">
        <v>2.29E-2</v>
      </c>
    </row>
    <row r="1654" spans="1:10" customFormat="1" hidden="1" x14ac:dyDescent="0.25">
      <c r="A1654">
        <v>213</v>
      </c>
      <c r="B1654" t="s">
        <v>1070</v>
      </c>
      <c r="C1654" t="s">
        <v>1071</v>
      </c>
      <c r="D1654">
        <v>372331033926</v>
      </c>
      <c r="E1654">
        <v>1</v>
      </c>
      <c r="F1654">
        <v>0</v>
      </c>
      <c r="G1654">
        <v>0</v>
      </c>
      <c r="H1654">
        <v>180000000000</v>
      </c>
      <c r="I1654">
        <v>340000000</v>
      </c>
      <c r="J1654">
        <v>1.7999999999999999E-2</v>
      </c>
    </row>
    <row r="1655" spans="1:10" customFormat="1" hidden="1" x14ac:dyDescent="0.25">
      <c r="A1655">
        <v>212</v>
      </c>
      <c r="B1655" t="s">
        <v>516</v>
      </c>
      <c r="C1655" t="s">
        <v>517</v>
      </c>
      <c r="D1655">
        <v>133745237569</v>
      </c>
      <c r="E1655">
        <v>1</v>
      </c>
      <c r="F1655">
        <v>0</v>
      </c>
      <c r="G1655">
        <v>0</v>
      </c>
      <c r="H1655">
        <v>500000000</v>
      </c>
      <c r="I1655">
        <v>340000000</v>
      </c>
      <c r="J1655">
        <v>0.02</v>
      </c>
    </row>
    <row r="1656" spans="1:10" customFormat="1" hidden="1" x14ac:dyDescent="0.25">
      <c r="A1656">
        <v>212</v>
      </c>
      <c r="B1656" t="s">
        <v>1966</v>
      </c>
      <c r="C1656" t="s">
        <v>1967</v>
      </c>
      <c r="D1656">
        <v>18761320377</v>
      </c>
      <c r="E1656">
        <v>1</v>
      </c>
      <c r="F1656">
        <v>0</v>
      </c>
      <c r="G1656">
        <v>0</v>
      </c>
      <c r="H1656">
        <v>5000000000</v>
      </c>
      <c r="I1656">
        <v>340000000</v>
      </c>
      <c r="J1656">
        <v>0.02</v>
      </c>
    </row>
    <row r="1657" spans="1:10" customFormat="1" hidden="1" x14ac:dyDescent="0.25">
      <c r="A1657">
        <v>213</v>
      </c>
      <c r="B1657" t="s">
        <v>1948</v>
      </c>
      <c r="C1657" t="s">
        <v>1949</v>
      </c>
      <c r="D1657">
        <v>27060254059</v>
      </c>
      <c r="E1657">
        <v>1</v>
      </c>
      <c r="F1657">
        <v>0</v>
      </c>
      <c r="G1657">
        <v>0</v>
      </c>
      <c r="H1657">
        <v>10000000000</v>
      </c>
      <c r="I1657">
        <v>340000000</v>
      </c>
      <c r="J1657">
        <v>0.02</v>
      </c>
    </row>
    <row r="1658" spans="1:10" customFormat="1" hidden="1" x14ac:dyDescent="0.25">
      <c r="A1658">
        <v>213</v>
      </c>
      <c r="B1658" t="s">
        <v>2024</v>
      </c>
      <c r="C1658" t="s">
        <v>2025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customFormat="1" hidden="1" x14ac:dyDescent="0.25">
      <c r="A1659">
        <v>213</v>
      </c>
      <c r="B1659" t="s">
        <v>1747</v>
      </c>
      <c r="C1659" t="s">
        <v>1748</v>
      </c>
      <c r="D1659">
        <v>1242730433818</v>
      </c>
      <c r="E1659">
        <v>1</v>
      </c>
      <c r="F1659">
        <v>0</v>
      </c>
      <c r="G1659">
        <v>0</v>
      </c>
      <c r="H1659">
        <v>100000000000</v>
      </c>
      <c r="I1659">
        <v>340000000</v>
      </c>
      <c r="J1659">
        <v>2.5000000000000001E-2</v>
      </c>
    </row>
    <row r="1660" spans="1:10" customFormat="1" hidden="1" x14ac:dyDescent="0.25">
      <c r="A1660">
        <v>212</v>
      </c>
      <c r="B1660" t="s">
        <v>2026</v>
      </c>
      <c r="D1660">
        <v>565668865</v>
      </c>
      <c r="E1660">
        <v>0</v>
      </c>
      <c r="F1660">
        <v>0</v>
      </c>
      <c r="G1660">
        <v>0</v>
      </c>
      <c r="H1660">
        <v>100000000</v>
      </c>
      <c r="I1660">
        <v>345000000</v>
      </c>
      <c r="J1660">
        <v>0.15</v>
      </c>
    </row>
    <row r="1661" spans="1:10" customFormat="1" hidden="1" x14ac:dyDescent="0.25">
      <c r="A1661">
        <v>213</v>
      </c>
      <c r="B1661" t="s">
        <v>2027</v>
      </c>
      <c r="C1661" t="s">
        <v>2028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customFormat="1" hidden="1" x14ac:dyDescent="0.25">
      <c r="A1662">
        <v>213</v>
      </c>
      <c r="B1662" t="s">
        <v>1420</v>
      </c>
      <c r="C1662" t="s">
        <v>1421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customFormat="1" hidden="1" x14ac:dyDescent="0.25">
      <c r="A1663">
        <v>215</v>
      </c>
      <c r="B1663" t="s">
        <v>617</v>
      </c>
      <c r="C1663" t="s">
        <v>618</v>
      </c>
      <c r="D1663">
        <v>51449115654534</v>
      </c>
      <c r="E1663">
        <v>1370276973</v>
      </c>
      <c r="F1663">
        <v>54660370222</v>
      </c>
      <c r="G1663">
        <v>30</v>
      </c>
      <c r="H1663">
        <v>3030000000000</v>
      </c>
      <c r="I1663">
        <v>340000000</v>
      </c>
      <c r="J1663">
        <v>1.8499999999999999E-2</v>
      </c>
    </row>
    <row r="1664" spans="1:10" customFormat="1" hidden="1" x14ac:dyDescent="0.25">
      <c r="A1664">
        <v>212</v>
      </c>
      <c r="B1664" t="s">
        <v>2029</v>
      </c>
      <c r="C1664" t="s">
        <v>1608</v>
      </c>
      <c r="D1664">
        <v>795341152233</v>
      </c>
      <c r="E1664">
        <v>1</v>
      </c>
      <c r="F1664">
        <v>0</v>
      </c>
      <c r="G1664">
        <v>0</v>
      </c>
      <c r="H1664">
        <v>500000000000</v>
      </c>
      <c r="I1664">
        <v>340000000</v>
      </c>
      <c r="J1664">
        <v>1.4999999999999999E-2</v>
      </c>
    </row>
    <row r="1665" spans="1:10" customFormat="1" hidden="1" x14ac:dyDescent="0.25">
      <c r="A1665">
        <v>214</v>
      </c>
      <c r="B1665" t="s">
        <v>958</v>
      </c>
      <c r="C1665" t="s">
        <v>959</v>
      </c>
      <c r="D1665">
        <v>2089205077570</v>
      </c>
      <c r="E1665">
        <v>359708832</v>
      </c>
      <c r="F1665">
        <v>1622693859</v>
      </c>
      <c r="G1665">
        <v>1</v>
      </c>
      <c r="H1665">
        <v>429300000000</v>
      </c>
      <c r="I1665">
        <v>340000000</v>
      </c>
      <c r="J1665">
        <v>1.2E-2</v>
      </c>
    </row>
    <row r="1666" spans="1:10" customFormat="1" hidden="1" x14ac:dyDescent="0.25">
      <c r="A1666">
        <v>212</v>
      </c>
      <c r="B1666" t="s">
        <v>1860</v>
      </c>
      <c r="C1666" t="s">
        <v>1861</v>
      </c>
      <c r="D1666">
        <v>2867294931813</v>
      </c>
      <c r="E1666">
        <v>386763074</v>
      </c>
      <c r="F1666">
        <v>1823759898</v>
      </c>
      <c r="G1666">
        <v>1</v>
      </c>
      <c r="H1666">
        <v>800000000000</v>
      </c>
      <c r="I1666">
        <v>340000000</v>
      </c>
      <c r="J1666">
        <v>2.5000000000000001E-2</v>
      </c>
    </row>
    <row r="1667" spans="1:10" customFormat="1" hidden="1" x14ac:dyDescent="0.25">
      <c r="A1667">
        <v>212</v>
      </c>
      <c r="B1667" t="s">
        <v>2030</v>
      </c>
      <c r="C1667" t="s">
        <v>2031</v>
      </c>
      <c r="D1667">
        <v>4498453161</v>
      </c>
      <c r="E1667">
        <v>1</v>
      </c>
      <c r="F1667">
        <v>0</v>
      </c>
      <c r="G1667">
        <v>0</v>
      </c>
      <c r="H1667">
        <v>4000000000</v>
      </c>
      <c r="I1667">
        <v>340000000</v>
      </c>
      <c r="J1667">
        <v>0.03</v>
      </c>
    </row>
    <row r="1668" spans="1:10" customFormat="1" hidden="1" x14ac:dyDescent="0.25">
      <c r="A1668">
        <v>213</v>
      </c>
      <c r="B1668" t="s">
        <v>1904</v>
      </c>
      <c r="C1668" t="s">
        <v>1905</v>
      </c>
      <c r="D1668">
        <v>118484903253</v>
      </c>
      <c r="E1668">
        <v>1</v>
      </c>
      <c r="F1668">
        <v>0</v>
      </c>
      <c r="G1668">
        <v>0</v>
      </c>
      <c r="H1668">
        <v>50000000000</v>
      </c>
      <c r="I1668">
        <v>340000000</v>
      </c>
      <c r="J1668">
        <v>0.02</v>
      </c>
    </row>
    <row r="1669" spans="1:10" customFormat="1" hidden="1" x14ac:dyDescent="0.25">
      <c r="A1669">
        <v>212</v>
      </c>
      <c r="B1669" t="s">
        <v>1992</v>
      </c>
      <c r="C1669" t="s">
        <v>1993</v>
      </c>
      <c r="D1669">
        <v>4189683304112</v>
      </c>
      <c r="E1669">
        <v>397754780</v>
      </c>
      <c r="F1669">
        <v>2829984263</v>
      </c>
      <c r="G1669">
        <v>3</v>
      </c>
      <c r="H1669">
        <v>85000000000</v>
      </c>
      <c r="I1669">
        <v>340000000</v>
      </c>
      <c r="J1669">
        <v>0.02</v>
      </c>
    </row>
    <row r="1670" spans="1:10" customFormat="1" hidden="1" x14ac:dyDescent="0.25">
      <c r="A1670">
        <v>212</v>
      </c>
      <c r="B1670" t="s">
        <v>2032</v>
      </c>
      <c r="C1670" t="s">
        <v>2033</v>
      </c>
      <c r="D1670">
        <v>2722848758534</v>
      </c>
      <c r="E1670">
        <v>375151710</v>
      </c>
      <c r="F1670">
        <v>1722433833</v>
      </c>
      <c r="G1670">
        <v>2</v>
      </c>
      <c r="H1670">
        <v>50000000000</v>
      </c>
      <c r="I1670">
        <v>340000000</v>
      </c>
      <c r="J1670">
        <v>0.02</v>
      </c>
    </row>
    <row r="1671" spans="1:10" customFormat="1" hidden="1" x14ac:dyDescent="0.25">
      <c r="A1671">
        <v>213</v>
      </c>
      <c r="B1671" t="s">
        <v>911</v>
      </c>
      <c r="C1671" t="s">
        <v>912</v>
      </c>
      <c r="D1671">
        <v>6489410734157</v>
      </c>
      <c r="E1671">
        <v>1</v>
      </c>
      <c r="F1671">
        <v>0</v>
      </c>
      <c r="G1671">
        <v>0</v>
      </c>
      <c r="H1671">
        <v>1000000</v>
      </c>
      <c r="I1671">
        <v>340000000</v>
      </c>
      <c r="J1671">
        <v>7.77E-3</v>
      </c>
    </row>
    <row r="1672" spans="1:10" customFormat="1" hidden="1" x14ac:dyDescent="0.25">
      <c r="A1672">
        <v>213</v>
      </c>
      <c r="B1672" t="s">
        <v>1354</v>
      </c>
      <c r="C1672" t="s">
        <v>1355</v>
      </c>
      <c r="D1672">
        <v>70651317279</v>
      </c>
      <c r="E1672">
        <v>1</v>
      </c>
      <c r="F1672">
        <v>0</v>
      </c>
      <c r="G1672">
        <v>0</v>
      </c>
      <c r="H1672">
        <v>1000000000</v>
      </c>
      <c r="I1672">
        <v>340000000</v>
      </c>
      <c r="J1672">
        <v>0.02</v>
      </c>
    </row>
    <row r="1673" spans="1:10" customFormat="1" hidden="1" x14ac:dyDescent="0.25">
      <c r="A1673">
        <v>213</v>
      </c>
      <c r="B1673" t="s">
        <v>2034</v>
      </c>
      <c r="C1673" t="s">
        <v>2035</v>
      </c>
      <c r="D1673">
        <v>2433783185822</v>
      </c>
      <c r="E1673">
        <v>419253393</v>
      </c>
      <c r="F1673">
        <v>7846085988</v>
      </c>
      <c r="G1673">
        <v>4</v>
      </c>
      <c r="H1673">
        <v>1000000000000</v>
      </c>
      <c r="I1673">
        <v>340000000</v>
      </c>
      <c r="J1673">
        <v>0.01</v>
      </c>
    </row>
    <row r="1674" spans="1:10" customFormat="1" hidden="1" x14ac:dyDescent="0.25">
      <c r="A1674">
        <v>213</v>
      </c>
      <c r="B1674" t="s">
        <v>1965</v>
      </c>
      <c r="D1674">
        <v>509766415</v>
      </c>
      <c r="E1674">
        <v>1</v>
      </c>
      <c r="F1674">
        <v>0</v>
      </c>
      <c r="G1674">
        <v>0</v>
      </c>
      <c r="H1674">
        <v>500000000</v>
      </c>
      <c r="I1674">
        <v>340000000</v>
      </c>
      <c r="J1674">
        <v>1</v>
      </c>
    </row>
    <row r="1675" spans="1:10" customFormat="1" hidden="1" x14ac:dyDescent="0.25">
      <c r="A1675">
        <v>213</v>
      </c>
      <c r="B1675" t="s">
        <v>1190</v>
      </c>
      <c r="C1675" t="s">
        <v>1191</v>
      </c>
      <c r="D1675">
        <v>37044499998</v>
      </c>
      <c r="E1675">
        <v>1</v>
      </c>
      <c r="F1675">
        <v>0</v>
      </c>
      <c r="G1675">
        <v>0</v>
      </c>
      <c r="H1675">
        <v>4990000000</v>
      </c>
      <c r="I1675">
        <v>340000000</v>
      </c>
      <c r="J1675">
        <v>5.0000000000000001E-3</v>
      </c>
    </row>
    <row r="1676" spans="1:10" customFormat="1" hidden="1" x14ac:dyDescent="0.25">
      <c r="A1676">
        <v>213</v>
      </c>
      <c r="B1676" t="s">
        <v>2036</v>
      </c>
      <c r="C1676" t="s">
        <v>1219</v>
      </c>
      <c r="D1676">
        <v>74701024878</v>
      </c>
      <c r="E1676">
        <v>1</v>
      </c>
      <c r="F1676">
        <v>0</v>
      </c>
      <c r="G1676">
        <v>0</v>
      </c>
      <c r="H1676">
        <v>50000000000</v>
      </c>
      <c r="I1676">
        <v>340000000</v>
      </c>
      <c r="J1676">
        <v>0.02</v>
      </c>
    </row>
    <row r="1677" spans="1:10" customFormat="1" hidden="1" x14ac:dyDescent="0.25">
      <c r="A1677">
        <v>213</v>
      </c>
      <c r="B1677" t="s">
        <v>1141</v>
      </c>
      <c r="C1677" t="s">
        <v>1142</v>
      </c>
      <c r="D1677">
        <v>453042567111</v>
      </c>
      <c r="E1677">
        <v>1</v>
      </c>
      <c r="F1677">
        <v>0</v>
      </c>
      <c r="G1677">
        <v>0</v>
      </c>
      <c r="H1677">
        <v>250000000000</v>
      </c>
      <c r="I1677">
        <v>340000000</v>
      </c>
      <c r="J1677">
        <v>2.5000000000000001E-2</v>
      </c>
    </row>
    <row r="1678" spans="1:10" customFormat="1" hidden="1" x14ac:dyDescent="0.25">
      <c r="A1678">
        <v>214</v>
      </c>
      <c r="B1678" t="s">
        <v>480</v>
      </c>
      <c r="C1678" t="s">
        <v>481</v>
      </c>
      <c r="D1678">
        <v>73494790332</v>
      </c>
      <c r="E1678">
        <v>1</v>
      </c>
      <c r="F1678">
        <v>0</v>
      </c>
      <c r="G1678">
        <v>0</v>
      </c>
      <c r="H1678">
        <v>71000000000</v>
      </c>
      <c r="I1678">
        <v>350000000</v>
      </c>
      <c r="J1678">
        <v>0.02</v>
      </c>
    </row>
    <row r="1679" spans="1:10" customFormat="1" hidden="1" x14ac:dyDescent="0.25">
      <c r="A1679">
        <v>219</v>
      </c>
      <c r="B1679" t="s">
        <v>1573</v>
      </c>
      <c r="C1679" t="s">
        <v>1574</v>
      </c>
      <c r="D1679">
        <v>422955703483</v>
      </c>
      <c r="E1679">
        <v>384808988</v>
      </c>
      <c r="F1679">
        <v>1235447831</v>
      </c>
      <c r="G1679">
        <v>1</v>
      </c>
      <c r="H1679">
        <v>24000000000</v>
      </c>
      <c r="I1679">
        <v>340000000</v>
      </c>
      <c r="J1679">
        <v>3.5000000000000003E-2</v>
      </c>
    </row>
    <row r="1680" spans="1:10" customFormat="1" hidden="1" x14ac:dyDescent="0.25">
      <c r="A1680">
        <v>214</v>
      </c>
      <c r="B1680" t="s">
        <v>1984</v>
      </c>
      <c r="C1680" t="s">
        <v>1985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customFormat="1" hidden="1" x14ac:dyDescent="0.25">
      <c r="A1681">
        <v>214</v>
      </c>
      <c r="B1681" t="s">
        <v>2037</v>
      </c>
      <c r="C1681" t="s">
        <v>2038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customFormat="1" hidden="1" x14ac:dyDescent="0.25">
      <c r="A1682">
        <v>211</v>
      </c>
      <c r="B1682" s="161" t="s">
        <v>1452</v>
      </c>
      <c r="C1682" t="s">
        <v>1453</v>
      </c>
      <c r="D1682">
        <v>0</v>
      </c>
      <c r="E1682">
        <v>0</v>
      </c>
      <c r="F1682">
        <v>0</v>
      </c>
      <c r="G1682">
        <v>0</v>
      </c>
      <c r="H1682">
        <v>25000000000</v>
      </c>
      <c r="I1682">
        <v>750000000</v>
      </c>
      <c r="J1682">
        <v>3.7499999999999999E-2</v>
      </c>
    </row>
    <row r="1683" spans="1:10" customFormat="1" hidden="1" x14ac:dyDescent="0.25">
      <c r="A1683">
        <v>213</v>
      </c>
      <c r="B1683" t="s">
        <v>1440</v>
      </c>
      <c r="C1683" t="s">
        <v>1441</v>
      </c>
      <c r="D1683">
        <v>1421735437723</v>
      </c>
      <c r="E1683">
        <v>1</v>
      </c>
      <c r="F1683">
        <v>0</v>
      </c>
      <c r="G1683">
        <v>0</v>
      </c>
      <c r="H1683">
        <v>20000000000</v>
      </c>
      <c r="I1683">
        <v>340000000</v>
      </c>
      <c r="J1683">
        <v>5.0000000000000001E-3</v>
      </c>
    </row>
    <row r="1684" spans="1:10" customFormat="1" hidden="1" x14ac:dyDescent="0.25">
      <c r="A1684">
        <v>213</v>
      </c>
      <c r="B1684" t="s">
        <v>2039</v>
      </c>
      <c r="C1684" t="s">
        <v>2040</v>
      </c>
      <c r="D1684">
        <v>4300427817</v>
      </c>
      <c r="E1684">
        <v>1</v>
      </c>
      <c r="F1684">
        <v>0</v>
      </c>
      <c r="G1684">
        <v>0</v>
      </c>
      <c r="H1684">
        <v>1000000000</v>
      </c>
      <c r="I1684">
        <v>340000000</v>
      </c>
      <c r="J1684">
        <v>0.01</v>
      </c>
    </row>
    <row r="1685" spans="1:10" customFormat="1" hidden="1" x14ac:dyDescent="0.25">
      <c r="A1685">
        <v>215</v>
      </c>
      <c r="B1685" t="s">
        <v>1203</v>
      </c>
      <c r="C1685" t="s">
        <v>1204</v>
      </c>
      <c r="D1685">
        <v>21297403714192</v>
      </c>
      <c r="E1685">
        <v>1235785198</v>
      </c>
      <c r="F1685">
        <v>26666836283</v>
      </c>
      <c r="G1685">
        <v>15</v>
      </c>
      <c r="H1685">
        <v>40000000000</v>
      </c>
      <c r="I1685">
        <v>340000000</v>
      </c>
      <c r="J1685">
        <v>3.2500000000000001E-2</v>
      </c>
    </row>
    <row r="1686" spans="1:10" customFormat="1" hidden="1" x14ac:dyDescent="0.25">
      <c r="A1686">
        <v>214</v>
      </c>
      <c r="B1686" t="s">
        <v>686</v>
      </c>
      <c r="D1686">
        <v>46096646397</v>
      </c>
      <c r="E1686">
        <v>1</v>
      </c>
      <c r="F1686">
        <v>0</v>
      </c>
      <c r="G1686">
        <v>0</v>
      </c>
      <c r="H1686">
        <v>45000000000</v>
      </c>
      <c r="I1686">
        <v>340000000</v>
      </c>
      <c r="J1686">
        <v>0.3</v>
      </c>
    </row>
    <row r="1687" spans="1:10" customFormat="1" hidden="1" x14ac:dyDescent="0.25">
      <c r="A1687">
        <v>212</v>
      </c>
      <c r="B1687" t="s">
        <v>2041</v>
      </c>
      <c r="C1687" t="s">
        <v>2042</v>
      </c>
      <c r="D1687">
        <v>11885199525701</v>
      </c>
      <c r="E1687">
        <v>516312408</v>
      </c>
      <c r="F1687">
        <v>8639308037</v>
      </c>
      <c r="G1687">
        <v>5</v>
      </c>
      <c r="H1687">
        <v>25000000000</v>
      </c>
      <c r="I1687">
        <v>340000000</v>
      </c>
      <c r="J1687">
        <v>0.02</v>
      </c>
    </row>
    <row r="1688" spans="1:10" customFormat="1" hidden="1" x14ac:dyDescent="0.25">
      <c r="A1688">
        <v>213</v>
      </c>
      <c r="B1688" t="s">
        <v>2043</v>
      </c>
      <c r="C1688" t="s">
        <v>2044</v>
      </c>
      <c r="D1688">
        <v>32092309536</v>
      </c>
      <c r="E1688">
        <v>1</v>
      </c>
      <c r="F1688">
        <v>0</v>
      </c>
      <c r="G1688">
        <v>0</v>
      </c>
      <c r="H1688">
        <v>5000000000</v>
      </c>
      <c r="I1688">
        <v>340000000</v>
      </c>
      <c r="J1688">
        <v>0.05</v>
      </c>
    </row>
    <row r="1689" spans="1:10" customFormat="1" hidden="1" x14ac:dyDescent="0.25">
      <c r="A1689">
        <v>219</v>
      </c>
      <c r="B1689" t="s">
        <v>598</v>
      </c>
      <c r="C1689" t="s">
        <v>599</v>
      </c>
      <c r="D1689">
        <v>1114858127702</v>
      </c>
      <c r="E1689">
        <v>367199703</v>
      </c>
      <c r="F1689">
        <v>1253645339</v>
      </c>
      <c r="G1689">
        <v>1</v>
      </c>
      <c r="H1689">
        <v>580000000000</v>
      </c>
      <c r="I1689">
        <v>345000000</v>
      </c>
      <c r="J1689">
        <v>1.7399999999999999E-2</v>
      </c>
    </row>
    <row r="1690" spans="1:10" customFormat="1" hidden="1" x14ac:dyDescent="0.25">
      <c r="A1690">
        <v>213</v>
      </c>
      <c r="B1690" t="s">
        <v>893</v>
      </c>
      <c r="C1690" t="s">
        <v>894</v>
      </c>
      <c r="D1690">
        <v>4343128519846</v>
      </c>
      <c r="E1690">
        <v>412446184</v>
      </c>
      <c r="F1690">
        <v>1652462972</v>
      </c>
      <c r="G1690">
        <v>1</v>
      </c>
      <c r="H1690">
        <v>109000000000</v>
      </c>
      <c r="I1690">
        <v>340000000</v>
      </c>
      <c r="J1690">
        <v>4.2000000000000003E-2</v>
      </c>
    </row>
    <row r="1691" spans="1:10" customFormat="1" hidden="1" x14ac:dyDescent="0.25">
      <c r="A1691">
        <v>213</v>
      </c>
      <c r="B1691" t="s">
        <v>1081</v>
      </c>
      <c r="C1691" t="s">
        <v>1082</v>
      </c>
      <c r="D1691">
        <v>67276224540888</v>
      </c>
      <c r="E1691">
        <v>1038673641</v>
      </c>
      <c r="F1691">
        <v>69168690539</v>
      </c>
      <c r="G1691">
        <v>34</v>
      </c>
      <c r="H1691">
        <v>111000000000</v>
      </c>
      <c r="I1691">
        <v>340000000</v>
      </c>
      <c r="J1691">
        <v>0.01</v>
      </c>
    </row>
    <row r="1692" spans="1:10" customFormat="1" hidden="1" x14ac:dyDescent="0.25">
      <c r="A1692">
        <v>211</v>
      </c>
      <c r="B1692" t="s">
        <v>816</v>
      </c>
      <c r="C1692" t="s">
        <v>817</v>
      </c>
      <c r="D1692">
        <v>0</v>
      </c>
      <c r="E1692">
        <v>0</v>
      </c>
      <c r="F1692">
        <v>0</v>
      </c>
      <c r="G1692">
        <v>0</v>
      </c>
      <c r="H1692">
        <v>100000000000</v>
      </c>
      <c r="I1692">
        <v>340000000</v>
      </c>
      <c r="J1692">
        <v>2.5000000000000001E-2</v>
      </c>
    </row>
    <row r="1693" spans="1:10" customFormat="1" hidden="1" x14ac:dyDescent="0.25">
      <c r="A1693">
        <v>213</v>
      </c>
      <c r="B1693" t="s">
        <v>1161</v>
      </c>
      <c r="C1693" t="s">
        <v>1162</v>
      </c>
      <c r="D1693">
        <v>110098469610</v>
      </c>
      <c r="E1693">
        <v>1</v>
      </c>
      <c r="F1693">
        <v>0</v>
      </c>
      <c r="G1693">
        <v>0</v>
      </c>
      <c r="H1693">
        <v>50000000000</v>
      </c>
      <c r="I1693">
        <v>340000000</v>
      </c>
      <c r="J1693">
        <v>0.05</v>
      </c>
    </row>
    <row r="1694" spans="1:10" customFormat="1" hidden="1" x14ac:dyDescent="0.25">
      <c r="A1694">
        <v>213</v>
      </c>
      <c r="B1694" t="s">
        <v>2045</v>
      </c>
      <c r="C1694" t="s">
        <v>2046</v>
      </c>
      <c r="D1694">
        <v>638630638329</v>
      </c>
      <c r="E1694">
        <v>1</v>
      </c>
      <c r="F1694">
        <v>0</v>
      </c>
      <c r="G1694">
        <v>0</v>
      </c>
      <c r="H1694">
        <v>211000000000</v>
      </c>
      <c r="I1694">
        <v>340000000</v>
      </c>
      <c r="J1694">
        <v>0.03</v>
      </c>
    </row>
    <row r="1695" spans="1:10" customFormat="1" hidden="1" x14ac:dyDescent="0.25">
      <c r="A1695">
        <v>211</v>
      </c>
      <c r="B1695" t="s">
        <v>1810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customFormat="1" hidden="1" x14ac:dyDescent="0.25">
      <c r="A1696">
        <v>213</v>
      </c>
      <c r="B1696" t="s">
        <v>1477</v>
      </c>
      <c r="C1696" t="s">
        <v>1478</v>
      </c>
      <c r="D1696">
        <v>11374267719412</v>
      </c>
      <c r="E1696">
        <v>609902708</v>
      </c>
      <c r="F1696">
        <v>9726493886</v>
      </c>
      <c r="G1696">
        <v>5</v>
      </c>
      <c r="H1696">
        <v>1000000000000</v>
      </c>
      <c r="I1696">
        <v>340000000</v>
      </c>
      <c r="J1696">
        <v>2.7E-2</v>
      </c>
    </row>
    <row r="1697" spans="1:10" customFormat="1" hidden="1" x14ac:dyDescent="0.25">
      <c r="A1697">
        <v>212</v>
      </c>
      <c r="B1697" t="s">
        <v>1498</v>
      </c>
      <c r="C1697" t="s">
        <v>1499</v>
      </c>
      <c r="D1697">
        <v>110296217225</v>
      </c>
      <c r="E1697">
        <v>1</v>
      </c>
      <c r="F1697">
        <v>0</v>
      </c>
      <c r="G1697">
        <v>0</v>
      </c>
      <c r="H1697">
        <v>110000000000</v>
      </c>
      <c r="I1697">
        <v>345000000</v>
      </c>
      <c r="J1697">
        <v>0.03</v>
      </c>
    </row>
    <row r="1698" spans="1:10" customFormat="1" hidden="1" x14ac:dyDescent="0.25">
      <c r="A1698">
        <v>211</v>
      </c>
      <c r="B1698" t="s">
        <v>1199</v>
      </c>
      <c r="C1698" t="s">
        <v>1200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customFormat="1" hidden="1" x14ac:dyDescent="0.25">
      <c r="A1699">
        <v>215</v>
      </c>
      <c r="B1699" t="s">
        <v>2047</v>
      </c>
      <c r="C1699" t="s">
        <v>2048</v>
      </c>
      <c r="D1699">
        <v>99216026</v>
      </c>
      <c r="E1699">
        <v>1</v>
      </c>
      <c r="F1699">
        <v>0</v>
      </c>
      <c r="G1699">
        <v>0</v>
      </c>
      <c r="H1699">
        <v>0</v>
      </c>
      <c r="I1699">
        <v>340000000</v>
      </c>
      <c r="J1699">
        <v>0.1</v>
      </c>
    </row>
    <row r="1700" spans="1:10" customFormat="1" hidden="1" x14ac:dyDescent="0.25">
      <c r="A1700">
        <v>211</v>
      </c>
      <c r="B1700" t="s">
        <v>2036</v>
      </c>
      <c r="C1700" t="s">
        <v>1219</v>
      </c>
      <c r="D1700">
        <v>0</v>
      </c>
      <c r="E1700">
        <v>0</v>
      </c>
      <c r="F1700">
        <v>0</v>
      </c>
      <c r="G1700">
        <v>0</v>
      </c>
      <c r="H1700">
        <v>50000000000</v>
      </c>
      <c r="I1700">
        <v>340000000</v>
      </c>
      <c r="J1700">
        <v>0.02</v>
      </c>
    </row>
    <row r="1701" spans="1:10" customFormat="1" hidden="1" x14ac:dyDescent="0.25">
      <c r="A1701">
        <v>213</v>
      </c>
      <c r="B1701" t="s">
        <v>871</v>
      </c>
      <c r="C1701" t="s">
        <v>872</v>
      </c>
      <c r="D1701">
        <v>137487234584</v>
      </c>
      <c r="E1701">
        <v>1</v>
      </c>
      <c r="F1701">
        <v>0</v>
      </c>
      <c r="G1701">
        <v>0</v>
      </c>
      <c r="H1701">
        <v>31000000000</v>
      </c>
      <c r="I1701">
        <v>340000000</v>
      </c>
      <c r="J1701">
        <v>0.03</v>
      </c>
    </row>
    <row r="1702" spans="1:10" customFormat="1" hidden="1" x14ac:dyDescent="0.25">
      <c r="A1702">
        <v>215</v>
      </c>
      <c r="B1702" t="s">
        <v>1731</v>
      </c>
      <c r="C1702" t="s">
        <v>1732</v>
      </c>
      <c r="D1702">
        <v>1766882596783</v>
      </c>
      <c r="E1702">
        <v>1</v>
      </c>
      <c r="F1702">
        <v>0</v>
      </c>
      <c r="G1702">
        <v>0</v>
      </c>
      <c r="H1702">
        <v>1750000000000</v>
      </c>
      <c r="I1702">
        <v>340000000</v>
      </c>
      <c r="J1702">
        <v>4.99E-2</v>
      </c>
    </row>
    <row r="1703" spans="1:10" customFormat="1" hidden="1" x14ac:dyDescent="0.25">
      <c r="A1703">
        <v>211</v>
      </c>
      <c r="B1703" t="s">
        <v>1171</v>
      </c>
      <c r="C1703" t="s">
        <v>1172</v>
      </c>
      <c r="D1703">
        <v>0</v>
      </c>
      <c r="E1703">
        <v>0</v>
      </c>
      <c r="F1703">
        <v>0</v>
      </c>
      <c r="G1703">
        <v>0</v>
      </c>
      <c r="H1703">
        <v>5000000000</v>
      </c>
      <c r="I1703">
        <v>340000000</v>
      </c>
      <c r="J1703">
        <v>0.02</v>
      </c>
    </row>
    <row r="1704" spans="1:10" customFormat="1" hidden="1" x14ac:dyDescent="0.25">
      <c r="A1704">
        <v>214</v>
      </c>
      <c r="B1704" t="s">
        <v>1723</v>
      </c>
      <c r="C1704" t="s">
        <v>1724</v>
      </c>
      <c r="D1704">
        <v>542167475859</v>
      </c>
      <c r="E1704">
        <v>1</v>
      </c>
      <c r="F1704">
        <v>0</v>
      </c>
      <c r="G1704">
        <v>0</v>
      </c>
      <c r="H1704">
        <v>38500000000</v>
      </c>
      <c r="I1704">
        <v>340000000</v>
      </c>
      <c r="J1704">
        <v>0.02</v>
      </c>
    </row>
    <row r="1705" spans="1:10" customFormat="1" hidden="1" x14ac:dyDescent="0.25">
      <c r="A1705">
        <v>211</v>
      </c>
      <c r="B1705" t="s">
        <v>1963</v>
      </c>
      <c r="C1705" t="s">
        <v>1964</v>
      </c>
      <c r="D1705">
        <v>5199951089670</v>
      </c>
      <c r="E1705">
        <v>1</v>
      </c>
      <c r="F1705">
        <v>0</v>
      </c>
      <c r="G1705">
        <v>0</v>
      </c>
      <c r="H1705">
        <v>325000000000</v>
      </c>
      <c r="I1705">
        <v>340000000</v>
      </c>
      <c r="J1705">
        <v>2.5000000000000001E-2</v>
      </c>
    </row>
    <row r="1706" spans="1:10" customFormat="1" hidden="1" x14ac:dyDescent="0.25">
      <c r="A1706">
        <v>213</v>
      </c>
      <c r="B1706" t="s">
        <v>2049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customFormat="1" hidden="1" x14ac:dyDescent="0.25">
      <c r="A1707">
        <v>212</v>
      </c>
      <c r="B1707" t="s">
        <v>2050</v>
      </c>
      <c r="C1707" t="s">
        <v>2051</v>
      </c>
      <c r="D1707">
        <v>465257195307</v>
      </c>
      <c r="E1707">
        <v>1</v>
      </c>
      <c r="F1707">
        <v>0</v>
      </c>
      <c r="G1707">
        <v>0</v>
      </c>
      <c r="H1707">
        <v>1000000000</v>
      </c>
      <c r="I1707">
        <v>340000000</v>
      </c>
      <c r="J1707">
        <v>0</v>
      </c>
    </row>
    <row r="1708" spans="1:10" customFormat="1" hidden="1" x14ac:dyDescent="0.25">
      <c r="A1708">
        <v>212</v>
      </c>
      <c r="B1708" t="s">
        <v>2052</v>
      </c>
      <c r="C1708" t="s">
        <v>2053</v>
      </c>
      <c r="D1708">
        <v>6170760994326</v>
      </c>
      <c r="E1708">
        <v>340000000</v>
      </c>
      <c r="F1708">
        <v>4414066454</v>
      </c>
      <c r="G1708">
        <v>2</v>
      </c>
      <c r="H1708">
        <v>100000000000</v>
      </c>
      <c r="I1708">
        <v>340000000</v>
      </c>
      <c r="J1708">
        <v>0</v>
      </c>
    </row>
    <row r="1709" spans="1:10" customFormat="1" hidden="1" x14ac:dyDescent="0.25">
      <c r="A1709">
        <v>212</v>
      </c>
      <c r="B1709" t="s">
        <v>2054</v>
      </c>
      <c r="C1709" t="s">
        <v>2055</v>
      </c>
      <c r="D1709">
        <v>513160823370</v>
      </c>
      <c r="E1709">
        <v>1</v>
      </c>
      <c r="F1709">
        <v>0</v>
      </c>
      <c r="G1709">
        <v>0</v>
      </c>
      <c r="H1709">
        <v>5000000000</v>
      </c>
      <c r="I1709">
        <v>340000000</v>
      </c>
      <c r="J1709">
        <v>3.5000000000000003E-2</v>
      </c>
    </row>
    <row r="1710" spans="1:10" customFormat="1" hidden="1" x14ac:dyDescent="0.25">
      <c r="A1710">
        <v>213</v>
      </c>
      <c r="B1710" t="s">
        <v>1003</v>
      </c>
      <c r="D1710">
        <v>0</v>
      </c>
      <c r="E1710">
        <v>0</v>
      </c>
      <c r="F1710">
        <v>0</v>
      </c>
      <c r="G1710">
        <v>2400</v>
      </c>
      <c r="H1710">
        <v>0</v>
      </c>
      <c r="I1710">
        <v>0</v>
      </c>
      <c r="J1710">
        <v>0</v>
      </c>
    </row>
    <row r="1711" spans="1:10" customFormat="1" hidden="1" x14ac:dyDescent="0.25">
      <c r="A1711">
        <v>214</v>
      </c>
      <c r="B1711" t="s">
        <v>1776</v>
      </c>
      <c r="C1711" t="s">
        <v>1777</v>
      </c>
      <c r="D1711">
        <v>695605022</v>
      </c>
      <c r="E1711">
        <v>1</v>
      </c>
      <c r="F1711">
        <v>0</v>
      </c>
      <c r="G1711">
        <v>0</v>
      </c>
      <c r="H1711">
        <v>500000000</v>
      </c>
      <c r="I1711">
        <v>340000000</v>
      </c>
      <c r="J1711">
        <v>7.0000000000000007E-2</v>
      </c>
    </row>
    <row r="1712" spans="1:10" customFormat="1" hidden="1" x14ac:dyDescent="0.25">
      <c r="A1712">
        <v>213</v>
      </c>
      <c r="B1712" t="s">
        <v>1408</v>
      </c>
      <c r="C1712" t="s">
        <v>1409</v>
      </c>
      <c r="D1712">
        <v>1983062421921</v>
      </c>
      <c r="E1712">
        <v>1</v>
      </c>
      <c r="F1712">
        <v>0</v>
      </c>
      <c r="G1712">
        <v>0</v>
      </c>
      <c r="H1712">
        <v>305000000000</v>
      </c>
      <c r="I1712">
        <v>340000000</v>
      </c>
      <c r="J1712">
        <v>0.02</v>
      </c>
    </row>
    <row r="1713" spans="1:10" customFormat="1" hidden="1" x14ac:dyDescent="0.25">
      <c r="A1713">
        <v>213</v>
      </c>
      <c r="B1713" t="s">
        <v>173</v>
      </c>
      <c r="C1713" t="s">
        <v>174</v>
      </c>
      <c r="D1713">
        <v>2156347984337</v>
      </c>
      <c r="E1713">
        <v>1</v>
      </c>
      <c r="F1713">
        <v>0</v>
      </c>
      <c r="G1713">
        <v>0</v>
      </c>
      <c r="H1713">
        <v>150000000000</v>
      </c>
      <c r="I1713">
        <v>340000000</v>
      </c>
      <c r="J1713">
        <v>0.02</v>
      </c>
    </row>
    <row r="1714" spans="1:10" customFormat="1" hidden="1" x14ac:dyDescent="0.25">
      <c r="A1714">
        <v>213</v>
      </c>
      <c r="B1714" t="s">
        <v>839</v>
      </c>
      <c r="C1714" t="s">
        <v>840</v>
      </c>
      <c r="D1714">
        <v>55821576805</v>
      </c>
      <c r="E1714">
        <v>1</v>
      </c>
      <c r="F1714">
        <v>0</v>
      </c>
      <c r="G1714">
        <v>0</v>
      </c>
      <c r="H1714">
        <v>500000000</v>
      </c>
      <c r="I1714">
        <v>340000000</v>
      </c>
      <c r="J1714">
        <v>0.06</v>
      </c>
    </row>
    <row r="1715" spans="1:10" customFormat="1" hidden="1" x14ac:dyDescent="0.25">
      <c r="A1715">
        <v>214</v>
      </c>
      <c r="B1715" t="s">
        <v>1709</v>
      </c>
      <c r="C1715" t="s">
        <v>1710</v>
      </c>
      <c r="D1715">
        <v>96702295217</v>
      </c>
      <c r="E1715">
        <v>1</v>
      </c>
      <c r="F1715">
        <v>0</v>
      </c>
      <c r="G1715">
        <v>0</v>
      </c>
      <c r="H1715">
        <v>19000000000</v>
      </c>
      <c r="I1715">
        <v>340000000</v>
      </c>
      <c r="J1715">
        <v>0</v>
      </c>
    </row>
    <row r="1716" spans="1:10" customFormat="1" hidden="1" x14ac:dyDescent="0.25">
      <c r="A1716">
        <v>214</v>
      </c>
      <c r="B1716" t="s">
        <v>2056</v>
      </c>
      <c r="C1716" t="s">
        <v>2057</v>
      </c>
      <c r="D1716">
        <v>482815368320</v>
      </c>
      <c r="E1716">
        <v>1</v>
      </c>
      <c r="F1716">
        <v>0</v>
      </c>
      <c r="G1716">
        <v>0</v>
      </c>
      <c r="H1716">
        <v>17000000000</v>
      </c>
      <c r="I1716">
        <v>340000000</v>
      </c>
      <c r="J1716">
        <v>4.9000000000000002E-2</v>
      </c>
    </row>
    <row r="1717" spans="1:10" customFormat="1" hidden="1" x14ac:dyDescent="0.25">
      <c r="A1717">
        <v>219</v>
      </c>
      <c r="B1717" t="s">
        <v>2058</v>
      </c>
      <c r="D1717">
        <v>1025072966</v>
      </c>
      <c r="E1717">
        <v>1</v>
      </c>
      <c r="F1717">
        <v>0</v>
      </c>
      <c r="G1717">
        <v>0</v>
      </c>
      <c r="H1717">
        <v>100000000</v>
      </c>
      <c r="I1717">
        <v>345000000</v>
      </c>
      <c r="J1717">
        <v>0.04</v>
      </c>
    </row>
    <row r="1718" spans="1:10" customFormat="1" hidden="1" x14ac:dyDescent="0.25">
      <c r="A1718">
        <v>219</v>
      </c>
      <c r="B1718" t="s">
        <v>542</v>
      </c>
      <c r="C1718" t="s">
        <v>543</v>
      </c>
      <c r="D1718">
        <v>150170979281</v>
      </c>
      <c r="E1718">
        <v>1</v>
      </c>
      <c r="F1718">
        <v>0</v>
      </c>
      <c r="G1718">
        <v>0</v>
      </c>
      <c r="H1718">
        <v>142000000000</v>
      </c>
      <c r="I1718">
        <v>340000000</v>
      </c>
      <c r="J1718">
        <v>4.2000000000000003E-2</v>
      </c>
    </row>
    <row r="1719" spans="1:10" customFormat="1" hidden="1" x14ac:dyDescent="0.25">
      <c r="A1719">
        <v>219</v>
      </c>
      <c r="B1719" t="s">
        <v>276</v>
      </c>
      <c r="C1719" t="s">
        <v>277</v>
      </c>
      <c r="D1719">
        <v>70415357514441</v>
      </c>
      <c r="E1719">
        <v>1399316252</v>
      </c>
      <c r="F1719">
        <v>34251225486</v>
      </c>
      <c r="G1719">
        <v>22</v>
      </c>
      <c r="H1719">
        <v>120000000000</v>
      </c>
      <c r="I1719">
        <v>340000000</v>
      </c>
      <c r="J1719">
        <v>0.03</v>
      </c>
    </row>
    <row r="1720" spans="1:10" customFormat="1" hidden="1" x14ac:dyDescent="0.25">
      <c r="A1720">
        <v>211</v>
      </c>
      <c r="B1720" t="s">
        <v>1456</v>
      </c>
      <c r="C1720" t="s">
        <v>1457</v>
      </c>
      <c r="D1720">
        <v>0</v>
      </c>
      <c r="E1720">
        <v>0</v>
      </c>
      <c r="F1720">
        <v>0</v>
      </c>
      <c r="G1720">
        <v>0</v>
      </c>
      <c r="H1720">
        <v>15000000000</v>
      </c>
      <c r="I1720">
        <v>340000000</v>
      </c>
      <c r="J1720">
        <v>0.02</v>
      </c>
    </row>
    <row r="1721" spans="1:10" customFormat="1" hidden="1" x14ac:dyDescent="0.25">
      <c r="A1721">
        <v>211</v>
      </c>
      <c r="B1721" t="s">
        <v>1896</v>
      </c>
      <c r="C1721" t="s">
        <v>1897</v>
      </c>
      <c r="D1721">
        <v>0</v>
      </c>
      <c r="E1721">
        <v>0</v>
      </c>
      <c r="F1721">
        <v>0</v>
      </c>
      <c r="G1721">
        <v>0</v>
      </c>
      <c r="H1721">
        <v>10000000000</v>
      </c>
      <c r="I1721">
        <v>345000000</v>
      </c>
      <c r="J1721">
        <v>9.4999999999999998E-3</v>
      </c>
    </row>
    <row r="1722" spans="1:10" customFormat="1" hidden="1" x14ac:dyDescent="0.25">
      <c r="A1722">
        <v>211</v>
      </c>
      <c r="B1722" t="s">
        <v>1339</v>
      </c>
      <c r="C1722" t="s">
        <v>1340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customFormat="1" hidden="1" x14ac:dyDescent="0.25">
      <c r="A1723">
        <v>211</v>
      </c>
      <c r="B1723" t="s">
        <v>1483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customFormat="1" hidden="1" x14ac:dyDescent="0.25">
      <c r="A1724">
        <v>213</v>
      </c>
      <c r="B1724" t="s">
        <v>665</v>
      </c>
      <c r="C1724" t="s">
        <v>666</v>
      </c>
      <c r="D1724">
        <v>5997100423</v>
      </c>
      <c r="E1724">
        <v>1</v>
      </c>
      <c r="F1724">
        <v>0</v>
      </c>
      <c r="G1724">
        <v>0</v>
      </c>
      <c r="H1724">
        <v>5000000000</v>
      </c>
      <c r="I1724">
        <v>340000000</v>
      </c>
      <c r="J1724">
        <v>0.06</v>
      </c>
    </row>
    <row r="1725" spans="1:10" customFormat="1" hidden="1" x14ac:dyDescent="0.25">
      <c r="A1725">
        <v>213</v>
      </c>
      <c r="B1725" t="s">
        <v>604</v>
      </c>
      <c r="C1725" t="s">
        <v>605</v>
      </c>
      <c r="D1725">
        <v>5332941412620</v>
      </c>
      <c r="E1725">
        <v>415806509</v>
      </c>
      <c r="F1725">
        <v>3714518949</v>
      </c>
      <c r="G1725">
        <v>2</v>
      </c>
      <c r="H1725">
        <v>200369000000</v>
      </c>
      <c r="I1725">
        <v>340000000</v>
      </c>
      <c r="J1725">
        <v>0.02</v>
      </c>
    </row>
    <row r="1726" spans="1:10" customFormat="1" hidden="1" x14ac:dyDescent="0.25">
      <c r="A1726">
        <v>215</v>
      </c>
      <c r="B1726" t="s">
        <v>669</v>
      </c>
      <c r="C1726" t="s">
        <v>670</v>
      </c>
      <c r="D1726">
        <v>907423857</v>
      </c>
      <c r="E1726">
        <v>1</v>
      </c>
      <c r="F1726">
        <v>0</v>
      </c>
      <c r="G1726">
        <v>0</v>
      </c>
      <c r="H1726">
        <v>900000000</v>
      </c>
      <c r="I1726">
        <v>340000000</v>
      </c>
      <c r="J1726">
        <v>0.03</v>
      </c>
    </row>
    <row r="1727" spans="1:10" customFormat="1" hidden="1" x14ac:dyDescent="0.25">
      <c r="A1727">
        <v>212</v>
      </c>
      <c r="B1727" t="s">
        <v>567</v>
      </c>
      <c r="C1727" t="s">
        <v>568</v>
      </c>
      <c r="D1727">
        <v>5350879890892</v>
      </c>
      <c r="E1727">
        <v>472556117</v>
      </c>
      <c r="F1727">
        <v>3654761527</v>
      </c>
      <c r="G1727">
        <v>2</v>
      </c>
      <c r="H1727">
        <v>1200000000000</v>
      </c>
      <c r="I1727">
        <v>340000000</v>
      </c>
      <c r="J1727">
        <v>3.5000000000000003E-2</v>
      </c>
    </row>
    <row r="1728" spans="1:10" customFormat="1" hidden="1" x14ac:dyDescent="0.25">
      <c r="A1728">
        <v>213</v>
      </c>
      <c r="B1728" t="s">
        <v>1593</v>
      </c>
      <c r="C1728" t="s">
        <v>1594</v>
      </c>
      <c r="D1728">
        <v>2332780405982</v>
      </c>
      <c r="E1728">
        <v>1</v>
      </c>
      <c r="F1728">
        <v>0</v>
      </c>
      <c r="G1728">
        <v>0</v>
      </c>
      <c r="H1728">
        <v>108000000000</v>
      </c>
      <c r="I1728">
        <v>340000000</v>
      </c>
      <c r="J1728">
        <v>0.03</v>
      </c>
    </row>
    <row r="1729" spans="1:10" customFormat="1" hidden="1" x14ac:dyDescent="0.25">
      <c r="A1729">
        <v>212</v>
      </c>
      <c r="B1729" t="s">
        <v>875</v>
      </c>
      <c r="C1729" t="s">
        <v>876</v>
      </c>
      <c r="D1729">
        <v>11497624866</v>
      </c>
      <c r="E1729">
        <v>1</v>
      </c>
      <c r="F1729">
        <v>0</v>
      </c>
      <c r="G1729">
        <v>0</v>
      </c>
      <c r="H1729">
        <v>10000000000</v>
      </c>
      <c r="I1729">
        <v>340000000</v>
      </c>
      <c r="J1729">
        <v>1E-3</v>
      </c>
    </row>
    <row r="1730" spans="1:10" customFormat="1" hidden="1" x14ac:dyDescent="0.25">
      <c r="A1730">
        <v>211</v>
      </c>
      <c r="B1730" t="s">
        <v>2059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customFormat="1" hidden="1" x14ac:dyDescent="0.25">
      <c r="A1731">
        <v>211</v>
      </c>
      <c r="B1731" t="s">
        <v>829</v>
      </c>
      <c r="C1731" t="s">
        <v>830</v>
      </c>
      <c r="D1731">
        <v>43274577092791</v>
      </c>
      <c r="E1731">
        <v>993489141</v>
      </c>
      <c r="F1731">
        <v>32405786978</v>
      </c>
      <c r="G1731">
        <v>9</v>
      </c>
      <c r="H1731">
        <v>200000000000</v>
      </c>
      <c r="I1731">
        <v>500000000</v>
      </c>
      <c r="J1731">
        <v>1.4999999999999999E-2</v>
      </c>
    </row>
    <row r="1732" spans="1:10" customFormat="1" hidden="1" x14ac:dyDescent="0.25">
      <c r="A1732">
        <v>213</v>
      </c>
      <c r="B1732" t="s">
        <v>660</v>
      </c>
      <c r="C1732" t="s">
        <v>661</v>
      </c>
      <c r="D1732">
        <v>5916384857157</v>
      </c>
      <c r="E1732">
        <v>597634142</v>
      </c>
      <c r="F1732">
        <v>9728185319</v>
      </c>
      <c r="G1732">
        <v>5</v>
      </c>
      <c r="H1732">
        <v>200000000000</v>
      </c>
      <c r="I1732">
        <v>340000000</v>
      </c>
      <c r="J1732">
        <v>2.58E-2</v>
      </c>
    </row>
    <row r="1733" spans="1:10" customFormat="1" hidden="1" x14ac:dyDescent="0.25">
      <c r="A1733">
        <v>212</v>
      </c>
      <c r="B1733" t="s">
        <v>1218</v>
      </c>
      <c r="C1733" t="s">
        <v>1219</v>
      </c>
      <c r="D1733">
        <v>740758646754</v>
      </c>
      <c r="E1733">
        <v>1</v>
      </c>
      <c r="F1733">
        <v>0</v>
      </c>
      <c r="G1733">
        <v>0</v>
      </c>
      <c r="H1733">
        <v>1050000000</v>
      </c>
      <c r="I1733">
        <v>340000000</v>
      </c>
      <c r="J1733">
        <v>0.04</v>
      </c>
    </row>
    <row r="1734" spans="1:10" customFormat="1" hidden="1" x14ac:dyDescent="0.25">
      <c r="A1734">
        <v>215</v>
      </c>
      <c r="B1734" t="s">
        <v>673</v>
      </c>
      <c r="C1734" t="s">
        <v>674</v>
      </c>
      <c r="D1734">
        <v>118186155789</v>
      </c>
      <c r="E1734">
        <v>1</v>
      </c>
      <c r="F1734">
        <v>0</v>
      </c>
      <c r="G1734">
        <v>0</v>
      </c>
      <c r="H1734">
        <v>74849000000</v>
      </c>
      <c r="I1734">
        <v>340000000</v>
      </c>
      <c r="J1734">
        <v>0.02</v>
      </c>
    </row>
    <row r="1735" spans="1:10" customFormat="1" hidden="1" x14ac:dyDescent="0.25">
      <c r="A1735">
        <v>213</v>
      </c>
      <c r="B1735" t="s">
        <v>2060</v>
      </c>
      <c r="C1735" t="s">
        <v>2061</v>
      </c>
      <c r="D1735">
        <v>353413838675</v>
      </c>
      <c r="E1735">
        <v>374493078</v>
      </c>
      <c r="F1735">
        <v>1690160858</v>
      </c>
      <c r="G1735">
        <v>1</v>
      </c>
      <c r="H1735">
        <v>20200000000</v>
      </c>
      <c r="I1735">
        <v>340000000</v>
      </c>
      <c r="J1735">
        <v>0.02</v>
      </c>
    </row>
    <row r="1736" spans="1:10" customFormat="1" hidden="1" x14ac:dyDescent="0.25">
      <c r="A1736">
        <v>213</v>
      </c>
      <c r="B1736" t="s">
        <v>1178</v>
      </c>
      <c r="D1736">
        <v>0</v>
      </c>
      <c r="E1736">
        <v>1</v>
      </c>
      <c r="F1736">
        <v>0</v>
      </c>
      <c r="G1736">
        <v>0</v>
      </c>
      <c r="H1736">
        <v>10000000000</v>
      </c>
      <c r="I1736">
        <v>340000000</v>
      </c>
      <c r="J1736">
        <v>0.02</v>
      </c>
    </row>
    <row r="1737" spans="1:10" customFormat="1" hidden="1" x14ac:dyDescent="0.25">
      <c r="A1737">
        <v>213</v>
      </c>
      <c r="B1737" t="s">
        <v>1557</v>
      </c>
      <c r="C1737" t="s">
        <v>1558</v>
      </c>
      <c r="D1737">
        <v>319221497788</v>
      </c>
      <c r="E1737">
        <v>1</v>
      </c>
      <c r="F1737">
        <v>0</v>
      </c>
      <c r="G1737">
        <v>0</v>
      </c>
      <c r="H1737">
        <v>225000000000</v>
      </c>
      <c r="I1737">
        <v>340000000</v>
      </c>
      <c r="J1737">
        <v>2.29E-2</v>
      </c>
    </row>
    <row r="1738" spans="1:10" customFormat="1" hidden="1" x14ac:dyDescent="0.25">
      <c r="A1738">
        <v>214</v>
      </c>
      <c r="B1738" t="s">
        <v>288</v>
      </c>
      <c r="C1738" t="s">
        <v>289</v>
      </c>
      <c r="D1738">
        <v>123807105755</v>
      </c>
      <c r="E1738">
        <v>1</v>
      </c>
      <c r="F1738">
        <v>0</v>
      </c>
      <c r="G1738">
        <v>0</v>
      </c>
      <c r="H1738">
        <v>100000000000</v>
      </c>
      <c r="I1738">
        <v>340000000</v>
      </c>
      <c r="J1738">
        <v>0.05</v>
      </c>
    </row>
    <row r="1739" spans="1:10" customFormat="1" hidden="1" x14ac:dyDescent="0.25">
      <c r="A1739">
        <v>214</v>
      </c>
      <c r="B1739" t="s">
        <v>2062</v>
      </c>
      <c r="C1739" t="s">
        <v>1005</v>
      </c>
      <c r="D1739">
        <v>26022716585</v>
      </c>
      <c r="E1739">
        <v>1</v>
      </c>
      <c r="F1739">
        <v>0</v>
      </c>
      <c r="G1739">
        <v>0</v>
      </c>
      <c r="H1739">
        <v>10000000000</v>
      </c>
      <c r="I1739">
        <v>340000000</v>
      </c>
      <c r="J1739">
        <v>0.02</v>
      </c>
    </row>
    <row r="1740" spans="1:10" customFormat="1" hidden="1" x14ac:dyDescent="0.25">
      <c r="A1740">
        <v>214</v>
      </c>
      <c r="B1740" t="s">
        <v>1573</v>
      </c>
      <c r="C1740" t="s">
        <v>1574</v>
      </c>
      <c r="D1740">
        <v>429305413462</v>
      </c>
      <c r="E1740">
        <v>1</v>
      </c>
      <c r="F1740">
        <v>0</v>
      </c>
      <c r="G1740">
        <v>0</v>
      </c>
      <c r="H1740">
        <v>24000000000</v>
      </c>
      <c r="I1740">
        <v>340000000</v>
      </c>
      <c r="J1740">
        <v>3.5000000000000003E-2</v>
      </c>
    </row>
    <row r="1741" spans="1:10" customFormat="1" hidden="1" x14ac:dyDescent="0.25">
      <c r="A1741">
        <v>214</v>
      </c>
      <c r="B1741" t="s">
        <v>785</v>
      </c>
      <c r="C1741" t="s">
        <v>786</v>
      </c>
      <c r="D1741">
        <v>2810810983</v>
      </c>
      <c r="E1741">
        <v>1</v>
      </c>
      <c r="F1741">
        <v>0</v>
      </c>
      <c r="G1741">
        <v>0</v>
      </c>
      <c r="H1741">
        <v>500000000</v>
      </c>
      <c r="I1741">
        <v>340000000</v>
      </c>
      <c r="J1741">
        <v>0.01</v>
      </c>
    </row>
    <row r="1742" spans="1:10" customFormat="1" hidden="1" x14ac:dyDescent="0.25">
      <c r="A1742">
        <v>213</v>
      </c>
      <c r="B1742" t="s">
        <v>1462</v>
      </c>
      <c r="C1742" t="s">
        <v>1463</v>
      </c>
      <c r="D1742">
        <v>3103310542327</v>
      </c>
      <c r="E1742">
        <v>357250945</v>
      </c>
      <c r="F1742">
        <v>1707843594</v>
      </c>
      <c r="G1742">
        <v>1</v>
      </c>
      <c r="H1742">
        <v>180000000000</v>
      </c>
      <c r="I1742">
        <v>340000000</v>
      </c>
      <c r="J1742">
        <v>0.01</v>
      </c>
    </row>
    <row r="1743" spans="1:10" customFormat="1" hidden="1" x14ac:dyDescent="0.25">
      <c r="A1743">
        <v>215</v>
      </c>
      <c r="B1743" t="s">
        <v>2063</v>
      </c>
      <c r="C1743" t="s">
        <v>2064</v>
      </c>
      <c r="D1743">
        <v>97980629752</v>
      </c>
      <c r="E1743">
        <v>1</v>
      </c>
      <c r="F1743">
        <v>0</v>
      </c>
      <c r="G1743">
        <v>0</v>
      </c>
      <c r="H1743">
        <v>2000000000</v>
      </c>
      <c r="I1743">
        <v>340000000</v>
      </c>
      <c r="J1743">
        <v>0.01</v>
      </c>
    </row>
    <row r="1744" spans="1:10" customFormat="1" hidden="1" x14ac:dyDescent="0.25">
      <c r="A1744">
        <v>214</v>
      </c>
      <c r="B1744" t="s">
        <v>2065</v>
      </c>
      <c r="C1744" t="s">
        <v>2066</v>
      </c>
      <c r="D1744">
        <v>801645522777</v>
      </c>
      <c r="E1744">
        <v>1</v>
      </c>
      <c r="F1744">
        <v>0</v>
      </c>
      <c r="G1744">
        <v>0</v>
      </c>
      <c r="H1744">
        <v>225000000000</v>
      </c>
      <c r="I1744">
        <v>340000000</v>
      </c>
      <c r="J1744">
        <v>0.02</v>
      </c>
    </row>
    <row r="1745" spans="1:10" customFormat="1" hidden="1" x14ac:dyDescent="0.25">
      <c r="A1745">
        <v>213</v>
      </c>
      <c r="B1745" t="s">
        <v>1054</v>
      </c>
      <c r="D1745">
        <v>2915210</v>
      </c>
      <c r="E1745">
        <v>1</v>
      </c>
      <c r="F1745">
        <v>0</v>
      </c>
      <c r="G1745">
        <v>0</v>
      </c>
      <c r="H1745">
        <v>10000000000</v>
      </c>
      <c r="I1745">
        <v>340000000</v>
      </c>
      <c r="J1745">
        <v>0.02</v>
      </c>
    </row>
    <row r="1746" spans="1:10" customFormat="1" hidden="1" x14ac:dyDescent="0.25">
      <c r="A1746">
        <v>213</v>
      </c>
      <c r="B1746" t="s">
        <v>534</v>
      </c>
      <c r="C1746" t="s">
        <v>535</v>
      </c>
      <c r="D1746">
        <v>75994756848</v>
      </c>
      <c r="E1746">
        <v>1</v>
      </c>
      <c r="F1746">
        <v>0</v>
      </c>
      <c r="G1746">
        <v>0</v>
      </c>
      <c r="H1746">
        <v>1001000000</v>
      </c>
      <c r="I1746">
        <v>340000000</v>
      </c>
      <c r="J1746">
        <v>9.9000000000000008E-3</v>
      </c>
    </row>
    <row r="1747" spans="1:10" customFormat="1" hidden="1" x14ac:dyDescent="0.25">
      <c r="A1747">
        <v>214</v>
      </c>
      <c r="B1747" t="s">
        <v>2067</v>
      </c>
      <c r="D1747">
        <v>997620818</v>
      </c>
      <c r="E1747">
        <v>1</v>
      </c>
      <c r="F1747">
        <v>0</v>
      </c>
      <c r="G1747">
        <v>0</v>
      </c>
      <c r="H1747">
        <v>500000000</v>
      </c>
      <c r="I1747">
        <v>340000000</v>
      </c>
      <c r="J1747">
        <v>1.4999999999999999E-2</v>
      </c>
    </row>
    <row r="1748" spans="1:10" customFormat="1" hidden="1" x14ac:dyDescent="0.25">
      <c r="A1748">
        <v>213</v>
      </c>
      <c r="B1748" t="s">
        <v>1659</v>
      </c>
      <c r="C1748" t="s">
        <v>1660</v>
      </c>
      <c r="D1748">
        <v>1116049153510</v>
      </c>
      <c r="E1748">
        <v>1</v>
      </c>
      <c r="F1748">
        <v>0</v>
      </c>
      <c r="G1748">
        <v>0</v>
      </c>
      <c r="H1748">
        <v>493990237057</v>
      </c>
      <c r="I1748">
        <v>340000000</v>
      </c>
      <c r="J1748">
        <v>0.03</v>
      </c>
    </row>
    <row r="1749" spans="1:10" customFormat="1" hidden="1" x14ac:dyDescent="0.25">
      <c r="A1749">
        <v>211</v>
      </c>
      <c r="B1749" t="s">
        <v>1788</v>
      </c>
      <c r="C1749" t="s">
        <v>1789</v>
      </c>
      <c r="D1749">
        <v>10046246603203</v>
      </c>
      <c r="E1749">
        <v>503444586</v>
      </c>
      <c r="F1749">
        <v>7265854820</v>
      </c>
      <c r="G1749">
        <v>2</v>
      </c>
      <c r="H1749">
        <v>1999000000000</v>
      </c>
      <c r="I1749">
        <v>340000000</v>
      </c>
      <c r="J1749">
        <v>2.1999999999999999E-2</v>
      </c>
    </row>
    <row r="1750" spans="1:10" customFormat="1" hidden="1" x14ac:dyDescent="0.25">
      <c r="A1750">
        <v>212</v>
      </c>
      <c r="B1750" t="s">
        <v>610</v>
      </c>
      <c r="C1750" t="s">
        <v>611</v>
      </c>
      <c r="D1750">
        <v>2635541345865</v>
      </c>
      <c r="E1750">
        <v>356905779</v>
      </c>
      <c r="F1750">
        <v>1673672211</v>
      </c>
      <c r="G1750">
        <v>1</v>
      </c>
      <c r="H1750">
        <v>144100000000</v>
      </c>
      <c r="I1750">
        <v>340000000</v>
      </c>
      <c r="J1750">
        <v>0.01</v>
      </c>
    </row>
    <row r="1751" spans="1:10" customFormat="1" hidden="1" x14ac:dyDescent="0.25">
      <c r="A1751">
        <v>212</v>
      </c>
      <c r="B1751" t="s">
        <v>2068</v>
      </c>
      <c r="C1751" t="s">
        <v>2069</v>
      </c>
      <c r="D1751">
        <v>665041538297</v>
      </c>
      <c r="E1751">
        <v>1</v>
      </c>
      <c r="F1751">
        <v>0</v>
      </c>
      <c r="G1751">
        <v>0</v>
      </c>
      <c r="H1751">
        <v>1000000000</v>
      </c>
      <c r="I1751">
        <v>340000000</v>
      </c>
      <c r="J1751">
        <v>0.01</v>
      </c>
    </row>
    <row r="1752" spans="1:10" customFormat="1" hidden="1" x14ac:dyDescent="0.25">
      <c r="A1752">
        <v>213</v>
      </c>
      <c r="B1752" t="s">
        <v>1877</v>
      </c>
      <c r="D1752">
        <v>197430721</v>
      </c>
      <c r="E1752">
        <v>1</v>
      </c>
      <c r="F1752">
        <v>0</v>
      </c>
      <c r="G1752">
        <v>0</v>
      </c>
      <c r="H1752">
        <v>130000000</v>
      </c>
      <c r="I1752">
        <v>340000000</v>
      </c>
      <c r="J1752">
        <v>0</v>
      </c>
    </row>
    <row r="1753" spans="1:10" customFormat="1" hidden="1" x14ac:dyDescent="0.25">
      <c r="A1753">
        <v>213</v>
      </c>
      <c r="B1753" t="s">
        <v>2070</v>
      </c>
      <c r="C1753" t="s">
        <v>2071</v>
      </c>
      <c r="D1753">
        <v>598210808683</v>
      </c>
      <c r="E1753">
        <v>1</v>
      </c>
      <c r="F1753">
        <v>0</v>
      </c>
      <c r="G1753">
        <v>0</v>
      </c>
      <c r="H1753">
        <v>111000000000</v>
      </c>
      <c r="I1753">
        <v>340000000</v>
      </c>
      <c r="J1753">
        <v>0.03</v>
      </c>
    </row>
    <row r="1754" spans="1:10" customFormat="1" hidden="1" x14ac:dyDescent="0.25">
      <c r="A1754">
        <v>215</v>
      </c>
      <c r="B1754" t="s">
        <v>478</v>
      </c>
      <c r="C1754" t="s">
        <v>479</v>
      </c>
      <c r="D1754">
        <v>34634045394</v>
      </c>
      <c r="E1754">
        <v>1</v>
      </c>
      <c r="F1754">
        <v>0</v>
      </c>
      <c r="G1754">
        <v>0</v>
      </c>
      <c r="H1754">
        <v>30000000000</v>
      </c>
      <c r="I1754">
        <v>345000000</v>
      </c>
      <c r="J1754">
        <v>0.02</v>
      </c>
    </row>
    <row r="1755" spans="1:10" customFormat="1" hidden="1" x14ac:dyDescent="0.25">
      <c r="A1755">
        <v>215</v>
      </c>
      <c r="B1755" t="s">
        <v>1747</v>
      </c>
      <c r="C1755" t="s">
        <v>1748</v>
      </c>
      <c r="D1755">
        <v>1323816103601</v>
      </c>
      <c r="E1755">
        <v>1</v>
      </c>
      <c r="F1755">
        <v>0</v>
      </c>
      <c r="G1755">
        <v>0</v>
      </c>
      <c r="H1755">
        <v>100000000000</v>
      </c>
      <c r="I1755">
        <v>340000000</v>
      </c>
      <c r="J1755">
        <v>2.5000000000000001E-2</v>
      </c>
    </row>
    <row r="1756" spans="1:10" customFormat="1" hidden="1" x14ac:dyDescent="0.25">
      <c r="A1756">
        <v>215</v>
      </c>
      <c r="B1756" t="s">
        <v>646</v>
      </c>
      <c r="C1756" t="s">
        <v>647</v>
      </c>
      <c r="D1756">
        <v>113128958797710</v>
      </c>
      <c r="E1756">
        <v>5676979148</v>
      </c>
      <c r="F1756">
        <v>70905580121</v>
      </c>
      <c r="G1756">
        <v>41</v>
      </c>
      <c r="H1756">
        <v>3000000000000</v>
      </c>
      <c r="I1756">
        <v>340000000</v>
      </c>
      <c r="J1756">
        <v>7.0000000000000007E-2</v>
      </c>
    </row>
    <row r="1757" spans="1:10" customFormat="1" hidden="1" x14ac:dyDescent="0.25">
      <c r="A1757">
        <v>215</v>
      </c>
      <c r="B1757" t="s">
        <v>794</v>
      </c>
      <c r="C1757" t="s">
        <v>795</v>
      </c>
      <c r="D1757">
        <v>24366616243497</v>
      </c>
      <c r="E1757">
        <v>558248152</v>
      </c>
      <c r="F1757">
        <v>14331628712</v>
      </c>
      <c r="G1757">
        <v>8</v>
      </c>
      <c r="H1757">
        <v>450000000000</v>
      </c>
      <c r="I1757">
        <v>340000000</v>
      </c>
      <c r="J1757">
        <v>1.4999999999999999E-2</v>
      </c>
    </row>
    <row r="1758" spans="1:10" customFormat="1" hidden="1" x14ac:dyDescent="0.25">
      <c r="A1758">
        <v>219</v>
      </c>
      <c r="B1758" t="s">
        <v>1236</v>
      </c>
      <c r="C1758" t="s">
        <v>1237</v>
      </c>
      <c r="D1758">
        <v>14312252284</v>
      </c>
      <c r="E1758">
        <v>1</v>
      </c>
      <c r="F1758">
        <v>0</v>
      </c>
      <c r="G1758">
        <v>0</v>
      </c>
      <c r="H1758">
        <v>1000000000</v>
      </c>
      <c r="I1758">
        <v>340000000</v>
      </c>
      <c r="J1758">
        <v>0.01</v>
      </c>
    </row>
    <row r="1759" spans="1:10" customFormat="1" hidden="1" x14ac:dyDescent="0.25">
      <c r="A1759">
        <v>219</v>
      </c>
      <c r="B1759" t="s">
        <v>2072</v>
      </c>
      <c r="D1759">
        <v>548606340</v>
      </c>
      <c r="E1759">
        <v>1</v>
      </c>
      <c r="F1759">
        <v>0</v>
      </c>
      <c r="G1759">
        <v>0</v>
      </c>
      <c r="H1759">
        <v>100000000</v>
      </c>
      <c r="I1759">
        <v>345000000</v>
      </c>
      <c r="J1759">
        <v>0.15</v>
      </c>
    </row>
    <row r="1760" spans="1:10" customFormat="1" hidden="1" x14ac:dyDescent="0.25">
      <c r="A1760">
        <v>219</v>
      </c>
      <c r="B1760" t="s">
        <v>1312</v>
      </c>
      <c r="C1760" t="s">
        <v>1313</v>
      </c>
      <c r="D1760">
        <v>228723945667</v>
      </c>
      <c r="E1760">
        <v>1</v>
      </c>
      <c r="F1760">
        <v>0</v>
      </c>
      <c r="G1760">
        <v>0</v>
      </c>
      <c r="H1760">
        <v>100000000000</v>
      </c>
      <c r="I1760">
        <v>340000000</v>
      </c>
      <c r="J1760">
        <v>0.04</v>
      </c>
    </row>
    <row r="1761" spans="1:10" customFormat="1" hidden="1" x14ac:dyDescent="0.25">
      <c r="A1761">
        <v>215</v>
      </c>
      <c r="B1761" t="s">
        <v>789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customFormat="1" hidden="1" x14ac:dyDescent="0.25">
      <c r="A1762">
        <v>215</v>
      </c>
      <c r="B1762" t="s">
        <v>1177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customFormat="1" hidden="1" x14ac:dyDescent="0.25">
      <c r="A1763">
        <v>215</v>
      </c>
      <c r="B1763" t="s">
        <v>1803</v>
      </c>
      <c r="C1763" t="s">
        <v>1804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customFormat="1" hidden="1" x14ac:dyDescent="0.25">
      <c r="A1764">
        <v>214</v>
      </c>
      <c r="B1764" t="s">
        <v>498</v>
      </c>
      <c r="C1764" t="s">
        <v>499</v>
      </c>
      <c r="D1764">
        <v>48669520345</v>
      </c>
      <c r="E1764">
        <v>1</v>
      </c>
      <c r="F1764">
        <v>0</v>
      </c>
      <c r="G1764">
        <v>0</v>
      </c>
      <c r="H1764">
        <v>4500000000</v>
      </c>
      <c r="I1764">
        <v>340000000</v>
      </c>
      <c r="J1764">
        <v>0</v>
      </c>
    </row>
    <row r="1765" spans="1:10" customFormat="1" hidden="1" x14ac:dyDescent="0.25">
      <c r="A1765">
        <v>214</v>
      </c>
      <c r="B1765" t="s">
        <v>935</v>
      </c>
      <c r="C1765" t="s">
        <v>936</v>
      </c>
      <c r="D1765">
        <v>942823411</v>
      </c>
      <c r="E1765">
        <v>1</v>
      </c>
      <c r="F1765">
        <v>0</v>
      </c>
      <c r="G1765">
        <v>0</v>
      </c>
      <c r="H1765">
        <v>200000000</v>
      </c>
      <c r="I1765">
        <v>345000000</v>
      </c>
      <c r="J1765">
        <v>5.0000000000000001E-3</v>
      </c>
    </row>
    <row r="1766" spans="1:10" customFormat="1" hidden="1" x14ac:dyDescent="0.25">
      <c r="A1766">
        <v>215</v>
      </c>
      <c r="B1766" t="s">
        <v>183</v>
      </c>
      <c r="C1766" t="s">
        <v>184</v>
      </c>
      <c r="D1766">
        <v>191941706174959</v>
      </c>
      <c r="E1766">
        <v>6949575407</v>
      </c>
      <c r="F1766">
        <v>125581932741</v>
      </c>
      <c r="G1766">
        <v>71</v>
      </c>
      <c r="H1766">
        <v>2500000000000</v>
      </c>
      <c r="I1766">
        <v>340000000</v>
      </c>
      <c r="J1766">
        <v>0.05</v>
      </c>
    </row>
    <row r="1767" spans="1:10" customFormat="1" hidden="1" x14ac:dyDescent="0.25">
      <c r="A1767">
        <v>213</v>
      </c>
      <c r="B1767" t="s">
        <v>1064</v>
      </c>
      <c r="C1767" t="s">
        <v>1065</v>
      </c>
      <c r="D1767">
        <v>162188476087</v>
      </c>
      <c r="E1767">
        <v>1</v>
      </c>
      <c r="F1767">
        <v>0</v>
      </c>
      <c r="G1767">
        <v>0</v>
      </c>
      <c r="H1767">
        <v>2000000000</v>
      </c>
      <c r="I1767">
        <v>340000000</v>
      </c>
      <c r="J1767">
        <v>0.01</v>
      </c>
    </row>
    <row r="1768" spans="1:10" customFormat="1" hidden="1" x14ac:dyDescent="0.25">
      <c r="A1768">
        <v>211</v>
      </c>
      <c r="B1768" t="s">
        <v>2052</v>
      </c>
      <c r="C1768" t="s">
        <v>2053</v>
      </c>
      <c r="D1768">
        <v>5906999337643</v>
      </c>
      <c r="E1768">
        <v>340000000</v>
      </c>
      <c r="F1768">
        <v>4218364179</v>
      </c>
      <c r="G1768">
        <v>1</v>
      </c>
      <c r="H1768">
        <v>100000000000</v>
      </c>
      <c r="I1768">
        <v>340000000</v>
      </c>
      <c r="J1768">
        <v>0</v>
      </c>
    </row>
    <row r="1769" spans="1:10" customFormat="1" hidden="1" x14ac:dyDescent="0.25">
      <c r="A1769">
        <v>213</v>
      </c>
      <c r="B1769" t="s">
        <v>286</v>
      </c>
      <c r="C1769" t="s">
        <v>287</v>
      </c>
      <c r="D1769">
        <v>275667696124</v>
      </c>
      <c r="E1769">
        <v>1</v>
      </c>
      <c r="F1769">
        <v>0</v>
      </c>
      <c r="G1769">
        <v>0</v>
      </c>
      <c r="H1769">
        <v>9000000000</v>
      </c>
      <c r="I1769">
        <v>340000000</v>
      </c>
      <c r="J1769">
        <v>0.04</v>
      </c>
    </row>
    <row r="1770" spans="1:10" customFormat="1" hidden="1" x14ac:dyDescent="0.25">
      <c r="A1770">
        <v>212</v>
      </c>
      <c r="B1770" t="s">
        <v>2073</v>
      </c>
      <c r="C1770" t="s">
        <v>2074</v>
      </c>
      <c r="D1770">
        <v>7867444493127</v>
      </c>
      <c r="E1770">
        <v>568914357</v>
      </c>
      <c r="F1770">
        <v>5493944569</v>
      </c>
      <c r="G1770">
        <v>2</v>
      </c>
      <c r="H1770">
        <v>300000000000</v>
      </c>
      <c r="I1770">
        <v>340000000</v>
      </c>
      <c r="J1770">
        <v>0.04</v>
      </c>
    </row>
    <row r="1771" spans="1:10" customFormat="1" hidden="1" x14ac:dyDescent="0.25">
      <c r="A1771">
        <v>212</v>
      </c>
      <c r="B1771" t="s">
        <v>2009</v>
      </c>
      <c r="C1771" t="s">
        <v>2010</v>
      </c>
      <c r="D1771">
        <v>5854838847198</v>
      </c>
      <c r="E1771">
        <v>402557778</v>
      </c>
      <c r="F1771">
        <v>4107960806</v>
      </c>
      <c r="G1771">
        <v>2</v>
      </c>
      <c r="H1771">
        <v>75000000000</v>
      </c>
      <c r="I1771">
        <v>340000000</v>
      </c>
      <c r="J1771">
        <v>1.4999999999999999E-2</v>
      </c>
    </row>
    <row r="1772" spans="1:10" customFormat="1" hidden="1" x14ac:dyDescent="0.25">
      <c r="A1772">
        <v>212</v>
      </c>
      <c r="B1772" t="s">
        <v>2075</v>
      </c>
      <c r="C1772" t="s">
        <v>2076</v>
      </c>
      <c r="D1772">
        <v>2663724134278</v>
      </c>
      <c r="E1772">
        <v>370835435</v>
      </c>
      <c r="F1772">
        <v>1682244326</v>
      </c>
      <c r="G1772">
        <v>1</v>
      </c>
      <c r="H1772">
        <v>500000000000</v>
      </c>
      <c r="I1772">
        <v>340000000</v>
      </c>
      <c r="J1772">
        <v>1.7999999999999999E-2</v>
      </c>
    </row>
    <row r="1773" spans="1:10" customFormat="1" hidden="1" x14ac:dyDescent="0.25">
      <c r="A1773">
        <v>213</v>
      </c>
      <c r="B1773" t="s">
        <v>2077</v>
      </c>
      <c r="C1773" t="s">
        <v>2078</v>
      </c>
      <c r="D1773">
        <v>570439022579</v>
      </c>
      <c r="E1773">
        <v>1</v>
      </c>
      <c r="F1773">
        <v>0</v>
      </c>
      <c r="G1773">
        <v>0</v>
      </c>
      <c r="H1773">
        <v>20000000000</v>
      </c>
      <c r="I1773">
        <v>340000000</v>
      </c>
      <c r="J1773">
        <v>8.9999999999999993E-3</v>
      </c>
    </row>
    <row r="1774" spans="1:10" customFormat="1" hidden="1" x14ac:dyDescent="0.25">
      <c r="A1774">
        <v>214</v>
      </c>
      <c r="B1774" t="s">
        <v>2027</v>
      </c>
      <c r="C1774" t="s">
        <v>2028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customFormat="1" hidden="1" x14ac:dyDescent="0.25">
      <c r="A1775">
        <v>214</v>
      </c>
      <c r="B1775" t="s">
        <v>1468</v>
      </c>
      <c r="C1775" t="s">
        <v>1469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customFormat="1" hidden="1" x14ac:dyDescent="0.25">
      <c r="A1776">
        <v>213</v>
      </c>
      <c r="B1776" t="s">
        <v>2079</v>
      </c>
      <c r="C1776" t="s">
        <v>2080</v>
      </c>
      <c r="D1776">
        <v>117138377062601</v>
      </c>
      <c r="E1776">
        <v>5916966521</v>
      </c>
      <c r="F1776">
        <v>105962363916</v>
      </c>
      <c r="G1776">
        <v>54</v>
      </c>
      <c r="H1776">
        <v>2500000000000</v>
      </c>
      <c r="I1776">
        <v>340000000</v>
      </c>
      <c r="J1776">
        <v>0.05</v>
      </c>
    </row>
    <row r="1777" spans="1:10" customFormat="1" hidden="1" x14ac:dyDescent="0.25">
      <c r="A1777">
        <v>214</v>
      </c>
      <c r="B1777" t="s">
        <v>1309</v>
      </c>
      <c r="D1777">
        <v>97620466</v>
      </c>
      <c r="E1777">
        <v>1</v>
      </c>
      <c r="F1777">
        <v>0</v>
      </c>
      <c r="G1777">
        <v>0</v>
      </c>
      <c r="H1777">
        <v>100000000</v>
      </c>
      <c r="I1777">
        <v>345000000</v>
      </c>
      <c r="J1777">
        <v>0.15</v>
      </c>
    </row>
    <row r="1778" spans="1:10" customFormat="1" hidden="1" x14ac:dyDescent="0.25">
      <c r="A1778">
        <v>213</v>
      </c>
      <c r="B1778" t="s">
        <v>1609</v>
      </c>
      <c r="C1778" t="s">
        <v>1610</v>
      </c>
      <c r="D1778">
        <v>550918880067</v>
      </c>
      <c r="E1778">
        <v>1</v>
      </c>
      <c r="F1778">
        <v>0</v>
      </c>
      <c r="G1778">
        <v>0</v>
      </c>
      <c r="H1778">
        <v>10000000000</v>
      </c>
      <c r="I1778">
        <v>340000000</v>
      </c>
      <c r="J1778">
        <v>0</v>
      </c>
    </row>
    <row r="1779" spans="1:10" customFormat="1" hidden="1" x14ac:dyDescent="0.25">
      <c r="A1779">
        <v>213</v>
      </c>
      <c r="B1779" t="s">
        <v>2081</v>
      </c>
      <c r="C1779" t="s">
        <v>2082</v>
      </c>
      <c r="D1779">
        <v>34532490777972</v>
      </c>
      <c r="E1779">
        <v>2379889964</v>
      </c>
      <c r="F1779">
        <v>18269009679</v>
      </c>
      <c r="G1779">
        <v>10</v>
      </c>
      <c r="H1779">
        <v>100000000000</v>
      </c>
      <c r="I1779">
        <v>350000000</v>
      </c>
      <c r="J1779">
        <v>0.1</v>
      </c>
    </row>
    <row r="1780" spans="1:10" customFormat="1" hidden="1" x14ac:dyDescent="0.25">
      <c r="A1780">
        <v>212</v>
      </c>
      <c r="B1780" t="s">
        <v>226</v>
      </c>
      <c r="C1780" t="s">
        <v>227</v>
      </c>
      <c r="D1780">
        <v>18092791897843</v>
      </c>
      <c r="E1780">
        <v>885303251</v>
      </c>
      <c r="F1780">
        <v>13087278028</v>
      </c>
      <c r="G1780">
        <v>6</v>
      </c>
      <c r="H1780">
        <v>2000000000000</v>
      </c>
      <c r="I1780">
        <v>340000000</v>
      </c>
      <c r="J1780">
        <v>0.04</v>
      </c>
    </row>
    <row r="1781" spans="1:10" customFormat="1" hidden="1" x14ac:dyDescent="0.25">
      <c r="A1781">
        <v>213</v>
      </c>
      <c r="B1781" t="s">
        <v>1621</v>
      </c>
      <c r="C1781" t="s">
        <v>1622</v>
      </c>
      <c r="D1781">
        <v>8173059152946</v>
      </c>
      <c r="E1781">
        <v>398542307</v>
      </c>
      <c r="F1781">
        <v>5795688475</v>
      </c>
      <c r="G1781">
        <v>3</v>
      </c>
      <c r="H1781">
        <v>50000000000</v>
      </c>
      <c r="I1781">
        <v>340000000</v>
      </c>
      <c r="J1781">
        <v>0.01</v>
      </c>
    </row>
    <row r="1782" spans="1:10" customFormat="1" hidden="1" x14ac:dyDescent="0.25">
      <c r="A1782">
        <v>215</v>
      </c>
      <c r="B1782" t="s">
        <v>490</v>
      </c>
      <c r="C1782" t="s">
        <v>491</v>
      </c>
      <c r="D1782">
        <v>315094562025</v>
      </c>
      <c r="E1782">
        <v>1</v>
      </c>
      <c r="F1782">
        <v>0</v>
      </c>
      <c r="G1782">
        <v>0</v>
      </c>
      <c r="H1782">
        <v>9000000000</v>
      </c>
      <c r="I1782">
        <v>340000000</v>
      </c>
      <c r="J1782">
        <v>0</v>
      </c>
    </row>
    <row r="1783" spans="1:10" customFormat="1" hidden="1" x14ac:dyDescent="0.25">
      <c r="A1783">
        <v>214</v>
      </c>
      <c r="B1783" t="s">
        <v>1179</v>
      </c>
      <c r="C1783" t="s">
        <v>1180</v>
      </c>
      <c r="D1783">
        <v>10022226456</v>
      </c>
      <c r="E1783">
        <v>1</v>
      </c>
      <c r="F1783">
        <v>0</v>
      </c>
      <c r="G1783">
        <v>0</v>
      </c>
      <c r="H1783">
        <v>10000000000</v>
      </c>
      <c r="I1783">
        <v>340000000</v>
      </c>
      <c r="J1783">
        <v>9.4999999999999998E-3</v>
      </c>
    </row>
    <row r="1784" spans="1:10" customFormat="1" hidden="1" x14ac:dyDescent="0.25">
      <c r="A1784">
        <v>214</v>
      </c>
      <c r="B1784" t="s">
        <v>1192</v>
      </c>
      <c r="D1784">
        <v>51498021487</v>
      </c>
      <c r="E1784">
        <v>1</v>
      </c>
      <c r="F1784">
        <v>0</v>
      </c>
      <c r="G1784">
        <v>0</v>
      </c>
      <c r="H1784">
        <v>50000000000</v>
      </c>
      <c r="I1784">
        <v>345000000</v>
      </c>
      <c r="J1784">
        <v>1.95E-2</v>
      </c>
    </row>
    <row r="1785" spans="1:10" customFormat="1" hidden="1" x14ac:dyDescent="0.25">
      <c r="A1785">
        <v>212</v>
      </c>
      <c r="B1785" t="s">
        <v>252</v>
      </c>
      <c r="C1785" t="s">
        <v>253</v>
      </c>
      <c r="D1785">
        <v>10666739316200</v>
      </c>
      <c r="E1785">
        <v>735192088</v>
      </c>
      <c r="F1785">
        <v>7508649686</v>
      </c>
      <c r="G1785">
        <v>2</v>
      </c>
      <c r="H1785">
        <v>3300000000000</v>
      </c>
      <c r="I1785">
        <v>340000000</v>
      </c>
      <c r="J1785">
        <v>0.05</v>
      </c>
    </row>
    <row r="1786" spans="1:10" customFormat="1" hidden="1" x14ac:dyDescent="0.25">
      <c r="A1786">
        <v>212</v>
      </c>
      <c r="B1786" t="s">
        <v>2083</v>
      </c>
      <c r="C1786" t="s">
        <v>2084</v>
      </c>
      <c r="D1786">
        <v>78627950590008</v>
      </c>
      <c r="E1786">
        <v>3351612205</v>
      </c>
      <c r="F1786">
        <v>57220631896</v>
      </c>
      <c r="G1786">
        <v>26</v>
      </c>
      <c r="H1786">
        <v>50000000000</v>
      </c>
      <c r="I1786">
        <v>340000000</v>
      </c>
      <c r="J1786">
        <v>0.05</v>
      </c>
    </row>
    <row r="1787" spans="1:10" customFormat="1" hidden="1" x14ac:dyDescent="0.25">
      <c r="A1787">
        <v>212</v>
      </c>
      <c r="B1787" t="s">
        <v>451</v>
      </c>
      <c r="C1787" t="s">
        <v>452</v>
      </c>
      <c r="D1787">
        <v>13711901162608</v>
      </c>
      <c r="E1787">
        <v>647129653</v>
      </c>
      <c r="F1787">
        <v>9930525462</v>
      </c>
      <c r="G1787">
        <v>5</v>
      </c>
      <c r="H1787">
        <v>1100000000000</v>
      </c>
      <c r="I1787">
        <v>340000000</v>
      </c>
      <c r="J1787">
        <v>0.03</v>
      </c>
    </row>
    <row r="1788" spans="1:10" customFormat="1" hidden="1" x14ac:dyDescent="0.25">
      <c r="A1788">
        <v>214</v>
      </c>
      <c r="B1788" t="s">
        <v>1406</v>
      </c>
      <c r="C1788" t="s">
        <v>1407</v>
      </c>
      <c r="D1788">
        <v>409287272713</v>
      </c>
      <c r="E1788">
        <v>1</v>
      </c>
      <c r="F1788">
        <v>0</v>
      </c>
      <c r="G1788">
        <v>0</v>
      </c>
      <c r="H1788">
        <v>120000000000</v>
      </c>
      <c r="I1788">
        <v>340000000</v>
      </c>
      <c r="J1788">
        <v>0.02</v>
      </c>
    </row>
    <row r="1789" spans="1:10" customFormat="1" hidden="1" x14ac:dyDescent="0.25">
      <c r="A1789">
        <v>215</v>
      </c>
      <c r="B1789" t="s">
        <v>614</v>
      </c>
      <c r="D1789">
        <v>1000000</v>
      </c>
      <c r="E1789">
        <v>1</v>
      </c>
      <c r="F1789">
        <v>0</v>
      </c>
      <c r="G1789">
        <v>0</v>
      </c>
      <c r="H1789">
        <v>600000000000</v>
      </c>
      <c r="I1789">
        <v>340000000</v>
      </c>
      <c r="J1789">
        <v>0.02</v>
      </c>
    </row>
    <row r="1790" spans="1:10" customFormat="1" hidden="1" x14ac:dyDescent="0.25">
      <c r="A1790">
        <v>214</v>
      </c>
      <c r="B1790" t="s">
        <v>1936</v>
      </c>
      <c r="C1790" t="s">
        <v>1937</v>
      </c>
      <c r="D1790">
        <v>369817081321</v>
      </c>
      <c r="E1790">
        <v>1</v>
      </c>
      <c r="F1790">
        <v>0</v>
      </c>
      <c r="G1790">
        <v>0</v>
      </c>
      <c r="H1790">
        <v>100000000000</v>
      </c>
      <c r="I1790">
        <v>340000000</v>
      </c>
      <c r="J1790">
        <v>0.03</v>
      </c>
    </row>
    <row r="1791" spans="1:10" customFormat="1" hidden="1" x14ac:dyDescent="0.25">
      <c r="A1791">
        <v>214</v>
      </c>
      <c r="B1791" t="s">
        <v>490</v>
      </c>
      <c r="C1791" t="s">
        <v>491</v>
      </c>
      <c r="D1791">
        <v>314641132781</v>
      </c>
      <c r="E1791">
        <v>1</v>
      </c>
      <c r="F1791">
        <v>0</v>
      </c>
      <c r="G1791">
        <v>0</v>
      </c>
      <c r="H1791">
        <v>9000000000</v>
      </c>
      <c r="I1791">
        <v>340000000</v>
      </c>
      <c r="J1791">
        <v>0</v>
      </c>
    </row>
    <row r="1792" spans="1:10" customFormat="1" hidden="1" x14ac:dyDescent="0.25">
      <c r="A1792">
        <v>214</v>
      </c>
      <c r="B1792" t="s">
        <v>2085</v>
      </c>
      <c r="C1792" t="s">
        <v>2086</v>
      </c>
      <c r="D1792">
        <v>0</v>
      </c>
      <c r="E1792">
        <v>0</v>
      </c>
      <c r="F1792">
        <v>0</v>
      </c>
      <c r="G1792">
        <v>0</v>
      </c>
      <c r="H1792">
        <v>3000000000000</v>
      </c>
      <c r="I1792">
        <v>340000000</v>
      </c>
      <c r="J1792">
        <v>0.04</v>
      </c>
    </row>
    <row r="1793" spans="1:10" customFormat="1" hidden="1" x14ac:dyDescent="0.25">
      <c r="A1793">
        <v>212</v>
      </c>
      <c r="B1793" t="s">
        <v>2087</v>
      </c>
      <c r="C1793" t="s">
        <v>2088</v>
      </c>
      <c r="D1793">
        <v>2780499884141</v>
      </c>
      <c r="E1793">
        <v>412138887</v>
      </c>
      <c r="F1793">
        <v>1731333307</v>
      </c>
      <c r="G1793">
        <v>1</v>
      </c>
      <c r="H1793">
        <v>2100000000000</v>
      </c>
      <c r="I1793">
        <v>340000000</v>
      </c>
      <c r="J1793">
        <v>0.04</v>
      </c>
    </row>
    <row r="1794" spans="1:10" customFormat="1" hidden="1" x14ac:dyDescent="0.25">
      <c r="A1794">
        <v>213</v>
      </c>
      <c r="B1794" t="s">
        <v>877</v>
      </c>
      <c r="C1794" t="s">
        <v>878</v>
      </c>
      <c r="D1794">
        <v>350245360351</v>
      </c>
      <c r="E1794">
        <v>1</v>
      </c>
      <c r="F1794">
        <v>0</v>
      </c>
      <c r="G1794">
        <v>0</v>
      </c>
      <c r="H1794">
        <v>10000000000</v>
      </c>
      <c r="I1794">
        <v>340000000</v>
      </c>
      <c r="J1794">
        <v>9.4999999999999998E-3</v>
      </c>
    </row>
    <row r="1795" spans="1:10" customFormat="1" hidden="1" x14ac:dyDescent="0.25">
      <c r="A1795">
        <v>213</v>
      </c>
      <c r="B1795" t="s">
        <v>2089</v>
      </c>
      <c r="C1795" t="s">
        <v>2090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customFormat="1" hidden="1" x14ac:dyDescent="0.25">
      <c r="A1796">
        <v>213</v>
      </c>
      <c r="B1796" t="s">
        <v>733</v>
      </c>
      <c r="C1796" t="s">
        <v>734</v>
      </c>
      <c r="D1796">
        <v>621981168486</v>
      </c>
      <c r="E1796">
        <v>1</v>
      </c>
      <c r="F1796">
        <v>0</v>
      </c>
      <c r="G1796">
        <v>0</v>
      </c>
      <c r="H1796">
        <v>402000000000</v>
      </c>
      <c r="I1796">
        <v>340000000</v>
      </c>
      <c r="J1796">
        <v>0.01</v>
      </c>
    </row>
    <row r="1797" spans="1:10" customFormat="1" hidden="1" x14ac:dyDescent="0.25">
      <c r="A1797">
        <v>213</v>
      </c>
      <c r="B1797" t="s">
        <v>782</v>
      </c>
      <c r="D1797">
        <v>0</v>
      </c>
      <c r="E1797">
        <v>0</v>
      </c>
      <c r="F1797">
        <v>0</v>
      </c>
      <c r="G1797">
        <v>2402</v>
      </c>
      <c r="H1797">
        <v>0</v>
      </c>
      <c r="I1797">
        <v>0</v>
      </c>
      <c r="J1797">
        <v>0</v>
      </c>
    </row>
    <row r="1798" spans="1:10" customFormat="1" hidden="1" x14ac:dyDescent="0.25">
      <c r="A1798">
        <v>214</v>
      </c>
      <c r="B1798" t="s">
        <v>540</v>
      </c>
      <c r="C1798" t="s">
        <v>541</v>
      </c>
      <c r="D1798">
        <v>191048897292</v>
      </c>
      <c r="E1798">
        <v>1</v>
      </c>
      <c r="F1798">
        <v>0</v>
      </c>
      <c r="G1798">
        <v>0</v>
      </c>
      <c r="H1798">
        <v>960000000</v>
      </c>
      <c r="I1798">
        <v>340000000</v>
      </c>
      <c r="J1798">
        <v>0.03</v>
      </c>
    </row>
    <row r="1799" spans="1:10" customFormat="1" hidden="1" x14ac:dyDescent="0.25">
      <c r="A1799">
        <v>214</v>
      </c>
      <c r="B1799" t="s">
        <v>461</v>
      </c>
      <c r="D1799">
        <v>0</v>
      </c>
      <c r="E1799">
        <v>0</v>
      </c>
      <c r="F1799">
        <v>0</v>
      </c>
      <c r="G1799">
        <v>0</v>
      </c>
      <c r="H1799">
        <v>10000000000</v>
      </c>
      <c r="I1799">
        <v>345000000</v>
      </c>
      <c r="J1799">
        <v>0.01</v>
      </c>
    </row>
    <row r="1800" spans="1:10" customFormat="1" hidden="1" x14ac:dyDescent="0.25">
      <c r="A1800">
        <v>215</v>
      </c>
      <c r="B1800" t="s">
        <v>1920</v>
      </c>
      <c r="C1800" t="s">
        <v>1921</v>
      </c>
      <c r="D1800">
        <v>20964263677088</v>
      </c>
      <c r="E1800">
        <v>1142747602</v>
      </c>
      <c r="F1800">
        <v>15601617430</v>
      </c>
      <c r="G1800">
        <v>9</v>
      </c>
      <c r="H1800">
        <v>158900000000</v>
      </c>
      <c r="I1800">
        <v>340000000</v>
      </c>
      <c r="J1800">
        <v>4.8934999999999999E-2</v>
      </c>
    </row>
    <row r="1801" spans="1:10" customFormat="1" hidden="1" x14ac:dyDescent="0.25">
      <c r="A1801">
        <v>215</v>
      </c>
      <c r="B1801" t="s">
        <v>2091</v>
      </c>
      <c r="C1801">
        <v>0</v>
      </c>
      <c r="D1801">
        <v>1516522393868</v>
      </c>
      <c r="E1801">
        <v>370403939</v>
      </c>
      <c r="F1801">
        <v>1489793014</v>
      </c>
      <c r="G1801">
        <v>1</v>
      </c>
      <c r="H1801">
        <v>50000000000</v>
      </c>
      <c r="I1801">
        <v>340000000</v>
      </c>
      <c r="J1801">
        <v>0.02</v>
      </c>
    </row>
    <row r="1802" spans="1:10" customFormat="1" hidden="1" x14ac:dyDescent="0.25">
      <c r="A1802">
        <v>219</v>
      </c>
      <c r="B1802" t="s">
        <v>1240</v>
      </c>
      <c r="C1802" t="s">
        <v>1241</v>
      </c>
      <c r="D1802">
        <v>0</v>
      </c>
      <c r="E1802">
        <v>0</v>
      </c>
      <c r="F1802">
        <v>0</v>
      </c>
      <c r="G1802">
        <v>0</v>
      </c>
      <c r="H1802">
        <v>10000000000</v>
      </c>
      <c r="I1802">
        <v>345000000</v>
      </c>
      <c r="J1802">
        <v>3.0000000000000001E-3</v>
      </c>
    </row>
    <row r="1803" spans="1:10" customFormat="1" hidden="1" x14ac:dyDescent="0.25">
      <c r="A1803">
        <v>215</v>
      </c>
      <c r="B1803" t="s">
        <v>2072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customFormat="1" hidden="1" x14ac:dyDescent="0.25">
      <c r="A1804">
        <v>215</v>
      </c>
      <c r="B1804" t="s">
        <v>1792</v>
      </c>
      <c r="C1804" t="s">
        <v>1793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customFormat="1" hidden="1" x14ac:dyDescent="0.25">
      <c r="A1805">
        <v>213</v>
      </c>
      <c r="B1805" t="s">
        <v>592</v>
      </c>
      <c r="C1805" t="s">
        <v>593</v>
      </c>
      <c r="D1805">
        <v>925702113344</v>
      </c>
      <c r="E1805">
        <v>1</v>
      </c>
      <c r="F1805">
        <v>0</v>
      </c>
      <c r="G1805">
        <v>0</v>
      </c>
      <c r="H1805">
        <v>0</v>
      </c>
      <c r="I1805">
        <v>340000000</v>
      </c>
      <c r="J1805">
        <v>1.001E-2</v>
      </c>
    </row>
    <row r="1806" spans="1:10" customFormat="1" hidden="1" x14ac:dyDescent="0.25">
      <c r="A1806">
        <v>213</v>
      </c>
      <c r="B1806" t="s">
        <v>833</v>
      </c>
      <c r="C1806" t="s">
        <v>834</v>
      </c>
      <c r="D1806">
        <v>2389787620805</v>
      </c>
      <c r="E1806">
        <v>398546413</v>
      </c>
      <c r="F1806">
        <v>5796094941</v>
      </c>
      <c r="G1806">
        <v>3</v>
      </c>
      <c r="H1806">
        <v>100700000000</v>
      </c>
      <c r="I1806">
        <v>340000000</v>
      </c>
      <c r="J1806">
        <v>0.01</v>
      </c>
    </row>
    <row r="1807" spans="1:10" customFormat="1" hidden="1" x14ac:dyDescent="0.25">
      <c r="A1807">
        <v>213</v>
      </c>
      <c r="B1807" t="s">
        <v>891</v>
      </c>
      <c r="C1807" t="s">
        <v>892</v>
      </c>
      <c r="D1807">
        <v>6023600592327</v>
      </c>
      <c r="E1807">
        <v>577849665</v>
      </c>
      <c r="F1807">
        <v>7690472518</v>
      </c>
      <c r="G1807">
        <v>4</v>
      </c>
      <c r="H1807">
        <v>1015000000000</v>
      </c>
      <c r="I1807">
        <v>340000000</v>
      </c>
      <c r="J1807">
        <v>0.03</v>
      </c>
    </row>
    <row r="1808" spans="1:10" customFormat="1" hidden="1" x14ac:dyDescent="0.25">
      <c r="A1808">
        <v>212</v>
      </c>
      <c r="B1808" t="s">
        <v>513</v>
      </c>
      <c r="C1808" t="s">
        <v>514</v>
      </c>
      <c r="D1808">
        <v>22649706588893</v>
      </c>
      <c r="E1808">
        <v>682887565</v>
      </c>
      <c r="F1808">
        <v>16801490705</v>
      </c>
      <c r="G1808">
        <v>6</v>
      </c>
      <c r="H1808">
        <v>1600000000000</v>
      </c>
      <c r="I1808">
        <v>340000000</v>
      </c>
      <c r="J1808">
        <v>0.02</v>
      </c>
    </row>
    <row r="1809" spans="1:10" customFormat="1" hidden="1" x14ac:dyDescent="0.25">
      <c r="A1809">
        <v>212</v>
      </c>
      <c r="B1809" t="s">
        <v>2081</v>
      </c>
      <c r="C1809" t="s">
        <v>2082</v>
      </c>
      <c r="D1809">
        <v>23320676573899</v>
      </c>
      <c r="E1809">
        <v>2111670354</v>
      </c>
      <c r="F1809">
        <v>15855033189</v>
      </c>
      <c r="G1809">
        <v>4</v>
      </c>
      <c r="H1809">
        <v>100000000000</v>
      </c>
      <c r="I1809">
        <v>350000000</v>
      </c>
      <c r="J1809">
        <v>0.1</v>
      </c>
    </row>
    <row r="1810" spans="1:10" customFormat="1" hidden="1" x14ac:dyDescent="0.25">
      <c r="A1810">
        <v>213</v>
      </c>
      <c r="B1810" t="s">
        <v>1838</v>
      </c>
      <c r="C1810" t="s">
        <v>1839</v>
      </c>
      <c r="D1810">
        <v>1026522263408</v>
      </c>
      <c r="E1810">
        <v>1</v>
      </c>
      <c r="F1810">
        <v>0</v>
      </c>
      <c r="G1810">
        <v>0</v>
      </c>
      <c r="H1810">
        <v>50000000000</v>
      </c>
      <c r="I1810">
        <v>340000000</v>
      </c>
      <c r="J1810">
        <v>1.9E-2</v>
      </c>
    </row>
    <row r="1811" spans="1:10" customFormat="1" hidden="1" x14ac:dyDescent="0.25">
      <c r="A1811">
        <v>212</v>
      </c>
      <c r="B1811" t="s">
        <v>1996</v>
      </c>
      <c r="C1811" t="s">
        <v>1997</v>
      </c>
      <c r="D1811">
        <v>1770318195271</v>
      </c>
      <c r="E1811">
        <v>391185236</v>
      </c>
      <c r="F1811">
        <v>972519500</v>
      </c>
      <c r="G1811">
        <v>1</v>
      </c>
      <c r="H1811">
        <v>5000000000</v>
      </c>
      <c r="I1811">
        <v>340000000</v>
      </c>
      <c r="J1811">
        <v>0.05</v>
      </c>
    </row>
    <row r="1812" spans="1:10" customFormat="1" hidden="1" x14ac:dyDescent="0.25">
      <c r="A1812">
        <v>214</v>
      </c>
      <c r="B1812" t="s">
        <v>2092</v>
      </c>
      <c r="C1812" t="s">
        <v>2093</v>
      </c>
      <c r="D1812">
        <v>233721857256</v>
      </c>
      <c r="E1812">
        <v>1</v>
      </c>
      <c r="F1812">
        <v>0</v>
      </c>
      <c r="G1812">
        <v>0</v>
      </c>
      <c r="H1812">
        <v>1000000000</v>
      </c>
      <c r="I1812">
        <v>345000000</v>
      </c>
      <c r="J1812">
        <v>0.01</v>
      </c>
    </row>
    <row r="1813" spans="1:10" customFormat="1" hidden="1" x14ac:dyDescent="0.25">
      <c r="A1813">
        <v>214</v>
      </c>
      <c r="B1813" t="s">
        <v>398</v>
      </c>
      <c r="C1813" t="s">
        <v>399</v>
      </c>
      <c r="D1813">
        <v>10252560395</v>
      </c>
      <c r="E1813">
        <v>1</v>
      </c>
      <c r="F1813">
        <v>0</v>
      </c>
      <c r="G1813">
        <v>0</v>
      </c>
      <c r="H1813">
        <v>1000000000</v>
      </c>
      <c r="I1813">
        <v>340000000</v>
      </c>
      <c r="J1813">
        <v>0.01</v>
      </c>
    </row>
    <row r="1814" spans="1:10" customFormat="1" hidden="1" x14ac:dyDescent="0.25">
      <c r="A1814">
        <v>213</v>
      </c>
      <c r="B1814" t="s">
        <v>509</v>
      </c>
      <c r="C1814" t="s">
        <v>510</v>
      </c>
      <c r="D1814">
        <v>143245721205</v>
      </c>
      <c r="E1814">
        <v>1</v>
      </c>
      <c r="F1814">
        <v>0</v>
      </c>
      <c r="G1814">
        <v>0</v>
      </c>
      <c r="H1814">
        <v>600000000</v>
      </c>
      <c r="I1814">
        <v>340000000</v>
      </c>
      <c r="J1814">
        <v>0.03</v>
      </c>
    </row>
    <row r="1815" spans="1:10" customFormat="1" hidden="1" x14ac:dyDescent="0.25">
      <c r="A1815">
        <v>214</v>
      </c>
      <c r="B1815" t="s">
        <v>421</v>
      </c>
      <c r="C1815" t="s">
        <v>422</v>
      </c>
      <c r="D1815">
        <v>152031913500</v>
      </c>
      <c r="E1815">
        <v>1</v>
      </c>
      <c r="F1815">
        <v>0</v>
      </c>
      <c r="G1815">
        <v>0</v>
      </c>
      <c r="H1815">
        <v>0</v>
      </c>
      <c r="I1815">
        <v>340000000</v>
      </c>
      <c r="J1815">
        <v>1.9900000000000001E-2</v>
      </c>
    </row>
    <row r="1816" spans="1:10" customFormat="1" hidden="1" x14ac:dyDescent="0.25">
      <c r="A1816">
        <v>213</v>
      </c>
      <c r="B1816" t="s">
        <v>2094</v>
      </c>
      <c r="C1816" t="s">
        <v>2095</v>
      </c>
      <c r="D1816">
        <v>319759903245</v>
      </c>
      <c r="E1816">
        <v>1</v>
      </c>
      <c r="F1816">
        <v>0</v>
      </c>
      <c r="G1816">
        <v>0</v>
      </c>
      <c r="H1816">
        <v>20000000000</v>
      </c>
      <c r="I1816">
        <v>340000000</v>
      </c>
      <c r="J1816">
        <v>0.05</v>
      </c>
    </row>
    <row r="1817" spans="1:10" customFormat="1" hidden="1" x14ac:dyDescent="0.25">
      <c r="A1817">
        <v>215</v>
      </c>
      <c r="B1817" t="s">
        <v>1458</v>
      </c>
      <c r="C1817" t="s">
        <v>1459</v>
      </c>
      <c r="D1817">
        <v>6485259352</v>
      </c>
      <c r="E1817">
        <v>1</v>
      </c>
      <c r="F1817">
        <v>0</v>
      </c>
      <c r="G1817">
        <v>0</v>
      </c>
      <c r="H1817">
        <v>1500000000</v>
      </c>
      <c r="I1817">
        <v>340000000</v>
      </c>
      <c r="J1817">
        <v>0.02</v>
      </c>
    </row>
    <row r="1818" spans="1:10" customFormat="1" hidden="1" x14ac:dyDescent="0.25">
      <c r="A1818">
        <v>212</v>
      </c>
      <c r="B1818" t="s">
        <v>2096</v>
      </c>
      <c r="C1818" t="s">
        <v>2097</v>
      </c>
      <c r="D1818">
        <v>1954526678883</v>
      </c>
      <c r="E1818">
        <v>386623800</v>
      </c>
      <c r="F1818">
        <v>1118971204</v>
      </c>
      <c r="G1818">
        <v>1</v>
      </c>
      <c r="H1818">
        <v>1000000000</v>
      </c>
      <c r="I1818">
        <v>340000000</v>
      </c>
      <c r="J1818">
        <v>0.04</v>
      </c>
    </row>
    <row r="1819" spans="1:10" customFormat="1" hidden="1" x14ac:dyDescent="0.25">
      <c r="A1819">
        <v>213</v>
      </c>
      <c r="B1819" t="s">
        <v>2098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customFormat="1" hidden="1" x14ac:dyDescent="0.25">
      <c r="A1820">
        <v>214</v>
      </c>
      <c r="B1820" t="s">
        <v>1836</v>
      </c>
      <c r="C1820" t="s">
        <v>1837</v>
      </c>
      <c r="D1820">
        <v>106247813964</v>
      </c>
      <c r="E1820">
        <v>1</v>
      </c>
      <c r="F1820">
        <v>0</v>
      </c>
      <c r="G1820">
        <v>0</v>
      </c>
      <c r="H1820">
        <v>103000000000</v>
      </c>
      <c r="I1820">
        <v>340000000</v>
      </c>
      <c r="J1820">
        <v>5.0000000000000001E-3</v>
      </c>
    </row>
    <row r="1821" spans="1:10" customFormat="1" hidden="1" x14ac:dyDescent="0.25">
      <c r="A1821">
        <v>219</v>
      </c>
      <c r="B1821" t="s">
        <v>1630</v>
      </c>
      <c r="C1821" t="s">
        <v>1631</v>
      </c>
      <c r="D1821">
        <v>4399910134864</v>
      </c>
      <c r="E1821">
        <v>1</v>
      </c>
      <c r="F1821">
        <v>0</v>
      </c>
      <c r="G1821">
        <v>0</v>
      </c>
      <c r="H1821">
        <v>150001000000</v>
      </c>
      <c r="I1821">
        <v>340000000</v>
      </c>
      <c r="J1821">
        <v>1E-4</v>
      </c>
    </row>
    <row r="1822" spans="1:10" customFormat="1" hidden="1" x14ac:dyDescent="0.25">
      <c r="A1822">
        <v>213</v>
      </c>
      <c r="B1822" t="s">
        <v>1809</v>
      </c>
      <c r="C1822" t="s">
        <v>588</v>
      </c>
      <c r="D1822">
        <v>3835219384455</v>
      </c>
      <c r="E1822">
        <v>1</v>
      </c>
      <c r="F1822">
        <v>0</v>
      </c>
      <c r="G1822">
        <v>0</v>
      </c>
      <c r="H1822">
        <v>70000000000</v>
      </c>
      <c r="I1822">
        <v>340000000</v>
      </c>
      <c r="J1822">
        <v>0</v>
      </c>
    </row>
    <row r="1823" spans="1:10" customFormat="1" hidden="1" x14ac:dyDescent="0.25">
      <c r="A1823">
        <v>214</v>
      </c>
      <c r="B1823" t="s">
        <v>969</v>
      </c>
      <c r="C1823" t="s">
        <v>970</v>
      </c>
      <c r="D1823">
        <v>1397607710073</v>
      </c>
      <c r="E1823">
        <v>1</v>
      </c>
      <c r="F1823">
        <v>0</v>
      </c>
      <c r="G1823">
        <v>0</v>
      </c>
      <c r="H1823">
        <v>600000000000</v>
      </c>
      <c r="I1823">
        <v>340000000</v>
      </c>
      <c r="J1823">
        <v>0.01</v>
      </c>
    </row>
    <row r="1824" spans="1:10" customFormat="1" hidden="1" x14ac:dyDescent="0.25">
      <c r="A1824">
        <v>212</v>
      </c>
      <c r="B1824" t="s">
        <v>2099</v>
      </c>
      <c r="C1824" t="s">
        <v>2100</v>
      </c>
      <c r="D1824">
        <v>12300523807743</v>
      </c>
      <c r="E1824">
        <v>522770365</v>
      </c>
      <c r="F1824">
        <v>8955747895</v>
      </c>
      <c r="G1824">
        <v>8</v>
      </c>
      <c r="H1824">
        <v>250000000000</v>
      </c>
      <c r="I1824">
        <v>340000000</v>
      </c>
      <c r="J1824">
        <v>0.02</v>
      </c>
    </row>
    <row r="1825" spans="1:10" customFormat="1" hidden="1" x14ac:dyDescent="0.25">
      <c r="A1825">
        <v>211</v>
      </c>
      <c r="B1825" t="s">
        <v>1224</v>
      </c>
      <c r="C1825" t="s">
        <v>1225</v>
      </c>
      <c r="D1825">
        <v>1185799339252</v>
      </c>
      <c r="E1825">
        <v>1</v>
      </c>
      <c r="F1825">
        <v>0</v>
      </c>
      <c r="G1825">
        <v>0</v>
      </c>
      <c r="H1825">
        <v>20000000000</v>
      </c>
      <c r="I1825">
        <v>340000000</v>
      </c>
      <c r="J1825">
        <v>8.9999999999999993E-3</v>
      </c>
    </row>
    <row r="1826" spans="1:10" customFormat="1" hidden="1" x14ac:dyDescent="0.25">
      <c r="A1826">
        <v>212</v>
      </c>
      <c r="B1826" t="s">
        <v>627</v>
      </c>
      <c r="C1826" t="s">
        <v>628</v>
      </c>
      <c r="D1826">
        <v>11837522785423</v>
      </c>
      <c r="E1826">
        <v>515634741</v>
      </c>
      <c r="F1826">
        <v>8606102352</v>
      </c>
      <c r="G1826">
        <v>4</v>
      </c>
      <c r="H1826">
        <v>250000000000</v>
      </c>
      <c r="I1826">
        <v>340000000</v>
      </c>
      <c r="J1826">
        <v>0.02</v>
      </c>
    </row>
    <row r="1827" spans="1:10" customFormat="1" hidden="1" x14ac:dyDescent="0.25">
      <c r="A1827">
        <v>213</v>
      </c>
      <c r="B1827" t="s">
        <v>856</v>
      </c>
      <c r="C1827" t="s">
        <v>857</v>
      </c>
      <c r="D1827">
        <v>98003650300</v>
      </c>
      <c r="E1827">
        <v>1</v>
      </c>
      <c r="F1827">
        <v>0</v>
      </c>
      <c r="G1827">
        <v>0</v>
      </c>
      <c r="H1827">
        <v>33333000000</v>
      </c>
      <c r="I1827">
        <v>340000000</v>
      </c>
      <c r="J1827">
        <v>0</v>
      </c>
    </row>
    <row r="1828" spans="1:10" customFormat="1" hidden="1" x14ac:dyDescent="0.25">
      <c r="A1828">
        <v>212</v>
      </c>
      <c r="B1828" t="s">
        <v>2101</v>
      </c>
      <c r="C1828" t="s">
        <v>2102</v>
      </c>
      <c r="D1828">
        <v>14462561986423</v>
      </c>
      <c r="E1828">
        <v>556016489</v>
      </c>
      <c r="F1828">
        <v>10584807971</v>
      </c>
      <c r="G1828">
        <v>7</v>
      </c>
      <c r="H1828">
        <v>10000000000</v>
      </c>
      <c r="I1828">
        <v>340000000</v>
      </c>
      <c r="J1828">
        <v>0.02</v>
      </c>
    </row>
    <row r="1829" spans="1:10" customFormat="1" hidden="1" x14ac:dyDescent="0.25">
      <c r="A1829">
        <v>214</v>
      </c>
      <c r="B1829" t="s">
        <v>707</v>
      </c>
      <c r="C1829" t="s">
        <v>708</v>
      </c>
      <c r="D1829">
        <v>1022424121</v>
      </c>
      <c r="E1829">
        <v>1</v>
      </c>
      <c r="F1829">
        <v>0</v>
      </c>
      <c r="G1829">
        <v>0</v>
      </c>
      <c r="H1829">
        <v>1000000000</v>
      </c>
      <c r="I1829">
        <v>340000000</v>
      </c>
      <c r="J1829">
        <v>9.4999999999999998E-3</v>
      </c>
    </row>
    <row r="1830" spans="1:10" customFormat="1" hidden="1" x14ac:dyDescent="0.25">
      <c r="A1830">
        <v>212</v>
      </c>
      <c r="B1830" t="s">
        <v>169</v>
      </c>
      <c r="C1830" t="s">
        <v>170</v>
      </c>
      <c r="D1830">
        <v>9623080785454</v>
      </c>
      <c r="E1830">
        <v>516919944</v>
      </c>
      <c r="F1830">
        <v>6899877835</v>
      </c>
      <c r="G1830">
        <v>3</v>
      </c>
      <c r="H1830">
        <v>400000000000</v>
      </c>
      <c r="I1830">
        <v>340000000</v>
      </c>
      <c r="J1830">
        <v>2.5000000000000001E-2</v>
      </c>
    </row>
    <row r="1831" spans="1:10" customFormat="1" hidden="1" x14ac:dyDescent="0.25">
      <c r="A1831">
        <v>212</v>
      </c>
      <c r="B1831" t="s">
        <v>2103</v>
      </c>
      <c r="C1831" t="s">
        <v>2104</v>
      </c>
      <c r="D1831">
        <v>23365806463501</v>
      </c>
      <c r="E1831">
        <v>340000000</v>
      </c>
      <c r="F1831">
        <v>17661978397</v>
      </c>
      <c r="G1831">
        <v>4</v>
      </c>
      <c r="H1831">
        <v>120000000000</v>
      </c>
      <c r="I1831">
        <v>340000000</v>
      </c>
      <c r="J1831">
        <v>0</v>
      </c>
    </row>
    <row r="1832" spans="1:10" customFormat="1" hidden="1" x14ac:dyDescent="0.25">
      <c r="A1832">
        <v>212</v>
      </c>
      <c r="B1832" t="s">
        <v>150</v>
      </c>
      <c r="C1832" t="s">
        <v>151</v>
      </c>
      <c r="D1832">
        <v>13338957596412</v>
      </c>
      <c r="E1832">
        <v>588453876</v>
      </c>
      <c r="F1832">
        <v>9689701164</v>
      </c>
      <c r="G1832">
        <v>4</v>
      </c>
      <c r="H1832">
        <v>210000000000</v>
      </c>
      <c r="I1832">
        <v>340000000</v>
      </c>
      <c r="J1832">
        <v>2.5000000000000001E-2</v>
      </c>
    </row>
    <row r="1833" spans="1:10" customFormat="1" hidden="1" x14ac:dyDescent="0.25">
      <c r="A1833">
        <v>212</v>
      </c>
      <c r="B1833" t="s">
        <v>2105</v>
      </c>
      <c r="C1833" t="s">
        <v>2106</v>
      </c>
      <c r="D1833">
        <v>9799244457337</v>
      </c>
      <c r="E1833">
        <v>412175989</v>
      </c>
      <c r="F1833">
        <v>7145422976</v>
      </c>
      <c r="G1833">
        <v>4</v>
      </c>
      <c r="H1833">
        <v>940000000000</v>
      </c>
      <c r="I1833">
        <v>340000000</v>
      </c>
      <c r="J1833">
        <v>0.01</v>
      </c>
    </row>
    <row r="1834" spans="1:10" customFormat="1" hidden="1" x14ac:dyDescent="0.25">
      <c r="A1834">
        <v>212</v>
      </c>
      <c r="B1834" t="s">
        <v>1621</v>
      </c>
      <c r="C1834" t="s">
        <v>1622</v>
      </c>
      <c r="D1834">
        <v>7783541822225</v>
      </c>
      <c r="E1834">
        <v>396558730</v>
      </c>
      <c r="F1834">
        <v>5599314271</v>
      </c>
      <c r="G1834">
        <v>4</v>
      </c>
      <c r="H1834">
        <v>15000000000</v>
      </c>
      <c r="I1834">
        <v>340000000</v>
      </c>
      <c r="J1834">
        <v>0.01</v>
      </c>
    </row>
    <row r="1835" spans="1:10" customFormat="1" hidden="1" x14ac:dyDescent="0.25">
      <c r="A1835">
        <v>212</v>
      </c>
      <c r="B1835" t="s">
        <v>377</v>
      </c>
      <c r="C1835" t="s">
        <v>378</v>
      </c>
      <c r="D1835">
        <v>5451684685484</v>
      </c>
      <c r="E1835">
        <v>413332024</v>
      </c>
      <c r="F1835">
        <v>3786248217</v>
      </c>
      <c r="G1835">
        <v>1</v>
      </c>
      <c r="H1835">
        <v>15000000000</v>
      </c>
      <c r="I1835">
        <v>340000000</v>
      </c>
      <c r="J1835">
        <v>1.9E-2</v>
      </c>
    </row>
    <row r="1836" spans="1:10" customFormat="1" hidden="1" x14ac:dyDescent="0.25">
      <c r="A1836">
        <v>213</v>
      </c>
      <c r="B1836" t="s">
        <v>627</v>
      </c>
      <c r="C1836" t="s">
        <v>628</v>
      </c>
      <c r="D1836">
        <v>7834493423896</v>
      </c>
      <c r="E1836">
        <v>1</v>
      </c>
      <c r="F1836">
        <v>0</v>
      </c>
      <c r="G1836">
        <v>0</v>
      </c>
      <c r="H1836">
        <v>250000000000</v>
      </c>
      <c r="I1836">
        <v>340000000</v>
      </c>
      <c r="J1836">
        <v>0.02</v>
      </c>
    </row>
    <row r="1837" spans="1:10" customFormat="1" hidden="1" x14ac:dyDescent="0.25">
      <c r="A1837">
        <v>213</v>
      </c>
      <c r="B1837" t="s">
        <v>2004</v>
      </c>
      <c r="C1837" t="b">
        <v>1</v>
      </c>
      <c r="D1837">
        <v>9314973492820</v>
      </c>
      <c r="E1837">
        <v>434898262</v>
      </c>
      <c r="F1837">
        <v>3701032233</v>
      </c>
      <c r="G1837">
        <v>2</v>
      </c>
      <c r="H1837">
        <v>1333999000000</v>
      </c>
      <c r="I1837">
        <v>340000000</v>
      </c>
      <c r="J1837">
        <v>2.5000000000000001E-2</v>
      </c>
    </row>
    <row r="1838" spans="1:10" customFormat="1" hidden="1" x14ac:dyDescent="0.25">
      <c r="A1838">
        <v>219</v>
      </c>
      <c r="B1838" t="s">
        <v>1555</v>
      </c>
      <c r="C1838" t="s">
        <v>1556</v>
      </c>
      <c r="D1838">
        <v>60142979651175</v>
      </c>
      <c r="E1838">
        <v>2672463017</v>
      </c>
      <c r="F1838">
        <v>44316797329</v>
      </c>
      <c r="G1838">
        <v>29</v>
      </c>
      <c r="H1838">
        <v>50000000000</v>
      </c>
      <c r="I1838">
        <v>340000000</v>
      </c>
      <c r="J1838">
        <v>0.05</v>
      </c>
    </row>
    <row r="1839" spans="1:10" customFormat="1" hidden="1" x14ac:dyDescent="0.25">
      <c r="A1839">
        <v>213</v>
      </c>
      <c r="B1839" t="s">
        <v>532</v>
      </c>
      <c r="C1839" t="s">
        <v>533</v>
      </c>
      <c r="D1839">
        <v>301359368291</v>
      </c>
      <c r="E1839">
        <v>1</v>
      </c>
      <c r="F1839">
        <v>0</v>
      </c>
      <c r="G1839">
        <v>0</v>
      </c>
      <c r="H1839">
        <v>5000000000</v>
      </c>
      <c r="I1839">
        <v>345000000</v>
      </c>
      <c r="J1839">
        <v>0.03</v>
      </c>
    </row>
    <row r="1840" spans="1:10" customFormat="1" hidden="1" x14ac:dyDescent="0.25">
      <c r="A1840">
        <v>213</v>
      </c>
      <c r="B1840" t="s">
        <v>1541</v>
      </c>
      <c r="C1840" t="s">
        <v>1542</v>
      </c>
      <c r="D1840">
        <v>2714403906630</v>
      </c>
      <c r="E1840">
        <v>1</v>
      </c>
      <c r="F1840">
        <v>0</v>
      </c>
      <c r="G1840">
        <v>0</v>
      </c>
      <c r="H1840">
        <v>118500000000</v>
      </c>
      <c r="I1840">
        <v>340000000</v>
      </c>
      <c r="J1840">
        <v>7.0000000000000001E-3</v>
      </c>
    </row>
    <row r="1841" spans="1:10" customFormat="1" hidden="1" x14ac:dyDescent="0.25">
      <c r="A1841">
        <v>214</v>
      </c>
      <c r="B1841" t="s">
        <v>2107</v>
      </c>
      <c r="C1841" t="s">
        <v>2108</v>
      </c>
      <c r="D1841">
        <v>1003584481716</v>
      </c>
      <c r="E1841">
        <v>1</v>
      </c>
      <c r="F1841">
        <v>0</v>
      </c>
      <c r="G1841">
        <v>0</v>
      </c>
      <c r="H1841">
        <v>10000000000</v>
      </c>
      <c r="I1841">
        <v>340000000</v>
      </c>
      <c r="J1841">
        <v>0</v>
      </c>
    </row>
    <row r="1842" spans="1:10" customFormat="1" hidden="1" x14ac:dyDescent="0.25">
      <c r="A1842">
        <v>214</v>
      </c>
      <c r="B1842" t="s">
        <v>2109</v>
      </c>
      <c r="C1842" t="s">
        <v>2110</v>
      </c>
      <c r="D1842">
        <v>1128576067259</v>
      </c>
      <c r="E1842">
        <v>1</v>
      </c>
      <c r="F1842">
        <v>0</v>
      </c>
      <c r="G1842">
        <v>0</v>
      </c>
      <c r="H1842">
        <v>25000000000</v>
      </c>
      <c r="I1842">
        <v>340000000</v>
      </c>
      <c r="J1842">
        <v>0.01</v>
      </c>
    </row>
    <row r="1843" spans="1:10" customFormat="1" hidden="1" x14ac:dyDescent="0.25">
      <c r="A1843">
        <v>219</v>
      </c>
      <c r="B1843" t="s">
        <v>1286</v>
      </c>
      <c r="C1843" t="s">
        <v>1287</v>
      </c>
      <c r="D1843">
        <v>51251347175</v>
      </c>
      <c r="E1843">
        <v>1</v>
      </c>
      <c r="F1843">
        <v>0</v>
      </c>
      <c r="G1843">
        <v>0</v>
      </c>
      <c r="H1843">
        <v>40000000000</v>
      </c>
      <c r="I1843">
        <v>340000000</v>
      </c>
      <c r="J1843">
        <v>0.02</v>
      </c>
    </row>
    <row r="1844" spans="1:10" customFormat="1" hidden="1" x14ac:dyDescent="0.25">
      <c r="A1844">
        <v>219</v>
      </c>
      <c r="B1844" t="s">
        <v>1673</v>
      </c>
      <c r="C1844" t="s">
        <v>1674</v>
      </c>
      <c r="D1844">
        <v>2711477783895</v>
      </c>
      <c r="E1844">
        <v>350000000</v>
      </c>
      <c r="F1844">
        <v>1270361050</v>
      </c>
      <c r="G1844">
        <v>1</v>
      </c>
      <c r="H1844">
        <v>70000000000</v>
      </c>
      <c r="I1844">
        <v>350000000</v>
      </c>
      <c r="J1844">
        <v>0</v>
      </c>
    </row>
    <row r="1845" spans="1:10" customFormat="1" hidden="1" x14ac:dyDescent="0.25">
      <c r="A1845">
        <v>213</v>
      </c>
      <c r="B1845" t="s">
        <v>2111</v>
      </c>
      <c r="C1845" t="s">
        <v>2112</v>
      </c>
      <c r="D1845">
        <v>10007250567</v>
      </c>
      <c r="E1845">
        <v>1</v>
      </c>
      <c r="F1845">
        <v>0</v>
      </c>
      <c r="G1845">
        <v>0</v>
      </c>
      <c r="H1845">
        <v>0</v>
      </c>
      <c r="I1845">
        <v>340000000</v>
      </c>
      <c r="J1845">
        <v>0.1</v>
      </c>
    </row>
    <row r="1846" spans="1:10" customFormat="1" hidden="1" x14ac:dyDescent="0.25">
      <c r="A1846">
        <v>215</v>
      </c>
      <c r="B1846" t="s">
        <v>1593</v>
      </c>
      <c r="C1846" t="s">
        <v>1594</v>
      </c>
      <c r="D1846">
        <v>2331225375732</v>
      </c>
      <c r="E1846">
        <v>1</v>
      </c>
      <c r="F1846">
        <v>0</v>
      </c>
      <c r="G1846">
        <v>0</v>
      </c>
      <c r="H1846">
        <v>108000000000</v>
      </c>
      <c r="I1846">
        <v>340000000</v>
      </c>
      <c r="J1846">
        <v>0.03</v>
      </c>
    </row>
    <row r="1847" spans="1:10" customFormat="1" hidden="1" x14ac:dyDescent="0.25">
      <c r="A1847">
        <v>219</v>
      </c>
      <c r="B1847" t="s">
        <v>810</v>
      </c>
      <c r="C1847" t="s">
        <v>811</v>
      </c>
      <c r="D1847">
        <v>12506800271</v>
      </c>
      <c r="E1847">
        <v>1</v>
      </c>
      <c r="F1847">
        <v>0</v>
      </c>
      <c r="G1847">
        <v>0</v>
      </c>
      <c r="H1847">
        <v>35000000000</v>
      </c>
      <c r="I1847">
        <v>340000000</v>
      </c>
      <c r="J1847">
        <v>0</v>
      </c>
    </row>
    <row r="1848" spans="1:10" customFormat="1" hidden="1" x14ac:dyDescent="0.25">
      <c r="A1848">
        <v>219</v>
      </c>
      <c r="B1848" t="s">
        <v>2034</v>
      </c>
      <c r="C1848" t="s">
        <v>2035</v>
      </c>
      <c r="D1848">
        <v>5864281456086</v>
      </c>
      <c r="E1848">
        <v>369046379</v>
      </c>
      <c r="F1848">
        <v>2875591575</v>
      </c>
      <c r="G1848">
        <v>2</v>
      </c>
      <c r="H1848">
        <v>1139700000000</v>
      </c>
      <c r="I1848">
        <v>340000000</v>
      </c>
      <c r="J1848">
        <v>0.01</v>
      </c>
    </row>
    <row r="1849" spans="1:10" customFormat="1" hidden="1" x14ac:dyDescent="0.25">
      <c r="A1849">
        <v>213</v>
      </c>
      <c r="B1849" t="s">
        <v>1533</v>
      </c>
      <c r="C1849" t="s">
        <v>1534</v>
      </c>
      <c r="D1849">
        <v>906656180358</v>
      </c>
      <c r="E1849">
        <v>1</v>
      </c>
      <c r="F1849">
        <v>0</v>
      </c>
      <c r="G1849">
        <v>0</v>
      </c>
      <c r="H1849">
        <v>438734839107</v>
      </c>
      <c r="I1849">
        <v>340000000</v>
      </c>
      <c r="J1849">
        <v>0</v>
      </c>
    </row>
    <row r="1850" spans="1:10" customFormat="1" hidden="1" x14ac:dyDescent="0.25">
      <c r="A1850">
        <v>213</v>
      </c>
      <c r="B1850" t="s">
        <v>1950</v>
      </c>
      <c r="C1850" t="s">
        <v>1951</v>
      </c>
      <c r="D1850">
        <v>1896945627083</v>
      </c>
      <c r="E1850">
        <v>357246760</v>
      </c>
      <c r="F1850">
        <v>1707429319</v>
      </c>
      <c r="G1850">
        <v>1</v>
      </c>
      <c r="H1850">
        <v>27000000000</v>
      </c>
      <c r="I1850">
        <v>340000000</v>
      </c>
      <c r="J1850">
        <v>0.01</v>
      </c>
    </row>
    <row r="1851" spans="1:10" customFormat="1" hidden="1" x14ac:dyDescent="0.25">
      <c r="A1851">
        <v>211</v>
      </c>
      <c r="B1851" t="s">
        <v>1003</v>
      </c>
      <c r="D1851">
        <v>0</v>
      </c>
      <c r="E1851">
        <v>0</v>
      </c>
      <c r="F1851">
        <v>0</v>
      </c>
      <c r="G1851">
        <v>2754</v>
      </c>
      <c r="H1851">
        <v>0</v>
      </c>
      <c r="I1851">
        <v>0</v>
      </c>
      <c r="J1851">
        <v>0</v>
      </c>
    </row>
    <row r="1852" spans="1:10" customFormat="1" hidden="1" x14ac:dyDescent="0.25">
      <c r="A1852">
        <v>213</v>
      </c>
      <c r="B1852" t="s">
        <v>2113</v>
      </c>
      <c r="C1852" t="s">
        <v>2114</v>
      </c>
      <c r="D1852">
        <v>100007821255</v>
      </c>
      <c r="E1852">
        <v>1</v>
      </c>
      <c r="F1852">
        <v>0</v>
      </c>
      <c r="G1852">
        <v>0</v>
      </c>
      <c r="H1852">
        <v>100000000000</v>
      </c>
      <c r="I1852">
        <v>340000000</v>
      </c>
      <c r="J1852">
        <v>0.02</v>
      </c>
    </row>
    <row r="1853" spans="1:10" customFormat="1" hidden="1" x14ac:dyDescent="0.25">
      <c r="A1853">
        <v>213</v>
      </c>
      <c r="B1853" t="s">
        <v>163</v>
      </c>
      <c r="C1853" t="s">
        <v>164</v>
      </c>
      <c r="D1853">
        <v>18661251831485</v>
      </c>
      <c r="E1853">
        <v>822008082</v>
      </c>
      <c r="F1853">
        <v>11568193979</v>
      </c>
      <c r="G1853">
        <v>6</v>
      </c>
      <c r="H1853">
        <v>150000000000</v>
      </c>
      <c r="I1853">
        <v>340000000</v>
      </c>
      <c r="J1853">
        <v>0.04</v>
      </c>
    </row>
    <row r="1854" spans="1:10" customFormat="1" hidden="1" x14ac:dyDescent="0.25">
      <c r="A1854">
        <v>213</v>
      </c>
      <c r="B1854" s="161" t="s">
        <v>879</v>
      </c>
      <c r="C1854" t="s">
        <v>880</v>
      </c>
      <c r="D1854">
        <v>277163273235</v>
      </c>
      <c r="E1854">
        <v>1</v>
      </c>
      <c r="F1854">
        <v>0</v>
      </c>
      <c r="G1854">
        <v>0</v>
      </c>
      <c r="H1854">
        <v>1500000000</v>
      </c>
      <c r="I1854">
        <v>340000000</v>
      </c>
      <c r="J1854">
        <v>0.03</v>
      </c>
    </row>
    <row r="1855" spans="1:10" customFormat="1" hidden="1" x14ac:dyDescent="0.25">
      <c r="A1855">
        <v>213</v>
      </c>
      <c r="B1855" t="s">
        <v>980</v>
      </c>
      <c r="C1855" t="s">
        <v>981</v>
      </c>
      <c r="D1855">
        <v>2197285773295</v>
      </c>
      <c r="E1855">
        <v>1</v>
      </c>
      <c r="F1855">
        <v>0</v>
      </c>
      <c r="G1855">
        <v>0</v>
      </c>
      <c r="H1855">
        <v>500000000000</v>
      </c>
      <c r="I1855">
        <v>340000000</v>
      </c>
      <c r="J1855">
        <v>2.5000000000000001E-2</v>
      </c>
    </row>
    <row r="1856" spans="1:10" customFormat="1" hidden="1" x14ac:dyDescent="0.25">
      <c r="A1856">
        <v>213</v>
      </c>
      <c r="B1856" t="s">
        <v>220</v>
      </c>
      <c r="C1856" t="s">
        <v>221</v>
      </c>
      <c r="D1856">
        <v>698292896</v>
      </c>
      <c r="E1856">
        <v>1</v>
      </c>
      <c r="F1856">
        <v>0</v>
      </c>
      <c r="G1856">
        <v>0</v>
      </c>
      <c r="H1856">
        <v>500000000</v>
      </c>
      <c r="I1856">
        <v>350000000</v>
      </c>
      <c r="J1856">
        <v>0.01</v>
      </c>
    </row>
    <row r="1857" spans="1:10" customFormat="1" hidden="1" x14ac:dyDescent="0.25">
      <c r="A1857">
        <v>213</v>
      </c>
      <c r="B1857" t="s">
        <v>2115</v>
      </c>
      <c r="D1857">
        <v>43406880093</v>
      </c>
      <c r="E1857">
        <v>1</v>
      </c>
      <c r="F1857">
        <v>0</v>
      </c>
      <c r="G1857">
        <v>0</v>
      </c>
      <c r="H1857">
        <v>100000000</v>
      </c>
      <c r="I1857">
        <v>345000000</v>
      </c>
      <c r="J1857">
        <v>0.15</v>
      </c>
    </row>
    <row r="1858" spans="1:10" customFormat="1" hidden="1" x14ac:dyDescent="0.25">
      <c r="A1858">
        <v>214</v>
      </c>
      <c r="B1858" t="s">
        <v>1244</v>
      </c>
      <c r="C1858" t="s">
        <v>1245</v>
      </c>
      <c r="D1858">
        <v>650967777763</v>
      </c>
      <c r="E1858">
        <v>340000000</v>
      </c>
      <c r="F1858">
        <v>3623535173</v>
      </c>
      <c r="G1858">
        <v>2</v>
      </c>
      <c r="H1858">
        <v>149999999999</v>
      </c>
      <c r="I1858">
        <v>340000000</v>
      </c>
      <c r="J1858">
        <v>0</v>
      </c>
    </row>
    <row r="1859" spans="1:10" customFormat="1" hidden="1" x14ac:dyDescent="0.25">
      <c r="A1859">
        <v>219</v>
      </c>
      <c r="B1859" t="s">
        <v>2116</v>
      </c>
      <c r="C1859">
        <v>3301</v>
      </c>
      <c r="D1859">
        <v>75004604010</v>
      </c>
      <c r="E1859">
        <v>1</v>
      </c>
      <c r="F1859">
        <v>0</v>
      </c>
      <c r="G1859">
        <v>0</v>
      </c>
      <c r="H1859">
        <v>75000000000</v>
      </c>
      <c r="I1859">
        <v>340000000</v>
      </c>
      <c r="J1859">
        <v>0.02</v>
      </c>
    </row>
    <row r="1860" spans="1:10" customFormat="1" hidden="1" x14ac:dyDescent="0.25">
      <c r="A1860">
        <v>219</v>
      </c>
      <c r="B1860" t="s">
        <v>441</v>
      </c>
      <c r="C1860" t="s">
        <v>442</v>
      </c>
      <c r="D1860">
        <v>3676061306299</v>
      </c>
      <c r="E1860">
        <v>378285752</v>
      </c>
      <c r="F1860">
        <v>1242174209</v>
      </c>
      <c r="G1860">
        <v>1</v>
      </c>
      <c r="H1860">
        <v>115000000000</v>
      </c>
      <c r="I1860">
        <v>340000000</v>
      </c>
      <c r="J1860">
        <v>2.9899999999999999E-2</v>
      </c>
    </row>
    <row r="1861" spans="1:10" customFormat="1" hidden="1" x14ac:dyDescent="0.25">
      <c r="A1861">
        <v>211</v>
      </c>
      <c r="B1861" t="s">
        <v>1442</v>
      </c>
      <c r="C1861" t="s">
        <v>1443</v>
      </c>
      <c r="D1861">
        <v>75815011337313</v>
      </c>
      <c r="E1861">
        <v>1794762208</v>
      </c>
      <c r="F1861">
        <v>56735726146</v>
      </c>
      <c r="G1861">
        <v>18</v>
      </c>
      <c r="H1861">
        <v>400000000000</v>
      </c>
      <c r="I1861">
        <v>340000000</v>
      </c>
      <c r="J1861">
        <v>2.5000000000000001E-2</v>
      </c>
    </row>
    <row r="1862" spans="1:10" customFormat="1" hidden="1" x14ac:dyDescent="0.25">
      <c r="A1862">
        <v>219</v>
      </c>
      <c r="B1862" t="s">
        <v>2036</v>
      </c>
      <c r="C1862" t="s">
        <v>1219</v>
      </c>
      <c r="D1862">
        <v>58569814056</v>
      </c>
      <c r="E1862">
        <v>1</v>
      </c>
      <c r="F1862">
        <v>0</v>
      </c>
      <c r="G1862">
        <v>0</v>
      </c>
      <c r="H1862">
        <v>50116000000</v>
      </c>
      <c r="I1862">
        <v>340000000</v>
      </c>
      <c r="J1862">
        <v>0.02</v>
      </c>
    </row>
    <row r="1863" spans="1:10" customFormat="1" hidden="1" x14ac:dyDescent="0.25">
      <c r="A1863">
        <v>212</v>
      </c>
      <c r="B1863" t="s">
        <v>308</v>
      </c>
      <c r="C1863" t="s">
        <v>309</v>
      </c>
      <c r="D1863">
        <v>707479309747</v>
      </c>
      <c r="E1863">
        <v>1</v>
      </c>
      <c r="F1863">
        <v>0</v>
      </c>
      <c r="G1863">
        <v>0</v>
      </c>
      <c r="H1863">
        <v>1000000000</v>
      </c>
      <c r="I1863">
        <v>345000000</v>
      </c>
      <c r="J1863">
        <v>5.0000000000000001E-3</v>
      </c>
    </row>
    <row r="1864" spans="1:10" customFormat="1" hidden="1" x14ac:dyDescent="0.25">
      <c r="A1864">
        <v>214</v>
      </c>
      <c r="B1864" t="s">
        <v>1292</v>
      </c>
      <c r="C1864" t="s">
        <v>1293</v>
      </c>
      <c r="D1864">
        <v>203577360063</v>
      </c>
      <c r="E1864">
        <v>1</v>
      </c>
      <c r="F1864">
        <v>0</v>
      </c>
      <c r="G1864">
        <v>0</v>
      </c>
      <c r="H1864">
        <v>35000000000</v>
      </c>
      <c r="I1864">
        <v>340000000</v>
      </c>
      <c r="J1864">
        <v>0</v>
      </c>
    </row>
    <row r="1865" spans="1:10" customFormat="1" hidden="1" x14ac:dyDescent="0.25">
      <c r="A1865">
        <v>219</v>
      </c>
      <c r="B1865" t="s">
        <v>561</v>
      </c>
      <c r="C1865" t="s">
        <v>562</v>
      </c>
      <c r="D1865">
        <v>73643251009</v>
      </c>
      <c r="E1865">
        <v>1</v>
      </c>
      <c r="F1865">
        <v>0</v>
      </c>
      <c r="G1865">
        <v>0</v>
      </c>
      <c r="H1865">
        <v>10000000000</v>
      </c>
      <c r="I1865">
        <v>340000000</v>
      </c>
      <c r="J1865">
        <v>0.01</v>
      </c>
    </row>
    <row r="1866" spans="1:10" customFormat="1" hidden="1" x14ac:dyDescent="0.25">
      <c r="A1866">
        <v>212</v>
      </c>
      <c r="B1866" t="s">
        <v>1026</v>
      </c>
      <c r="C1866" t="s">
        <v>1027</v>
      </c>
      <c r="D1866">
        <v>775811832</v>
      </c>
      <c r="E1866">
        <v>1</v>
      </c>
      <c r="F1866">
        <v>0</v>
      </c>
      <c r="G1866">
        <v>0</v>
      </c>
      <c r="H1866">
        <v>150000000</v>
      </c>
      <c r="I1866">
        <v>340000000</v>
      </c>
      <c r="J1866">
        <v>0</v>
      </c>
    </row>
    <row r="1867" spans="1:10" customFormat="1" hidden="1" x14ac:dyDescent="0.25">
      <c r="A1867">
        <v>212</v>
      </c>
      <c r="B1867" t="s">
        <v>2117</v>
      </c>
      <c r="C1867" t="s">
        <v>2118</v>
      </c>
      <c r="D1867">
        <v>2213181453308</v>
      </c>
      <c r="E1867">
        <v>1</v>
      </c>
      <c r="F1867">
        <v>0</v>
      </c>
      <c r="G1867">
        <v>0</v>
      </c>
      <c r="H1867">
        <v>711886000000</v>
      </c>
      <c r="I1867">
        <v>340000000</v>
      </c>
      <c r="J1867">
        <v>2.3E-2</v>
      </c>
    </row>
    <row r="1868" spans="1:10" customFormat="1" hidden="1" x14ac:dyDescent="0.25">
      <c r="A1868">
        <v>213</v>
      </c>
      <c r="B1868" t="s">
        <v>1220</v>
      </c>
      <c r="C1868" t="s">
        <v>1221</v>
      </c>
      <c r="D1868">
        <v>5997463941</v>
      </c>
      <c r="E1868">
        <v>1</v>
      </c>
      <c r="F1868">
        <v>0</v>
      </c>
      <c r="G1868">
        <v>0</v>
      </c>
      <c r="H1868">
        <v>5000000000</v>
      </c>
      <c r="I1868">
        <v>340000000</v>
      </c>
      <c r="J1868">
        <v>0.03</v>
      </c>
    </row>
    <row r="1869" spans="1:10" customFormat="1" hidden="1" x14ac:dyDescent="0.25">
      <c r="A1869">
        <v>213</v>
      </c>
      <c r="B1869" t="s">
        <v>1611</v>
      </c>
      <c r="C1869" t="s">
        <v>1612</v>
      </c>
      <c r="D1869">
        <v>98163015449914</v>
      </c>
      <c r="E1869">
        <v>2871049408</v>
      </c>
      <c r="F1869">
        <v>81837264216</v>
      </c>
      <c r="G1869">
        <v>41</v>
      </c>
      <c r="H1869">
        <v>500000000000</v>
      </c>
      <c r="I1869">
        <v>340000000</v>
      </c>
      <c r="J1869">
        <v>0.03</v>
      </c>
    </row>
    <row r="1870" spans="1:10" customFormat="1" hidden="1" x14ac:dyDescent="0.25">
      <c r="A1870">
        <v>213</v>
      </c>
      <c r="B1870" t="s">
        <v>1852</v>
      </c>
      <c r="C1870" t="s">
        <v>1853</v>
      </c>
      <c r="D1870">
        <v>2085103331783</v>
      </c>
      <c r="E1870">
        <v>423387162</v>
      </c>
      <c r="F1870">
        <v>3706938406</v>
      </c>
      <c r="G1870">
        <v>2</v>
      </c>
      <c r="H1870">
        <v>215000000000</v>
      </c>
      <c r="I1870">
        <v>340000000</v>
      </c>
      <c r="J1870">
        <v>2.1999999999999999E-2</v>
      </c>
    </row>
    <row r="1871" spans="1:10" customFormat="1" hidden="1" x14ac:dyDescent="0.25">
      <c r="A1871">
        <v>213</v>
      </c>
      <c r="B1871" t="s">
        <v>1743</v>
      </c>
      <c r="C1871" t="s">
        <v>1744</v>
      </c>
      <c r="D1871">
        <v>758008943166</v>
      </c>
      <c r="E1871">
        <v>1</v>
      </c>
      <c r="F1871">
        <v>0</v>
      </c>
      <c r="G1871">
        <v>0</v>
      </c>
      <c r="H1871">
        <v>10000000000</v>
      </c>
      <c r="I1871">
        <v>340000000</v>
      </c>
      <c r="J1871">
        <v>0.01</v>
      </c>
    </row>
    <row r="1872" spans="1:10" customFormat="1" hidden="1" x14ac:dyDescent="0.25">
      <c r="A1872">
        <v>213</v>
      </c>
      <c r="B1872" t="s">
        <v>2119</v>
      </c>
      <c r="C1872" t="s">
        <v>2120</v>
      </c>
      <c r="D1872">
        <v>11265429809405</v>
      </c>
      <c r="E1872">
        <v>539717432</v>
      </c>
      <c r="F1872">
        <v>9786154182</v>
      </c>
      <c r="G1872">
        <v>5</v>
      </c>
      <c r="H1872">
        <v>200369000000</v>
      </c>
      <c r="I1872">
        <v>340000000</v>
      </c>
      <c r="J1872">
        <v>0.02</v>
      </c>
    </row>
    <row r="1873" spans="1:10" customFormat="1" hidden="1" x14ac:dyDescent="0.25">
      <c r="A1873">
        <v>213</v>
      </c>
      <c r="B1873" t="s">
        <v>2021</v>
      </c>
      <c r="C1873" t="s">
        <v>740</v>
      </c>
      <c r="D1873">
        <v>0</v>
      </c>
      <c r="E1873">
        <v>0</v>
      </c>
      <c r="F1873">
        <v>0</v>
      </c>
      <c r="G1873">
        <v>0</v>
      </c>
      <c r="H1873">
        <v>200000000</v>
      </c>
      <c r="I1873">
        <v>340000000</v>
      </c>
      <c r="J1873">
        <v>0.01</v>
      </c>
    </row>
    <row r="1874" spans="1:10" customFormat="1" hidden="1" x14ac:dyDescent="0.25">
      <c r="A1874">
        <v>212</v>
      </c>
      <c r="B1874" t="s">
        <v>550</v>
      </c>
      <c r="C1874" t="s">
        <v>551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customFormat="1" hidden="1" x14ac:dyDescent="0.25">
      <c r="A1875">
        <v>212</v>
      </c>
      <c r="B1875" t="s">
        <v>2121</v>
      </c>
      <c r="C1875" t="s">
        <v>2122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customFormat="1" hidden="1" x14ac:dyDescent="0.25">
      <c r="A1876">
        <v>212</v>
      </c>
      <c r="B1876" t="s">
        <v>1986</v>
      </c>
      <c r="C1876" t="s">
        <v>1987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customFormat="1" hidden="1" x14ac:dyDescent="0.25">
      <c r="A1877">
        <v>212</v>
      </c>
      <c r="B1877" t="s">
        <v>774</v>
      </c>
      <c r="C1877" t="s">
        <v>775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customFormat="1" hidden="1" x14ac:dyDescent="0.25">
      <c r="A1878">
        <v>213</v>
      </c>
      <c r="B1878" t="s">
        <v>1109</v>
      </c>
      <c r="C1878" t="s">
        <v>1110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customFormat="1" hidden="1" x14ac:dyDescent="0.25">
      <c r="A1879">
        <v>214</v>
      </c>
      <c r="B1879" t="s">
        <v>2123</v>
      </c>
      <c r="C1879" t="s">
        <v>2124</v>
      </c>
      <c r="D1879">
        <v>266242605333</v>
      </c>
      <c r="E1879">
        <v>1</v>
      </c>
      <c r="F1879">
        <v>0</v>
      </c>
      <c r="G1879">
        <v>0</v>
      </c>
      <c r="H1879">
        <v>900000000</v>
      </c>
      <c r="I1879">
        <v>340000000</v>
      </c>
      <c r="J1879">
        <v>0.04</v>
      </c>
    </row>
    <row r="1880" spans="1:10" customFormat="1" hidden="1" x14ac:dyDescent="0.25">
      <c r="A1880">
        <v>219</v>
      </c>
      <c r="B1880" t="s">
        <v>2125</v>
      </c>
      <c r="C1880" t="s">
        <v>2126</v>
      </c>
      <c r="D1880">
        <v>1872760649716</v>
      </c>
      <c r="E1880">
        <v>365604146</v>
      </c>
      <c r="F1880">
        <v>1254603178</v>
      </c>
      <c r="G1880">
        <v>1</v>
      </c>
      <c r="H1880">
        <v>1000000000</v>
      </c>
      <c r="I1880">
        <v>340000000</v>
      </c>
      <c r="J1880">
        <v>0.02</v>
      </c>
    </row>
    <row r="1881" spans="1:10" customFormat="1" hidden="1" x14ac:dyDescent="0.25">
      <c r="A1881">
        <v>219</v>
      </c>
      <c r="B1881" t="s">
        <v>927</v>
      </c>
      <c r="C1881" t="s">
        <v>928</v>
      </c>
      <c r="D1881">
        <v>76158886745</v>
      </c>
      <c r="E1881">
        <v>1</v>
      </c>
      <c r="F1881">
        <v>0</v>
      </c>
      <c r="G1881">
        <v>0</v>
      </c>
      <c r="H1881">
        <v>1000000000</v>
      </c>
      <c r="I1881">
        <v>345000000</v>
      </c>
      <c r="J1881">
        <v>0.01</v>
      </c>
    </row>
    <row r="1882" spans="1:10" customFormat="1" hidden="1" x14ac:dyDescent="0.25">
      <c r="A1882">
        <v>219</v>
      </c>
      <c r="B1882" t="s">
        <v>1101</v>
      </c>
      <c r="C1882" t="s">
        <v>1102</v>
      </c>
      <c r="D1882">
        <v>250273138287</v>
      </c>
      <c r="E1882">
        <v>1</v>
      </c>
      <c r="F1882">
        <v>0</v>
      </c>
      <c r="G1882">
        <v>0</v>
      </c>
      <c r="H1882">
        <v>15100000000</v>
      </c>
      <c r="I1882">
        <v>340000000</v>
      </c>
      <c r="J1882">
        <v>0</v>
      </c>
    </row>
    <row r="1883" spans="1:10" customFormat="1" hidden="1" x14ac:dyDescent="0.25">
      <c r="A1883">
        <v>219</v>
      </c>
      <c r="B1883" t="s">
        <v>1527</v>
      </c>
      <c r="C1883" t="s">
        <v>1528</v>
      </c>
      <c r="D1883">
        <v>490492568283</v>
      </c>
      <c r="E1883">
        <v>1</v>
      </c>
      <c r="F1883">
        <v>0</v>
      </c>
      <c r="G1883">
        <v>0</v>
      </c>
      <c r="H1883">
        <v>30400000000</v>
      </c>
      <c r="I1883">
        <v>340000000</v>
      </c>
      <c r="J1883">
        <v>0</v>
      </c>
    </row>
    <row r="1884" spans="1:10" customFormat="1" hidden="1" x14ac:dyDescent="0.25">
      <c r="A1884">
        <v>213</v>
      </c>
      <c r="B1884" t="s">
        <v>1380</v>
      </c>
      <c r="C1884" t="s">
        <v>1381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customFormat="1" hidden="1" x14ac:dyDescent="0.25">
      <c r="A1885">
        <v>213</v>
      </c>
      <c r="B1885" t="s">
        <v>1483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customFormat="1" hidden="1" x14ac:dyDescent="0.25">
      <c r="A1886">
        <v>215</v>
      </c>
      <c r="B1886" t="s">
        <v>1483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customFormat="1" hidden="1" x14ac:dyDescent="0.25">
      <c r="A1887">
        <v>214</v>
      </c>
      <c r="B1887" t="s">
        <v>224</v>
      </c>
      <c r="C1887" t="s">
        <v>225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customFormat="1" hidden="1" x14ac:dyDescent="0.25">
      <c r="A1888">
        <v>213</v>
      </c>
      <c r="B1888" t="s">
        <v>2068</v>
      </c>
      <c r="C1888" t="s">
        <v>2069</v>
      </c>
      <c r="D1888">
        <v>686606246056</v>
      </c>
      <c r="E1888">
        <v>1</v>
      </c>
      <c r="F1888">
        <v>0</v>
      </c>
      <c r="G1888">
        <v>0</v>
      </c>
      <c r="H1888">
        <v>1000000000</v>
      </c>
      <c r="I1888">
        <v>340000000</v>
      </c>
      <c r="J1888">
        <v>0.01</v>
      </c>
    </row>
    <row r="1889" spans="1:10" customFormat="1" hidden="1" x14ac:dyDescent="0.25">
      <c r="A1889">
        <v>211</v>
      </c>
      <c r="B1889" t="s">
        <v>2127</v>
      </c>
      <c r="C1889" t="s">
        <v>2128</v>
      </c>
      <c r="D1889">
        <v>3899934267484</v>
      </c>
      <c r="E1889">
        <v>1</v>
      </c>
      <c r="F1889">
        <v>0</v>
      </c>
      <c r="G1889">
        <v>0</v>
      </c>
      <c r="H1889">
        <v>700000000000</v>
      </c>
      <c r="I1889">
        <v>340000000</v>
      </c>
      <c r="J1889">
        <v>0</v>
      </c>
    </row>
    <row r="1890" spans="1:10" customFormat="1" hidden="1" x14ac:dyDescent="0.25">
      <c r="A1890">
        <v>213</v>
      </c>
      <c r="B1890" t="s">
        <v>2129</v>
      </c>
      <c r="C1890" t="s">
        <v>2130</v>
      </c>
      <c r="D1890">
        <v>13986433975460</v>
      </c>
      <c r="E1890">
        <v>340000000</v>
      </c>
      <c r="F1890">
        <v>5856382343</v>
      </c>
      <c r="G1890">
        <v>3</v>
      </c>
      <c r="H1890">
        <v>301000000000</v>
      </c>
      <c r="I1890">
        <v>340000000</v>
      </c>
      <c r="J1890">
        <v>0</v>
      </c>
    </row>
    <row r="1891" spans="1:10" customFormat="1" hidden="1" x14ac:dyDescent="0.25">
      <c r="A1891">
        <v>213</v>
      </c>
      <c r="B1891" t="s">
        <v>2131</v>
      </c>
      <c r="C1891" t="s">
        <v>2132</v>
      </c>
      <c r="D1891">
        <v>991106756478</v>
      </c>
      <c r="E1891">
        <v>1</v>
      </c>
      <c r="F1891">
        <v>0</v>
      </c>
      <c r="G1891">
        <v>0</v>
      </c>
      <c r="H1891">
        <v>125000000000</v>
      </c>
      <c r="I1891">
        <v>340000000</v>
      </c>
      <c r="J1891">
        <v>2.75E-2</v>
      </c>
    </row>
    <row r="1892" spans="1:10" customFormat="1" hidden="1" x14ac:dyDescent="0.25">
      <c r="A1892">
        <v>213</v>
      </c>
      <c r="B1892" t="s">
        <v>1396</v>
      </c>
      <c r="C1892" t="s">
        <v>1397</v>
      </c>
      <c r="D1892">
        <v>243890121393</v>
      </c>
      <c r="E1892">
        <v>1</v>
      </c>
      <c r="F1892">
        <v>0</v>
      </c>
      <c r="G1892">
        <v>0</v>
      </c>
      <c r="H1892">
        <v>10000000000</v>
      </c>
      <c r="I1892">
        <v>340000000</v>
      </c>
      <c r="J1892">
        <v>0.01</v>
      </c>
    </row>
    <row r="1893" spans="1:10" customFormat="1" hidden="1" x14ac:dyDescent="0.25">
      <c r="A1893">
        <v>213</v>
      </c>
      <c r="B1893" t="s">
        <v>1914</v>
      </c>
      <c r="C1893" t="s">
        <v>1915</v>
      </c>
      <c r="D1893">
        <v>314233926300</v>
      </c>
      <c r="E1893">
        <v>1</v>
      </c>
      <c r="F1893">
        <v>0</v>
      </c>
      <c r="G1893">
        <v>0</v>
      </c>
      <c r="H1893">
        <v>100000000</v>
      </c>
      <c r="I1893">
        <v>340000000</v>
      </c>
      <c r="J1893">
        <v>2.5000000000000001E-2</v>
      </c>
    </row>
    <row r="1894" spans="1:10" customFormat="1" hidden="1" x14ac:dyDescent="0.25">
      <c r="A1894">
        <v>213</v>
      </c>
      <c r="B1894" t="s">
        <v>596</v>
      </c>
      <c r="C1894" t="s">
        <v>597</v>
      </c>
      <c r="D1894">
        <v>975979006485</v>
      </c>
      <c r="E1894">
        <v>1</v>
      </c>
      <c r="F1894">
        <v>0</v>
      </c>
      <c r="G1894">
        <v>0</v>
      </c>
      <c r="H1894">
        <v>700000000000</v>
      </c>
      <c r="I1894">
        <v>340000000</v>
      </c>
      <c r="J1894">
        <v>2.8000000000000001E-2</v>
      </c>
    </row>
    <row r="1895" spans="1:10" customFormat="1" hidden="1" x14ac:dyDescent="0.25">
      <c r="A1895">
        <v>215</v>
      </c>
      <c r="B1895" t="s">
        <v>2027</v>
      </c>
      <c r="C1895" t="s">
        <v>2028</v>
      </c>
      <c r="D1895">
        <v>2623282</v>
      </c>
      <c r="E1895">
        <v>1</v>
      </c>
      <c r="F1895">
        <v>0</v>
      </c>
      <c r="G1895">
        <v>0</v>
      </c>
      <c r="H1895">
        <v>100000000000</v>
      </c>
      <c r="I1895">
        <v>340000000</v>
      </c>
      <c r="J1895">
        <v>4.4999999999999998E-2</v>
      </c>
    </row>
    <row r="1896" spans="1:10" customFormat="1" hidden="1" x14ac:dyDescent="0.25">
      <c r="A1896">
        <v>213</v>
      </c>
      <c r="B1896" t="s">
        <v>2019</v>
      </c>
      <c r="C1896" t="s">
        <v>2020</v>
      </c>
      <c r="D1896">
        <v>1506610736246</v>
      </c>
      <c r="E1896">
        <v>340000000</v>
      </c>
      <c r="F1896">
        <v>1724871400</v>
      </c>
      <c r="G1896">
        <v>1</v>
      </c>
      <c r="H1896">
        <v>100000000000</v>
      </c>
      <c r="I1896">
        <v>340000000</v>
      </c>
      <c r="J1896">
        <v>0</v>
      </c>
    </row>
    <row r="1897" spans="1:10" customFormat="1" hidden="1" x14ac:dyDescent="0.25">
      <c r="A1897">
        <v>213</v>
      </c>
      <c r="B1897" t="s">
        <v>780</v>
      </c>
      <c r="C1897" t="s">
        <v>781</v>
      </c>
      <c r="D1897">
        <v>1886614150487</v>
      </c>
      <c r="E1897">
        <v>407300271</v>
      </c>
      <c r="F1897">
        <v>1658347712</v>
      </c>
      <c r="G1897">
        <v>1</v>
      </c>
      <c r="H1897">
        <v>480000000000</v>
      </c>
      <c r="I1897">
        <v>340000000</v>
      </c>
      <c r="J1897">
        <v>3.9E-2</v>
      </c>
    </row>
    <row r="1898" spans="1:10" customFormat="1" hidden="1" x14ac:dyDescent="0.25">
      <c r="A1898">
        <v>213</v>
      </c>
      <c r="B1898" t="s">
        <v>236</v>
      </c>
      <c r="C1898" t="s">
        <v>237</v>
      </c>
      <c r="D1898">
        <v>1075928533530</v>
      </c>
      <c r="E1898">
        <v>357250930</v>
      </c>
      <c r="F1898">
        <v>1707842169</v>
      </c>
      <c r="G1898">
        <v>1</v>
      </c>
      <c r="H1898">
        <v>210000000000</v>
      </c>
      <c r="I1898">
        <v>340000000</v>
      </c>
      <c r="J1898">
        <v>0.01</v>
      </c>
    </row>
    <row r="1899" spans="1:10" customFormat="1" hidden="1" x14ac:dyDescent="0.25">
      <c r="A1899">
        <v>213</v>
      </c>
      <c r="B1899" t="s">
        <v>329</v>
      </c>
      <c r="C1899" t="s">
        <v>330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customFormat="1" hidden="1" x14ac:dyDescent="0.25">
      <c r="A1900">
        <v>213</v>
      </c>
      <c r="B1900" t="s">
        <v>1692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customFormat="1" hidden="1" x14ac:dyDescent="0.25">
      <c r="A1901">
        <v>215</v>
      </c>
      <c r="B1901" t="s">
        <v>1475</v>
      </c>
      <c r="C1901" t="s">
        <v>1476</v>
      </c>
      <c r="D1901">
        <v>309788657128</v>
      </c>
      <c r="E1901">
        <v>1</v>
      </c>
      <c r="F1901">
        <v>0</v>
      </c>
      <c r="G1901">
        <v>0</v>
      </c>
      <c r="H1901">
        <v>300000000000</v>
      </c>
      <c r="I1901">
        <v>340000000</v>
      </c>
      <c r="J1901">
        <v>3.7499999999999999E-2</v>
      </c>
    </row>
    <row r="1902" spans="1:10" customFormat="1" hidden="1" x14ac:dyDescent="0.25">
      <c r="A1902">
        <v>213</v>
      </c>
      <c r="B1902" t="s">
        <v>1655</v>
      </c>
      <c r="C1902" t="s">
        <v>1656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customFormat="1" hidden="1" x14ac:dyDescent="0.25">
      <c r="A1903">
        <v>213</v>
      </c>
      <c r="B1903" t="s">
        <v>931</v>
      </c>
      <c r="C1903" t="s">
        <v>932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customFormat="1" hidden="1" x14ac:dyDescent="0.25">
      <c r="A1904">
        <v>213</v>
      </c>
      <c r="B1904" t="s">
        <v>1569</v>
      </c>
      <c r="C1904" t="s">
        <v>1570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customFormat="1" hidden="1" x14ac:dyDescent="0.25">
      <c r="A1905">
        <v>213</v>
      </c>
      <c r="B1905" t="s">
        <v>2026</v>
      </c>
      <c r="D1905">
        <v>0</v>
      </c>
      <c r="E1905">
        <v>0</v>
      </c>
      <c r="F1905">
        <v>0</v>
      </c>
      <c r="G1905">
        <v>0</v>
      </c>
      <c r="H1905">
        <v>100000000</v>
      </c>
      <c r="I1905">
        <v>345000000</v>
      </c>
      <c r="J1905">
        <v>0.15</v>
      </c>
    </row>
    <row r="1906" spans="1:10" customFormat="1" hidden="1" x14ac:dyDescent="0.25">
      <c r="A1906">
        <v>213</v>
      </c>
      <c r="B1906" t="s">
        <v>2133</v>
      </c>
      <c r="C1906" t="s">
        <v>2134</v>
      </c>
      <c r="D1906">
        <v>988151695439</v>
      </c>
      <c r="E1906">
        <v>1</v>
      </c>
      <c r="F1906">
        <v>0</v>
      </c>
      <c r="G1906">
        <v>0</v>
      </c>
      <c r="H1906">
        <v>105200000000</v>
      </c>
      <c r="I1906">
        <v>340000000</v>
      </c>
      <c r="J1906">
        <v>0.02</v>
      </c>
    </row>
    <row r="1907" spans="1:10" customFormat="1" hidden="1" x14ac:dyDescent="0.25">
      <c r="A1907">
        <v>213</v>
      </c>
      <c r="B1907" t="s">
        <v>1644</v>
      </c>
      <c r="C1907" t="s">
        <v>1645</v>
      </c>
      <c r="D1907">
        <v>118509208650531</v>
      </c>
      <c r="E1907">
        <v>3121073039</v>
      </c>
      <c r="F1907">
        <v>89921361603</v>
      </c>
      <c r="G1907">
        <v>45</v>
      </c>
      <c r="H1907">
        <v>1033736000000</v>
      </c>
      <c r="I1907">
        <v>340000000</v>
      </c>
      <c r="J1907">
        <v>0.03</v>
      </c>
    </row>
    <row r="1908" spans="1:10" customFormat="1" hidden="1" x14ac:dyDescent="0.25">
      <c r="A1908">
        <v>213</v>
      </c>
      <c r="B1908" t="s">
        <v>585</v>
      </c>
      <c r="C1908" t="s">
        <v>586</v>
      </c>
      <c r="D1908">
        <v>61054103308256</v>
      </c>
      <c r="E1908">
        <v>746018276</v>
      </c>
      <c r="F1908">
        <v>44707123591</v>
      </c>
      <c r="G1908">
        <v>22</v>
      </c>
      <c r="H1908">
        <v>500000000000</v>
      </c>
      <c r="I1908">
        <v>340000000</v>
      </c>
      <c r="J1908">
        <v>8.9999999999999993E-3</v>
      </c>
    </row>
    <row r="1909" spans="1:10" customFormat="1" hidden="1" x14ac:dyDescent="0.25">
      <c r="A1909">
        <v>213</v>
      </c>
      <c r="B1909" t="s">
        <v>673</v>
      </c>
      <c r="C1909" t="s">
        <v>674</v>
      </c>
      <c r="D1909">
        <v>296581350581</v>
      </c>
      <c r="E1909">
        <v>1</v>
      </c>
      <c r="F1909">
        <v>0</v>
      </c>
      <c r="G1909">
        <v>0</v>
      </c>
      <c r="H1909">
        <v>74849000000</v>
      </c>
      <c r="I1909">
        <v>340000000</v>
      </c>
      <c r="J1909">
        <v>0.02</v>
      </c>
    </row>
    <row r="1910" spans="1:10" customFormat="1" hidden="1" x14ac:dyDescent="0.25">
      <c r="A1910">
        <v>213</v>
      </c>
      <c r="B1910" t="s">
        <v>536</v>
      </c>
      <c r="C1910" t="s">
        <v>537</v>
      </c>
      <c r="D1910">
        <v>400056236850</v>
      </c>
      <c r="E1910">
        <v>1</v>
      </c>
      <c r="F1910">
        <v>0</v>
      </c>
      <c r="G1910">
        <v>0</v>
      </c>
      <c r="H1910">
        <v>168000000000</v>
      </c>
      <c r="I1910">
        <v>340000000</v>
      </c>
      <c r="J1910">
        <v>3.5999999999999997E-2</v>
      </c>
    </row>
    <row r="1911" spans="1:10" customFormat="1" hidden="1" x14ac:dyDescent="0.25">
      <c r="A1911">
        <v>213</v>
      </c>
      <c r="B1911" t="s">
        <v>2022</v>
      </c>
      <c r="C1911" t="s">
        <v>2023</v>
      </c>
      <c r="D1911">
        <v>1261781545805</v>
      </c>
      <c r="E1911">
        <v>340000000</v>
      </c>
      <c r="F1911">
        <v>1724867634</v>
      </c>
      <c r="G1911">
        <v>1</v>
      </c>
      <c r="H1911">
        <v>100000000000</v>
      </c>
      <c r="I1911">
        <v>340000000</v>
      </c>
      <c r="J1911">
        <v>0</v>
      </c>
    </row>
    <row r="1912" spans="1:10" customFormat="1" hidden="1" x14ac:dyDescent="0.25">
      <c r="A1912">
        <v>213</v>
      </c>
      <c r="B1912" t="s">
        <v>800</v>
      </c>
      <c r="C1912" t="s">
        <v>801</v>
      </c>
      <c r="D1912">
        <v>975648837347</v>
      </c>
      <c r="E1912">
        <v>1</v>
      </c>
      <c r="F1912">
        <v>0</v>
      </c>
      <c r="G1912">
        <v>0</v>
      </c>
      <c r="H1912">
        <v>219000000000</v>
      </c>
      <c r="I1912">
        <v>340000000</v>
      </c>
      <c r="J1912">
        <v>0.03</v>
      </c>
    </row>
    <row r="1913" spans="1:10" customFormat="1" hidden="1" x14ac:dyDescent="0.25">
      <c r="A1913">
        <v>213</v>
      </c>
      <c r="B1913" t="s">
        <v>2135</v>
      </c>
      <c r="C1913" t="s">
        <v>2136</v>
      </c>
      <c r="D1913">
        <v>717813111055</v>
      </c>
      <c r="E1913">
        <v>374500414</v>
      </c>
      <c r="F1913">
        <v>1690520289</v>
      </c>
      <c r="G1913">
        <v>1</v>
      </c>
      <c r="H1913">
        <v>200000000000</v>
      </c>
      <c r="I1913">
        <v>340000000</v>
      </c>
      <c r="J1913">
        <v>0.02</v>
      </c>
    </row>
    <row r="1914" spans="1:10" customFormat="1" hidden="1" x14ac:dyDescent="0.25">
      <c r="A1914">
        <v>215</v>
      </c>
      <c r="B1914" t="s">
        <v>548</v>
      </c>
      <c r="C1914" t="s">
        <v>549</v>
      </c>
      <c r="D1914">
        <v>10022226456</v>
      </c>
      <c r="E1914">
        <v>1</v>
      </c>
      <c r="F1914">
        <v>0</v>
      </c>
      <c r="G1914">
        <v>0</v>
      </c>
      <c r="H1914">
        <v>10000000000</v>
      </c>
      <c r="I1914">
        <v>340000000</v>
      </c>
      <c r="J1914">
        <v>0</v>
      </c>
    </row>
    <row r="1915" spans="1:10" customFormat="1" hidden="1" x14ac:dyDescent="0.25">
      <c r="A1915">
        <v>213</v>
      </c>
      <c r="B1915" t="s">
        <v>2137</v>
      </c>
      <c r="C1915" t="s">
        <v>2138</v>
      </c>
      <c r="D1915">
        <v>695895815863</v>
      </c>
      <c r="E1915">
        <v>1</v>
      </c>
      <c r="F1915">
        <v>0</v>
      </c>
      <c r="G1915">
        <v>0</v>
      </c>
      <c r="H1915">
        <v>53020000000</v>
      </c>
      <c r="I1915">
        <v>340000000</v>
      </c>
      <c r="J1915">
        <v>0</v>
      </c>
    </row>
    <row r="1916" spans="1:10" customFormat="1" hidden="1" x14ac:dyDescent="0.25">
      <c r="A1916">
        <v>213</v>
      </c>
      <c r="B1916" t="s">
        <v>232</v>
      </c>
      <c r="C1916" t="s">
        <v>233</v>
      </c>
      <c r="D1916">
        <v>174854030464</v>
      </c>
      <c r="E1916">
        <v>1</v>
      </c>
      <c r="F1916">
        <v>0</v>
      </c>
      <c r="G1916">
        <v>0</v>
      </c>
      <c r="H1916">
        <v>10000000000</v>
      </c>
      <c r="I1916">
        <v>340000000</v>
      </c>
      <c r="J1916">
        <v>0</v>
      </c>
    </row>
    <row r="1917" spans="1:10" customFormat="1" hidden="1" x14ac:dyDescent="0.25">
      <c r="A1917">
        <v>213</v>
      </c>
      <c r="B1917" t="s">
        <v>2030</v>
      </c>
      <c r="C1917" t="s">
        <v>2031</v>
      </c>
      <c r="D1917">
        <v>335666742112</v>
      </c>
      <c r="E1917">
        <v>1</v>
      </c>
      <c r="F1917">
        <v>0</v>
      </c>
      <c r="G1917">
        <v>0</v>
      </c>
      <c r="H1917">
        <v>4000000000</v>
      </c>
      <c r="I1917">
        <v>340000000</v>
      </c>
      <c r="J1917">
        <v>0.03</v>
      </c>
    </row>
    <row r="1918" spans="1:10" customFormat="1" hidden="1" x14ac:dyDescent="0.25">
      <c r="A1918">
        <v>213</v>
      </c>
      <c r="B1918" t="s">
        <v>658</v>
      </c>
      <c r="C1918" t="s">
        <v>659</v>
      </c>
      <c r="D1918">
        <v>72628465551</v>
      </c>
      <c r="E1918">
        <v>1</v>
      </c>
      <c r="F1918">
        <v>0</v>
      </c>
      <c r="G1918">
        <v>0</v>
      </c>
      <c r="H1918">
        <v>2000000000</v>
      </c>
      <c r="I1918">
        <v>340000000</v>
      </c>
      <c r="J1918">
        <v>2.5000000000000001E-2</v>
      </c>
    </row>
    <row r="1919" spans="1:10" customFormat="1" hidden="1" x14ac:dyDescent="0.25">
      <c r="A1919">
        <v>213</v>
      </c>
      <c r="B1919" t="s">
        <v>215</v>
      </c>
      <c r="D1919">
        <v>8032147686</v>
      </c>
      <c r="E1919">
        <v>1</v>
      </c>
      <c r="F1919">
        <v>0</v>
      </c>
      <c r="G1919">
        <v>0</v>
      </c>
      <c r="H1919">
        <v>8000000000</v>
      </c>
      <c r="I1919">
        <v>340000000</v>
      </c>
      <c r="J1919">
        <v>1</v>
      </c>
    </row>
    <row r="1920" spans="1:10" customFormat="1" hidden="1" x14ac:dyDescent="0.25">
      <c r="A1920">
        <v>213</v>
      </c>
      <c r="B1920" s="161" t="s">
        <v>713</v>
      </c>
      <c r="C1920" t="s">
        <v>714</v>
      </c>
      <c r="D1920">
        <v>946468103643</v>
      </c>
      <c r="E1920">
        <v>1</v>
      </c>
      <c r="F1920">
        <v>0</v>
      </c>
      <c r="G1920">
        <v>0</v>
      </c>
      <c r="H1920">
        <v>650000000</v>
      </c>
      <c r="I1920">
        <v>340000000</v>
      </c>
      <c r="J1920">
        <v>2.5000000000000001E-2</v>
      </c>
    </row>
    <row r="1921" spans="1:10" customFormat="1" hidden="1" x14ac:dyDescent="0.25">
      <c r="A1921">
        <v>213</v>
      </c>
      <c r="B1921" t="s">
        <v>2139</v>
      </c>
      <c r="C1921" t="s">
        <v>2140</v>
      </c>
      <c r="D1921">
        <v>1919354218083</v>
      </c>
      <c r="E1921">
        <v>356384192</v>
      </c>
      <c r="F1921">
        <v>1708267627</v>
      </c>
      <c r="G1921">
        <v>1</v>
      </c>
      <c r="H1921">
        <v>18500000000</v>
      </c>
      <c r="I1921">
        <v>340000000</v>
      </c>
      <c r="J1921">
        <v>9.4999999999999998E-3</v>
      </c>
    </row>
    <row r="1922" spans="1:10" customFormat="1" hidden="1" x14ac:dyDescent="0.25">
      <c r="A1922">
        <v>213</v>
      </c>
      <c r="B1922" s="161" t="s">
        <v>1333</v>
      </c>
      <c r="C1922" t="s">
        <v>1334</v>
      </c>
      <c r="D1922">
        <v>26933275234</v>
      </c>
      <c r="E1922">
        <v>1</v>
      </c>
      <c r="F1922">
        <v>0</v>
      </c>
      <c r="G1922">
        <v>0</v>
      </c>
      <c r="H1922">
        <v>20000000000</v>
      </c>
      <c r="I1922">
        <v>340000000</v>
      </c>
      <c r="J1922">
        <v>0.01</v>
      </c>
    </row>
    <row r="1923" spans="1:10" customFormat="1" hidden="1" x14ac:dyDescent="0.25">
      <c r="A1923">
        <v>213</v>
      </c>
      <c r="B1923" t="s">
        <v>1513</v>
      </c>
      <c r="C1923" t="s">
        <v>1514</v>
      </c>
      <c r="D1923">
        <v>2801999222979</v>
      </c>
      <c r="E1923">
        <v>415859709</v>
      </c>
      <c r="F1923">
        <v>3717125785</v>
      </c>
      <c r="G1923">
        <v>2</v>
      </c>
      <c r="H1923">
        <v>1000000000000</v>
      </c>
      <c r="I1923">
        <v>340000000</v>
      </c>
      <c r="J1923">
        <v>0.02</v>
      </c>
    </row>
    <row r="1924" spans="1:10" customFormat="1" hidden="1" x14ac:dyDescent="0.25">
      <c r="A1924">
        <v>213</v>
      </c>
      <c r="B1924" t="s">
        <v>2141</v>
      </c>
      <c r="C1924" t="s">
        <v>2142</v>
      </c>
      <c r="D1924">
        <v>8087576654240</v>
      </c>
      <c r="E1924">
        <v>735919714</v>
      </c>
      <c r="F1924">
        <v>7522474571</v>
      </c>
      <c r="G1924">
        <v>4</v>
      </c>
      <c r="H1924">
        <v>115000000</v>
      </c>
      <c r="I1924">
        <v>340000000</v>
      </c>
      <c r="J1924">
        <v>0.05</v>
      </c>
    </row>
    <row r="1925" spans="1:10" customFormat="1" hidden="1" x14ac:dyDescent="0.25">
      <c r="A1925">
        <v>213</v>
      </c>
      <c r="B1925" t="s">
        <v>1699</v>
      </c>
      <c r="C1925" t="s">
        <v>1700</v>
      </c>
      <c r="D1925">
        <v>1425076343235</v>
      </c>
      <c r="E1925">
        <v>1</v>
      </c>
      <c r="F1925">
        <v>0</v>
      </c>
      <c r="G1925">
        <v>0</v>
      </c>
      <c r="H1925">
        <v>50000000000</v>
      </c>
      <c r="I1925">
        <v>340000000</v>
      </c>
      <c r="J1925">
        <v>0.02</v>
      </c>
    </row>
    <row r="1926" spans="1:10" customFormat="1" hidden="1" x14ac:dyDescent="0.25">
      <c r="A1926">
        <v>213</v>
      </c>
      <c r="B1926" t="s">
        <v>735</v>
      </c>
      <c r="C1926" t="s">
        <v>736</v>
      </c>
      <c r="D1926">
        <v>202295236736</v>
      </c>
      <c r="E1926">
        <v>1</v>
      </c>
      <c r="F1926">
        <v>0</v>
      </c>
      <c r="G1926">
        <v>0</v>
      </c>
      <c r="H1926">
        <v>44118000000</v>
      </c>
      <c r="I1926">
        <v>340000000</v>
      </c>
      <c r="J1926">
        <v>0</v>
      </c>
    </row>
    <row r="1927" spans="1:10" customFormat="1" hidden="1" x14ac:dyDescent="0.25">
      <c r="A1927">
        <v>213</v>
      </c>
      <c r="B1927" t="s">
        <v>709</v>
      </c>
      <c r="C1927" t="s">
        <v>710</v>
      </c>
      <c r="D1927">
        <v>250006067029</v>
      </c>
      <c r="E1927">
        <v>1</v>
      </c>
      <c r="F1927">
        <v>0</v>
      </c>
      <c r="G1927">
        <v>0</v>
      </c>
      <c r="H1927">
        <v>125000000000</v>
      </c>
      <c r="I1927">
        <v>350000000</v>
      </c>
      <c r="J1927">
        <v>0.03</v>
      </c>
    </row>
    <row r="1928" spans="1:10" customFormat="1" hidden="1" x14ac:dyDescent="0.25">
      <c r="A1928">
        <v>213</v>
      </c>
      <c r="B1928" t="s">
        <v>1494</v>
      </c>
      <c r="C1928" t="s">
        <v>1495</v>
      </c>
      <c r="D1928">
        <v>1240553093214</v>
      </c>
      <c r="E1928">
        <v>411146456</v>
      </c>
      <c r="F1928">
        <v>1653735431</v>
      </c>
      <c r="G1928">
        <v>1</v>
      </c>
      <c r="H1928">
        <v>106000000000</v>
      </c>
      <c r="I1928">
        <v>360000000</v>
      </c>
      <c r="J1928">
        <v>0.03</v>
      </c>
    </row>
    <row r="1929" spans="1:10" customFormat="1" hidden="1" x14ac:dyDescent="0.25">
      <c r="A1929">
        <v>213</v>
      </c>
      <c r="B1929" t="s">
        <v>2007</v>
      </c>
      <c r="C1929" t="s">
        <v>2008</v>
      </c>
      <c r="D1929">
        <v>439145406559</v>
      </c>
      <c r="E1929">
        <v>1</v>
      </c>
      <c r="F1929">
        <v>0</v>
      </c>
      <c r="G1929">
        <v>0</v>
      </c>
      <c r="H1929">
        <v>51750000000</v>
      </c>
      <c r="I1929">
        <v>340000000</v>
      </c>
      <c r="J1929">
        <v>2.5000000000000001E-2</v>
      </c>
    </row>
    <row r="1930" spans="1:10" customFormat="1" hidden="1" x14ac:dyDescent="0.25">
      <c r="A1930">
        <v>213</v>
      </c>
      <c r="B1930" t="s">
        <v>2143</v>
      </c>
      <c r="C1930" t="s">
        <v>2144</v>
      </c>
      <c r="D1930">
        <v>1974204333983</v>
      </c>
      <c r="E1930">
        <v>1</v>
      </c>
      <c r="F1930">
        <v>0</v>
      </c>
      <c r="G1930">
        <v>0</v>
      </c>
      <c r="H1930">
        <v>160000000000</v>
      </c>
      <c r="I1930">
        <v>340000000</v>
      </c>
      <c r="J1930">
        <v>3.5000000000000003E-2</v>
      </c>
    </row>
    <row r="1931" spans="1:10" customFormat="1" hidden="1" x14ac:dyDescent="0.25">
      <c r="A1931">
        <v>213</v>
      </c>
      <c r="B1931" t="s">
        <v>2145</v>
      </c>
      <c r="C1931" t="s">
        <v>2146</v>
      </c>
      <c r="D1931">
        <v>191427957891</v>
      </c>
      <c r="E1931">
        <v>1</v>
      </c>
      <c r="F1931">
        <v>0</v>
      </c>
      <c r="G1931">
        <v>0</v>
      </c>
      <c r="H1931">
        <v>60000000000</v>
      </c>
      <c r="I1931">
        <v>340000000</v>
      </c>
      <c r="J1931">
        <v>1.4999999999999999E-2</v>
      </c>
    </row>
    <row r="1932" spans="1:10" customFormat="1" hidden="1" x14ac:dyDescent="0.25">
      <c r="A1932">
        <v>213</v>
      </c>
      <c r="B1932" t="s">
        <v>969</v>
      </c>
      <c r="C1932" t="s">
        <v>970</v>
      </c>
      <c r="D1932">
        <v>1396963312088</v>
      </c>
      <c r="E1932">
        <v>1</v>
      </c>
      <c r="F1932">
        <v>0</v>
      </c>
      <c r="G1932">
        <v>0</v>
      </c>
      <c r="H1932">
        <v>600000000000</v>
      </c>
      <c r="I1932">
        <v>340000000</v>
      </c>
      <c r="J1932">
        <v>0.01</v>
      </c>
    </row>
    <row r="1933" spans="1:10" customFormat="1" hidden="1" x14ac:dyDescent="0.25">
      <c r="A1933">
        <v>213</v>
      </c>
      <c r="B1933" t="s">
        <v>1627</v>
      </c>
      <c r="D1933">
        <v>0</v>
      </c>
      <c r="E1933">
        <v>0</v>
      </c>
      <c r="F1933">
        <v>0</v>
      </c>
      <c r="G1933">
        <v>2401</v>
      </c>
      <c r="H1933">
        <v>0</v>
      </c>
      <c r="I1933">
        <v>0</v>
      </c>
      <c r="J1933">
        <v>0</v>
      </c>
    </row>
    <row r="1934" spans="1:10" customFormat="1" hidden="1" x14ac:dyDescent="0.25">
      <c r="A1934">
        <v>213</v>
      </c>
      <c r="B1934" t="s">
        <v>573</v>
      </c>
      <c r="C1934" t="s">
        <v>574</v>
      </c>
      <c r="D1934">
        <v>20991492866233</v>
      </c>
      <c r="E1934">
        <v>1263711420</v>
      </c>
      <c r="F1934">
        <v>11129074103</v>
      </c>
      <c r="G1934">
        <v>6</v>
      </c>
      <c r="H1934">
        <v>300000000000</v>
      </c>
      <c r="I1934">
        <v>800000000</v>
      </c>
      <c r="J1934">
        <v>0.04</v>
      </c>
    </row>
    <row r="1935" spans="1:10" customFormat="1" hidden="1" x14ac:dyDescent="0.25">
      <c r="A1935">
        <v>213</v>
      </c>
      <c r="B1935" t="s">
        <v>923</v>
      </c>
      <c r="C1935" t="s">
        <v>924</v>
      </c>
      <c r="D1935">
        <v>440945540528</v>
      </c>
      <c r="E1935">
        <v>1</v>
      </c>
      <c r="F1935">
        <v>0</v>
      </c>
      <c r="G1935">
        <v>0</v>
      </c>
      <c r="H1935">
        <v>10000000000</v>
      </c>
      <c r="I1935">
        <v>340000000</v>
      </c>
      <c r="J1935">
        <v>9.4999999999999998E-3</v>
      </c>
    </row>
    <row r="1936" spans="1:10" customFormat="1" hidden="1" x14ac:dyDescent="0.25">
      <c r="A1936">
        <v>213</v>
      </c>
      <c r="B1936" t="s">
        <v>2147</v>
      </c>
      <c r="C1936" t="s">
        <v>2148</v>
      </c>
      <c r="D1936">
        <v>2954953876011</v>
      </c>
      <c r="E1936">
        <v>340000000</v>
      </c>
      <c r="F1936">
        <v>1724627381</v>
      </c>
      <c r="G1936">
        <v>1</v>
      </c>
      <c r="H1936">
        <v>10000000000</v>
      </c>
      <c r="I1936">
        <v>340000000</v>
      </c>
      <c r="J1936">
        <v>0</v>
      </c>
    </row>
    <row r="1937" spans="1:10" customFormat="1" hidden="1" x14ac:dyDescent="0.25">
      <c r="A1937">
        <v>213</v>
      </c>
      <c r="B1937" t="s">
        <v>2149</v>
      </c>
      <c r="C1937" t="s">
        <v>2150</v>
      </c>
      <c r="D1937">
        <v>5158077441778</v>
      </c>
      <c r="E1937">
        <v>357246011</v>
      </c>
      <c r="F1937">
        <v>1707355147</v>
      </c>
      <c r="G1937">
        <v>1</v>
      </c>
      <c r="H1937">
        <v>1000000000</v>
      </c>
      <c r="I1937">
        <v>340000000</v>
      </c>
      <c r="J1937">
        <v>0.01</v>
      </c>
    </row>
    <row r="1938" spans="1:10" customFormat="1" hidden="1" x14ac:dyDescent="0.25">
      <c r="A1938">
        <v>213</v>
      </c>
      <c r="B1938" t="s">
        <v>2151</v>
      </c>
      <c r="C1938" t="s">
        <v>2152</v>
      </c>
      <c r="D1938">
        <v>470331216577</v>
      </c>
      <c r="E1938">
        <v>1</v>
      </c>
      <c r="F1938">
        <v>0</v>
      </c>
      <c r="G1938">
        <v>0</v>
      </c>
      <c r="H1938">
        <v>108146000000</v>
      </c>
      <c r="I1938">
        <v>340000000</v>
      </c>
      <c r="J1938">
        <v>0.01</v>
      </c>
    </row>
    <row r="1939" spans="1:10" customFormat="1" hidden="1" x14ac:dyDescent="0.25">
      <c r="A1939">
        <v>213</v>
      </c>
      <c r="B1939" t="s">
        <v>729</v>
      </c>
      <c r="C1939" t="s">
        <v>730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customFormat="1" hidden="1" x14ac:dyDescent="0.25">
      <c r="A1940">
        <v>213</v>
      </c>
      <c r="B1940" t="s">
        <v>949</v>
      </c>
      <c r="C1940" t="s">
        <v>950</v>
      </c>
      <c r="D1940">
        <v>6971551303325</v>
      </c>
      <c r="E1940">
        <v>377899430</v>
      </c>
      <c r="F1940">
        <v>3752043667</v>
      </c>
      <c r="G1940">
        <v>2</v>
      </c>
      <c r="H1940">
        <v>130000000000</v>
      </c>
      <c r="I1940">
        <v>340000000</v>
      </c>
      <c r="J1940">
        <v>0.01</v>
      </c>
    </row>
    <row r="1941" spans="1:10" customFormat="1" hidden="1" x14ac:dyDescent="0.25">
      <c r="A1941">
        <v>213</v>
      </c>
      <c r="B1941" t="s">
        <v>2153</v>
      </c>
      <c r="C1941" t="s">
        <v>2154</v>
      </c>
      <c r="D1941">
        <v>1426522562311</v>
      </c>
      <c r="E1941">
        <v>1</v>
      </c>
      <c r="F1941">
        <v>0</v>
      </c>
      <c r="G1941">
        <v>0</v>
      </c>
      <c r="H1941">
        <v>150000000000</v>
      </c>
      <c r="I1941">
        <v>340000000</v>
      </c>
      <c r="J1941">
        <v>3.1414999999999998E-2</v>
      </c>
    </row>
    <row r="1942" spans="1:10" customFormat="1" hidden="1" x14ac:dyDescent="0.25">
      <c r="A1942">
        <v>213</v>
      </c>
      <c r="B1942" t="s">
        <v>446</v>
      </c>
      <c r="D1942">
        <v>0</v>
      </c>
      <c r="E1942">
        <v>0</v>
      </c>
      <c r="F1942">
        <v>0</v>
      </c>
      <c r="G1942">
        <v>2402</v>
      </c>
      <c r="H1942">
        <v>0</v>
      </c>
      <c r="I1942">
        <v>0</v>
      </c>
      <c r="J1942">
        <v>0</v>
      </c>
    </row>
    <row r="1943" spans="1:10" customFormat="1" hidden="1" x14ac:dyDescent="0.25">
      <c r="A1943">
        <v>213</v>
      </c>
      <c r="B1943" t="s">
        <v>1900</v>
      </c>
      <c r="C1943" t="s">
        <v>1901</v>
      </c>
      <c r="D1943">
        <v>1928644178245</v>
      </c>
      <c r="E1943">
        <v>340000000</v>
      </c>
      <c r="F1943">
        <v>3789248865</v>
      </c>
      <c r="G1943">
        <v>2</v>
      </c>
      <c r="H1943">
        <v>9000000000</v>
      </c>
      <c r="I1943">
        <v>340000000</v>
      </c>
      <c r="J1943">
        <v>0</v>
      </c>
    </row>
    <row r="1944" spans="1:10" customFormat="1" hidden="1" x14ac:dyDescent="0.25">
      <c r="A1944">
        <v>213</v>
      </c>
      <c r="B1944" t="s">
        <v>1159</v>
      </c>
      <c r="C1944" t="s">
        <v>1160</v>
      </c>
      <c r="D1944">
        <v>909064198096</v>
      </c>
      <c r="E1944">
        <v>1</v>
      </c>
      <c r="F1944">
        <v>0</v>
      </c>
      <c r="G1944">
        <v>0</v>
      </c>
      <c r="H1944">
        <v>168300000000</v>
      </c>
      <c r="I1944">
        <v>340000000</v>
      </c>
      <c r="J1944">
        <v>0.05</v>
      </c>
    </row>
    <row r="1945" spans="1:10" customFormat="1" hidden="1" x14ac:dyDescent="0.25">
      <c r="A1945">
        <v>213</v>
      </c>
      <c r="B1945" t="s">
        <v>1032</v>
      </c>
      <c r="C1945" t="s">
        <v>1033</v>
      </c>
      <c r="D1945">
        <v>5997463941</v>
      </c>
      <c r="E1945">
        <v>1</v>
      </c>
      <c r="F1945">
        <v>0</v>
      </c>
      <c r="G1945">
        <v>0</v>
      </c>
      <c r="H1945">
        <v>5000000000</v>
      </c>
      <c r="I1945">
        <v>340000000</v>
      </c>
      <c r="J1945">
        <v>0.03</v>
      </c>
    </row>
    <row r="1946" spans="1:10" customFormat="1" hidden="1" x14ac:dyDescent="0.25">
      <c r="A1946">
        <v>213</v>
      </c>
      <c r="B1946" t="s">
        <v>2085</v>
      </c>
      <c r="C1946" t="s">
        <v>2086</v>
      </c>
      <c r="D1946">
        <v>0</v>
      </c>
      <c r="E1946">
        <v>0</v>
      </c>
      <c r="F1946">
        <v>0</v>
      </c>
      <c r="G1946">
        <v>0</v>
      </c>
      <c r="H1946">
        <v>3000000000000</v>
      </c>
      <c r="I1946">
        <v>340000000</v>
      </c>
      <c r="J1946">
        <v>0.04</v>
      </c>
    </row>
    <row r="1947" spans="1:10" customFormat="1" hidden="1" x14ac:dyDescent="0.25">
      <c r="A1947">
        <v>213</v>
      </c>
      <c r="B1947" t="s">
        <v>2155</v>
      </c>
      <c r="C1947" t="s">
        <v>2156</v>
      </c>
      <c r="D1947">
        <v>4037691166886</v>
      </c>
      <c r="E1947">
        <v>385490595</v>
      </c>
      <c r="F1947">
        <v>3745392370</v>
      </c>
      <c r="G1947">
        <v>2</v>
      </c>
      <c r="H1947">
        <v>312000000000</v>
      </c>
      <c r="I1947">
        <v>340000000</v>
      </c>
      <c r="J1947">
        <v>1.2E-2</v>
      </c>
    </row>
    <row r="1948" spans="1:10" customFormat="1" hidden="1" x14ac:dyDescent="0.25">
      <c r="A1948">
        <v>213</v>
      </c>
      <c r="B1948" t="s">
        <v>1187</v>
      </c>
      <c r="C1948" t="s">
        <v>1188</v>
      </c>
      <c r="D1948">
        <v>10388911690</v>
      </c>
      <c r="E1948">
        <v>1</v>
      </c>
      <c r="F1948">
        <v>0</v>
      </c>
      <c r="G1948">
        <v>0</v>
      </c>
      <c r="H1948">
        <v>4000000000</v>
      </c>
      <c r="I1948">
        <v>345000000</v>
      </c>
      <c r="J1948">
        <v>0.05</v>
      </c>
    </row>
    <row r="1949" spans="1:10" customFormat="1" hidden="1" x14ac:dyDescent="0.25">
      <c r="A1949">
        <v>213</v>
      </c>
      <c r="B1949" t="s">
        <v>1603</v>
      </c>
      <c r="C1949" t="s">
        <v>1604</v>
      </c>
      <c r="D1949">
        <v>157311440243</v>
      </c>
      <c r="E1949">
        <v>1</v>
      </c>
      <c r="F1949">
        <v>0</v>
      </c>
      <c r="G1949">
        <v>0</v>
      </c>
      <c r="H1949">
        <v>2000000000</v>
      </c>
      <c r="I1949">
        <v>340000000</v>
      </c>
      <c r="J1949">
        <v>0.01</v>
      </c>
    </row>
    <row r="1950" spans="1:10" customFormat="1" hidden="1" x14ac:dyDescent="0.25">
      <c r="A1950">
        <v>213</v>
      </c>
      <c r="B1950" t="s">
        <v>1481</v>
      </c>
      <c r="C1950" t="s">
        <v>1482</v>
      </c>
      <c r="D1950">
        <v>165549654554</v>
      </c>
      <c r="E1950">
        <v>1</v>
      </c>
      <c r="F1950">
        <v>0</v>
      </c>
      <c r="G1950">
        <v>0</v>
      </c>
      <c r="H1950">
        <v>3000000000</v>
      </c>
      <c r="I1950">
        <v>340000000</v>
      </c>
      <c r="J1950">
        <v>0.03</v>
      </c>
    </row>
    <row r="1951" spans="1:10" customFormat="1" hidden="1" x14ac:dyDescent="0.25">
      <c r="A1951">
        <v>213</v>
      </c>
      <c r="B1951" t="s">
        <v>1669</v>
      </c>
      <c r="C1951" t="s">
        <v>1670</v>
      </c>
      <c r="D1951">
        <v>4187685477674</v>
      </c>
      <c r="E1951">
        <v>374131744</v>
      </c>
      <c r="F1951">
        <v>3758284338</v>
      </c>
      <c r="G1951">
        <v>2</v>
      </c>
      <c r="H1951">
        <v>649100000000</v>
      </c>
      <c r="I1951">
        <v>340000000</v>
      </c>
      <c r="J1951">
        <v>8.9999999999999993E-3</v>
      </c>
    </row>
    <row r="1952" spans="1:10" customFormat="1" hidden="1" x14ac:dyDescent="0.25">
      <c r="A1952">
        <v>213</v>
      </c>
      <c r="B1952" t="s">
        <v>1667</v>
      </c>
      <c r="C1952" t="s">
        <v>1668</v>
      </c>
      <c r="D1952">
        <v>6593904693249</v>
      </c>
      <c r="E1952">
        <v>577981268</v>
      </c>
      <c r="F1952">
        <v>7694727685</v>
      </c>
      <c r="G1952">
        <v>4</v>
      </c>
      <c r="H1952">
        <v>1600000000000</v>
      </c>
      <c r="I1952">
        <v>340000000</v>
      </c>
      <c r="J1952">
        <v>0.03</v>
      </c>
    </row>
    <row r="1953" spans="1:10" customFormat="1" hidden="1" x14ac:dyDescent="0.25">
      <c r="A1953">
        <v>213</v>
      </c>
      <c r="B1953" t="s">
        <v>758</v>
      </c>
      <c r="C1953" t="s">
        <v>759</v>
      </c>
      <c r="D1953">
        <v>531194870701</v>
      </c>
      <c r="E1953">
        <v>1</v>
      </c>
      <c r="F1953">
        <v>0</v>
      </c>
      <c r="G1953">
        <v>0</v>
      </c>
      <c r="H1953">
        <v>210000000000</v>
      </c>
      <c r="I1953">
        <v>340000000</v>
      </c>
      <c r="J1953">
        <v>0.02</v>
      </c>
    </row>
    <row r="1954" spans="1:10" customFormat="1" hidden="1" x14ac:dyDescent="0.25">
      <c r="A1954">
        <v>213</v>
      </c>
      <c r="B1954" t="s">
        <v>1882</v>
      </c>
      <c r="C1954" t="s">
        <v>1883</v>
      </c>
      <c r="D1954">
        <v>5566455336467</v>
      </c>
      <c r="E1954">
        <v>391737990</v>
      </c>
      <c r="F1954">
        <v>1672861707</v>
      </c>
      <c r="G1954">
        <v>1</v>
      </c>
      <c r="H1954">
        <v>500000000</v>
      </c>
      <c r="I1954">
        <v>340000000</v>
      </c>
      <c r="J1954">
        <v>0.03</v>
      </c>
    </row>
    <row r="1955" spans="1:10" customFormat="1" hidden="1" x14ac:dyDescent="0.25">
      <c r="A1955">
        <v>213</v>
      </c>
      <c r="B1955" t="s">
        <v>1873</v>
      </c>
      <c r="C1955" t="s">
        <v>1874</v>
      </c>
      <c r="D1955">
        <v>7274745003446</v>
      </c>
      <c r="E1955">
        <v>529596337</v>
      </c>
      <c r="F1955">
        <v>3602330422</v>
      </c>
      <c r="G1955">
        <v>2</v>
      </c>
      <c r="H1955">
        <v>500000000000</v>
      </c>
      <c r="I1955">
        <v>340000000</v>
      </c>
      <c r="J1955">
        <v>0.05</v>
      </c>
    </row>
    <row r="1956" spans="1:10" customFormat="1" hidden="1" x14ac:dyDescent="0.25">
      <c r="A1956">
        <v>213</v>
      </c>
      <c r="B1956" t="s">
        <v>1717</v>
      </c>
      <c r="C1956" t="s">
        <v>1718</v>
      </c>
      <c r="D1956">
        <v>113171513252</v>
      </c>
      <c r="E1956">
        <v>1</v>
      </c>
      <c r="F1956">
        <v>0</v>
      </c>
      <c r="G1956">
        <v>0</v>
      </c>
      <c r="H1956">
        <v>30000000000</v>
      </c>
      <c r="I1956">
        <v>340000000</v>
      </c>
      <c r="J1956">
        <v>0.02</v>
      </c>
    </row>
    <row r="1957" spans="1:10" customFormat="1" hidden="1" x14ac:dyDescent="0.25">
      <c r="A1957">
        <v>213</v>
      </c>
      <c r="B1957" t="s">
        <v>1129</v>
      </c>
      <c r="C1957" t="s">
        <v>1130</v>
      </c>
      <c r="D1957">
        <v>3165061398264</v>
      </c>
      <c r="E1957">
        <v>355156902</v>
      </c>
      <c r="F1957">
        <v>3774068766</v>
      </c>
      <c r="G1957">
        <v>2</v>
      </c>
      <c r="H1957">
        <v>5000000000</v>
      </c>
      <c r="I1957">
        <v>340000000</v>
      </c>
      <c r="J1957">
        <v>4.0000000000000001E-3</v>
      </c>
    </row>
    <row r="1958" spans="1:10" customFormat="1" hidden="1" x14ac:dyDescent="0.25">
      <c r="A1958">
        <v>213</v>
      </c>
      <c r="B1958" t="s">
        <v>598</v>
      </c>
      <c r="C1958" t="s">
        <v>599</v>
      </c>
      <c r="D1958">
        <v>3998579804702</v>
      </c>
      <c r="E1958">
        <v>1</v>
      </c>
      <c r="F1958">
        <v>0</v>
      </c>
      <c r="G1958">
        <v>0</v>
      </c>
      <c r="H1958">
        <v>580000000000</v>
      </c>
      <c r="I1958">
        <v>345000000</v>
      </c>
      <c r="J1958">
        <v>1.7399999999999999E-2</v>
      </c>
    </row>
    <row r="1959" spans="1:10" customFormat="1" hidden="1" x14ac:dyDescent="0.25">
      <c r="A1959">
        <v>213</v>
      </c>
      <c r="B1959" t="s">
        <v>1169</v>
      </c>
      <c r="C1959" t="s">
        <v>1170</v>
      </c>
      <c r="D1959">
        <v>487397781388</v>
      </c>
      <c r="E1959">
        <v>1</v>
      </c>
      <c r="F1959">
        <v>0</v>
      </c>
      <c r="G1959">
        <v>0</v>
      </c>
      <c r="H1959">
        <v>20000000000</v>
      </c>
      <c r="I1959">
        <v>340000000</v>
      </c>
      <c r="J1959">
        <v>0.03</v>
      </c>
    </row>
    <row r="1960" spans="1:10" customFormat="1" hidden="1" x14ac:dyDescent="0.25">
      <c r="A1960">
        <v>213</v>
      </c>
      <c r="B1960" t="s">
        <v>337</v>
      </c>
      <c r="C1960" t="s">
        <v>338</v>
      </c>
      <c r="D1960">
        <v>5337762069802</v>
      </c>
      <c r="E1960">
        <v>348624426</v>
      </c>
      <c r="F1960">
        <v>1716260906</v>
      </c>
      <c r="G1960">
        <v>1</v>
      </c>
      <c r="H1960">
        <v>100000000000</v>
      </c>
      <c r="I1960">
        <v>340000000</v>
      </c>
      <c r="J1960">
        <v>5.0000000000000001E-3</v>
      </c>
    </row>
    <row r="1961" spans="1:10" customFormat="1" hidden="1" x14ac:dyDescent="0.25">
      <c r="A1961">
        <v>213</v>
      </c>
      <c r="B1961" t="s">
        <v>2157</v>
      </c>
      <c r="C1961" t="s">
        <v>2158</v>
      </c>
      <c r="D1961">
        <v>2230038544090</v>
      </c>
      <c r="E1961">
        <v>1</v>
      </c>
      <c r="F1961">
        <v>0</v>
      </c>
      <c r="G1961">
        <v>0</v>
      </c>
      <c r="H1961">
        <v>100000000000</v>
      </c>
      <c r="I1961">
        <v>345000000</v>
      </c>
      <c r="J1961">
        <v>0.01</v>
      </c>
    </row>
    <row r="1962" spans="1:10" customFormat="1" hidden="1" x14ac:dyDescent="0.25">
      <c r="A1962">
        <v>213</v>
      </c>
      <c r="B1962" t="s">
        <v>869</v>
      </c>
      <c r="C1962" t="s">
        <v>870</v>
      </c>
      <c r="D1962">
        <v>11174985571445</v>
      </c>
      <c r="E1962">
        <v>436434959</v>
      </c>
      <c r="F1962">
        <v>11957934999</v>
      </c>
      <c r="G1962">
        <v>6</v>
      </c>
      <c r="H1962">
        <v>400000000000</v>
      </c>
      <c r="I1962">
        <v>340000000</v>
      </c>
      <c r="J1962">
        <v>8.0000000000000002E-3</v>
      </c>
    </row>
    <row r="1963" spans="1:10" customFormat="1" hidden="1" x14ac:dyDescent="0.25">
      <c r="A1963">
        <v>213</v>
      </c>
      <c r="B1963" t="s">
        <v>2159</v>
      </c>
      <c r="C1963" t="s">
        <v>2160</v>
      </c>
      <c r="D1963">
        <v>2454979814796</v>
      </c>
      <c r="E1963">
        <v>1</v>
      </c>
      <c r="F1963">
        <v>0</v>
      </c>
      <c r="G1963">
        <v>0</v>
      </c>
      <c r="H1963">
        <v>6144000000</v>
      </c>
      <c r="I1963">
        <v>340000000</v>
      </c>
      <c r="J1963">
        <v>5.0000000000000001E-3</v>
      </c>
    </row>
    <row r="1964" spans="1:10" customFormat="1" hidden="1" x14ac:dyDescent="0.25">
      <c r="A1964">
        <v>213</v>
      </c>
      <c r="B1964" t="s">
        <v>1790</v>
      </c>
      <c r="C1964" t="s">
        <v>1791</v>
      </c>
      <c r="D1964">
        <v>13461330184016</v>
      </c>
      <c r="E1964">
        <v>457160574</v>
      </c>
      <c r="F1964">
        <v>5740868126</v>
      </c>
      <c r="G1964">
        <v>3</v>
      </c>
      <c r="H1964">
        <v>500000000000</v>
      </c>
      <c r="I1964">
        <v>340000000</v>
      </c>
      <c r="J1964">
        <v>0.02</v>
      </c>
    </row>
    <row r="1965" spans="1:10" customFormat="1" hidden="1" x14ac:dyDescent="0.25">
      <c r="A1965">
        <v>213</v>
      </c>
      <c r="B1965" t="s">
        <v>697</v>
      </c>
      <c r="C1965" t="s">
        <v>698</v>
      </c>
      <c r="D1965">
        <v>864435975314</v>
      </c>
      <c r="E1965">
        <v>1</v>
      </c>
      <c r="F1965">
        <v>0</v>
      </c>
      <c r="G1965">
        <v>0</v>
      </c>
      <c r="H1965">
        <v>60000000000</v>
      </c>
      <c r="I1965">
        <v>340000000</v>
      </c>
      <c r="J1965">
        <v>1.4999999999999999E-2</v>
      </c>
    </row>
    <row r="1966" spans="1:10" customFormat="1" hidden="1" x14ac:dyDescent="0.25">
      <c r="A1966">
        <v>213</v>
      </c>
      <c r="B1966" t="s">
        <v>1840</v>
      </c>
      <c r="C1966" t="s">
        <v>1841</v>
      </c>
      <c r="D1966">
        <v>59962381344</v>
      </c>
      <c r="E1966">
        <v>1</v>
      </c>
      <c r="F1966">
        <v>0</v>
      </c>
      <c r="G1966">
        <v>0</v>
      </c>
      <c r="H1966">
        <v>51999000000</v>
      </c>
      <c r="I1966">
        <v>340000000</v>
      </c>
      <c r="J1966">
        <v>0.03</v>
      </c>
    </row>
    <row r="1967" spans="1:10" customFormat="1" hidden="1" x14ac:dyDescent="0.25">
      <c r="A1967">
        <v>215</v>
      </c>
      <c r="B1967" t="s">
        <v>1836</v>
      </c>
      <c r="C1967" t="s">
        <v>1837</v>
      </c>
      <c r="D1967">
        <v>106247813964</v>
      </c>
      <c r="E1967">
        <v>1</v>
      </c>
      <c r="F1967">
        <v>0</v>
      </c>
      <c r="G1967">
        <v>0</v>
      </c>
      <c r="H1967">
        <v>103000000000</v>
      </c>
      <c r="I1967">
        <v>340000000</v>
      </c>
      <c r="J1967">
        <v>5.0000000000000001E-3</v>
      </c>
    </row>
    <row r="1968" spans="1:10" customFormat="1" hidden="1" x14ac:dyDescent="0.25">
      <c r="A1968">
        <v>213</v>
      </c>
      <c r="B1968" t="s">
        <v>2161</v>
      </c>
      <c r="C1968" t="s">
        <v>2162</v>
      </c>
      <c r="D1968">
        <v>4927666872223</v>
      </c>
      <c r="E1968">
        <v>391746967</v>
      </c>
      <c r="F1968">
        <v>1673151937</v>
      </c>
      <c r="G1968">
        <v>1</v>
      </c>
      <c r="H1968">
        <v>105000000000</v>
      </c>
      <c r="I1968">
        <v>340000000</v>
      </c>
      <c r="J1968">
        <v>0.03</v>
      </c>
    </row>
    <row r="1969" spans="1:10" customFormat="1" hidden="1" x14ac:dyDescent="0.25">
      <c r="A1969">
        <v>213</v>
      </c>
      <c r="B1969" t="s">
        <v>1076</v>
      </c>
      <c r="C1969" t="s">
        <v>1077</v>
      </c>
      <c r="D1969">
        <v>1123110059584</v>
      </c>
      <c r="E1969">
        <v>383132670</v>
      </c>
      <c r="F1969">
        <v>1682174140</v>
      </c>
      <c r="G1969">
        <v>1</v>
      </c>
      <c r="H1969">
        <v>777000000000</v>
      </c>
      <c r="I1969">
        <v>340000000</v>
      </c>
      <c r="J1969">
        <v>2.5000000000000001E-2</v>
      </c>
    </row>
    <row r="1970" spans="1:10" customFormat="1" hidden="1" x14ac:dyDescent="0.25">
      <c r="A1970">
        <v>213</v>
      </c>
      <c r="B1970" t="s">
        <v>1767</v>
      </c>
      <c r="C1970" t="s">
        <v>1768</v>
      </c>
      <c r="D1970">
        <v>998257168</v>
      </c>
      <c r="E1970">
        <v>1</v>
      </c>
      <c r="F1970">
        <v>0</v>
      </c>
      <c r="G1970">
        <v>0</v>
      </c>
      <c r="H1970">
        <v>400000000</v>
      </c>
      <c r="I1970">
        <v>340000000</v>
      </c>
      <c r="J1970">
        <v>0</v>
      </c>
    </row>
    <row r="1971" spans="1:10" customFormat="1" hidden="1" x14ac:dyDescent="0.25">
      <c r="A1971">
        <v>213</v>
      </c>
      <c r="B1971" t="s">
        <v>942</v>
      </c>
      <c r="C1971" t="s">
        <v>943</v>
      </c>
      <c r="D1971">
        <v>1312665203199</v>
      </c>
      <c r="E1971">
        <v>1</v>
      </c>
      <c r="F1971">
        <v>0</v>
      </c>
      <c r="G1971">
        <v>0</v>
      </c>
      <c r="H1971">
        <v>100000000000</v>
      </c>
      <c r="I1971">
        <v>340000000</v>
      </c>
      <c r="J1971">
        <v>0.05</v>
      </c>
    </row>
    <row r="1972" spans="1:10" customFormat="1" hidden="1" x14ac:dyDescent="0.25">
      <c r="A1972">
        <v>213</v>
      </c>
      <c r="B1972" t="s">
        <v>443</v>
      </c>
      <c r="C1972" t="s">
        <v>444</v>
      </c>
      <c r="D1972">
        <v>17055377315</v>
      </c>
      <c r="E1972">
        <v>1</v>
      </c>
      <c r="F1972">
        <v>0</v>
      </c>
      <c r="G1972">
        <v>0</v>
      </c>
      <c r="H1972">
        <v>1000000000</v>
      </c>
      <c r="I1972">
        <v>340000000</v>
      </c>
      <c r="J1972">
        <v>0.04</v>
      </c>
    </row>
    <row r="1973" spans="1:10" customFormat="1" hidden="1" x14ac:dyDescent="0.25">
      <c r="A1973">
        <v>213</v>
      </c>
      <c r="B1973" t="s">
        <v>1255</v>
      </c>
      <c r="C1973" t="s">
        <v>1256</v>
      </c>
      <c r="D1973">
        <v>0</v>
      </c>
      <c r="E1973">
        <v>0</v>
      </c>
      <c r="F1973">
        <v>0</v>
      </c>
      <c r="G1973">
        <v>0</v>
      </c>
      <c r="H1973">
        <v>200000000</v>
      </c>
      <c r="I1973">
        <v>340000000</v>
      </c>
      <c r="J1973">
        <v>0</v>
      </c>
    </row>
    <row r="1974" spans="1:10" customFormat="1" hidden="1" x14ac:dyDescent="0.25">
      <c r="A1974">
        <v>213</v>
      </c>
      <c r="B1974" t="s">
        <v>2163</v>
      </c>
      <c r="C1974" t="s">
        <v>2164</v>
      </c>
      <c r="D1974">
        <v>0</v>
      </c>
      <c r="E1974">
        <v>0</v>
      </c>
      <c r="F1974">
        <v>0</v>
      </c>
      <c r="G1974">
        <v>0</v>
      </c>
      <c r="H1974">
        <v>25001123456</v>
      </c>
      <c r="I1974">
        <v>347000000</v>
      </c>
      <c r="J1974">
        <v>3.9E-2</v>
      </c>
    </row>
    <row r="1975" spans="1:10" customFormat="1" hidden="1" x14ac:dyDescent="0.25">
      <c r="A1975">
        <v>213</v>
      </c>
      <c r="B1975" t="s">
        <v>774</v>
      </c>
      <c r="C1975" t="s">
        <v>775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customFormat="1" hidden="1" x14ac:dyDescent="0.25">
      <c r="A1976">
        <v>219</v>
      </c>
      <c r="B1976" t="s">
        <v>1259</v>
      </c>
      <c r="D1976">
        <v>502624470</v>
      </c>
      <c r="E1976">
        <v>1</v>
      </c>
      <c r="F1976">
        <v>0</v>
      </c>
      <c r="G1976">
        <v>0</v>
      </c>
      <c r="H1976">
        <v>100000000</v>
      </c>
      <c r="I1976">
        <v>345000000</v>
      </c>
      <c r="J1976">
        <v>0.03</v>
      </c>
    </row>
    <row r="1977" spans="1:10" customFormat="1" hidden="1" x14ac:dyDescent="0.25">
      <c r="A1977">
        <v>213</v>
      </c>
      <c r="B1977" t="s">
        <v>1683</v>
      </c>
      <c r="C1977" t="s">
        <v>1684</v>
      </c>
      <c r="D1977">
        <v>1334129479948</v>
      </c>
      <c r="E1977">
        <v>1</v>
      </c>
      <c r="F1977">
        <v>0</v>
      </c>
      <c r="G1977">
        <v>0</v>
      </c>
      <c r="H1977">
        <v>200000000000</v>
      </c>
      <c r="I1977">
        <v>340000000</v>
      </c>
      <c r="J1977">
        <v>0</v>
      </c>
    </row>
    <row r="1978" spans="1:10" customFormat="1" hidden="1" x14ac:dyDescent="0.25">
      <c r="A1978">
        <v>213</v>
      </c>
      <c r="B1978" t="s">
        <v>2165</v>
      </c>
      <c r="D1978">
        <v>9947529899</v>
      </c>
      <c r="E1978">
        <v>1</v>
      </c>
      <c r="F1978">
        <v>0</v>
      </c>
      <c r="G1978">
        <v>0</v>
      </c>
      <c r="H1978">
        <v>0</v>
      </c>
      <c r="I1978">
        <v>340000000</v>
      </c>
      <c r="J1978">
        <v>0.2</v>
      </c>
    </row>
    <row r="1979" spans="1:10" customFormat="1" hidden="1" x14ac:dyDescent="0.25">
      <c r="A1979">
        <v>213</v>
      </c>
      <c r="B1979" t="s">
        <v>268</v>
      </c>
      <c r="C1979" t="s">
        <v>269</v>
      </c>
      <c r="D1979">
        <v>150100113392439</v>
      </c>
      <c r="E1979">
        <v>11895136358</v>
      </c>
      <c r="F1979">
        <v>124387644325</v>
      </c>
      <c r="G1979">
        <v>66</v>
      </c>
      <c r="H1979">
        <v>100000000000</v>
      </c>
      <c r="I1979">
        <v>340000000</v>
      </c>
      <c r="J1979">
        <v>8.5000000000000006E-2</v>
      </c>
    </row>
    <row r="1980" spans="1:10" customFormat="1" hidden="1" x14ac:dyDescent="0.25">
      <c r="A1980">
        <v>213</v>
      </c>
      <c r="B1980" t="s">
        <v>2029</v>
      </c>
      <c r="C1980" t="s">
        <v>1608</v>
      </c>
      <c r="D1980">
        <v>933103596549</v>
      </c>
      <c r="E1980">
        <v>1</v>
      </c>
      <c r="F1980">
        <v>0</v>
      </c>
      <c r="G1980">
        <v>0</v>
      </c>
      <c r="H1980">
        <v>500000000000</v>
      </c>
      <c r="I1980">
        <v>340000000</v>
      </c>
      <c r="J1980">
        <v>1.4999999999999999E-2</v>
      </c>
    </row>
    <row r="1981" spans="1:10" customFormat="1" hidden="1" x14ac:dyDescent="0.25">
      <c r="A1981">
        <v>213</v>
      </c>
      <c r="B1981" t="s">
        <v>2166</v>
      </c>
      <c r="C1981" t="s">
        <v>2167</v>
      </c>
      <c r="D1981">
        <v>759600549331</v>
      </c>
      <c r="E1981">
        <v>1</v>
      </c>
      <c r="F1981">
        <v>0</v>
      </c>
      <c r="G1981">
        <v>0</v>
      </c>
      <c r="H1981">
        <v>96000000</v>
      </c>
      <c r="I1981">
        <v>340000000</v>
      </c>
      <c r="J1981">
        <v>0.05</v>
      </c>
    </row>
    <row r="1982" spans="1:10" customFormat="1" hidden="1" x14ac:dyDescent="0.25">
      <c r="A1982">
        <v>213</v>
      </c>
      <c r="B1982" t="s">
        <v>1796</v>
      </c>
      <c r="C1982" t="s">
        <v>354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customFormat="1" hidden="1" x14ac:dyDescent="0.25">
      <c r="A1983">
        <v>213</v>
      </c>
      <c r="B1983" t="s">
        <v>2168</v>
      </c>
      <c r="C1983" t="s">
        <v>2169</v>
      </c>
      <c r="D1983">
        <v>679329005874</v>
      </c>
      <c r="E1983">
        <v>1</v>
      </c>
      <c r="F1983">
        <v>0</v>
      </c>
      <c r="G1983">
        <v>0</v>
      </c>
      <c r="H1983">
        <v>10000000000</v>
      </c>
      <c r="I1983">
        <v>340000000</v>
      </c>
      <c r="J1983">
        <v>2.5000000000000001E-2</v>
      </c>
    </row>
    <row r="1984" spans="1:10" customFormat="1" hidden="1" x14ac:dyDescent="0.25">
      <c r="A1984">
        <v>213</v>
      </c>
      <c r="B1984" t="s">
        <v>1685</v>
      </c>
      <c r="C1984" t="s">
        <v>1088</v>
      </c>
      <c r="D1984">
        <v>1405188989326</v>
      </c>
      <c r="E1984">
        <v>1</v>
      </c>
      <c r="F1984">
        <v>0</v>
      </c>
      <c r="G1984">
        <v>0</v>
      </c>
      <c r="H1984">
        <v>1000000000000</v>
      </c>
      <c r="I1984">
        <v>340000000</v>
      </c>
      <c r="J1984">
        <v>6.1799999999999997E-3</v>
      </c>
    </row>
    <row r="1985" spans="1:10" customFormat="1" hidden="1" x14ac:dyDescent="0.25">
      <c r="A1985">
        <v>213</v>
      </c>
      <c r="B1985" t="s">
        <v>1181</v>
      </c>
      <c r="C1985" t="s">
        <v>1182</v>
      </c>
      <c r="D1985">
        <v>153789259481</v>
      </c>
      <c r="E1985">
        <v>1</v>
      </c>
      <c r="F1985">
        <v>0</v>
      </c>
      <c r="G1985">
        <v>0</v>
      </c>
      <c r="H1985">
        <v>100000000</v>
      </c>
      <c r="I1985">
        <v>400000000</v>
      </c>
      <c r="J1985">
        <v>0.03</v>
      </c>
    </row>
    <row r="1986" spans="1:10" customFormat="1" hidden="1" x14ac:dyDescent="0.25">
      <c r="A1986">
        <v>213</v>
      </c>
      <c r="B1986" t="s">
        <v>1192</v>
      </c>
      <c r="D1986">
        <v>51498021487</v>
      </c>
      <c r="E1986">
        <v>1</v>
      </c>
      <c r="F1986">
        <v>0</v>
      </c>
      <c r="G1986">
        <v>0</v>
      </c>
      <c r="H1986">
        <v>50000000000</v>
      </c>
      <c r="I1986">
        <v>345000000</v>
      </c>
      <c r="J1986">
        <v>1.95E-2</v>
      </c>
    </row>
    <row r="1987" spans="1:10" customFormat="1" hidden="1" x14ac:dyDescent="0.25">
      <c r="A1987">
        <v>213</v>
      </c>
      <c r="B1987" t="s">
        <v>2170</v>
      </c>
      <c r="C1987" t="s">
        <v>2171</v>
      </c>
      <c r="D1987">
        <v>763074933140</v>
      </c>
      <c r="E1987">
        <v>1</v>
      </c>
      <c r="F1987">
        <v>0</v>
      </c>
      <c r="G1987">
        <v>0</v>
      </c>
      <c r="H1987">
        <v>250000000000</v>
      </c>
      <c r="I1987">
        <v>340000000</v>
      </c>
      <c r="J1987">
        <v>0.03</v>
      </c>
    </row>
    <row r="1988" spans="1:10" customFormat="1" hidden="1" x14ac:dyDescent="0.25">
      <c r="A1988">
        <v>213</v>
      </c>
      <c r="B1988" t="s">
        <v>1918</v>
      </c>
      <c r="C1988" t="s">
        <v>1919</v>
      </c>
      <c r="D1988">
        <v>1442204425217</v>
      </c>
      <c r="E1988">
        <v>1</v>
      </c>
      <c r="F1988">
        <v>0</v>
      </c>
      <c r="G1988">
        <v>0</v>
      </c>
      <c r="H1988">
        <v>6180000000</v>
      </c>
      <c r="I1988">
        <v>340000000</v>
      </c>
      <c r="J1988">
        <v>9.4999999999999998E-3</v>
      </c>
    </row>
    <row r="1989" spans="1:10" customFormat="1" hidden="1" x14ac:dyDescent="0.25">
      <c r="A1989">
        <v>213</v>
      </c>
      <c r="B1989" t="s">
        <v>1212</v>
      </c>
      <c r="C1989" t="s">
        <v>1213</v>
      </c>
      <c r="D1989">
        <v>343775511336</v>
      </c>
      <c r="E1989">
        <v>1</v>
      </c>
      <c r="F1989">
        <v>0</v>
      </c>
      <c r="G1989">
        <v>0</v>
      </c>
      <c r="H1989">
        <v>2900000000</v>
      </c>
      <c r="I1989">
        <v>340000000</v>
      </c>
      <c r="J1989">
        <v>0.03</v>
      </c>
    </row>
    <row r="1990" spans="1:10" customFormat="1" hidden="1" x14ac:dyDescent="0.25">
      <c r="A1990">
        <v>213</v>
      </c>
      <c r="B1990" t="s">
        <v>2058</v>
      </c>
      <c r="D1990">
        <v>1025072966</v>
      </c>
      <c r="E1990">
        <v>1</v>
      </c>
      <c r="F1990">
        <v>0</v>
      </c>
      <c r="G1990">
        <v>0</v>
      </c>
      <c r="H1990">
        <v>100000000</v>
      </c>
      <c r="I1990">
        <v>345000000</v>
      </c>
      <c r="J1990">
        <v>0.04</v>
      </c>
    </row>
    <row r="1991" spans="1:10" customFormat="1" hidden="1" x14ac:dyDescent="0.25">
      <c r="A1991">
        <v>213</v>
      </c>
      <c r="B1991" t="s">
        <v>731</v>
      </c>
      <c r="C1991" t="s">
        <v>732</v>
      </c>
      <c r="D1991">
        <v>212332730795</v>
      </c>
      <c r="E1991">
        <v>1</v>
      </c>
      <c r="F1991">
        <v>0</v>
      </c>
      <c r="G1991">
        <v>0</v>
      </c>
      <c r="H1991">
        <v>1000000000</v>
      </c>
      <c r="I1991">
        <v>345000000</v>
      </c>
      <c r="J1991">
        <v>0.05</v>
      </c>
    </row>
    <row r="1992" spans="1:10" customFormat="1" hidden="1" x14ac:dyDescent="0.25">
      <c r="A1992">
        <v>213</v>
      </c>
      <c r="B1992" t="s">
        <v>897</v>
      </c>
      <c r="C1992" t="s">
        <v>898</v>
      </c>
      <c r="D1992">
        <v>188044706802</v>
      </c>
      <c r="E1992">
        <v>1</v>
      </c>
      <c r="F1992">
        <v>0</v>
      </c>
      <c r="G1992">
        <v>0</v>
      </c>
      <c r="H1992">
        <v>100000000000</v>
      </c>
      <c r="I1992">
        <v>345000000</v>
      </c>
      <c r="J1992">
        <v>1.4999999999999999E-2</v>
      </c>
    </row>
    <row r="1993" spans="1:10" customFormat="1" hidden="1" x14ac:dyDescent="0.25">
      <c r="A1993">
        <v>213</v>
      </c>
      <c r="B1993" t="s">
        <v>591</v>
      </c>
      <c r="D1993">
        <v>300822669</v>
      </c>
      <c r="E1993">
        <v>1</v>
      </c>
      <c r="F1993">
        <v>0</v>
      </c>
      <c r="G1993">
        <v>0</v>
      </c>
      <c r="H1993">
        <v>100000000</v>
      </c>
      <c r="I1993">
        <v>345000000</v>
      </c>
      <c r="J1993">
        <v>5.0000000000000001E-3</v>
      </c>
    </row>
    <row r="1994" spans="1:10" customFormat="1" hidden="1" x14ac:dyDescent="0.25">
      <c r="A1994">
        <v>213</v>
      </c>
      <c r="B1994" s="161" t="s">
        <v>1093</v>
      </c>
      <c r="C1994" t="s">
        <v>1094</v>
      </c>
      <c r="D1994">
        <v>5997100423</v>
      </c>
      <c r="E1994">
        <v>1</v>
      </c>
      <c r="F1994">
        <v>0</v>
      </c>
      <c r="G1994">
        <v>0</v>
      </c>
      <c r="H1994">
        <v>5000000000</v>
      </c>
      <c r="I1994">
        <v>340000000</v>
      </c>
      <c r="J1994">
        <v>0.06</v>
      </c>
    </row>
    <row r="1995" spans="1:10" customFormat="1" hidden="1" x14ac:dyDescent="0.25">
      <c r="A1995">
        <v>213</v>
      </c>
      <c r="B1995" t="s">
        <v>2172</v>
      </c>
      <c r="C1995" t="s">
        <v>2173</v>
      </c>
      <c r="D1995">
        <v>358084703150</v>
      </c>
      <c r="E1995">
        <v>1</v>
      </c>
      <c r="F1995">
        <v>0</v>
      </c>
      <c r="G1995">
        <v>0</v>
      </c>
      <c r="H1995">
        <v>2984512015</v>
      </c>
      <c r="I1995">
        <v>400000000</v>
      </c>
      <c r="J1995">
        <v>0.05</v>
      </c>
    </row>
    <row r="1996" spans="1:10" customFormat="1" hidden="1" x14ac:dyDescent="0.25">
      <c r="A1996">
        <v>213</v>
      </c>
      <c r="B1996" t="s">
        <v>1201</v>
      </c>
      <c r="C1996" t="s">
        <v>1202</v>
      </c>
      <c r="D1996">
        <v>1092864021553</v>
      </c>
      <c r="E1996">
        <v>1</v>
      </c>
      <c r="F1996">
        <v>0</v>
      </c>
      <c r="G1996">
        <v>0</v>
      </c>
      <c r="H1996">
        <v>1000000000000</v>
      </c>
      <c r="I1996">
        <v>340000000</v>
      </c>
      <c r="J1996">
        <v>0.01</v>
      </c>
    </row>
    <row r="1997" spans="1:10" customFormat="1" hidden="1" x14ac:dyDescent="0.25">
      <c r="A1997">
        <v>213</v>
      </c>
      <c r="B1997" t="s">
        <v>1916</v>
      </c>
      <c r="C1997" t="s">
        <v>1917</v>
      </c>
      <c r="D1997">
        <v>21273987468756</v>
      </c>
      <c r="E1997">
        <v>746136879</v>
      </c>
      <c r="F1997">
        <v>19900707087</v>
      </c>
      <c r="G1997">
        <v>10</v>
      </c>
      <c r="H1997">
        <v>29500000000</v>
      </c>
      <c r="I1997">
        <v>340000000</v>
      </c>
      <c r="J1997">
        <v>0.02</v>
      </c>
    </row>
    <row r="1998" spans="1:10" customFormat="1" hidden="1" x14ac:dyDescent="0.25">
      <c r="A1998">
        <v>213</v>
      </c>
      <c r="B1998" t="s">
        <v>1434</v>
      </c>
      <c r="C1998" t="s">
        <v>1435</v>
      </c>
      <c r="D1998">
        <v>388906561260</v>
      </c>
      <c r="E1998">
        <v>1</v>
      </c>
      <c r="F1998">
        <v>0</v>
      </c>
      <c r="G1998">
        <v>0</v>
      </c>
      <c r="H1998">
        <v>330000000000</v>
      </c>
      <c r="I1998">
        <v>340000000</v>
      </c>
      <c r="J1998">
        <v>0</v>
      </c>
    </row>
    <row r="1999" spans="1:10" customFormat="1" hidden="1" x14ac:dyDescent="0.25">
      <c r="A1999">
        <v>213</v>
      </c>
      <c r="B1999" t="s">
        <v>1240</v>
      </c>
      <c r="C1999" t="s">
        <v>1241</v>
      </c>
      <c r="D1999">
        <v>18321423637</v>
      </c>
      <c r="E1999">
        <v>1</v>
      </c>
      <c r="F1999">
        <v>0</v>
      </c>
      <c r="G1999">
        <v>0</v>
      </c>
      <c r="H1999">
        <v>10000000000</v>
      </c>
      <c r="I1999">
        <v>345000000</v>
      </c>
      <c r="J1999">
        <v>3.0000000000000001E-3</v>
      </c>
    </row>
    <row r="2000" spans="1:10" customFormat="1" hidden="1" x14ac:dyDescent="0.25">
      <c r="A2000">
        <v>213</v>
      </c>
      <c r="B2000" t="s">
        <v>1048</v>
      </c>
      <c r="C2000" t="s">
        <v>1049</v>
      </c>
      <c r="D2000">
        <v>101496462226</v>
      </c>
      <c r="E2000">
        <v>1</v>
      </c>
      <c r="F2000">
        <v>0</v>
      </c>
      <c r="G2000">
        <v>0</v>
      </c>
      <c r="H2000">
        <v>100000000</v>
      </c>
      <c r="I2000">
        <v>345000000</v>
      </c>
      <c r="J2000">
        <v>0.02</v>
      </c>
    </row>
    <row r="2001" spans="1:10" customFormat="1" hidden="1" x14ac:dyDescent="0.25">
      <c r="A2001">
        <v>213</v>
      </c>
      <c r="B2001" t="s">
        <v>1824</v>
      </c>
      <c r="C2001" t="s">
        <v>1825</v>
      </c>
      <c r="D2001">
        <v>4279560104</v>
      </c>
      <c r="E2001">
        <v>1</v>
      </c>
      <c r="F2001">
        <v>0</v>
      </c>
      <c r="G2001">
        <v>0</v>
      </c>
      <c r="H2001">
        <v>1000000</v>
      </c>
      <c r="I2001">
        <v>400000000</v>
      </c>
      <c r="J2001">
        <v>0.04</v>
      </c>
    </row>
    <row r="2002" spans="1:10" customFormat="1" hidden="1" x14ac:dyDescent="0.25">
      <c r="A2002">
        <v>213</v>
      </c>
      <c r="B2002" t="s">
        <v>518</v>
      </c>
      <c r="C2002" t="s">
        <v>519</v>
      </c>
      <c r="D2002">
        <v>687867797129</v>
      </c>
      <c r="E2002">
        <v>1</v>
      </c>
      <c r="F2002">
        <v>0</v>
      </c>
      <c r="G2002">
        <v>0</v>
      </c>
      <c r="H2002">
        <v>130000000</v>
      </c>
      <c r="I2002">
        <v>340000000</v>
      </c>
      <c r="J2002">
        <v>1.7500000000000002E-2</v>
      </c>
    </row>
    <row r="2003" spans="1:10" customFormat="1" hidden="1" x14ac:dyDescent="0.25">
      <c r="A2003">
        <v>213</v>
      </c>
      <c r="B2003" t="s">
        <v>1697</v>
      </c>
      <c r="C2003" t="s">
        <v>1698</v>
      </c>
      <c r="D2003">
        <v>2639738033</v>
      </c>
      <c r="E2003">
        <v>1</v>
      </c>
      <c r="F2003">
        <v>0</v>
      </c>
      <c r="G2003">
        <v>0</v>
      </c>
      <c r="H2003">
        <v>444000000</v>
      </c>
      <c r="I2003">
        <v>444000000</v>
      </c>
      <c r="J2003">
        <v>0</v>
      </c>
    </row>
    <row r="2004" spans="1:10" customFormat="1" hidden="1" x14ac:dyDescent="0.25">
      <c r="A2004">
        <v>213</v>
      </c>
      <c r="B2004" t="s">
        <v>1774</v>
      </c>
      <c r="C2004" t="s">
        <v>1775</v>
      </c>
      <c r="D2004">
        <v>15065577267</v>
      </c>
      <c r="E2004">
        <v>1</v>
      </c>
      <c r="F2004">
        <v>0</v>
      </c>
      <c r="G2004">
        <v>0</v>
      </c>
      <c r="H2004">
        <v>500000000</v>
      </c>
      <c r="I2004">
        <v>340000000</v>
      </c>
      <c r="J2004">
        <v>0.01</v>
      </c>
    </row>
    <row r="2005" spans="1:10" customFormat="1" hidden="1" x14ac:dyDescent="0.25">
      <c r="A2005">
        <v>213</v>
      </c>
      <c r="B2005" t="s">
        <v>1261</v>
      </c>
      <c r="C2005" t="s">
        <v>1262</v>
      </c>
      <c r="D2005">
        <v>50878716049</v>
      </c>
      <c r="E2005">
        <v>1</v>
      </c>
      <c r="F2005">
        <v>0</v>
      </c>
      <c r="G2005">
        <v>0</v>
      </c>
      <c r="H2005">
        <v>50000000000</v>
      </c>
      <c r="I2005">
        <v>500000000</v>
      </c>
      <c r="J2005">
        <v>0.05</v>
      </c>
    </row>
    <row r="2006" spans="1:10" customFormat="1" hidden="1" x14ac:dyDescent="0.25">
      <c r="A2006">
        <v>213</v>
      </c>
      <c r="B2006" t="s">
        <v>447</v>
      </c>
      <c r="C2006" t="s">
        <v>448</v>
      </c>
      <c r="D2006">
        <v>0</v>
      </c>
      <c r="E2006">
        <v>0</v>
      </c>
      <c r="F2006">
        <v>0</v>
      </c>
      <c r="G2006">
        <v>0</v>
      </c>
      <c r="H2006">
        <v>100000000</v>
      </c>
      <c r="I2006">
        <v>340000000</v>
      </c>
      <c r="J2006">
        <v>1.9E-2</v>
      </c>
    </row>
    <row r="2007" spans="1:10" customFormat="1" hidden="1" x14ac:dyDescent="0.25">
      <c r="A2007">
        <v>215</v>
      </c>
      <c r="B2007" t="s">
        <v>1970</v>
      </c>
      <c r="C2007" t="s">
        <v>1971</v>
      </c>
      <c r="D2007">
        <v>97430633</v>
      </c>
      <c r="E2007">
        <v>1</v>
      </c>
      <c r="F2007">
        <v>0</v>
      </c>
      <c r="G2007">
        <v>0</v>
      </c>
      <c r="H2007">
        <v>80000000</v>
      </c>
      <c r="I2007">
        <v>340000000</v>
      </c>
      <c r="J2007">
        <v>0</v>
      </c>
    </row>
    <row r="2008" spans="1:10" customFormat="1" hidden="1" x14ac:dyDescent="0.25">
      <c r="A2008">
        <v>213</v>
      </c>
      <c r="B2008" t="s">
        <v>2174</v>
      </c>
      <c r="C2008" t="s">
        <v>2175</v>
      </c>
      <c r="D2008">
        <v>40269452120</v>
      </c>
      <c r="E2008">
        <v>1</v>
      </c>
      <c r="F2008">
        <v>0</v>
      </c>
      <c r="G2008">
        <v>0</v>
      </c>
      <c r="H2008">
        <v>1000000000</v>
      </c>
      <c r="I2008">
        <v>340000000</v>
      </c>
      <c r="J2008">
        <v>1E-3</v>
      </c>
    </row>
    <row r="2009" spans="1:10" customFormat="1" hidden="1" x14ac:dyDescent="0.25">
      <c r="A2009">
        <v>213</v>
      </c>
      <c r="B2009" t="s">
        <v>262</v>
      </c>
      <c r="C2009" t="s">
        <v>263</v>
      </c>
      <c r="D2009">
        <v>230484730581</v>
      </c>
      <c r="E2009">
        <v>1</v>
      </c>
      <c r="F2009">
        <v>0</v>
      </c>
      <c r="G2009">
        <v>0</v>
      </c>
      <c r="H2009">
        <v>150000000000</v>
      </c>
      <c r="I2009">
        <v>340000000</v>
      </c>
      <c r="J2009">
        <v>0.02</v>
      </c>
    </row>
    <row r="2010" spans="1:10" customFormat="1" hidden="1" x14ac:dyDescent="0.25">
      <c r="A2010">
        <v>213</v>
      </c>
      <c r="B2010" t="s">
        <v>319</v>
      </c>
      <c r="C2010" t="s">
        <v>320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customFormat="1" hidden="1" x14ac:dyDescent="0.25">
      <c r="A2011">
        <v>213</v>
      </c>
      <c r="B2011" t="s">
        <v>2176</v>
      </c>
      <c r="C2011" t="s">
        <v>2177</v>
      </c>
      <c r="D2011">
        <v>4372801659816</v>
      </c>
      <c r="E2011">
        <v>481816280</v>
      </c>
      <c r="F2011">
        <v>3647726400</v>
      </c>
      <c r="G2011">
        <v>2</v>
      </c>
      <c r="H2011">
        <v>60000000000</v>
      </c>
      <c r="I2011">
        <v>369000000</v>
      </c>
      <c r="J2011">
        <v>0.03</v>
      </c>
    </row>
    <row r="2012" spans="1:10" customFormat="1" hidden="1" x14ac:dyDescent="0.25">
      <c r="A2012">
        <v>213</v>
      </c>
      <c r="B2012" t="s">
        <v>1269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customFormat="1" hidden="1" x14ac:dyDescent="0.25">
      <c r="A2013">
        <v>213</v>
      </c>
      <c r="B2013" t="s">
        <v>1454</v>
      </c>
      <c r="C2013" t="s">
        <v>1455</v>
      </c>
      <c r="D2013">
        <v>58765806576948</v>
      </c>
      <c r="E2013">
        <v>1535567710</v>
      </c>
      <c r="F2013">
        <v>58582817798</v>
      </c>
      <c r="G2013">
        <v>29</v>
      </c>
      <c r="H2013">
        <v>3000000000000</v>
      </c>
      <c r="I2013">
        <v>340000000</v>
      </c>
      <c r="J2013">
        <v>0.02</v>
      </c>
    </row>
    <row r="2014" spans="1:10" customFormat="1" hidden="1" x14ac:dyDescent="0.25">
      <c r="A2014">
        <v>213</v>
      </c>
      <c r="B2014" t="s">
        <v>2067</v>
      </c>
      <c r="D2014">
        <v>997620818</v>
      </c>
      <c r="E2014">
        <v>1</v>
      </c>
      <c r="F2014">
        <v>0</v>
      </c>
      <c r="G2014">
        <v>0</v>
      </c>
      <c r="H2014">
        <v>500000000</v>
      </c>
      <c r="I2014">
        <v>340000000</v>
      </c>
      <c r="J2014">
        <v>1.4999999999999999E-2</v>
      </c>
    </row>
    <row r="2015" spans="1:10" customFormat="1" hidden="1" x14ac:dyDescent="0.25">
      <c r="A2015">
        <v>213</v>
      </c>
      <c r="B2015" t="s">
        <v>2178</v>
      </c>
      <c r="C2015" t="s">
        <v>2179</v>
      </c>
      <c r="D2015">
        <v>20405858066331</v>
      </c>
      <c r="E2015">
        <v>439901402</v>
      </c>
      <c r="F2015">
        <v>9890238847</v>
      </c>
      <c r="G2015">
        <v>5</v>
      </c>
      <c r="H2015">
        <v>500000000000</v>
      </c>
      <c r="I2015">
        <v>340000000</v>
      </c>
      <c r="J2015">
        <v>0.01</v>
      </c>
    </row>
    <row r="2016" spans="1:10" customFormat="1" hidden="1" x14ac:dyDescent="0.25">
      <c r="A2016">
        <v>213</v>
      </c>
      <c r="B2016" t="s">
        <v>1675</v>
      </c>
      <c r="C2016" t="s">
        <v>1676</v>
      </c>
      <c r="D2016">
        <v>91943953674356</v>
      </c>
      <c r="E2016">
        <v>1141919821</v>
      </c>
      <c r="F2016">
        <v>79390062343</v>
      </c>
      <c r="G2016">
        <v>39</v>
      </c>
      <c r="H2016">
        <v>111000000000</v>
      </c>
      <c r="I2016">
        <v>340000000</v>
      </c>
      <c r="J2016">
        <v>0.01</v>
      </c>
    </row>
    <row r="2017" spans="1:10" customFormat="1" hidden="1" x14ac:dyDescent="0.25">
      <c r="A2017">
        <v>213</v>
      </c>
      <c r="B2017" t="s">
        <v>1695</v>
      </c>
      <c r="C2017" t="s">
        <v>1696</v>
      </c>
      <c r="D2017">
        <v>61352667581595</v>
      </c>
      <c r="E2017">
        <v>811532157</v>
      </c>
      <c r="F2017">
        <v>46681683599</v>
      </c>
      <c r="G2017">
        <v>23</v>
      </c>
      <c r="H2017">
        <v>111000000000</v>
      </c>
      <c r="I2017">
        <v>340000000</v>
      </c>
      <c r="J2017">
        <v>0.01</v>
      </c>
    </row>
    <row r="2018" spans="1:10" customFormat="1" hidden="1" x14ac:dyDescent="0.25">
      <c r="A2018">
        <v>213</v>
      </c>
      <c r="B2018" t="s">
        <v>2180</v>
      </c>
      <c r="C2018" t="s">
        <v>2181</v>
      </c>
      <c r="D2018">
        <v>2937464340717</v>
      </c>
      <c r="E2018">
        <v>357246273</v>
      </c>
      <c r="F2018">
        <v>1707381107</v>
      </c>
      <c r="G2018">
        <v>1</v>
      </c>
      <c r="H2018">
        <v>10000000000</v>
      </c>
      <c r="I2018">
        <v>340000000</v>
      </c>
      <c r="J2018">
        <v>0.01</v>
      </c>
    </row>
    <row r="2019" spans="1:10" customFormat="1" hidden="1" x14ac:dyDescent="0.25">
      <c r="A2019">
        <v>213</v>
      </c>
      <c r="B2019" t="s">
        <v>951</v>
      </c>
      <c r="C2019" t="s">
        <v>952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customFormat="1" hidden="1" x14ac:dyDescent="0.25">
      <c r="A2020">
        <v>213</v>
      </c>
      <c r="B2020" t="s">
        <v>681</v>
      </c>
      <c r="C2020" t="s">
        <v>682</v>
      </c>
      <c r="D2020">
        <v>128704335324059</v>
      </c>
      <c r="E2020">
        <v>2873556427</v>
      </c>
      <c r="F2020">
        <v>81918324478</v>
      </c>
      <c r="G2020">
        <v>41</v>
      </c>
      <c r="H2020">
        <v>1200000000000</v>
      </c>
      <c r="I2020">
        <v>340000000</v>
      </c>
      <c r="J2020">
        <v>0.03</v>
      </c>
    </row>
    <row r="2021" spans="1:10" customFormat="1" hidden="1" x14ac:dyDescent="0.25">
      <c r="A2021">
        <v>213</v>
      </c>
      <c r="B2021" t="s">
        <v>1723</v>
      </c>
      <c r="C2021" t="s">
        <v>1724</v>
      </c>
      <c r="D2021">
        <v>585102650337</v>
      </c>
      <c r="E2021">
        <v>1</v>
      </c>
      <c r="F2021">
        <v>0</v>
      </c>
      <c r="G2021">
        <v>0</v>
      </c>
      <c r="H2021">
        <v>38500000000</v>
      </c>
      <c r="I2021">
        <v>340000000</v>
      </c>
      <c r="J2021">
        <v>0.02</v>
      </c>
    </row>
    <row r="2022" spans="1:10" customFormat="1" hidden="1" x14ac:dyDescent="0.25">
      <c r="A2022">
        <v>213</v>
      </c>
      <c r="B2022" t="s">
        <v>581</v>
      </c>
      <c r="C2022" t="s">
        <v>582</v>
      </c>
      <c r="D2022">
        <v>1121761498609</v>
      </c>
      <c r="E2022">
        <v>1</v>
      </c>
      <c r="F2022">
        <v>0</v>
      </c>
      <c r="G2022">
        <v>0</v>
      </c>
      <c r="H2022">
        <v>400000000000</v>
      </c>
      <c r="I2022">
        <v>340000000</v>
      </c>
      <c r="J2022">
        <v>0.02</v>
      </c>
    </row>
    <row r="2023" spans="1:10" customFormat="1" hidden="1" x14ac:dyDescent="0.25">
      <c r="A2023">
        <v>215</v>
      </c>
      <c r="B2023" t="s">
        <v>1350</v>
      </c>
      <c r="C2023" t="s">
        <v>1351</v>
      </c>
      <c r="D2023">
        <v>190120365253</v>
      </c>
      <c r="E2023">
        <v>1</v>
      </c>
      <c r="F2023">
        <v>0</v>
      </c>
      <c r="G2023">
        <v>0</v>
      </c>
      <c r="H2023">
        <v>50000000000</v>
      </c>
      <c r="I2023">
        <v>340000000</v>
      </c>
      <c r="J2023">
        <v>2.5000000000000001E-2</v>
      </c>
    </row>
    <row r="2024" spans="1:10" customFormat="1" hidden="1" x14ac:dyDescent="0.25">
      <c r="A2024">
        <v>213</v>
      </c>
      <c r="B2024" t="s">
        <v>1850</v>
      </c>
      <c r="C2024" t="s">
        <v>1851</v>
      </c>
      <c r="D2024">
        <v>115956102646887</v>
      </c>
      <c r="E2024">
        <v>6994880611</v>
      </c>
      <c r="F2024">
        <v>88414842413</v>
      </c>
      <c r="G2024">
        <v>46</v>
      </c>
      <c r="H2024">
        <v>3300000000000</v>
      </c>
      <c r="I2024">
        <v>340000000</v>
      </c>
      <c r="J2024">
        <v>7.0000000000000007E-2</v>
      </c>
    </row>
    <row r="2025" spans="1:10" customFormat="1" hidden="1" x14ac:dyDescent="0.25">
      <c r="A2025">
        <v>213</v>
      </c>
      <c r="B2025" t="s">
        <v>1567</v>
      </c>
      <c r="C2025" t="s">
        <v>1568</v>
      </c>
      <c r="D2025">
        <v>415673941219</v>
      </c>
      <c r="E2025">
        <v>1</v>
      </c>
      <c r="F2025">
        <v>0</v>
      </c>
      <c r="G2025">
        <v>0</v>
      </c>
      <c r="H2025">
        <v>400000000000</v>
      </c>
      <c r="I2025">
        <v>345000000</v>
      </c>
      <c r="J2025">
        <v>0.03</v>
      </c>
    </row>
    <row r="2026" spans="1:10" customFormat="1" hidden="1" x14ac:dyDescent="0.25">
      <c r="A2026">
        <v>213</v>
      </c>
      <c r="B2026" t="s">
        <v>389</v>
      </c>
      <c r="D2026">
        <v>0</v>
      </c>
      <c r="E2026">
        <v>0</v>
      </c>
      <c r="F2026">
        <v>0</v>
      </c>
      <c r="G2026">
        <v>0</v>
      </c>
      <c r="H2026">
        <v>10000000000</v>
      </c>
      <c r="I2026">
        <v>345000000</v>
      </c>
      <c r="J2026">
        <v>0.01</v>
      </c>
    </row>
    <row r="2027" spans="1:10" customFormat="1" hidden="1" x14ac:dyDescent="0.25">
      <c r="A2027">
        <v>213</v>
      </c>
      <c r="B2027" t="s">
        <v>1442</v>
      </c>
      <c r="C2027" t="s">
        <v>1443</v>
      </c>
      <c r="D2027">
        <v>79307900696630</v>
      </c>
      <c r="E2027">
        <v>1936200394</v>
      </c>
      <c r="F2027">
        <v>62251815384</v>
      </c>
      <c r="G2027">
        <v>31</v>
      </c>
      <c r="H2027">
        <v>2080000000000</v>
      </c>
      <c r="I2027">
        <v>340000000</v>
      </c>
      <c r="J2027">
        <v>2.5000000000000001E-2</v>
      </c>
    </row>
    <row r="2028" spans="1:10" customFormat="1" hidden="1" x14ac:dyDescent="0.25">
      <c r="A2028">
        <v>213</v>
      </c>
      <c r="B2028" t="s">
        <v>2182</v>
      </c>
      <c r="C2028" t="s">
        <v>2183</v>
      </c>
      <c r="D2028">
        <v>111311372075581</v>
      </c>
      <c r="E2028">
        <v>3427300490</v>
      </c>
      <c r="F2028">
        <v>58658709328</v>
      </c>
      <c r="G2028">
        <v>30</v>
      </c>
      <c r="H2028">
        <v>1700000000000</v>
      </c>
      <c r="I2028">
        <v>340000000</v>
      </c>
      <c r="J2028">
        <v>0.05</v>
      </c>
    </row>
    <row r="2029" spans="1:10" customFormat="1" hidden="1" x14ac:dyDescent="0.25">
      <c r="A2029">
        <v>213</v>
      </c>
      <c r="B2029" t="s">
        <v>2184</v>
      </c>
      <c r="C2029" t="s">
        <v>2185</v>
      </c>
      <c r="D2029">
        <v>138372564466344</v>
      </c>
      <c r="E2029">
        <v>2399258594</v>
      </c>
      <c r="F2029">
        <v>100903671110</v>
      </c>
      <c r="G2029">
        <v>50</v>
      </c>
      <c r="H2029">
        <v>500000000000</v>
      </c>
      <c r="I2029">
        <v>340000000</v>
      </c>
      <c r="J2029">
        <v>0.02</v>
      </c>
    </row>
    <row r="2030" spans="1:10" customFormat="1" hidden="1" x14ac:dyDescent="0.25">
      <c r="A2030">
        <v>213</v>
      </c>
      <c r="B2030" s="161" t="s">
        <v>1414</v>
      </c>
      <c r="C2030" t="s">
        <v>1415</v>
      </c>
      <c r="D2030">
        <v>10234939916</v>
      </c>
      <c r="E2030">
        <v>1</v>
      </c>
      <c r="F2030">
        <v>0</v>
      </c>
      <c r="G2030">
        <v>0</v>
      </c>
      <c r="H2030">
        <v>3000000000</v>
      </c>
      <c r="I2030">
        <v>340000000</v>
      </c>
      <c r="J2030">
        <v>0.03</v>
      </c>
    </row>
    <row r="2031" spans="1:10" customFormat="1" hidden="1" x14ac:dyDescent="0.25">
      <c r="A2031">
        <v>215</v>
      </c>
      <c r="B2031" t="s">
        <v>488</v>
      </c>
      <c r="C2031" t="s">
        <v>489</v>
      </c>
      <c r="D2031">
        <v>29060254585788</v>
      </c>
      <c r="E2031">
        <v>634211148</v>
      </c>
      <c r="F2031">
        <v>29126903742</v>
      </c>
      <c r="G2031">
        <v>16</v>
      </c>
      <c r="H2031">
        <v>3000000</v>
      </c>
      <c r="I2031">
        <v>340000000</v>
      </c>
      <c r="J2031">
        <v>0.01</v>
      </c>
    </row>
    <row r="2032" spans="1:10" customFormat="1" hidden="1" x14ac:dyDescent="0.25">
      <c r="A2032">
        <v>213</v>
      </c>
      <c r="B2032" t="s">
        <v>2186</v>
      </c>
      <c r="C2032" t="s">
        <v>2187</v>
      </c>
      <c r="D2032">
        <v>60050356943325</v>
      </c>
      <c r="E2032">
        <v>666987585</v>
      </c>
      <c r="F2032">
        <v>32371770998</v>
      </c>
      <c r="G2032">
        <v>16</v>
      </c>
      <c r="H2032">
        <v>111000000000</v>
      </c>
      <c r="I2032">
        <v>340000000</v>
      </c>
      <c r="J2032">
        <v>0.01</v>
      </c>
    </row>
    <row r="2033" spans="1:10" customFormat="1" hidden="1" x14ac:dyDescent="0.25">
      <c r="A2033">
        <v>213</v>
      </c>
      <c r="B2033" t="s">
        <v>2188</v>
      </c>
      <c r="C2033" t="s">
        <v>2189</v>
      </c>
      <c r="D2033">
        <v>121428798702615</v>
      </c>
      <c r="E2033">
        <v>2502118614</v>
      </c>
      <c r="F2033">
        <v>69908501873</v>
      </c>
      <c r="G2033">
        <v>35</v>
      </c>
      <c r="H2033">
        <v>1470000000000</v>
      </c>
      <c r="I2033">
        <v>340000000</v>
      </c>
      <c r="J2033">
        <v>0.03</v>
      </c>
    </row>
    <row r="2034" spans="1:10" customFormat="1" hidden="1" x14ac:dyDescent="0.25">
      <c r="A2034">
        <v>213</v>
      </c>
      <c r="B2034" t="s">
        <v>385</v>
      </c>
      <c r="C2034" t="s">
        <v>386</v>
      </c>
      <c r="D2034">
        <v>55708613066287</v>
      </c>
      <c r="E2034">
        <v>2697456010</v>
      </c>
      <c r="F2034">
        <v>44791664209</v>
      </c>
      <c r="G2034">
        <v>23</v>
      </c>
      <c r="H2034">
        <v>50000000000</v>
      </c>
      <c r="I2034">
        <v>340000000</v>
      </c>
      <c r="J2034">
        <v>0.05</v>
      </c>
    </row>
    <row r="2035" spans="1:10" customFormat="1" hidden="1" x14ac:dyDescent="0.25">
      <c r="A2035">
        <v>215</v>
      </c>
      <c r="B2035" t="s">
        <v>494</v>
      </c>
      <c r="C2035" t="s">
        <v>495</v>
      </c>
      <c r="D2035">
        <v>4827720746577</v>
      </c>
      <c r="E2035">
        <v>1</v>
      </c>
      <c r="F2035">
        <v>0</v>
      </c>
      <c r="G2035">
        <v>0</v>
      </c>
      <c r="H2035">
        <v>1200000000000</v>
      </c>
      <c r="I2035">
        <v>340000000</v>
      </c>
      <c r="J2035">
        <v>5.0000000000000001E-3</v>
      </c>
    </row>
    <row r="2036" spans="1:10" customFormat="1" hidden="1" x14ac:dyDescent="0.25">
      <c r="A2036">
        <v>213</v>
      </c>
      <c r="B2036" t="s">
        <v>600</v>
      </c>
      <c r="C2036" t="s">
        <v>601</v>
      </c>
      <c r="D2036">
        <v>517931222865</v>
      </c>
      <c r="E2036">
        <v>1</v>
      </c>
      <c r="F2036">
        <v>0</v>
      </c>
      <c r="G2036">
        <v>0</v>
      </c>
      <c r="H2036">
        <v>10000000000</v>
      </c>
      <c r="I2036">
        <v>340000000</v>
      </c>
      <c r="J2036">
        <v>1.9900000000000001E-2</v>
      </c>
    </row>
    <row r="2037" spans="1:10" customFormat="1" hidden="1" x14ac:dyDescent="0.25">
      <c r="A2037">
        <v>213</v>
      </c>
      <c r="B2037" t="s">
        <v>2190</v>
      </c>
      <c r="C2037" t="s">
        <v>2191</v>
      </c>
      <c r="D2037">
        <v>95110963928896</v>
      </c>
      <c r="E2037">
        <v>4761886205</v>
      </c>
      <c r="F2037">
        <v>84015837900</v>
      </c>
      <c r="G2037">
        <v>43</v>
      </c>
      <c r="H2037">
        <v>0</v>
      </c>
      <c r="I2037">
        <v>340000000</v>
      </c>
      <c r="J2037">
        <v>0.05</v>
      </c>
    </row>
    <row r="2038" spans="1:10" customFormat="1" hidden="1" x14ac:dyDescent="0.25">
      <c r="A2038">
        <v>213</v>
      </c>
      <c r="B2038" t="s">
        <v>1304</v>
      </c>
      <c r="C2038" t="s">
        <v>1305</v>
      </c>
      <c r="D2038">
        <v>14790189213</v>
      </c>
      <c r="E2038">
        <v>1</v>
      </c>
      <c r="F2038">
        <v>0</v>
      </c>
      <c r="G2038">
        <v>0</v>
      </c>
      <c r="H2038">
        <v>1000000000</v>
      </c>
      <c r="I2038">
        <v>340000000</v>
      </c>
      <c r="J2038">
        <v>0</v>
      </c>
    </row>
    <row r="2039" spans="1:10" customFormat="1" hidden="1" x14ac:dyDescent="0.25">
      <c r="A2039">
        <v>213</v>
      </c>
      <c r="B2039" t="s">
        <v>1545</v>
      </c>
      <c r="C2039" t="s">
        <v>1546</v>
      </c>
      <c r="D2039">
        <v>379405685427</v>
      </c>
      <c r="E2039">
        <v>352934488</v>
      </c>
      <c r="F2039">
        <v>1711664039</v>
      </c>
      <c r="G2039">
        <v>1</v>
      </c>
      <c r="H2039">
        <v>100000000</v>
      </c>
      <c r="I2039">
        <v>340000000</v>
      </c>
      <c r="J2039">
        <v>7.4999999999999997E-3</v>
      </c>
    </row>
    <row r="2040" spans="1:10" customFormat="1" hidden="1" x14ac:dyDescent="0.25">
      <c r="A2040">
        <v>213</v>
      </c>
      <c r="B2040" t="s">
        <v>1673</v>
      </c>
      <c r="C2040" t="s">
        <v>1674</v>
      </c>
      <c r="D2040">
        <v>13676771285241</v>
      </c>
      <c r="E2040">
        <v>700000000</v>
      </c>
      <c r="F2040">
        <v>7559207846</v>
      </c>
      <c r="G2040">
        <v>4</v>
      </c>
      <c r="H2040">
        <v>70000000000</v>
      </c>
      <c r="I2040">
        <v>700000000</v>
      </c>
      <c r="J2040">
        <v>0</v>
      </c>
    </row>
    <row r="2041" spans="1:10" customFormat="1" hidden="1" x14ac:dyDescent="0.25">
      <c r="A2041">
        <v>215</v>
      </c>
      <c r="B2041" t="s">
        <v>331</v>
      </c>
      <c r="C2041" t="s">
        <v>332</v>
      </c>
      <c r="D2041">
        <v>114217990376</v>
      </c>
      <c r="E2041">
        <v>1</v>
      </c>
      <c r="F2041">
        <v>0</v>
      </c>
      <c r="G2041">
        <v>0</v>
      </c>
      <c r="H2041">
        <v>10000000000</v>
      </c>
      <c r="I2041">
        <v>340000000</v>
      </c>
      <c r="J2041">
        <v>0</v>
      </c>
    </row>
    <row r="2042" spans="1:10" customFormat="1" hidden="1" x14ac:dyDescent="0.25">
      <c r="A2042">
        <v>213</v>
      </c>
      <c r="B2042" t="s">
        <v>2192</v>
      </c>
      <c r="C2042" t="s">
        <v>2193</v>
      </c>
      <c r="D2042">
        <v>116742980508910</v>
      </c>
      <c r="E2042">
        <v>15962946586</v>
      </c>
      <c r="F2042">
        <v>62491786344</v>
      </c>
      <c r="G2042">
        <v>38</v>
      </c>
      <c r="H2042">
        <v>0</v>
      </c>
      <c r="I2042">
        <v>340000000</v>
      </c>
      <c r="J2042">
        <v>0.2</v>
      </c>
    </row>
    <row r="2043" spans="1:10" customFormat="1" hidden="1" x14ac:dyDescent="0.25">
      <c r="A2043">
        <v>213</v>
      </c>
      <c r="B2043" t="s">
        <v>2194</v>
      </c>
      <c r="C2043" t="s">
        <v>2195</v>
      </c>
      <c r="D2043">
        <v>84940610077999</v>
      </c>
      <c r="E2043">
        <v>1785823672</v>
      </c>
      <c r="F2043">
        <v>74650159109</v>
      </c>
      <c r="G2043">
        <v>37</v>
      </c>
      <c r="H2043">
        <v>425000000000</v>
      </c>
      <c r="I2043">
        <v>340000000</v>
      </c>
      <c r="J2043">
        <v>1.9E-2</v>
      </c>
    </row>
    <row r="2044" spans="1:10" customFormat="1" hidden="1" x14ac:dyDescent="0.25">
      <c r="A2044">
        <v>213</v>
      </c>
      <c r="B2044" t="s">
        <v>511</v>
      </c>
      <c r="C2044" t="s">
        <v>512</v>
      </c>
      <c r="D2044">
        <v>1739380146664</v>
      </c>
      <c r="E2044">
        <v>1</v>
      </c>
      <c r="F2044">
        <v>0</v>
      </c>
      <c r="G2044">
        <v>0</v>
      </c>
      <c r="H2044">
        <v>252000000000</v>
      </c>
      <c r="I2044">
        <v>340000000</v>
      </c>
      <c r="J2044">
        <v>0.01</v>
      </c>
    </row>
    <row r="2045" spans="1:10" customFormat="1" hidden="1" x14ac:dyDescent="0.25">
      <c r="A2045">
        <v>213</v>
      </c>
      <c r="B2045" t="s">
        <v>999</v>
      </c>
      <c r="C2045" t="s">
        <v>1000</v>
      </c>
      <c r="D2045">
        <v>93111081375183</v>
      </c>
      <c r="E2045">
        <v>3110404953</v>
      </c>
      <c r="F2045">
        <v>52637694119</v>
      </c>
      <c r="G2045">
        <v>27</v>
      </c>
      <c r="H2045">
        <v>50000000000</v>
      </c>
      <c r="I2045">
        <v>340000000</v>
      </c>
      <c r="J2045">
        <v>0.05</v>
      </c>
    </row>
    <row r="2046" spans="1:10" customFormat="1" hidden="1" x14ac:dyDescent="0.25">
      <c r="A2046">
        <v>213</v>
      </c>
      <c r="B2046" t="s">
        <v>2196</v>
      </c>
      <c r="C2046" t="s">
        <v>2197</v>
      </c>
      <c r="D2046">
        <v>72149817982138</v>
      </c>
      <c r="E2046">
        <v>3316709840</v>
      </c>
      <c r="F2046">
        <v>56557486968</v>
      </c>
      <c r="G2046">
        <v>29</v>
      </c>
      <c r="H2046">
        <v>10000000000</v>
      </c>
      <c r="I2046">
        <v>340000000</v>
      </c>
      <c r="J2046">
        <v>0.05</v>
      </c>
    </row>
    <row r="2047" spans="1:10" customFormat="1" hidden="1" x14ac:dyDescent="0.25">
      <c r="A2047">
        <v>213</v>
      </c>
      <c r="B2047" t="s">
        <v>371</v>
      </c>
      <c r="C2047" t="s">
        <v>372</v>
      </c>
      <c r="D2047">
        <v>124953126469760</v>
      </c>
      <c r="E2047">
        <v>2114990321</v>
      </c>
      <c r="F2047">
        <v>86974525753</v>
      </c>
      <c r="G2047">
        <v>43</v>
      </c>
      <c r="H2047">
        <v>2500000000000</v>
      </c>
      <c r="I2047">
        <v>340000000</v>
      </c>
      <c r="J2047">
        <v>0.02</v>
      </c>
    </row>
    <row r="2048" spans="1:10" customFormat="1" hidden="1" x14ac:dyDescent="0.25">
      <c r="A2048">
        <v>213</v>
      </c>
      <c r="B2048" t="s">
        <v>862</v>
      </c>
      <c r="C2048" t="s">
        <v>863</v>
      </c>
      <c r="D2048">
        <v>36686444177101</v>
      </c>
      <c r="E2048">
        <v>746265328</v>
      </c>
      <c r="F2048">
        <v>19907001097</v>
      </c>
      <c r="G2048">
        <v>10</v>
      </c>
      <c r="H2048">
        <v>250495000000</v>
      </c>
      <c r="I2048">
        <v>340000000</v>
      </c>
      <c r="J2048">
        <v>0.02</v>
      </c>
    </row>
    <row r="2049" spans="1:10" customFormat="1" hidden="1" x14ac:dyDescent="0.25">
      <c r="A2049">
        <v>213</v>
      </c>
      <c r="B2049" t="s">
        <v>524</v>
      </c>
      <c r="C2049" t="s">
        <v>525</v>
      </c>
      <c r="D2049">
        <v>1538715700792</v>
      </c>
      <c r="E2049">
        <v>340000000</v>
      </c>
      <c r="F2049">
        <v>1725532144</v>
      </c>
      <c r="G2049">
        <v>1</v>
      </c>
      <c r="H2049">
        <v>450000000000</v>
      </c>
      <c r="I2049">
        <v>340000000</v>
      </c>
      <c r="J2049">
        <v>0</v>
      </c>
    </row>
    <row r="2050" spans="1:10" customFormat="1" hidden="1" x14ac:dyDescent="0.25">
      <c r="A2050">
        <v>214</v>
      </c>
      <c r="B2050" t="s">
        <v>1097</v>
      </c>
      <c r="C2050" t="s">
        <v>1098</v>
      </c>
      <c r="D2050">
        <v>781262683642</v>
      </c>
      <c r="E2050">
        <v>1</v>
      </c>
      <c r="F2050">
        <v>0</v>
      </c>
      <c r="G2050">
        <v>0</v>
      </c>
      <c r="H2050">
        <v>5000000000</v>
      </c>
      <c r="I2050">
        <v>340000000</v>
      </c>
      <c r="J2050">
        <v>0</v>
      </c>
    </row>
    <row r="2051" spans="1:10" customFormat="1" hidden="1" x14ac:dyDescent="0.25">
      <c r="A2051">
        <v>213</v>
      </c>
      <c r="B2051" t="s">
        <v>579</v>
      </c>
      <c r="C2051" t="s">
        <v>580</v>
      </c>
      <c r="D2051">
        <v>16058258781591</v>
      </c>
      <c r="E2051">
        <v>682705095</v>
      </c>
      <c r="F2051">
        <v>3471396820</v>
      </c>
      <c r="G2051">
        <v>2</v>
      </c>
      <c r="H2051">
        <v>7467739000000</v>
      </c>
      <c r="I2051">
        <v>500000000</v>
      </c>
      <c r="J2051">
        <v>0.05</v>
      </c>
    </row>
    <row r="2052" spans="1:10" customFormat="1" hidden="1" x14ac:dyDescent="0.25">
      <c r="A2052">
        <v>214</v>
      </c>
      <c r="B2052" t="s">
        <v>396</v>
      </c>
      <c r="C2052" t="s">
        <v>397</v>
      </c>
      <c r="D2052">
        <v>100013316682</v>
      </c>
      <c r="E2052">
        <v>1</v>
      </c>
      <c r="F2052">
        <v>0</v>
      </c>
      <c r="G2052">
        <v>0</v>
      </c>
      <c r="H2052">
        <v>100000000000</v>
      </c>
      <c r="I2052">
        <v>340000000</v>
      </c>
      <c r="J2052">
        <v>2.5000000000000001E-2</v>
      </c>
    </row>
    <row r="2053" spans="1:10" customFormat="1" hidden="1" x14ac:dyDescent="0.25">
      <c r="A2053">
        <v>215</v>
      </c>
      <c r="B2053" t="s">
        <v>1400</v>
      </c>
      <c r="C2053" t="s">
        <v>1401</v>
      </c>
      <c r="D2053">
        <v>112487224623</v>
      </c>
      <c r="E2053">
        <v>1</v>
      </c>
      <c r="F2053">
        <v>0</v>
      </c>
      <c r="G2053">
        <v>0</v>
      </c>
      <c r="H2053">
        <v>75000000000</v>
      </c>
      <c r="I2053">
        <v>340000000</v>
      </c>
      <c r="J2053">
        <v>0.03</v>
      </c>
    </row>
    <row r="2054" spans="1:10" customFormat="1" hidden="1" x14ac:dyDescent="0.25">
      <c r="A2054">
        <v>214</v>
      </c>
      <c r="B2054" t="s">
        <v>1117</v>
      </c>
      <c r="C2054" t="s">
        <v>1118</v>
      </c>
      <c r="D2054">
        <v>18021197675</v>
      </c>
      <c r="E2054">
        <v>1</v>
      </c>
      <c r="F2054">
        <v>0</v>
      </c>
      <c r="G2054">
        <v>0</v>
      </c>
      <c r="H2054">
        <v>2000000000</v>
      </c>
      <c r="I2054">
        <v>340000000</v>
      </c>
      <c r="J2054">
        <v>0.01</v>
      </c>
    </row>
    <row r="2055" spans="1:10" customFormat="1" hidden="1" x14ac:dyDescent="0.25">
      <c r="A2055">
        <v>214</v>
      </c>
      <c r="B2055" t="s">
        <v>532</v>
      </c>
      <c r="C2055" t="s">
        <v>533</v>
      </c>
      <c r="D2055">
        <v>301359368291</v>
      </c>
      <c r="E2055">
        <v>1</v>
      </c>
      <c r="F2055">
        <v>0</v>
      </c>
      <c r="G2055">
        <v>0</v>
      </c>
      <c r="H2055">
        <v>5000000000</v>
      </c>
      <c r="I2055">
        <v>345000000</v>
      </c>
      <c r="J2055">
        <v>0.03</v>
      </c>
    </row>
    <row r="2056" spans="1:10" customFormat="1" hidden="1" x14ac:dyDescent="0.25">
      <c r="A2056">
        <v>221</v>
      </c>
      <c r="B2056" t="s">
        <v>1914</v>
      </c>
      <c r="C2056" t="s">
        <v>1915</v>
      </c>
      <c r="D2056">
        <v>407965605875</v>
      </c>
      <c r="E2056">
        <v>1</v>
      </c>
      <c r="F2056">
        <v>0</v>
      </c>
      <c r="G2056">
        <v>0</v>
      </c>
      <c r="H2056">
        <v>100000000</v>
      </c>
      <c r="I2056">
        <v>340000000</v>
      </c>
      <c r="J2056">
        <v>2.5000000000000001E-2</v>
      </c>
    </row>
    <row r="2057" spans="1:10" customFormat="1" hidden="1" x14ac:dyDescent="0.25">
      <c r="A2057">
        <v>214</v>
      </c>
      <c r="B2057" t="s">
        <v>2153</v>
      </c>
      <c r="C2057" t="s">
        <v>2154</v>
      </c>
      <c r="D2057">
        <v>1426522562311</v>
      </c>
      <c r="E2057">
        <v>1</v>
      </c>
      <c r="F2057">
        <v>0</v>
      </c>
      <c r="G2057">
        <v>0</v>
      </c>
      <c r="H2057">
        <v>150000000000</v>
      </c>
      <c r="I2057">
        <v>340000000</v>
      </c>
      <c r="J2057">
        <v>3.1414999999999998E-2</v>
      </c>
    </row>
    <row r="2058" spans="1:10" customFormat="1" hidden="1" x14ac:dyDescent="0.25">
      <c r="A2058">
        <v>215</v>
      </c>
      <c r="B2058" t="s">
        <v>1085</v>
      </c>
      <c r="C2058" t="s">
        <v>1086</v>
      </c>
      <c r="D2058">
        <v>55459058791</v>
      </c>
      <c r="E2058">
        <v>1</v>
      </c>
      <c r="F2058">
        <v>0</v>
      </c>
      <c r="G2058">
        <v>0</v>
      </c>
      <c r="H2058">
        <v>50000000000</v>
      </c>
      <c r="I2058">
        <v>340000000</v>
      </c>
      <c r="J2058">
        <v>0</v>
      </c>
    </row>
    <row r="2059" spans="1:10" customFormat="1" hidden="1" x14ac:dyDescent="0.25">
      <c r="A2059">
        <v>214</v>
      </c>
      <c r="B2059" t="s">
        <v>656</v>
      </c>
      <c r="C2059" t="s">
        <v>657</v>
      </c>
      <c r="D2059">
        <v>1492233232</v>
      </c>
      <c r="E2059">
        <v>1</v>
      </c>
      <c r="F2059">
        <v>0</v>
      </c>
      <c r="G2059">
        <v>0</v>
      </c>
      <c r="H2059">
        <v>400000000</v>
      </c>
      <c r="I2059">
        <v>340000000</v>
      </c>
      <c r="J2059">
        <v>0.02</v>
      </c>
    </row>
    <row r="2060" spans="1:10" customFormat="1" hidden="1" x14ac:dyDescent="0.25">
      <c r="A2060">
        <v>213</v>
      </c>
      <c r="B2060" t="s">
        <v>1501</v>
      </c>
      <c r="C2060" t="s">
        <v>1502</v>
      </c>
      <c r="D2060">
        <v>13512387241671</v>
      </c>
      <c r="E2060">
        <v>486012960</v>
      </c>
      <c r="F2060">
        <v>18105607163</v>
      </c>
      <c r="G2060">
        <v>9</v>
      </c>
      <c r="H2060">
        <v>400000000000</v>
      </c>
      <c r="I2060">
        <v>340000000</v>
      </c>
      <c r="J2060">
        <v>8.0000000000000002E-3</v>
      </c>
    </row>
    <row r="2061" spans="1:10" customFormat="1" hidden="1" x14ac:dyDescent="0.25">
      <c r="A2061">
        <v>214</v>
      </c>
      <c r="B2061" t="s">
        <v>1875</v>
      </c>
      <c r="C2061" t="s">
        <v>1876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customFormat="1" hidden="1" x14ac:dyDescent="0.25">
      <c r="A2062">
        <v>213</v>
      </c>
      <c r="B2062" t="s">
        <v>1450</v>
      </c>
      <c r="C2062" t="s">
        <v>1451</v>
      </c>
      <c r="D2062">
        <v>123681794151866</v>
      </c>
      <c r="E2062">
        <v>3860512974</v>
      </c>
      <c r="F2062">
        <v>113829919507</v>
      </c>
      <c r="G2062">
        <v>57</v>
      </c>
      <c r="H2062">
        <v>50000000000</v>
      </c>
      <c r="I2062">
        <v>340000000</v>
      </c>
      <c r="J2062">
        <v>0.03</v>
      </c>
    </row>
    <row r="2063" spans="1:10" customFormat="1" hidden="1" x14ac:dyDescent="0.25">
      <c r="A2063">
        <v>213</v>
      </c>
      <c r="B2063" t="s">
        <v>1628</v>
      </c>
      <c r="C2063" t="s">
        <v>1629</v>
      </c>
      <c r="D2063">
        <v>15558074621926</v>
      </c>
      <c r="E2063">
        <v>538234845</v>
      </c>
      <c r="F2063">
        <v>7731158988</v>
      </c>
      <c r="G2063">
        <v>4</v>
      </c>
      <c r="H2063">
        <v>1000000000000</v>
      </c>
      <c r="I2063">
        <v>340000000</v>
      </c>
      <c r="J2063">
        <v>2.5000000000000001E-2</v>
      </c>
    </row>
    <row r="2064" spans="1:10" customFormat="1" hidden="1" x14ac:dyDescent="0.25">
      <c r="A2064">
        <v>213</v>
      </c>
      <c r="B2064" t="s">
        <v>2198</v>
      </c>
      <c r="C2064" t="s">
        <v>2199</v>
      </c>
      <c r="D2064">
        <v>99441501458619</v>
      </c>
      <c r="E2064">
        <v>3626591064</v>
      </c>
      <c r="F2064">
        <v>62445230218</v>
      </c>
      <c r="G2064">
        <v>32</v>
      </c>
      <c r="H2064">
        <v>50000000000</v>
      </c>
      <c r="I2064">
        <v>340000000</v>
      </c>
      <c r="J2064">
        <v>0.05</v>
      </c>
    </row>
    <row r="2065" spans="1:10" customFormat="1" hidden="1" x14ac:dyDescent="0.25">
      <c r="A2065">
        <v>214</v>
      </c>
      <c r="B2065" t="s">
        <v>953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customFormat="1" hidden="1" x14ac:dyDescent="0.25">
      <c r="A2066">
        <v>213</v>
      </c>
      <c r="B2066" t="s">
        <v>1314</v>
      </c>
      <c r="C2066" t="s">
        <v>1315</v>
      </c>
      <c r="D2066">
        <v>226887723476</v>
      </c>
      <c r="E2066">
        <v>1</v>
      </c>
      <c r="F2066">
        <v>0</v>
      </c>
      <c r="G2066">
        <v>0</v>
      </c>
      <c r="H2066">
        <v>20000000000</v>
      </c>
      <c r="I2066">
        <v>345000000</v>
      </c>
      <c r="J2066">
        <v>0.02</v>
      </c>
    </row>
    <row r="2067" spans="1:10" customFormat="1" hidden="1" x14ac:dyDescent="0.25">
      <c r="A2067">
        <v>213</v>
      </c>
      <c r="B2067" t="s">
        <v>1597</v>
      </c>
      <c r="C2067" t="s">
        <v>1598</v>
      </c>
      <c r="D2067">
        <v>93724229614128</v>
      </c>
      <c r="E2067">
        <v>1059322919</v>
      </c>
      <c r="F2067">
        <v>71212969027</v>
      </c>
      <c r="G2067">
        <v>35</v>
      </c>
      <c r="H2067">
        <v>111000000000</v>
      </c>
      <c r="I2067">
        <v>340000000</v>
      </c>
      <c r="J2067">
        <v>0.01</v>
      </c>
    </row>
    <row r="2068" spans="1:10" customFormat="1" hidden="1" x14ac:dyDescent="0.25">
      <c r="A2068">
        <v>214</v>
      </c>
      <c r="B2068" t="s">
        <v>530</v>
      </c>
      <c r="C2068" t="s">
        <v>531</v>
      </c>
      <c r="D2068">
        <v>176677196326626</v>
      </c>
      <c r="E2068">
        <v>5871434442</v>
      </c>
      <c r="F2068">
        <v>105097254403</v>
      </c>
      <c r="G2068">
        <v>56</v>
      </c>
      <c r="H2068">
        <v>50000000000</v>
      </c>
      <c r="I2068">
        <v>340000000</v>
      </c>
      <c r="J2068">
        <v>0.05</v>
      </c>
    </row>
    <row r="2069" spans="1:10" customFormat="1" hidden="1" x14ac:dyDescent="0.25">
      <c r="A2069">
        <v>214</v>
      </c>
      <c r="B2069" t="s">
        <v>2030</v>
      </c>
      <c r="C2069" t="s">
        <v>2031</v>
      </c>
      <c r="D2069">
        <v>335666539739</v>
      </c>
      <c r="E2069">
        <v>389246022</v>
      </c>
      <c r="F2069">
        <v>1592288068</v>
      </c>
      <c r="G2069">
        <v>1</v>
      </c>
      <c r="H2069">
        <v>300000000000</v>
      </c>
      <c r="I2069">
        <v>340000000</v>
      </c>
      <c r="J2069">
        <v>0.03</v>
      </c>
    </row>
    <row r="2070" spans="1:10" customFormat="1" hidden="1" x14ac:dyDescent="0.25">
      <c r="A2070">
        <v>215</v>
      </c>
      <c r="B2070" t="s">
        <v>2200</v>
      </c>
      <c r="C2070" t="s">
        <v>2201</v>
      </c>
      <c r="D2070">
        <v>7620000</v>
      </c>
      <c r="E2070">
        <v>1</v>
      </c>
      <c r="F2070">
        <v>0</v>
      </c>
      <c r="G2070">
        <v>0</v>
      </c>
      <c r="H2070">
        <v>0</v>
      </c>
      <c r="I2070">
        <v>500000000</v>
      </c>
      <c r="J2070">
        <v>1</v>
      </c>
    </row>
    <row r="2071" spans="1:10" customFormat="1" hidden="1" x14ac:dyDescent="0.25">
      <c r="A2071">
        <v>215</v>
      </c>
      <c r="B2071" t="s">
        <v>1356</v>
      </c>
      <c r="C2071" t="s">
        <v>1357</v>
      </c>
      <c r="D2071">
        <v>155212795641</v>
      </c>
      <c r="E2071">
        <v>1</v>
      </c>
      <c r="F2071">
        <v>0</v>
      </c>
      <c r="G2071">
        <v>0</v>
      </c>
      <c r="H2071">
        <v>80000000000</v>
      </c>
      <c r="I2071">
        <v>340000000</v>
      </c>
      <c r="J2071">
        <v>0.03</v>
      </c>
    </row>
    <row r="2072" spans="1:10" customFormat="1" hidden="1" x14ac:dyDescent="0.25">
      <c r="A2072">
        <v>214</v>
      </c>
      <c r="B2072" t="s">
        <v>1731</v>
      </c>
      <c r="C2072" t="s">
        <v>1732</v>
      </c>
      <c r="D2072">
        <v>1766882596783</v>
      </c>
      <c r="E2072">
        <v>1</v>
      </c>
      <c r="F2072">
        <v>0</v>
      </c>
      <c r="G2072">
        <v>0</v>
      </c>
      <c r="H2072">
        <v>1750000000000</v>
      </c>
      <c r="I2072">
        <v>340000000</v>
      </c>
      <c r="J2072">
        <v>4.99E-2</v>
      </c>
    </row>
    <row r="2073" spans="1:10" customFormat="1" hidden="1" x14ac:dyDescent="0.25">
      <c r="A2073">
        <v>214</v>
      </c>
      <c r="B2073" t="s">
        <v>546</v>
      </c>
      <c r="C2073" t="s">
        <v>547</v>
      </c>
      <c r="D2073">
        <v>50011433405</v>
      </c>
      <c r="E2073">
        <v>1</v>
      </c>
      <c r="F2073">
        <v>0</v>
      </c>
      <c r="G2073">
        <v>0</v>
      </c>
      <c r="H2073">
        <v>50000000000</v>
      </c>
      <c r="I2073">
        <v>345000000</v>
      </c>
      <c r="J2073">
        <v>4.2000000000000003E-2</v>
      </c>
    </row>
    <row r="2074" spans="1:10" customFormat="1" hidden="1" x14ac:dyDescent="0.25">
      <c r="A2074">
        <v>215</v>
      </c>
      <c r="B2074" t="s">
        <v>1030</v>
      </c>
      <c r="C2074" t="s">
        <v>1031</v>
      </c>
      <c r="D2074">
        <v>142943825653</v>
      </c>
      <c r="E2074">
        <v>1</v>
      </c>
      <c r="F2074">
        <v>0</v>
      </c>
      <c r="G2074">
        <v>0</v>
      </c>
      <c r="H2074">
        <v>40000000000</v>
      </c>
      <c r="I2074">
        <v>340000000</v>
      </c>
      <c r="J2074">
        <v>0.03</v>
      </c>
    </row>
    <row r="2075" spans="1:10" customFormat="1" hidden="1" x14ac:dyDescent="0.25">
      <c r="A2075">
        <v>214</v>
      </c>
      <c r="B2075" t="s">
        <v>158</v>
      </c>
      <c r="D2075">
        <v>0</v>
      </c>
      <c r="E2075">
        <v>1</v>
      </c>
      <c r="F2075">
        <v>0</v>
      </c>
      <c r="G2075">
        <v>0</v>
      </c>
      <c r="H2075">
        <v>2576822531</v>
      </c>
      <c r="I2075">
        <v>345000000</v>
      </c>
      <c r="J2075">
        <v>0.03</v>
      </c>
    </row>
    <row r="2076" spans="1:10" customFormat="1" hidden="1" x14ac:dyDescent="0.25">
      <c r="A2076">
        <v>214</v>
      </c>
      <c r="B2076" t="s">
        <v>633</v>
      </c>
      <c r="C2076" t="s">
        <v>634</v>
      </c>
      <c r="D2076">
        <v>882224075414</v>
      </c>
      <c r="E2076">
        <v>1</v>
      </c>
      <c r="F2076">
        <v>0</v>
      </c>
      <c r="G2076">
        <v>0</v>
      </c>
      <c r="H2076">
        <v>80000000000</v>
      </c>
      <c r="I2076">
        <v>340000000</v>
      </c>
      <c r="J2076">
        <v>8.9999999999999993E-3</v>
      </c>
    </row>
    <row r="2077" spans="1:10" customFormat="1" hidden="1" x14ac:dyDescent="0.25">
      <c r="A2077">
        <v>214</v>
      </c>
      <c r="B2077" t="s">
        <v>1788</v>
      </c>
      <c r="C2077" t="s">
        <v>1789</v>
      </c>
      <c r="D2077">
        <v>16807188762947</v>
      </c>
      <c r="E2077">
        <v>478943607</v>
      </c>
      <c r="F2077">
        <v>11439690335</v>
      </c>
      <c r="G2077">
        <v>6</v>
      </c>
      <c r="H2077">
        <v>2000000000000</v>
      </c>
      <c r="I2077">
        <v>340000000</v>
      </c>
      <c r="J2077">
        <v>1.2E-2</v>
      </c>
    </row>
    <row r="2078" spans="1:10" customFormat="1" hidden="1" x14ac:dyDescent="0.25">
      <c r="A2078">
        <v>214</v>
      </c>
      <c r="B2078" t="s">
        <v>522</v>
      </c>
      <c r="C2078" t="s">
        <v>523</v>
      </c>
      <c r="D2078">
        <v>0</v>
      </c>
      <c r="E2078">
        <v>1</v>
      </c>
      <c r="F2078">
        <v>0</v>
      </c>
      <c r="G2078">
        <v>0</v>
      </c>
      <c r="H2078">
        <v>250000000000</v>
      </c>
      <c r="I2078">
        <v>340000000</v>
      </c>
      <c r="J2078">
        <v>2.5000000000000001E-2</v>
      </c>
    </row>
    <row r="2079" spans="1:10" customFormat="1" hidden="1" x14ac:dyDescent="0.25">
      <c r="A2079">
        <v>215</v>
      </c>
      <c r="B2079" t="s">
        <v>1778</v>
      </c>
      <c r="D2079">
        <v>939083298</v>
      </c>
      <c r="E2079">
        <v>1</v>
      </c>
      <c r="F2079">
        <v>0</v>
      </c>
      <c r="G2079">
        <v>0</v>
      </c>
      <c r="H2079">
        <v>700000000</v>
      </c>
      <c r="I2079">
        <v>340000000</v>
      </c>
      <c r="J2079">
        <v>0.02</v>
      </c>
    </row>
    <row r="2080" spans="1:10" customFormat="1" hidden="1" x14ac:dyDescent="0.25">
      <c r="A2080">
        <v>214</v>
      </c>
      <c r="B2080" t="s">
        <v>2202</v>
      </c>
      <c r="C2080" t="s">
        <v>2203</v>
      </c>
      <c r="D2080">
        <v>670480677</v>
      </c>
      <c r="E2080">
        <v>1</v>
      </c>
      <c r="F2080">
        <v>0</v>
      </c>
      <c r="G2080">
        <v>0</v>
      </c>
      <c r="H2080">
        <v>20000000000</v>
      </c>
      <c r="I2080">
        <v>340000000</v>
      </c>
      <c r="J2080">
        <v>0.03</v>
      </c>
    </row>
    <row r="2081" spans="1:10" customFormat="1" hidden="1" x14ac:dyDescent="0.25">
      <c r="A2081">
        <v>214</v>
      </c>
      <c r="B2081" t="s">
        <v>925</v>
      </c>
      <c r="C2081" t="s">
        <v>926</v>
      </c>
      <c r="D2081">
        <v>454723484053</v>
      </c>
      <c r="E2081">
        <v>1</v>
      </c>
      <c r="F2081">
        <v>0</v>
      </c>
      <c r="G2081">
        <v>0</v>
      </c>
      <c r="H2081">
        <v>300000000000</v>
      </c>
      <c r="I2081">
        <v>340000000</v>
      </c>
      <c r="J2081">
        <v>0.05</v>
      </c>
    </row>
    <row r="2082" spans="1:10" customFormat="1" hidden="1" x14ac:dyDescent="0.25">
      <c r="A2082">
        <v>214</v>
      </c>
      <c r="B2082" t="s">
        <v>875</v>
      </c>
      <c r="C2082" t="s">
        <v>876</v>
      </c>
      <c r="D2082">
        <v>11497624866</v>
      </c>
      <c r="E2082">
        <v>1</v>
      </c>
      <c r="F2082">
        <v>0</v>
      </c>
      <c r="G2082">
        <v>0</v>
      </c>
      <c r="H2082">
        <v>10000000000</v>
      </c>
      <c r="I2082">
        <v>340000000</v>
      </c>
      <c r="J2082">
        <v>1E-3</v>
      </c>
    </row>
    <row r="2083" spans="1:10" customFormat="1" hidden="1" x14ac:dyDescent="0.25">
      <c r="A2083">
        <v>214</v>
      </c>
      <c r="B2083" t="s">
        <v>335</v>
      </c>
      <c r="C2083" t="s">
        <v>336</v>
      </c>
      <c r="D2083">
        <v>302252450236</v>
      </c>
      <c r="E2083">
        <v>1</v>
      </c>
      <c r="F2083">
        <v>0</v>
      </c>
      <c r="G2083">
        <v>0</v>
      </c>
      <c r="H2083">
        <v>100000000</v>
      </c>
      <c r="I2083">
        <v>345000000</v>
      </c>
      <c r="J2083">
        <v>0.15</v>
      </c>
    </row>
    <row r="2084" spans="1:10" customFormat="1" hidden="1" x14ac:dyDescent="0.25">
      <c r="A2084">
        <v>214</v>
      </c>
      <c r="B2084" t="s">
        <v>1250</v>
      </c>
      <c r="C2084" t="s">
        <v>1251</v>
      </c>
      <c r="D2084">
        <v>1019456276</v>
      </c>
      <c r="E2084">
        <v>1</v>
      </c>
      <c r="F2084">
        <v>0</v>
      </c>
      <c r="G2084">
        <v>0</v>
      </c>
      <c r="H2084">
        <v>555000000000</v>
      </c>
      <c r="I2084">
        <v>340000000</v>
      </c>
      <c r="J2084">
        <v>0.01</v>
      </c>
    </row>
    <row r="2085" spans="1:10" customFormat="1" hidden="1" x14ac:dyDescent="0.25">
      <c r="A2085">
        <v>215</v>
      </c>
      <c r="B2085" t="s">
        <v>2062</v>
      </c>
      <c r="C2085" t="s">
        <v>1005</v>
      </c>
      <c r="D2085">
        <v>15550432571</v>
      </c>
      <c r="E2085">
        <v>1</v>
      </c>
      <c r="F2085">
        <v>0</v>
      </c>
      <c r="G2085">
        <v>0</v>
      </c>
      <c r="H2085">
        <v>10000000000</v>
      </c>
      <c r="I2085">
        <v>340000000</v>
      </c>
      <c r="J2085">
        <v>0.02</v>
      </c>
    </row>
    <row r="2086" spans="1:10" customFormat="1" hidden="1" x14ac:dyDescent="0.25">
      <c r="A2086">
        <v>215</v>
      </c>
      <c r="B2086" t="s">
        <v>1922</v>
      </c>
      <c r="C2086" t="s">
        <v>1923</v>
      </c>
      <c r="D2086">
        <v>1720155239</v>
      </c>
      <c r="E2086">
        <v>1</v>
      </c>
      <c r="F2086">
        <v>0</v>
      </c>
      <c r="G2086">
        <v>0</v>
      </c>
      <c r="H2086">
        <v>2300000000</v>
      </c>
      <c r="I2086">
        <v>340000000</v>
      </c>
      <c r="J2086">
        <v>0.02</v>
      </c>
    </row>
    <row r="2087" spans="1:10" customFormat="1" hidden="1" x14ac:dyDescent="0.25">
      <c r="A2087">
        <v>219</v>
      </c>
      <c r="B2087" t="s">
        <v>2204</v>
      </c>
      <c r="C2087" t="s">
        <v>2205</v>
      </c>
      <c r="D2087">
        <v>997174767450</v>
      </c>
      <c r="E2087">
        <v>1</v>
      </c>
      <c r="F2087">
        <v>0</v>
      </c>
      <c r="G2087">
        <v>0</v>
      </c>
      <c r="H2087">
        <v>581000803875</v>
      </c>
      <c r="I2087">
        <v>340000000</v>
      </c>
      <c r="J2087">
        <v>0.01</v>
      </c>
    </row>
    <row r="2088" spans="1:10" customFormat="1" hidden="1" x14ac:dyDescent="0.25">
      <c r="A2088">
        <v>219</v>
      </c>
      <c r="B2088" t="s">
        <v>610</v>
      </c>
      <c r="C2088" t="s">
        <v>611</v>
      </c>
      <c r="D2088">
        <v>241062238138</v>
      </c>
      <c r="E2088">
        <v>352803318</v>
      </c>
      <c r="F2088">
        <v>1267528536</v>
      </c>
      <c r="G2088">
        <v>1</v>
      </c>
      <c r="H2088">
        <v>155000000000</v>
      </c>
      <c r="I2088">
        <v>340000000</v>
      </c>
      <c r="J2088">
        <v>0.01</v>
      </c>
    </row>
    <row r="2089" spans="1:10" customFormat="1" hidden="1" x14ac:dyDescent="0.25">
      <c r="A2089">
        <v>214</v>
      </c>
      <c r="B2089" t="s">
        <v>2206</v>
      </c>
      <c r="D2089">
        <v>0</v>
      </c>
      <c r="E2089">
        <v>0</v>
      </c>
      <c r="F2089">
        <v>0</v>
      </c>
      <c r="G2089">
        <v>0</v>
      </c>
      <c r="H2089">
        <v>1000000000000</v>
      </c>
      <c r="I2089">
        <v>340000000</v>
      </c>
      <c r="J2089">
        <v>0</v>
      </c>
    </row>
    <row r="2090" spans="1:10" customFormat="1" hidden="1" x14ac:dyDescent="0.25">
      <c r="A2090">
        <v>214</v>
      </c>
      <c r="B2090" s="161" t="s">
        <v>2207</v>
      </c>
      <c r="C2090" t="s">
        <v>2208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customFormat="1" hidden="1" x14ac:dyDescent="0.25">
      <c r="A2091">
        <v>214</v>
      </c>
      <c r="B2091" t="s">
        <v>146</v>
      </c>
      <c r="C2091" t="s">
        <v>147</v>
      </c>
      <c r="D2091">
        <v>178384338</v>
      </c>
      <c r="E2091">
        <v>1</v>
      </c>
      <c r="F2091">
        <v>0</v>
      </c>
      <c r="G2091">
        <v>0</v>
      </c>
      <c r="H2091">
        <v>150000000</v>
      </c>
      <c r="I2091">
        <v>340000000</v>
      </c>
      <c r="J2091">
        <v>0.01</v>
      </c>
    </row>
    <row r="2092" spans="1:10" customFormat="1" hidden="1" x14ac:dyDescent="0.25">
      <c r="A2092">
        <v>214</v>
      </c>
      <c r="B2092" t="s">
        <v>1966</v>
      </c>
      <c r="C2092" t="s">
        <v>1967</v>
      </c>
      <c r="D2092">
        <v>47968524</v>
      </c>
      <c r="E2092">
        <v>1</v>
      </c>
      <c r="F2092">
        <v>0</v>
      </c>
      <c r="G2092">
        <v>0</v>
      </c>
      <c r="H2092">
        <v>0</v>
      </c>
      <c r="I2092">
        <v>340000000</v>
      </c>
      <c r="J2092">
        <v>0</v>
      </c>
    </row>
    <row r="2093" spans="1:10" customFormat="1" hidden="1" x14ac:dyDescent="0.25">
      <c r="A2093">
        <v>214</v>
      </c>
      <c r="B2093" t="s">
        <v>1181</v>
      </c>
      <c r="C2093" t="s">
        <v>1182</v>
      </c>
      <c r="D2093">
        <v>167229709069</v>
      </c>
      <c r="E2093">
        <v>1</v>
      </c>
      <c r="F2093">
        <v>0</v>
      </c>
      <c r="G2093">
        <v>0</v>
      </c>
      <c r="H2093">
        <v>100000000</v>
      </c>
      <c r="I2093">
        <v>400000000</v>
      </c>
      <c r="J2093">
        <v>0.03</v>
      </c>
    </row>
    <row r="2094" spans="1:10" customFormat="1" hidden="1" x14ac:dyDescent="0.25">
      <c r="A2094">
        <v>214</v>
      </c>
      <c r="B2094" t="s">
        <v>1183</v>
      </c>
      <c r="C2094" t="s">
        <v>1184</v>
      </c>
      <c r="D2094">
        <v>138419147026</v>
      </c>
      <c r="E2094">
        <v>1</v>
      </c>
      <c r="F2094">
        <v>0</v>
      </c>
      <c r="G2094">
        <v>0</v>
      </c>
      <c r="H2094">
        <v>400000000</v>
      </c>
      <c r="I2094">
        <v>350000000</v>
      </c>
      <c r="J2094">
        <v>0.03</v>
      </c>
    </row>
    <row r="2095" spans="1:10" customFormat="1" hidden="1" x14ac:dyDescent="0.25">
      <c r="A2095">
        <v>214</v>
      </c>
      <c r="B2095" t="s">
        <v>2209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customFormat="1" hidden="1" x14ac:dyDescent="0.25">
      <c r="A2096">
        <v>214</v>
      </c>
      <c r="B2096" t="s">
        <v>940</v>
      </c>
      <c r="C2096" t="s">
        <v>941</v>
      </c>
      <c r="D2096">
        <v>239814142341</v>
      </c>
      <c r="E2096">
        <v>1</v>
      </c>
      <c r="F2096">
        <v>0</v>
      </c>
      <c r="G2096">
        <v>0</v>
      </c>
      <c r="H2096">
        <v>100000000000</v>
      </c>
      <c r="I2096">
        <v>340000000</v>
      </c>
      <c r="J2096">
        <v>2.5000000000000001E-2</v>
      </c>
    </row>
    <row r="2097" spans="1:10" customFormat="1" hidden="1" x14ac:dyDescent="0.25">
      <c r="A2097">
        <v>214</v>
      </c>
      <c r="B2097" t="s">
        <v>1288</v>
      </c>
      <c r="C2097" t="s">
        <v>1289</v>
      </c>
      <c r="D2097">
        <v>92218030461</v>
      </c>
      <c r="E2097">
        <v>1</v>
      </c>
      <c r="F2097">
        <v>0</v>
      </c>
      <c r="G2097">
        <v>0</v>
      </c>
      <c r="H2097">
        <v>75000000000</v>
      </c>
      <c r="I2097">
        <v>340000000</v>
      </c>
      <c r="J2097">
        <v>0.03</v>
      </c>
    </row>
    <row r="2098" spans="1:10" customFormat="1" hidden="1" x14ac:dyDescent="0.25">
      <c r="A2098">
        <v>214</v>
      </c>
      <c r="B2098" t="s">
        <v>2210</v>
      </c>
      <c r="C2098" t="s">
        <v>2211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customFormat="1" hidden="1" x14ac:dyDescent="0.25">
      <c r="A2099">
        <v>214</v>
      </c>
      <c r="B2099" t="s">
        <v>1394</v>
      </c>
      <c r="C2099" t="s">
        <v>1395</v>
      </c>
      <c r="D2099">
        <v>289526383420</v>
      </c>
      <c r="E2099">
        <v>1</v>
      </c>
      <c r="F2099">
        <v>0</v>
      </c>
      <c r="G2099">
        <v>0</v>
      </c>
      <c r="H2099">
        <v>100000000</v>
      </c>
      <c r="I2099">
        <v>345000000</v>
      </c>
      <c r="J2099">
        <v>4.4999999999999998E-2</v>
      </c>
    </row>
    <row r="2100" spans="1:10" customFormat="1" hidden="1" x14ac:dyDescent="0.25">
      <c r="A2100">
        <v>214</v>
      </c>
      <c r="B2100" t="s">
        <v>2212</v>
      </c>
      <c r="C2100" t="s">
        <v>2213</v>
      </c>
      <c r="D2100">
        <v>729131435913</v>
      </c>
      <c r="E2100">
        <v>1</v>
      </c>
      <c r="F2100">
        <v>0</v>
      </c>
      <c r="G2100">
        <v>0</v>
      </c>
      <c r="H2100">
        <v>80000000000</v>
      </c>
      <c r="I2100">
        <v>340000000</v>
      </c>
      <c r="J2100">
        <v>0.02</v>
      </c>
    </row>
    <row r="2101" spans="1:10" customFormat="1" hidden="1" x14ac:dyDescent="0.25">
      <c r="A2101">
        <v>214</v>
      </c>
      <c r="B2101" t="s">
        <v>2214</v>
      </c>
      <c r="C2101">
        <v>1337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customFormat="1" hidden="1" x14ac:dyDescent="0.25">
      <c r="A2102">
        <v>214</v>
      </c>
      <c r="B2102" t="s">
        <v>2133</v>
      </c>
      <c r="C2102" t="s">
        <v>2134</v>
      </c>
      <c r="D2102">
        <v>837528006277</v>
      </c>
      <c r="E2102">
        <v>372834033</v>
      </c>
      <c r="F2102">
        <v>1608867623</v>
      </c>
      <c r="G2102">
        <v>1</v>
      </c>
      <c r="H2102">
        <v>105200000000</v>
      </c>
      <c r="I2102">
        <v>340000000</v>
      </c>
      <c r="J2102">
        <v>0.02</v>
      </c>
    </row>
    <row r="2103" spans="1:10" customFormat="1" hidden="1" x14ac:dyDescent="0.25">
      <c r="A2103">
        <v>214</v>
      </c>
      <c r="B2103" t="s">
        <v>1968</v>
      </c>
      <c r="C2103" t="s">
        <v>1969</v>
      </c>
      <c r="D2103">
        <v>0</v>
      </c>
      <c r="E2103">
        <v>1</v>
      </c>
      <c r="F2103">
        <v>0</v>
      </c>
      <c r="G2103">
        <v>0</v>
      </c>
      <c r="H2103">
        <v>125000000000</v>
      </c>
      <c r="I2103">
        <v>340000000</v>
      </c>
      <c r="J2103">
        <v>3.7499999999999999E-2</v>
      </c>
    </row>
    <row r="2104" spans="1:10" customFormat="1" hidden="1" x14ac:dyDescent="0.25">
      <c r="A2104">
        <v>214</v>
      </c>
      <c r="B2104" t="s">
        <v>1207</v>
      </c>
      <c r="C2104" t="s">
        <v>979</v>
      </c>
      <c r="D2104">
        <v>102802555</v>
      </c>
      <c r="E2104">
        <v>1</v>
      </c>
      <c r="F2104">
        <v>0</v>
      </c>
      <c r="G2104">
        <v>0</v>
      </c>
      <c r="H2104">
        <v>100000000</v>
      </c>
      <c r="I2104">
        <v>340000000</v>
      </c>
      <c r="J2104">
        <v>0.15</v>
      </c>
    </row>
    <row r="2105" spans="1:10" customFormat="1" hidden="1" x14ac:dyDescent="0.25">
      <c r="A2105">
        <v>214</v>
      </c>
      <c r="B2105" t="s">
        <v>669</v>
      </c>
      <c r="C2105" t="s">
        <v>670</v>
      </c>
      <c r="D2105">
        <v>907423857</v>
      </c>
      <c r="E2105">
        <v>1</v>
      </c>
      <c r="F2105">
        <v>0</v>
      </c>
      <c r="G2105">
        <v>0</v>
      </c>
      <c r="H2105">
        <v>50000000000</v>
      </c>
      <c r="I2105">
        <v>340000000</v>
      </c>
      <c r="J2105">
        <v>0.03</v>
      </c>
    </row>
    <row r="2106" spans="1:10" customFormat="1" hidden="1" x14ac:dyDescent="0.25">
      <c r="A2106">
        <v>214</v>
      </c>
      <c r="B2106" t="s">
        <v>1222</v>
      </c>
      <c r="C2106" t="s">
        <v>1223</v>
      </c>
      <c r="D2106">
        <v>35379552586</v>
      </c>
      <c r="E2106">
        <v>1</v>
      </c>
      <c r="F2106">
        <v>0</v>
      </c>
      <c r="G2106">
        <v>0</v>
      </c>
      <c r="H2106">
        <v>1000000000</v>
      </c>
      <c r="I2106">
        <v>340000000</v>
      </c>
      <c r="J2106">
        <v>0.05</v>
      </c>
    </row>
    <row r="2107" spans="1:10" customFormat="1" hidden="1" x14ac:dyDescent="0.25">
      <c r="A2107">
        <v>214</v>
      </c>
      <c r="B2107" t="s">
        <v>1521</v>
      </c>
      <c r="C2107" t="s">
        <v>1522</v>
      </c>
      <c r="D2107">
        <v>32631427264300</v>
      </c>
      <c r="E2107">
        <v>340000000</v>
      </c>
      <c r="F2107">
        <v>21632670041</v>
      </c>
      <c r="G2107">
        <v>11</v>
      </c>
      <c r="H2107">
        <v>7000000000000</v>
      </c>
      <c r="I2107">
        <v>340000000</v>
      </c>
      <c r="J2107">
        <v>0</v>
      </c>
    </row>
    <row r="2108" spans="1:10" customFormat="1" hidden="1" x14ac:dyDescent="0.25">
      <c r="A2108">
        <v>214</v>
      </c>
      <c r="B2108" t="s">
        <v>1880</v>
      </c>
      <c r="C2108" t="s">
        <v>1881</v>
      </c>
      <c r="D2108">
        <v>161965449113</v>
      </c>
      <c r="E2108">
        <v>1</v>
      </c>
      <c r="F2108">
        <v>0</v>
      </c>
      <c r="G2108">
        <v>0</v>
      </c>
      <c r="H2108">
        <v>110800000000</v>
      </c>
      <c r="I2108">
        <v>340000000</v>
      </c>
      <c r="J2108">
        <v>0.1</v>
      </c>
    </row>
    <row r="2109" spans="1:10" customFormat="1" hidden="1" x14ac:dyDescent="0.25">
      <c r="A2109">
        <v>214</v>
      </c>
      <c r="B2109" t="s">
        <v>2215</v>
      </c>
      <c r="C2109" t="s">
        <v>2216</v>
      </c>
      <c r="D2109">
        <v>202894054047</v>
      </c>
      <c r="E2109">
        <v>1</v>
      </c>
      <c r="F2109">
        <v>0</v>
      </c>
      <c r="G2109">
        <v>0</v>
      </c>
      <c r="H2109">
        <v>75000000000</v>
      </c>
      <c r="I2109">
        <v>340000000</v>
      </c>
      <c r="J2109">
        <v>0.05</v>
      </c>
    </row>
    <row r="2110" spans="1:10" customFormat="1" hidden="1" x14ac:dyDescent="0.25">
      <c r="A2110">
        <v>214</v>
      </c>
      <c r="B2110" t="s">
        <v>2217</v>
      </c>
      <c r="C2110" t="s">
        <v>2218</v>
      </c>
      <c r="D2110">
        <v>1105329727308</v>
      </c>
      <c r="E2110">
        <v>1</v>
      </c>
      <c r="F2110">
        <v>0</v>
      </c>
      <c r="G2110">
        <v>0</v>
      </c>
      <c r="H2110">
        <v>56500000000</v>
      </c>
      <c r="I2110">
        <v>340000000</v>
      </c>
      <c r="J2110">
        <v>0.02</v>
      </c>
    </row>
    <row r="2111" spans="1:10" customFormat="1" hidden="1" x14ac:dyDescent="0.25">
      <c r="A2111">
        <v>221</v>
      </c>
      <c r="B2111" t="s">
        <v>2219</v>
      </c>
      <c r="C2111" t="s">
        <v>2220</v>
      </c>
      <c r="D2111">
        <v>12756414657978</v>
      </c>
      <c r="E2111">
        <v>340000000</v>
      </c>
      <c r="F2111">
        <v>5584512399</v>
      </c>
      <c r="G2111">
        <v>4</v>
      </c>
      <c r="H2111">
        <v>30000000000</v>
      </c>
      <c r="I2111">
        <v>340000000</v>
      </c>
      <c r="J2111">
        <v>0</v>
      </c>
    </row>
    <row r="2112" spans="1:10" customFormat="1" hidden="1" x14ac:dyDescent="0.25">
      <c r="A2112">
        <v>215</v>
      </c>
      <c r="B2112" t="s">
        <v>175</v>
      </c>
      <c r="C2112" t="s">
        <v>176</v>
      </c>
      <c r="D2112">
        <v>6480176229950</v>
      </c>
      <c r="E2112">
        <v>762528601</v>
      </c>
      <c r="F2112">
        <v>10411538109</v>
      </c>
      <c r="G2112">
        <v>6</v>
      </c>
      <c r="H2112">
        <v>1020000000000</v>
      </c>
      <c r="I2112">
        <v>340000000</v>
      </c>
      <c r="J2112">
        <v>3.9E-2</v>
      </c>
    </row>
    <row r="2113" spans="1:10" customFormat="1" hidden="1" x14ac:dyDescent="0.25">
      <c r="A2113">
        <v>214</v>
      </c>
      <c r="B2113" t="s">
        <v>1153</v>
      </c>
      <c r="C2113" t="s">
        <v>1154</v>
      </c>
      <c r="D2113">
        <v>302099671554</v>
      </c>
      <c r="E2113">
        <v>1</v>
      </c>
      <c r="F2113">
        <v>0</v>
      </c>
      <c r="G2113">
        <v>0</v>
      </c>
      <c r="H2113">
        <v>5000000000</v>
      </c>
      <c r="I2113">
        <v>340000000</v>
      </c>
      <c r="J2113">
        <v>0.02</v>
      </c>
    </row>
    <row r="2114" spans="1:10" customFormat="1" hidden="1" x14ac:dyDescent="0.25">
      <c r="A2114">
        <v>214</v>
      </c>
      <c r="B2114" t="s">
        <v>2047</v>
      </c>
      <c r="C2114" t="s">
        <v>2048</v>
      </c>
      <c r="D2114">
        <v>105912350</v>
      </c>
      <c r="E2114">
        <v>1</v>
      </c>
      <c r="F2114">
        <v>0</v>
      </c>
      <c r="G2114">
        <v>0</v>
      </c>
      <c r="H2114">
        <v>0</v>
      </c>
      <c r="I2114">
        <v>340000000</v>
      </c>
      <c r="J2114">
        <v>0.05</v>
      </c>
    </row>
    <row r="2115" spans="1:10" customFormat="1" hidden="1" x14ac:dyDescent="0.25">
      <c r="A2115">
        <v>214</v>
      </c>
      <c r="B2115" t="s">
        <v>1822</v>
      </c>
      <c r="C2115" t="s">
        <v>1823</v>
      </c>
      <c r="D2115">
        <v>948384767535</v>
      </c>
      <c r="E2115">
        <v>1</v>
      </c>
      <c r="F2115">
        <v>0</v>
      </c>
      <c r="G2115">
        <v>0</v>
      </c>
      <c r="H2115">
        <v>100000000000</v>
      </c>
      <c r="I2115">
        <v>340000000</v>
      </c>
      <c r="J2115">
        <v>3.9E-2</v>
      </c>
    </row>
    <row r="2116" spans="1:10" customFormat="1" hidden="1" x14ac:dyDescent="0.25">
      <c r="A2116">
        <v>214</v>
      </c>
      <c r="B2116" t="s">
        <v>486</v>
      </c>
      <c r="C2116" t="s">
        <v>487</v>
      </c>
      <c r="D2116">
        <v>149695466738</v>
      </c>
      <c r="E2116">
        <v>1</v>
      </c>
      <c r="F2116">
        <v>0</v>
      </c>
      <c r="G2116">
        <v>0</v>
      </c>
      <c r="H2116">
        <v>134900000000</v>
      </c>
      <c r="I2116">
        <v>340000000</v>
      </c>
      <c r="J2116">
        <v>1.4999999999999999E-2</v>
      </c>
    </row>
    <row r="2117" spans="1:10" customFormat="1" hidden="1" x14ac:dyDescent="0.25">
      <c r="A2117">
        <v>215</v>
      </c>
      <c r="B2117" t="s">
        <v>1603</v>
      </c>
      <c r="C2117" t="s">
        <v>1604</v>
      </c>
      <c r="D2117">
        <v>105876680284</v>
      </c>
      <c r="E2117">
        <v>1</v>
      </c>
      <c r="F2117">
        <v>0</v>
      </c>
      <c r="G2117">
        <v>0</v>
      </c>
      <c r="H2117">
        <v>2000000000</v>
      </c>
      <c r="I2117">
        <v>340000000</v>
      </c>
      <c r="J2117">
        <v>0.01</v>
      </c>
    </row>
    <row r="2118" spans="1:10" customFormat="1" hidden="1" x14ac:dyDescent="0.25">
      <c r="A2118">
        <v>214</v>
      </c>
      <c r="B2118" t="s">
        <v>1613</v>
      </c>
      <c r="C2118" t="s">
        <v>1614</v>
      </c>
      <c r="D2118">
        <v>25633493518</v>
      </c>
      <c r="E2118">
        <v>1</v>
      </c>
      <c r="F2118">
        <v>0</v>
      </c>
      <c r="G2118">
        <v>0</v>
      </c>
      <c r="H2118">
        <v>5000000000</v>
      </c>
      <c r="I2118">
        <v>340000000</v>
      </c>
      <c r="J2118">
        <v>0</v>
      </c>
    </row>
    <row r="2119" spans="1:10" customFormat="1" hidden="1" x14ac:dyDescent="0.25">
      <c r="A2119">
        <v>214</v>
      </c>
      <c r="B2119" t="s">
        <v>1348</v>
      </c>
      <c r="C2119" t="s">
        <v>1349</v>
      </c>
      <c r="D2119">
        <v>1556916246261</v>
      </c>
      <c r="E2119">
        <v>1</v>
      </c>
      <c r="F2119">
        <v>0</v>
      </c>
      <c r="G2119">
        <v>0</v>
      </c>
      <c r="H2119">
        <v>130000000000</v>
      </c>
      <c r="I2119">
        <v>340000000</v>
      </c>
      <c r="J2119">
        <v>0.03</v>
      </c>
    </row>
    <row r="2120" spans="1:10" customFormat="1" hidden="1" x14ac:dyDescent="0.25">
      <c r="A2120">
        <v>214</v>
      </c>
      <c r="B2120" t="s">
        <v>591</v>
      </c>
      <c r="D2120">
        <v>300822669</v>
      </c>
      <c r="E2120">
        <v>1</v>
      </c>
      <c r="F2120">
        <v>0</v>
      </c>
      <c r="G2120">
        <v>0</v>
      </c>
      <c r="H2120">
        <v>100000000</v>
      </c>
      <c r="I2120">
        <v>345000000</v>
      </c>
      <c r="J2120">
        <v>5.0000000000000001E-3</v>
      </c>
    </row>
    <row r="2121" spans="1:10" customFormat="1" hidden="1" x14ac:dyDescent="0.25">
      <c r="A2121">
        <v>221</v>
      </c>
      <c r="B2121" t="s">
        <v>173</v>
      </c>
      <c r="C2121" t="s">
        <v>174</v>
      </c>
      <c r="D2121">
        <v>1404705229779</v>
      </c>
      <c r="E2121">
        <v>362826911</v>
      </c>
      <c r="F2121">
        <v>1118518674</v>
      </c>
      <c r="G2121">
        <v>1</v>
      </c>
      <c r="H2121">
        <v>150000000000</v>
      </c>
      <c r="I2121">
        <v>340000000</v>
      </c>
      <c r="J2121">
        <v>0.02</v>
      </c>
    </row>
    <row r="2122" spans="1:10" customFormat="1" hidden="1" x14ac:dyDescent="0.25">
      <c r="A2122">
        <v>220</v>
      </c>
      <c r="B2122" t="s">
        <v>2221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340000000</v>
      </c>
      <c r="J2122">
        <v>1</v>
      </c>
    </row>
    <row r="2123" spans="1:10" customFormat="1" hidden="1" x14ac:dyDescent="0.25">
      <c r="A2123">
        <v>214</v>
      </c>
      <c r="B2123" t="s">
        <v>1896</v>
      </c>
      <c r="C2123" t="s">
        <v>1897</v>
      </c>
      <c r="D2123">
        <v>542121746686</v>
      </c>
      <c r="E2123">
        <v>1</v>
      </c>
      <c r="F2123">
        <v>0</v>
      </c>
      <c r="G2123">
        <v>0</v>
      </c>
      <c r="H2123">
        <v>10000000000</v>
      </c>
      <c r="I2123">
        <v>340000000</v>
      </c>
      <c r="J2123">
        <v>9.4999999999999998E-3</v>
      </c>
    </row>
    <row r="2124" spans="1:10" customFormat="1" hidden="1" x14ac:dyDescent="0.25">
      <c r="A2124">
        <v>214</v>
      </c>
      <c r="B2124" t="s">
        <v>673</v>
      </c>
      <c r="C2124" t="s">
        <v>674</v>
      </c>
      <c r="D2124">
        <v>296581350581</v>
      </c>
      <c r="E2124">
        <v>1</v>
      </c>
      <c r="F2124">
        <v>0</v>
      </c>
      <c r="G2124">
        <v>0</v>
      </c>
      <c r="H2124">
        <v>74849000000</v>
      </c>
      <c r="I2124">
        <v>340000000</v>
      </c>
      <c r="J2124">
        <v>0.02</v>
      </c>
    </row>
    <row r="2125" spans="1:10" customFormat="1" hidden="1" x14ac:dyDescent="0.25">
      <c r="A2125">
        <v>214</v>
      </c>
      <c r="B2125" t="s">
        <v>792</v>
      </c>
      <c r="C2125" t="s">
        <v>793</v>
      </c>
      <c r="D2125">
        <v>1022225576</v>
      </c>
      <c r="E2125">
        <v>1</v>
      </c>
      <c r="F2125">
        <v>0</v>
      </c>
      <c r="G2125">
        <v>0</v>
      </c>
      <c r="H2125">
        <v>1000000000</v>
      </c>
      <c r="I2125">
        <v>340000000</v>
      </c>
      <c r="J2125">
        <v>9.4999999999999998E-3</v>
      </c>
    </row>
    <row r="2126" spans="1:10" customFormat="1" hidden="1" x14ac:dyDescent="0.25">
      <c r="A2126">
        <v>214</v>
      </c>
      <c r="B2126" t="s">
        <v>1240</v>
      </c>
      <c r="C2126" t="s">
        <v>1241</v>
      </c>
      <c r="D2126">
        <v>18321423637</v>
      </c>
      <c r="E2126">
        <v>1</v>
      </c>
      <c r="F2126">
        <v>0</v>
      </c>
      <c r="G2126">
        <v>0</v>
      </c>
      <c r="H2126">
        <v>10000000000</v>
      </c>
      <c r="I2126">
        <v>345000000</v>
      </c>
      <c r="J2126">
        <v>3.0000000000000001E-3</v>
      </c>
    </row>
    <row r="2127" spans="1:10" customFormat="1" hidden="1" x14ac:dyDescent="0.25">
      <c r="A2127">
        <v>214</v>
      </c>
      <c r="B2127" t="s">
        <v>520</v>
      </c>
      <c r="C2127" t="s">
        <v>521</v>
      </c>
      <c r="D2127">
        <v>162236564790</v>
      </c>
      <c r="E2127">
        <v>1</v>
      </c>
      <c r="F2127">
        <v>0</v>
      </c>
      <c r="G2127">
        <v>0</v>
      </c>
      <c r="H2127">
        <v>5000000000</v>
      </c>
      <c r="I2127">
        <v>340000000</v>
      </c>
      <c r="J2127">
        <v>0.01</v>
      </c>
    </row>
    <row r="2128" spans="1:10" customFormat="1" hidden="1" x14ac:dyDescent="0.25">
      <c r="A2128">
        <v>214</v>
      </c>
      <c r="B2128" t="s">
        <v>1004</v>
      </c>
      <c r="C2128" t="s">
        <v>1005</v>
      </c>
      <c r="D2128">
        <v>2000620466</v>
      </c>
      <c r="E2128">
        <v>1</v>
      </c>
      <c r="F2128">
        <v>0</v>
      </c>
      <c r="G2128">
        <v>0</v>
      </c>
      <c r="H2128">
        <v>2000000000</v>
      </c>
      <c r="I2128">
        <v>340000000</v>
      </c>
      <c r="J2128">
        <v>0.01</v>
      </c>
    </row>
    <row r="2129" spans="1:10" customFormat="1" hidden="1" x14ac:dyDescent="0.25">
      <c r="A2129">
        <v>214</v>
      </c>
      <c r="B2129" t="s">
        <v>671</v>
      </c>
      <c r="C2129" t="s">
        <v>672</v>
      </c>
      <c r="D2129">
        <v>1022424121</v>
      </c>
      <c r="E2129">
        <v>1</v>
      </c>
      <c r="F2129">
        <v>0</v>
      </c>
      <c r="G2129">
        <v>0</v>
      </c>
      <c r="H2129">
        <v>1000000000</v>
      </c>
      <c r="I2129">
        <v>340000000</v>
      </c>
      <c r="J2129">
        <v>9.4999999999999998E-3</v>
      </c>
    </row>
    <row r="2130" spans="1:10" customFormat="1" hidden="1" x14ac:dyDescent="0.25">
      <c r="A2130">
        <v>220</v>
      </c>
      <c r="B2130" t="s">
        <v>1195</v>
      </c>
      <c r="C2130" t="s">
        <v>1196</v>
      </c>
      <c r="D2130">
        <v>609441560251</v>
      </c>
      <c r="E2130">
        <v>1</v>
      </c>
      <c r="F2130">
        <v>0</v>
      </c>
      <c r="G2130">
        <v>0</v>
      </c>
      <c r="H2130">
        <v>25000000000</v>
      </c>
      <c r="I2130">
        <v>340000000</v>
      </c>
      <c r="J2130">
        <v>1.4999999999999999E-2</v>
      </c>
    </row>
    <row r="2131" spans="1:10" customFormat="1" hidden="1" x14ac:dyDescent="0.25">
      <c r="A2131">
        <v>220</v>
      </c>
      <c r="B2131" t="s">
        <v>1928</v>
      </c>
      <c r="C2131" t="s">
        <v>1929</v>
      </c>
      <c r="D2131">
        <v>1057579011051</v>
      </c>
      <c r="E2131">
        <v>369859259</v>
      </c>
      <c r="F2131">
        <v>1164511102</v>
      </c>
      <c r="G2131">
        <v>1</v>
      </c>
      <c r="H2131">
        <v>17000000000</v>
      </c>
      <c r="I2131">
        <v>340000000</v>
      </c>
      <c r="J2131">
        <v>2.5000000000000001E-2</v>
      </c>
    </row>
    <row r="2132" spans="1:10" customFormat="1" hidden="1" x14ac:dyDescent="0.25">
      <c r="A2132">
        <v>220</v>
      </c>
      <c r="B2132" t="s">
        <v>2222</v>
      </c>
      <c r="C2132" t="s">
        <v>2223</v>
      </c>
      <c r="D2132">
        <v>202122494334</v>
      </c>
      <c r="E2132">
        <v>1</v>
      </c>
      <c r="F2132">
        <v>0</v>
      </c>
      <c r="G2132">
        <v>0</v>
      </c>
      <c r="H2132">
        <v>100000000000</v>
      </c>
      <c r="I2132">
        <v>340000000</v>
      </c>
      <c r="J2132">
        <v>0.02</v>
      </c>
    </row>
    <row r="2133" spans="1:10" customFormat="1" hidden="1" x14ac:dyDescent="0.25">
      <c r="A2133">
        <v>220</v>
      </c>
      <c r="B2133" t="s">
        <v>686</v>
      </c>
      <c r="D2133">
        <v>46096646397</v>
      </c>
      <c r="E2133">
        <v>1</v>
      </c>
      <c r="F2133">
        <v>0</v>
      </c>
      <c r="G2133">
        <v>0</v>
      </c>
      <c r="H2133">
        <v>45000000000</v>
      </c>
      <c r="I2133">
        <v>340000000</v>
      </c>
      <c r="J2133">
        <v>0.3</v>
      </c>
    </row>
    <row r="2134" spans="1:10" customFormat="1" hidden="1" x14ac:dyDescent="0.25">
      <c r="A2134">
        <v>214</v>
      </c>
      <c r="B2134" t="s">
        <v>333</v>
      </c>
      <c r="C2134" t="s">
        <v>334</v>
      </c>
      <c r="D2134">
        <v>517622006</v>
      </c>
      <c r="E2134">
        <v>1</v>
      </c>
      <c r="F2134">
        <v>0</v>
      </c>
      <c r="G2134">
        <v>0</v>
      </c>
      <c r="H2134">
        <v>100000000</v>
      </c>
      <c r="I2134">
        <v>345000000</v>
      </c>
      <c r="J2134">
        <v>0</v>
      </c>
    </row>
    <row r="2135" spans="1:10" customFormat="1" hidden="1" x14ac:dyDescent="0.25">
      <c r="A2135">
        <v>214</v>
      </c>
      <c r="B2135" t="s">
        <v>2224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customFormat="1" hidden="1" x14ac:dyDescent="0.25">
      <c r="A2136">
        <v>214</v>
      </c>
      <c r="B2136" t="s">
        <v>2225</v>
      </c>
      <c r="C2136" t="s">
        <v>2226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customFormat="1" hidden="1" x14ac:dyDescent="0.25">
      <c r="A2137">
        <v>214</v>
      </c>
      <c r="B2137" t="s">
        <v>975</v>
      </c>
      <c r="D2137">
        <v>0</v>
      </c>
      <c r="E2137">
        <v>0</v>
      </c>
      <c r="F2137">
        <v>0</v>
      </c>
      <c r="G2137">
        <v>2341</v>
      </c>
      <c r="H2137">
        <v>0</v>
      </c>
      <c r="I2137">
        <v>0</v>
      </c>
      <c r="J2137">
        <v>0</v>
      </c>
    </row>
    <row r="2138" spans="1:10" customFormat="1" hidden="1" x14ac:dyDescent="0.25">
      <c r="A2138">
        <v>214</v>
      </c>
      <c r="B2138" t="s">
        <v>1539</v>
      </c>
      <c r="C2138" t="s">
        <v>1540</v>
      </c>
      <c r="D2138">
        <v>158921974947</v>
      </c>
      <c r="E2138">
        <v>1</v>
      </c>
      <c r="F2138">
        <v>0</v>
      </c>
      <c r="G2138">
        <v>0</v>
      </c>
      <c r="H2138">
        <v>400000000</v>
      </c>
      <c r="I2138">
        <v>340000000</v>
      </c>
      <c r="J2138">
        <v>0.01</v>
      </c>
    </row>
    <row r="2139" spans="1:10" customFormat="1" hidden="1" x14ac:dyDescent="0.25">
      <c r="A2139">
        <v>214</v>
      </c>
      <c r="B2139" t="s">
        <v>2227</v>
      </c>
      <c r="C2139" t="s">
        <v>2228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customFormat="1" hidden="1" x14ac:dyDescent="0.25">
      <c r="A2140">
        <v>214</v>
      </c>
      <c r="B2140" t="s">
        <v>587</v>
      </c>
      <c r="C2140" t="s">
        <v>588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customFormat="1" hidden="1" x14ac:dyDescent="0.25">
      <c r="A2141">
        <v>214</v>
      </c>
      <c r="B2141" t="s">
        <v>1767</v>
      </c>
      <c r="C2141" t="s">
        <v>1768</v>
      </c>
      <c r="D2141">
        <v>998257168</v>
      </c>
      <c r="E2141">
        <v>1</v>
      </c>
      <c r="F2141">
        <v>0</v>
      </c>
      <c r="G2141">
        <v>0</v>
      </c>
      <c r="H2141">
        <v>400000000</v>
      </c>
      <c r="I2141">
        <v>340000000</v>
      </c>
      <c r="J2141">
        <v>0</v>
      </c>
    </row>
    <row r="2142" spans="1:10" customFormat="1" hidden="1" x14ac:dyDescent="0.25">
      <c r="A2142">
        <v>214</v>
      </c>
      <c r="B2142" t="s">
        <v>1147</v>
      </c>
      <c r="C2142" t="s">
        <v>1148</v>
      </c>
      <c r="D2142">
        <v>1819705788286</v>
      </c>
      <c r="E2142">
        <v>1</v>
      </c>
      <c r="F2142">
        <v>0</v>
      </c>
      <c r="G2142">
        <v>0</v>
      </c>
      <c r="H2142">
        <v>10000000000</v>
      </c>
      <c r="I2142">
        <v>340000000</v>
      </c>
      <c r="J2142">
        <v>0</v>
      </c>
    </row>
    <row r="2143" spans="1:10" customFormat="1" hidden="1" x14ac:dyDescent="0.25">
      <c r="A2143">
        <v>214</v>
      </c>
      <c r="B2143" t="s">
        <v>1690</v>
      </c>
      <c r="C2143" t="s">
        <v>1691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customFormat="1" hidden="1" x14ac:dyDescent="0.25">
      <c r="A2144">
        <v>214</v>
      </c>
      <c r="B2144" t="s">
        <v>2229</v>
      </c>
      <c r="C2144" t="s">
        <v>2230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customFormat="1" hidden="1" x14ac:dyDescent="0.25">
      <c r="A2145">
        <v>214</v>
      </c>
      <c r="B2145" t="s">
        <v>2231</v>
      </c>
      <c r="C2145" t="s">
        <v>2232</v>
      </c>
      <c r="D2145">
        <v>18066674832</v>
      </c>
      <c r="E2145">
        <v>1</v>
      </c>
      <c r="F2145">
        <v>0</v>
      </c>
      <c r="G2145">
        <v>0</v>
      </c>
      <c r="H2145">
        <v>100000000</v>
      </c>
      <c r="I2145">
        <v>340000000</v>
      </c>
      <c r="J2145">
        <v>3.1399999999999997E-2</v>
      </c>
    </row>
    <row r="2146" spans="1:10" customFormat="1" hidden="1" x14ac:dyDescent="0.25">
      <c r="A2146">
        <v>214</v>
      </c>
      <c r="B2146" t="s">
        <v>1769</v>
      </c>
      <c r="D2146">
        <v>0</v>
      </c>
      <c r="E2146">
        <v>1</v>
      </c>
      <c r="F2146">
        <v>0</v>
      </c>
      <c r="G2146">
        <v>0</v>
      </c>
      <c r="H2146">
        <v>400000000</v>
      </c>
      <c r="I2146">
        <v>340000000</v>
      </c>
      <c r="J2146">
        <v>0.02</v>
      </c>
    </row>
    <row r="2147" spans="1:10" customFormat="1" hidden="1" x14ac:dyDescent="0.25">
      <c r="A2147">
        <v>214</v>
      </c>
      <c r="B2147" t="s">
        <v>1380</v>
      </c>
      <c r="C2147" t="s">
        <v>1381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customFormat="1" hidden="1" x14ac:dyDescent="0.25">
      <c r="A2148">
        <v>214</v>
      </c>
      <c r="B2148" t="s">
        <v>1396</v>
      </c>
      <c r="C2148" t="s">
        <v>1397</v>
      </c>
      <c r="D2148">
        <v>229263624103</v>
      </c>
      <c r="E2148">
        <v>1</v>
      </c>
      <c r="F2148">
        <v>0</v>
      </c>
      <c r="G2148">
        <v>0</v>
      </c>
      <c r="H2148">
        <v>10000000000</v>
      </c>
      <c r="I2148">
        <v>340000000</v>
      </c>
      <c r="J2148">
        <v>0.01</v>
      </c>
    </row>
    <row r="2149" spans="1:10" customFormat="1" hidden="1" x14ac:dyDescent="0.25">
      <c r="A2149">
        <v>214</v>
      </c>
      <c r="B2149" t="s">
        <v>1151</v>
      </c>
      <c r="C2149" t="s">
        <v>1152</v>
      </c>
      <c r="D2149">
        <v>1479256168693</v>
      </c>
      <c r="E2149">
        <v>1</v>
      </c>
      <c r="F2149">
        <v>0</v>
      </c>
      <c r="G2149">
        <v>0</v>
      </c>
      <c r="H2149">
        <v>149000000000</v>
      </c>
      <c r="I2149">
        <v>340000000</v>
      </c>
      <c r="J2149">
        <v>0.04</v>
      </c>
    </row>
    <row r="2150" spans="1:10" customFormat="1" hidden="1" x14ac:dyDescent="0.25">
      <c r="A2150">
        <v>214</v>
      </c>
      <c r="B2150" t="s">
        <v>1085</v>
      </c>
      <c r="C2150" t="s">
        <v>1086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customFormat="1" hidden="1" x14ac:dyDescent="0.25">
      <c r="A2151">
        <v>214</v>
      </c>
      <c r="B2151" t="s">
        <v>995</v>
      </c>
      <c r="C2151" t="s">
        <v>996</v>
      </c>
      <c r="D2151">
        <v>6933909713</v>
      </c>
      <c r="E2151">
        <v>1</v>
      </c>
      <c r="F2151">
        <v>0</v>
      </c>
      <c r="G2151">
        <v>0</v>
      </c>
      <c r="H2151">
        <v>50000000</v>
      </c>
      <c r="I2151">
        <v>340000000</v>
      </c>
      <c r="J2151">
        <v>0</v>
      </c>
    </row>
    <row r="2152" spans="1:10" customFormat="1" hidden="1" x14ac:dyDescent="0.25">
      <c r="A2152">
        <v>214</v>
      </c>
      <c r="B2152" t="s">
        <v>213</v>
      </c>
      <c r="C2152" t="s">
        <v>214</v>
      </c>
      <c r="D2152">
        <v>10021826330</v>
      </c>
      <c r="E2152">
        <v>1</v>
      </c>
      <c r="F2152">
        <v>0</v>
      </c>
      <c r="G2152">
        <v>0</v>
      </c>
      <c r="H2152">
        <v>10000000000</v>
      </c>
      <c r="I2152">
        <v>340000000</v>
      </c>
      <c r="J2152">
        <v>9.4999999999999998E-3</v>
      </c>
    </row>
    <row r="2153" spans="1:10" customFormat="1" hidden="1" x14ac:dyDescent="0.25">
      <c r="A2153">
        <v>214</v>
      </c>
      <c r="B2153" t="s">
        <v>484</v>
      </c>
      <c r="C2153" t="s">
        <v>485</v>
      </c>
      <c r="D2153">
        <v>153691825183</v>
      </c>
      <c r="E2153">
        <v>1</v>
      </c>
      <c r="F2153">
        <v>0</v>
      </c>
      <c r="G2153">
        <v>0</v>
      </c>
      <c r="H2153">
        <v>4500000000</v>
      </c>
      <c r="I2153">
        <v>345000000</v>
      </c>
      <c r="J2153">
        <v>0.03</v>
      </c>
    </row>
    <row r="2154" spans="1:10" customFormat="1" hidden="1" x14ac:dyDescent="0.25">
      <c r="A2154">
        <v>214</v>
      </c>
      <c r="B2154" t="s">
        <v>2233</v>
      </c>
      <c r="C2154" t="s">
        <v>2234</v>
      </c>
      <c r="D2154">
        <v>342466848920</v>
      </c>
      <c r="E2154">
        <v>1</v>
      </c>
      <c r="F2154">
        <v>0</v>
      </c>
      <c r="G2154">
        <v>0</v>
      </c>
      <c r="H2154">
        <v>250000000000</v>
      </c>
      <c r="I2154">
        <v>340000000</v>
      </c>
      <c r="J2154">
        <v>0.05</v>
      </c>
    </row>
    <row r="2155" spans="1:10" customFormat="1" hidden="1" x14ac:dyDescent="0.25">
      <c r="A2155">
        <v>214</v>
      </c>
      <c r="B2155" t="s">
        <v>2235</v>
      </c>
      <c r="C2155" t="s">
        <v>1624</v>
      </c>
      <c r="D2155">
        <v>0</v>
      </c>
      <c r="E2155">
        <v>0</v>
      </c>
      <c r="F2155">
        <v>0</v>
      </c>
      <c r="G2155">
        <v>0</v>
      </c>
      <c r="H2155">
        <v>740000000000</v>
      </c>
      <c r="I2155">
        <v>400000000</v>
      </c>
      <c r="J2155">
        <v>2.5000000000000001E-2</v>
      </c>
    </row>
    <row r="2156" spans="1:10" customFormat="1" hidden="1" x14ac:dyDescent="0.25">
      <c r="A2156">
        <v>214</v>
      </c>
      <c r="B2156" t="s">
        <v>1472</v>
      </c>
      <c r="C2156" t="s">
        <v>1473</v>
      </c>
      <c r="D2156">
        <v>43743569491</v>
      </c>
      <c r="E2156">
        <v>1</v>
      </c>
      <c r="F2156">
        <v>0</v>
      </c>
      <c r="G2156">
        <v>0</v>
      </c>
      <c r="H2156">
        <v>42000000000</v>
      </c>
      <c r="I2156">
        <v>340000000</v>
      </c>
      <c r="J2156">
        <v>1.7000000000000001E-2</v>
      </c>
    </row>
    <row r="2157" spans="1:10" customFormat="1" hidden="1" x14ac:dyDescent="0.25">
      <c r="A2157">
        <v>214</v>
      </c>
      <c r="B2157" t="s">
        <v>2236</v>
      </c>
      <c r="C2157" t="s">
        <v>2237</v>
      </c>
      <c r="D2157">
        <v>126820538975</v>
      </c>
      <c r="E2157">
        <v>340000000</v>
      </c>
      <c r="F2157">
        <v>1641456954</v>
      </c>
      <c r="G2157">
        <v>1</v>
      </c>
      <c r="H2157">
        <v>5000000000</v>
      </c>
      <c r="I2157">
        <v>340000000</v>
      </c>
      <c r="J2157">
        <v>0</v>
      </c>
    </row>
    <row r="2158" spans="1:10" customFormat="1" hidden="1" x14ac:dyDescent="0.25">
      <c r="A2158">
        <v>214</v>
      </c>
      <c r="B2158" t="s">
        <v>1725</v>
      </c>
      <c r="C2158" t="s">
        <v>1726</v>
      </c>
      <c r="D2158">
        <v>1373594441104</v>
      </c>
      <c r="E2158">
        <v>433926666</v>
      </c>
      <c r="F2158">
        <v>5511184436</v>
      </c>
      <c r="G2158">
        <v>3</v>
      </c>
      <c r="H2158">
        <v>100000000000</v>
      </c>
      <c r="I2158">
        <v>350000000</v>
      </c>
      <c r="J2158">
        <v>1.4999999999999999E-2</v>
      </c>
    </row>
    <row r="2159" spans="1:10" customFormat="1" hidden="1" x14ac:dyDescent="0.25">
      <c r="A2159">
        <v>214</v>
      </c>
      <c r="B2159" t="s">
        <v>1265</v>
      </c>
      <c r="C2159" t="s">
        <v>1266</v>
      </c>
      <c r="D2159">
        <v>1551158982807</v>
      </c>
      <c r="E2159">
        <v>389273602</v>
      </c>
      <c r="F2159">
        <v>1593179818</v>
      </c>
      <c r="G2159">
        <v>1</v>
      </c>
      <c r="H2159">
        <v>1000000000000</v>
      </c>
      <c r="I2159">
        <v>340000000</v>
      </c>
      <c r="J2159">
        <v>0.03</v>
      </c>
    </row>
    <row r="2160" spans="1:10" customFormat="1" hidden="1" x14ac:dyDescent="0.25">
      <c r="A2160">
        <v>214</v>
      </c>
      <c r="B2160" t="s">
        <v>2238</v>
      </c>
      <c r="C2160" t="s">
        <v>2239</v>
      </c>
      <c r="D2160">
        <v>2285216883</v>
      </c>
      <c r="E2160">
        <v>1</v>
      </c>
      <c r="F2160">
        <v>0</v>
      </c>
      <c r="G2160">
        <v>0</v>
      </c>
      <c r="H2160">
        <v>900000000</v>
      </c>
      <c r="I2160">
        <v>340000000</v>
      </c>
      <c r="J2160">
        <v>2.1999999999999999E-2</v>
      </c>
    </row>
    <row r="2161" spans="1:10" customFormat="1" hidden="1" x14ac:dyDescent="0.25">
      <c r="A2161">
        <v>214</v>
      </c>
      <c r="B2161" t="s">
        <v>2165</v>
      </c>
      <c r="D2161">
        <v>1105278772</v>
      </c>
      <c r="E2161">
        <v>1</v>
      </c>
      <c r="F2161">
        <v>0</v>
      </c>
      <c r="G2161">
        <v>0</v>
      </c>
      <c r="H2161">
        <v>0</v>
      </c>
      <c r="I2161">
        <v>340000000</v>
      </c>
      <c r="J2161">
        <v>0.2</v>
      </c>
    </row>
    <row r="2162" spans="1:10" customFormat="1" hidden="1" x14ac:dyDescent="0.25">
      <c r="A2162">
        <v>214</v>
      </c>
      <c r="B2162" t="s">
        <v>2034</v>
      </c>
      <c r="C2162" t="s">
        <v>2035</v>
      </c>
      <c r="D2162">
        <v>2400461295831</v>
      </c>
      <c r="E2162">
        <v>356430932</v>
      </c>
      <c r="F2162">
        <v>1626662305</v>
      </c>
      <c r="G2162">
        <v>1</v>
      </c>
      <c r="H2162">
        <v>1000000000000</v>
      </c>
      <c r="I2162">
        <v>340000000</v>
      </c>
      <c r="J2162">
        <v>0.01</v>
      </c>
    </row>
    <row r="2163" spans="1:10" customFormat="1" hidden="1" x14ac:dyDescent="0.25">
      <c r="A2163">
        <v>214</v>
      </c>
      <c r="B2163" t="s">
        <v>1878</v>
      </c>
      <c r="C2163" t="s">
        <v>1879</v>
      </c>
      <c r="D2163">
        <v>336510376</v>
      </c>
      <c r="E2163">
        <v>1</v>
      </c>
      <c r="F2163">
        <v>0</v>
      </c>
      <c r="G2163">
        <v>0</v>
      </c>
      <c r="H2163">
        <v>300000000</v>
      </c>
      <c r="I2163">
        <v>340000000</v>
      </c>
      <c r="J2163">
        <v>0.01</v>
      </c>
    </row>
    <row r="2164" spans="1:10" customFormat="1" hidden="1" x14ac:dyDescent="0.25">
      <c r="A2164">
        <v>214</v>
      </c>
      <c r="B2164" t="s">
        <v>1575</v>
      </c>
      <c r="C2164" t="s">
        <v>1576</v>
      </c>
      <c r="D2164">
        <v>386783008633</v>
      </c>
      <c r="E2164">
        <v>1</v>
      </c>
      <c r="F2164">
        <v>0</v>
      </c>
      <c r="G2164">
        <v>0</v>
      </c>
      <c r="H2164">
        <v>118999000000</v>
      </c>
      <c r="I2164">
        <v>340000000</v>
      </c>
      <c r="J2164">
        <v>2.1000000000000001E-2</v>
      </c>
    </row>
    <row r="2165" spans="1:10" customFormat="1" hidden="1" x14ac:dyDescent="0.25">
      <c r="A2165">
        <v>214</v>
      </c>
      <c r="B2165" t="s">
        <v>2015</v>
      </c>
      <c r="C2165" t="s">
        <v>2016</v>
      </c>
      <c r="D2165">
        <v>1007627547</v>
      </c>
      <c r="E2165">
        <v>1</v>
      </c>
      <c r="F2165">
        <v>0</v>
      </c>
      <c r="G2165">
        <v>0</v>
      </c>
      <c r="H2165">
        <v>1000000000</v>
      </c>
      <c r="I2165">
        <v>340000000</v>
      </c>
      <c r="J2165">
        <v>1</v>
      </c>
    </row>
    <row r="2166" spans="1:10" customFormat="1" hidden="1" x14ac:dyDescent="0.25">
      <c r="A2166">
        <v>214</v>
      </c>
      <c r="B2166" t="s">
        <v>1655</v>
      </c>
      <c r="C2166" t="s">
        <v>1656</v>
      </c>
      <c r="D2166">
        <v>10497948277</v>
      </c>
      <c r="E2166">
        <v>1</v>
      </c>
      <c r="F2166">
        <v>0</v>
      </c>
      <c r="G2166">
        <v>0</v>
      </c>
      <c r="H2166">
        <v>100000000</v>
      </c>
      <c r="I2166">
        <v>340000000</v>
      </c>
      <c r="J2166">
        <v>0.02</v>
      </c>
    </row>
    <row r="2167" spans="1:10" customFormat="1" hidden="1" x14ac:dyDescent="0.25">
      <c r="A2167">
        <v>214</v>
      </c>
      <c r="B2167" t="s">
        <v>1862</v>
      </c>
      <c r="C2167">
        <v>307</v>
      </c>
      <c r="D2167">
        <v>3082598187128</v>
      </c>
      <c r="E2167">
        <v>340000000</v>
      </c>
      <c r="F2167">
        <v>5609478763</v>
      </c>
      <c r="G2167">
        <v>3</v>
      </c>
      <c r="H2167">
        <v>834307000000</v>
      </c>
      <c r="I2167">
        <v>340000000</v>
      </c>
      <c r="J2167">
        <v>0</v>
      </c>
    </row>
    <row r="2168" spans="1:10" customFormat="1" hidden="1" x14ac:dyDescent="0.25">
      <c r="A2168">
        <v>215</v>
      </c>
      <c r="B2168" t="s">
        <v>1331</v>
      </c>
      <c r="C2168" t="s">
        <v>1332</v>
      </c>
      <c r="D2168">
        <v>497621522</v>
      </c>
      <c r="E2168">
        <v>1</v>
      </c>
      <c r="F2168">
        <v>0</v>
      </c>
      <c r="G2168">
        <v>0</v>
      </c>
      <c r="H2168">
        <v>100000000</v>
      </c>
      <c r="I2168">
        <v>342000000</v>
      </c>
      <c r="J2168">
        <v>0.15</v>
      </c>
    </row>
    <row r="2169" spans="1:10" customFormat="1" hidden="1" x14ac:dyDescent="0.25">
      <c r="A2169">
        <v>220</v>
      </c>
      <c r="B2169" t="s">
        <v>986</v>
      </c>
      <c r="C2169" t="s">
        <v>987</v>
      </c>
      <c r="D2169">
        <v>86956673157</v>
      </c>
      <c r="E2169">
        <v>1</v>
      </c>
      <c r="F2169">
        <v>0</v>
      </c>
      <c r="G2169">
        <v>0</v>
      </c>
      <c r="H2169">
        <v>30000000000</v>
      </c>
      <c r="I2169">
        <v>340000000</v>
      </c>
      <c r="J2169">
        <v>0.01</v>
      </c>
    </row>
    <row r="2170" spans="1:10" customFormat="1" hidden="1" x14ac:dyDescent="0.25">
      <c r="A2170">
        <v>220</v>
      </c>
      <c r="B2170" t="s">
        <v>2045</v>
      </c>
      <c r="C2170" t="s">
        <v>2046</v>
      </c>
      <c r="D2170">
        <v>664651729107</v>
      </c>
      <c r="E2170">
        <v>1</v>
      </c>
      <c r="F2170">
        <v>0</v>
      </c>
      <c r="G2170">
        <v>0</v>
      </c>
      <c r="H2170">
        <v>311800000000</v>
      </c>
      <c r="I2170">
        <v>340000000</v>
      </c>
      <c r="J2170">
        <v>0.02</v>
      </c>
    </row>
    <row r="2171" spans="1:10" customFormat="1" hidden="1" x14ac:dyDescent="0.25">
      <c r="A2171">
        <v>214</v>
      </c>
      <c r="B2171" t="s">
        <v>187</v>
      </c>
      <c r="C2171" t="s">
        <v>188</v>
      </c>
      <c r="D2171">
        <v>300044650177</v>
      </c>
      <c r="E2171">
        <v>1</v>
      </c>
      <c r="F2171">
        <v>0</v>
      </c>
      <c r="G2171">
        <v>0</v>
      </c>
      <c r="H2171">
        <v>130000000000</v>
      </c>
      <c r="I2171">
        <v>340000000</v>
      </c>
      <c r="J2171">
        <v>0.03</v>
      </c>
    </row>
    <row r="2172" spans="1:10" customFormat="1" hidden="1" x14ac:dyDescent="0.25">
      <c r="A2172">
        <v>214</v>
      </c>
      <c r="B2172" t="s">
        <v>873</v>
      </c>
      <c r="C2172" t="s">
        <v>874</v>
      </c>
      <c r="D2172">
        <v>1434026917359</v>
      </c>
      <c r="E2172">
        <v>436778483</v>
      </c>
      <c r="F2172">
        <v>1544926078</v>
      </c>
      <c r="G2172">
        <v>1</v>
      </c>
      <c r="H2172">
        <v>100000000000</v>
      </c>
      <c r="I2172">
        <v>340000000</v>
      </c>
      <c r="J2172">
        <v>5.8950000000000002E-2</v>
      </c>
    </row>
    <row r="2173" spans="1:10" customFormat="1" hidden="1" x14ac:dyDescent="0.25">
      <c r="A2173">
        <v>220</v>
      </c>
      <c r="B2173" t="s">
        <v>1218</v>
      </c>
      <c r="C2173" t="s">
        <v>1219</v>
      </c>
      <c r="D2173">
        <v>1553719327</v>
      </c>
      <c r="E2173">
        <v>1</v>
      </c>
      <c r="F2173">
        <v>0</v>
      </c>
      <c r="G2173">
        <v>0</v>
      </c>
      <c r="H2173">
        <v>1050000000</v>
      </c>
      <c r="I2173">
        <v>340000000</v>
      </c>
      <c r="J2173">
        <v>0.04</v>
      </c>
    </row>
    <row r="2174" spans="1:10" customFormat="1" hidden="1" x14ac:dyDescent="0.25">
      <c r="A2174">
        <v>220</v>
      </c>
      <c r="B2174" t="s">
        <v>1784</v>
      </c>
      <c r="C2174" t="s">
        <v>1785</v>
      </c>
      <c r="D2174">
        <v>1000000000</v>
      </c>
      <c r="E2174">
        <v>1</v>
      </c>
      <c r="F2174">
        <v>0</v>
      </c>
      <c r="G2174">
        <v>0</v>
      </c>
      <c r="H2174">
        <v>1000000000</v>
      </c>
      <c r="I2174">
        <v>340000000</v>
      </c>
      <c r="J2174">
        <v>0.03</v>
      </c>
    </row>
    <row r="2175" spans="1:10" customFormat="1" hidden="1" x14ac:dyDescent="0.25">
      <c r="A2175">
        <v>220</v>
      </c>
      <c r="B2175" t="s">
        <v>400</v>
      </c>
      <c r="C2175" t="s">
        <v>401</v>
      </c>
      <c r="D2175">
        <v>5793362321741</v>
      </c>
      <c r="E2175">
        <v>361836104</v>
      </c>
      <c r="F2175">
        <v>2707677011</v>
      </c>
      <c r="G2175">
        <v>2</v>
      </c>
      <c r="H2175">
        <v>202000000000</v>
      </c>
      <c r="I2175">
        <v>340000000</v>
      </c>
      <c r="J2175">
        <v>8.0000000000000002E-3</v>
      </c>
    </row>
    <row r="2176" spans="1:10" customFormat="1" hidden="1" x14ac:dyDescent="0.25">
      <c r="A2176">
        <v>221</v>
      </c>
      <c r="B2176" t="s">
        <v>2145</v>
      </c>
      <c r="C2176" t="s">
        <v>2146</v>
      </c>
      <c r="D2176">
        <v>161740711530</v>
      </c>
      <c r="E2176">
        <v>1</v>
      </c>
      <c r="F2176">
        <v>0</v>
      </c>
      <c r="G2176">
        <v>0</v>
      </c>
      <c r="H2176">
        <v>60000000000</v>
      </c>
      <c r="I2176">
        <v>340000000</v>
      </c>
      <c r="J2176">
        <v>1.4999999999999999E-2</v>
      </c>
    </row>
    <row r="2177" spans="1:10" customFormat="1" hidden="1" x14ac:dyDescent="0.25">
      <c r="A2177">
        <v>214</v>
      </c>
      <c r="B2177" t="s">
        <v>1671</v>
      </c>
      <c r="C2177" t="s">
        <v>1672</v>
      </c>
      <c r="D2177">
        <v>29330897178245</v>
      </c>
      <c r="E2177">
        <v>340000000</v>
      </c>
      <c r="F2177">
        <v>17497511534</v>
      </c>
      <c r="G2177">
        <v>9</v>
      </c>
      <c r="H2177">
        <v>180000000000</v>
      </c>
      <c r="I2177">
        <v>340000000</v>
      </c>
      <c r="J2177">
        <v>0</v>
      </c>
    </row>
    <row r="2178" spans="1:10" customFormat="1" hidden="1" x14ac:dyDescent="0.25">
      <c r="A2178">
        <v>214</v>
      </c>
      <c r="B2178" t="s">
        <v>1197</v>
      </c>
      <c r="C2178" t="s">
        <v>1198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customFormat="1" hidden="1" x14ac:dyDescent="0.25">
      <c r="A2179">
        <v>212</v>
      </c>
      <c r="B2179" t="s">
        <v>1036</v>
      </c>
      <c r="C2179" t="s">
        <v>1037</v>
      </c>
      <c r="D2179">
        <v>1007622270</v>
      </c>
      <c r="E2179">
        <v>1</v>
      </c>
      <c r="F2179">
        <v>0</v>
      </c>
      <c r="G2179">
        <v>0</v>
      </c>
      <c r="H2179">
        <v>1000000000</v>
      </c>
      <c r="I2179">
        <v>340000000</v>
      </c>
      <c r="J2179">
        <v>0.01</v>
      </c>
    </row>
    <row r="2180" spans="1:10" customFormat="1" hidden="1" x14ac:dyDescent="0.25">
      <c r="A2180">
        <v>214</v>
      </c>
      <c r="B2180" t="s">
        <v>2029</v>
      </c>
      <c r="C2180" t="s">
        <v>1608</v>
      </c>
      <c r="D2180">
        <v>288311265598</v>
      </c>
      <c r="E2180">
        <v>1</v>
      </c>
      <c r="F2180">
        <v>0</v>
      </c>
      <c r="G2180">
        <v>0</v>
      </c>
      <c r="H2180">
        <v>500000000000</v>
      </c>
      <c r="I2180">
        <v>340000000</v>
      </c>
      <c r="J2180">
        <v>1.4999999999999999E-2</v>
      </c>
    </row>
    <row r="2181" spans="1:10" customFormat="1" hidden="1" x14ac:dyDescent="0.25">
      <c r="A2181">
        <v>214</v>
      </c>
      <c r="B2181" t="s">
        <v>2240</v>
      </c>
      <c r="C2181" t="s">
        <v>2241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customFormat="1" hidden="1" x14ac:dyDescent="0.25">
      <c r="A2182">
        <v>214</v>
      </c>
      <c r="B2182" t="s">
        <v>2242</v>
      </c>
      <c r="C2182" t="s">
        <v>2243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customFormat="1" hidden="1" x14ac:dyDescent="0.25">
      <c r="A2183">
        <v>211</v>
      </c>
      <c r="B2183" t="s">
        <v>1638</v>
      </c>
      <c r="C2183" t="s">
        <v>1639</v>
      </c>
      <c r="D2183">
        <v>5276376568628</v>
      </c>
      <c r="E2183">
        <v>1</v>
      </c>
      <c r="F2183">
        <v>0</v>
      </c>
      <c r="G2183">
        <v>0</v>
      </c>
      <c r="H2183">
        <v>305000000000</v>
      </c>
      <c r="I2183">
        <v>340000000</v>
      </c>
      <c r="J2183">
        <v>0.01</v>
      </c>
    </row>
    <row r="2184" spans="1:10" customFormat="1" hidden="1" x14ac:dyDescent="0.25">
      <c r="A2184">
        <v>212</v>
      </c>
      <c r="B2184" t="s">
        <v>575</v>
      </c>
      <c r="C2184" t="s">
        <v>576</v>
      </c>
      <c r="D2184">
        <v>406852233225</v>
      </c>
      <c r="E2184">
        <v>1</v>
      </c>
      <c r="F2184">
        <v>0</v>
      </c>
      <c r="G2184">
        <v>0</v>
      </c>
      <c r="H2184">
        <v>130000000</v>
      </c>
      <c r="I2184">
        <v>340000000</v>
      </c>
      <c r="J2184">
        <v>0.01</v>
      </c>
    </row>
    <row r="2185" spans="1:10" customFormat="1" hidden="1" x14ac:dyDescent="0.25">
      <c r="A2185">
        <v>212</v>
      </c>
      <c r="B2185" t="s">
        <v>1926</v>
      </c>
      <c r="C2185" t="s">
        <v>1927</v>
      </c>
      <c r="D2185">
        <v>388206645609</v>
      </c>
      <c r="E2185">
        <v>1</v>
      </c>
      <c r="F2185">
        <v>0</v>
      </c>
      <c r="G2185">
        <v>0</v>
      </c>
      <c r="H2185">
        <v>195000000000</v>
      </c>
      <c r="I2185">
        <v>340000000</v>
      </c>
      <c r="J2185">
        <v>0.02</v>
      </c>
    </row>
    <row r="2186" spans="1:10" customFormat="1" hidden="1" x14ac:dyDescent="0.25">
      <c r="A2186">
        <v>213</v>
      </c>
      <c r="B2186" t="s">
        <v>1254</v>
      </c>
      <c r="D2186">
        <v>65472916</v>
      </c>
      <c r="E2186">
        <v>1</v>
      </c>
      <c r="F2186">
        <v>0</v>
      </c>
      <c r="G2186">
        <v>0</v>
      </c>
      <c r="H2186">
        <v>100000000</v>
      </c>
      <c r="I2186">
        <v>345000000</v>
      </c>
      <c r="J2186">
        <v>0.05</v>
      </c>
    </row>
    <row r="2187" spans="1:10" customFormat="1" hidden="1" x14ac:dyDescent="0.25">
      <c r="A2187">
        <v>214</v>
      </c>
      <c r="B2187" t="s">
        <v>967</v>
      </c>
      <c r="C2187" t="s">
        <v>968</v>
      </c>
      <c r="D2187">
        <v>532870690272</v>
      </c>
      <c r="E2187">
        <v>1</v>
      </c>
      <c r="F2187">
        <v>0</v>
      </c>
      <c r="G2187">
        <v>0</v>
      </c>
      <c r="H2187">
        <v>22000000000</v>
      </c>
      <c r="I2187">
        <v>340000000</v>
      </c>
      <c r="J2187">
        <v>2E-3</v>
      </c>
    </row>
    <row r="2188" spans="1:10" customFormat="1" hidden="1" x14ac:dyDescent="0.25">
      <c r="A2188">
        <v>214</v>
      </c>
      <c r="B2188" t="s">
        <v>1980</v>
      </c>
      <c r="C2188" t="s">
        <v>1981</v>
      </c>
      <c r="D2188">
        <v>1019519044791</v>
      </c>
      <c r="E2188">
        <v>1</v>
      </c>
      <c r="F2188">
        <v>0</v>
      </c>
      <c r="G2188">
        <v>0</v>
      </c>
      <c r="H2188">
        <v>500000000000</v>
      </c>
      <c r="I2188">
        <v>340000000</v>
      </c>
      <c r="J2188">
        <v>2.5000000000000001E-2</v>
      </c>
    </row>
    <row r="2189" spans="1:10" customFormat="1" hidden="1" x14ac:dyDescent="0.25">
      <c r="A2189">
        <v>214</v>
      </c>
      <c r="B2189" t="s">
        <v>1123</v>
      </c>
      <c r="C2189" t="s">
        <v>1124</v>
      </c>
      <c r="D2189">
        <v>108170293718461</v>
      </c>
      <c r="E2189">
        <v>2077609798</v>
      </c>
      <c r="F2189">
        <v>85142880137</v>
      </c>
      <c r="G2189">
        <v>44</v>
      </c>
      <c r="H2189">
        <v>300000000000</v>
      </c>
      <c r="I2189">
        <v>340000000</v>
      </c>
      <c r="J2189">
        <v>0.02</v>
      </c>
    </row>
    <row r="2190" spans="1:10" customFormat="1" hidden="1" x14ac:dyDescent="0.25">
      <c r="A2190">
        <v>214</v>
      </c>
      <c r="B2190" t="s">
        <v>2244</v>
      </c>
      <c r="C2190" t="s">
        <v>2245</v>
      </c>
      <c r="D2190">
        <v>1069900483836</v>
      </c>
      <c r="E2190">
        <v>1</v>
      </c>
      <c r="F2190">
        <v>0</v>
      </c>
      <c r="G2190">
        <v>0</v>
      </c>
      <c r="H2190">
        <v>375000000000</v>
      </c>
      <c r="I2190">
        <v>500000000</v>
      </c>
      <c r="J2190">
        <v>0</v>
      </c>
    </row>
    <row r="2191" spans="1:10" customFormat="1" hidden="1" x14ac:dyDescent="0.25">
      <c r="A2191">
        <v>214</v>
      </c>
      <c r="B2191" t="s">
        <v>2157</v>
      </c>
      <c r="C2191" t="s">
        <v>2158</v>
      </c>
      <c r="D2191">
        <v>2205151544618</v>
      </c>
      <c r="E2191">
        <v>361367114</v>
      </c>
      <c r="F2191">
        <v>1620344287</v>
      </c>
      <c r="G2191">
        <v>1</v>
      </c>
      <c r="H2191">
        <v>100000000000</v>
      </c>
      <c r="I2191">
        <v>345000000</v>
      </c>
      <c r="J2191">
        <v>0.01</v>
      </c>
    </row>
    <row r="2192" spans="1:10" customFormat="1" hidden="1" x14ac:dyDescent="0.25">
      <c r="A2192">
        <v>214</v>
      </c>
      <c r="B2192" t="s">
        <v>944</v>
      </c>
      <c r="C2192" t="s">
        <v>945</v>
      </c>
      <c r="D2192">
        <v>77343270098725</v>
      </c>
      <c r="E2192">
        <v>3592613069</v>
      </c>
      <c r="F2192">
        <v>61799648318</v>
      </c>
      <c r="G2192">
        <v>33</v>
      </c>
      <c r="H2192">
        <v>50000000000</v>
      </c>
      <c r="I2192">
        <v>340000000</v>
      </c>
      <c r="J2192">
        <v>0.05</v>
      </c>
    </row>
    <row r="2193" spans="1:10" customFormat="1" hidden="1" x14ac:dyDescent="0.25">
      <c r="A2193">
        <v>214</v>
      </c>
      <c r="B2193" t="s">
        <v>242</v>
      </c>
      <c r="C2193" t="s">
        <v>243</v>
      </c>
      <c r="D2193">
        <v>12795605604862</v>
      </c>
      <c r="E2193">
        <v>627058289</v>
      </c>
      <c r="F2193">
        <v>9281551360</v>
      </c>
      <c r="G2193">
        <v>5</v>
      </c>
      <c r="H2193">
        <v>100000000000</v>
      </c>
      <c r="I2193">
        <v>340000000</v>
      </c>
      <c r="J2193">
        <v>0.03</v>
      </c>
    </row>
    <row r="2194" spans="1:10" customFormat="1" hidden="1" x14ac:dyDescent="0.25">
      <c r="A2194">
        <v>214</v>
      </c>
      <c r="B2194" t="s">
        <v>2043</v>
      </c>
      <c r="C2194" t="s">
        <v>2044</v>
      </c>
      <c r="D2194">
        <v>33185351444</v>
      </c>
      <c r="E2194">
        <v>1</v>
      </c>
      <c r="F2194">
        <v>0</v>
      </c>
      <c r="G2194">
        <v>0</v>
      </c>
      <c r="H2194">
        <v>5000000000</v>
      </c>
      <c r="I2194">
        <v>340000000</v>
      </c>
      <c r="J2194">
        <v>0.05</v>
      </c>
    </row>
    <row r="2195" spans="1:10" customFormat="1" hidden="1" x14ac:dyDescent="0.25">
      <c r="A2195">
        <v>214</v>
      </c>
      <c r="B2195" s="161" t="s">
        <v>2246</v>
      </c>
      <c r="C2195" t="s">
        <v>2247</v>
      </c>
      <c r="D2195">
        <v>0</v>
      </c>
      <c r="E2195">
        <v>0</v>
      </c>
      <c r="F2195">
        <v>0</v>
      </c>
      <c r="G2195">
        <v>0</v>
      </c>
      <c r="H2195">
        <v>350000000</v>
      </c>
      <c r="I2195">
        <v>340000000</v>
      </c>
      <c r="J2195">
        <v>1</v>
      </c>
    </row>
    <row r="2196" spans="1:10" customFormat="1" hidden="1" x14ac:dyDescent="0.25">
      <c r="A2196">
        <v>214</v>
      </c>
      <c r="B2196" t="s">
        <v>1754</v>
      </c>
      <c r="C2196" t="s">
        <v>1755</v>
      </c>
      <c r="D2196">
        <v>5784448233</v>
      </c>
      <c r="E2196">
        <v>1</v>
      </c>
      <c r="F2196">
        <v>0</v>
      </c>
      <c r="G2196">
        <v>0</v>
      </c>
      <c r="H2196">
        <v>5500000000</v>
      </c>
      <c r="I2196">
        <v>340000000</v>
      </c>
      <c r="J2196">
        <v>0.01</v>
      </c>
    </row>
    <row r="2197" spans="1:10" customFormat="1" hidden="1" x14ac:dyDescent="0.25">
      <c r="A2197">
        <v>214</v>
      </c>
      <c r="B2197" t="s">
        <v>215</v>
      </c>
      <c r="D2197">
        <v>8032147686</v>
      </c>
      <c r="E2197">
        <v>1</v>
      </c>
      <c r="F2197">
        <v>0</v>
      </c>
      <c r="G2197">
        <v>0</v>
      </c>
      <c r="H2197">
        <v>8000000000</v>
      </c>
      <c r="I2197">
        <v>340000000</v>
      </c>
      <c r="J2197">
        <v>1.7999999999999999E-2</v>
      </c>
    </row>
    <row r="2198" spans="1:10" customFormat="1" hidden="1" x14ac:dyDescent="0.25">
      <c r="A2198">
        <v>212</v>
      </c>
      <c r="B2198" t="s">
        <v>335</v>
      </c>
      <c r="C2198" t="s">
        <v>336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customFormat="1" hidden="1" x14ac:dyDescent="0.25">
      <c r="A2199">
        <v>212</v>
      </c>
      <c r="B2199" t="s">
        <v>262</v>
      </c>
      <c r="C2199" t="s">
        <v>263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customFormat="1" hidden="1" x14ac:dyDescent="0.25">
      <c r="A2200">
        <v>212</v>
      </c>
      <c r="B2200" t="s">
        <v>1032</v>
      </c>
      <c r="C2200" t="s">
        <v>1033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customFormat="1" hidden="1" x14ac:dyDescent="0.25">
      <c r="A2201">
        <v>212</v>
      </c>
      <c r="B2201" t="s">
        <v>520</v>
      </c>
      <c r="C2201" t="s">
        <v>521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customFormat="1" hidden="1" x14ac:dyDescent="0.25">
      <c r="A2202">
        <v>212</v>
      </c>
      <c r="B2202" t="s">
        <v>782</v>
      </c>
      <c r="D2202">
        <v>0</v>
      </c>
      <c r="E2202">
        <v>0</v>
      </c>
      <c r="F2202">
        <v>0</v>
      </c>
      <c r="G2202">
        <v>2432</v>
      </c>
      <c r="H2202">
        <v>0</v>
      </c>
      <c r="I2202">
        <v>0</v>
      </c>
      <c r="J2202">
        <v>0</v>
      </c>
    </row>
    <row r="2203" spans="1:10" customFormat="1" hidden="1" x14ac:dyDescent="0.25">
      <c r="A2203">
        <v>214</v>
      </c>
      <c r="B2203" t="s">
        <v>1946</v>
      </c>
      <c r="C2203" t="s">
        <v>1947</v>
      </c>
      <c r="D2203">
        <v>89248212488</v>
      </c>
      <c r="E2203">
        <v>1</v>
      </c>
      <c r="F2203">
        <v>0</v>
      </c>
      <c r="G2203">
        <v>0</v>
      </c>
      <c r="H2203">
        <v>88000000000</v>
      </c>
      <c r="I2203">
        <v>340000000</v>
      </c>
      <c r="J2203">
        <v>0.02</v>
      </c>
    </row>
    <row r="2204" spans="1:10" customFormat="1" hidden="1" x14ac:dyDescent="0.25">
      <c r="A2204">
        <v>214</v>
      </c>
      <c r="B2204" t="s">
        <v>331</v>
      </c>
      <c r="C2204" t="s">
        <v>332</v>
      </c>
      <c r="D2204">
        <v>114217990376</v>
      </c>
      <c r="E2204">
        <v>1</v>
      </c>
      <c r="F2204">
        <v>0</v>
      </c>
      <c r="G2204">
        <v>0</v>
      </c>
      <c r="H2204">
        <v>10000000000</v>
      </c>
      <c r="I2204">
        <v>340000000</v>
      </c>
      <c r="J2204">
        <v>9.4999999999999998E-3</v>
      </c>
    </row>
    <row r="2205" spans="1:10" customFormat="1" hidden="1" x14ac:dyDescent="0.25">
      <c r="A2205">
        <v>214</v>
      </c>
      <c r="B2205" t="s">
        <v>446</v>
      </c>
      <c r="D2205">
        <v>0</v>
      </c>
      <c r="E2205">
        <v>0</v>
      </c>
      <c r="F2205">
        <v>0</v>
      </c>
      <c r="G2205">
        <v>2332</v>
      </c>
      <c r="H2205">
        <v>0</v>
      </c>
      <c r="I2205">
        <v>0</v>
      </c>
      <c r="J2205">
        <v>0</v>
      </c>
    </row>
    <row r="2206" spans="1:10" customFormat="1" hidden="1" x14ac:dyDescent="0.25">
      <c r="A2206">
        <v>214</v>
      </c>
      <c r="B2206" t="s">
        <v>2248</v>
      </c>
      <c r="C2206" t="s">
        <v>2249</v>
      </c>
      <c r="D2206">
        <v>62148394496618</v>
      </c>
      <c r="E2206">
        <v>818769644</v>
      </c>
      <c r="F2206">
        <v>52717857575</v>
      </c>
      <c r="G2206">
        <v>27</v>
      </c>
      <c r="H2206">
        <v>500000000000</v>
      </c>
      <c r="I2206">
        <v>340000000</v>
      </c>
      <c r="J2206">
        <v>8.9999999999999993E-3</v>
      </c>
    </row>
    <row r="2207" spans="1:10" customFormat="1" hidden="1" x14ac:dyDescent="0.25">
      <c r="A2207">
        <v>214</v>
      </c>
      <c r="B2207" t="s">
        <v>1589</v>
      </c>
      <c r="C2207" t="s">
        <v>1590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customFormat="1" hidden="1" x14ac:dyDescent="0.25">
      <c r="A2208">
        <v>214</v>
      </c>
      <c r="B2208" t="s">
        <v>1216</v>
      </c>
      <c r="C2208" t="s">
        <v>1217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customFormat="1" hidden="1" x14ac:dyDescent="0.25">
      <c r="A2209">
        <v>214</v>
      </c>
      <c r="B2209" t="s">
        <v>1711</v>
      </c>
      <c r="C2209" t="s">
        <v>1712</v>
      </c>
      <c r="D2209">
        <v>4400866238</v>
      </c>
      <c r="E2209">
        <v>1</v>
      </c>
      <c r="F2209">
        <v>0</v>
      </c>
      <c r="G2209">
        <v>0</v>
      </c>
      <c r="H2209">
        <v>1000000000</v>
      </c>
      <c r="I2209">
        <v>340000000</v>
      </c>
      <c r="J2209">
        <v>0.01</v>
      </c>
    </row>
    <row r="2210" spans="1:10" customFormat="1" hidden="1" x14ac:dyDescent="0.25">
      <c r="A2210">
        <v>215</v>
      </c>
      <c r="B2210" t="s">
        <v>1500</v>
      </c>
      <c r="D2210">
        <v>516461389</v>
      </c>
      <c r="E2210">
        <v>1</v>
      </c>
      <c r="F2210">
        <v>0</v>
      </c>
      <c r="G2210">
        <v>0</v>
      </c>
      <c r="H2210">
        <v>2000000</v>
      </c>
      <c r="I2210">
        <v>340000000</v>
      </c>
      <c r="J2210">
        <v>0.03</v>
      </c>
    </row>
    <row r="2211" spans="1:10" customFormat="1" hidden="1" x14ac:dyDescent="0.25">
      <c r="A2211">
        <v>214</v>
      </c>
      <c r="B2211" t="s">
        <v>1571</v>
      </c>
      <c r="C2211" t="s">
        <v>1572</v>
      </c>
      <c r="D2211">
        <v>102491840596933</v>
      </c>
      <c r="E2211">
        <v>1228389602</v>
      </c>
      <c r="F2211">
        <v>87950570612</v>
      </c>
      <c r="G2211">
        <v>45</v>
      </c>
      <c r="H2211">
        <v>111000000000</v>
      </c>
      <c r="I2211">
        <v>340000000</v>
      </c>
      <c r="J2211">
        <v>0.01</v>
      </c>
    </row>
    <row r="2212" spans="1:10" customFormat="1" hidden="1" x14ac:dyDescent="0.25">
      <c r="A2212">
        <v>214</v>
      </c>
      <c r="B2212" t="s">
        <v>1386</v>
      </c>
      <c r="C2212" t="s">
        <v>1387</v>
      </c>
      <c r="D2212">
        <v>0</v>
      </c>
      <c r="E2212">
        <v>0</v>
      </c>
      <c r="F2212">
        <v>0</v>
      </c>
      <c r="G2212">
        <v>0</v>
      </c>
      <c r="H2212">
        <v>123000000</v>
      </c>
      <c r="I2212">
        <v>340000000</v>
      </c>
      <c r="J2212">
        <v>0.5</v>
      </c>
    </row>
    <row r="2213" spans="1:10" customFormat="1" hidden="1" x14ac:dyDescent="0.25">
      <c r="A2213">
        <v>220</v>
      </c>
      <c r="B2213" t="s">
        <v>327</v>
      </c>
      <c r="C2213" t="s">
        <v>328</v>
      </c>
      <c r="D2213">
        <v>56297252552</v>
      </c>
      <c r="E2213">
        <v>1</v>
      </c>
      <c r="F2213">
        <v>0</v>
      </c>
      <c r="G2213">
        <v>0</v>
      </c>
      <c r="H2213">
        <v>5000000000</v>
      </c>
      <c r="I2213">
        <v>340000000</v>
      </c>
      <c r="J2213">
        <v>0.01</v>
      </c>
    </row>
    <row r="2214" spans="1:10" customFormat="1" hidden="1" x14ac:dyDescent="0.25">
      <c r="A2214">
        <v>214</v>
      </c>
      <c r="B2214" t="s">
        <v>1428</v>
      </c>
      <c r="C2214" t="s">
        <v>1429</v>
      </c>
      <c r="D2214">
        <v>11211563092525</v>
      </c>
      <c r="E2214">
        <v>1070421405</v>
      </c>
      <c r="F2214">
        <v>18747482736</v>
      </c>
      <c r="G2214">
        <v>10</v>
      </c>
      <c r="H2214">
        <v>125000000000</v>
      </c>
      <c r="I2214">
        <v>340000000</v>
      </c>
      <c r="J2214">
        <v>3.7499999999999999E-2</v>
      </c>
    </row>
    <row r="2215" spans="1:10" customFormat="1" hidden="1" x14ac:dyDescent="0.25">
      <c r="A2215">
        <v>214</v>
      </c>
      <c r="B2215" t="s">
        <v>1717</v>
      </c>
      <c r="C2215" t="s">
        <v>1718</v>
      </c>
      <c r="D2215">
        <v>113228459332</v>
      </c>
      <c r="E2215">
        <v>1</v>
      </c>
      <c r="F2215">
        <v>0</v>
      </c>
      <c r="G2215">
        <v>0</v>
      </c>
      <c r="H2215">
        <v>30000000000</v>
      </c>
      <c r="I2215">
        <v>340000000</v>
      </c>
      <c r="J2215">
        <v>0.02</v>
      </c>
    </row>
    <row r="2216" spans="1:10" customFormat="1" hidden="1" x14ac:dyDescent="0.25">
      <c r="A2216">
        <v>214</v>
      </c>
      <c r="B2216" t="s">
        <v>390</v>
      </c>
      <c r="C2216" t="s">
        <v>391</v>
      </c>
      <c r="D2216">
        <v>0</v>
      </c>
      <c r="E2216">
        <v>0</v>
      </c>
      <c r="F2216">
        <v>0</v>
      </c>
      <c r="G2216">
        <v>0</v>
      </c>
      <c r="H2216">
        <v>45600000000</v>
      </c>
      <c r="I2216">
        <v>340000000</v>
      </c>
      <c r="J2216">
        <v>0.03</v>
      </c>
    </row>
    <row r="2217" spans="1:10" customFormat="1" hidden="1" x14ac:dyDescent="0.25">
      <c r="A2217">
        <v>214</v>
      </c>
      <c r="B2217" t="s">
        <v>1258</v>
      </c>
      <c r="C2217" t="s">
        <v>279</v>
      </c>
      <c r="D2217">
        <v>0</v>
      </c>
      <c r="E2217">
        <v>1</v>
      </c>
      <c r="F2217">
        <v>0</v>
      </c>
      <c r="G2217">
        <v>0</v>
      </c>
      <c r="H2217">
        <v>100000000000</v>
      </c>
      <c r="I2217">
        <v>340000000</v>
      </c>
      <c r="J2217">
        <v>2.5000000000000001E-2</v>
      </c>
    </row>
    <row r="2218" spans="1:10" customFormat="1" hidden="1" x14ac:dyDescent="0.25">
      <c r="A2218">
        <v>211</v>
      </c>
      <c r="B2218" t="s">
        <v>1521</v>
      </c>
      <c r="C2218" t="s">
        <v>1522</v>
      </c>
      <c r="D2218">
        <v>0</v>
      </c>
      <c r="E2218">
        <v>0</v>
      </c>
      <c r="F2218">
        <v>0</v>
      </c>
      <c r="G2218">
        <v>0</v>
      </c>
      <c r="H2218">
        <v>7000000000000</v>
      </c>
      <c r="I2218">
        <v>340000000</v>
      </c>
      <c r="J2218">
        <v>0</v>
      </c>
    </row>
    <row r="2219" spans="1:10" customFormat="1" hidden="1" x14ac:dyDescent="0.25">
      <c r="A2219">
        <v>220</v>
      </c>
      <c r="B2219" t="s">
        <v>1290</v>
      </c>
      <c r="C2219" t="s">
        <v>1291</v>
      </c>
      <c r="D2219">
        <v>1006933840677</v>
      </c>
      <c r="E2219">
        <v>1</v>
      </c>
      <c r="F2219">
        <v>0</v>
      </c>
      <c r="G2219">
        <v>0</v>
      </c>
      <c r="H2219">
        <v>1000000</v>
      </c>
      <c r="I2219">
        <v>340000000</v>
      </c>
      <c r="J2219">
        <v>0</v>
      </c>
    </row>
    <row r="2220" spans="1:10" customFormat="1" hidden="1" x14ac:dyDescent="0.25">
      <c r="A2220">
        <v>211</v>
      </c>
      <c r="B2220" s="161" t="s">
        <v>1246</v>
      </c>
      <c r="C2220" t="s">
        <v>1247</v>
      </c>
      <c r="D2220">
        <v>0</v>
      </c>
      <c r="E2220">
        <v>0</v>
      </c>
      <c r="F2220">
        <v>0</v>
      </c>
      <c r="G2220">
        <v>0</v>
      </c>
      <c r="H2220">
        <v>21000000000</v>
      </c>
      <c r="I2220">
        <v>340000000</v>
      </c>
      <c r="J2220">
        <v>0.02</v>
      </c>
    </row>
    <row r="2221" spans="1:10" customFormat="1" hidden="1" x14ac:dyDescent="0.25">
      <c r="A2221">
        <v>211</v>
      </c>
      <c r="B2221" t="s">
        <v>552</v>
      </c>
      <c r="C2221" t="s">
        <v>553</v>
      </c>
      <c r="D2221">
        <v>0</v>
      </c>
      <c r="E2221">
        <v>0</v>
      </c>
      <c r="F2221">
        <v>0</v>
      </c>
      <c r="G2221">
        <v>0</v>
      </c>
      <c r="H2221">
        <v>5000000000</v>
      </c>
      <c r="I2221">
        <v>345000000</v>
      </c>
      <c r="J2221">
        <v>0</v>
      </c>
    </row>
    <row r="2222" spans="1:10" customFormat="1" hidden="1" x14ac:dyDescent="0.25">
      <c r="A2222">
        <v>214</v>
      </c>
      <c r="B2222" t="s">
        <v>1294</v>
      </c>
      <c r="C2222" t="s">
        <v>1295</v>
      </c>
      <c r="D2222">
        <v>430175804316</v>
      </c>
      <c r="E2222">
        <v>1</v>
      </c>
      <c r="F2222">
        <v>0</v>
      </c>
      <c r="G2222">
        <v>0</v>
      </c>
      <c r="H2222">
        <v>100000000000</v>
      </c>
      <c r="I2222">
        <v>340000000</v>
      </c>
      <c r="J2222">
        <v>8.0000000000000002E-3</v>
      </c>
    </row>
    <row r="2223" spans="1:10" customFormat="1" hidden="1" x14ac:dyDescent="0.25">
      <c r="A2223">
        <v>214</v>
      </c>
      <c r="B2223" t="s">
        <v>2250</v>
      </c>
      <c r="C2223" t="s">
        <v>2251</v>
      </c>
      <c r="D2223">
        <v>6766457220</v>
      </c>
      <c r="E2223">
        <v>1</v>
      </c>
      <c r="F2223">
        <v>0</v>
      </c>
      <c r="G2223">
        <v>0</v>
      </c>
      <c r="H2223">
        <v>95000000</v>
      </c>
      <c r="I2223">
        <v>340000000</v>
      </c>
      <c r="J2223">
        <v>0.05</v>
      </c>
    </row>
    <row r="2224" spans="1:10" customFormat="1" hidden="1" x14ac:dyDescent="0.25">
      <c r="A2224">
        <v>214</v>
      </c>
      <c r="B2224" t="s">
        <v>1107</v>
      </c>
      <c r="C2224" t="s">
        <v>1108</v>
      </c>
      <c r="D2224">
        <v>4279386941625</v>
      </c>
      <c r="E2224">
        <v>368021652</v>
      </c>
      <c r="F2224">
        <v>5576308794</v>
      </c>
      <c r="G2224">
        <v>3</v>
      </c>
      <c r="H2224">
        <v>0</v>
      </c>
      <c r="I2224">
        <v>340000000</v>
      </c>
      <c r="J2224">
        <v>5.0000000000000001E-3</v>
      </c>
    </row>
    <row r="2225" spans="1:10" customFormat="1" hidden="1" x14ac:dyDescent="0.25">
      <c r="A2225">
        <v>212</v>
      </c>
      <c r="B2225" t="s">
        <v>2252</v>
      </c>
      <c r="C2225" t="s">
        <v>2253</v>
      </c>
      <c r="D2225">
        <v>5646834821971</v>
      </c>
      <c r="E2225">
        <v>380110078</v>
      </c>
      <c r="F2225">
        <v>3970897778</v>
      </c>
      <c r="G2225">
        <v>1</v>
      </c>
      <c r="H2225">
        <v>200000000000</v>
      </c>
      <c r="I2225">
        <v>340000000</v>
      </c>
      <c r="J2225">
        <v>0.01</v>
      </c>
    </row>
    <row r="2226" spans="1:10" customFormat="1" hidden="1" x14ac:dyDescent="0.25">
      <c r="A2226">
        <v>214</v>
      </c>
      <c r="B2226" t="s">
        <v>2254</v>
      </c>
      <c r="C2226" t="s">
        <v>2255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customFormat="1" hidden="1" x14ac:dyDescent="0.25">
      <c r="A2227">
        <v>212</v>
      </c>
      <c r="B2227" t="s">
        <v>2256</v>
      </c>
      <c r="C2227" t="s">
        <v>391</v>
      </c>
      <c r="D2227">
        <v>3501045430137</v>
      </c>
      <c r="E2227">
        <v>362868858</v>
      </c>
      <c r="F2227">
        <v>2334745460</v>
      </c>
      <c r="G2227">
        <v>1</v>
      </c>
      <c r="H2227">
        <v>200000000000</v>
      </c>
      <c r="I2227">
        <v>340000000</v>
      </c>
      <c r="J2227">
        <v>9.7000000000000003E-3</v>
      </c>
    </row>
    <row r="2228" spans="1:10" customFormat="1" hidden="1" x14ac:dyDescent="0.25">
      <c r="A2228">
        <v>212</v>
      </c>
      <c r="B2228" t="s">
        <v>1982</v>
      </c>
      <c r="C2228" t="s">
        <v>1983</v>
      </c>
      <c r="D2228">
        <v>74967252188773</v>
      </c>
      <c r="E2228">
        <v>3210608449</v>
      </c>
      <c r="F2228">
        <v>54541560533</v>
      </c>
      <c r="G2228">
        <v>23</v>
      </c>
      <c r="H2228">
        <v>50000000000</v>
      </c>
      <c r="I2228">
        <v>340000000</v>
      </c>
      <c r="J2228">
        <v>0.05</v>
      </c>
    </row>
    <row r="2229" spans="1:10" customFormat="1" hidden="1" x14ac:dyDescent="0.25">
      <c r="A2229">
        <v>212</v>
      </c>
      <c r="B2229" t="s">
        <v>2257</v>
      </c>
      <c r="C2229" t="s">
        <v>2258</v>
      </c>
      <c r="D2229">
        <v>17159526604559</v>
      </c>
      <c r="E2229">
        <v>597917939</v>
      </c>
      <c r="F2229">
        <v>12637979030</v>
      </c>
      <c r="G2229">
        <v>7</v>
      </c>
      <c r="H2229">
        <v>1000000000000</v>
      </c>
      <c r="I2229">
        <v>340000000</v>
      </c>
      <c r="J2229">
        <v>0.02</v>
      </c>
    </row>
    <row r="2230" spans="1:10" customFormat="1" hidden="1" x14ac:dyDescent="0.25">
      <c r="A2230">
        <v>212</v>
      </c>
      <c r="B2230" t="s">
        <v>2259</v>
      </c>
      <c r="C2230" t="s">
        <v>2260</v>
      </c>
      <c r="D2230">
        <v>15641919298644</v>
      </c>
      <c r="E2230">
        <v>632728883</v>
      </c>
      <c r="F2230">
        <v>11416426460</v>
      </c>
      <c r="G2230">
        <v>2</v>
      </c>
      <c r="H2230">
        <v>1000000000</v>
      </c>
      <c r="I2230">
        <v>340000000</v>
      </c>
      <c r="J2230">
        <v>2.5000000000000001E-2</v>
      </c>
    </row>
    <row r="2231" spans="1:10" customFormat="1" hidden="1" x14ac:dyDescent="0.25">
      <c r="A2231">
        <v>212</v>
      </c>
      <c r="B2231" t="s">
        <v>2261</v>
      </c>
      <c r="C2231" t="s">
        <v>2262</v>
      </c>
      <c r="D2231">
        <v>3039016321282</v>
      </c>
      <c r="E2231">
        <v>360023766</v>
      </c>
      <c r="F2231">
        <v>1982352927</v>
      </c>
      <c r="G2231">
        <v>1</v>
      </c>
      <c r="H2231">
        <v>500000000000</v>
      </c>
      <c r="I2231">
        <v>340000000</v>
      </c>
      <c r="J2231">
        <v>0.01</v>
      </c>
    </row>
    <row r="2232" spans="1:10" customFormat="1" hidden="1" x14ac:dyDescent="0.25">
      <c r="A2232">
        <v>214</v>
      </c>
      <c r="B2232" t="s">
        <v>420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customFormat="1" hidden="1" x14ac:dyDescent="0.25">
      <c r="A2233">
        <v>214</v>
      </c>
      <c r="B2233" t="s">
        <v>2263</v>
      </c>
      <c r="C2233" t="s">
        <v>2264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customFormat="1" hidden="1" x14ac:dyDescent="0.25">
      <c r="A2234">
        <v>214</v>
      </c>
      <c r="B2234" t="s">
        <v>2265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customFormat="1" hidden="1" x14ac:dyDescent="0.25">
      <c r="A2235">
        <v>212</v>
      </c>
      <c r="B2235" t="s">
        <v>749</v>
      </c>
      <c r="C2235" t="s">
        <v>750</v>
      </c>
      <c r="D2235">
        <v>57743802567698</v>
      </c>
      <c r="E2235">
        <v>2547191029</v>
      </c>
      <c r="F2235">
        <v>41936629562</v>
      </c>
      <c r="G2235">
        <v>21</v>
      </c>
      <c r="H2235">
        <v>50000000000</v>
      </c>
      <c r="I2235">
        <v>340000000</v>
      </c>
      <c r="J2235">
        <v>0.05</v>
      </c>
    </row>
    <row r="2236" spans="1:10" customFormat="1" hidden="1" x14ac:dyDescent="0.25">
      <c r="A2236">
        <v>212</v>
      </c>
      <c r="B2236" t="s">
        <v>2266</v>
      </c>
      <c r="C2236" t="s">
        <v>2267</v>
      </c>
      <c r="D2236">
        <v>8258722469426</v>
      </c>
      <c r="E2236">
        <v>460437451</v>
      </c>
      <c r="F2236">
        <v>5901435134</v>
      </c>
      <c r="G2236">
        <v>3</v>
      </c>
      <c r="H2236">
        <v>10000000000</v>
      </c>
      <c r="I2236">
        <v>340000000</v>
      </c>
      <c r="J2236">
        <v>0.02</v>
      </c>
    </row>
    <row r="2237" spans="1:10" customFormat="1" hidden="1" x14ac:dyDescent="0.25">
      <c r="A2237">
        <v>214</v>
      </c>
      <c r="B2237" t="s">
        <v>1331</v>
      </c>
      <c r="C2237" t="s">
        <v>1332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customFormat="1" hidden="1" x14ac:dyDescent="0.25">
      <c r="A2238">
        <v>214</v>
      </c>
      <c r="B2238" t="s">
        <v>563</v>
      </c>
      <c r="C2238" t="s">
        <v>564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customFormat="1" hidden="1" x14ac:dyDescent="0.25">
      <c r="A2239">
        <v>212</v>
      </c>
      <c r="B2239" t="s">
        <v>2155</v>
      </c>
      <c r="C2239" t="s">
        <v>2156</v>
      </c>
      <c r="D2239">
        <v>4276260333529</v>
      </c>
      <c r="E2239">
        <v>375464819</v>
      </c>
      <c r="F2239">
        <v>2919936787</v>
      </c>
      <c r="G2239">
        <v>1</v>
      </c>
      <c r="H2239">
        <v>312000000000</v>
      </c>
      <c r="I2239">
        <v>340000000</v>
      </c>
      <c r="J2239">
        <v>1.2E-2</v>
      </c>
    </row>
    <row r="2240" spans="1:10" customFormat="1" hidden="1" x14ac:dyDescent="0.25">
      <c r="A2240">
        <v>214</v>
      </c>
      <c r="B2240" t="s">
        <v>1157</v>
      </c>
      <c r="C2240" t="s">
        <v>1158</v>
      </c>
      <c r="D2240">
        <v>7254502709644</v>
      </c>
      <c r="E2240">
        <v>448714095</v>
      </c>
      <c r="F2240">
        <v>3516297431</v>
      </c>
      <c r="G2240">
        <v>2</v>
      </c>
      <c r="H2240">
        <v>400000000000</v>
      </c>
      <c r="I2240">
        <v>340000000</v>
      </c>
      <c r="J2240">
        <v>2.9989999999999999E-2</v>
      </c>
    </row>
    <row r="2241" spans="1:10" customFormat="1" hidden="1" x14ac:dyDescent="0.25">
      <c r="A2241">
        <v>214</v>
      </c>
      <c r="B2241" t="s">
        <v>1228</v>
      </c>
      <c r="C2241" t="s">
        <v>1229</v>
      </c>
      <c r="D2241">
        <v>170001661354384</v>
      </c>
      <c r="E2241">
        <v>18069373197</v>
      </c>
      <c r="F2241">
        <v>118650420627</v>
      </c>
      <c r="G2241">
        <v>69</v>
      </c>
      <c r="H2241">
        <v>1000000000</v>
      </c>
      <c r="I2241">
        <v>340000000</v>
      </c>
      <c r="J2241">
        <v>0.13</v>
      </c>
    </row>
    <row r="2242" spans="1:10" customFormat="1" hidden="1" x14ac:dyDescent="0.25">
      <c r="A2242">
        <v>212</v>
      </c>
      <c r="B2242" t="s">
        <v>660</v>
      </c>
      <c r="C2242" t="s">
        <v>661</v>
      </c>
      <c r="D2242">
        <v>5946485408797</v>
      </c>
      <c r="E2242">
        <v>449440953</v>
      </c>
      <c r="F2242">
        <v>4132456451</v>
      </c>
      <c r="G2242">
        <v>3</v>
      </c>
      <c r="H2242">
        <v>200000000000</v>
      </c>
      <c r="I2242">
        <v>340000000</v>
      </c>
      <c r="J2242">
        <v>2.58E-2</v>
      </c>
    </row>
    <row r="2243" spans="1:10" customFormat="1" hidden="1" x14ac:dyDescent="0.25">
      <c r="A2243">
        <v>214</v>
      </c>
      <c r="B2243" t="s">
        <v>2121</v>
      </c>
      <c r="C2243" t="s">
        <v>2122</v>
      </c>
      <c r="D2243">
        <v>1426022713</v>
      </c>
      <c r="E2243">
        <v>1</v>
      </c>
      <c r="F2243">
        <v>0</v>
      </c>
      <c r="G2243">
        <v>0</v>
      </c>
      <c r="H2243">
        <v>100000000</v>
      </c>
      <c r="I2243">
        <v>340000000</v>
      </c>
      <c r="J2243">
        <v>0.01</v>
      </c>
    </row>
    <row r="2244" spans="1:10" customFormat="1" hidden="1" x14ac:dyDescent="0.25">
      <c r="A2244">
        <v>214</v>
      </c>
      <c r="B2244" t="s">
        <v>1325</v>
      </c>
      <c r="C2244" t="s">
        <v>1326</v>
      </c>
      <c r="D2244">
        <v>11087091849</v>
      </c>
      <c r="E2244">
        <v>1</v>
      </c>
      <c r="F2244">
        <v>0</v>
      </c>
      <c r="G2244">
        <v>0</v>
      </c>
      <c r="H2244">
        <v>85000000</v>
      </c>
      <c r="I2244">
        <v>340000000</v>
      </c>
      <c r="J2244">
        <v>0.03</v>
      </c>
    </row>
    <row r="2245" spans="1:10" customFormat="1" hidden="1" x14ac:dyDescent="0.25">
      <c r="A2245">
        <v>214</v>
      </c>
      <c r="B2245" t="s">
        <v>1178</v>
      </c>
      <c r="D2245">
        <v>0</v>
      </c>
      <c r="E2245">
        <v>1</v>
      </c>
      <c r="F2245">
        <v>0</v>
      </c>
      <c r="G2245">
        <v>0</v>
      </c>
      <c r="H2245">
        <v>10000000000</v>
      </c>
      <c r="I2245">
        <v>340000000</v>
      </c>
      <c r="J2245">
        <v>0.02</v>
      </c>
    </row>
    <row r="2246" spans="1:10" customFormat="1" hidden="1" x14ac:dyDescent="0.25">
      <c r="A2246">
        <v>214</v>
      </c>
      <c r="B2246" t="s">
        <v>1928</v>
      </c>
      <c r="C2246" t="s">
        <v>1929</v>
      </c>
      <c r="D2246">
        <v>1141767270139</v>
      </c>
      <c r="E2246">
        <v>1</v>
      </c>
      <c r="F2246">
        <v>0</v>
      </c>
      <c r="G2246">
        <v>0</v>
      </c>
      <c r="H2246">
        <v>100000000</v>
      </c>
      <c r="I2246">
        <v>340000000</v>
      </c>
      <c r="J2246">
        <v>0.05</v>
      </c>
    </row>
    <row r="2247" spans="1:10" customFormat="1" hidden="1" x14ac:dyDescent="0.25">
      <c r="A2247">
        <v>214</v>
      </c>
      <c r="B2247" t="s">
        <v>790</v>
      </c>
      <c r="C2247" t="s">
        <v>791</v>
      </c>
      <c r="D2247">
        <v>3204096381553</v>
      </c>
      <c r="E2247">
        <v>356417806</v>
      </c>
      <c r="F2247">
        <v>1625362838</v>
      </c>
      <c r="G2247">
        <v>1</v>
      </c>
      <c r="H2247">
        <v>125000000000</v>
      </c>
      <c r="I2247">
        <v>340000000</v>
      </c>
      <c r="J2247">
        <v>0.01</v>
      </c>
    </row>
    <row r="2248" spans="1:10" customFormat="1" hidden="1" x14ac:dyDescent="0.25">
      <c r="A2248">
        <v>215</v>
      </c>
      <c r="B2248" t="s">
        <v>2067</v>
      </c>
      <c r="D2248">
        <v>997620818</v>
      </c>
      <c r="E2248">
        <v>1</v>
      </c>
      <c r="F2248">
        <v>0</v>
      </c>
      <c r="G2248">
        <v>0</v>
      </c>
      <c r="H2248">
        <v>500000000</v>
      </c>
      <c r="I2248">
        <v>340000000</v>
      </c>
      <c r="J2248">
        <v>1.4999999999999999E-2</v>
      </c>
    </row>
    <row r="2249" spans="1:10" customFormat="1" hidden="1" x14ac:dyDescent="0.25">
      <c r="A2249">
        <v>214</v>
      </c>
      <c r="B2249" t="s">
        <v>2268</v>
      </c>
      <c r="C2249" t="s">
        <v>2269</v>
      </c>
      <c r="D2249">
        <v>57014897773</v>
      </c>
      <c r="E2249">
        <v>1</v>
      </c>
      <c r="F2249">
        <v>0</v>
      </c>
      <c r="G2249">
        <v>0</v>
      </c>
      <c r="H2249">
        <v>400000000</v>
      </c>
      <c r="I2249">
        <v>340000000</v>
      </c>
      <c r="J2249">
        <v>0</v>
      </c>
    </row>
    <row r="2250" spans="1:10" customFormat="1" hidden="1" x14ac:dyDescent="0.25">
      <c r="A2250">
        <v>214</v>
      </c>
      <c r="B2250" t="s">
        <v>1646</v>
      </c>
      <c r="C2250" t="s">
        <v>1647</v>
      </c>
      <c r="D2250">
        <v>2020094162744</v>
      </c>
      <c r="E2250">
        <v>364630238</v>
      </c>
      <c r="F2250">
        <v>1617385655</v>
      </c>
      <c r="G2250">
        <v>1</v>
      </c>
      <c r="H2250">
        <v>230000000000</v>
      </c>
      <c r="I2250">
        <v>340000000</v>
      </c>
      <c r="J2250">
        <v>1.4999999999999999E-2</v>
      </c>
    </row>
    <row r="2251" spans="1:10" customFormat="1" hidden="1" x14ac:dyDescent="0.25">
      <c r="A2251">
        <v>214</v>
      </c>
      <c r="B2251" t="s">
        <v>1416</v>
      </c>
      <c r="C2251" t="s">
        <v>1417</v>
      </c>
      <c r="D2251">
        <v>547952355218</v>
      </c>
      <c r="E2251">
        <v>1</v>
      </c>
      <c r="F2251">
        <v>0</v>
      </c>
      <c r="G2251">
        <v>0</v>
      </c>
      <c r="H2251">
        <v>3500000000</v>
      </c>
      <c r="I2251">
        <v>345000000</v>
      </c>
      <c r="J2251">
        <v>4.2000000000000003E-2</v>
      </c>
    </row>
    <row r="2252" spans="1:10" customFormat="1" hidden="1" x14ac:dyDescent="0.25">
      <c r="A2252">
        <v>214</v>
      </c>
      <c r="B2252" t="s">
        <v>2151</v>
      </c>
      <c r="C2252" t="s">
        <v>2152</v>
      </c>
      <c r="D2252">
        <v>470677697987</v>
      </c>
      <c r="E2252">
        <v>1</v>
      </c>
      <c r="F2252">
        <v>0</v>
      </c>
      <c r="G2252">
        <v>0</v>
      </c>
      <c r="H2252">
        <v>108146000000</v>
      </c>
      <c r="I2252">
        <v>340000000</v>
      </c>
      <c r="J2252">
        <v>0.01</v>
      </c>
    </row>
    <row r="2253" spans="1:10" customFormat="1" hidden="1" x14ac:dyDescent="0.25">
      <c r="A2253">
        <v>214</v>
      </c>
      <c r="B2253" t="s">
        <v>662</v>
      </c>
      <c r="D2253">
        <v>497424121</v>
      </c>
      <c r="E2253">
        <v>1</v>
      </c>
      <c r="F2253">
        <v>0</v>
      </c>
      <c r="G2253">
        <v>0</v>
      </c>
      <c r="H2253">
        <v>100000000</v>
      </c>
      <c r="I2253">
        <v>345000000</v>
      </c>
      <c r="J2253">
        <v>0.05</v>
      </c>
    </row>
    <row r="2254" spans="1:10" customFormat="1" hidden="1" x14ac:dyDescent="0.25">
      <c r="A2254">
        <v>215</v>
      </c>
      <c r="B2254" t="s">
        <v>1119</v>
      </c>
      <c r="C2254" t="s">
        <v>1120</v>
      </c>
      <c r="D2254">
        <v>3836743367879</v>
      </c>
      <c r="E2254">
        <v>385652666</v>
      </c>
      <c r="F2254">
        <v>1476102900</v>
      </c>
      <c r="G2254">
        <v>1</v>
      </c>
      <c r="H2254">
        <v>3100000000000</v>
      </c>
      <c r="I2254">
        <v>340000000</v>
      </c>
      <c r="J2254">
        <v>0.03</v>
      </c>
    </row>
    <row r="2255" spans="1:10" customFormat="1" hidden="1" x14ac:dyDescent="0.25">
      <c r="A2255">
        <v>214</v>
      </c>
      <c r="B2255" t="s">
        <v>2270</v>
      </c>
      <c r="C2255" t="s">
        <v>2271</v>
      </c>
      <c r="D2255">
        <v>112903387570810</v>
      </c>
      <c r="E2255">
        <v>4896282324</v>
      </c>
      <c r="F2255">
        <v>86569364173</v>
      </c>
      <c r="G2255">
        <v>46</v>
      </c>
      <c r="H2255">
        <v>2500000000000</v>
      </c>
      <c r="I2255">
        <v>340000000</v>
      </c>
      <c r="J2255">
        <v>0.05</v>
      </c>
    </row>
    <row r="2256" spans="1:10" customFormat="1" hidden="1" x14ac:dyDescent="0.25">
      <c r="A2256">
        <v>214</v>
      </c>
      <c r="B2256" t="s">
        <v>2098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customFormat="1" hidden="1" x14ac:dyDescent="0.25">
      <c r="A2257">
        <v>220</v>
      </c>
      <c r="B2257" t="s">
        <v>864</v>
      </c>
      <c r="C2257" t="s">
        <v>865</v>
      </c>
      <c r="D2257">
        <v>211984297667</v>
      </c>
      <c r="E2257">
        <v>369859163</v>
      </c>
      <c r="F2257">
        <v>1164507371</v>
      </c>
      <c r="G2257">
        <v>1</v>
      </c>
      <c r="H2257">
        <v>196000000000</v>
      </c>
      <c r="I2257">
        <v>340000000</v>
      </c>
      <c r="J2257">
        <v>2.5000000000000001E-2</v>
      </c>
    </row>
    <row r="2258" spans="1:10" customFormat="1" hidden="1" x14ac:dyDescent="0.25">
      <c r="A2258">
        <v>214</v>
      </c>
      <c r="B2258" t="s">
        <v>1344</v>
      </c>
      <c r="C2258" t="s">
        <v>1345</v>
      </c>
      <c r="D2258">
        <v>212381850313</v>
      </c>
      <c r="E2258">
        <v>1</v>
      </c>
      <c r="F2258">
        <v>0</v>
      </c>
      <c r="G2258">
        <v>0</v>
      </c>
      <c r="H2258">
        <v>200000000000</v>
      </c>
      <c r="I2258">
        <v>399000000</v>
      </c>
      <c r="J2258">
        <v>3.1E-2</v>
      </c>
    </row>
    <row r="2259" spans="1:10" customFormat="1" hidden="1" x14ac:dyDescent="0.25">
      <c r="A2259">
        <v>214</v>
      </c>
      <c r="B2259" t="s">
        <v>1595</v>
      </c>
      <c r="C2259" t="s">
        <v>1596</v>
      </c>
      <c r="D2259">
        <v>3076768412529</v>
      </c>
      <c r="E2259">
        <v>340000000</v>
      </c>
      <c r="F2259">
        <v>3623162979</v>
      </c>
      <c r="G2259">
        <v>2</v>
      </c>
      <c r="H2259">
        <v>50000000000</v>
      </c>
      <c r="I2259">
        <v>340000000</v>
      </c>
      <c r="J2259">
        <v>0</v>
      </c>
    </row>
    <row r="2260" spans="1:10" customFormat="1" hidden="1" x14ac:dyDescent="0.25">
      <c r="A2260">
        <v>220</v>
      </c>
      <c r="B2260" t="s">
        <v>2272</v>
      </c>
      <c r="C2260" t="s">
        <v>438</v>
      </c>
      <c r="D2260">
        <v>2294855499488</v>
      </c>
      <c r="E2260">
        <v>340000000</v>
      </c>
      <c r="F2260">
        <v>1195183159</v>
      </c>
      <c r="G2260">
        <v>1</v>
      </c>
      <c r="H2260">
        <v>500000000000</v>
      </c>
      <c r="I2260">
        <v>340000000</v>
      </c>
      <c r="J2260">
        <v>0</v>
      </c>
    </row>
    <row r="2261" spans="1:10" customFormat="1" hidden="1" x14ac:dyDescent="0.25">
      <c r="A2261">
        <v>220</v>
      </c>
      <c r="B2261" t="s">
        <v>1778</v>
      </c>
      <c r="D2261">
        <v>939083298</v>
      </c>
      <c r="E2261">
        <v>1</v>
      </c>
      <c r="F2261">
        <v>0</v>
      </c>
      <c r="G2261">
        <v>0</v>
      </c>
      <c r="H2261">
        <v>700000000</v>
      </c>
      <c r="I2261">
        <v>340000000</v>
      </c>
      <c r="J2261">
        <v>0.02</v>
      </c>
    </row>
    <row r="2262" spans="1:10" customFormat="1" hidden="1" x14ac:dyDescent="0.25">
      <c r="A2262">
        <v>220</v>
      </c>
      <c r="B2262" t="s">
        <v>2273</v>
      </c>
      <c r="C2262" t="s">
        <v>2274</v>
      </c>
      <c r="D2262">
        <v>11497600000</v>
      </c>
      <c r="E2262">
        <v>1</v>
      </c>
      <c r="F2262">
        <v>0</v>
      </c>
      <c r="G2262">
        <v>0</v>
      </c>
      <c r="H2262">
        <v>100000000000</v>
      </c>
      <c r="I2262">
        <v>340000000</v>
      </c>
      <c r="J2262">
        <v>1.9E-2</v>
      </c>
    </row>
    <row r="2263" spans="1:10" customFormat="1" hidden="1" x14ac:dyDescent="0.25">
      <c r="A2263">
        <v>214</v>
      </c>
      <c r="B2263" t="s">
        <v>492</v>
      </c>
      <c r="C2263" t="s">
        <v>493</v>
      </c>
      <c r="D2263">
        <v>171815014460</v>
      </c>
      <c r="E2263">
        <v>1</v>
      </c>
      <c r="F2263">
        <v>0</v>
      </c>
      <c r="G2263">
        <v>0</v>
      </c>
      <c r="H2263">
        <v>100000000</v>
      </c>
      <c r="I2263">
        <v>345000000</v>
      </c>
      <c r="J2263">
        <v>0.01</v>
      </c>
    </row>
    <row r="2264" spans="1:10" customFormat="1" hidden="1" x14ac:dyDescent="0.25">
      <c r="A2264">
        <v>212</v>
      </c>
      <c r="B2264" t="s">
        <v>947</v>
      </c>
      <c r="C2264" t="s">
        <v>948</v>
      </c>
      <c r="D2264">
        <v>11573058754295</v>
      </c>
      <c r="E2264">
        <v>340000000</v>
      </c>
      <c r="F2264">
        <v>8588066971</v>
      </c>
      <c r="G2264">
        <v>1</v>
      </c>
      <c r="H2264">
        <v>1155000000000</v>
      </c>
      <c r="I2264">
        <v>340000000</v>
      </c>
      <c r="J2264">
        <v>0</v>
      </c>
    </row>
    <row r="2265" spans="1:10" customFormat="1" hidden="1" x14ac:dyDescent="0.25">
      <c r="A2265">
        <v>212</v>
      </c>
      <c r="B2265" t="s">
        <v>1376</v>
      </c>
      <c r="C2265" t="s">
        <v>1377</v>
      </c>
      <c r="D2265">
        <v>38151747785334</v>
      </c>
      <c r="E2265">
        <v>1792539045</v>
      </c>
      <c r="F2265">
        <v>27598241866</v>
      </c>
      <c r="G2265">
        <v>9</v>
      </c>
      <c r="H2265">
        <v>50000000000</v>
      </c>
      <c r="I2265">
        <v>340000000</v>
      </c>
      <c r="J2265">
        <v>0.05</v>
      </c>
    </row>
    <row r="2266" spans="1:10" customFormat="1" hidden="1" x14ac:dyDescent="0.25">
      <c r="A2266">
        <v>214</v>
      </c>
      <c r="B2266" t="s">
        <v>1533</v>
      </c>
      <c r="C2266" t="s">
        <v>1534</v>
      </c>
      <c r="D2266">
        <v>4260909424144</v>
      </c>
      <c r="E2266">
        <v>340000000</v>
      </c>
      <c r="F2266">
        <v>1642549993</v>
      </c>
      <c r="G2266">
        <v>1</v>
      </c>
      <c r="H2266">
        <v>438734839107</v>
      </c>
      <c r="I2266">
        <v>340000000</v>
      </c>
      <c r="J2266">
        <v>0</v>
      </c>
    </row>
    <row r="2267" spans="1:10" customFormat="1" hidden="1" x14ac:dyDescent="0.25">
      <c r="A2267">
        <v>214</v>
      </c>
      <c r="B2267" t="s">
        <v>1920</v>
      </c>
      <c r="C2267" t="s">
        <v>1921</v>
      </c>
      <c r="D2267">
        <v>19189079110067</v>
      </c>
      <c r="E2267">
        <v>1002247189</v>
      </c>
      <c r="F2267">
        <v>12870953774</v>
      </c>
      <c r="G2267">
        <v>7</v>
      </c>
      <c r="H2267">
        <v>158900000000</v>
      </c>
      <c r="I2267">
        <v>340000000</v>
      </c>
      <c r="J2267">
        <v>4.8934999999999999E-2</v>
      </c>
    </row>
    <row r="2268" spans="1:10" customFormat="1" hidden="1" x14ac:dyDescent="0.25">
      <c r="A2268">
        <v>212</v>
      </c>
      <c r="B2268" t="s">
        <v>2141</v>
      </c>
      <c r="C2268" t="s">
        <v>2142</v>
      </c>
      <c r="D2268">
        <v>8150217793944</v>
      </c>
      <c r="E2268">
        <v>636910061</v>
      </c>
      <c r="F2268">
        <v>5641291178</v>
      </c>
      <c r="G2268">
        <v>2</v>
      </c>
      <c r="H2268">
        <v>115000000</v>
      </c>
      <c r="I2268">
        <v>340000000</v>
      </c>
      <c r="J2268">
        <v>0.05</v>
      </c>
    </row>
    <row r="2269" spans="1:10" customFormat="1" hidden="1" x14ac:dyDescent="0.25">
      <c r="A2269">
        <v>212</v>
      </c>
      <c r="B2269" t="s">
        <v>144</v>
      </c>
      <c r="C2269" t="s">
        <v>145</v>
      </c>
      <c r="D2269">
        <v>76989964471661</v>
      </c>
      <c r="E2269">
        <v>2109111891</v>
      </c>
      <c r="F2269">
        <v>57201284500</v>
      </c>
      <c r="G2269">
        <v>26</v>
      </c>
      <c r="H2269">
        <v>50000000000</v>
      </c>
      <c r="I2269">
        <v>340000000</v>
      </c>
      <c r="J2269">
        <v>0.03</v>
      </c>
    </row>
    <row r="2270" spans="1:10" customFormat="1" hidden="1" x14ac:dyDescent="0.25">
      <c r="A2270">
        <v>212</v>
      </c>
      <c r="B2270" t="s">
        <v>242</v>
      </c>
      <c r="C2270" t="s">
        <v>243</v>
      </c>
      <c r="D2270">
        <v>13143544705742</v>
      </c>
      <c r="E2270">
        <v>633581143</v>
      </c>
      <c r="F2270">
        <v>9492456984</v>
      </c>
      <c r="G2270">
        <v>3</v>
      </c>
      <c r="H2270">
        <v>100000000000</v>
      </c>
      <c r="I2270">
        <v>340000000</v>
      </c>
      <c r="J2270">
        <v>0.03</v>
      </c>
    </row>
    <row r="2271" spans="1:10" customFormat="1" hidden="1" x14ac:dyDescent="0.25">
      <c r="A2271">
        <v>212</v>
      </c>
      <c r="B2271" t="s">
        <v>2119</v>
      </c>
      <c r="C2271" t="s">
        <v>2120</v>
      </c>
      <c r="D2271">
        <v>11478415251743</v>
      </c>
      <c r="E2271">
        <v>510088314</v>
      </c>
      <c r="F2271">
        <v>8334327435</v>
      </c>
      <c r="G2271">
        <v>5</v>
      </c>
      <c r="H2271">
        <v>200369000000</v>
      </c>
      <c r="I2271">
        <v>340000000</v>
      </c>
      <c r="J2271">
        <v>0.02</v>
      </c>
    </row>
    <row r="2272" spans="1:10" customFormat="1" hidden="1" x14ac:dyDescent="0.25">
      <c r="A2272">
        <v>212</v>
      </c>
      <c r="B2272" t="s">
        <v>2129</v>
      </c>
      <c r="C2272" t="s">
        <v>2130</v>
      </c>
      <c r="D2272">
        <v>14648438450916</v>
      </c>
      <c r="E2272">
        <v>340000000</v>
      </c>
      <c r="F2272">
        <v>10948570658</v>
      </c>
      <c r="G2272">
        <v>3</v>
      </c>
      <c r="H2272">
        <v>301000000000</v>
      </c>
      <c r="I2272">
        <v>340000000</v>
      </c>
      <c r="J2272">
        <v>0</v>
      </c>
    </row>
    <row r="2273" spans="1:10" customFormat="1" hidden="1" x14ac:dyDescent="0.25">
      <c r="A2273">
        <v>212</v>
      </c>
      <c r="B2273" t="s">
        <v>2275</v>
      </c>
      <c r="C2273" t="s">
        <v>2276</v>
      </c>
      <c r="D2273">
        <v>21194764824440</v>
      </c>
      <c r="E2273">
        <v>340000000</v>
      </c>
      <c r="F2273">
        <v>16008710261</v>
      </c>
      <c r="G2273">
        <v>7</v>
      </c>
      <c r="H2273">
        <v>1000000000000</v>
      </c>
      <c r="I2273">
        <v>340000000</v>
      </c>
      <c r="J2273">
        <v>0</v>
      </c>
    </row>
    <row r="2274" spans="1:10" customFormat="1" hidden="1" x14ac:dyDescent="0.25">
      <c r="A2274">
        <v>215</v>
      </c>
      <c r="B2274" t="s">
        <v>1940</v>
      </c>
      <c r="C2274" t="s">
        <v>1941</v>
      </c>
      <c r="D2274">
        <v>2687551429744</v>
      </c>
      <c r="E2274">
        <v>340000000</v>
      </c>
      <c r="F2274">
        <v>3381544373</v>
      </c>
      <c r="G2274">
        <v>2</v>
      </c>
      <c r="H2274">
        <v>300000000000</v>
      </c>
      <c r="I2274">
        <v>340000000</v>
      </c>
      <c r="J2274">
        <v>0</v>
      </c>
    </row>
    <row r="2275" spans="1:10" customFormat="1" hidden="1" x14ac:dyDescent="0.25">
      <c r="A2275">
        <v>214</v>
      </c>
      <c r="B2275" t="s">
        <v>1721</v>
      </c>
      <c r="C2275" t="s">
        <v>1722</v>
      </c>
      <c r="D2275">
        <v>2599441020143</v>
      </c>
      <c r="E2275">
        <v>340000000</v>
      </c>
      <c r="F2275">
        <v>3626549438</v>
      </c>
      <c r="G2275">
        <v>2</v>
      </c>
      <c r="H2275">
        <v>1200000000000</v>
      </c>
      <c r="I2275">
        <v>340000000</v>
      </c>
      <c r="J2275">
        <v>0</v>
      </c>
    </row>
    <row r="2276" spans="1:10" customFormat="1" hidden="1" x14ac:dyDescent="0.25">
      <c r="A2276">
        <v>212</v>
      </c>
      <c r="B2276" t="s">
        <v>2178</v>
      </c>
      <c r="C2276" t="s">
        <v>2179</v>
      </c>
      <c r="D2276">
        <v>20970235227392</v>
      </c>
      <c r="E2276">
        <v>498247976</v>
      </c>
      <c r="F2276">
        <v>15666549723</v>
      </c>
      <c r="G2276">
        <v>9</v>
      </c>
      <c r="H2276">
        <v>500000000000</v>
      </c>
      <c r="I2276">
        <v>340000000</v>
      </c>
      <c r="J2276">
        <v>0.01</v>
      </c>
    </row>
    <row r="2277" spans="1:10" customFormat="1" hidden="1" x14ac:dyDescent="0.25">
      <c r="A2277">
        <v>212</v>
      </c>
      <c r="B2277" t="s">
        <v>347</v>
      </c>
      <c r="C2277" t="s">
        <v>348</v>
      </c>
      <c r="D2277">
        <v>46774884681775</v>
      </c>
      <c r="E2277">
        <v>2124687329</v>
      </c>
      <c r="F2277">
        <v>33909059253</v>
      </c>
      <c r="G2277">
        <v>14</v>
      </c>
      <c r="H2277">
        <v>50000000000</v>
      </c>
      <c r="I2277">
        <v>340000000</v>
      </c>
      <c r="J2277">
        <v>0.05</v>
      </c>
    </row>
    <row r="2278" spans="1:10" customFormat="1" hidden="1" x14ac:dyDescent="0.25">
      <c r="A2278">
        <v>212</v>
      </c>
      <c r="B2278" t="s">
        <v>435</v>
      </c>
      <c r="C2278" t="s">
        <v>436</v>
      </c>
      <c r="D2278">
        <v>19250114342382</v>
      </c>
      <c r="E2278">
        <v>629976980</v>
      </c>
      <c r="F2278">
        <v>14208872039</v>
      </c>
      <c r="G2278">
        <v>6</v>
      </c>
      <c r="H2278">
        <v>501000000000</v>
      </c>
      <c r="I2278">
        <v>340000000</v>
      </c>
      <c r="J2278">
        <v>0.02</v>
      </c>
    </row>
    <row r="2279" spans="1:10" customFormat="1" hidden="1" x14ac:dyDescent="0.25">
      <c r="A2279">
        <v>212</v>
      </c>
      <c r="B2279" t="s">
        <v>2277</v>
      </c>
      <c r="C2279" t="s">
        <v>2278</v>
      </c>
      <c r="D2279">
        <v>24132107183493</v>
      </c>
      <c r="E2279">
        <v>522888962</v>
      </c>
      <c r="F2279">
        <v>18106007252</v>
      </c>
      <c r="G2279">
        <v>4</v>
      </c>
      <c r="H2279">
        <v>1600000000000</v>
      </c>
      <c r="I2279">
        <v>340000000</v>
      </c>
      <c r="J2279">
        <v>0.01</v>
      </c>
    </row>
    <row r="2280" spans="1:10" customFormat="1" hidden="1" x14ac:dyDescent="0.25">
      <c r="A2280">
        <v>212</v>
      </c>
      <c r="B2280" t="s">
        <v>367</v>
      </c>
      <c r="C2280" t="s">
        <v>368</v>
      </c>
      <c r="D2280">
        <v>63958061871505</v>
      </c>
      <c r="E2280">
        <v>340000000</v>
      </c>
      <c r="F2280">
        <v>48941515171</v>
      </c>
      <c r="G2280">
        <v>28</v>
      </c>
      <c r="H2280">
        <v>200000000000</v>
      </c>
      <c r="I2280">
        <v>340000000</v>
      </c>
      <c r="J2280">
        <v>0</v>
      </c>
    </row>
    <row r="2281" spans="1:10" customFormat="1" hidden="1" x14ac:dyDescent="0.25">
      <c r="A2281">
        <v>212</v>
      </c>
      <c r="B2281" t="s">
        <v>246</v>
      </c>
      <c r="C2281" t="s">
        <v>247</v>
      </c>
      <c r="D2281">
        <v>24565666142304</v>
      </c>
      <c r="E2281">
        <v>711717366</v>
      </c>
      <c r="F2281">
        <v>18214150977</v>
      </c>
      <c r="G2281">
        <v>9</v>
      </c>
      <c r="H2281">
        <v>100000000000</v>
      </c>
      <c r="I2281">
        <v>340000000</v>
      </c>
      <c r="J2281">
        <v>0.02</v>
      </c>
    </row>
    <row r="2282" spans="1:10" customFormat="1" hidden="1" x14ac:dyDescent="0.25">
      <c r="A2282">
        <v>214</v>
      </c>
      <c r="B2282" t="s">
        <v>1531</v>
      </c>
      <c r="C2282" t="s">
        <v>1532</v>
      </c>
      <c r="D2282">
        <v>2938609667815</v>
      </c>
      <c r="E2282">
        <v>544478320</v>
      </c>
      <c r="F2282">
        <v>1438132369</v>
      </c>
      <c r="G2282">
        <v>1</v>
      </c>
      <c r="H2282">
        <v>500000000000</v>
      </c>
      <c r="I2282">
        <v>500000000</v>
      </c>
      <c r="J2282">
        <v>0.03</v>
      </c>
    </row>
    <row r="2283" spans="1:10" customFormat="1" hidden="1" x14ac:dyDescent="0.25">
      <c r="A2283">
        <v>214</v>
      </c>
      <c r="B2283" t="s">
        <v>2279</v>
      </c>
      <c r="C2283" t="s">
        <v>2280</v>
      </c>
      <c r="D2283">
        <v>1633587</v>
      </c>
      <c r="E2283">
        <v>1</v>
      </c>
      <c r="F2283">
        <v>0</v>
      </c>
      <c r="G2283">
        <v>0</v>
      </c>
      <c r="H2283">
        <v>10000000000</v>
      </c>
      <c r="I2283">
        <v>340000000</v>
      </c>
      <c r="J2283">
        <v>0.02</v>
      </c>
    </row>
    <row r="2284" spans="1:10" customFormat="1" hidden="1" x14ac:dyDescent="0.25">
      <c r="A2284">
        <v>214</v>
      </c>
      <c r="B2284" t="s">
        <v>1651</v>
      </c>
      <c r="C2284" t="s">
        <v>1652</v>
      </c>
      <c r="D2284">
        <v>1679895586081</v>
      </c>
      <c r="E2284">
        <v>1</v>
      </c>
      <c r="F2284">
        <v>0</v>
      </c>
      <c r="G2284">
        <v>0</v>
      </c>
      <c r="H2284">
        <v>1000000000000</v>
      </c>
      <c r="I2284">
        <v>340000000</v>
      </c>
      <c r="J2284">
        <v>0.02</v>
      </c>
    </row>
    <row r="2285" spans="1:10" customFormat="1" hidden="1" x14ac:dyDescent="0.25">
      <c r="A2285">
        <v>214</v>
      </c>
      <c r="B2285" t="s">
        <v>2266</v>
      </c>
      <c r="C2285" t="s">
        <v>2267</v>
      </c>
      <c r="D2285">
        <v>8647454419815</v>
      </c>
      <c r="E2285">
        <v>491717720</v>
      </c>
      <c r="F2285">
        <v>7434168287</v>
      </c>
      <c r="G2285">
        <v>4</v>
      </c>
      <c r="H2285">
        <v>10000000000</v>
      </c>
      <c r="I2285">
        <v>340000000</v>
      </c>
      <c r="J2285">
        <v>0.02</v>
      </c>
    </row>
    <row r="2286" spans="1:10" customFormat="1" hidden="1" x14ac:dyDescent="0.25">
      <c r="A2286">
        <v>214</v>
      </c>
      <c r="B2286" t="s">
        <v>2281</v>
      </c>
      <c r="C2286" t="s">
        <v>2282</v>
      </c>
      <c r="D2286">
        <v>2414301808534</v>
      </c>
      <c r="E2286">
        <v>1</v>
      </c>
      <c r="F2286">
        <v>0</v>
      </c>
      <c r="G2286">
        <v>0</v>
      </c>
      <c r="H2286">
        <v>125000000000</v>
      </c>
      <c r="I2286">
        <v>340000000</v>
      </c>
      <c r="J2286">
        <v>0.01</v>
      </c>
    </row>
    <row r="2287" spans="1:10" customFormat="1" hidden="1" x14ac:dyDescent="0.25">
      <c r="A2287">
        <v>214</v>
      </c>
      <c r="B2287" t="s">
        <v>1318</v>
      </c>
      <c r="D2287">
        <v>321624382</v>
      </c>
      <c r="E2287">
        <v>1</v>
      </c>
      <c r="F2287">
        <v>0</v>
      </c>
      <c r="G2287">
        <v>0</v>
      </c>
      <c r="H2287">
        <v>20000000000</v>
      </c>
      <c r="I2287">
        <v>340000000</v>
      </c>
      <c r="J2287">
        <v>0.01</v>
      </c>
    </row>
    <row r="2288" spans="1:10" customFormat="1" hidden="1" x14ac:dyDescent="0.25">
      <c r="A2288">
        <v>212</v>
      </c>
      <c r="B2288" t="s">
        <v>1886</v>
      </c>
      <c r="C2288" t="s">
        <v>1887</v>
      </c>
      <c r="D2288">
        <v>11236380919532</v>
      </c>
      <c r="E2288">
        <v>381577523</v>
      </c>
      <c r="F2288">
        <v>8273927262</v>
      </c>
      <c r="G2288">
        <v>3</v>
      </c>
      <c r="H2288">
        <v>0</v>
      </c>
      <c r="I2288">
        <v>340000000</v>
      </c>
      <c r="J2288">
        <v>5.0000000000000001E-3</v>
      </c>
    </row>
    <row r="2289" spans="1:10" customFormat="1" hidden="1" x14ac:dyDescent="0.25">
      <c r="A2289">
        <v>220</v>
      </c>
      <c r="B2289" t="s">
        <v>2281</v>
      </c>
      <c r="C2289" t="s">
        <v>2282</v>
      </c>
      <c r="D2289">
        <v>838003640757</v>
      </c>
      <c r="E2289">
        <v>351945645</v>
      </c>
      <c r="F2289">
        <v>1182618874</v>
      </c>
      <c r="G2289">
        <v>1</v>
      </c>
      <c r="H2289">
        <v>125000000000</v>
      </c>
      <c r="I2289">
        <v>340000000</v>
      </c>
      <c r="J2289">
        <v>0.01</v>
      </c>
    </row>
    <row r="2290" spans="1:10" customFormat="1" hidden="1" x14ac:dyDescent="0.25">
      <c r="A2290">
        <v>214</v>
      </c>
      <c r="B2290" t="s">
        <v>2024</v>
      </c>
      <c r="C2290" t="s">
        <v>2025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customFormat="1" hidden="1" x14ac:dyDescent="0.25">
      <c r="A2291">
        <v>212</v>
      </c>
      <c r="B2291" t="s">
        <v>2196</v>
      </c>
      <c r="C2291" t="s">
        <v>2197</v>
      </c>
      <c r="D2291">
        <v>69640023253860</v>
      </c>
      <c r="E2291">
        <v>3005260865</v>
      </c>
      <c r="F2291">
        <v>50639956435</v>
      </c>
      <c r="G2291">
        <v>20</v>
      </c>
      <c r="H2291">
        <v>10000000000</v>
      </c>
      <c r="I2291">
        <v>340000000</v>
      </c>
      <c r="J2291">
        <v>0.05</v>
      </c>
    </row>
    <row r="2292" spans="1:10" customFormat="1" hidden="1" x14ac:dyDescent="0.25">
      <c r="A2292">
        <v>214</v>
      </c>
      <c r="B2292" t="s">
        <v>1545</v>
      </c>
      <c r="C2292" t="s">
        <v>1546</v>
      </c>
      <c r="D2292">
        <v>224725307662</v>
      </c>
      <c r="E2292">
        <v>1</v>
      </c>
      <c r="F2292">
        <v>0</v>
      </c>
      <c r="G2292">
        <v>0</v>
      </c>
      <c r="H2292">
        <v>100000000</v>
      </c>
      <c r="I2292">
        <v>340000000</v>
      </c>
      <c r="J2292">
        <v>7.4999999999999997E-3</v>
      </c>
    </row>
    <row r="2293" spans="1:10" customFormat="1" hidden="1" x14ac:dyDescent="0.25">
      <c r="A2293">
        <v>214</v>
      </c>
      <c r="B2293" t="s">
        <v>466</v>
      </c>
      <c r="C2293" t="s">
        <v>467</v>
      </c>
      <c r="D2293">
        <v>837221991383</v>
      </c>
      <c r="E2293">
        <v>1</v>
      </c>
      <c r="F2293">
        <v>0</v>
      </c>
      <c r="G2293">
        <v>0</v>
      </c>
      <c r="H2293">
        <v>350000000000</v>
      </c>
      <c r="I2293">
        <v>340000000</v>
      </c>
      <c r="J2293">
        <v>1.7500000000000002E-2</v>
      </c>
    </row>
    <row r="2294" spans="1:10" customFormat="1" hidden="1" x14ac:dyDescent="0.25">
      <c r="A2294">
        <v>214</v>
      </c>
      <c r="B2294" t="s">
        <v>1665</v>
      </c>
      <c r="C2294" t="s">
        <v>1666</v>
      </c>
      <c r="D2294">
        <v>9159136798682</v>
      </c>
      <c r="E2294">
        <v>396051631</v>
      </c>
      <c r="F2294">
        <v>5549111547</v>
      </c>
      <c r="G2294">
        <v>3</v>
      </c>
      <c r="H2294">
        <v>100000000000</v>
      </c>
      <c r="I2294">
        <v>340000000</v>
      </c>
      <c r="J2294">
        <v>0.01</v>
      </c>
    </row>
    <row r="2295" spans="1:10" customFormat="1" hidden="1" x14ac:dyDescent="0.25">
      <c r="A2295">
        <v>214</v>
      </c>
      <c r="B2295" t="s">
        <v>665</v>
      </c>
      <c r="C2295" t="s">
        <v>666</v>
      </c>
      <c r="D2295">
        <v>5297481057</v>
      </c>
      <c r="E2295">
        <v>1</v>
      </c>
      <c r="F2295">
        <v>0</v>
      </c>
      <c r="G2295">
        <v>0</v>
      </c>
      <c r="H2295">
        <v>5000000000</v>
      </c>
      <c r="I2295">
        <v>340000000</v>
      </c>
      <c r="J2295">
        <v>0.03</v>
      </c>
    </row>
    <row r="2296" spans="1:10" customFormat="1" hidden="1" x14ac:dyDescent="0.25">
      <c r="A2296">
        <v>214</v>
      </c>
      <c r="B2296" t="s">
        <v>2283</v>
      </c>
      <c r="C2296" t="s">
        <v>2284</v>
      </c>
      <c r="D2296">
        <v>2898292413961</v>
      </c>
      <c r="E2296">
        <v>1</v>
      </c>
      <c r="F2296">
        <v>0</v>
      </c>
      <c r="G2296">
        <v>0</v>
      </c>
      <c r="H2296">
        <v>1400000000000</v>
      </c>
      <c r="I2296">
        <v>340000000</v>
      </c>
      <c r="J2296">
        <v>0.04</v>
      </c>
    </row>
    <row r="2297" spans="1:10" customFormat="1" hidden="1" x14ac:dyDescent="0.25">
      <c r="A2297">
        <v>214</v>
      </c>
      <c r="B2297" t="s">
        <v>2285</v>
      </c>
      <c r="C2297" t="s">
        <v>2286</v>
      </c>
      <c r="D2297">
        <v>5962536579703</v>
      </c>
      <c r="E2297">
        <v>340000000</v>
      </c>
      <c r="F2297">
        <v>5608195149</v>
      </c>
      <c r="G2297">
        <v>3</v>
      </c>
      <c r="H2297">
        <v>500000000000</v>
      </c>
      <c r="I2297">
        <v>340000000</v>
      </c>
      <c r="J2297">
        <v>0</v>
      </c>
    </row>
    <row r="2298" spans="1:10" customFormat="1" hidden="1" x14ac:dyDescent="0.25">
      <c r="A2298">
        <v>214</v>
      </c>
      <c r="B2298" t="s">
        <v>1965</v>
      </c>
      <c r="D2298">
        <v>509766415</v>
      </c>
      <c r="E2298">
        <v>1</v>
      </c>
      <c r="F2298">
        <v>0</v>
      </c>
      <c r="G2298">
        <v>0</v>
      </c>
      <c r="H2298">
        <v>500000000</v>
      </c>
      <c r="I2298">
        <v>340000000</v>
      </c>
      <c r="J2298">
        <v>1</v>
      </c>
    </row>
    <row r="2299" spans="1:10" customFormat="1" hidden="1" x14ac:dyDescent="0.25">
      <c r="A2299">
        <v>214</v>
      </c>
      <c r="B2299" t="s">
        <v>177</v>
      </c>
      <c r="C2299" t="s">
        <v>178</v>
      </c>
      <c r="D2299">
        <v>100513137998</v>
      </c>
      <c r="E2299">
        <v>1</v>
      </c>
      <c r="F2299">
        <v>0</v>
      </c>
      <c r="G2299">
        <v>0</v>
      </c>
      <c r="H2299">
        <v>100000000000</v>
      </c>
      <c r="I2299">
        <v>340000000</v>
      </c>
      <c r="J2299">
        <v>0.02</v>
      </c>
    </row>
    <row r="2300" spans="1:10" customFormat="1" hidden="1" x14ac:dyDescent="0.25">
      <c r="A2300">
        <v>220</v>
      </c>
      <c r="B2300" t="s">
        <v>532</v>
      </c>
      <c r="C2300" t="s">
        <v>533</v>
      </c>
      <c r="D2300">
        <v>330266676514</v>
      </c>
      <c r="E2300">
        <v>375830593</v>
      </c>
      <c r="F2300">
        <v>1158522511</v>
      </c>
      <c r="G2300">
        <v>1</v>
      </c>
      <c r="H2300">
        <v>9000000000</v>
      </c>
      <c r="I2300">
        <v>340000000</v>
      </c>
      <c r="J2300">
        <v>0.03</v>
      </c>
    </row>
    <row r="2301" spans="1:10" customFormat="1" hidden="1" x14ac:dyDescent="0.25">
      <c r="A2301">
        <v>220</v>
      </c>
      <c r="B2301" t="s">
        <v>1906</v>
      </c>
      <c r="C2301" t="s">
        <v>1907</v>
      </c>
      <c r="D2301">
        <v>422458253808</v>
      </c>
      <c r="E2301">
        <v>1</v>
      </c>
      <c r="F2301">
        <v>0</v>
      </c>
      <c r="G2301">
        <v>0</v>
      </c>
      <c r="H2301">
        <v>10100000000</v>
      </c>
      <c r="I2301">
        <v>340000000</v>
      </c>
      <c r="J2301">
        <v>0.03</v>
      </c>
    </row>
    <row r="2302" spans="1:10" customFormat="1" hidden="1" x14ac:dyDescent="0.25">
      <c r="A2302">
        <v>220</v>
      </c>
      <c r="B2302" t="s">
        <v>1309</v>
      </c>
      <c r="D2302">
        <v>97620466</v>
      </c>
      <c r="E2302">
        <v>1</v>
      </c>
      <c r="F2302">
        <v>0</v>
      </c>
      <c r="G2302">
        <v>0</v>
      </c>
      <c r="H2302">
        <v>100000000</v>
      </c>
      <c r="I2302">
        <v>345000000</v>
      </c>
      <c r="J2302">
        <v>0.15</v>
      </c>
    </row>
    <row r="2303" spans="1:10" customFormat="1" hidden="1" x14ac:dyDescent="0.25">
      <c r="A2303">
        <v>215</v>
      </c>
      <c r="B2303" t="s">
        <v>1468</v>
      </c>
      <c r="C2303" t="s">
        <v>1469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customFormat="1" hidden="1" x14ac:dyDescent="0.25">
      <c r="A2304">
        <v>212</v>
      </c>
      <c r="B2304" t="s">
        <v>2287</v>
      </c>
      <c r="C2304" t="s">
        <v>2288</v>
      </c>
      <c r="D2304">
        <v>2382071285049</v>
      </c>
      <c r="E2304">
        <v>340000000</v>
      </c>
      <c r="F2304">
        <v>1495631678</v>
      </c>
      <c r="G2304">
        <v>1</v>
      </c>
      <c r="H2304">
        <v>307000000000</v>
      </c>
      <c r="I2304">
        <v>340000000</v>
      </c>
      <c r="J2304">
        <v>0</v>
      </c>
    </row>
    <row r="2305" spans="1:10" customFormat="1" hidden="1" x14ac:dyDescent="0.25">
      <c r="A2305">
        <v>212</v>
      </c>
      <c r="B2305" s="161" t="s">
        <v>612</v>
      </c>
      <c r="C2305" t="s">
        <v>613</v>
      </c>
      <c r="D2305">
        <v>123997003002245</v>
      </c>
      <c r="E2305">
        <v>1291775754</v>
      </c>
      <c r="F2305">
        <v>94225799712</v>
      </c>
      <c r="G2305">
        <v>42</v>
      </c>
      <c r="H2305">
        <v>10000000000</v>
      </c>
      <c r="I2305">
        <v>340000000</v>
      </c>
      <c r="J2305">
        <v>0.01</v>
      </c>
    </row>
    <row r="2306" spans="1:10" customFormat="1" hidden="1" x14ac:dyDescent="0.25">
      <c r="A2306">
        <v>211</v>
      </c>
      <c r="B2306" t="s">
        <v>2289</v>
      </c>
      <c r="C2306" t="s">
        <v>2290</v>
      </c>
      <c r="D2306">
        <v>6774083612063</v>
      </c>
      <c r="E2306">
        <v>1</v>
      </c>
      <c r="F2306">
        <v>0</v>
      </c>
      <c r="G2306">
        <v>0</v>
      </c>
      <c r="H2306">
        <v>1000000000</v>
      </c>
      <c r="I2306">
        <v>340000000</v>
      </c>
      <c r="J2306">
        <v>5.0000000000000001E-3</v>
      </c>
    </row>
    <row r="2307" spans="1:10" customFormat="1" hidden="1" x14ac:dyDescent="0.25">
      <c r="A2307">
        <v>212</v>
      </c>
      <c r="B2307" t="s">
        <v>854</v>
      </c>
      <c r="C2307" t="s">
        <v>855</v>
      </c>
      <c r="D2307">
        <v>653585191030</v>
      </c>
      <c r="E2307">
        <v>341634640</v>
      </c>
      <c r="F2307">
        <v>161829401</v>
      </c>
      <c r="G2307">
        <v>1</v>
      </c>
      <c r="H2307">
        <v>500000000</v>
      </c>
      <c r="I2307">
        <v>340000000</v>
      </c>
      <c r="J2307">
        <v>0.01</v>
      </c>
    </row>
    <row r="2308" spans="1:10" customFormat="1" hidden="1" x14ac:dyDescent="0.25">
      <c r="A2308">
        <v>214</v>
      </c>
      <c r="B2308" t="s">
        <v>2291</v>
      </c>
      <c r="C2308" t="s">
        <v>2292</v>
      </c>
      <c r="D2308">
        <v>165665584316</v>
      </c>
      <c r="E2308">
        <v>1</v>
      </c>
      <c r="F2308">
        <v>0</v>
      </c>
      <c r="G2308">
        <v>0</v>
      </c>
      <c r="H2308">
        <v>130000000000</v>
      </c>
      <c r="I2308">
        <v>345000000</v>
      </c>
      <c r="J2308">
        <v>0</v>
      </c>
    </row>
    <row r="2309" spans="1:10" customFormat="1" hidden="1" x14ac:dyDescent="0.25">
      <c r="A2309">
        <v>214</v>
      </c>
      <c r="B2309" t="s">
        <v>1173</v>
      </c>
      <c r="C2309" t="s">
        <v>1174</v>
      </c>
      <c r="D2309">
        <v>237475267531</v>
      </c>
      <c r="E2309">
        <v>1</v>
      </c>
      <c r="F2309">
        <v>0</v>
      </c>
      <c r="G2309">
        <v>0</v>
      </c>
      <c r="H2309">
        <v>10000000000</v>
      </c>
      <c r="I2309">
        <v>340000000</v>
      </c>
      <c r="J2309">
        <v>0.02</v>
      </c>
    </row>
    <row r="2310" spans="1:10" customFormat="1" hidden="1" x14ac:dyDescent="0.25">
      <c r="A2310">
        <v>214</v>
      </c>
      <c r="B2310" t="s">
        <v>341</v>
      </c>
      <c r="C2310" t="s">
        <v>342</v>
      </c>
      <c r="D2310">
        <v>4194989442918</v>
      </c>
      <c r="E2310">
        <v>340000000</v>
      </c>
      <c r="F2310">
        <v>5605934839</v>
      </c>
      <c r="G2310">
        <v>3</v>
      </c>
      <c r="H2310">
        <v>200000000000</v>
      </c>
      <c r="I2310">
        <v>340000000</v>
      </c>
      <c r="J2310">
        <v>0</v>
      </c>
    </row>
    <row r="2311" spans="1:10" customFormat="1" hidden="1" x14ac:dyDescent="0.25">
      <c r="A2311">
        <v>214</v>
      </c>
      <c r="B2311" t="s">
        <v>2137</v>
      </c>
      <c r="C2311" t="s">
        <v>2138</v>
      </c>
      <c r="D2311">
        <v>543850091586</v>
      </c>
      <c r="E2311">
        <v>340000000</v>
      </c>
      <c r="F2311">
        <v>1641577745</v>
      </c>
      <c r="G2311">
        <v>1</v>
      </c>
      <c r="H2311">
        <v>53020000000</v>
      </c>
      <c r="I2311">
        <v>340000000</v>
      </c>
      <c r="J2311">
        <v>0</v>
      </c>
    </row>
    <row r="2312" spans="1:10" customFormat="1" hidden="1" x14ac:dyDescent="0.25">
      <c r="A2312">
        <v>214</v>
      </c>
      <c r="B2312" t="s">
        <v>1030</v>
      </c>
      <c r="C2312" t="s">
        <v>1031</v>
      </c>
      <c r="D2312">
        <v>211443653360</v>
      </c>
      <c r="E2312">
        <v>1</v>
      </c>
      <c r="F2312">
        <v>0</v>
      </c>
      <c r="G2312">
        <v>0</v>
      </c>
      <c r="H2312">
        <v>40000000000</v>
      </c>
      <c r="I2312">
        <v>340000000</v>
      </c>
      <c r="J2312">
        <v>0.03</v>
      </c>
    </row>
    <row r="2313" spans="1:10" customFormat="1" hidden="1" x14ac:dyDescent="0.25">
      <c r="A2313">
        <v>214</v>
      </c>
      <c r="B2313" t="s">
        <v>1503</v>
      </c>
      <c r="C2313" t="s">
        <v>1504</v>
      </c>
      <c r="D2313">
        <v>40306405036</v>
      </c>
      <c r="E2313">
        <v>1</v>
      </c>
      <c r="F2313">
        <v>0</v>
      </c>
      <c r="G2313">
        <v>0</v>
      </c>
      <c r="H2313">
        <v>10000000000</v>
      </c>
      <c r="I2313">
        <v>340000000</v>
      </c>
      <c r="J2313">
        <v>2.5000000000000001E-2</v>
      </c>
    </row>
    <row r="2314" spans="1:10" customFormat="1" hidden="1" x14ac:dyDescent="0.25">
      <c r="A2314">
        <v>212</v>
      </c>
      <c r="B2314" t="s">
        <v>701</v>
      </c>
      <c r="C2314" t="s">
        <v>702</v>
      </c>
      <c r="D2314">
        <v>115082317347010</v>
      </c>
      <c r="E2314">
        <v>6550281510</v>
      </c>
      <c r="F2314">
        <v>82508025778</v>
      </c>
      <c r="G2314">
        <v>47</v>
      </c>
      <c r="H2314">
        <v>3300000000000</v>
      </c>
      <c r="I2314">
        <v>340000000</v>
      </c>
      <c r="J2314">
        <v>7.0000000000000007E-2</v>
      </c>
    </row>
    <row r="2315" spans="1:10" customFormat="1" hidden="1" x14ac:dyDescent="0.25">
      <c r="A2315">
        <v>212</v>
      </c>
      <c r="B2315" t="s">
        <v>1054</v>
      </c>
      <c r="D2315">
        <v>2915210</v>
      </c>
      <c r="E2315">
        <v>1</v>
      </c>
      <c r="F2315">
        <v>0</v>
      </c>
      <c r="G2315">
        <v>0</v>
      </c>
      <c r="H2315">
        <v>10000000000</v>
      </c>
      <c r="I2315">
        <v>340000000</v>
      </c>
      <c r="J2315">
        <v>0.02</v>
      </c>
    </row>
    <row r="2316" spans="1:10" customFormat="1" hidden="1" x14ac:dyDescent="0.25">
      <c r="A2316">
        <v>212</v>
      </c>
      <c r="B2316" t="s">
        <v>2293</v>
      </c>
      <c r="C2316" t="s">
        <v>2294</v>
      </c>
      <c r="D2316">
        <v>2228713727568</v>
      </c>
      <c r="E2316">
        <v>448842137</v>
      </c>
      <c r="F2316">
        <v>1268906434</v>
      </c>
      <c r="G2316">
        <v>2</v>
      </c>
      <c r="H2316">
        <v>500000000000</v>
      </c>
      <c r="I2316">
        <v>340000000</v>
      </c>
      <c r="J2316">
        <v>7.9000000000000001E-2</v>
      </c>
    </row>
    <row r="2317" spans="1:10" customFormat="1" hidden="1" x14ac:dyDescent="0.25">
      <c r="A2317">
        <v>212</v>
      </c>
      <c r="B2317" t="s">
        <v>925</v>
      </c>
      <c r="C2317" t="s">
        <v>926</v>
      </c>
      <c r="D2317">
        <v>302001445916</v>
      </c>
      <c r="E2317">
        <v>1</v>
      </c>
      <c r="F2317">
        <v>0</v>
      </c>
      <c r="G2317">
        <v>0</v>
      </c>
      <c r="H2317">
        <v>1000000000</v>
      </c>
      <c r="I2317">
        <v>340000000</v>
      </c>
      <c r="J2317">
        <v>0.05</v>
      </c>
    </row>
    <row r="2318" spans="1:10" customFormat="1" hidden="1" x14ac:dyDescent="0.25">
      <c r="A2318">
        <v>212</v>
      </c>
      <c r="B2318" t="s">
        <v>848</v>
      </c>
      <c r="C2318" t="s">
        <v>849</v>
      </c>
      <c r="D2318">
        <v>1017523574971</v>
      </c>
      <c r="E2318">
        <v>344438621</v>
      </c>
      <c r="F2318">
        <v>439423530</v>
      </c>
      <c r="G2318">
        <v>1</v>
      </c>
      <c r="H2318">
        <v>50000000000</v>
      </c>
      <c r="I2318">
        <v>340000000</v>
      </c>
      <c r="J2318">
        <v>0.01</v>
      </c>
    </row>
    <row r="2319" spans="1:10" customFormat="1" hidden="1" x14ac:dyDescent="0.25">
      <c r="A2319">
        <v>220</v>
      </c>
      <c r="B2319" t="s">
        <v>187</v>
      </c>
      <c r="C2319" t="s">
        <v>188</v>
      </c>
      <c r="D2319">
        <v>179335813620</v>
      </c>
      <c r="E2319">
        <v>1</v>
      </c>
      <c r="F2319">
        <v>0</v>
      </c>
      <c r="G2319">
        <v>0</v>
      </c>
      <c r="H2319">
        <v>165000000000</v>
      </c>
      <c r="I2319">
        <v>340000000</v>
      </c>
      <c r="J2319">
        <v>0.01</v>
      </c>
    </row>
    <row r="2320" spans="1:10" customFormat="1" hidden="1" x14ac:dyDescent="0.25">
      <c r="A2320">
        <v>214</v>
      </c>
      <c r="B2320" t="s">
        <v>1888</v>
      </c>
      <c r="C2320" t="s">
        <v>1889</v>
      </c>
      <c r="D2320">
        <v>1213799742962</v>
      </c>
      <c r="E2320">
        <v>1</v>
      </c>
      <c r="F2320">
        <v>0</v>
      </c>
      <c r="G2320">
        <v>0</v>
      </c>
      <c r="H2320">
        <v>148000000000</v>
      </c>
      <c r="I2320">
        <v>340000000</v>
      </c>
      <c r="J2320">
        <v>3.9E-2</v>
      </c>
    </row>
    <row r="2321" spans="1:10" customFormat="1" hidden="1" x14ac:dyDescent="0.25">
      <c r="A2321">
        <v>212</v>
      </c>
      <c r="B2321" t="s">
        <v>1374</v>
      </c>
      <c r="C2321" t="s">
        <v>1375</v>
      </c>
      <c r="D2321">
        <v>99575299528471</v>
      </c>
      <c r="E2321">
        <v>4158467770</v>
      </c>
      <c r="F2321">
        <v>72550887637</v>
      </c>
      <c r="G2321">
        <v>47</v>
      </c>
      <c r="H2321">
        <v>50000000000</v>
      </c>
      <c r="I2321">
        <v>340000000</v>
      </c>
      <c r="J2321">
        <v>0.05</v>
      </c>
    </row>
    <row r="2322" spans="1:10" customFormat="1" hidden="1" x14ac:dyDescent="0.25">
      <c r="A2322">
        <v>212</v>
      </c>
      <c r="B2322" t="s">
        <v>2295</v>
      </c>
      <c r="C2322" t="s">
        <v>2296</v>
      </c>
      <c r="D2322">
        <v>0</v>
      </c>
      <c r="E2322">
        <v>0</v>
      </c>
      <c r="F2322">
        <v>0</v>
      </c>
      <c r="G2322">
        <v>0</v>
      </c>
      <c r="H2322">
        <v>10000000000</v>
      </c>
      <c r="I2322">
        <v>340000000</v>
      </c>
      <c r="J2322">
        <v>0.01</v>
      </c>
    </row>
    <row r="2323" spans="1:10" customFormat="1" hidden="1" x14ac:dyDescent="0.25">
      <c r="A2323">
        <v>212</v>
      </c>
      <c r="B2323" t="s">
        <v>1974</v>
      </c>
      <c r="C2323" t="s">
        <v>1975</v>
      </c>
      <c r="D2323">
        <v>152195925081756</v>
      </c>
      <c r="E2323">
        <v>6185323039</v>
      </c>
      <c r="F2323">
        <v>111061137754</v>
      </c>
      <c r="G2323">
        <v>53</v>
      </c>
      <c r="H2323">
        <v>50000000000</v>
      </c>
      <c r="I2323">
        <v>340000000</v>
      </c>
      <c r="J2323">
        <v>0.05</v>
      </c>
    </row>
    <row r="2324" spans="1:10" customFormat="1" hidden="1" x14ac:dyDescent="0.25">
      <c r="A2324">
        <v>212</v>
      </c>
      <c r="B2324" t="s">
        <v>2219</v>
      </c>
      <c r="C2324" t="s">
        <v>2220</v>
      </c>
      <c r="D2324">
        <v>663568628641</v>
      </c>
      <c r="E2324">
        <v>343423429</v>
      </c>
      <c r="F2324">
        <v>167748035</v>
      </c>
      <c r="G2324">
        <v>1</v>
      </c>
      <c r="H2324">
        <v>25000000000</v>
      </c>
      <c r="I2324">
        <v>340000000</v>
      </c>
      <c r="J2324">
        <v>0.02</v>
      </c>
    </row>
    <row r="2325" spans="1:10" customFormat="1" hidden="1" x14ac:dyDescent="0.25">
      <c r="A2325">
        <v>212</v>
      </c>
      <c r="B2325" t="s">
        <v>1078</v>
      </c>
      <c r="C2325" t="s">
        <v>1079</v>
      </c>
      <c r="D2325">
        <v>10964034333795</v>
      </c>
      <c r="E2325">
        <v>583171398</v>
      </c>
      <c r="F2325">
        <v>7862541901</v>
      </c>
      <c r="G2325">
        <v>6</v>
      </c>
      <c r="H2325">
        <v>1000000</v>
      </c>
      <c r="I2325">
        <v>340000000</v>
      </c>
      <c r="J2325">
        <v>0.03</v>
      </c>
    </row>
    <row r="2326" spans="1:10" customFormat="1" hidden="1" x14ac:dyDescent="0.25">
      <c r="A2326">
        <v>212</v>
      </c>
      <c r="B2326" t="s">
        <v>2270</v>
      </c>
      <c r="C2326" t="s">
        <v>2271</v>
      </c>
      <c r="D2326">
        <v>114260214435441</v>
      </c>
      <c r="E2326">
        <v>4739228383</v>
      </c>
      <c r="F2326">
        <v>83585339279</v>
      </c>
      <c r="G2326">
        <v>43</v>
      </c>
      <c r="H2326">
        <v>2500000000000</v>
      </c>
      <c r="I2326">
        <v>340000000</v>
      </c>
      <c r="J2326">
        <v>0.05</v>
      </c>
    </row>
    <row r="2327" spans="1:10" customFormat="1" hidden="1" x14ac:dyDescent="0.25">
      <c r="A2327">
        <v>212</v>
      </c>
      <c r="B2327" t="s">
        <v>1552</v>
      </c>
      <c r="D2327">
        <v>2478080</v>
      </c>
      <c r="E2327">
        <v>1</v>
      </c>
      <c r="F2327">
        <v>0</v>
      </c>
      <c r="G2327">
        <v>0</v>
      </c>
      <c r="H2327">
        <v>99000000000</v>
      </c>
      <c r="I2327">
        <v>340000000</v>
      </c>
      <c r="J2327">
        <v>8.9999999999999993E-3</v>
      </c>
    </row>
    <row r="2328" spans="1:10" customFormat="1" hidden="1" x14ac:dyDescent="0.25">
      <c r="A2328">
        <v>212</v>
      </c>
      <c r="B2328" t="s">
        <v>2190</v>
      </c>
      <c r="C2328" t="s">
        <v>2191</v>
      </c>
      <c r="D2328">
        <v>95110963928896</v>
      </c>
      <c r="E2328">
        <v>3986249801</v>
      </c>
      <c r="F2328">
        <v>69278746224</v>
      </c>
      <c r="G2328">
        <v>44</v>
      </c>
      <c r="H2328">
        <v>0</v>
      </c>
      <c r="I2328">
        <v>340000000</v>
      </c>
      <c r="J2328">
        <v>0.05</v>
      </c>
    </row>
    <row r="2329" spans="1:10" customFormat="1" hidden="1" x14ac:dyDescent="0.25">
      <c r="A2329">
        <v>212</v>
      </c>
      <c r="B2329" t="s">
        <v>1892</v>
      </c>
      <c r="C2329" t="s">
        <v>1893</v>
      </c>
      <c r="D2329">
        <v>3869934</v>
      </c>
      <c r="E2329">
        <v>1</v>
      </c>
      <c r="F2329">
        <v>0</v>
      </c>
      <c r="G2329">
        <v>0</v>
      </c>
      <c r="H2329">
        <v>1000000000</v>
      </c>
      <c r="I2329">
        <v>340000000</v>
      </c>
      <c r="J2329">
        <v>0.01</v>
      </c>
    </row>
    <row r="2330" spans="1:10" customFormat="1" hidden="1" x14ac:dyDescent="0.25">
      <c r="A2330">
        <v>214</v>
      </c>
      <c r="B2330" t="s">
        <v>810</v>
      </c>
      <c r="C2330" t="s">
        <v>811</v>
      </c>
      <c r="D2330">
        <v>946117089479</v>
      </c>
      <c r="E2330">
        <v>1</v>
      </c>
      <c r="F2330">
        <v>0</v>
      </c>
      <c r="G2330">
        <v>0</v>
      </c>
      <c r="H2330">
        <v>35000000000</v>
      </c>
      <c r="I2330">
        <v>340000000</v>
      </c>
      <c r="J2330">
        <v>0</v>
      </c>
    </row>
    <row r="2331" spans="1:10" customFormat="1" hidden="1" x14ac:dyDescent="0.25">
      <c r="A2331">
        <v>214</v>
      </c>
      <c r="B2331" t="s">
        <v>544</v>
      </c>
      <c r="C2331" t="s">
        <v>545</v>
      </c>
      <c r="D2331">
        <v>4487668814516</v>
      </c>
      <c r="E2331">
        <v>412457851</v>
      </c>
      <c r="F2331">
        <v>3550434722</v>
      </c>
      <c r="G2331">
        <v>2</v>
      </c>
      <c r="H2331">
        <v>1000000000</v>
      </c>
      <c r="I2331">
        <v>340000000</v>
      </c>
      <c r="J2331">
        <v>0.02</v>
      </c>
    </row>
    <row r="2332" spans="1:10" customFormat="1" hidden="1" x14ac:dyDescent="0.25">
      <c r="A2332">
        <v>212</v>
      </c>
      <c r="B2332" t="s">
        <v>1081</v>
      </c>
      <c r="C2332" t="s">
        <v>1082</v>
      </c>
      <c r="D2332">
        <v>74625825342001</v>
      </c>
      <c r="E2332">
        <v>911458885</v>
      </c>
      <c r="F2332">
        <v>56574429691</v>
      </c>
      <c r="G2332">
        <v>29</v>
      </c>
      <c r="H2332">
        <v>10000000000</v>
      </c>
      <c r="I2332">
        <v>340000000</v>
      </c>
      <c r="J2332">
        <v>0.01</v>
      </c>
    </row>
    <row r="2333" spans="1:10" customFormat="1" hidden="1" x14ac:dyDescent="0.25">
      <c r="A2333">
        <v>212</v>
      </c>
      <c r="B2333" t="s">
        <v>1040</v>
      </c>
      <c r="C2333" t="s">
        <v>1041</v>
      </c>
      <c r="D2333">
        <v>100007641014</v>
      </c>
      <c r="E2333">
        <v>1</v>
      </c>
      <c r="F2333">
        <v>0</v>
      </c>
      <c r="G2333">
        <v>0</v>
      </c>
      <c r="H2333">
        <v>100000000000</v>
      </c>
      <c r="I2333">
        <v>340000000</v>
      </c>
      <c r="J2333">
        <v>2.5000000000000001E-2</v>
      </c>
    </row>
    <row r="2334" spans="1:10" customFormat="1" hidden="1" x14ac:dyDescent="0.25">
      <c r="A2334">
        <v>212</v>
      </c>
      <c r="B2334" t="s">
        <v>248</v>
      </c>
      <c r="C2334" t="s">
        <v>249</v>
      </c>
      <c r="D2334">
        <v>1739626943937</v>
      </c>
      <c r="E2334">
        <v>390011619</v>
      </c>
      <c r="F2334">
        <v>950220765</v>
      </c>
      <c r="G2334">
        <v>1</v>
      </c>
      <c r="H2334">
        <v>100000000000</v>
      </c>
      <c r="I2334">
        <v>340000000</v>
      </c>
      <c r="J2334">
        <v>0.05</v>
      </c>
    </row>
    <row r="2335" spans="1:10" customFormat="1" hidden="1" x14ac:dyDescent="0.25">
      <c r="A2335">
        <v>214</v>
      </c>
      <c r="B2335" t="s">
        <v>2039</v>
      </c>
      <c r="C2335" t="s">
        <v>2040</v>
      </c>
      <c r="D2335">
        <v>4300427817</v>
      </c>
      <c r="E2335">
        <v>1</v>
      </c>
      <c r="F2335">
        <v>0</v>
      </c>
      <c r="G2335">
        <v>0</v>
      </c>
      <c r="H2335">
        <v>1000000000</v>
      </c>
      <c r="I2335">
        <v>340000000</v>
      </c>
      <c r="J2335">
        <v>0.01</v>
      </c>
    </row>
    <row r="2336" spans="1:10" customFormat="1" hidden="1" x14ac:dyDescent="0.25">
      <c r="A2336">
        <v>212</v>
      </c>
      <c r="B2336" t="s">
        <v>935</v>
      </c>
      <c r="C2336" t="s">
        <v>936</v>
      </c>
      <c r="D2336">
        <v>942823411</v>
      </c>
      <c r="E2336">
        <v>1</v>
      </c>
      <c r="F2336">
        <v>0</v>
      </c>
      <c r="G2336">
        <v>0</v>
      </c>
      <c r="H2336">
        <v>200000000</v>
      </c>
      <c r="I2336">
        <v>345000000</v>
      </c>
      <c r="J2336">
        <v>5.0000000000000001E-3</v>
      </c>
    </row>
    <row r="2337" spans="1:10" customFormat="1" hidden="1" x14ac:dyDescent="0.25">
      <c r="A2337">
        <v>214</v>
      </c>
      <c r="B2337" t="s">
        <v>2050</v>
      </c>
      <c r="C2337" t="s">
        <v>2051</v>
      </c>
      <c r="D2337">
        <v>460631883023</v>
      </c>
      <c r="E2337">
        <v>1</v>
      </c>
      <c r="F2337">
        <v>0</v>
      </c>
      <c r="G2337">
        <v>0</v>
      </c>
      <c r="H2337">
        <v>1000000000</v>
      </c>
      <c r="I2337">
        <v>340000000</v>
      </c>
      <c r="J2337">
        <v>0</v>
      </c>
    </row>
    <row r="2338" spans="1:10" customFormat="1" hidden="1" x14ac:dyDescent="0.25">
      <c r="A2338">
        <v>212</v>
      </c>
      <c r="B2338" t="s">
        <v>956</v>
      </c>
      <c r="C2338" t="s">
        <v>957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customFormat="1" hidden="1" x14ac:dyDescent="0.25">
      <c r="A2339">
        <v>214</v>
      </c>
      <c r="B2339" t="s">
        <v>228</v>
      </c>
      <c r="C2339" t="s">
        <v>229</v>
      </c>
      <c r="D2339">
        <v>123149198202</v>
      </c>
      <c r="E2339">
        <v>1</v>
      </c>
      <c r="F2339">
        <v>0</v>
      </c>
      <c r="G2339">
        <v>0</v>
      </c>
      <c r="H2339">
        <v>10000000000</v>
      </c>
      <c r="I2339">
        <v>340000000</v>
      </c>
      <c r="J2339">
        <v>9.4999999999999998E-3</v>
      </c>
    </row>
    <row r="2340" spans="1:10" customFormat="1" hidden="1" x14ac:dyDescent="0.25">
      <c r="A2340">
        <v>214</v>
      </c>
      <c r="B2340" t="s">
        <v>2135</v>
      </c>
      <c r="C2340" t="s">
        <v>2136</v>
      </c>
      <c r="D2340">
        <v>720163111055</v>
      </c>
      <c r="E2340">
        <v>372836984</v>
      </c>
      <c r="F2340">
        <v>1609012240</v>
      </c>
      <c r="G2340">
        <v>1</v>
      </c>
      <c r="H2340">
        <v>200000000000</v>
      </c>
      <c r="I2340">
        <v>340000000</v>
      </c>
      <c r="J2340">
        <v>0.02</v>
      </c>
    </row>
    <row r="2341" spans="1:10" customFormat="1" hidden="1" x14ac:dyDescent="0.25">
      <c r="A2341">
        <v>214</v>
      </c>
      <c r="B2341" t="s">
        <v>1008</v>
      </c>
      <c r="C2341" t="s">
        <v>1009</v>
      </c>
      <c r="D2341">
        <v>20468037770838</v>
      </c>
      <c r="E2341">
        <v>818568465</v>
      </c>
      <c r="F2341">
        <v>9092800844</v>
      </c>
      <c r="G2341">
        <v>5</v>
      </c>
      <c r="H2341">
        <v>300000000000</v>
      </c>
      <c r="I2341">
        <v>340000000</v>
      </c>
      <c r="J2341">
        <v>0.05</v>
      </c>
    </row>
    <row r="2342" spans="1:10" customFormat="1" hidden="1" x14ac:dyDescent="0.25">
      <c r="A2342">
        <v>214</v>
      </c>
      <c r="B2342" t="s">
        <v>2036</v>
      </c>
      <c r="C2342" t="s">
        <v>1219</v>
      </c>
      <c r="D2342">
        <v>74701024878</v>
      </c>
      <c r="E2342">
        <v>1</v>
      </c>
      <c r="F2342">
        <v>0</v>
      </c>
      <c r="G2342">
        <v>0</v>
      </c>
      <c r="H2342">
        <v>50116000000</v>
      </c>
      <c r="I2342">
        <v>340000000</v>
      </c>
      <c r="J2342">
        <v>0.02</v>
      </c>
    </row>
    <row r="2343" spans="1:10" customFormat="1" hidden="1" x14ac:dyDescent="0.25">
      <c r="A2343">
        <v>212</v>
      </c>
      <c r="B2343" t="s">
        <v>2200</v>
      </c>
      <c r="C2343" t="s">
        <v>2201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customFormat="1" hidden="1" x14ac:dyDescent="0.25">
      <c r="A2344">
        <v>212</v>
      </c>
      <c r="B2344" t="s">
        <v>1018</v>
      </c>
      <c r="C2344" t="s">
        <v>1019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customFormat="1" hidden="1" x14ac:dyDescent="0.25">
      <c r="A2345">
        <v>215</v>
      </c>
      <c r="B2345" t="s">
        <v>782</v>
      </c>
      <c r="D2345">
        <v>0</v>
      </c>
      <c r="E2345">
        <v>0</v>
      </c>
      <c r="F2345">
        <v>0</v>
      </c>
      <c r="G2345">
        <v>2262</v>
      </c>
      <c r="H2345">
        <v>0</v>
      </c>
      <c r="I2345">
        <v>0</v>
      </c>
      <c r="J2345">
        <v>0</v>
      </c>
    </row>
    <row r="2346" spans="1:10" customFormat="1" hidden="1" x14ac:dyDescent="0.25">
      <c r="A2346">
        <v>212</v>
      </c>
      <c r="B2346" t="s">
        <v>1490</v>
      </c>
      <c r="C2346" t="s">
        <v>1491</v>
      </c>
      <c r="D2346">
        <v>114055151533887</v>
      </c>
      <c r="E2346">
        <v>4731301962</v>
      </c>
      <c r="F2346">
        <v>83434737280</v>
      </c>
      <c r="G2346">
        <v>44</v>
      </c>
      <c r="H2346">
        <v>2500000000000</v>
      </c>
      <c r="I2346">
        <v>340000000</v>
      </c>
      <c r="J2346">
        <v>0.05</v>
      </c>
    </row>
    <row r="2347" spans="1:10" customFormat="1" hidden="1" x14ac:dyDescent="0.25">
      <c r="A2347">
        <v>212</v>
      </c>
      <c r="B2347" t="s">
        <v>282</v>
      </c>
      <c r="C2347" t="s">
        <v>283</v>
      </c>
      <c r="D2347">
        <v>2096386390080</v>
      </c>
      <c r="E2347">
        <v>341274891</v>
      </c>
      <c r="F2347">
        <v>1273616816</v>
      </c>
      <c r="G2347">
        <v>2</v>
      </c>
      <c r="H2347">
        <v>10000000000</v>
      </c>
      <c r="I2347">
        <v>340000000</v>
      </c>
      <c r="J2347">
        <v>1E-3</v>
      </c>
    </row>
    <row r="2348" spans="1:10" customFormat="1" hidden="1" x14ac:dyDescent="0.25">
      <c r="A2348">
        <v>212</v>
      </c>
      <c r="B2348" t="s">
        <v>1426</v>
      </c>
      <c r="C2348" t="s">
        <v>1427</v>
      </c>
      <c r="D2348">
        <v>119248677873899</v>
      </c>
      <c r="E2348">
        <v>2860326617</v>
      </c>
      <c r="F2348">
        <v>89127914027</v>
      </c>
      <c r="G2348">
        <v>52</v>
      </c>
      <c r="H2348">
        <v>1000000000000</v>
      </c>
      <c r="I2348">
        <v>340000000</v>
      </c>
      <c r="J2348">
        <v>2.75E-2</v>
      </c>
    </row>
    <row r="2349" spans="1:10" customFormat="1" hidden="1" x14ac:dyDescent="0.25">
      <c r="A2349">
        <v>214</v>
      </c>
      <c r="B2349" t="s">
        <v>2297</v>
      </c>
      <c r="C2349" t="s">
        <v>2298</v>
      </c>
      <c r="D2349">
        <v>44869757075</v>
      </c>
      <c r="E2349">
        <v>1</v>
      </c>
      <c r="F2349">
        <v>0</v>
      </c>
      <c r="G2349">
        <v>0</v>
      </c>
      <c r="H2349">
        <v>11500000000</v>
      </c>
      <c r="I2349">
        <v>340000000</v>
      </c>
      <c r="J2349">
        <v>0.03</v>
      </c>
    </row>
    <row r="2350" spans="1:10" customFormat="1" hidden="1" x14ac:dyDescent="0.25">
      <c r="A2350">
        <v>214</v>
      </c>
      <c r="B2350" t="s">
        <v>290</v>
      </c>
      <c r="C2350" t="s">
        <v>291</v>
      </c>
      <c r="D2350">
        <v>10793070566</v>
      </c>
      <c r="E2350">
        <v>1</v>
      </c>
      <c r="F2350">
        <v>0</v>
      </c>
      <c r="G2350">
        <v>0</v>
      </c>
      <c r="H2350">
        <v>10000000000</v>
      </c>
      <c r="I2350">
        <v>340000000</v>
      </c>
      <c r="J2350">
        <v>5.0000000000000001E-3</v>
      </c>
    </row>
    <row r="2351" spans="1:10" customFormat="1" hidden="1" x14ac:dyDescent="0.25">
      <c r="A2351">
        <v>212</v>
      </c>
      <c r="B2351" t="s">
        <v>835</v>
      </c>
      <c r="C2351" t="s">
        <v>836</v>
      </c>
      <c r="D2351">
        <v>147663381059367</v>
      </c>
      <c r="E2351">
        <v>1361384843</v>
      </c>
      <c r="F2351">
        <v>112465819936</v>
      </c>
      <c r="G2351">
        <v>42</v>
      </c>
      <c r="H2351">
        <v>500000000000</v>
      </c>
      <c r="I2351">
        <v>340000000</v>
      </c>
      <c r="J2351">
        <v>8.9999999999999993E-3</v>
      </c>
    </row>
    <row r="2352" spans="1:10" customFormat="1" hidden="1" x14ac:dyDescent="0.25">
      <c r="A2352">
        <v>214</v>
      </c>
      <c r="B2352" t="s">
        <v>482</v>
      </c>
      <c r="C2352" t="s">
        <v>483</v>
      </c>
      <c r="D2352">
        <v>290703675567</v>
      </c>
      <c r="E2352">
        <v>1</v>
      </c>
      <c r="F2352">
        <v>0</v>
      </c>
      <c r="G2352">
        <v>0</v>
      </c>
      <c r="H2352">
        <v>150026764857</v>
      </c>
      <c r="I2352">
        <v>340000000</v>
      </c>
      <c r="J2352">
        <v>1.4999999999999999E-2</v>
      </c>
    </row>
    <row r="2353" spans="1:10" customFormat="1" hidden="1" x14ac:dyDescent="0.25">
      <c r="A2353">
        <v>212</v>
      </c>
      <c r="B2353" t="s">
        <v>2299</v>
      </c>
      <c r="C2353" t="s">
        <v>2300</v>
      </c>
      <c r="D2353">
        <v>112882696964857</v>
      </c>
      <c r="E2353">
        <v>4682958893</v>
      </c>
      <c r="F2353">
        <v>82516218982</v>
      </c>
      <c r="G2353">
        <v>39</v>
      </c>
      <c r="H2353">
        <v>2000000000000</v>
      </c>
      <c r="I2353">
        <v>340000000</v>
      </c>
      <c r="J2353">
        <v>0.05</v>
      </c>
    </row>
    <row r="2354" spans="1:10" customFormat="1" hidden="1" x14ac:dyDescent="0.25">
      <c r="A2354">
        <v>212</v>
      </c>
      <c r="B2354" t="s">
        <v>1920</v>
      </c>
      <c r="C2354" t="s">
        <v>1921</v>
      </c>
      <c r="D2354">
        <v>15289782297306</v>
      </c>
      <c r="E2354">
        <v>899841360</v>
      </c>
      <c r="F2354">
        <v>10880668710</v>
      </c>
      <c r="G2354">
        <v>3</v>
      </c>
      <c r="H2354">
        <v>158900000000</v>
      </c>
      <c r="I2354">
        <v>340000000</v>
      </c>
      <c r="J2354">
        <v>4.8934999999999999E-2</v>
      </c>
    </row>
    <row r="2355" spans="1:10" customFormat="1" hidden="1" x14ac:dyDescent="0.25">
      <c r="A2355">
        <v>214</v>
      </c>
      <c r="B2355" t="s">
        <v>614</v>
      </c>
      <c r="D2355">
        <v>1000000</v>
      </c>
      <c r="E2355">
        <v>1</v>
      </c>
      <c r="F2355">
        <v>0</v>
      </c>
      <c r="G2355">
        <v>0</v>
      </c>
      <c r="H2355">
        <v>600000000000</v>
      </c>
      <c r="I2355">
        <v>340000000</v>
      </c>
      <c r="J2355">
        <v>0.02</v>
      </c>
    </row>
    <row r="2356" spans="1:10" customFormat="1" hidden="1" x14ac:dyDescent="0.25">
      <c r="A2356">
        <v>212</v>
      </c>
      <c r="B2356" t="s">
        <v>862</v>
      </c>
      <c r="C2356" t="s">
        <v>863</v>
      </c>
      <c r="D2356">
        <v>36266860909766</v>
      </c>
      <c r="E2356">
        <v>892132257</v>
      </c>
      <c r="F2356">
        <v>27054480610</v>
      </c>
      <c r="G2356">
        <v>11</v>
      </c>
      <c r="H2356">
        <v>250495000000</v>
      </c>
      <c r="I2356">
        <v>340000000</v>
      </c>
      <c r="J2356">
        <v>0.02</v>
      </c>
    </row>
    <row r="2357" spans="1:10" customFormat="1" hidden="1" x14ac:dyDescent="0.25">
      <c r="A2357">
        <v>212</v>
      </c>
      <c r="B2357" t="s">
        <v>2248</v>
      </c>
      <c r="C2357" t="s">
        <v>2249</v>
      </c>
      <c r="D2357">
        <v>60353616904463</v>
      </c>
      <c r="E2357">
        <v>755654082</v>
      </c>
      <c r="F2357">
        <v>45768132876</v>
      </c>
      <c r="G2357">
        <v>21</v>
      </c>
      <c r="H2357">
        <v>500000000000</v>
      </c>
      <c r="I2357">
        <v>340000000</v>
      </c>
      <c r="J2357">
        <v>8.9999999999999993E-3</v>
      </c>
    </row>
    <row r="2358" spans="1:10" customFormat="1" hidden="1" x14ac:dyDescent="0.25">
      <c r="A2358">
        <v>215</v>
      </c>
      <c r="B2358" t="s">
        <v>1986</v>
      </c>
      <c r="C2358" t="s">
        <v>1987</v>
      </c>
      <c r="D2358">
        <v>10002624734</v>
      </c>
      <c r="E2358">
        <v>1</v>
      </c>
      <c r="F2358">
        <v>0</v>
      </c>
      <c r="G2358">
        <v>0</v>
      </c>
      <c r="H2358">
        <v>10000000000</v>
      </c>
      <c r="I2358">
        <v>340000000</v>
      </c>
      <c r="J2358">
        <v>0.04</v>
      </c>
    </row>
    <row r="2359" spans="1:10" customFormat="1" hidden="1" x14ac:dyDescent="0.25">
      <c r="A2359">
        <v>212</v>
      </c>
      <c r="B2359" t="s">
        <v>526</v>
      </c>
      <c r="C2359" t="s">
        <v>527</v>
      </c>
      <c r="D2359">
        <v>60328175189819</v>
      </c>
      <c r="E2359">
        <v>1262891624</v>
      </c>
      <c r="F2359">
        <v>45221689605</v>
      </c>
      <c r="G2359">
        <v>22</v>
      </c>
      <c r="H2359">
        <v>200000000000</v>
      </c>
      <c r="I2359">
        <v>340000000</v>
      </c>
      <c r="J2359">
        <v>0.02</v>
      </c>
    </row>
    <row r="2360" spans="1:10" customFormat="1" hidden="1" x14ac:dyDescent="0.25">
      <c r="A2360">
        <v>215</v>
      </c>
      <c r="B2360" t="s">
        <v>895</v>
      </c>
      <c r="C2360" t="s">
        <v>896</v>
      </c>
      <c r="D2360">
        <v>29680560804</v>
      </c>
      <c r="E2360">
        <v>1</v>
      </c>
      <c r="F2360">
        <v>0</v>
      </c>
      <c r="G2360">
        <v>0</v>
      </c>
      <c r="H2360">
        <v>3000000000</v>
      </c>
      <c r="I2360">
        <v>340000000</v>
      </c>
      <c r="J2360">
        <v>2.5000000000000001E-2</v>
      </c>
    </row>
    <row r="2361" spans="1:10" customFormat="1" hidden="1" x14ac:dyDescent="0.25">
      <c r="A2361">
        <v>212</v>
      </c>
      <c r="B2361" t="s">
        <v>2109</v>
      </c>
      <c r="C2361" t="s">
        <v>2110</v>
      </c>
      <c r="D2361">
        <v>1296999294778</v>
      </c>
      <c r="E2361">
        <v>346591271</v>
      </c>
      <c r="F2361">
        <v>652535921</v>
      </c>
      <c r="G2361">
        <v>1</v>
      </c>
      <c r="H2361">
        <v>25000000000</v>
      </c>
      <c r="I2361">
        <v>340000000</v>
      </c>
      <c r="J2361">
        <v>0.01</v>
      </c>
    </row>
    <row r="2362" spans="1:10" customFormat="1" hidden="1" x14ac:dyDescent="0.25">
      <c r="A2362">
        <v>214</v>
      </c>
      <c r="B2362" t="s">
        <v>1551</v>
      </c>
      <c r="C2362" t="s">
        <v>1328</v>
      </c>
      <c r="D2362">
        <v>397151678055</v>
      </c>
      <c r="E2362">
        <v>1</v>
      </c>
      <c r="F2362">
        <v>0</v>
      </c>
      <c r="G2362">
        <v>0</v>
      </c>
      <c r="H2362">
        <v>100000000000</v>
      </c>
      <c r="I2362">
        <v>340000000</v>
      </c>
      <c r="J2362">
        <v>0.02</v>
      </c>
    </row>
    <row r="2363" spans="1:10" customFormat="1" hidden="1" x14ac:dyDescent="0.25">
      <c r="A2363">
        <v>212</v>
      </c>
      <c r="B2363" t="s">
        <v>357</v>
      </c>
      <c r="C2363" t="s">
        <v>358</v>
      </c>
      <c r="D2363">
        <v>76778927458702</v>
      </c>
      <c r="E2363">
        <v>3223463693</v>
      </c>
      <c r="F2363">
        <v>55962734136</v>
      </c>
      <c r="G2363">
        <v>28</v>
      </c>
      <c r="H2363">
        <v>510000000000</v>
      </c>
      <c r="I2363">
        <v>340000000</v>
      </c>
      <c r="J2363">
        <v>4.9000000000000002E-2</v>
      </c>
    </row>
    <row r="2364" spans="1:10" customFormat="1" hidden="1" x14ac:dyDescent="0.25">
      <c r="A2364">
        <v>214</v>
      </c>
      <c r="B2364" t="s">
        <v>2301</v>
      </c>
      <c r="C2364" t="s">
        <v>2302</v>
      </c>
      <c r="D2364">
        <v>3973412873996</v>
      </c>
      <c r="E2364">
        <v>1</v>
      </c>
      <c r="F2364">
        <v>0</v>
      </c>
      <c r="G2364">
        <v>0</v>
      </c>
      <c r="H2364">
        <v>200000000000</v>
      </c>
      <c r="I2364">
        <v>340000000</v>
      </c>
      <c r="J2364">
        <v>0</v>
      </c>
    </row>
    <row r="2365" spans="1:10" customFormat="1" hidden="1" x14ac:dyDescent="0.25">
      <c r="A2365">
        <v>212</v>
      </c>
      <c r="B2365" t="s">
        <v>2303</v>
      </c>
      <c r="C2365" t="s">
        <v>318</v>
      </c>
      <c r="D2365">
        <v>73961322496974</v>
      </c>
      <c r="E2365">
        <v>906933573</v>
      </c>
      <c r="F2365">
        <v>56126423729</v>
      </c>
      <c r="G2365">
        <v>33</v>
      </c>
      <c r="H2365">
        <v>750000000000</v>
      </c>
      <c r="I2365">
        <v>340000000</v>
      </c>
      <c r="J2365">
        <v>0.01</v>
      </c>
    </row>
    <row r="2366" spans="1:10" customFormat="1" hidden="1" x14ac:dyDescent="0.25">
      <c r="A2366">
        <v>215</v>
      </c>
      <c r="B2366" t="s">
        <v>1099</v>
      </c>
      <c r="C2366" t="s">
        <v>1100</v>
      </c>
      <c r="D2366">
        <v>45246768663738</v>
      </c>
      <c r="E2366">
        <v>765010807</v>
      </c>
      <c r="F2366">
        <v>42076069902</v>
      </c>
      <c r="G2366">
        <v>23</v>
      </c>
      <c r="H2366">
        <v>1000000000000</v>
      </c>
      <c r="I2366">
        <v>340000000</v>
      </c>
      <c r="J2366">
        <v>0.01</v>
      </c>
    </row>
    <row r="2367" spans="1:10" customFormat="1" hidden="1" x14ac:dyDescent="0.25">
      <c r="A2367">
        <v>212</v>
      </c>
      <c r="B2367" t="s">
        <v>2304</v>
      </c>
      <c r="C2367" t="s">
        <v>2305</v>
      </c>
      <c r="D2367">
        <v>37367250495754</v>
      </c>
      <c r="E2367">
        <v>1762321570</v>
      </c>
      <c r="F2367">
        <v>27024109830</v>
      </c>
      <c r="G2367">
        <v>10</v>
      </c>
      <c r="H2367">
        <v>50000000000</v>
      </c>
      <c r="I2367">
        <v>340000000</v>
      </c>
      <c r="J2367">
        <v>0.05</v>
      </c>
    </row>
    <row r="2368" spans="1:10" customFormat="1" hidden="1" x14ac:dyDescent="0.25">
      <c r="A2368">
        <v>212</v>
      </c>
      <c r="B2368" t="s">
        <v>2306</v>
      </c>
      <c r="C2368" t="s">
        <v>2307</v>
      </c>
      <c r="D2368">
        <v>110087489596012</v>
      </c>
      <c r="E2368">
        <v>17232314888</v>
      </c>
      <c r="F2368">
        <v>67569259552</v>
      </c>
      <c r="G2368">
        <v>35</v>
      </c>
      <c r="H2368">
        <v>0</v>
      </c>
      <c r="I2368">
        <v>340000000</v>
      </c>
      <c r="J2368">
        <v>0.2</v>
      </c>
    </row>
    <row r="2369" spans="1:10" customFormat="1" hidden="1" x14ac:dyDescent="0.25">
      <c r="A2369">
        <v>212</v>
      </c>
      <c r="B2369" s="161" t="s">
        <v>741</v>
      </c>
      <c r="C2369" t="s">
        <v>742</v>
      </c>
      <c r="D2369">
        <v>107081297133204</v>
      </c>
      <c r="E2369">
        <v>1161470410</v>
      </c>
      <c r="F2369">
        <v>81325570651</v>
      </c>
      <c r="G2369">
        <v>39</v>
      </c>
      <c r="H2369">
        <v>10000000000</v>
      </c>
      <c r="I2369">
        <v>340000000</v>
      </c>
      <c r="J2369">
        <v>0.01</v>
      </c>
    </row>
    <row r="2370" spans="1:10" customFormat="1" hidden="1" x14ac:dyDescent="0.25">
      <c r="A2370">
        <v>214</v>
      </c>
      <c r="B2370" t="s">
        <v>2045</v>
      </c>
      <c r="C2370" t="s">
        <v>2046</v>
      </c>
      <c r="D2370">
        <v>638095948803</v>
      </c>
      <c r="E2370">
        <v>1</v>
      </c>
      <c r="F2370">
        <v>0</v>
      </c>
      <c r="G2370">
        <v>0</v>
      </c>
      <c r="H2370">
        <v>211000000000</v>
      </c>
      <c r="I2370">
        <v>340000000</v>
      </c>
      <c r="J2370">
        <v>0.03</v>
      </c>
    </row>
    <row r="2371" spans="1:10" customFormat="1" hidden="1" x14ac:dyDescent="0.25">
      <c r="A2371">
        <v>214</v>
      </c>
      <c r="B2371" t="s">
        <v>500</v>
      </c>
      <c r="D2371">
        <v>497625262</v>
      </c>
      <c r="E2371">
        <v>1</v>
      </c>
      <c r="F2371">
        <v>0</v>
      </c>
      <c r="G2371">
        <v>0</v>
      </c>
      <c r="H2371">
        <v>100000000</v>
      </c>
      <c r="I2371">
        <v>345000000</v>
      </c>
      <c r="J2371">
        <v>0.05</v>
      </c>
    </row>
    <row r="2372" spans="1:10" customFormat="1" hidden="1" x14ac:dyDescent="0.25">
      <c r="A2372">
        <v>214</v>
      </c>
      <c r="B2372" t="s">
        <v>760</v>
      </c>
      <c r="C2372" t="s">
        <v>761</v>
      </c>
      <c r="D2372">
        <v>1161983816534</v>
      </c>
      <c r="E2372">
        <v>1</v>
      </c>
      <c r="F2372">
        <v>0</v>
      </c>
      <c r="G2372">
        <v>0</v>
      </c>
      <c r="H2372">
        <v>300000000</v>
      </c>
      <c r="I2372">
        <v>340000000</v>
      </c>
      <c r="J2372">
        <v>0.03</v>
      </c>
    </row>
    <row r="2373" spans="1:10" customFormat="1" hidden="1" x14ac:dyDescent="0.25">
      <c r="A2373">
        <v>214</v>
      </c>
      <c r="B2373" t="s">
        <v>2308</v>
      </c>
      <c r="C2373" t="s">
        <v>153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customFormat="1" hidden="1" x14ac:dyDescent="0.25">
      <c r="A2374">
        <v>214</v>
      </c>
      <c r="B2374" t="s">
        <v>1553</v>
      </c>
      <c r="C2374" t="s">
        <v>1554</v>
      </c>
      <c r="D2374">
        <v>409224244449</v>
      </c>
      <c r="E2374">
        <v>1</v>
      </c>
      <c r="F2374">
        <v>0</v>
      </c>
      <c r="G2374">
        <v>0</v>
      </c>
      <c r="H2374">
        <v>88000000000</v>
      </c>
      <c r="I2374">
        <v>340000000</v>
      </c>
      <c r="J2374">
        <v>3.5000000000000003E-2</v>
      </c>
    </row>
    <row r="2375" spans="1:10" customFormat="1" hidden="1" x14ac:dyDescent="0.25">
      <c r="A2375">
        <v>214</v>
      </c>
      <c r="B2375" t="s">
        <v>2309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customFormat="1" hidden="1" x14ac:dyDescent="0.25">
      <c r="A2376">
        <v>214</v>
      </c>
      <c r="B2376" t="s">
        <v>1185</v>
      </c>
      <c r="C2376" t="s">
        <v>1186</v>
      </c>
      <c r="D2376">
        <v>10078060745874</v>
      </c>
      <c r="E2376">
        <v>644496973</v>
      </c>
      <c r="F2376">
        <v>7307927360</v>
      </c>
      <c r="G2376">
        <v>4</v>
      </c>
      <c r="H2376">
        <v>3600000000000</v>
      </c>
      <c r="I2376">
        <v>340000000</v>
      </c>
      <c r="J2376">
        <v>0.04</v>
      </c>
    </row>
    <row r="2377" spans="1:10" customFormat="1" hidden="1" x14ac:dyDescent="0.25">
      <c r="A2377">
        <v>214</v>
      </c>
      <c r="B2377" t="s">
        <v>408</v>
      </c>
      <c r="C2377" t="s">
        <v>409</v>
      </c>
      <c r="D2377">
        <v>1133378437199</v>
      </c>
      <c r="E2377">
        <v>1</v>
      </c>
      <c r="F2377">
        <v>0</v>
      </c>
      <c r="G2377">
        <v>0</v>
      </c>
      <c r="H2377">
        <v>75000000000</v>
      </c>
      <c r="I2377">
        <v>340000000</v>
      </c>
      <c r="J2377">
        <v>7.0000000000000007E-2</v>
      </c>
    </row>
    <row r="2378" spans="1:10" customFormat="1" hidden="1" x14ac:dyDescent="0.25">
      <c r="A2378">
        <v>214</v>
      </c>
      <c r="B2378" t="s">
        <v>2168</v>
      </c>
      <c r="C2378" t="s">
        <v>2169</v>
      </c>
      <c r="D2378">
        <v>622902509336</v>
      </c>
      <c r="E2378">
        <v>1</v>
      </c>
      <c r="F2378">
        <v>0</v>
      </c>
      <c r="G2378">
        <v>0</v>
      </c>
      <c r="H2378">
        <v>10000000000</v>
      </c>
      <c r="I2378">
        <v>340000000</v>
      </c>
      <c r="J2378">
        <v>2.5000000000000001E-2</v>
      </c>
    </row>
    <row r="2379" spans="1:10" customFormat="1" hidden="1" x14ac:dyDescent="0.25">
      <c r="A2379">
        <v>214</v>
      </c>
      <c r="B2379" t="s">
        <v>2060</v>
      </c>
      <c r="C2379" t="s">
        <v>2061</v>
      </c>
      <c r="D2379">
        <v>353435404272</v>
      </c>
      <c r="E2379">
        <v>1</v>
      </c>
      <c r="F2379">
        <v>0</v>
      </c>
      <c r="G2379">
        <v>0</v>
      </c>
      <c r="H2379">
        <v>20200000000</v>
      </c>
      <c r="I2379">
        <v>340000000</v>
      </c>
      <c r="J2379">
        <v>0.02</v>
      </c>
    </row>
    <row r="2380" spans="1:10" customFormat="1" hidden="1" x14ac:dyDescent="0.25">
      <c r="A2380">
        <v>214</v>
      </c>
      <c r="B2380" t="s">
        <v>2310</v>
      </c>
      <c r="C2380" t="s">
        <v>2311</v>
      </c>
      <c r="D2380">
        <v>53144740735</v>
      </c>
      <c r="E2380">
        <v>1</v>
      </c>
      <c r="F2380">
        <v>0</v>
      </c>
      <c r="G2380">
        <v>0</v>
      </c>
      <c r="H2380">
        <v>1000000000</v>
      </c>
      <c r="I2380">
        <v>340000000</v>
      </c>
      <c r="J2380">
        <v>1E-4</v>
      </c>
    </row>
    <row r="2381" spans="1:10" customFormat="1" hidden="1" x14ac:dyDescent="0.25">
      <c r="A2381">
        <v>214</v>
      </c>
      <c r="B2381" t="s">
        <v>2190</v>
      </c>
      <c r="C2381" t="s">
        <v>2191</v>
      </c>
      <c r="D2381">
        <v>108824633241481</v>
      </c>
      <c r="E2381">
        <v>3295165223</v>
      </c>
      <c r="F2381">
        <v>56148139244</v>
      </c>
      <c r="G2381">
        <v>30</v>
      </c>
      <c r="H2381">
        <v>0</v>
      </c>
      <c r="I2381">
        <v>340000000</v>
      </c>
      <c r="J2381">
        <v>0.05</v>
      </c>
    </row>
    <row r="2382" spans="1:10" customFormat="1" hidden="1" x14ac:dyDescent="0.25">
      <c r="A2382">
        <v>214</v>
      </c>
      <c r="B2382" t="s">
        <v>1910</v>
      </c>
      <c r="C2382" t="s">
        <v>1911</v>
      </c>
      <c r="D2382">
        <v>234847849839</v>
      </c>
      <c r="E2382">
        <v>1</v>
      </c>
      <c r="F2382">
        <v>0</v>
      </c>
      <c r="G2382">
        <v>0</v>
      </c>
      <c r="H2382">
        <v>30000000000</v>
      </c>
      <c r="I2382">
        <v>345000000</v>
      </c>
      <c r="J2382">
        <v>0.03</v>
      </c>
    </row>
    <row r="2383" spans="1:10" customFormat="1" hidden="1" x14ac:dyDescent="0.25">
      <c r="A2383">
        <v>220</v>
      </c>
      <c r="B2383" t="s">
        <v>274</v>
      </c>
      <c r="C2383" t="s">
        <v>275</v>
      </c>
      <c r="D2383">
        <v>2125977177110</v>
      </c>
      <c r="E2383">
        <v>340000000</v>
      </c>
      <c r="F2383">
        <v>1194964530</v>
      </c>
      <c r="G2383">
        <v>1</v>
      </c>
      <c r="H2383">
        <v>1800000000000</v>
      </c>
      <c r="I2383">
        <v>340000000</v>
      </c>
      <c r="J2383">
        <v>0</v>
      </c>
    </row>
    <row r="2384" spans="1:10" customFormat="1" hidden="1" x14ac:dyDescent="0.25">
      <c r="A2384">
        <v>220</v>
      </c>
      <c r="B2384" t="s">
        <v>2210</v>
      </c>
      <c r="C2384" t="s">
        <v>2211</v>
      </c>
      <c r="D2384">
        <v>106575951674</v>
      </c>
      <c r="E2384">
        <v>1</v>
      </c>
      <c r="F2384">
        <v>0</v>
      </c>
      <c r="G2384">
        <v>0</v>
      </c>
      <c r="H2384">
        <v>90036985669</v>
      </c>
      <c r="I2384">
        <v>340000000</v>
      </c>
      <c r="J2384">
        <v>0.03</v>
      </c>
    </row>
    <row r="2385" spans="1:10" customFormat="1" hidden="1" x14ac:dyDescent="0.25">
      <c r="A2385">
        <v>220</v>
      </c>
      <c r="B2385" t="s">
        <v>1589</v>
      </c>
      <c r="C2385" t="s">
        <v>1590</v>
      </c>
      <c r="D2385">
        <v>77381127</v>
      </c>
      <c r="E2385">
        <v>1</v>
      </c>
      <c r="F2385">
        <v>0</v>
      </c>
      <c r="G2385">
        <v>0</v>
      </c>
      <c r="H2385">
        <v>1000000</v>
      </c>
      <c r="I2385">
        <v>340000000</v>
      </c>
      <c r="J2385">
        <v>0.03</v>
      </c>
    </row>
    <row r="2386" spans="1:10" customFormat="1" hidden="1" x14ac:dyDescent="0.25">
      <c r="A2386">
        <v>214</v>
      </c>
      <c r="B2386" t="s">
        <v>144</v>
      </c>
      <c r="C2386" t="s">
        <v>145</v>
      </c>
      <c r="D2386">
        <v>122641088008755</v>
      </c>
      <c r="E2386">
        <v>2707700454</v>
      </c>
      <c r="F2386">
        <v>76555648021</v>
      </c>
      <c r="G2386">
        <v>40</v>
      </c>
      <c r="H2386">
        <v>50000000000</v>
      </c>
      <c r="I2386">
        <v>340000000</v>
      </c>
      <c r="J2386">
        <v>0.03</v>
      </c>
    </row>
    <row r="2387" spans="1:10" customFormat="1" hidden="1" x14ac:dyDescent="0.25">
      <c r="A2387">
        <v>214</v>
      </c>
      <c r="B2387" t="s">
        <v>154</v>
      </c>
      <c r="C2387" t="s">
        <v>155</v>
      </c>
      <c r="D2387">
        <v>220606476593</v>
      </c>
      <c r="E2387">
        <v>1</v>
      </c>
      <c r="F2387">
        <v>0</v>
      </c>
      <c r="G2387">
        <v>0</v>
      </c>
      <c r="H2387">
        <v>125000000000</v>
      </c>
      <c r="I2387">
        <v>340000000</v>
      </c>
      <c r="J2387">
        <v>3.3300000000000003E-2</v>
      </c>
    </row>
    <row r="2388" spans="1:10" customFormat="1" hidden="1" x14ac:dyDescent="0.25">
      <c r="A2388">
        <v>214</v>
      </c>
      <c r="B2388" t="s">
        <v>2129</v>
      </c>
      <c r="C2388" t="s">
        <v>2130</v>
      </c>
      <c r="D2388">
        <v>12049505614570</v>
      </c>
      <c r="E2388">
        <v>340000000</v>
      </c>
      <c r="F2388">
        <v>13535875422</v>
      </c>
      <c r="G2388">
        <v>7</v>
      </c>
      <c r="H2388">
        <v>301000000000</v>
      </c>
      <c r="I2388">
        <v>340000000</v>
      </c>
      <c r="J2388">
        <v>0</v>
      </c>
    </row>
    <row r="2389" spans="1:10" customFormat="1" hidden="1" x14ac:dyDescent="0.25">
      <c r="A2389">
        <v>214</v>
      </c>
      <c r="B2389" t="s">
        <v>1163</v>
      </c>
      <c r="C2389" t="s">
        <v>1164</v>
      </c>
      <c r="D2389">
        <v>787902716213</v>
      </c>
      <c r="E2389">
        <v>356414684</v>
      </c>
      <c r="F2389">
        <v>1625053756</v>
      </c>
      <c r="G2389">
        <v>1</v>
      </c>
      <c r="H2389">
        <v>9000000000</v>
      </c>
      <c r="I2389">
        <v>340000000</v>
      </c>
      <c r="J2389">
        <v>0.01</v>
      </c>
    </row>
    <row r="2390" spans="1:10" customFormat="1" hidden="1" x14ac:dyDescent="0.25">
      <c r="A2390">
        <v>214</v>
      </c>
      <c r="B2390" t="s">
        <v>2312</v>
      </c>
      <c r="C2390" t="s">
        <v>2313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customFormat="1" hidden="1" x14ac:dyDescent="0.25">
      <c r="A2391">
        <v>214</v>
      </c>
      <c r="B2391" t="s">
        <v>1364</v>
      </c>
      <c r="C2391" t="s">
        <v>1365</v>
      </c>
      <c r="D2391">
        <v>542547564489</v>
      </c>
      <c r="E2391">
        <v>1</v>
      </c>
      <c r="F2391">
        <v>0</v>
      </c>
      <c r="G2391">
        <v>0</v>
      </c>
      <c r="H2391">
        <v>75000000000</v>
      </c>
      <c r="I2391">
        <v>340000000</v>
      </c>
      <c r="J2391">
        <v>0.02</v>
      </c>
    </row>
    <row r="2392" spans="1:10" customFormat="1" hidden="1" x14ac:dyDescent="0.25">
      <c r="A2392">
        <v>214</v>
      </c>
      <c r="B2392" t="s">
        <v>1611</v>
      </c>
      <c r="C2392" t="s">
        <v>1612</v>
      </c>
      <c r="D2392">
        <v>98987093202852</v>
      </c>
      <c r="E2392">
        <v>2768695960</v>
      </c>
      <c r="F2392">
        <v>78527836064</v>
      </c>
      <c r="G2392">
        <v>41</v>
      </c>
      <c r="H2392">
        <v>500000000000</v>
      </c>
      <c r="I2392">
        <v>340000000</v>
      </c>
      <c r="J2392">
        <v>0.03</v>
      </c>
    </row>
    <row r="2393" spans="1:10" customFormat="1" hidden="1" x14ac:dyDescent="0.25">
      <c r="A2393">
        <v>214</v>
      </c>
      <c r="B2393" t="s">
        <v>2314</v>
      </c>
      <c r="C2393" t="s">
        <v>2315</v>
      </c>
      <c r="D2393">
        <v>71862826413376</v>
      </c>
      <c r="E2393">
        <v>2899058772</v>
      </c>
      <c r="F2393">
        <v>48622116686</v>
      </c>
      <c r="G2393">
        <v>26</v>
      </c>
      <c r="H2393">
        <v>50000000000</v>
      </c>
      <c r="I2393">
        <v>340000000</v>
      </c>
      <c r="J2393">
        <v>0.05</v>
      </c>
    </row>
    <row r="2394" spans="1:10" customFormat="1" hidden="1" x14ac:dyDescent="0.25">
      <c r="A2394">
        <v>214</v>
      </c>
      <c r="B2394" t="s">
        <v>993</v>
      </c>
      <c r="C2394" t="s">
        <v>994</v>
      </c>
      <c r="D2394">
        <v>1730404593247</v>
      </c>
      <c r="E2394">
        <v>356414490</v>
      </c>
      <c r="F2394">
        <v>1625034595</v>
      </c>
      <c r="G2394">
        <v>1</v>
      </c>
      <c r="H2394">
        <v>2000000000</v>
      </c>
      <c r="I2394">
        <v>340000000</v>
      </c>
      <c r="J2394">
        <v>0.01</v>
      </c>
    </row>
    <row r="2395" spans="1:10" customFormat="1" hidden="1" x14ac:dyDescent="0.25">
      <c r="A2395">
        <v>214</v>
      </c>
      <c r="B2395" t="s">
        <v>1970</v>
      </c>
      <c r="C2395" t="s">
        <v>1971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customFormat="1" hidden="1" x14ac:dyDescent="0.25">
      <c r="A2396">
        <v>214</v>
      </c>
      <c r="B2396" t="s">
        <v>2275</v>
      </c>
      <c r="C2396" t="s">
        <v>2276</v>
      </c>
      <c r="D2396">
        <v>60265564867096</v>
      </c>
      <c r="E2396">
        <v>340000000</v>
      </c>
      <c r="F2396">
        <v>31407443981</v>
      </c>
      <c r="G2396">
        <v>16</v>
      </c>
      <c r="H2396">
        <v>1000000000000</v>
      </c>
      <c r="I2396">
        <v>340000000</v>
      </c>
      <c r="J2396">
        <v>0</v>
      </c>
    </row>
    <row r="2397" spans="1:10" customFormat="1" hidden="1" x14ac:dyDescent="0.25">
      <c r="A2397">
        <v>214</v>
      </c>
      <c r="B2397" t="s">
        <v>270</v>
      </c>
      <c r="C2397" t="s">
        <v>271</v>
      </c>
      <c r="D2397">
        <v>7266693816476</v>
      </c>
      <c r="E2397">
        <v>416022500</v>
      </c>
      <c r="F2397">
        <v>7526227530</v>
      </c>
      <c r="G2397">
        <v>4</v>
      </c>
      <c r="H2397">
        <v>2000000000000</v>
      </c>
      <c r="I2397">
        <v>340000000</v>
      </c>
      <c r="J2397">
        <v>0.01</v>
      </c>
    </row>
    <row r="2398" spans="1:10" customFormat="1" hidden="1" x14ac:dyDescent="0.25">
      <c r="A2398">
        <v>221</v>
      </c>
      <c r="B2398" t="s">
        <v>2316</v>
      </c>
      <c r="C2398" t="s">
        <v>2317</v>
      </c>
      <c r="D2398">
        <v>178182871539</v>
      </c>
      <c r="E2398">
        <v>362823146</v>
      </c>
      <c r="F2398">
        <v>1118334168</v>
      </c>
      <c r="G2398">
        <v>1</v>
      </c>
      <c r="H2398">
        <v>100000000000</v>
      </c>
      <c r="I2398">
        <v>340000000</v>
      </c>
      <c r="J2398">
        <v>0.02</v>
      </c>
    </row>
    <row r="2399" spans="1:10" customFormat="1" hidden="1" x14ac:dyDescent="0.25">
      <c r="A2399">
        <v>214</v>
      </c>
      <c r="B2399" s="161" t="s">
        <v>1414</v>
      </c>
      <c r="C2399" t="s">
        <v>1415</v>
      </c>
      <c r="D2399">
        <v>8840505825</v>
      </c>
      <c r="E2399">
        <v>1</v>
      </c>
      <c r="F2399">
        <v>0</v>
      </c>
      <c r="G2399">
        <v>0</v>
      </c>
      <c r="H2399">
        <v>3000000000</v>
      </c>
      <c r="I2399">
        <v>340000000</v>
      </c>
      <c r="J2399">
        <v>0.03</v>
      </c>
    </row>
    <row r="2400" spans="1:10" customFormat="1" hidden="1" x14ac:dyDescent="0.25">
      <c r="A2400">
        <v>214</v>
      </c>
      <c r="B2400" t="s">
        <v>1276</v>
      </c>
      <c r="D2400">
        <v>0</v>
      </c>
      <c r="E2400">
        <v>0</v>
      </c>
      <c r="F2400">
        <v>0</v>
      </c>
      <c r="G2400">
        <v>2337</v>
      </c>
      <c r="H2400">
        <v>0</v>
      </c>
      <c r="I2400">
        <v>0</v>
      </c>
      <c r="J2400">
        <v>0</v>
      </c>
    </row>
    <row r="2401" spans="1:10" customFormat="1" hidden="1" x14ac:dyDescent="0.25">
      <c r="A2401">
        <v>214</v>
      </c>
      <c r="B2401" t="s">
        <v>1587</v>
      </c>
      <c r="C2401" t="s">
        <v>1588</v>
      </c>
      <c r="D2401">
        <v>67170621234082</v>
      </c>
      <c r="E2401">
        <v>340000000</v>
      </c>
      <c r="F2401">
        <v>49255179692</v>
      </c>
      <c r="G2401">
        <v>25</v>
      </c>
      <c r="H2401">
        <v>850000000000</v>
      </c>
      <c r="I2401">
        <v>340000000</v>
      </c>
      <c r="J2401">
        <v>0</v>
      </c>
    </row>
    <row r="2402" spans="1:10" customFormat="1" hidden="1" x14ac:dyDescent="0.25">
      <c r="A2402">
        <v>215</v>
      </c>
      <c r="B2402" t="s">
        <v>997</v>
      </c>
      <c r="C2402" t="s">
        <v>998</v>
      </c>
      <c r="D2402">
        <v>416369267836</v>
      </c>
      <c r="E2402">
        <v>1</v>
      </c>
      <c r="F2402">
        <v>0</v>
      </c>
      <c r="G2402">
        <v>0</v>
      </c>
      <c r="H2402">
        <v>100000000000</v>
      </c>
      <c r="I2402">
        <v>340000000</v>
      </c>
      <c r="J2402">
        <v>0.02</v>
      </c>
    </row>
    <row r="2403" spans="1:10" customFormat="1" hidden="1" x14ac:dyDescent="0.25">
      <c r="A2403">
        <v>214</v>
      </c>
      <c r="B2403" t="s">
        <v>1368</v>
      </c>
      <c r="C2403" t="s">
        <v>1369</v>
      </c>
      <c r="D2403">
        <v>272785177286</v>
      </c>
      <c r="E2403">
        <v>1</v>
      </c>
      <c r="F2403">
        <v>0</v>
      </c>
      <c r="G2403">
        <v>0</v>
      </c>
      <c r="H2403">
        <v>0</v>
      </c>
      <c r="I2403">
        <v>340000000</v>
      </c>
      <c r="J2403">
        <v>9.9900000000000006E-3</v>
      </c>
    </row>
    <row r="2404" spans="1:10" customFormat="1" hidden="1" x14ac:dyDescent="0.25">
      <c r="A2404">
        <v>214</v>
      </c>
      <c r="B2404" t="s">
        <v>2257</v>
      </c>
      <c r="C2404" t="s">
        <v>2258</v>
      </c>
      <c r="D2404">
        <v>14601825992941</v>
      </c>
      <c r="E2404">
        <v>412562787</v>
      </c>
      <c r="F2404">
        <v>3555576592</v>
      </c>
      <c r="G2404">
        <v>2</v>
      </c>
      <c r="H2404">
        <v>1000000000000</v>
      </c>
      <c r="I2404">
        <v>340000000</v>
      </c>
      <c r="J2404">
        <v>0.02</v>
      </c>
    </row>
    <row r="2405" spans="1:10" customFormat="1" hidden="1" x14ac:dyDescent="0.25">
      <c r="A2405">
        <v>215</v>
      </c>
      <c r="B2405" t="s">
        <v>520</v>
      </c>
      <c r="C2405" t="s">
        <v>521</v>
      </c>
      <c r="D2405">
        <v>162236350598</v>
      </c>
      <c r="E2405">
        <v>1</v>
      </c>
      <c r="F2405">
        <v>0</v>
      </c>
      <c r="G2405">
        <v>0</v>
      </c>
      <c r="H2405">
        <v>5000000000</v>
      </c>
      <c r="I2405">
        <v>340000000</v>
      </c>
      <c r="J2405">
        <v>0.01</v>
      </c>
    </row>
    <row r="2406" spans="1:10" customFormat="1" hidden="1" x14ac:dyDescent="0.25">
      <c r="A2406">
        <v>214</v>
      </c>
      <c r="B2406" t="s">
        <v>1914</v>
      </c>
      <c r="C2406" t="s">
        <v>1915</v>
      </c>
      <c r="D2406">
        <v>314233926300</v>
      </c>
      <c r="E2406">
        <v>1</v>
      </c>
      <c r="F2406">
        <v>0</v>
      </c>
      <c r="G2406">
        <v>0</v>
      </c>
      <c r="H2406">
        <v>100000000</v>
      </c>
      <c r="I2406">
        <v>340000000</v>
      </c>
      <c r="J2406">
        <v>2.5000000000000001E-2</v>
      </c>
    </row>
    <row r="2407" spans="1:10" customFormat="1" hidden="1" x14ac:dyDescent="0.25">
      <c r="A2407">
        <v>214</v>
      </c>
      <c r="B2407" t="s">
        <v>1099</v>
      </c>
      <c r="C2407" t="s">
        <v>1100</v>
      </c>
      <c r="D2407">
        <v>49082338098266</v>
      </c>
      <c r="E2407">
        <v>872335253</v>
      </c>
      <c r="F2407">
        <v>52701190126</v>
      </c>
      <c r="G2407">
        <v>27</v>
      </c>
      <c r="H2407">
        <v>1000000000000</v>
      </c>
      <c r="I2407">
        <v>340000000</v>
      </c>
      <c r="J2407">
        <v>0.01</v>
      </c>
    </row>
    <row r="2408" spans="1:10" customFormat="1" hidden="1" x14ac:dyDescent="0.25">
      <c r="A2408">
        <v>220</v>
      </c>
      <c r="B2408" t="s">
        <v>2318</v>
      </c>
      <c r="C2408" t="s">
        <v>2319</v>
      </c>
      <c r="D2408">
        <v>1880340110319</v>
      </c>
      <c r="E2408">
        <v>351948039</v>
      </c>
      <c r="F2408">
        <v>1182855936</v>
      </c>
      <c r="G2408">
        <v>1</v>
      </c>
      <c r="H2408">
        <v>250000000000</v>
      </c>
      <c r="I2408">
        <v>340000000</v>
      </c>
      <c r="J2408">
        <v>0.01</v>
      </c>
    </row>
    <row r="2409" spans="1:10" customFormat="1" hidden="1" x14ac:dyDescent="0.25">
      <c r="A2409">
        <v>214</v>
      </c>
      <c r="B2409" t="s">
        <v>2099</v>
      </c>
      <c r="C2409" t="s">
        <v>2100</v>
      </c>
      <c r="D2409">
        <v>9236897764257</v>
      </c>
      <c r="E2409">
        <v>491770127</v>
      </c>
      <c r="F2409">
        <v>7436736265</v>
      </c>
      <c r="G2409">
        <v>4</v>
      </c>
      <c r="H2409">
        <v>250000000000</v>
      </c>
      <c r="I2409">
        <v>340000000</v>
      </c>
      <c r="J2409">
        <v>0.02</v>
      </c>
    </row>
    <row r="2410" spans="1:10" customFormat="1" hidden="1" x14ac:dyDescent="0.25">
      <c r="A2410">
        <v>214</v>
      </c>
      <c r="B2410" t="s">
        <v>1125</v>
      </c>
      <c r="C2410" t="s">
        <v>1126</v>
      </c>
      <c r="D2410">
        <v>1931240610000</v>
      </c>
      <c r="E2410">
        <v>1</v>
      </c>
      <c r="F2410">
        <v>0</v>
      </c>
      <c r="G2410">
        <v>0</v>
      </c>
      <c r="H2410">
        <v>575000000000</v>
      </c>
      <c r="I2410">
        <v>340000000</v>
      </c>
      <c r="J2410">
        <v>0</v>
      </c>
    </row>
    <row r="2411" spans="1:10" customFormat="1" hidden="1" x14ac:dyDescent="0.25">
      <c r="A2411">
        <v>214</v>
      </c>
      <c r="B2411" t="s">
        <v>2101</v>
      </c>
      <c r="C2411" t="s">
        <v>2102</v>
      </c>
      <c r="D2411">
        <v>19490659463571</v>
      </c>
      <c r="E2411">
        <v>610606012</v>
      </c>
      <c r="F2411">
        <v>13259694627</v>
      </c>
      <c r="G2411">
        <v>7</v>
      </c>
      <c r="H2411">
        <v>10000000000</v>
      </c>
      <c r="I2411">
        <v>340000000</v>
      </c>
      <c r="J2411">
        <v>0.02</v>
      </c>
    </row>
    <row r="2412" spans="1:10" customFormat="1" hidden="1" x14ac:dyDescent="0.25">
      <c r="A2412">
        <v>214</v>
      </c>
      <c r="B2412" t="s">
        <v>1036</v>
      </c>
      <c r="C2412" t="s">
        <v>1037</v>
      </c>
      <c r="D2412">
        <v>1007622270</v>
      </c>
      <c r="E2412">
        <v>1</v>
      </c>
      <c r="F2412">
        <v>0</v>
      </c>
      <c r="G2412">
        <v>0</v>
      </c>
      <c r="H2412">
        <v>1000000000</v>
      </c>
      <c r="I2412">
        <v>340000000</v>
      </c>
      <c r="J2412">
        <v>0.01</v>
      </c>
    </row>
    <row r="2413" spans="1:10" customFormat="1" hidden="1" x14ac:dyDescent="0.25">
      <c r="A2413">
        <v>220</v>
      </c>
      <c r="B2413" t="s">
        <v>205</v>
      </c>
      <c r="C2413" t="s">
        <v>206</v>
      </c>
      <c r="D2413">
        <v>50007643786</v>
      </c>
      <c r="E2413">
        <v>1</v>
      </c>
      <c r="F2413">
        <v>0</v>
      </c>
      <c r="G2413">
        <v>0</v>
      </c>
      <c r="H2413">
        <v>100000000000</v>
      </c>
      <c r="I2413">
        <v>340000000</v>
      </c>
      <c r="J2413">
        <v>0.02</v>
      </c>
    </row>
    <row r="2414" spans="1:10" customFormat="1" hidden="1" x14ac:dyDescent="0.25">
      <c r="A2414">
        <v>214</v>
      </c>
      <c r="B2414" t="s">
        <v>278</v>
      </c>
      <c r="C2414" t="s">
        <v>279</v>
      </c>
      <c r="D2414">
        <v>1954407955490</v>
      </c>
      <c r="E2414">
        <v>477689942</v>
      </c>
      <c r="F2414">
        <v>3485729597</v>
      </c>
      <c r="G2414">
        <v>2</v>
      </c>
      <c r="H2414">
        <v>100000000000</v>
      </c>
      <c r="I2414">
        <v>340000000</v>
      </c>
      <c r="J2414">
        <v>3.7999999999999999E-2</v>
      </c>
    </row>
    <row r="2415" spans="1:10" customFormat="1" hidden="1" x14ac:dyDescent="0.25">
      <c r="A2415">
        <v>220</v>
      </c>
      <c r="B2415" t="s">
        <v>1263</v>
      </c>
      <c r="C2415" t="s">
        <v>1264</v>
      </c>
      <c r="D2415">
        <v>59026319902</v>
      </c>
      <c r="E2415">
        <v>1</v>
      </c>
      <c r="F2415">
        <v>0</v>
      </c>
      <c r="G2415">
        <v>0</v>
      </c>
      <c r="H2415">
        <v>5000000000</v>
      </c>
      <c r="I2415">
        <v>340000000</v>
      </c>
      <c r="J2415">
        <v>1.9E-2</v>
      </c>
    </row>
    <row r="2416" spans="1:10" customFormat="1" hidden="1" x14ac:dyDescent="0.25">
      <c r="A2416">
        <v>214</v>
      </c>
      <c r="B2416" t="s">
        <v>1312</v>
      </c>
      <c r="C2416" t="s">
        <v>1313</v>
      </c>
      <c r="D2416">
        <v>218429577830</v>
      </c>
      <c r="E2416">
        <v>1</v>
      </c>
      <c r="F2416">
        <v>0</v>
      </c>
      <c r="G2416">
        <v>0</v>
      </c>
      <c r="H2416">
        <v>100000000000</v>
      </c>
      <c r="I2416">
        <v>340000000</v>
      </c>
      <c r="J2416">
        <v>0.04</v>
      </c>
    </row>
    <row r="2417" spans="1:10" customFormat="1" hidden="1" x14ac:dyDescent="0.25">
      <c r="A2417">
        <v>214</v>
      </c>
      <c r="B2417" t="s">
        <v>1657</v>
      </c>
      <c r="C2417" t="s">
        <v>1658</v>
      </c>
      <c r="D2417">
        <v>230271312253</v>
      </c>
      <c r="E2417">
        <v>1</v>
      </c>
      <c r="F2417">
        <v>0</v>
      </c>
      <c r="G2417">
        <v>0</v>
      </c>
      <c r="H2417">
        <v>31000000000</v>
      </c>
      <c r="I2417">
        <v>340000000</v>
      </c>
      <c r="J2417">
        <v>3.1E-2</v>
      </c>
    </row>
    <row r="2418" spans="1:10" customFormat="1" hidden="1" x14ac:dyDescent="0.25">
      <c r="A2418">
        <v>214</v>
      </c>
      <c r="B2418" t="s">
        <v>1756</v>
      </c>
      <c r="C2418" t="s">
        <v>1757</v>
      </c>
      <c r="D2418">
        <v>1383279975</v>
      </c>
      <c r="E2418">
        <v>1</v>
      </c>
      <c r="F2418">
        <v>0</v>
      </c>
      <c r="G2418">
        <v>0</v>
      </c>
      <c r="H2418">
        <v>980000000</v>
      </c>
      <c r="I2418">
        <v>340000000</v>
      </c>
      <c r="J2418">
        <v>7.4999999999999997E-2</v>
      </c>
    </row>
    <row r="2419" spans="1:10" customFormat="1" hidden="1" x14ac:dyDescent="0.25">
      <c r="A2419">
        <v>214</v>
      </c>
      <c r="B2419" t="s">
        <v>1642</v>
      </c>
      <c r="C2419" t="s">
        <v>1643</v>
      </c>
      <c r="D2419">
        <v>8415454692122</v>
      </c>
      <c r="E2419">
        <v>340000000</v>
      </c>
      <c r="F2419">
        <v>3627861268</v>
      </c>
      <c r="G2419">
        <v>2</v>
      </c>
      <c r="H2419">
        <v>1001000000000</v>
      </c>
      <c r="I2419">
        <v>340000000</v>
      </c>
      <c r="J2419">
        <v>0</v>
      </c>
    </row>
    <row r="2420" spans="1:10" customFormat="1" hidden="1" x14ac:dyDescent="0.25">
      <c r="A2420">
        <v>214</v>
      </c>
      <c r="B2420" t="s">
        <v>2320</v>
      </c>
      <c r="C2420" t="s">
        <v>2321</v>
      </c>
      <c r="D2420">
        <v>218320735546</v>
      </c>
      <c r="E2420">
        <v>1</v>
      </c>
      <c r="F2420">
        <v>0</v>
      </c>
      <c r="G2420">
        <v>0</v>
      </c>
      <c r="H2420">
        <v>8000000000</v>
      </c>
      <c r="I2420">
        <v>340000000</v>
      </c>
      <c r="J2420">
        <v>0.01</v>
      </c>
    </row>
    <row r="2421" spans="1:10" customFormat="1" hidden="1" x14ac:dyDescent="0.25">
      <c r="A2421">
        <v>220</v>
      </c>
      <c r="B2421" t="s">
        <v>1761</v>
      </c>
      <c r="C2421" t="s">
        <v>1762</v>
      </c>
      <c r="D2421">
        <v>49964996182</v>
      </c>
      <c r="E2421">
        <v>1</v>
      </c>
      <c r="F2421">
        <v>0</v>
      </c>
      <c r="G2421">
        <v>0</v>
      </c>
      <c r="H2421">
        <v>100000000000</v>
      </c>
      <c r="I2421">
        <v>340000000</v>
      </c>
      <c r="J2421">
        <v>0.03</v>
      </c>
    </row>
    <row r="2422" spans="1:10" customFormat="1" hidden="1" x14ac:dyDescent="0.25">
      <c r="A2422">
        <v>214</v>
      </c>
      <c r="B2422" t="s">
        <v>1569</v>
      </c>
      <c r="C2422" t="s">
        <v>1570</v>
      </c>
      <c r="D2422">
        <v>85443228563</v>
      </c>
      <c r="E2422">
        <v>1</v>
      </c>
      <c r="F2422">
        <v>0</v>
      </c>
      <c r="G2422">
        <v>0</v>
      </c>
      <c r="H2422">
        <v>100000000</v>
      </c>
      <c r="I2422">
        <v>345000000</v>
      </c>
      <c r="J2422">
        <v>0.15</v>
      </c>
    </row>
    <row r="2423" spans="1:10" customFormat="1" hidden="1" x14ac:dyDescent="0.25">
      <c r="A2423">
        <v>214</v>
      </c>
      <c r="B2423" t="s">
        <v>991</v>
      </c>
      <c r="C2423" t="s">
        <v>992</v>
      </c>
      <c r="D2423">
        <v>81642501175</v>
      </c>
      <c r="E2423">
        <v>1</v>
      </c>
      <c r="F2423">
        <v>0</v>
      </c>
      <c r="G2423">
        <v>0</v>
      </c>
      <c r="H2423">
        <v>75000000000</v>
      </c>
      <c r="I2423">
        <v>340000000</v>
      </c>
      <c r="J2423">
        <v>2.75E-2</v>
      </c>
    </row>
    <row r="2424" spans="1:10" customFormat="1" hidden="1" x14ac:dyDescent="0.25">
      <c r="A2424">
        <v>214</v>
      </c>
      <c r="B2424" t="s">
        <v>2032</v>
      </c>
      <c r="C2424" t="s">
        <v>2033</v>
      </c>
      <c r="D2424">
        <v>2449952910566</v>
      </c>
      <c r="E2424">
        <v>1</v>
      </c>
      <c r="F2424">
        <v>0</v>
      </c>
      <c r="G2424">
        <v>0</v>
      </c>
      <c r="H2424">
        <v>50000000000</v>
      </c>
      <c r="I2424">
        <v>340000000</v>
      </c>
      <c r="J2424">
        <v>0.02</v>
      </c>
    </row>
    <row r="2425" spans="1:10" customFormat="1" hidden="1" x14ac:dyDescent="0.25">
      <c r="A2425">
        <v>214</v>
      </c>
      <c r="B2425" t="s">
        <v>2186</v>
      </c>
      <c r="C2425" t="s">
        <v>2187</v>
      </c>
      <c r="D2425">
        <v>58443560910808</v>
      </c>
      <c r="E2425">
        <v>871673692</v>
      </c>
      <c r="F2425">
        <v>52635695574</v>
      </c>
      <c r="G2425">
        <v>27</v>
      </c>
      <c r="H2425">
        <v>111000000000</v>
      </c>
      <c r="I2425">
        <v>340000000</v>
      </c>
      <c r="J2425">
        <v>0.01</v>
      </c>
    </row>
    <row r="2426" spans="1:10" customFormat="1" hidden="1" x14ac:dyDescent="0.25">
      <c r="A2426">
        <v>214</v>
      </c>
      <c r="B2426" t="s">
        <v>2287</v>
      </c>
      <c r="C2426" t="s">
        <v>2288</v>
      </c>
      <c r="D2426">
        <v>1721939733490</v>
      </c>
      <c r="E2426">
        <v>1</v>
      </c>
      <c r="F2426">
        <v>0</v>
      </c>
      <c r="G2426">
        <v>1</v>
      </c>
      <c r="H2426">
        <v>307000000000</v>
      </c>
      <c r="I2426">
        <v>340000000</v>
      </c>
      <c r="J2426">
        <v>0</v>
      </c>
    </row>
    <row r="2427" spans="1:10" customFormat="1" hidden="1" x14ac:dyDescent="0.25">
      <c r="A2427">
        <v>220</v>
      </c>
      <c r="B2427" t="s">
        <v>2034</v>
      </c>
      <c r="C2427" t="s">
        <v>2035</v>
      </c>
      <c r="D2427">
        <v>18606630928310</v>
      </c>
      <c r="E2427">
        <v>428799790</v>
      </c>
      <c r="F2427">
        <v>8791179297</v>
      </c>
      <c r="G2427">
        <v>6</v>
      </c>
      <c r="H2427">
        <v>1139700000000</v>
      </c>
      <c r="I2427">
        <v>340000000</v>
      </c>
      <c r="J2427">
        <v>0.01</v>
      </c>
    </row>
    <row r="2428" spans="1:10" customFormat="1" hidden="1" x14ac:dyDescent="0.25">
      <c r="A2428">
        <v>220</v>
      </c>
      <c r="B2428" t="s">
        <v>1004</v>
      </c>
      <c r="C2428" t="s">
        <v>1005</v>
      </c>
      <c r="D2428">
        <v>2000620466</v>
      </c>
      <c r="E2428">
        <v>1</v>
      </c>
      <c r="F2428">
        <v>0</v>
      </c>
      <c r="G2428">
        <v>0</v>
      </c>
      <c r="H2428">
        <v>2000000000</v>
      </c>
      <c r="I2428">
        <v>340000000</v>
      </c>
      <c r="J2428">
        <v>0.01</v>
      </c>
    </row>
    <row r="2429" spans="1:10" customFormat="1" hidden="1" x14ac:dyDescent="0.25">
      <c r="A2429">
        <v>214</v>
      </c>
      <c r="B2429" t="s">
        <v>1456</v>
      </c>
      <c r="C2429" t="s">
        <v>1457</v>
      </c>
      <c r="D2429">
        <v>124856641074</v>
      </c>
      <c r="E2429">
        <v>1</v>
      </c>
      <c r="F2429">
        <v>0</v>
      </c>
      <c r="G2429">
        <v>0</v>
      </c>
      <c r="H2429">
        <v>100000000000</v>
      </c>
      <c r="I2429">
        <v>340000000</v>
      </c>
      <c r="J2429">
        <v>0.02</v>
      </c>
    </row>
    <row r="2430" spans="1:10" customFormat="1" hidden="1" x14ac:dyDescent="0.25">
      <c r="A2430">
        <v>214</v>
      </c>
      <c r="B2430" t="s">
        <v>1894</v>
      </c>
      <c r="C2430" t="s">
        <v>1895</v>
      </c>
      <c r="D2430">
        <v>2564388345741</v>
      </c>
      <c r="E2430">
        <v>1</v>
      </c>
      <c r="F2430">
        <v>0</v>
      </c>
      <c r="G2430">
        <v>0</v>
      </c>
      <c r="H2430">
        <v>307000000000</v>
      </c>
      <c r="I2430">
        <v>340000000</v>
      </c>
      <c r="J2430">
        <v>0</v>
      </c>
    </row>
    <row r="2431" spans="1:10" customFormat="1" hidden="1" x14ac:dyDescent="0.25">
      <c r="A2431">
        <v>214</v>
      </c>
      <c r="B2431" t="s">
        <v>1095</v>
      </c>
      <c r="C2431" t="s">
        <v>1096</v>
      </c>
      <c r="D2431">
        <v>1538070077375</v>
      </c>
      <c r="E2431">
        <v>426863791</v>
      </c>
      <c r="F2431">
        <v>1555412037</v>
      </c>
      <c r="G2431">
        <v>1</v>
      </c>
      <c r="H2431">
        <v>400000000000</v>
      </c>
      <c r="I2431">
        <v>345000000</v>
      </c>
      <c r="J2431">
        <v>0.05</v>
      </c>
    </row>
    <row r="2432" spans="1:10" customFormat="1" hidden="1" x14ac:dyDescent="0.25">
      <c r="A2432">
        <v>214</v>
      </c>
      <c r="B2432" t="s">
        <v>1653</v>
      </c>
      <c r="C2432" t="s">
        <v>1654</v>
      </c>
      <c r="D2432">
        <v>4777144968977</v>
      </c>
      <c r="E2432">
        <v>484994122</v>
      </c>
      <c r="F2432">
        <v>3479858942</v>
      </c>
      <c r="G2432">
        <v>2</v>
      </c>
      <c r="H2432">
        <v>380000000000</v>
      </c>
      <c r="I2432">
        <v>340000000</v>
      </c>
      <c r="J2432">
        <v>0.04</v>
      </c>
    </row>
    <row r="2433" spans="1:10" customFormat="1" hidden="1" x14ac:dyDescent="0.25">
      <c r="A2433">
        <v>214</v>
      </c>
      <c r="B2433" t="s">
        <v>1440</v>
      </c>
      <c r="C2433" t="s">
        <v>1441</v>
      </c>
      <c r="D2433">
        <v>1094009771373</v>
      </c>
      <c r="E2433">
        <v>1</v>
      </c>
      <c r="F2433">
        <v>0</v>
      </c>
      <c r="G2433">
        <v>0</v>
      </c>
      <c r="H2433">
        <v>20000000000</v>
      </c>
      <c r="I2433">
        <v>340000000</v>
      </c>
      <c r="J2433">
        <v>5.0000000000000001E-3</v>
      </c>
    </row>
    <row r="2434" spans="1:10" customFormat="1" hidden="1" x14ac:dyDescent="0.25">
      <c r="A2434">
        <v>214</v>
      </c>
      <c r="B2434" t="s">
        <v>2322</v>
      </c>
      <c r="C2434" t="s">
        <v>2323</v>
      </c>
      <c r="D2434">
        <v>154937981144</v>
      </c>
      <c r="E2434">
        <v>1</v>
      </c>
      <c r="F2434">
        <v>0</v>
      </c>
      <c r="G2434">
        <v>0</v>
      </c>
      <c r="H2434">
        <v>50000000000</v>
      </c>
      <c r="I2434">
        <v>340000000</v>
      </c>
      <c r="J2434">
        <v>0.04</v>
      </c>
    </row>
    <row r="2435" spans="1:10" customFormat="1" hidden="1" x14ac:dyDescent="0.25">
      <c r="A2435">
        <v>214</v>
      </c>
      <c r="B2435" t="s">
        <v>2318</v>
      </c>
      <c r="C2435" t="s">
        <v>2319</v>
      </c>
      <c r="D2435">
        <v>7821096061271</v>
      </c>
      <c r="E2435">
        <v>376242463</v>
      </c>
      <c r="F2435">
        <v>3588003861</v>
      </c>
      <c r="G2435">
        <v>2</v>
      </c>
      <c r="H2435">
        <v>250000000000</v>
      </c>
      <c r="I2435">
        <v>340000000</v>
      </c>
      <c r="J2435">
        <v>0.01</v>
      </c>
    </row>
    <row r="2436" spans="1:10" customFormat="1" hidden="1" x14ac:dyDescent="0.25">
      <c r="A2436">
        <v>214</v>
      </c>
      <c r="B2436" t="s">
        <v>1932</v>
      </c>
      <c r="C2436" t="s">
        <v>1933</v>
      </c>
      <c r="D2436">
        <v>961742010113</v>
      </c>
      <c r="E2436">
        <v>1</v>
      </c>
      <c r="F2436">
        <v>0</v>
      </c>
      <c r="G2436">
        <v>0</v>
      </c>
      <c r="H2436">
        <v>0</v>
      </c>
      <c r="I2436">
        <v>340000000</v>
      </c>
      <c r="J2436">
        <v>6.9000000000000006E-2</v>
      </c>
    </row>
    <row r="2437" spans="1:10" customFormat="1" hidden="1" x14ac:dyDescent="0.25">
      <c r="A2437">
        <v>214</v>
      </c>
      <c r="B2437" t="s">
        <v>1350</v>
      </c>
      <c r="C2437" t="s">
        <v>1351</v>
      </c>
      <c r="D2437">
        <v>193596754160</v>
      </c>
      <c r="E2437">
        <v>1</v>
      </c>
      <c r="F2437">
        <v>0</v>
      </c>
      <c r="G2437">
        <v>0</v>
      </c>
      <c r="H2437">
        <v>50000000000</v>
      </c>
      <c r="I2437">
        <v>340000000</v>
      </c>
      <c r="J2437">
        <v>2.5000000000000001E-2</v>
      </c>
    </row>
    <row r="2438" spans="1:10" customFormat="1" hidden="1" x14ac:dyDescent="0.25">
      <c r="A2438">
        <v>214</v>
      </c>
      <c r="B2438" t="s">
        <v>1904</v>
      </c>
      <c r="C2438" t="s">
        <v>1905</v>
      </c>
      <c r="D2438">
        <v>109604268100</v>
      </c>
      <c r="E2438">
        <v>1</v>
      </c>
      <c r="F2438">
        <v>0</v>
      </c>
      <c r="G2438">
        <v>0</v>
      </c>
      <c r="H2438">
        <v>50000000000</v>
      </c>
      <c r="I2438">
        <v>340000000</v>
      </c>
      <c r="J2438">
        <v>0.02</v>
      </c>
    </row>
    <row r="2439" spans="1:10" customFormat="1" hidden="1" x14ac:dyDescent="0.25">
      <c r="A2439">
        <v>214</v>
      </c>
      <c r="B2439" t="s">
        <v>1003</v>
      </c>
      <c r="D2439">
        <v>0</v>
      </c>
      <c r="E2439">
        <v>0</v>
      </c>
      <c r="F2439">
        <v>0</v>
      </c>
      <c r="G2439">
        <v>2325</v>
      </c>
      <c r="H2439">
        <v>0</v>
      </c>
      <c r="I2439">
        <v>0</v>
      </c>
      <c r="J2439">
        <v>0</v>
      </c>
    </row>
    <row r="2440" spans="1:10" customFormat="1" hidden="1" x14ac:dyDescent="0.25">
      <c r="A2440">
        <v>214</v>
      </c>
      <c r="B2440" t="s">
        <v>949</v>
      </c>
      <c r="C2440" t="s">
        <v>950</v>
      </c>
      <c r="D2440">
        <v>6976691361356</v>
      </c>
      <c r="E2440">
        <v>376236031</v>
      </c>
      <c r="F2440">
        <v>3587367110</v>
      </c>
      <c r="G2440">
        <v>2</v>
      </c>
      <c r="H2440">
        <v>130000000000</v>
      </c>
      <c r="I2440">
        <v>340000000</v>
      </c>
      <c r="J2440">
        <v>0.01</v>
      </c>
    </row>
    <row r="2441" spans="1:10" customFormat="1" hidden="1" x14ac:dyDescent="0.25">
      <c r="A2441">
        <v>214</v>
      </c>
      <c r="B2441" t="s">
        <v>2324</v>
      </c>
      <c r="C2441" t="s">
        <v>2325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customFormat="1" hidden="1" x14ac:dyDescent="0.25">
      <c r="A2442">
        <v>214</v>
      </c>
      <c r="B2442" t="s">
        <v>881</v>
      </c>
      <c r="C2442" t="s">
        <v>882</v>
      </c>
      <c r="D2442">
        <v>655755698402</v>
      </c>
      <c r="E2442">
        <v>1</v>
      </c>
      <c r="F2442">
        <v>0</v>
      </c>
      <c r="G2442">
        <v>0</v>
      </c>
      <c r="H2442">
        <v>30000000000</v>
      </c>
      <c r="I2442">
        <v>340000000</v>
      </c>
      <c r="J2442">
        <v>0.01</v>
      </c>
    </row>
    <row r="2443" spans="1:10" customFormat="1" hidden="1" x14ac:dyDescent="0.25">
      <c r="A2443">
        <v>214</v>
      </c>
      <c r="B2443" t="s">
        <v>1735</v>
      </c>
      <c r="C2443" t="s">
        <v>1736</v>
      </c>
      <c r="D2443">
        <v>1142143180875</v>
      </c>
      <c r="E2443">
        <v>340000000</v>
      </c>
      <c r="F2443">
        <v>1641471288</v>
      </c>
      <c r="G2443">
        <v>1</v>
      </c>
      <c r="H2443">
        <v>10000000000</v>
      </c>
      <c r="I2443">
        <v>340000000</v>
      </c>
      <c r="J2443">
        <v>0</v>
      </c>
    </row>
    <row r="2444" spans="1:10" customFormat="1" hidden="1" x14ac:dyDescent="0.25">
      <c r="A2444">
        <v>214</v>
      </c>
      <c r="B2444" t="s">
        <v>1948</v>
      </c>
      <c r="C2444" t="s">
        <v>1949</v>
      </c>
      <c r="D2444">
        <v>20749461909</v>
      </c>
      <c r="E2444">
        <v>1</v>
      </c>
      <c r="F2444">
        <v>0</v>
      </c>
      <c r="G2444">
        <v>0</v>
      </c>
      <c r="H2444">
        <v>10000000000</v>
      </c>
      <c r="I2444">
        <v>340000000</v>
      </c>
      <c r="J2444">
        <v>0.02</v>
      </c>
    </row>
    <row r="2445" spans="1:10" customFormat="1" hidden="1" x14ac:dyDescent="0.25">
      <c r="A2445">
        <v>214</v>
      </c>
      <c r="B2445" t="s">
        <v>2054</v>
      </c>
      <c r="C2445" t="s">
        <v>2055</v>
      </c>
      <c r="D2445">
        <v>513160433848</v>
      </c>
      <c r="E2445">
        <v>1</v>
      </c>
      <c r="F2445">
        <v>0</v>
      </c>
      <c r="G2445">
        <v>0</v>
      </c>
      <c r="H2445">
        <v>200000000000</v>
      </c>
      <c r="I2445">
        <v>340000000</v>
      </c>
      <c r="J2445">
        <v>3.5000000000000003E-2</v>
      </c>
    </row>
    <row r="2446" spans="1:10" customFormat="1" hidden="1" x14ac:dyDescent="0.25">
      <c r="A2446">
        <v>215</v>
      </c>
      <c r="B2446" t="s">
        <v>1422</v>
      </c>
      <c r="C2446" t="s">
        <v>1423</v>
      </c>
      <c r="D2446">
        <v>90692012559</v>
      </c>
      <c r="E2446">
        <v>1</v>
      </c>
      <c r="F2446">
        <v>0</v>
      </c>
      <c r="G2446">
        <v>0</v>
      </c>
      <c r="H2446">
        <v>70000000000</v>
      </c>
      <c r="I2446">
        <v>340000000</v>
      </c>
      <c r="J2446">
        <v>0</v>
      </c>
    </row>
    <row r="2447" spans="1:10" customFormat="1" hidden="1" x14ac:dyDescent="0.25">
      <c r="A2447">
        <v>214</v>
      </c>
      <c r="B2447" t="s">
        <v>2326</v>
      </c>
      <c r="C2447" t="s">
        <v>2327</v>
      </c>
      <c r="D2447">
        <v>1812001849744</v>
      </c>
      <c r="E2447">
        <v>1</v>
      </c>
      <c r="F2447">
        <v>0</v>
      </c>
      <c r="G2447">
        <v>0</v>
      </c>
      <c r="H2447">
        <v>128000000000</v>
      </c>
      <c r="I2447">
        <v>340000000</v>
      </c>
      <c r="J2447">
        <v>2.8799999999999999E-2</v>
      </c>
    </row>
    <row r="2448" spans="1:10" customFormat="1" hidden="1" x14ac:dyDescent="0.25">
      <c r="A2448">
        <v>215</v>
      </c>
      <c r="B2448" t="s">
        <v>288</v>
      </c>
      <c r="C2448" t="s">
        <v>289</v>
      </c>
      <c r="D2448">
        <v>101226331673</v>
      </c>
      <c r="E2448">
        <v>1</v>
      </c>
      <c r="F2448">
        <v>0</v>
      </c>
      <c r="G2448">
        <v>0</v>
      </c>
      <c r="H2448">
        <v>100000000000</v>
      </c>
      <c r="I2448">
        <v>340000000</v>
      </c>
      <c r="J2448">
        <v>0.05</v>
      </c>
    </row>
    <row r="2449" spans="1:10" customFormat="1" hidden="1" x14ac:dyDescent="0.25">
      <c r="A2449">
        <v>214</v>
      </c>
      <c r="B2449" t="s">
        <v>260</v>
      </c>
      <c r="C2449" t="s">
        <v>261</v>
      </c>
      <c r="D2449">
        <v>223365542045</v>
      </c>
      <c r="E2449">
        <v>1</v>
      </c>
      <c r="F2449">
        <v>0</v>
      </c>
      <c r="G2449">
        <v>0</v>
      </c>
      <c r="H2449">
        <v>420000000</v>
      </c>
      <c r="I2449">
        <v>340000000</v>
      </c>
      <c r="J2449">
        <v>6.9000000000000006E-2</v>
      </c>
    </row>
    <row r="2450" spans="1:10" customFormat="1" hidden="1" x14ac:dyDescent="0.25">
      <c r="A2450">
        <v>214</v>
      </c>
      <c r="B2450" t="s">
        <v>1175</v>
      </c>
      <c r="C2450" t="s">
        <v>1176</v>
      </c>
      <c r="D2450">
        <v>99492940011</v>
      </c>
      <c r="E2450">
        <v>1</v>
      </c>
      <c r="F2450">
        <v>0</v>
      </c>
      <c r="G2450">
        <v>0</v>
      </c>
      <c r="H2450">
        <v>98000000000</v>
      </c>
      <c r="I2450">
        <v>340000000</v>
      </c>
      <c r="J2450">
        <v>0.01</v>
      </c>
    </row>
    <row r="2451" spans="1:10" customFormat="1" hidden="1" x14ac:dyDescent="0.25">
      <c r="A2451">
        <v>214</v>
      </c>
      <c r="B2451" t="s">
        <v>1994</v>
      </c>
      <c r="C2451" t="s">
        <v>1995</v>
      </c>
      <c r="D2451">
        <v>1055179606137</v>
      </c>
      <c r="E2451">
        <v>389243329</v>
      </c>
      <c r="F2451">
        <v>1592200994</v>
      </c>
      <c r="G2451">
        <v>1</v>
      </c>
      <c r="H2451">
        <v>300000000</v>
      </c>
      <c r="I2451">
        <v>340000000</v>
      </c>
      <c r="J2451">
        <v>0.03</v>
      </c>
    </row>
    <row r="2452" spans="1:10" customFormat="1" hidden="1" x14ac:dyDescent="0.25">
      <c r="A2452">
        <v>214</v>
      </c>
      <c r="B2452" t="s">
        <v>503</v>
      </c>
      <c r="C2452" t="s">
        <v>504</v>
      </c>
      <c r="D2452">
        <v>49690608778</v>
      </c>
      <c r="E2452">
        <v>1</v>
      </c>
      <c r="F2452">
        <v>0</v>
      </c>
      <c r="G2452">
        <v>0</v>
      </c>
      <c r="H2452">
        <v>49000000000</v>
      </c>
      <c r="I2452">
        <v>340000000</v>
      </c>
      <c r="J2452">
        <v>0.01</v>
      </c>
    </row>
    <row r="2453" spans="1:10" customFormat="1" hidden="1" x14ac:dyDescent="0.25">
      <c r="A2453">
        <v>214</v>
      </c>
      <c r="B2453" t="s">
        <v>989</v>
      </c>
      <c r="C2453" t="s">
        <v>990</v>
      </c>
      <c r="D2453">
        <v>2007775656499</v>
      </c>
      <c r="E2453">
        <v>1</v>
      </c>
      <c r="F2453">
        <v>0</v>
      </c>
      <c r="G2453">
        <v>0</v>
      </c>
      <c r="H2453">
        <v>200000000000</v>
      </c>
      <c r="I2453">
        <v>340000000</v>
      </c>
      <c r="J2453">
        <v>0</v>
      </c>
    </row>
    <row r="2454" spans="1:10" customFormat="1" hidden="1" x14ac:dyDescent="0.25">
      <c r="A2454">
        <v>214</v>
      </c>
      <c r="B2454" s="161" t="s">
        <v>1846</v>
      </c>
      <c r="C2454" t="s">
        <v>1847</v>
      </c>
      <c r="D2454">
        <v>945317482217</v>
      </c>
      <c r="E2454">
        <v>1</v>
      </c>
      <c r="F2454">
        <v>0</v>
      </c>
      <c r="G2454">
        <v>0</v>
      </c>
      <c r="H2454">
        <v>780000000000</v>
      </c>
      <c r="I2454">
        <v>340000000</v>
      </c>
      <c r="J2454">
        <v>0.01</v>
      </c>
    </row>
    <row r="2455" spans="1:10" customFormat="1" hidden="1" x14ac:dyDescent="0.25">
      <c r="A2455">
        <v>214</v>
      </c>
      <c r="B2455" t="s">
        <v>150</v>
      </c>
      <c r="C2455" t="s">
        <v>151</v>
      </c>
      <c r="D2455">
        <v>12467137065202</v>
      </c>
      <c r="E2455">
        <v>430601160</v>
      </c>
      <c r="F2455">
        <v>3533445258</v>
      </c>
      <c r="G2455">
        <v>2</v>
      </c>
      <c r="H2455">
        <v>210000000000</v>
      </c>
      <c r="I2455">
        <v>340000000</v>
      </c>
      <c r="J2455">
        <v>2.5000000000000001E-2</v>
      </c>
    </row>
    <row r="2456" spans="1:10" customFormat="1" hidden="1" x14ac:dyDescent="0.25">
      <c r="A2456">
        <v>214</v>
      </c>
      <c r="B2456" t="s">
        <v>536</v>
      </c>
      <c r="C2456" t="s">
        <v>537</v>
      </c>
      <c r="D2456">
        <v>400478611828</v>
      </c>
      <c r="E2456">
        <v>399101827</v>
      </c>
      <c r="F2456">
        <v>1582615591</v>
      </c>
      <c r="G2456">
        <v>1</v>
      </c>
      <c r="H2456">
        <v>168000000000</v>
      </c>
      <c r="I2456">
        <v>340000000</v>
      </c>
      <c r="J2456">
        <v>3.5999999999999997E-2</v>
      </c>
    </row>
    <row r="2457" spans="1:10" customFormat="1" hidden="1" x14ac:dyDescent="0.25">
      <c r="A2457">
        <v>214</v>
      </c>
      <c r="B2457" t="s">
        <v>230</v>
      </c>
      <c r="C2457" t="s">
        <v>231</v>
      </c>
      <c r="D2457">
        <v>2986578049404</v>
      </c>
      <c r="E2457">
        <v>1</v>
      </c>
      <c r="F2457">
        <v>0</v>
      </c>
      <c r="G2457">
        <v>0</v>
      </c>
      <c r="H2457">
        <v>130000000000</v>
      </c>
      <c r="I2457">
        <v>340000000</v>
      </c>
      <c r="J2457">
        <v>0.02</v>
      </c>
    </row>
    <row r="2458" spans="1:10" customFormat="1" hidden="1" x14ac:dyDescent="0.25">
      <c r="A2458">
        <v>214</v>
      </c>
      <c r="B2458" t="s">
        <v>2328</v>
      </c>
      <c r="C2458" t="s">
        <v>2329</v>
      </c>
      <c r="D2458">
        <v>1103693226310</v>
      </c>
      <c r="E2458">
        <v>1</v>
      </c>
      <c r="F2458">
        <v>0</v>
      </c>
      <c r="G2458">
        <v>0</v>
      </c>
      <c r="H2458">
        <v>300000000000</v>
      </c>
      <c r="I2458">
        <v>340000000</v>
      </c>
      <c r="J2458">
        <v>1.4999999999999999E-2</v>
      </c>
    </row>
    <row r="2459" spans="1:10" customFormat="1" hidden="1" x14ac:dyDescent="0.25">
      <c r="A2459">
        <v>220</v>
      </c>
      <c r="B2459" t="s">
        <v>1171</v>
      </c>
      <c r="C2459" t="s">
        <v>1172</v>
      </c>
      <c r="D2459">
        <v>21820366755</v>
      </c>
      <c r="E2459">
        <v>1</v>
      </c>
      <c r="F2459">
        <v>0</v>
      </c>
      <c r="G2459">
        <v>0</v>
      </c>
      <c r="H2459">
        <v>5000000000</v>
      </c>
      <c r="I2459">
        <v>340000000</v>
      </c>
      <c r="J2459">
        <v>0.02</v>
      </c>
    </row>
    <row r="2460" spans="1:10" customFormat="1" hidden="1" x14ac:dyDescent="0.25">
      <c r="A2460">
        <v>214</v>
      </c>
      <c r="B2460" t="s">
        <v>2330</v>
      </c>
      <c r="C2460" t="s">
        <v>2331</v>
      </c>
      <c r="D2460">
        <v>99236744820</v>
      </c>
      <c r="E2460">
        <v>1</v>
      </c>
      <c r="F2460">
        <v>0</v>
      </c>
      <c r="G2460">
        <v>0</v>
      </c>
      <c r="H2460">
        <v>10000000</v>
      </c>
      <c r="I2460">
        <v>340000000</v>
      </c>
      <c r="J2460">
        <v>0.1</v>
      </c>
    </row>
    <row r="2461" spans="1:10" customFormat="1" hidden="1" x14ac:dyDescent="0.25">
      <c r="A2461">
        <v>214</v>
      </c>
      <c r="B2461" t="s">
        <v>1277</v>
      </c>
      <c r="C2461" t="s">
        <v>1278</v>
      </c>
      <c r="D2461">
        <v>1097633050</v>
      </c>
      <c r="E2461">
        <v>1</v>
      </c>
      <c r="F2461">
        <v>0</v>
      </c>
      <c r="G2461">
        <v>0</v>
      </c>
      <c r="H2461">
        <v>1000000000</v>
      </c>
      <c r="I2461">
        <v>340000000</v>
      </c>
      <c r="J2461">
        <v>0</v>
      </c>
    </row>
    <row r="2462" spans="1:10" customFormat="1" hidden="1" x14ac:dyDescent="0.25">
      <c r="A2462">
        <v>214</v>
      </c>
      <c r="B2462" t="s">
        <v>2332</v>
      </c>
      <c r="C2462" t="s">
        <v>2333</v>
      </c>
      <c r="D2462">
        <v>2004243276432</v>
      </c>
      <c r="E2462">
        <v>340000000</v>
      </c>
      <c r="F2462">
        <v>1641451884</v>
      </c>
      <c r="G2462">
        <v>1</v>
      </c>
      <c r="H2462">
        <v>3000000000</v>
      </c>
      <c r="I2462">
        <v>340000000</v>
      </c>
      <c r="J2462">
        <v>0</v>
      </c>
    </row>
    <row r="2463" spans="1:10" customFormat="1" hidden="1" x14ac:dyDescent="0.25">
      <c r="A2463">
        <v>214</v>
      </c>
      <c r="B2463" t="s">
        <v>1541</v>
      </c>
      <c r="C2463" t="s">
        <v>1542</v>
      </c>
      <c r="D2463">
        <v>8968196039838</v>
      </c>
      <c r="E2463">
        <v>1</v>
      </c>
      <c r="F2463">
        <v>0</v>
      </c>
      <c r="G2463">
        <v>0</v>
      </c>
      <c r="H2463">
        <v>118500000000</v>
      </c>
      <c r="I2463">
        <v>340000000</v>
      </c>
      <c r="J2463">
        <v>7.0000000000000001E-3</v>
      </c>
    </row>
    <row r="2464" spans="1:10" customFormat="1" hidden="1" x14ac:dyDescent="0.25">
      <c r="A2464">
        <v>220</v>
      </c>
      <c r="B2464" t="s">
        <v>685</v>
      </c>
      <c r="C2464" t="s">
        <v>94</v>
      </c>
      <c r="D2464">
        <v>17316108423106</v>
      </c>
      <c r="E2464">
        <v>928315937</v>
      </c>
      <c r="F2464">
        <v>19022215299</v>
      </c>
      <c r="G2464">
        <v>13</v>
      </c>
      <c r="H2464">
        <v>150000000000</v>
      </c>
      <c r="I2464">
        <v>340000000</v>
      </c>
      <c r="J2464">
        <v>0.03</v>
      </c>
    </row>
    <row r="2465" spans="1:10" customFormat="1" hidden="1" x14ac:dyDescent="0.25">
      <c r="A2465">
        <v>220</v>
      </c>
      <c r="B2465" t="s">
        <v>1976</v>
      </c>
      <c r="C2465" t="s">
        <v>1977</v>
      </c>
      <c r="D2465">
        <v>2507148139646</v>
      </c>
      <c r="E2465">
        <v>349555521</v>
      </c>
      <c r="F2465">
        <v>1184884725</v>
      </c>
      <c r="G2465">
        <v>1</v>
      </c>
      <c r="H2465">
        <v>50000000000</v>
      </c>
      <c r="I2465">
        <v>340000000</v>
      </c>
      <c r="J2465">
        <v>8.0000000000000002E-3</v>
      </c>
    </row>
    <row r="2466" spans="1:10" customFormat="1" hidden="1" x14ac:dyDescent="0.25">
      <c r="A2466">
        <v>220</v>
      </c>
      <c r="B2466" t="s">
        <v>2334</v>
      </c>
      <c r="C2466" t="s">
        <v>2335</v>
      </c>
      <c r="D2466">
        <v>702429973</v>
      </c>
      <c r="E2466">
        <v>1</v>
      </c>
      <c r="F2466">
        <v>0</v>
      </c>
      <c r="G2466">
        <v>0</v>
      </c>
      <c r="H2466">
        <v>100000000</v>
      </c>
      <c r="I2466">
        <v>345000000</v>
      </c>
      <c r="J2466">
        <v>0.15</v>
      </c>
    </row>
    <row r="2467" spans="1:10" customFormat="1" hidden="1" x14ac:dyDescent="0.25">
      <c r="A2467">
        <v>212</v>
      </c>
      <c r="B2467" t="s">
        <v>1813</v>
      </c>
      <c r="D2467">
        <v>201025350</v>
      </c>
      <c r="E2467">
        <v>1</v>
      </c>
      <c r="F2467">
        <v>0</v>
      </c>
      <c r="G2467">
        <v>0</v>
      </c>
      <c r="H2467">
        <v>100000000</v>
      </c>
      <c r="I2467">
        <v>345000000</v>
      </c>
      <c r="J2467">
        <v>0.15</v>
      </c>
    </row>
    <row r="2468" spans="1:10" customFormat="1" hidden="1" x14ac:dyDescent="0.25">
      <c r="A2468">
        <v>212</v>
      </c>
      <c r="B2468" t="s">
        <v>1896</v>
      </c>
      <c r="C2468" t="s">
        <v>1897</v>
      </c>
      <c r="D2468">
        <v>620704601243</v>
      </c>
      <c r="E2468">
        <v>1</v>
      </c>
      <c r="F2468">
        <v>0</v>
      </c>
      <c r="G2468">
        <v>0</v>
      </c>
      <c r="H2468">
        <v>10000000000</v>
      </c>
      <c r="I2468">
        <v>345000000</v>
      </c>
      <c r="J2468">
        <v>9.4999999999999998E-3</v>
      </c>
    </row>
    <row r="2469" spans="1:10" customFormat="1" hidden="1" x14ac:dyDescent="0.25">
      <c r="A2469">
        <v>212</v>
      </c>
      <c r="B2469" t="s">
        <v>721</v>
      </c>
      <c r="C2469" t="s">
        <v>722</v>
      </c>
      <c r="D2469">
        <v>1607794</v>
      </c>
      <c r="E2469">
        <v>1</v>
      </c>
      <c r="F2469">
        <v>0</v>
      </c>
      <c r="G2469">
        <v>0</v>
      </c>
      <c r="H2469">
        <v>100000000</v>
      </c>
      <c r="I2469">
        <v>345000000</v>
      </c>
      <c r="J2469">
        <v>0.15</v>
      </c>
    </row>
    <row r="2470" spans="1:10" customFormat="1" hidden="1" x14ac:dyDescent="0.25">
      <c r="A2470">
        <v>212</v>
      </c>
      <c r="B2470" t="s">
        <v>443</v>
      </c>
      <c r="C2470" t="s">
        <v>444</v>
      </c>
      <c r="D2470">
        <v>17045577224</v>
      </c>
      <c r="E2470">
        <v>1</v>
      </c>
      <c r="F2470">
        <v>0</v>
      </c>
      <c r="G2470">
        <v>0</v>
      </c>
      <c r="H2470">
        <v>1000000000</v>
      </c>
      <c r="I2470">
        <v>340000000</v>
      </c>
      <c r="J2470">
        <v>0.04</v>
      </c>
    </row>
    <row r="2471" spans="1:10" customFormat="1" hidden="1" x14ac:dyDescent="0.25">
      <c r="A2471">
        <v>212</v>
      </c>
      <c r="B2471" t="s">
        <v>2039</v>
      </c>
      <c r="C2471" t="s">
        <v>2040</v>
      </c>
      <c r="D2471">
        <v>4300427817</v>
      </c>
      <c r="E2471">
        <v>1</v>
      </c>
      <c r="F2471">
        <v>0</v>
      </c>
      <c r="G2471">
        <v>0</v>
      </c>
      <c r="H2471">
        <v>1000000000</v>
      </c>
      <c r="I2471">
        <v>340000000</v>
      </c>
      <c r="J2471">
        <v>0.01</v>
      </c>
    </row>
    <row r="2472" spans="1:10" customFormat="1" hidden="1" x14ac:dyDescent="0.25">
      <c r="A2472">
        <v>212</v>
      </c>
      <c r="B2472" t="s">
        <v>2336</v>
      </c>
      <c r="C2472" t="s">
        <v>1324</v>
      </c>
      <c r="D2472">
        <v>0</v>
      </c>
      <c r="E2472">
        <v>1</v>
      </c>
      <c r="F2472">
        <v>0</v>
      </c>
      <c r="G2472">
        <v>0</v>
      </c>
      <c r="H2472">
        <v>394000000000</v>
      </c>
      <c r="I2472">
        <v>340000000</v>
      </c>
      <c r="J2472">
        <v>1</v>
      </c>
    </row>
    <row r="2473" spans="1:10" customFormat="1" hidden="1" x14ac:dyDescent="0.25">
      <c r="A2473">
        <v>212</v>
      </c>
      <c r="B2473" t="s">
        <v>2337</v>
      </c>
      <c r="C2473" t="s">
        <v>2338</v>
      </c>
      <c r="D2473">
        <v>130789287817920</v>
      </c>
      <c r="E2473">
        <v>5360490974</v>
      </c>
      <c r="F2473">
        <v>95389328518</v>
      </c>
      <c r="G2473">
        <v>49</v>
      </c>
      <c r="H2473">
        <v>10000000000</v>
      </c>
      <c r="I2473">
        <v>340000000</v>
      </c>
      <c r="J2473">
        <v>0.05</v>
      </c>
    </row>
    <row r="2474" spans="1:10" customFormat="1" hidden="1" x14ac:dyDescent="0.25">
      <c r="A2474">
        <v>212</v>
      </c>
      <c r="B2474" t="s">
        <v>2339</v>
      </c>
      <c r="C2474" t="s">
        <v>2340</v>
      </c>
      <c r="D2474">
        <v>114194124117492</v>
      </c>
      <c r="E2474">
        <v>2972659038</v>
      </c>
      <c r="F2474">
        <v>85122642229</v>
      </c>
      <c r="G2474">
        <v>47</v>
      </c>
      <c r="H2474">
        <v>1050000000000</v>
      </c>
      <c r="I2474">
        <v>340000000</v>
      </c>
      <c r="J2474">
        <v>0.03</v>
      </c>
    </row>
    <row r="2475" spans="1:10" customFormat="1" hidden="1" x14ac:dyDescent="0.25">
      <c r="A2475">
        <v>213</v>
      </c>
      <c r="B2475" t="s">
        <v>472</v>
      </c>
      <c r="C2475" t="s">
        <v>473</v>
      </c>
      <c r="D2475">
        <v>643161602234</v>
      </c>
      <c r="E2475">
        <v>1</v>
      </c>
      <c r="F2475">
        <v>0</v>
      </c>
      <c r="G2475">
        <v>0</v>
      </c>
      <c r="H2475">
        <v>291000000000</v>
      </c>
      <c r="I2475">
        <v>340000000</v>
      </c>
      <c r="J2475">
        <v>1.9900000000000001E-2</v>
      </c>
    </row>
    <row r="2476" spans="1:10" customFormat="1" hidden="1" x14ac:dyDescent="0.25">
      <c r="A2476">
        <v>212</v>
      </c>
      <c r="B2476" t="s">
        <v>2341</v>
      </c>
      <c r="C2476" t="s">
        <v>93</v>
      </c>
      <c r="D2476">
        <v>77591646914837</v>
      </c>
      <c r="E2476">
        <v>3312540561</v>
      </c>
      <c r="F2476">
        <v>56478270664</v>
      </c>
      <c r="G2476">
        <v>22</v>
      </c>
      <c r="H2476">
        <v>250000000000</v>
      </c>
      <c r="I2476">
        <v>340000000</v>
      </c>
      <c r="J2476">
        <v>0.05</v>
      </c>
    </row>
    <row r="2477" spans="1:10" customFormat="1" hidden="1" x14ac:dyDescent="0.25">
      <c r="A2477">
        <v>214</v>
      </c>
      <c r="B2477" t="s">
        <v>864</v>
      </c>
      <c r="C2477" t="s">
        <v>865</v>
      </c>
      <c r="D2477">
        <v>493115999044</v>
      </c>
      <c r="E2477">
        <v>1</v>
      </c>
      <c r="F2477">
        <v>0</v>
      </c>
      <c r="G2477">
        <v>0</v>
      </c>
      <c r="H2477">
        <v>196000000000</v>
      </c>
      <c r="I2477">
        <v>340000000</v>
      </c>
      <c r="J2477">
        <v>2.5000000000000001E-2</v>
      </c>
    </row>
    <row r="2478" spans="1:10" customFormat="1" hidden="1" x14ac:dyDescent="0.25">
      <c r="A2478">
        <v>214</v>
      </c>
      <c r="B2478" t="s">
        <v>1685</v>
      </c>
      <c r="C2478" t="s">
        <v>1088</v>
      </c>
      <c r="D2478">
        <v>1504347246538</v>
      </c>
      <c r="E2478">
        <v>1</v>
      </c>
      <c r="F2478">
        <v>0</v>
      </c>
      <c r="G2478">
        <v>0</v>
      </c>
      <c r="H2478">
        <v>650000000000</v>
      </c>
      <c r="I2478">
        <v>760000000</v>
      </c>
      <c r="J2478">
        <v>0</v>
      </c>
    </row>
    <row r="2479" spans="1:10" customFormat="1" hidden="1" x14ac:dyDescent="0.25">
      <c r="A2479">
        <v>212</v>
      </c>
      <c r="B2479" t="s">
        <v>1006</v>
      </c>
      <c r="C2479" t="s">
        <v>1007</v>
      </c>
      <c r="D2479">
        <v>93685000062</v>
      </c>
      <c r="E2479">
        <v>1</v>
      </c>
      <c r="F2479">
        <v>0</v>
      </c>
      <c r="G2479">
        <v>0</v>
      </c>
      <c r="H2479">
        <v>50000000000</v>
      </c>
      <c r="I2479">
        <v>340000000</v>
      </c>
      <c r="J2479">
        <v>0.03</v>
      </c>
    </row>
    <row r="2480" spans="1:10" customFormat="1" hidden="1" x14ac:dyDescent="0.25">
      <c r="A2480">
        <v>212</v>
      </c>
      <c r="B2480" t="s">
        <v>420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customFormat="1" hidden="1" x14ac:dyDescent="0.25">
      <c r="A2481">
        <v>212</v>
      </c>
      <c r="B2481" t="s">
        <v>425</v>
      </c>
      <c r="C2481" t="s">
        <v>426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customFormat="1" hidden="1" x14ac:dyDescent="0.25">
      <c r="A2482">
        <v>212</v>
      </c>
      <c r="B2482" t="s">
        <v>2059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customFormat="1" hidden="1" x14ac:dyDescent="0.25">
      <c r="A2483">
        <v>212</v>
      </c>
      <c r="B2483" t="s">
        <v>331</v>
      </c>
      <c r="C2483" t="s">
        <v>332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customFormat="1" hidden="1" x14ac:dyDescent="0.25">
      <c r="A2484">
        <v>212</v>
      </c>
      <c r="B2484" t="s">
        <v>274</v>
      </c>
      <c r="C2484" t="s">
        <v>275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customFormat="1" hidden="1" x14ac:dyDescent="0.25">
      <c r="A2485">
        <v>212</v>
      </c>
      <c r="B2485" t="s">
        <v>402</v>
      </c>
      <c r="C2485" t="s">
        <v>403</v>
      </c>
      <c r="D2485">
        <v>110503145654429</v>
      </c>
      <c r="E2485">
        <v>4588671864</v>
      </c>
      <c r="F2485">
        <v>80724765421</v>
      </c>
      <c r="G2485">
        <v>46</v>
      </c>
      <c r="H2485">
        <v>1600000000000</v>
      </c>
      <c r="I2485">
        <v>340000000</v>
      </c>
      <c r="J2485">
        <v>0.05</v>
      </c>
    </row>
    <row r="2486" spans="1:10" customFormat="1" hidden="1" x14ac:dyDescent="0.25">
      <c r="A2486">
        <v>212</v>
      </c>
      <c r="B2486" t="s">
        <v>228</v>
      </c>
      <c r="C2486" t="s">
        <v>229</v>
      </c>
      <c r="D2486">
        <v>10022226500</v>
      </c>
      <c r="E2486">
        <v>1</v>
      </c>
      <c r="F2486">
        <v>0</v>
      </c>
      <c r="G2486">
        <v>0</v>
      </c>
      <c r="H2486">
        <v>10000000000</v>
      </c>
      <c r="I2486">
        <v>340000000</v>
      </c>
      <c r="J2486">
        <v>9.4999999999999998E-3</v>
      </c>
    </row>
    <row r="2487" spans="1:10" customFormat="1" hidden="1" x14ac:dyDescent="0.25">
      <c r="A2487">
        <v>212</v>
      </c>
      <c r="B2487" t="s">
        <v>355</v>
      </c>
      <c r="C2487" t="s">
        <v>356</v>
      </c>
      <c r="D2487">
        <v>19473854075220</v>
      </c>
      <c r="E2487">
        <v>470528927</v>
      </c>
      <c r="F2487">
        <v>14535642661</v>
      </c>
      <c r="G2487">
        <v>5</v>
      </c>
      <c r="H2487">
        <v>250000000000</v>
      </c>
      <c r="I2487">
        <v>340000000</v>
      </c>
      <c r="J2487">
        <v>8.8999999999999999E-3</v>
      </c>
    </row>
    <row r="2488" spans="1:10" customFormat="1" hidden="1" x14ac:dyDescent="0.25">
      <c r="A2488">
        <v>214</v>
      </c>
      <c r="B2488" t="s">
        <v>1547</v>
      </c>
      <c r="C2488" t="s">
        <v>1548</v>
      </c>
      <c r="D2488">
        <v>153327032908</v>
      </c>
      <c r="E2488">
        <v>1</v>
      </c>
      <c r="F2488">
        <v>0</v>
      </c>
      <c r="G2488">
        <v>0</v>
      </c>
      <c r="H2488">
        <v>100000000000</v>
      </c>
      <c r="I2488">
        <v>345000000</v>
      </c>
      <c r="J2488">
        <v>1.4999999999999999E-2</v>
      </c>
    </row>
    <row r="2489" spans="1:10" customFormat="1" hidden="1" x14ac:dyDescent="0.25">
      <c r="A2489">
        <v>212</v>
      </c>
      <c r="B2489" t="s">
        <v>646</v>
      </c>
      <c r="C2489" t="s">
        <v>647</v>
      </c>
      <c r="D2489">
        <v>112164494836039</v>
      </c>
      <c r="E2489">
        <v>6389696631</v>
      </c>
      <c r="F2489">
        <v>80374540962</v>
      </c>
      <c r="G2489">
        <v>42</v>
      </c>
      <c r="H2489">
        <v>3000000000000</v>
      </c>
      <c r="I2489">
        <v>340000000</v>
      </c>
      <c r="J2489">
        <v>7.0000000000000007E-2</v>
      </c>
    </row>
    <row r="2490" spans="1:10" customFormat="1" hidden="1" x14ac:dyDescent="0.25">
      <c r="A2490">
        <v>214</v>
      </c>
      <c r="B2490" t="s">
        <v>1930</v>
      </c>
      <c r="C2490" t="s">
        <v>1931</v>
      </c>
      <c r="D2490">
        <v>607503669286</v>
      </c>
      <c r="E2490">
        <v>1</v>
      </c>
      <c r="F2490">
        <v>0</v>
      </c>
      <c r="G2490">
        <v>0</v>
      </c>
      <c r="H2490">
        <v>3000000000</v>
      </c>
      <c r="I2490">
        <v>340000000</v>
      </c>
      <c r="J2490">
        <v>0.01</v>
      </c>
    </row>
    <row r="2491" spans="1:10" customFormat="1" hidden="1" x14ac:dyDescent="0.25">
      <c r="A2491">
        <v>212</v>
      </c>
      <c r="B2491" t="s">
        <v>1038</v>
      </c>
      <c r="C2491" t="s">
        <v>1039</v>
      </c>
      <c r="D2491">
        <v>7259585498</v>
      </c>
      <c r="E2491">
        <v>1</v>
      </c>
      <c r="F2491">
        <v>0</v>
      </c>
      <c r="G2491">
        <v>0</v>
      </c>
      <c r="H2491">
        <v>1000000000</v>
      </c>
      <c r="I2491">
        <v>340000000</v>
      </c>
      <c r="J2491">
        <v>0.01</v>
      </c>
    </row>
    <row r="2492" spans="1:10" customFormat="1" hidden="1" x14ac:dyDescent="0.25">
      <c r="A2492">
        <v>212</v>
      </c>
      <c r="B2492" t="s">
        <v>398</v>
      </c>
      <c r="C2492" t="s">
        <v>399</v>
      </c>
      <c r="D2492">
        <v>5853669321</v>
      </c>
      <c r="E2492">
        <v>1</v>
      </c>
      <c r="F2492">
        <v>0</v>
      </c>
      <c r="G2492">
        <v>0</v>
      </c>
      <c r="H2492">
        <v>1000000</v>
      </c>
      <c r="I2492">
        <v>340000000</v>
      </c>
      <c r="J2492">
        <v>8.9999999999999993E-3</v>
      </c>
    </row>
    <row r="2493" spans="1:10" customFormat="1" hidden="1" x14ac:dyDescent="0.25">
      <c r="A2493">
        <v>212</v>
      </c>
      <c r="B2493" t="s">
        <v>877</v>
      </c>
      <c r="C2493" t="s">
        <v>878</v>
      </c>
      <c r="D2493">
        <v>10022228348</v>
      </c>
      <c r="E2493">
        <v>1</v>
      </c>
      <c r="F2493">
        <v>0</v>
      </c>
      <c r="G2493">
        <v>0</v>
      </c>
      <c r="H2493">
        <v>10000000000</v>
      </c>
      <c r="I2493">
        <v>340000000</v>
      </c>
      <c r="J2493">
        <v>9.4999999999999998E-3</v>
      </c>
    </row>
    <row r="2494" spans="1:10" customFormat="1" hidden="1" x14ac:dyDescent="0.25">
      <c r="A2494">
        <v>212</v>
      </c>
      <c r="B2494" t="s">
        <v>843</v>
      </c>
      <c r="C2494" t="s">
        <v>844</v>
      </c>
      <c r="D2494">
        <v>994623326</v>
      </c>
      <c r="E2494">
        <v>1</v>
      </c>
      <c r="F2494">
        <v>0</v>
      </c>
      <c r="G2494">
        <v>0</v>
      </c>
      <c r="H2494">
        <v>130000000</v>
      </c>
      <c r="I2494">
        <v>340000000</v>
      </c>
      <c r="J2494">
        <v>7.4999999999999997E-2</v>
      </c>
    </row>
    <row r="2495" spans="1:10" customFormat="1" hidden="1" x14ac:dyDescent="0.25">
      <c r="A2495">
        <v>212</v>
      </c>
      <c r="B2495" t="s">
        <v>2342</v>
      </c>
      <c r="C2495" t="s">
        <v>2343</v>
      </c>
      <c r="D2495">
        <v>4613866</v>
      </c>
      <c r="E2495">
        <v>1</v>
      </c>
      <c r="F2495">
        <v>0</v>
      </c>
      <c r="G2495">
        <v>0</v>
      </c>
      <c r="H2495">
        <v>100000000</v>
      </c>
      <c r="I2495">
        <v>345000000</v>
      </c>
      <c r="J2495">
        <v>0.15</v>
      </c>
    </row>
    <row r="2496" spans="1:10" customFormat="1" hidden="1" x14ac:dyDescent="0.25">
      <c r="A2496">
        <v>212</v>
      </c>
      <c r="B2496" t="s">
        <v>2184</v>
      </c>
      <c r="C2496" t="s">
        <v>2185</v>
      </c>
      <c r="D2496">
        <v>126708477591574</v>
      </c>
      <c r="E2496">
        <v>2286679055</v>
      </c>
      <c r="F2496">
        <v>95387273712</v>
      </c>
      <c r="G2496">
        <v>44</v>
      </c>
      <c r="H2496">
        <v>500000000000</v>
      </c>
      <c r="I2496">
        <v>340000000</v>
      </c>
      <c r="J2496">
        <v>0.02</v>
      </c>
    </row>
    <row r="2497" spans="1:10" customFormat="1" hidden="1" x14ac:dyDescent="0.25">
      <c r="A2497">
        <v>212</v>
      </c>
      <c r="B2497" t="s">
        <v>211</v>
      </c>
      <c r="C2497" t="s">
        <v>212</v>
      </c>
      <c r="D2497">
        <v>113349535363818</v>
      </c>
      <c r="E2497">
        <v>2953295953</v>
      </c>
      <c r="F2497">
        <v>84496569161</v>
      </c>
      <c r="G2497">
        <v>36</v>
      </c>
      <c r="H2497">
        <v>1100000000000</v>
      </c>
      <c r="I2497">
        <v>340000000</v>
      </c>
      <c r="J2497">
        <v>0.03</v>
      </c>
    </row>
    <row r="2498" spans="1:10" customFormat="1" hidden="1" x14ac:dyDescent="0.25">
      <c r="A2498">
        <v>212</v>
      </c>
      <c r="B2498" t="s">
        <v>1824</v>
      </c>
      <c r="C2498" t="s">
        <v>1825</v>
      </c>
      <c r="D2498">
        <v>729957258</v>
      </c>
      <c r="E2498">
        <v>1</v>
      </c>
      <c r="F2498">
        <v>0</v>
      </c>
      <c r="G2498">
        <v>0</v>
      </c>
      <c r="H2498">
        <v>1000000</v>
      </c>
      <c r="I2498">
        <v>400000000</v>
      </c>
      <c r="J2498">
        <v>0.04</v>
      </c>
    </row>
    <row r="2499" spans="1:10" customFormat="1" hidden="1" x14ac:dyDescent="0.25">
      <c r="A2499">
        <v>214</v>
      </c>
      <c r="B2499" t="s">
        <v>462</v>
      </c>
      <c r="C2499" t="s">
        <v>463</v>
      </c>
      <c r="D2499">
        <v>604515920966</v>
      </c>
      <c r="E2499">
        <v>1</v>
      </c>
      <c r="F2499">
        <v>0</v>
      </c>
      <c r="G2499">
        <v>0</v>
      </c>
      <c r="H2499">
        <v>30000000000</v>
      </c>
      <c r="I2499">
        <v>340000000</v>
      </c>
      <c r="J2499">
        <v>0.02</v>
      </c>
    </row>
    <row r="2500" spans="1:10" customFormat="1" hidden="1" x14ac:dyDescent="0.25">
      <c r="A2500">
        <v>212</v>
      </c>
      <c r="B2500" t="s">
        <v>731</v>
      </c>
      <c r="C2500" t="s">
        <v>732</v>
      </c>
      <c r="D2500">
        <v>4495250128</v>
      </c>
      <c r="E2500">
        <v>1</v>
      </c>
      <c r="F2500">
        <v>0</v>
      </c>
      <c r="G2500">
        <v>0</v>
      </c>
      <c r="H2500">
        <v>1000000000</v>
      </c>
      <c r="I2500">
        <v>345000000</v>
      </c>
      <c r="J2500">
        <v>0.15</v>
      </c>
    </row>
    <row r="2501" spans="1:10" customFormat="1" hidden="1" x14ac:dyDescent="0.25">
      <c r="A2501">
        <v>212</v>
      </c>
      <c r="B2501" t="s">
        <v>1042</v>
      </c>
      <c r="C2501" t="s">
        <v>1043</v>
      </c>
      <c r="D2501">
        <v>11497625086</v>
      </c>
      <c r="E2501">
        <v>1</v>
      </c>
      <c r="F2501">
        <v>0</v>
      </c>
      <c r="G2501">
        <v>0</v>
      </c>
      <c r="H2501">
        <v>10000000000</v>
      </c>
      <c r="I2501">
        <v>340000000</v>
      </c>
      <c r="J2501">
        <v>1E-3</v>
      </c>
    </row>
    <row r="2502" spans="1:10" customFormat="1" hidden="1" x14ac:dyDescent="0.25">
      <c r="A2502">
        <v>214</v>
      </c>
      <c r="B2502" t="s">
        <v>2344</v>
      </c>
      <c r="C2502" t="s">
        <v>2345</v>
      </c>
      <c r="D2502">
        <v>1667869727247</v>
      </c>
      <c r="E2502">
        <v>340000000</v>
      </c>
      <c r="F2502">
        <v>1641610463</v>
      </c>
      <c r="G2502">
        <v>1</v>
      </c>
      <c r="H2502">
        <v>61800000000</v>
      </c>
      <c r="I2502">
        <v>340000000</v>
      </c>
      <c r="J2502">
        <v>0</v>
      </c>
    </row>
    <row r="2503" spans="1:10" customFormat="1" hidden="1" x14ac:dyDescent="0.25">
      <c r="A2503">
        <v>214</v>
      </c>
      <c r="B2503" t="s">
        <v>1593</v>
      </c>
      <c r="C2503" t="s">
        <v>1594</v>
      </c>
      <c r="D2503">
        <v>2337453357234</v>
      </c>
      <c r="E2503">
        <v>1</v>
      </c>
      <c r="F2503">
        <v>0</v>
      </c>
      <c r="G2503">
        <v>0</v>
      </c>
      <c r="H2503">
        <v>108000000000</v>
      </c>
      <c r="I2503">
        <v>340000000</v>
      </c>
      <c r="J2503">
        <v>0.03</v>
      </c>
    </row>
    <row r="2504" spans="1:10" customFormat="1" hidden="1" x14ac:dyDescent="0.25">
      <c r="A2504">
        <v>214</v>
      </c>
      <c r="B2504" t="s">
        <v>1844</v>
      </c>
      <c r="C2504" t="s">
        <v>1845</v>
      </c>
      <c r="D2504">
        <v>520070298384</v>
      </c>
      <c r="E2504">
        <v>340000000</v>
      </c>
      <c r="F2504">
        <v>1641484347</v>
      </c>
      <c r="G2504">
        <v>1</v>
      </c>
      <c r="H2504">
        <v>15000000000</v>
      </c>
      <c r="I2504">
        <v>340000000</v>
      </c>
      <c r="J2504">
        <v>0</v>
      </c>
    </row>
    <row r="2505" spans="1:10" customFormat="1" hidden="1" x14ac:dyDescent="0.25">
      <c r="A2505">
        <v>214</v>
      </c>
      <c r="B2505" t="s">
        <v>2346</v>
      </c>
      <c r="C2505" t="s">
        <v>2347</v>
      </c>
      <c r="D2505">
        <v>514897653792</v>
      </c>
      <c r="E2505">
        <v>1</v>
      </c>
      <c r="F2505">
        <v>0</v>
      </c>
      <c r="G2505">
        <v>0</v>
      </c>
      <c r="H2505">
        <v>17500000000</v>
      </c>
      <c r="I2505">
        <v>500000000</v>
      </c>
      <c r="J2505">
        <v>0.03</v>
      </c>
    </row>
    <row r="2506" spans="1:10" customFormat="1" hidden="1" x14ac:dyDescent="0.25">
      <c r="A2506">
        <v>214</v>
      </c>
      <c r="B2506" t="s">
        <v>1050</v>
      </c>
      <c r="C2506" t="s">
        <v>1051</v>
      </c>
      <c r="D2506">
        <v>11192322794</v>
      </c>
      <c r="E2506">
        <v>1</v>
      </c>
      <c r="F2506">
        <v>0</v>
      </c>
      <c r="G2506">
        <v>0</v>
      </c>
      <c r="H2506">
        <v>10000000000</v>
      </c>
      <c r="I2506">
        <v>340000000</v>
      </c>
      <c r="J2506">
        <v>0.02</v>
      </c>
    </row>
    <row r="2507" spans="1:10" customFormat="1" hidden="1" x14ac:dyDescent="0.25">
      <c r="A2507">
        <v>215</v>
      </c>
      <c r="B2507" t="s">
        <v>1376</v>
      </c>
      <c r="C2507" t="s">
        <v>1377</v>
      </c>
      <c r="D2507">
        <v>56938581485484</v>
      </c>
      <c r="E2507">
        <v>2648251470</v>
      </c>
      <c r="F2507">
        <v>43856777939</v>
      </c>
      <c r="G2507">
        <v>25</v>
      </c>
      <c r="H2507">
        <v>50000000000</v>
      </c>
      <c r="I2507">
        <v>340000000</v>
      </c>
      <c r="J2507">
        <v>0.05</v>
      </c>
    </row>
    <row r="2508" spans="1:10" customFormat="1" hidden="1" x14ac:dyDescent="0.25">
      <c r="A2508">
        <v>215</v>
      </c>
      <c r="B2508" t="s">
        <v>1796</v>
      </c>
      <c r="C2508" t="s">
        <v>354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customFormat="1" hidden="1" x14ac:dyDescent="0.25">
      <c r="A2509">
        <v>213</v>
      </c>
      <c r="B2509" t="s">
        <v>383</v>
      </c>
      <c r="C2509" t="s">
        <v>384</v>
      </c>
      <c r="D2509">
        <v>490532768846</v>
      </c>
      <c r="E2509">
        <v>1</v>
      </c>
      <c r="F2509">
        <v>0</v>
      </c>
      <c r="G2509">
        <v>0</v>
      </c>
      <c r="H2509">
        <v>10000000000</v>
      </c>
      <c r="I2509">
        <v>340000000</v>
      </c>
      <c r="J2509">
        <v>1.4999999999999999E-2</v>
      </c>
    </row>
    <row r="2510" spans="1:10" customFormat="1" hidden="1" x14ac:dyDescent="0.25">
      <c r="A2510">
        <v>211</v>
      </c>
      <c r="B2510" t="s">
        <v>1998</v>
      </c>
      <c r="C2510" t="s">
        <v>1999</v>
      </c>
      <c r="D2510">
        <v>679724620437</v>
      </c>
      <c r="E2510">
        <v>524497072</v>
      </c>
      <c r="F2510">
        <v>0</v>
      </c>
      <c r="G2510">
        <v>1</v>
      </c>
      <c r="H2510">
        <v>50000000000</v>
      </c>
      <c r="I2510">
        <v>700000000</v>
      </c>
      <c r="J2510">
        <v>0</v>
      </c>
    </row>
    <row r="2511" spans="1:10" customFormat="1" hidden="1" x14ac:dyDescent="0.25">
      <c r="A2511">
        <v>212</v>
      </c>
      <c r="B2511" t="s">
        <v>2348</v>
      </c>
      <c r="C2511" t="s">
        <v>2349</v>
      </c>
      <c r="D2511">
        <v>998795616</v>
      </c>
      <c r="E2511">
        <v>1</v>
      </c>
      <c r="F2511">
        <v>0</v>
      </c>
      <c r="G2511">
        <v>0</v>
      </c>
      <c r="H2511">
        <v>888000000</v>
      </c>
      <c r="I2511">
        <v>340000000</v>
      </c>
      <c r="J2511">
        <v>1.2500000000000001E-2</v>
      </c>
    </row>
    <row r="2512" spans="1:10" customFormat="1" hidden="1" x14ac:dyDescent="0.25">
      <c r="A2512">
        <v>212</v>
      </c>
      <c r="B2512" t="s">
        <v>845</v>
      </c>
      <c r="D2512">
        <v>437621830</v>
      </c>
      <c r="E2512">
        <v>1</v>
      </c>
      <c r="F2512">
        <v>0</v>
      </c>
      <c r="G2512">
        <v>0</v>
      </c>
      <c r="H2512">
        <v>100000000</v>
      </c>
      <c r="I2512">
        <v>345000000</v>
      </c>
      <c r="J2512">
        <v>0.15</v>
      </c>
    </row>
    <row r="2513" spans="1:10" customFormat="1" hidden="1" x14ac:dyDescent="0.25">
      <c r="A2513">
        <v>212</v>
      </c>
      <c r="B2513" t="s">
        <v>1460</v>
      </c>
      <c r="C2513" t="s">
        <v>1461</v>
      </c>
      <c r="D2513">
        <v>327162486670</v>
      </c>
      <c r="E2513">
        <v>1</v>
      </c>
      <c r="F2513">
        <v>0</v>
      </c>
      <c r="G2513">
        <v>0</v>
      </c>
      <c r="H2513">
        <v>10000000000</v>
      </c>
      <c r="I2513">
        <v>340000000</v>
      </c>
      <c r="J2513">
        <v>0.01</v>
      </c>
    </row>
    <row r="2514" spans="1:10" customFormat="1" hidden="1" x14ac:dyDescent="0.25">
      <c r="A2514">
        <v>212</v>
      </c>
      <c r="B2514" t="s">
        <v>1133</v>
      </c>
      <c r="C2514" t="s">
        <v>1134</v>
      </c>
      <c r="D2514">
        <v>10853951549</v>
      </c>
      <c r="E2514">
        <v>1</v>
      </c>
      <c r="F2514">
        <v>0</v>
      </c>
      <c r="G2514">
        <v>0</v>
      </c>
      <c r="H2514">
        <v>10000000000</v>
      </c>
      <c r="I2514">
        <v>340000000</v>
      </c>
      <c r="J2514">
        <v>0.03</v>
      </c>
    </row>
    <row r="2515" spans="1:10" customFormat="1" hidden="1" x14ac:dyDescent="0.25">
      <c r="A2515">
        <v>215</v>
      </c>
      <c r="B2515" t="s">
        <v>975</v>
      </c>
      <c r="D2515">
        <v>0</v>
      </c>
      <c r="E2515">
        <v>0</v>
      </c>
      <c r="F2515">
        <v>0</v>
      </c>
      <c r="G2515">
        <v>2270</v>
      </c>
      <c r="H2515">
        <v>0</v>
      </c>
      <c r="I2515">
        <v>0</v>
      </c>
      <c r="J2515">
        <v>0</v>
      </c>
    </row>
    <row r="2516" spans="1:10" customFormat="1" hidden="1" x14ac:dyDescent="0.25">
      <c r="A2516">
        <v>212</v>
      </c>
      <c r="B2516" t="s">
        <v>2067</v>
      </c>
      <c r="D2516">
        <v>997620818</v>
      </c>
      <c r="E2516">
        <v>1</v>
      </c>
      <c r="F2516">
        <v>0</v>
      </c>
      <c r="G2516">
        <v>0</v>
      </c>
      <c r="H2516">
        <v>500000000</v>
      </c>
      <c r="I2516">
        <v>340000000</v>
      </c>
      <c r="J2516">
        <v>1.4999999999999999E-2</v>
      </c>
    </row>
    <row r="2517" spans="1:10" customFormat="1" hidden="1" x14ac:dyDescent="0.25">
      <c r="A2517">
        <v>212</v>
      </c>
      <c r="B2517" t="s">
        <v>1356</v>
      </c>
      <c r="C2517" t="s">
        <v>1357</v>
      </c>
      <c r="D2517">
        <v>156117915456</v>
      </c>
      <c r="E2517">
        <v>1</v>
      </c>
      <c r="F2517">
        <v>0</v>
      </c>
      <c r="G2517">
        <v>0</v>
      </c>
      <c r="H2517">
        <v>80000000000</v>
      </c>
      <c r="I2517">
        <v>340000000</v>
      </c>
      <c r="J2517">
        <v>0.03</v>
      </c>
    </row>
    <row r="2518" spans="1:10" customFormat="1" hidden="1" x14ac:dyDescent="0.25">
      <c r="A2518">
        <v>212</v>
      </c>
      <c r="B2518" t="s">
        <v>2350</v>
      </c>
      <c r="C2518" t="s">
        <v>2351</v>
      </c>
      <c r="D2518">
        <v>652342629776</v>
      </c>
      <c r="E2518">
        <v>1</v>
      </c>
      <c r="F2518">
        <v>0</v>
      </c>
      <c r="G2518">
        <v>0</v>
      </c>
      <c r="H2518">
        <v>996817955</v>
      </c>
      <c r="I2518">
        <v>340000000</v>
      </c>
      <c r="J2518">
        <v>0.02</v>
      </c>
    </row>
    <row r="2519" spans="1:10" customFormat="1" hidden="1" x14ac:dyDescent="0.25">
      <c r="A2519">
        <v>212</v>
      </c>
      <c r="B2519" t="s">
        <v>1500</v>
      </c>
      <c r="D2519">
        <v>516461389</v>
      </c>
      <c r="E2519">
        <v>1</v>
      </c>
      <c r="F2519">
        <v>0</v>
      </c>
      <c r="G2519">
        <v>0</v>
      </c>
      <c r="H2519">
        <v>2000000</v>
      </c>
      <c r="I2519">
        <v>340000000</v>
      </c>
      <c r="J2519">
        <v>0.03</v>
      </c>
    </row>
    <row r="2520" spans="1:10" customFormat="1" hidden="1" x14ac:dyDescent="0.25">
      <c r="A2520">
        <v>212</v>
      </c>
      <c r="B2520" t="s">
        <v>423</v>
      </c>
      <c r="C2520" t="s">
        <v>424</v>
      </c>
      <c r="D2520">
        <v>101990806662</v>
      </c>
      <c r="E2520">
        <v>1</v>
      </c>
      <c r="F2520">
        <v>0</v>
      </c>
      <c r="G2520">
        <v>0</v>
      </c>
      <c r="H2520">
        <v>500000000</v>
      </c>
      <c r="I2520">
        <v>345000000</v>
      </c>
      <c r="J2520">
        <v>0.03</v>
      </c>
    </row>
    <row r="2521" spans="1:10" customFormat="1" hidden="1" x14ac:dyDescent="0.25">
      <c r="A2521">
        <v>212</v>
      </c>
      <c r="B2521" t="s">
        <v>1057</v>
      </c>
      <c r="C2521" t="s">
        <v>1058</v>
      </c>
      <c r="D2521">
        <v>1967312227</v>
      </c>
      <c r="E2521">
        <v>1</v>
      </c>
      <c r="F2521">
        <v>0</v>
      </c>
      <c r="G2521">
        <v>0</v>
      </c>
      <c r="H2521">
        <v>1900000000</v>
      </c>
      <c r="I2521">
        <v>345000000</v>
      </c>
      <c r="J2521">
        <v>4.4999999999999998E-2</v>
      </c>
    </row>
    <row r="2522" spans="1:10" customFormat="1" hidden="1" x14ac:dyDescent="0.25">
      <c r="A2522">
        <v>212</v>
      </c>
      <c r="B2522" t="s">
        <v>2238</v>
      </c>
      <c r="C2522" t="s">
        <v>2239</v>
      </c>
      <c r="D2522">
        <v>91556136415</v>
      </c>
      <c r="E2522">
        <v>1</v>
      </c>
      <c r="F2522">
        <v>0</v>
      </c>
      <c r="G2522">
        <v>0</v>
      </c>
      <c r="H2522">
        <v>900000000</v>
      </c>
      <c r="I2522">
        <v>340000000</v>
      </c>
      <c r="J2522">
        <v>2.1999999999999999E-2</v>
      </c>
    </row>
    <row r="2523" spans="1:10" customFormat="1" hidden="1" x14ac:dyDescent="0.25">
      <c r="A2523">
        <v>212</v>
      </c>
      <c r="B2523" t="s">
        <v>2047</v>
      </c>
      <c r="C2523" t="s">
        <v>2048</v>
      </c>
      <c r="D2523">
        <v>107640134</v>
      </c>
      <c r="E2523">
        <v>1</v>
      </c>
      <c r="F2523">
        <v>0</v>
      </c>
      <c r="G2523">
        <v>0</v>
      </c>
      <c r="H2523">
        <v>0</v>
      </c>
      <c r="I2523">
        <v>340000000</v>
      </c>
      <c r="J2523">
        <v>0.05</v>
      </c>
    </row>
    <row r="2524" spans="1:10" customFormat="1" hidden="1" x14ac:dyDescent="0.25">
      <c r="A2524">
        <v>212</v>
      </c>
      <c r="B2524" t="s">
        <v>515</v>
      </c>
      <c r="D2524">
        <v>91532000</v>
      </c>
      <c r="E2524">
        <v>1</v>
      </c>
      <c r="F2524">
        <v>0</v>
      </c>
      <c r="G2524">
        <v>0</v>
      </c>
      <c r="H2524">
        <v>100000000</v>
      </c>
      <c r="I2524">
        <v>340000000</v>
      </c>
      <c r="J2524">
        <v>0.04</v>
      </c>
    </row>
    <row r="2525" spans="1:10" customFormat="1" hidden="1" x14ac:dyDescent="0.25">
      <c r="A2525">
        <v>212</v>
      </c>
      <c r="B2525" t="s">
        <v>1137</v>
      </c>
      <c r="C2525" t="s">
        <v>1138</v>
      </c>
      <c r="D2525">
        <v>5582567488</v>
      </c>
      <c r="E2525">
        <v>1</v>
      </c>
      <c r="F2525">
        <v>0</v>
      </c>
      <c r="G2525">
        <v>0</v>
      </c>
      <c r="H2525">
        <v>100000000000</v>
      </c>
      <c r="I2525">
        <v>340000000</v>
      </c>
      <c r="J2525">
        <v>3.5000000000000003E-2</v>
      </c>
    </row>
    <row r="2526" spans="1:10" customFormat="1" hidden="1" x14ac:dyDescent="0.25">
      <c r="A2526">
        <v>212</v>
      </c>
      <c r="B2526" t="s">
        <v>679</v>
      </c>
      <c r="C2526" t="s">
        <v>680</v>
      </c>
      <c r="D2526">
        <v>134279564426</v>
      </c>
      <c r="E2526">
        <v>1</v>
      </c>
      <c r="F2526">
        <v>0</v>
      </c>
      <c r="G2526">
        <v>0</v>
      </c>
      <c r="H2526">
        <v>100000000000</v>
      </c>
      <c r="I2526">
        <v>340000000</v>
      </c>
      <c r="J2526">
        <v>0.02</v>
      </c>
    </row>
    <row r="2527" spans="1:10" customFormat="1" hidden="1" x14ac:dyDescent="0.25">
      <c r="A2527">
        <v>212</v>
      </c>
      <c r="B2527" t="s">
        <v>695</v>
      </c>
      <c r="C2527" t="s">
        <v>696</v>
      </c>
      <c r="D2527">
        <v>123444570650</v>
      </c>
      <c r="E2527">
        <v>1</v>
      </c>
      <c r="F2527">
        <v>0</v>
      </c>
      <c r="G2527">
        <v>0</v>
      </c>
      <c r="H2527">
        <v>100000000000</v>
      </c>
      <c r="I2527">
        <v>340000000</v>
      </c>
      <c r="J2527">
        <v>0.02</v>
      </c>
    </row>
    <row r="2528" spans="1:10" customFormat="1" hidden="1" x14ac:dyDescent="0.25">
      <c r="A2528">
        <v>212</v>
      </c>
      <c r="B2528" t="s">
        <v>2058</v>
      </c>
      <c r="D2528">
        <v>1025072966</v>
      </c>
      <c r="E2528">
        <v>1</v>
      </c>
      <c r="F2528">
        <v>0</v>
      </c>
      <c r="G2528">
        <v>0</v>
      </c>
      <c r="H2528">
        <v>100000000</v>
      </c>
      <c r="I2528">
        <v>345000000</v>
      </c>
      <c r="J2528">
        <v>0.04</v>
      </c>
    </row>
    <row r="2529" spans="1:10" customFormat="1" hidden="1" x14ac:dyDescent="0.25">
      <c r="A2529">
        <v>212</v>
      </c>
      <c r="B2529" t="s">
        <v>2352</v>
      </c>
      <c r="C2529" t="s">
        <v>2353</v>
      </c>
      <c r="D2529">
        <v>118208148016</v>
      </c>
      <c r="E2529">
        <v>1</v>
      </c>
      <c r="F2529">
        <v>0</v>
      </c>
      <c r="G2529">
        <v>0</v>
      </c>
      <c r="H2529">
        <v>30000000000</v>
      </c>
      <c r="I2529">
        <v>340000000</v>
      </c>
      <c r="J2529">
        <v>0.03</v>
      </c>
    </row>
    <row r="2530" spans="1:10" customFormat="1" hidden="1" x14ac:dyDescent="0.25">
      <c r="A2530">
        <v>212</v>
      </c>
      <c r="B2530" t="s">
        <v>1446</v>
      </c>
      <c r="C2530" t="s">
        <v>1447</v>
      </c>
      <c r="D2530">
        <v>174945167811</v>
      </c>
      <c r="E2530">
        <v>1</v>
      </c>
      <c r="F2530">
        <v>0</v>
      </c>
      <c r="G2530">
        <v>0</v>
      </c>
      <c r="H2530">
        <v>1000000</v>
      </c>
      <c r="I2530">
        <v>340000000</v>
      </c>
      <c r="J2530">
        <v>0</v>
      </c>
    </row>
    <row r="2531" spans="1:10" customFormat="1" hidden="1" x14ac:dyDescent="0.25">
      <c r="A2531">
        <v>214</v>
      </c>
      <c r="B2531" t="s">
        <v>1683</v>
      </c>
      <c r="C2531" t="s">
        <v>1684</v>
      </c>
      <c r="D2531">
        <v>2306400455160</v>
      </c>
      <c r="E2531">
        <v>1</v>
      </c>
      <c r="F2531">
        <v>0</v>
      </c>
      <c r="G2531">
        <v>0</v>
      </c>
      <c r="H2531">
        <v>200000000000</v>
      </c>
      <c r="I2531">
        <v>340000000</v>
      </c>
      <c r="J2531">
        <v>0</v>
      </c>
    </row>
    <row r="2532" spans="1:10" customFormat="1" hidden="1" x14ac:dyDescent="0.25">
      <c r="A2532">
        <v>212</v>
      </c>
      <c r="B2532" t="s">
        <v>559</v>
      </c>
      <c r="C2532" t="s">
        <v>560</v>
      </c>
      <c r="D2532">
        <v>266665872</v>
      </c>
      <c r="E2532">
        <v>1</v>
      </c>
      <c r="F2532">
        <v>0</v>
      </c>
      <c r="G2532">
        <v>0</v>
      </c>
      <c r="H2532">
        <v>100000000</v>
      </c>
      <c r="I2532">
        <v>345000000</v>
      </c>
      <c r="J2532">
        <v>0.02</v>
      </c>
    </row>
    <row r="2533" spans="1:10" customFormat="1" hidden="1" x14ac:dyDescent="0.25">
      <c r="A2533">
        <v>212</v>
      </c>
      <c r="B2533" t="s">
        <v>2113</v>
      </c>
      <c r="C2533" t="s">
        <v>2114</v>
      </c>
      <c r="D2533">
        <v>100007821255</v>
      </c>
      <c r="E2533">
        <v>1</v>
      </c>
      <c r="F2533">
        <v>0</v>
      </c>
      <c r="G2533">
        <v>0</v>
      </c>
      <c r="H2533">
        <v>100000000000</v>
      </c>
      <c r="I2533">
        <v>340000000</v>
      </c>
      <c r="J2533">
        <v>0.02</v>
      </c>
    </row>
    <row r="2534" spans="1:10" customFormat="1" hidden="1" x14ac:dyDescent="0.25">
      <c r="A2534">
        <v>212</v>
      </c>
      <c r="B2534" t="s">
        <v>1543</v>
      </c>
      <c r="C2534" t="s">
        <v>1544</v>
      </c>
      <c r="D2534">
        <v>497265968</v>
      </c>
      <c r="E2534">
        <v>0</v>
      </c>
      <c r="F2534">
        <v>0</v>
      </c>
      <c r="G2534">
        <v>0</v>
      </c>
      <c r="H2534">
        <v>100000000</v>
      </c>
      <c r="I2534">
        <v>345000000</v>
      </c>
      <c r="J2534">
        <v>8.9999999999999993E-3</v>
      </c>
    </row>
    <row r="2535" spans="1:10" customFormat="1" hidden="1" x14ac:dyDescent="0.25">
      <c r="A2535">
        <v>212</v>
      </c>
      <c r="B2535" t="s">
        <v>205</v>
      </c>
      <c r="C2535" t="s">
        <v>206</v>
      </c>
      <c r="D2535">
        <v>115078289780</v>
      </c>
      <c r="E2535">
        <v>1</v>
      </c>
      <c r="F2535">
        <v>0</v>
      </c>
      <c r="G2535">
        <v>0</v>
      </c>
      <c r="H2535">
        <v>100000000000</v>
      </c>
      <c r="I2535">
        <v>340000000</v>
      </c>
      <c r="J2535">
        <v>0.02</v>
      </c>
    </row>
    <row r="2536" spans="1:10" customFormat="1" hidden="1" x14ac:dyDescent="0.25">
      <c r="A2536">
        <v>212</v>
      </c>
      <c r="B2536" t="s">
        <v>2354</v>
      </c>
      <c r="D2536">
        <v>20466977</v>
      </c>
      <c r="E2536">
        <v>1</v>
      </c>
      <c r="F2536">
        <v>0</v>
      </c>
      <c r="G2536">
        <v>0</v>
      </c>
      <c r="H2536">
        <v>500000000</v>
      </c>
      <c r="I2536">
        <v>340000000</v>
      </c>
      <c r="J2536">
        <v>1</v>
      </c>
    </row>
    <row r="2537" spans="1:10" customFormat="1" hidden="1" x14ac:dyDescent="0.25">
      <c r="A2537">
        <v>212</v>
      </c>
      <c r="B2537" t="s">
        <v>1559</v>
      </c>
      <c r="C2537" t="s">
        <v>1560</v>
      </c>
      <c r="D2537">
        <v>259014089628</v>
      </c>
      <c r="E2537">
        <v>1</v>
      </c>
      <c r="F2537">
        <v>0</v>
      </c>
      <c r="G2537">
        <v>0</v>
      </c>
      <c r="H2537">
        <v>199500000000</v>
      </c>
      <c r="I2537">
        <v>340000000</v>
      </c>
      <c r="J2537">
        <v>0.01</v>
      </c>
    </row>
    <row r="2538" spans="1:10" customFormat="1" hidden="1" x14ac:dyDescent="0.25">
      <c r="A2538">
        <v>212</v>
      </c>
      <c r="B2538" t="s">
        <v>2310</v>
      </c>
      <c r="C2538" t="s">
        <v>2311</v>
      </c>
      <c r="D2538">
        <v>13660562079</v>
      </c>
      <c r="E2538">
        <v>1</v>
      </c>
      <c r="F2538">
        <v>0</v>
      </c>
      <c r="G2538">
        <v>0</v>
      </c>
      <c r="H2538">
        <v>1000000000</v>
      </c>
      <c r="I2538">
        <v>340000000</v>
      </c>
      <c r="J2538">
        <v>3.5000000000000003E-2</v>
      </c>
    </row>
    <row r="2539" spans="1:10" customFormat="1" hidden="1" x14ac:dyDescent="0.25">
      <c r="A2539">
        <v>212</v>
      </c>
      <c r="B2539" t="s">
        <v>1865</v>
      </c>
      <c r="C2539" t="s">
        <v>1866</v>
      </c>
      <c r="D2539">
        <v>1698097109810</v>
      </c>
      <c r="E2539">
        <v>1</v>
      </c>
      <c r="F2539">
        <v>0</v>
      </c>
      <c r="G2539">
        <v>0</v>
      </c>
      <c r="H2539">
        <v>5000000000</v>
      </c>
      <c r="I2539">
        <v>340000000</v>
      </c>
      <c r="J2539">
        <v>1.4999999999999999E-2</v>
      </c>
    </row>
    <row r="2540" spans="1:10" customFormat="1" hidden="1" x14ac:dyDescent="0.25">
      <c r="A2540">
        <v>212</v>
      </c>
      <c r="B2540" t="s">
        <v>1877</v>
      </c>
      <c r="D2540">
        <v>197430721</v>
      </c>
      <c r="E2540">
        <v>1</v>
      </c>
      <c r="F2540">
        <v>0</v>
      </c>
      <c r="G2540">
        <v>0</v>
      </c>
      <c r="H2540">
        <v>130000000</v>
      </c>
      <c r="I2540">
        <v>340000000</v>
      </c>
      <c r="J2540">
        <v>0</v>
      </c>
    </row>
    <row r="2541" spans="1:10" customFormat="1" hidden="1" x14ac:dyDescent="0.25">
      <c r="A2541">
        <v>212</v>
      </c>
      <c r="B2541" t="s">
        <v>1030</v>
      </c>
      <c r="C2541" t="s">
        <v>1031</v>
      </c>
      <c r="D2541">
        <v>297214040122</v>
      </c>
      <c r="E2541">
        <v>1</v>
      </c>
      <c r="F2541">
        <v>0</v>
      </c>
      <c r="G2541">
        <v>0</v>
      </c>
      <c r="H2541">
        <v>40000000000</v>
      </c>
      <c r="I2541">
        <v>340000000</v>
      </c>
      <c r="J2541">
        <v>0.03</v>
      </c>
    </row>
    <row r="2542" spans="1:10" customFormat="1" hidden="1" x14ac:dyDescent="0.25">
      <c r="A2542">
        <v>212</v>
      </c>
      <c r="B2542" t="s">
        <v>1697</v>
      </c>
      <c r="C2542" t="s">
        <v>1698</v>
      </c>
      <c r="D2542">
        <v>83468801760</v>
      </c>
      <c r="E2542">
        <v>1</v>
      </c>
      <c r="F2542">
        <v>0</v>
      </c>
      <c r="G2542">
        <v>0</v>
      </c>
      <c r="H2542">
        <v>444000000</v>
      </c>
      <c r="I2542">
        <v>444000000</v>
      </c>
      <c r="J2542">
        <v>0</v>
      </c>
    </row>
    <row r="2543" spans="1:10" customFormat="1" hidden="1" x14ac:dyDescent="0.25">
      <c r="A2543">
        <v>212</v>
      </c>
      <c r="B2543" t="s">
        <v>455</v>
      </c>
      <c r="C2543" t="s">
        <v>456</v>
      </c>
      <c r="D2543">
        <v>86459735345</v>
      </c>
      <c r="E2543">
        <v>1</v>
      </c>
      <c r="F2543">
        <v>0</v>
      </c>
      <c r="G2543">
        <v>0</v>
      </c>
      <c r="H2543">
        <v>1000000000</v>
      </c>
      <c r="I2543">
        <v>340000000</v>
      </c>
      <c r="J2543">
        <v>0.01</v>
      </c>
    </row>
    <row r="2544" spans="1:10" customFormat="1" hidden="1" x14ac:dyDescent="0.25">
      <c r="A2544">
        <v>212</v>
      </c>
      <c r="B2544" t="s">
        <v>2250</v>
      </c>
      <c r="C2544" t="s">
        <v>2251</v>
      </c>
      <c r="D2544">
        <v>3660900646</v>
      </c>
      <c r="E2544">
        <v>1</v>
      </c>
      <c r="F2544">
        <v>0</v>
      </c>
      <c r="G2544">
        <v>0</v>
      </c>
      <c r="H2544">
        <v>95000000</v>
      </c>
      <c r="I2544">
        <v>340000000</v>
      </c>
      <c r="J2544">
        <v>0.05</v>
      </c>
    </row>
    <row r="2545" spans="1:10" customFormat="1" hidden="1" x14ac:dyDescent="0.25">
      <c r="A2545">
        <v>212</v>
      </c>
      <c r="B2545" s="161" t="s">
        <v>2246</v>
      </c>
      <c r="C2545" t="s">
        <v>2247</v>
      </c>
      <c r="D2545">
        <v>498276836</v>
      </c>
      <c r="E2545">
        <v>1</v>
      </c>
      <c r="F2545">
        <v>0</v>
      </c>
      <c r="G2545">
        <v>0</v>
      </c>
      <c r="H2545">
        <v>350000000</v>
      </c>
      <c r="I2545">
        <v>340000000</v>
      </c>
      <c r="J2545">
        <v>1</v>
      </c>
    </row>
    <row r="2546" spans="1:10" customFormat="1" hidden="1" x14ac:dyDescent="0.25">
      <c r="A2546">
        <v>214</v>
      </c>
      <c r="B2546" t="s">
        <v>1867</v>
      </c>
      <c r="C2546" t="s">
        <v>1868</v>
      </c>
      <c r="D2546">
        <v>280237407562</v>
      </c>
      <c r="E2546">
        <v>1</v>
      </c>
      <c r="F2546">
        <v>0</v>
      </c>
      <c r="G2546">
        <v>0</v>
      </c>
      <c r="H2546">
        <v>100000000003</v>
      </c>
      <c r="I2546">
        <v>340000000</v>
      </c>
      <c r="J2546">
        <v>0.03</v>
      </c>
    </row>
    <row r="2547" spans="1:10" customFormat="1" hidden="1" x14ac:dyDescent="0.25">
      <c r="A2547">
        <v>214</v>
      </c>
      <c r="B2547" t="s">
        <v>814</v>
      </c>
      <c r="C2547" t="s">
        <v>815</v>
      </c>
      <c r="D2547">
        <v>19371761469</v>
      </c>
      <c r="E2547">
        <v>422072242</v>
      </c>
      <c r="F2547">
        <v>1559372606</v>
      </c>
      <c r="G2547">
        <v>1</v>
      </c>
      <c r="H2547">
        <v>500000000</v>
      </c>
      <c r="I2547">
        <v>340000000</v>
      </c>
      <c r="J2547">
        <v>0.05</v>
      </c>
    </row>
    <row r="2548" spans="1:10" customFormat="1" hidden="1" x14ac:dyDescent="0.25">
      <c r="A2548">
        <v>214</v>
      </c>
      <c r="B2548" t="s">
        <v>1442</v>
      </c>
      <c r="C2548" t="s">
        <v>1443</v>
      </c>
      <c r="D2548">
        <v>78938916926041</v>
      </c>
      <c r="E2548">
        <v>1474129401</v>
      </c>
      <c r="F2548">
        <v>44231046678</v>
      </c>
      <c r="G2548">
        <v>23</v>
      </c>
      <c r="H2548">
        <v>2080000000000</v>
      </c>
      <c r="I2548">
        <v>340000000</v>
      </c>
      <c r="J2548">
        <v>2.5000000000000001E-2</v>
      </c>
    </row>
    <row r="2549" spans="1:10" customFormat="1" hidden="1" x14ac:dyDescent="0.25">
      <c r="A2549">
        <v>214</v>
      </c>
      <c r="B2549" t="s">
        <v>2049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customFormat="1" hidden="1" x14ac:dyDescent="0.25">
      <c r="A2550">
        <v>212</v>
      </c>
      <c r="B2550" t="s">
        <v>850</v>
      </c>
      <c r="C2550" t="s">
        <v>851</v>
      </c>
      <c r="D2550">
        <v>2299767658</v>
      </c>
      <c r="E2550">
        <v>1</v>
      </c>
      <c r="F2550">
        <v>0</v>
      </c>
      <c r="G2550">
        <v>0</v>
      </c>
      <c r="H2550">
        <v>2222200000</v>
      </c>
      <c r="I2550">
        <v>348000000</v>
      </c>
      <c r="J2550">
        <v>2.8000000000000001E-2</v>
      </c>
    </row>
    <row r="2551" spans="1:10" customFormat="1" hidden="1" x14ac:dyDescent="0.25">
      <c r="A2551">
        <v>212</v>
      </c>
      <c r="B2551" t="s">
        <v>1020</v>
      </c>
      <c r="C2551" t="s">
        <v>1021</v>
      </c>
      <c r="D2551">
        <v>28653330501</v>
      </c>
      <c r="E2551">
        <v>1</v>
      </c>
      <c r="F2551">
        <v>0</v>
      </c>
      <c r="G2551">
        <v>0</v>
      </c>
      <c r="H2551">
        <v>0</v>
      </c>
      <c r="I2551">
        <v>340000000</v>
      </c>
      <c r="J2551">
        <v>0.99</v>
      </c>
    </row>
    <row r="2552" spans="1:10" customFormat="1" hidden="1" x14ac:dyDescent="0.25">
      <c r="A2552">
        <v>212</v>
      </c>
      <c r="B2552" t="s">
        <v>2151</v>
      </c>
      <c r="C2552" t="s">
        <v>2152</v>
      </c>
      <c r="D2552">
        <v>400852628701</v>
      </c>
      <c r="E2552">
        <v>1</v>
      </c>
      <c r="F2552">
        <v>0</v>
      </c>
      <c r="G2552">
        <v>0</v>
      </c>
      <c r="H2552">
        <v>108146000000</v>
      </c>
      <c r="I2552">
        <v>340000000</v>
      </c>
      <c r="J2552">
        <v>0.01</v>
      </c>
    </row>
    <row r="2553" spans="1:10" customFormat="1" hidden="1" x14ac:dyDescent="0.25">
      <c r="A2553">
        <v>212</v>
      </c>
      <c r="B2553" t="s">
        <v>2355</v>
      </c>
      <c r="C2553" t="s">
        <v>2356</v>
      </c>
      <c r="D2553">
        <v>39703813131</v>
      </c>
      <c r="E2553">
        <v>1</v>
      </c>
      <c r="F2553">
        <v>0</v>
      </c>
      <c r="G2553">
        <v>0</v>
      </c>
      <c r="H2553">
        <v>9900000000</v>
      </c>
      <c r="I2553">
        <v>340000000</v>
      </c>
      <c r="J2553">
        <v>3.5000000000000003E-2</v>
      </c>
    </row>
    <row r="2554" spans="1:10" customFormat="1" hidden="1" x14ac:dyDescent="0.25">
      <c r="A2554">
        <v>214</v>
      </c>
      <c r="B2554" t="s">
        <v>1577</v>
      </c>
      <c r="C2554" t="s">
        <v>1578</v>
      </c>
      <c r="D2554">
        <v>172109927325</v>
      </c>
      <c r="E2554">
        <v>1</v>
      </c>
      <c r="F2554">
        <v>0</v>
      </c>
      <c r="G2554">
        <v>0</v>
      </c>
      <c r="H2554">
        <v>500000000</v>
      </c>
      <c r="I2554">
        <v>340000000</v>
      </c>
      <c r="J2554">
        <v>0.02</v>
      </c>
    </row>
    <row r="2555" spans="1:10" customFormat="1" hidden="1" x14ac:dyDescent="0.25">
      <c r="A2555">
        <v>212</v>
      </c>
      <c r="B2555" t="s">
        <v>2236</v>
      </c>
      <c r="C2555" t="s">
        <v>2237</v>
      </c>
      <c r="D2555">
        <v>126820538975</v>
      </c>
      <c r="E2555">
        <v>1</v>
      </c>
      <c r="F2555">
        <v>0</v>
      </c>
      <c r="G2555">
        <v>0</v>
      </c>
      <c r="H2555">
        <v>5000000000</v>
      </c>
      <c r="I2555">
        <v>340000000</v>
      </c>
      <c r="J2555">
        <v>0</v>
      </c>
    </row>
    <row r="2556" spans="1:10" customFormat="1" hidden="1" x14ac:dyDescent="0.25">
      <c r="A2556">
        <v>212</v>
      </c>
      <c r="B2556" t="s">
        <v>2357</v>
      </c>
      <c r="C2556" t="s">
        <v>2358</v>
      </c>
      <c r="D2556">
        <v>689799667521</v>
      </c>
      <c r="E2556">
        <v>1</v>
      </c>
      <c r="F2556">
        <v>0</v>
      </c>
      <c r="G2556">
        <v>0</v>
      </c>
      <c r="H2556">
        <v>450000000000</v>
      </c>
      <c r="I2556">
        <v>340000000</v>
      </c>
      <c r="J2556">
        <v>2.5000000000000001E-2</v>
      </c>
    </row>
    <row r="2557" spans="1:10" customFormat="1" hidden="1" x14ac:dyDescent="0.25">
      <c r="A2557">
        <v>214</v>
      </c>
      <c r="B2557" t="s">
        <v>1623</v>
      </c>
      <c r="C2557" t="s">
        <v>1624</v>
      </c>
      <c r="D2557">
        <v>26464942824226</v>
      </c>
      <c r="E2557">
        <v>1043129748</v>
      </c>
      <c r="F2557">
        <v>22734528536</v>
      </c>
      <c r="G2557">
        <v>12</v>
      </c>
      <c r="H2557">
        <v>10000000000</v>
      </c>
      <c r="I2557">
        <v>340000000</v>
      </c>
      <c r="J2557">
        <v>0.03</v>
      </c>
    </row>
    <row r="2558" spans="1:10" customFormat="1" hidden="1" x14ac:dyDescent="0.25">
      <c r="A2558">
        <v>214</v>
      </c>
      <c r="B2558" t="s">
        <v>2083</v>
      </c>
      <c r="C2558" t="s">
        <v>2084</v>
      </c>
      <c r="D2558">
        <v>79867660164012</v>
      </c>
      <c r="E2558">
        <v>4880642466</v>
      </c>
      <c r="F2558">
        <v>86272206872</v>
      </c>
      <c r="G2558">
        <v>46</v>
      </c>
      <c r="H2558">
        <v>50000000000</v>
      </c>
      <c r="I2558">
        <v>340000000</v>
      </c>
      <c r="J2558">
        <v>0.05</v>
      </c>
    </row>
    <row r="2559" spans="1:10" customFormat="1" hidden="1" x14ac:dyDescent="0.25">
      <c r="A2559">
        <v>212</v>
      </c>
      <c r="B2559" t="s">
        <v>2359</v>
      </c>
      <c r="C2559" t="s">
        <v>2360</v>
      </c>
      <c r="D2559">
        <v>28931707348</v>
      </c>
      <c r="E2559">
        <v>1</v>
      </c>
      <c r="F2559">
        <v>0</v>
      </c>
      <c r="G2559">
        <v>0</v>
      </c>
      <c r="H2559">
        <v>1000000000</v>
      </c>
      <c r="I2559">
        <v>340000000</v>
      </c>
      <c r="J2559">
        <v>0.01</v>
      </c>
    </row>
    <row r="2560" spans="1:10" customFormat="1" hidden="1" x14ac:dyDescent="0.25">
      <c r="A2560">
        <v>212</v>
      </c>
      <c r="B2560" t="s">
        <v>1816</v>
      </c>
      <c r="C2560" t="s">
        <v>1817</v>
      </c>
      <c r="D2560">
        <v>230061943302</v>
      </c>
      <c r="E2560">
        <v>1</v>
      </c>
      <c r="F2560">
        <v>0</v>
      </c>
      <c r="G2560">
        <v>0</v>
      </c>
      <c r="H2560">
        <v>5000000000</v>
      </c>
      <c r="I2560">
        <v>340000000</v>
      </c>
      <c r="J2560">
        <v>0</v>
      </c>
    </row>
    <row r="2561" spans="1:10" customFormat="1" hidden="1" x14ac:dyDescent="0.25">
      <c r="A2561">
        <v>214</v>
      </c>
      <c r="B2561" t="s">
        <v>583</v>
      </c>
      <c r="C2561" t="s">
        <v>584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customFormat="1" hidden="1" x14ac:dyDescent="0.25">
      <c r="A2562">
        <v>214</v>
      </c>
      <c r="B2562" t="s">
        <v>1591</v>
      </c>
      <c r="C2562" t="s">
        <v>1592</v>
      </c>
      <c r="D2562">
        <v>449237889750</v>
      </c>
      <c r="E2562">
        <v>1</v>
      </c>
      <c r="F2562">
        <v>0</v>
      </c>
      <c r="G2562">
        <v>0</v>
      </c>
      <c r="H2562">
        <v>60000000000</v>
      </c>
      <c r="I2562">
        <v>340000000</v>
      </c>
      <c r="J2562">
        <v>0.02</v>
      </c>
    </row>
    <row r="2563" spans="1:10" customFormat="1" hidden="1" x14ac:dyDescent="0.25">
      <c r="A2563">
        <v>214</v>
      </c>
      <c r="B2563" t="s">
        <v>2361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customFormat="1" hidden="1" x14ac:dyDescent="0.25">
      <c r="A2564">
        <v>212</v>
      </c>
      <c r="B2564" t="s">
        <v>1772</v>
      </c>
      <c r="C2564" t="s">
        <v>1773</v>
      </c>
      <c r="D2564">
        <v>77000000000</v>
      </c>
      <c r="E2564">
        <v>1</v>
      </c>
      <c r="F2564">
        <v>0</v>
      </c>
      <c r="G2564">
        <v>0</v>
      </c>
      <c r="H2564">
        <v>77000000000</v>
      </c>
      <c r="I2564">
        <v>340000000</v>
      </c>
      <c r="J2564">
        <v>0.77</v>
      </c>
    </row>
    <row r="2565" spans="1:10" customFormat="1" hidden="1" x14ac:dyDescent="0.25">
      <c r="A2565">
        <v>212</v>
      </c>
      <c r="B2565" t="s">
        <v>2115</v>
      </c>
      <c r="D2565">
        <v>325622485650</v>
      </c>
      <c r="E2565">
        <v>1</v>
      </c>
      <c r="F2565">
        <v>0</v>
      </c>
      <c r="G2565">
        <v>0</v>
      </c>
      <c r="H2565">
        <v>100000000</v>
      </c>
      <c r="I2565">
        <v>345000000</v>
      </c>
      <c r="J2565">
        <v>0.15</v>
      </c>
    </row>
    <row r="2566" spans="1:10" customFormat="1" hidden="1" x14ac:dyDescent="0.25">
      <c r="A2566">
        <v>212</v>
      </c>
      <c r="B2566" t="s">
        <v>2163</v>
      </c>
      <c r="C2566" t="s">
        <v>2164</v>
      </c>
      <c r="D2566">
        <v>6229566453</v>
      </c>
      <c r="E2566">
        <v>1</v>
      </c>
      <c r="F2566">
        <v>0</v>
      </c>
      <c r="G2566">
        <v>0</v>
      </c>
      <c r="H2566">
        <v>25001123456</v>
      </c>
      <c r="I2566">
        <v>347000000</v>
      </c>
      <c r="J2566">
        <v>3.9E-2</v>
      </c>
    </row>
    <row r="2567" spans="1:10" customFormat="1" hidden="1" x14ac:dyDescent="0.25">
      <c r="A2567">
        <v>212</v>
      </c>
      <c r="B2567" t="s">
        <v>2077</v>
      </c>
      <c r="C2567" t="s">
        <v>2078</v>
      </c>
      <c r="D2567">
        <v>719241678219</v>
      </c>
      <c r="E2567">
        <v>1</v>
      </c>
      <c r="F2567">
        <v>0</v>
      </c>
      <c r="G2567">
        <v>0</v>
      </c>
      <c r="H2567">
        <v>20000000000</v>
      </c>
      <c r="I2567">
        <v>340000000</v>
      </c>
      <c r="J2567">
        <v>8.9999999999999993E-3</v>
      </c>
    </row>
    <row r="2568" spans="1:10" customFormat="1" hidden="1" x14ac:dyDescent="0.25">
      <c r="A2568">
        <v>212</v>
      </c>
      <c r="B2568" t="s">
        <v>1141</v>
      </c>
      <c r="C2568" t="s">
        <v>1142</v>
      </c>
      <c r="D2568">
        <v>667701830236</v>
      </c>
      <c r="E2568">
        <v>1</v>
      </c>
      <c r="F2568">
        <v>0</v>
      </c>
      <c r="G2568">
        <v>0</v>
      </c>
      <c r="H2568">
        <v>250000000000</v>
      </c>
      <c r="I2568">
        <v>340000000</v>
      </c>
      <c r="J2568">
        <v>2.5000000000000001E-2</v>
      </c>
    </row>
    <row r="2569" spans="1:10" customFormat="1" hidden="1" x14ac:dyDescent="0.25">
      <c r="A2569">
        <v>212</v>
      </c>
      <c r="B2569" t="s">
        <v>215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customFormat="1" hidden="1" x14ac:dyDescent="0.25">
      <c r="A2570">
        <v>212</v>
      </c>
      <c r="B2570" t="s">
        <v>2362</v>
      </c>
      <c r="C2570" t="s">
        <v>2363</v>
      </c>
      <c r="D2570">
        <v>328296181192</v>
      </c>
      <c r="E2570">
        <v>1</v>
      </c>
      <c r="F2570">
        <v>0</v>
      </c>
      <c r="G2570">
        <v>0</v>
      </c>
      <c r="H2570">
        <v>100000000000</v>
      </c>
      <c r="I2570">
        <v>340000000</v>
      </c>
      <c r="J2570">
        <v>4.2500000000000003E-2</v>
      </c>
    </row>
    <row r="2571" spans="1:10" customFormat="1" hidden="1" x14ac:dyDescent="0.25">
      <c r="A2571">
        <v>212</v>
      </c>
      <c r="B2571" t="s">
        <v>1382</v>
      </c>
      <c r="C2571" t="s">
        <v>1383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customFormat="1" hidden="1" x14ac:dyDescent="0.25">
      <c r="A2572">
        <v>212</v>
      </c>
      <c r="B2572" t="s">
        <v>2139</v>
      </c>
      <c r="C2572" t="s">
        <v>2140</v>
      </c>
      <c r="D2572">
        <v>1285105267782</v>
      </c>
      <c r="E2572">
        <v>1</v>
      </c>
      <c r="F2572">
        <v>0</v>
      </c>
      <c r="G2572">
        <v>0</v>
      </c>
      <c r="H2572">
        <v>18500000000</v>
      </c>
      <c r="I2572">
        <v>340000000</v>
      </c>
      <c r="J2572">
        <v>9.4999999999999998E-3</v>
      </c>
    </row>
    <row r="2573" spans="1:10" customFormat="1" hidden="1" x14ac:dyDescent="0.25">
      <c r="A2573">
        <v>214</v>
      </c>
      <c r="B2573" t="s">
        <v>1963</v>
      </c>
      <c r="C2573" t="s">
        <v>1964</v>
      </c>
      <c r="D2573">
        <v>11186616474943</v>
      </c>
      <c r="E2573">
        <v>529733004</v>
      </c>
      <c r="F2573">
        <v>7399587171</v>
      </c>
      <c r="G2573">
        <v>4</v>
      </c>
      <c r="H2573">
        <v>325000000000</v>
      </c>
      <c r="I2573">
        <v>340000000</v>
      </c>
      <c r="J2573">
        <v>2.5000000000000001E-2</v>
      </c>
    </row>
    <row r="2574" spans="1:10" customFormat="1" hidden="1" x14ac:dyDescent="0.25">
      <c r="A2574">
        <v>212</v>
      </c>
      <c r="B2574" t="s">
        <v>1022</v>
      </c>
      <c r="C2574" t="s">
        <v>1023</v>
      </c>
      <c r="D2574">
        <v>16616687308</v>
      </c>
      <c r="E2574">
        <v>1</v>
      </c>
      <c r="F2574">
        <v>0</v>
      </c>
      <c r="G2574">
        <v>0</v>
      </c>
      <c r="H2574">
        <v>2000000000</v>
      </c>
      <c r="I2574">
        <v>340000000</v>
      </c>
      <c r="J2574">
        <v>0.02</v>
      </c>
    </row>
    <row r="2575" spans="1:10" customFormat="1" hidden="1" x14ac:dyDescent="0.25">
      <c r="A2575">
        <v>212</v>
      </c>
      <c r="B2575" t="s">
        <v>1046</v>
      </c>
      <c r="C2575" t="s">
        <v>1047</v>
      </c>
      <c r="D2575">
        <v>985271391301</v>
      </c>
      <c r="E2575">
        <v>1</v>
      </c>
      <c r="F2575">
        <v>0</v>
      </c>
      <c r="G2575">
        <v>0</v>
      </c>
      <c r="H2575">
        <v>0</v>
      </c>
      <c r="I2575">
        <v>340000000</v>
      </c>
      <c r="J2575">
        <v>4.8999999999999998E-3</v>
      </c>
    </row>
    <row r="2576" spans="1:10" customFormat="1" hidden="1" x14ac:dyDescent="0.25">
      <c r="A2576">
        <v>214</v>
      </c>
      <c r="B2576" t="s">
        <v>189</v>
      </c>
      <c r="C2576" t="s">
        <v>190</v>
      </c>
      <c r="D2576">
        <v>172370643727</v>
      </c>
      <c r="E2576">
        <v>1</v>
      </c>
      <c r="F2576">
        <v>0</v>
      </c>
      <c r="G2576">
        <v>0</v>
      </c>
      <c r="H2576">
        <v>100000000000</v>
      </c>
      <c r="I2576">
        <v>340000000</v>
      </c>
      <c r="J2576">
        <v>2.7E-2</v>
      </c>
    </row>
    <row r="2577" spans="1:10" customFormat="1" hidden="1" x14ac:dyDescent="0.25">
      <c r="A2577">
        <v>215</v>
      </c>
      <c r="B2577" t="s">
        <v>903</v>
      </c>
      <c r="C2577" t="s">
        <v>904</v>
      </c>
      <c r="D2577">
        <v>1279929644351</v>
      </c>
      <c r="E2577">
        <v>1</v>
      </c>
      <c r="F2577">
        <v>0</v>
      </c>
      <c r="G2577">
        <v>0</v>
      </c>
      <c r="H2577">
        <v>50000000000</v>
      </c>
      <c r="I2577">
        <v>340000000</v>
      </c>
      <c r="J2577">
        <v>0.05</v>
      </c>
    </row>
    <row r="2578" spans="1:10" customFormat="1" hidden="1" x14ac:dyDescent="0.25">
      <c r="A2578">
        <v>214</v>
      </c>
      <c r="B2578" t="s">
        <v>1089</v>
      </c>
      <c r="C2578" t="s">
        <v>1090</v>
      </c>
      <c r="D2578">
        <v>1532835481117</v>
      </c>
      <c r="E2578">
        <v>1</v>
      </c>
      <c r="F2578">
        <v>0</v>
      </c>
      <c r="G2578">
        <v>0</v>
      </c>
      <c r="H2578">
        <v>160000000000</v>
      </c>
      <c r="I2578">
        <v>340000000</v>
      </c>
      <c r="J2578">
        <v>3.5000000000000003E-2</v>
      </c>
    </row>
    <row r="2579" spans="1:10" customFormat="1" hidden="1" x14ac:dyDescent="0.25">
      <c r="A2579">
        <v>214</v>
      </c>
      <c r="B2579" t="s">
        <v>978</v>
      </c>
      <c r="C2579" t="s">
        <v>979</v>
      </c>
      <c r="D2579">
        <v>18296473525</v>
      </c>
      <c r="E2579">
        <v>1</v>
      </c>
      <c r="F2579">
        <v>0</v>
      </c>
      <c r="G2579">
        <v>0</v>
      </c>
      <c r="H2579">
        <v>100000000</v>
      </c>
      <c r="I2579">
        <v>345000000</v>
      </c>
      <c r="J2579">
        <v>0.15</v>
      </c>
    </row>
    <row r="2580" spans="1:10" customFormat="1" hidden="1" x14ac:dyDescent="0.25">
      <c r="A2580">
        <v>214</v>
      </c>
      <c r="B2580" t="s">
        <v>956</v>
      </c>
      <c r="C2580" t="s">
        <v>957</v>
      </c>
      <c r="D2580">
        <v>11630387515</v>
      </c>
      <c r="E2580">
        <v>1</v>
      </c>
      <c r="F2580">
        <v>0</v>
      </c>
      <c r="G2580">
        <v>0</v>
      </c>
      <c r="H2580">
        <v>100000000</v>
      </c>
      <c r="I2580">
        <v>345000000</v>
      </c>
      <c r="J2580">
        <v>0.01</v>
      </c>
    </row>
    <row r="2581" spans="1:10" customFormat="1" hidden="1" x14ac:dyDescent="0.25">
      <c r="A2581">
        <v>214</v>
      </c>
      <c r="B2581" t="s">
        <v>608</v>
      </c>
      <c r="C2581" t="s">
        <v>609</v>
      </c>
      <c r="D2581">
        <v>7226961315</v>
      </c>
      <c r="E2581">
        <v>1</v>
      </c>
      <c r="F2581">
        <v>0</v>
      </c>
      <c r="G2581">
        <v>0</v>
      </c>
      <c r="H2581">
        <v>0</v>
      </c>
      <c r="I2581">
        <v>340000000</v>
      </c>
      <c r="J2581">
        <v>1.9E-2</v>
      </c>
    </row>
    <row r="2582" spans="1:10" customFormat="1" hidden="1" x14ac:dyDescent="0.25">
      <c r="A2582">
        <v>214</v>
      </c>
      <c r="B2582" t="s">
        <v>1869</v>
      </c>
      <c r="C2582" t="s">
        <v>1870</v>
      </c>
      <c r="D2582">
        <v>2282660026207</v>
      </c>
      <c r="E2582">
        <v>372831613</v>
      </c>
      <c r="F2582">
        <v>1608749083</v>
      </c>
      <c r="G2582">
        <v>1</v>
      </c>
      <c r="H2582">
        <v>50000000000</v>
      </c>
      <c r="I2582">
        <v>340000000</v>
      </c>
      <c r="J2582">
        <v>0.02</v>
      </c>
    </row>
    <row r="2583" spans="1:10" customFormat="1" hidden="1" x14ac:dyDescent="0.25">
      <c r="A2583">
        <v>214</v>
      </c>
      <c r="B2583" t="s">
        <v>787</v>
      </c>
      <c r="C2583" t="s">
        <v>788</v>
      </c>
      <c r="D2583">
        <v>65218855477</v>
      </c>
      <c r="E2583">
        <v>1</v>
      </c>
      <c r="F2583">
        <v>0</v>
      </c>
      <c r="G2583">
        <v>0</v>
      </c>
      <c r="H2583">
        <v>0</v>
      </c>
      <c r="I2583">
        <v>340000000</v>
      </c>
      <c r="J2583">
        <v>0.1</v>
      </c>
    </row>
    <row r="2584" spans="1:10" customFormat="1" hidden="1" x14ac:dyDescent="0.25">
      <c r="A2584">
        <v>215</v>
      </c>
      <c r="B2584" t="s">
        <v>2270</v>
      </c>
      <c r="C2584" t="s">
        <v>2271</v>
      </c>
      <c r="D2584">
        <v>113983011935123</v>
      </c>
      <c r="E2584">
        <v>4242822931</v>
      </c>
      <c r="F2584">
        <v>74153635704</v>
      </c>
      <c r="G2584">
        <v>42</v>
      </c>
      <c r="H2584">
        <v>2500000000000</v>
      </c>
      <c r="I2584">
        <v>340000000</v>
      </c>
      <c r="J2584">
        <v>0.05</v>
      </c>
    </row>
    <row r="2585" spans="1:10" customFormat="1" hidden="1" x14ac:dyDescent="0.25">
      <c r="A2585">
        <v>220</v>
      </c>
      <c r="B2585" t="s">
        <v>1963</v>
      </c>
      <c r="C2585" t="s">
        <v>1964</v>
      </c>
      <c r="D2585">
        <v>12230239321302</v>
      </c>
      <c r="E2585">
        <v>523377500</v>
      </c>
      <c r="F2585">
        <v>7151722530</v>
      </c>
      <c r="G2585">
        <v>5</v>
      </c>
      <c r="H2585">
        <v>325000000000</v>
      </c>
      <c r="I2585">
        <v>340000000</v>
      </c>
      <c r="J2585">
        <v>2.5000000000000001E-2</v>
      </c>
    </row>
    <row r="2586" spans="1:10" customFormat="1" hidden="1" x14ac:dyDescent="0.25">
      <c r="A2586">
        <v>220</v>
      </c>
      <c r="B2586" t="s">
        <v>2308</v>
      </c>
      <c r="C2586" t="s">
        <v>153</v>
      </c>
      <c r="D2586">
        <v>102967900200</v>
      </c>
      <c r="E2586">
        <v>1</v>
      </c>
      <c r="F2586">
        <v>0</v>
      </c>
      <c r="G2586">
        <v>0</v>
      </c>
      <c r="H2586">
        <v>10000000000</v>
      </c>
      <c r="I2586">
        <v>340000000</v>
      </c>
      <c r="J2586">
        <v>0</v>
      </c>
    </row>
    <row r="2587" spans="1:10" customFormat="1" hidden="1" x14ac:dyDescent="0.25">
      <c r="A2587">
        <v>215</v>
      </c>
      <c r="B2587" t="s">
        <v>2364</v>
      </c>
      <c r="C2587" t="s">
        <v>2365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customFormat="1" hidden="1" x14ac:dyDescent="0.25">
      <c r="A2588">
        <v>211</v>
      </c>
      <c r="B2588" t="s">
        <v>1458</v>
      </c>
      <c r="C2588" t="s">
        <v>1459</v>
      </c>
      <c r="D2588">
        <v>0</v>
      </c>
      <c r="E2588">
        <v>0</v>
      </c>
      <c r="F2588">
        <v>0</v>
      </c>
      <c r="G2588">
        <v>0</v>
      </c>
      <c r="H2588">
        <v>500000000</v>
      </c>
      <c r="I2588">
        <v>345000000</v>
      </c>
      <c r="J2588">
        <v>0.15</v>
      </c>
    </row>
    <row r="2589" spans="1:10" customFormat="1" hidden="1" x14ac:dyDescent="0.25">
      <c r="A2589">
        <v>211</v>
      </c>
      <c r="B2589" t="s">
        <v>770</v>
      </c>
      <c r="C2589" t="s">
        <v>771</v>
      </c>
      <c r="D2589">
        <v>0</v>
      </c>
      <c r="E2589">
        <v>0</v>
      </c>
      <c r="F2589">
        <v>0</v>
      </c>
      <c r="G2589">
        <v>0</v>
      </c>
      <c r="H2589">
        <v>900000000000</v>
      </c>
      <c r="I2589">
        <v>340000000</v>
      </c>
      <c r="J2589">
        <v>0</v>
      </c>
    </row>
    <row r="2590" spans="1:10" customFormat="1" hidden="1" x14ac:dyDescent="0.25">
      <c r="A2590">
        <v>211</v>
      </c>
      <c r="B2590" t="s">
        <v>1279</v>
      </c>
      <c r="C2590" t="s">
        <v>1280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customFormat="1" hidden="1" x14ac:dyDescent="0.25">
      <c r="A2591">
        <v>211</v>
      </c>
      <c r="B2591" t="s">
        <v>1092</v>
      </c>
      <c r="C2591" t="s">
        <v>720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customFormat="1" hidden="1" x14ac:dyDescent="0.25">
      <c r="A2592">
        <v>212</v>
      </c>
      <c r="B2592" t="s">
        <v>290</v>
      </c>
      <c r="C2592" t="s">
        <v>291</v>
      </c>
      <c r="D2592">
        <v>19983126084</v>
      </c>
      <c r="E2592">
        <v>1</v>
      </c>
      <c r="F2592">
        <v>0</v>
      </c>
      <c r="G2592">
        <v>0</v>
      </c>
      <c r="H2592">
        <v>10000</v>
      </c>
      <c r="I2592">
        <v>340000000</v>
      </c>
      <c r="J2592">
        <v>5.0000000000000001E-3</v>
      </c>
    </row>
    <row r="2593" spans="1:10" customFormat="1" hidden="1" x14ac:dyDescent="0.25">
      <c r="A2593">
        <v>212</v>
      </c>
      <c r="B2593" t="s">
        <v>389</v>
      </c>
      <c r="D2593">
        <v>0</v>
      </c>
      <c r="E2593">
        <v>0</v>
      </c>
      <c r="F2593">
        <v>0</v>
      </c>
      <c r="G2593">
        <v>0</v>
      </c>
      <c r="H2593">
        <v>10000000000</v>
      </c>
      <c r="I2593">
        <v>345000000</v>
      </c>
      <c r="J2593">
        <v>0.01</v>
      </c>
    </row>
    <row r="2594" spans="1:10" customFormat="1" hidden="1" x14ac:dyDescent="0.25">
      <c r="A2594">
        <v>213</v>
      </c>
      <c r="B2594" t="s">
        <v>1657</v>
      </c>
      <c r="C2594" t="s">
        <v>1658</v>
      </c>
      <c r="D2594">
        <v>198343839949</v>
      </c>
      <c r="E2594">
        <v>1</v>
      </c>
      <c r="F2594">
        <v>0</v>
      </c>
      <c r="G2594">
        <v>0</v>
      </c>
      <c r="H2594">
        <v>31000000000</v>
      </c>
      <c r="I2594">
        <v>340000000</v>
      </c>
      <c r="J2594">
        <v>3.1E-2</v>
      </c>
    </row>
    <row r="2595" spans="1:10" customFormat="1" hidden="1" x14ac:dyDescent="0.25">
      <c r="A2595">
        <v>212</v>
      </c>
      <c r="B2595" t="s">
        <v>2161</v>
      </c>
      <c r="C2595" t="s">
        <v>2162</v>
      </c>
      <c r="D2595">
        <v>109499405025</v>
      </c>
      <c r="E2595">
        <v>1</v>
      </c>
      <c r="F2595">
        <v>0</v>
      </c>
      <c r="G2595">
        <v>0</v>
      </c>
      <c r="H2595">
        <v>105000000000</v>
      </c>
      <c r="I2595">
        <v>345000000</v>
      </c>
      <c r="J2595">
        <v>0.03</v>
      </c>
    </row>
    <row r="2596" spans="1:10" customFormat="1" hidden="1" x14ac:dyDescent="0.25">
      <c r="A2596">
        <v>214</v>
      </c>
      <c r="B2596" t="s">
        <v>538</v>
      </c>
      <c r="C2596" t="s">
        <v>539</v>
      </c>
      <c r="D2596">
        <v>642224835274</v>
      </c>
      <c r="E2596">
        <v>1</v>
      </c>
      <c r="F2596">
        <v>0</v>
      </c>
      <c r="G2596">
        <v>0</v>
      </c>
      <c r="H2596">
        <v>30000000000</v>
      </c>
      <c r="I2596">
        <v>340000000</v>
      </c>
      <c r="J2596">
        <v>0</v>
      </c>
    </row>
    <row r="2597" spans="1:10" customFormat="1" hidden="1" x14ac:dyDescent="0.25">
      <c r="A2597">
        <v>212</v>
      </c>
      <c r="B2597" t="s">
        <v>565</v>
      </c>
      <c r="C2597" t="s">
        <v>566</v>
      </c>
      <c r="D2597">
        <v>246552346416</v>
      </c>
      <c r="E2597">
        <v>1</v>
      </c>
      <c r="F2597">
        <v>0</v>
      </c>
      <c r="G2597">
        <v>0</v>
      </c>
      <c r="H2597">
        <v>5000000000</v>
      </c>
      <c r="I2597">
        <v>340000000</v>
      </c>
      <c r="J2597">
        <v>0</v>
      </c>
    </row>
    <row r="2598" spans="1:10" customFormat="1" hidden="1" x14ac:dyDescent="0.25">
      <c r="A2598">
        <v>212</v>
      </c>
      <c r="B2598" t="s">
        <v>816</v>
      </c>
      <c r="C2598" t="s">
        <v>817</v>
      </c>
      <c r="D2598">
        <v>100014290960</v>
      </c>
      <c r="E2598">
        <v>1</v>
      </c>
      <c r="F2598">
        <v>0</v>
      </c>
      <c r="G2598">
        <v>0</v>
      </c>
      <c r="H2598">
        <v>100000000000</v>
      </c>
      <c r="I2598">
        <v>340000000</v>
      </c>
      <c r="J2598">
        <v>2.5000000000000001E-2</v>
      </c>
    </row>
    <row r="2599" spans="1:10" customFormat="1" hidden="1" x14ac:dyDescent="0.25">
      <c r="A2599">
        <v>212</v>
      </c>
      <c r="B2599" t="s">
        <v>629</v>
      </c>
      <c r="C2599" t="s">
        <v>630</v>
      </c>
      <c r="D2599">
        <v>389573803261</v>
      </c>
      <c r="E2599">
        <v>1</v>
      </c>
      <c r="F2599">
        <v>0</v>
      </c>
      <c r="G2599">
        <v>0</v>
      </c>
      <c r="H2599">
        <v>50000000000</v>
      </c>
      <c r="I2599">
        <v>340000000</v>
      </c>
      <c r="J2599">
        <v>8.0000000000000002E-3</v>
      </c>
    </row>
    <row r="2600" spans="1:10" customFormat="1" hidden="1" x14ac:dyDescent="0.25">
      <c r="A2600">
        <v>212</v>
      </c>
      <c r="B2600" t="s">
        <v>975</v>
      </c>
      <c r="D2600">
        <v>0</v>
      </c>
      <c r="E2600">
        <v>0</v>
      </c>
      <c r="F2600">
        <v>0</v>
      </c>
      <c r="G2600">
        <v>2439</v>
      </c>
      <c r="H2600">
        <v>0</v>
      </c>
      <c r="I2600">
        <v>0</v>
      </c>
      <c r="J2600">
        <v>0</v>
      </c>
    </row>
    <row r="2601" spans="1:10" customFormat="1" hidden="1" x14ac:dyDescent="0.25">
      <c r="A2601">
        <v>212</v>
      </c>
      <c r="B2601" t="s">
        <v>1064</v>
      </c>
      <c r="C2601" t="s">
        <v>1065</v>
      </c>
      <c r="D2601">
        <v>86899382522</v>
      </c>
      <c r="E2601">
        <v>1</v>
      </c>
      <c r="F2601">
        <v>0</v>
      </c>
      <c r="G2601">
        <v>0</v>
      </c>
      <c r="H2601">
        <v>2000000000</v>
      </c>
      <c r="I2601">
        <v>340000000</v>
      </c>
      <c r="J2601">
        <v>0.01</v>
      </c>
    </row>
    <row r="2602" spans="1:10" customFormat="1" hidden="1" x14ac:dyDescent="0.25">
      <c r="A2602">
        <v>212</v>
      </c>
      <c r="B2602" t="s">
        <v>2322</v>
      </c>
      <c r="C2602" t="s">
        <v>2323</v>
      </c>
      <c r="D2602">
        <v>138846529409</v>
      </c>
      <c r="E2602">
        <v>1</v>
      </c>
      <c r="F2602">
        <v>0</v>
      </c>
      <c r="G2602">
        <v>0</v>
      </c>
      <c r="H2602">
        <v>50000000000</v>
      </c>
      <c r="I2602">
        <v>340000000</v>
      </c>
      <c r="J2602">
        <v>0.04</v>
      </c>
    </row>
    <row r="2603" spans="1:10" customFormat="1" hidden="1" x14ac:dyDescent="0.25">
      <c r="A2603">
        <v>215</v>
      </c>
      <c r="B2603" t="s">
        <v>1103</v>
      </c>
      <c r="C2603" t="s">
        <v>1104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customFormat="1" hidden="1" x14ac:dyDescent="0.25">
      <c r="A2604">
        <v>212</v>
      </c>
      <c r="B2604" t="s">
        <v>2231</v>
      </c>
      <c r="C2604" t="s">
        <v>2232</v>
      </c>
      <c r="D2604">
        <v>157939748491</v>
      </c>
      <c r="E2604">
        <v>1</v>
      </c>
      <c r="F2604">
        <v>0</v>
      </c>
      <c r="G2604">
        <v>0</v>
      </c>
      <c r="H2604">
        <v>100000000</v>
      </c>
      <c r="I2604">
        <v>340000000</v>
      </c>
      <c r="J2604">
        <v>3.1399999999999997E-2</v>
      </c>
    </row>
    <row r="2605" spans="1:10" customFormat="1" hidden="1" x14ac:dyDescent="0.25">
      <c r="A2605">
        <v>212</v>
      </c>
      <c r="B2605" t="s">
        <v>1107</v>
      </c>
      <c r="C2605" t="s">
        <v>1108</v>
      </c>
      <c r="D2605">
        <v>4211020181032</v>
      </c>
      <c r="E2605">
        <v>1</v>
      </c>
      <c r="F2605">
        <v>0</v>
      </c>
      <c r="G2605">
        <v>0</v>
      </c>
      <c r="H2605">
        <v>0</v>
      </c>
      <c r="I2605">
        <v>340000000</v>
      </c>
      <c r="J2605">
        <v>5.0000000000000001E-3</v>
      </c>
    </row>
    <row r="2606" spans="1:10" customFormat="1" hidden="1" x14ac:dyDescent="0.25">
      <c r="A2606">
        <v>212</v>
      </c>
      <c r="B2606" t="s">
        <v>600</v>
      </c>
      <c r="C2606" t="s">
        <v>601</v>
      </c>
      <c r="D2606">
        <v>517931222865</v>
      </c>
      <c r="E2606">
        <v>1</v>
      </c>
      <c r="F2606">
        <v>0</v>
      </c>
      <c r="G2606">
        <v>0</v>
      </c>
      <c r="H2606">
        <v>10000000000</v>
      </c>
      <c r="I2606">
        <v>340000000</v>
      </c>
      <c r="J2606">
        <v>1.9900000000000001E-2</v>
      </c>
    </row>
    <row r="2607" spans="1:10" customFormat="1" hidden="1" x14ac:dyDescent="0.25">
      <c r="A2607">
        <v>212</v>
      </c>
      <c r="B2607" t="s">
        <v>1388</v>
      </c>
      <c r="C2607" t="s">
        <v>1389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customFormat="1" hidden="1" x14ac:dyDescent="0.25">
      <c r="A2608">
        <v>212</v>
      </c>
      <c r="B2608" t="s">
        <v>1603</v>
      </c>
      <c r="C2608" t="s">
        <v>1604</v>
      </c>
      <c r="D2608">
        <v>226283995740</v>
      </c>
      <c r="E2608">
        <v>1</v>
      </c>
      <c r="F2608">
        <v>0</v>
      </c>
      <c r="G2608">
        <v>0</v>
      </c>
      <c r="H2608">
        <v>2000000000</v>
      </c>
      <c r="I2608">
        <v>340000000</v>
      </c>
      <c r="J2608">
        <v>0.01</v>
      </c>
    </row>
    <row r="2609" spans="1:10" customFormat="1" hidden="1" x14ac:dyDescent="0.25">
      <c r="A2609">
        <v>212</v>
      </c>
      <c r="B2609" t="s">
        <v>220</v>
      </c>
      <c r="C2609" t="s">
        <v>221</v>
      </c>
      <c r="D2609">
        <v>698292896</v>
      </c>
      <c r="E2609">
        <v>1</v>
      </c>
      <c r="F2609">
        <v>0</v>
      </c>
      <c r="G2609">
        <v>0</v>
      </c>
      <c r="H2609">
        <v>500000000</v>
      </c>
      <c r="I2609">
        <v>350000000</v>
      </c>
      <c r="J2609">
        <v>0.01</v>
      </c>
    </row>
    <row r="2610" spans="1:10" customFormat="1" hidden="1" x14ac:dyDescent="0.25">
      <c r="A2610">
        <v>212</v>
      </c>
      <c r="B2610" t="s">
        <v>778</v>
      </c>
      <c r="C2610" t="s">
        <v>779</v>
      </c>
      <c r="D2610">
        <v>10022425353</v>
      </c>
      <c r="E2610">
        <v>1</v>
      </c>
      <c r="F2610">
        <v>0</v>
      </c>
      <c r="G2610">
        <v>0</v>
      </c>
      <c r="H2610">
        <v>10000000000</v>
      </c>
      <c r="I2610">
        <v>340000000</v>
      </c>
      <c r="J2610">
        <v>9.4999999999999998E-3</v>
      </c>
    </row>
    <row r="2611" spans="1:10" customFormat="1" hidden="1" x14ac:dyDescent="0.25">
      <c r="A2611">
        <v>214</v>
      </c>
      <c r="B2611" t="s">
        <v>1675</v>
      </c>
      <c r="C2611" t="s">
        <v>1676</v>
      </c>
      <c r="D2611">
        <v>85998860194460</v>
      </c>
      <c r="E2611">
        <v>673498283</v>
      </c>
      <c r="F2611">
        <v>33016330032</v>
      </c>
      <c r="G2611">
        <v>17</v>
      </c>
      <c r="H2611">
        <v>111000000000</v>
      </c>
      <c r="I2611">
        <v>340000000</v>
      </c>
      <c r="J2611">
        <v>0.01</v>
      </c>
    </row>
    <row r="2612" spans="1:10" customFormat="1" hidden="1" x14ac:dyDescent="0.25">
      <c r="A2612">
        <v>212</v>
      </c>
      <c r="B2612" t="s">
        <v>325</v>
      </c>
      <c r="C2612" t="s">
        <v>326</v>
      </c>
      <c r="D2612">
        <v>0</v>
      </c>
      <c r="E2612">
        <v>0</v>
      </c>
      <c r="F2612">
        <v>0</v>
      </c>
      <c r="G2612">
        <v>0</v>
      </c>
      <c r="H2612">
        <v>150000000</v>
      </c>
      <c r="I2612">
        <v>340000000</v>
      </c>
      <c r="J2612">
        <v>0</v>
      </c>
    </row>
    <row r="2613" spans="1:10" customFormat="1" hidden="1" x14ac:dyDescent="0.25">
      <c r="A2613">
        <v>212</v>
      </c>
      <c r="B2613" t="s">
        <v>2366</v>
      </c>
      <c r="C2613" t="s">
        <v>2367</v>
      </c>
      <c r="D2613">
        <v>440544149963</v>
      </c>
      <c r="E2613">
        <v>1</v>
      </c>
      <c r="F2613">
        <v>0</v>
      </c>
      <c r="G2613">
        <v>0</v>
      </c>
      <c r="H2613">
        <v>243862034417</v>
      </c>
      <c r="I2613">
        <v>340000000</v>
      </c>
      <c r="J2613">
        <v>0.02</v>
      </c>
    </row>
    <row r="2614" spans="1:10" customFormat="1" hidden="1" x14ac:dyDescent="0.25">
      <c r="A2614">
        <v>212</v>
      </c>
      <c r="B2614" t="s">
        <v>2116</v>
      </c>
      <c r="C2614">
        <v>3301</v>
      </c>
      <c r="D2614">
        <v>96148459313</v>
      </c>
      <c r="E2614">
        <v>1</v>
      </c>
      <c r="F2614">
        <v>0</v>
      </c>
      <c r="G2614">
        <v>0</v>
      </c>
      <c r="H2614">
        <v>75000000000</v>
      </c>
      <c r="I2614">
        <v>340000000</v>
      </c>
      <c r="J2614">
        <v>0.02</v>
      </c>
    </row>
    <row r="2615" spans="1:10" customFormat="1" hidden="1" x14ac:dyDescent="0.25">
      <c r="A2615">
        <v>212</v>
      </c>
      <c r="B2615" t="s">
        <v>238</v>
      </c>
      <c r="C2615" t="s">
        <v>239</v>
      </c>
      <c r="D2615">
        <v>253836884396</v>
      </c>
      <c r="E2615">
        <v>1</v>
      </c>
      <c r="F2615">
        <v>0</v>
      </c>
      <c r="G2615">
        <v>0</v>
      </c>
      <c r="H2615">
        <v>230000000000</v>
      </c>
      <c r="I2615">
        <v>340000000</v>
      </c>
      <c r="J2615">
        <v>0.03</v>
      </c>
    </row>
    <row r="2616" spans="1:10" customFormat="1" hidden="1" x14ac:dyDescent="0.25">
      <c r="A2616">
        <v>212</v>
      </c>
      <c r="B2616" t="s">
        <v>2215</v>
      </c>
      <c r="C2616" t="s">
        <v>2216</v>
      </c>
      <c r="D2616">
        <v>152233912437</v>
      </c>
      <c r="E2616">
        <v>1</v>
      </c>
      <c r="F2616">
        <v>0</v>
      </c>
      <c r="G2616">
        <v>0</v>
      </c>
      <c r="H2616">
        <v>50000000000</v>
      </c>
      <c r="I2616">
        <v>340000000</v>
      </c>
      <c r="J2616">
        <v>0.05</v>
      </c>
    </row>
    <row r="2617" spans="1:10" customFormat="1" hidden="1" x14ac:dyDescent="0.25">
      <c r="A2617">
        <v>212</v>
      </c>
      <c r="B2617" t="s">
        <v>1842</v>
      </c>
      <c r="C2617" t="s">
        <v>1198</v>
      </c>
      <c r="D2617">
        <v>131524936965</v>
      </c>
      <c r="E2617">
        <v>0</v>
      </c>
      <c r="F2617">
        <v>0</v>
      </c>
      <c r="G2617">
        <v>0</v>
      </c>
      <c r="H2617">
        <v>1000000000</v>
      </c>
      <c r="I2617">
        <v>340000000</v>
      </c>
      <c r="J2617">
        <v>0.03</v>
      </c>
    </row>
    <row r="2618" spans="1:10" customFormat="1" hidden="1" x14ac:dyDescent="0.25">
      <c r="A2618">
        <v>212</v>
      </c>
      <c r="B2618" t="s">
        <v>711</v>
      </c>
      <c r="C2618" t="s">
        <v>712</v>
      </c>
      <c r="D2618">
        <v>4153759740534</v>
      </c>
      <c r="E2618">
        <v>1</v>
      </c>
      <c r="F2618">
        <v>0</v>
      </c>
      <c r="G2618">
        <v>0</v>
      </c>
      <c r="H2618">
        <v>95000000000</v>
      </c>
      <c r="I2618">
        <v>340000000</v>
      </c>
      <c r="J2618">
        <v>7.4999999999999997E-2</v>
      </c>
    </row>
    <row r="2619" spans="1:10" customFormat="1" hidden="1" x14ac:dyDescent="0.25">
      <c r="A2619">
        <v>214</v>
      </c>
      <c r="B2619" t="s">
        <v>606</v>
      </c>
      <c r="C2619" t="s">
        <v>607</v>
      </c>
      <c r="D2619">
        <v>137463485668</v>
      </c>
      <c r="E2619">
        <v>1</v>
      </c>
      <c r="F2619">
        <v>0</v>
      </c>
      <c r="G2619">
        <v>0</v>
      </c>
      <c r="H2619">
        <v>125000000000</v>
      </c>
      <c r="I2619">
        <v>340000000</v>
      </c>
      <c r="J2619">
        <v>0.01</v>
      </c>
    </row>
    <row r="2620" spans="1:10" customFormat="1" hidden="1" x14ac:dyDescent="0.25">
      <c r="A2620">
        <v>212</v>
      </c>
      <c r="B2620" t="s">
        <v>201</v>
      </c>
      <c r="C2620" t="s">
        <v>202</v>
      </c>
      <c r="D2620">
        <v>105020847186</v>
      </c>
      <c r="E2620">
        <v>1</v>
      </c>
      <c r="F2620">
        <v>0</v>
      </c>
      <c r="G2620">
        <v>0</v>
      </c>
      <c r="H2620">
        <v>105000000000</v>
      </c>
      <c r="I2620">
        <v>340000000</v>
      </c>
      <c r="J2620">
        <v>0.01</v>
      </c>
    </row>
    <row r="2621" spans="1:10" customFormat="1" hidden="1" x14ac:dyDescent="0.25">
      <c r="A2621">
        <v>213</v>
      </c>
      <c r="B2621" t="s">
        <v>1272</v>
      </c>
      <c r="C2621" t="s">
        <v>1273</v>
      </c>
      <c r="D2621">
        <v>5497640354</v>
      </c>
      <c r="E2621">
        <v>1</v>
      </c>
      <c r="F2621">
        <v>0</v>
      </c>
      <c r="G2621">
        <v>0</v>
      </c>
      <c r="H2621">
        <v>5000000000</v>
      </c>
      <c r="I2621">
        <v>340000000</v>
      </c>
      <c r="J2621">
        <v>0.03</v>
      </c>
    </row>
    <row r="2622" spans="1:10" customFormat="1" hidden="1" x14ac:dyDescent="0.25">
      <c r="A2622">
        <v>212</v>
      </c>
      <c r="B2622" t="s">
        <v>825</v>
      </c>
      <c r="C2622" t="s">
        <v>826</v>
      </c>
      <c r="D2622">
        <v>88208389024</v>
      </c>
      <c r="E2622">
        <v>1</v>
      </c>
      <c r="F2622">
        <v>0</v>
      </c>
      <c r="G2622">
        <v>0</v>
      </c>
      <c r="H2622">
        <v>86959875313</v>
      </c>
      <c r="I2622">
        <v>340000000</v>
      </c>
      <c r="J2622">
        <v>0.02</v>
      </c>
    </row>
    <row r="2623" spans="1:10" customFormat="1" hidden="1" x14ac:dyDescent="0.25">
      <c r="A2623">
        <v>212</v>
      </c>
      <c r="B2623" t="s">
        <v>439</v>
      </c>
      <c r="C2623" t="s">
        <v>440</v>
      </c>
      <c r="D2623">
        <v>21089812187</v>
      </c>
      <c r="E2623">
        <v>1</v>
      </c>
      <c r="F2623">
        <v>0</v>
      </c>
      <c r="G2623">
        <v>0</v>
      </c>
      <c r="H2623">
        <v>100000000</v>
      </c>
      <c r="I2623">
        <v>340000000</v>
      </c>
      <c r="J2623">
        <v>0.05</v>
      </c>
    </row>
    <row r="2624" spans="1:10" customFormat="1" hidden="1" x14ac:dyDescent="0.25">
      <c r="A2624">
        <v>212</v>
      </c>
      <c r="B2624" t="s">
        <v>284</v>
      </c>
      <c r="C2624" t="s">
        <v>285</v>
      </c>
      <c r="D2624">
        <v>393815291227</v>
      </c>
      <c r="E2624">
        <v>1</v>
      </c>
      <c r="F2624">
        <v>0</v>
      </c>
      <c r="G2624">
        <v>0</v>
      </c>
      <c r="H2624">
        <v>20000000000</v>
      </c>
      <c r="I2624">
        <v>340000000</v>
      </c>
      <c r="J2624">
        <v>0.01</v>
      </c>
    </row>
    <row r="2625" spans="1:10" customFormat="1" hidden="1" x14ac:dyDescent="0.25">
      <c r="A2625">
        <v>213</v>
      </c>
      <c r="B2625" t="s">
        <v>2368</v>
      </c>
      <c r="C2625" t="s">
        <v>2369</v>
      </c>
      <c r="D2625">
        <v>1374636815326</v>
      </c>
      <c r="E2625">
        <v>1</v>
      </c>
      <c r="F2625">
        <v>0</v>
      </c>
      <c r="G2625">
        <v>0</v>
      </c>
      <c r="H2625">
        <v>900000000000</v>
      </c>
      <c r="I2625">
        <v>340000000</v>
      </c>
      <c r="J2625">
        <v>0.03</v>
      </c>
    </row>
    <row r="2626" spans="1:10" customFormat="1" hidden="1" x14ac:dyDescent="0.25">
      <c r="A2626">
        <v>214</v>
      </c>
      <c r="B2626" t="s">
        <v>2370</v>
      </c>
      <c r="C2626" t="s">
        <v>2371</v>
      </c>
      <c r="D2626">
        <v>208189429759</v>
      </c>
      <c r="E2626">
        <v>1</v>
      </c>
      <c r="F2626">
        <v>0</v>
      </c>
      <c r="G2626">
        <v>0</v>
      </c>
      <c r="H2626">
        <v>10000000</v>
      </c>
      <c r="I2626">
        <v>340000000</v>
      </c>
      <c r="J2626">
        <v>0.01</v>
      </c>
    </row>
    <row r="2627" spans="1:10" customFormat="1" hidden="1" x14ac:dyDescent="0.25">
      <c r="A2627">
        <v>215</v>
      </c>
      <c r="B2627" t="s">
        <v>470</v>
      </c>
      <c r="C2627" t="s">
        <v>471</v>
      </c>
      <c r="D2627">
        <v>10021627433</v>
      </c>
      <c r="E2627">
        <v>1</v>
      </c>
      <c r="F2627">
        <v>0</v>
      </c>
      <c r="G2627">
        <v>0</v>
      </c>
      <c r="H2627">
        <v>10000000000</v>
      </c>
      <c r="I2627">
        <v>340000000</v>
      </c>
      <c r="J2627">
        <v>0</v>
      </c>
    </row>
    <row r="2628" spans="1:10" customFormat="1" hidden="1" x14ac:dyDescent="0.25">
      <c r="A2628">
        <v>212</v>
      </c>
      <c r="B2628" t="s">
        <v>751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customFormat="1" hidden="1" x14ac:dyDescent="0.25">
      <c r="A2629">
        <v>212</v>
      </c>
      <c r="B2629" t="s">
        <v>587</v>
      </c>
      <c r="C2629" t="s">
        <v>588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customFormat="1" hidden="1" x14ac:dyDescent="0.25">
      <c r="A2630">
        <v>212</v>
      </c>
      <c r="B2630" t="s">
        <v>589</v>
      </c>
      <c r="C2630" t="s">
        <v>590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customFormat="1" hidden="1" x14ac:dyDescent="0.25">
      <c r="A2631">
        <v>212</v>
      </c>
      <c r="B2631" t="s">
        <v>946</v>
      </c>
      <c r="C2631" t="s">
        <v>415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customFormat="1" hidden="1" x14ac:dyDescent="0.25">
      <c r="A2632">
        <v>212</v>
      </c>
      <c r="B2632" t="s">
        <v>745</v>
      </c>
      <c r="C2632" t="s">
        <v>746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customFormat="1" hidden="1" x14ac:dyDescent="0.25">
      <c r="A2633">
        <v>212</v>
      </c>
      <c r="B2633" t="s">
        <v>1810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customFormat="1" hidden="1" x14ac:dyDescent="0.25">
      <c r="A2634">
        <v>212</v>
      </c>
      <c r="B2634" t="s">
        <v>333</v>
      </c>
      <c r="C2634" t="s">
        <v>334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customFormat="1" hidden="1" x14ac:dyDescent="0.25">
      <c r="A2635">
        <v>212</v>
      </c>
      <c r="B2635" t="s">
        <v>2372</v>
      </c>
      <c r="C2635" t="s">
        <v>2373</v>
      </c>
      <c r="D2635">
        <v>3245103043</v>
      </c>
      <c r="E2635">
        <v>1</v>
      </c>
      <c r="F2635">
        <v>0</v>
      </c>
      <c r="G2635">
        <v>0</v>
      </c>
      <c r="H2635">
        <v>500000000</v>
      </c>
      <c r="I2635">
        <v>340000000</v>
      </c>
      <c r="J2635">
        <v>0.02</v>
      </c>
    </row>
    <row r="2636" spans="1:10" customFormat="1" hidden="1" x14ac:dyDescent="0.25">
      <c r="A2636">
        <v>215</v>
      </c>
      <c r="B2636" t="s">
        <v>1101</v>
      </c>
      <c r="C2636" t="s">
        <v>1102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customFormat="1" hidden="1" x14ac:dyDescent="0.25">
      <c r="A2637">
        <v>212</v>
      </c>
      <c r="B2637" t="s">
        <v>2374</v>
      </c>
      <c r="C2637" t="s">
        <v>2375</v>
      </c>
      <c r="D2637">
        <v>26491440867</v>
      </c>
      <c r="E2637">
        <v>1</v>
      </c>
      <c r="F2637">
        <v>0</v>
      </c>
      <c r="G2637">
        <v>0</v>
      </c>
      <c r="H2637">
        <v>1000000000</v>
      </c>
      <c r="I2637">
        <v>340000000</v>
      </c>
      <c r="J2637">
        <v>0.04</v>
      </c>
    </row>
    <row r="2638" spans="1:10" customFormat="1" hidden="1" x14ac:dyDescent="0.25">
      <c r="A2638">
        <v>212</v>
      </c>
      <c r="B2638" t="s">
        <v>199</v>
      </c>
      <c r="C2638" t="s">
        <v>200</v>
      </c>
      <c r="D2638">
        <v>599640222</v>
      </c>
      <c r="E2638">
        <v>1</v>
      </c>
      <c r="F2638">
        <v>0</v>
      </c>
      <c r="G2638">
        <v>0</v>
      </c>
      <c r="H2638">
        <v>1000000000</v>
      </c>
      <c r="I2638">
        <v>345000000</v>
      </c>
      <c r="J2638">
        <v>0.05</v>
      </c>
    </row>
    <row r="2639" spans="1:10" customFormat="1" hidden="1" x14ac:dyDescent="0.25">
      <c r="A2639">
        <v>212</v>
      </c>
      <c r="B2639" t="s">
        <v>2376</v>
      </c>
      <c r="C2639" t="s">
        <v>2377</v>
      </c>
      <c r="D2639">
        <v>137867048361</v>
      </c>
      <c r="E2639">
        <v>1</v>
      </c>
      <c r="F2639">
        <v>0</v>
      </c>
      <c r="G2639">
        <v>0</v>
      </c>
      <c r="H2639">
        <v>50000000000</v>
      </c>
      <c r="I2639">
        <v>340000000</v>
      </c>
      <c r="J2639">
        <v>0.03</v>
      </c>
    </row>
    <row r="2640" spans="1:10" customFormat="1" hidden="1" x14ac:dyDescent="0.25">
      <c r="A2640">
        <v>212</v>
      </c>
      <c r="B2640" t="s">
        <v>1135</v>
      </c>
      <c r="C2640" t="s">
        <v>1136</v>
      </c>
      <c r="D2640">
        <v>64416942514</v>
      </c>
      <c r="E2640">
        <v>1</v>
      </c>
      <c r="F2640">
        <v>0</v>
      </c>
      <c r="G2640">
        <v>0</v>
      </c>
      <c r="H2640">
        <v>500000000</v>
      </c>
      <c r="I2640">
        <v>340000000</v>
      </c>
      <c r="J2640">
        <v>1.7999999999999999E-2</v>
      </c>
    </row>
    <row r="2641" spans="1:10" customFormat="1" hidden="1" x14ac:dyDescent="0.25">
      <c r="A2641">
        <v>215</v>
      </c>
      <c r="B2641" t="s">
        <v>1062</v>
      </c>
      <c r="C2641" t="s">
        <v>1063</v>
      </c>
      <c r="D2641">
        <v>55762889776627</v>
      </c>
      <c r="E2641">
        <v>2276211232</v>
      </c>
      <c r="F2641">
        <v>36788013421</v>
      </c>
      <c r="G2641">
        <v>21</v>
      </c>
      <c r="H2641">
        <v>50000000000</v>
      </c>
      <c r="I2641">
        <v>340000000</v>
      </c>
      <c r="J2641">
        <v>0.05</v>
      </c>
    </row>
    <row r="2642" spans="1:10" customFormat="1" hidden="1" x14ac:dyDescent="0.25">
      <c r="A2642">
        <v>212</v>
      </c>
      <c r="B2642" t="s">
        <v>2268</v>
      </c>
      <c r="C2642" t="s">
        <v>2269</v>
      </c>
      <c r="D2642">
        <v>56973252854</v>
      </c>
      <c r="E2642">
        <v>1</v>
      </c>
      <c r="F2642">
        <v>0</v>
      </c>
      <c r="G2642">
        <v>0</v>
      </c>
      <c r="H2642">
        <v>400000000</v>
      </c>
      <c r="I2642">
        <v>340000000</v>
      </c>
      <c r="J2642">
        <v>0</v>
      </c>
    </row>
    <row r="2643" spans="1:10" customFormat="1" hidden="1" x14ac:dyDescent="0.25">
      <c r="A2643">
        <v>212</v>
      </c>
      <c r="B2643" t="s">
        <v>755</v>
      </c>
      <c r="C2643" t="s">
        <v>342</v>
      </c>
      <c r="D2643">
        <v>42944450702</v>
      </c>
      <c r="E2643">
        <v>1</v>
      </c>
      <c r="F2643">
        <v>0</v>
      </c>
      <c r="G2643">
        <v>0</v>
      </c>
      <c r="H2643">
        <v>8000000000</v>
      </c>
      <c r="I2643">
        <v>340000000</v>
      </c>
      <c r="J2643">
        <v>0.03</v>
      </c>
    </row>
    <row r="2644" spans="1:10" customFormat="1" hidden="1" x14ac:dyDescent="0.25">
      <c r="A2644">
        <v>212</v>
      </c>
      <c r="B2644" t="s">
        <v>2370</v>
      </c>
      <c r="C2644" t="s">
        <v>2371</v>
      </c>
      <c r="D2644">
        <v>315709576821</v>
      </c>
      <c r="E2644">
        <v>1</v>
      </c>
      <c r="F2644">
        <v>0</v>
      </c>
      <c r="G2644">
        <v>0</v>
      </c>
      <c r="H2644">
        <v>10000000</v>
      </c>
      <c r="I2644">
        <v>340000000</v>
      </c>
      <c r="J2644">
        <v>0.01</v>
      </c>
    </row>
    <row r="2645" spans="1:10" customFormat="1" hidden="1" x14ac:dyDescent="0.25">
      <c r="A2645">
        <v>212</v>
      </c>
      <c r="B2645" t="s">
        <v>2013</v>
      </c>
      <c r="C2645" t="s">
        <v>2014</v>
      </c>
      <c r="D2645">
        <v>192914206248</v>
      </c>
      <c r="E2645">
        <v>1</v>
      </c>
      <c r="F2645">
        <v>0</v>
      </c>
      <c r="G2645">
        <v>0</v>
      </c>
      <c r="H2645">
        <v>20000000000</v>
      </c>
      <c r="I2645">
        <v>340000000</v>
      </c>
      <c r="J2645">
        <v>0.02</v>
      </c>
    </row>
    <row r="2646" spans="1:10" customFormat="1" hidden="1" x14ac:dyDescent="0.25">
      <c r="A2646">
        <v>212</v>
      </c>
      <c r="B2646" t="s">
        <v>1954</v>
      </c>
      <c r="C2646" t="s">
        <v>391</v>
      </c>
      <c r="D2646">
        <v>49496654317</v>
      </c>
      <c r="E2646">
        <v>1</v>
      </c>
      <c r="F2646">
        <v>0</v>
      </c>
      <c r="G2646">
        <v>0</v>
      </c>
      <c r="H2646">
        <v>45600000000</v>
      </c>
      <c r="I2646">
        <v>340000000</v>
      </c>
      <c r="J2646">
        <v>4.4999999999999998E-2</v>
      </c>
    </row>
    <row r="2647" spans="1:10" customFormat="1" hidden="1" x14ac:dyDescent="0.25">
      <c r="A2647">
        <v>212</v>
      </c>
      <c r="B2647" t="s">
        <v>2378</v>
      </c>
      <c r="C2647" t="s">
        <v>2379</v>
      </c>
      <c r="D2647">
        <v>5823587</v>
      </c>
      <c r="E2647">
        <v>1</v>
      </c>
      <c r="F2647">
        <v>0</v>
      </c>
      <c r="G2647">
        <v>0</v>
      </c>
      <c r="H2647">
        <v>27000000000</v>
      </c>
      <c r="I2647">
        <v>340000000</v>
      </c>
      <c r="J2647">
        <v>0.02</v>
      </c>
    </row>
    <row r="2648" spans="1:10" customFormat="1" hidden="1" x14ac:dyDescent="0.25">
      <c r="A2648">
        <v>212</v>
      </c>
      <c r="B2648" t="s">
        <v>2297</v>
      </c>
      <c r="C2648" t="s">
        <v>2298</v>
      </c>
      <c r="D2648">
        <v>33303423652</v>
      </c>
      <c r="E2648">
        <v>1</v>
      </c>
      <c r="F2648">
        <v>0</v>
      </c>
      <c r="G2648">
        <v>0</v>
      </c>
      <c r="H2648">
        <v>11500000000</v>
      </c>
      <c r="I2648">
        <v>340000000</v>
      </c>
      <c r="J2648">
        <v>0.03</v>
      </c>
    </row>
    <row r="2649" spans="1:10" customFormat="1" hidden="1" x14ac:dyDescent="0.25">
      <c r="A2649">
        <v>212</v>
      </c>
      <c r="B2649" t="s">
        <v>2380</v>
      </c>
      <c r="D2649">
        <v>4210655226</v>
      </c>
      <c r="E2649">
        <v>0</v>
      </c>
      <c r="F2649">
        <v>0</v>
      </c>
      <c r="G2649">
        <v>0</v>
      </c>
      <c r="H2649">
        <v>500000000000</v>
      </c>
      <c r="I2649">
        <v>340000000</v>
      </c>
      <c r="J2649">
        <v>0.03</v>
      </c>
    </row>
    <row r="2650" spans="1:10" customFormat="1" hidden="1" x14ac:dyDescent="0.25">
      <c r="A2650">
        <v>212</v>
      </c>
      <c r="B2650" t="s">
        <v>2168</v>
      </c>
      <c r="C2650" t="s">
        <v>2169</v>
      </c>
      <c r="D2650">
        <v>181676175791</v>
      </c>
      <c r="E2650">
        <v>1</v>
      </c>
      <c r="F2650">
        <v>0</v>
      </c>
      <c r="G2650">
        <v>0</v>
      </c>
      <c r="H2650">
        <v>10000000000</v>
      </c>
      <c r="I2650">
        <v>340000000</v>
      </c>
      <c r="J2650">
        <v>2.5000000000000001E-2</v>
      </c>
    </row>
    <row r="2651" spans="1:10" customFormat="1" hidden="1" x14ac:dyDescent="0.25">
      <c r="A2651">
        <v>212</v>
      </c>
      <c r="B2651" t="s">
        <v>1763</v>
      </c>
      <c r="C2651" t="s">
        <v>1722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customFormat="1" hidden="1" x14ac:dyDescent="0.25">
      <c r="A2652">
        <v>212</v>
      </c>
      <c r="B2652" t="s">
        <v>2320</v>
      </c>
      <c r="C2652" t="s">
        <v>2321</v>
      </c>
      <c r="D2652">
        <v>426366951108</v>
      </c>
      <c r="E2652">
        <v>1</v>
      </c>
      <c r="F2652">
        <v>0</v>
      </c>
      <c r="G2652">
        <v>0</v>
      </c>
      <c r="H2652">
        <v>8000000000</v>
      </c>
      <c r="I2652">
        <v>340000000</v>
      </c>
      <c r="J2652">
        <v>0.01</v>
      </c>
    </row>
    <row r="2653" spans="1:10" customFormat="1" hidden="1" x14ac:dyDescent="0.25">
      <c r="A2653">
        <v>212</v>
      </c>
      <c r="B2653" t="s">
        <v>2381</v>
      </c>
      <c r="C2653" t="s">
        <v>2382</v>
      </c>
      <c r="D2653">
        <v>50220466449</v>
      </c>
      <c r="E2653">
        <v>1</v>
      </c>
      <c r="F2653">
        <v>0</v>
      </c>
      <c r="G2653">
        <v>0</v>
      </c>
      <c r="H2653">
        <v>50000000000</v>
      </c>
      <c r="I2653">
        <v>340000000</v>
      </c>
      <c r="J2653">
        <v>0.02</v>
      </c>
    </row>
    <row r="2654" spans="1:10" customFormat="1" hidden="1" x14ac:dyDescent="0.25">
      <c r="A2654">
        <v>212</v>
      </c>
      <c r="B2654" t="s">
        <v>2036</v>
      </c>
      <c r="C2654" t="s">
        <v>1219</v>
      </c>
      <c r="D2654">
        <v>53742287349</v>
      </c>
      <c r="E2654">
        <v>1</v>
      </c>
      <c r="F2654">
        <v>0</v>
      </c>
      <c r="G2654">
        <v>0</v>
      </c>
      <c r="H2654">
        <v>50000000000</v>
      </c>
      <c r="I2654">
        <v>340000000</v>
      </c>
      <c r="J2654">
        <v>0.02</v>
      </c>
    </row>
    <row r="2655" spans="1:10" customFormat="1" hidden="1" x14ac:dyDescent="0.25">
      <c r="A2655">
        <v>212</v>
      </c>
      <c r="B2655" t="s">
        <v>625</v>
      </c>
      <c r="C2655" t="s">
        <v>626</v>
      </c>
      <c r="D2655">
        <v>52100722606</v>
      </c>
      <c r="E2655">
        <v>1</v>
      </c>
      <c r="F2655">
        <v>0</v>
      </c>
      <c r="G2655">
        <v>0</v>
      </c>
      <c r="H2655">
        <v>50000000000</v>
      </c>
      <c r="I2655">
        <v>340000000</v>
      </c>
      <c r="J2655">
        <v>0</v>
      </c>
    </row>
    <row r="2656" spans="1:10" customFormat="1" hidden="1" x14ac:dyDescent="0.25">
      <c r="A2656">
        <v>212</v>
      </c>
      <c r="B2656" t="s">
        <v>1968</v>
      </c>
      <c r="C2656" t="s">
        <v>1969</v>
      </c>
      <c r="D2656">
        <v>100496459512</v>
      </c>
      <c r="E2656">
        <v>1</v>
      </c>
      <c r="F2656">
        <v>0</v>
      </c>
      <c r="G2656">
        <v>0</v>
      </c>
      <c r="H2656">
        <v>50000000000</v>
      </c>
      <c r="I2656">
        <v>340000000</v>
      </c>
      <c r="J2656">
        <v>0.05</v>
      </c>
    </row>
    <row r="2657" spans="1:10" customFormat="1" hidden="1" x14ac:dyDescent="0.25">
      <c r="A2657">
        <v>212</v>
      </c>
      <c r="B2657" t="s">
        <v>2174</v>
      </c>
      <c r="C2657" t="s">
        <v>2175</v>
      </c>
      <c r="D2657">
        <v>35227458275</v>
      </c>
      <c r="E2657">
        <v>1</v>
      </c>
      <c r="F2657">
        <v>0</v>
      </c>
      <c r="G2657">
        <v>0</v>
      </c>
      <c r="H2657">
        <v>5000000000</v>
      </c>
      <c r="I2657">
        <v>340000000</v>
      </c>
      <c r="J2657">
        <v>8.9999999999999993E-3</v>
      </c>
    </row>
    <row r="2658" spans="1:10" customFormat="1" hidden="1" x14ac:dyDescent="0.25">
      <c r="A2658">
        <v>214</v>
      </c>
      <c r="B2658" t="s">
        <v>302</v>
      </c>
      <c r="C2658" t="s">
        <v>303</v>
      </c>
      <c r="D2658">
        <v>7881645138653</v>
      </c>
      <c r="E2658">
        <v>369590306</v>
      </c>
      <c r="F2658">
        <v>1614315588</v>
      </c>
      <c r="G2658">
        <v>1</v>
      </c>
      <c r="H2658">
        <v>1000000000000</v>
      </c>
      <c r="I2658">
        <v>340000000</v>
      </c>
      <c r="J2658">
        <v>1.7999999999999999E-2</v>
      </c>
    </row>
    <row r="2659" spans="1:10" customFormat="1" hidden="1" x14ac:dyDescent="0.25">
      <c r="A2659">
        <v>212</v>
      </c>
      <c r="B2659" t="s">
        <v>897</v>
      </c>
      <c r="C2659" t="s">
        <v>898</v>
      </c>
      <c r="D2659">
        <v>303408970047</v>
      </c>
      <c r="E2659">
        <v>1</v>
      </c>
      <c r="F2659">
        <v>0</v>
      </c>
      <c r="G2659">
        <v>0</v>
      </c>
      <c r="H2659">
        <v>100000000000000</v>
      </c>
      <c r="I2659">
        <v>345000000</v>
      </c>
      <c r="J2659">
        <v>1.4999999999999999E-2</v>
      </c>
    </row>
    <row r="2660" spans="1:10" customFormat="1" hidden="1" x14ac:dyDescent="0.25">
      <c r="A2660">
        <v>212</v>
      </c>
      <c r="B2660" t="s">
        <v>1488</v>
      </c>
      <c r="C2660" t="s">
        <v>1489</v>
      </c>
      <c r="D2660">
        <v>27287620422</v>
      </c>
      <c r="E2660">
        <v>1</v>
      </c>
      <c r="F2660">
        <v>0</v>
      </c>
      <c r="G2660">
        <v>0</v>
      </c>
      <c r="H2660">
        <v>25000000000</v>
      </c>
      <c r="I2660">
        <v>340000000</v>
      </c>
      <c r="J2660">
        <v>0.01</v>
      </c>
    </row>
    <row r="2661" spans="1:10" customFormat="1" hidden="1" x14ac:dyDescent="0.25">
      <c r="A2661">
        <v>212</v>
      </c>
      <c r="B2661" t="s">
        <v>933</v>
      </c>
      <c r="C2661" t="s">
        <v>934</v>
      </c>
      <c r="D2661">
        <v>8933867178</v>
      </c>
      <c r="E2661">
        <v>1</v>
      </c>
      <c r="F2661">
        <v>0</v>
      </c>
      <c r="G2661">
        <v>0</v>
      </c>
      <c r="H2661">
        <v>1000000000</v>
      </c>
      <c r="I2661">
        <v>340000000</v>
      </c>
      <c r="J2661">
        <v>0.01</v>
      </c>
    </row>
    <row r="2662" spans="1:10" customFormat="1" hidden="1" x14ac:dyDescent="0.25">
      <c r="A2662">
        <v>212</v>
      </c>
      <c r="B2662" t="s">
        <v>2172</v>
      </c>
      <c r="C2662" t="s">
        <v>2173</v>
      </c>
      <c r="D2662">
        <v>358084891399</v>
      </c>
      <c r="E2662">
        <v>1</v>
      </c>
      <c r="F2662">
        <v>0</v>
      </c>
      <c r="G2662">
        <v>0</v>
      </c>
      <c r="H2662">
        <v>2984512015</v>
      </c>
      <c r="I2662">
        <v>400000000</v>
      </c>
      <c r="J2662">
        <v>0.05</v>
      </c>
    </row>
    <row r="2663" spans="1:10" customFormat="1" hidden="1" x14ac:dyDescent="0.25">
      <c r="A2663">
        <v>212</v>
      </c>
      <c r="B2663" t="s">
        <v>2383</v>
      </c>
      <c r="C2663" t="s">
        <v>2384</v>
      </c>
      <c r="D2663">
        <v>6899062</v>
      </c>
      <c r="E2663">
        <v>0</v>
      </c>
      <c r="F2663">
        <v>0</v>
      </c>
      <c r="G2663">
        <v>0</v>
      </c>
      <c r="H2663">
        <v>5000000000</v>
      </c>
      <c r="I2663">
        <v>340000000</v>
      </c>
      <c r="J2663">
        <v>0.05</v>
      </c>
    </row>
    <row r="2664" spans="1:10" customFormat="1" hidden="1" x14ac:dyDescent="0.25">
      <c r="A2664">
        <v>212</v>
      </c>
      <c r="B2664" t="s">
        <v>2111</v>
      </c>
      <c r="C2664" t="s">
        <v>2112</v>
      </c>
      <c r="D2664">
        <v>9425000</v>
      </c>
      <c r="E2664">
        <v>1</v>
      </c>
      <c r="F2664">
        <v>0</v>
      </c>
      <c r="G2664">
        <v>0</v>
      </c>
      <c r="H2664">
        <v>0</v>
      </c>
      <c r="I2664">
        <v>340000000</v>
      </c>
      <c r="J2664">
        <v>0.1</v>
      </c>
    </row>
    <row r="2665" spans="1:10" customFormat="1" hidden="1" x14ac:dyDescent="0.25">
      <c r="A2665">
        <v>212</v>
      </c>
      <c r="B2665" t="s">
        <v>1201</v>
      </c>
      <c r="C2665" t="s">
        <v>1202</v>
      </c>
      <c r="D2665">
        <v>1089383687535</v>
      </c>
      <c r="E2665">
        <v>1</v>
      </c>
      <c r="F2665">
        <v>0</v>
      </c>
      <c r="G2665">
        <v>0</v>
      </c>
      <c r="H2665">
        <v>1000000000000</v>
      </c>
      <c r="I2665">
        <v>340000000</v>
      </c>
      <c r="J2665">
        <v>0.01</v>
      </c>
    </row>
    <row r="2666" spans="1:10" customFormat="1" hidden="1" x14ac:dyDescent="0.25">
      <c r="A2666">
        <v>212</v>
      </c>
      <c r="B2666" t="s">
        <v>1957</v>
      </c>
      <c r="C2666" t="s">
        <v>1958</v>
      </c>
      <c r="D2666">
        <v>586025979084</v>
      </c>
      <c r="E2666">
        <v>1</v>
      </c>
      <c r="F2666">
        <v>0</v>
      </c>
      <c r="G2666">
        <v>0</v>
      </c>
      <c r="H2666">
        <v>100000000</v>
      </c>
      <c r="I2666">
        <v>340000000</v>
      </c>
      <c r="J2666">
        <v>0.03</v>
      </c>
    </row>
    <row r="2667" spans="1:10" customFormat="1" hidden="1" x14ac:dyDescent="0.25">
      <c r="A2667">
        <v>212</v>
      </c>
      <c r="B2667" t="s">
        <v>2385</v>
      </c>
      <c r="D2667">
        <v>25997454085</v>
      </c>
      <c r="E2667">
        <v>0</v>
      </c>
      <c r="F2667">
        <v>0</v>
      </c>
      <c r="G2667">
        <v>0</v>
      </c>
      <c r="H2667">
        <v>25000000000</v>
      </c>
      <c r="I2667">
        <v>1000000000</v>
      </c>
      <c r="J2667">
        <v>0.04</v>
      </c>
    </row>
    <row r="2668" spans="1:10" customFormat="1" hidden="1" x14ac:dyDescent="0.25">
      <c r="A2668">
        <v>212</v>
      </c>
      <c r="B2668" t="s">
        <v>648</v>
      </c>
      <c r="C2668" t="s">
        <v>649</v>
      </c>
      <c r="D2668">
        <v>20769492752</v>
      </c>
      <c r="E2668">
        <v>1</v>
      </c>
      <c r="F2668">
        <v>0</v>
      </c>
      <c r="G2668">
        <v>0</v>
      </c>
      <c r="H2668">
        <v>360000000000</v>
      </c>
      <c r="I2668">
        <v>345000000</v>
      </c>
      <c r="J2668">
        <v>0.02</v>
      </c>
    </row>
    <row r="2669" spans="1:10" customFormat="1" hidden="1" x14ac:dyDescent="0.25">
      <c r="A2669">
        <v>212</v>
      </c>
      <c r="B2669" t="s">
        <v>498</v>
      </c>
      <c r="C2669" t="s">
        <v>499</v>
      </c>
      <c r="D2669">
        <v>4505263636</v>
      </c>
      <c r="E2669">
        <v>1</v>
      </c>
      <c r="F2669">
        <v>0</v>
      </c>
      <c r="G2669">
        <v>0</v>
      </c>
      <c r="H2669">
        <v>0</v>
      </c>
      <c r="I2669">
        <v>340000000</v>
      </c>
      <c r="J2669">
        <v>0</v>
      </c>
    </row>
    <row r="2670" spans="1:10" customFormat="1" hidden="1" x14ac:dyDescent="0.25">
      <c r="A2670">
        <v>212</v>
      </c>
      <c r="B2670" t="s">
        <v>396</v>
      </c>
      <c r="C2670" t="s">
        <v>397</v>
      </c>
      <c r="D2670">
        <v>100010295212</v>
      </c>
      <c r="E2670">
        <v>1</v>
      </c>
      <c r="F2670">
        <v>0</v>
      </c>
      <c r="G2670">
        <v>0</v>
      </c>
      <c r="H2670">
        <v>100000000000</v>
      </c>
      <c r="I2670">
        <v>340000000</v>
      </c>
      <c r="J2670">
        <v>2.5000000000000001E-2</v>
      </c>
    </row>
    <row r="2671" spans="1:10" customFormat="1" hidden="1" x14ac:dyDescent="0.25">
      <c r="A2671">
        <v>212</v>
      </c>
      <c r="B2671" s="161" t="s">
        <v>879</v>
      </c>
      <c r="C2671" t="s">
        <v>880</v>
      </c>
      <c r="D2671">
        <v>11876590876</v>
      </c>
      <c r="E2671">
        <v>1</v>
      </c>
      <c r="F2671">
        <v>0</v>
      </c>
      <c r="G2671">
        <v>0</v>
      </c>
      <c r="H2671">
        <v>2000000</v>
      </c>
      <c r="I2671">
        <v>340000000</v>
      </c>
      <c r="J2671">
        <v>0.01</v>
      </c>
    </row>
    <row r="2672" spans="1:10" customFormat="1" hidden="1" x14ac:dyDescent="0.25">
      <c r="A2672">
        <v>212</v>
      </c>
      <c r="B2672" t="s">
        <v>2386</v>
      </c>
      <c r="C2672" t="s">
        <v>273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customFormat="1" hidden="1" x14ac:dyDescent="0.25">
      <c r="A2673">
        <v>212</v>
      </c>
      <c r="B2673" t="s">
        <v>1796</v>
      </c>
      <c r="C2673" t="s">
        <v>354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customFormat="1" hidden="1" x14ac:dyDescent="0.25">
      <c r="A2674">
        <v>212</v>
      </c>
      <c r="B2674" t="s">
        <v>1483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customFormat="1" hidden="1" x14ac:dyDescent="0.25">
      <c r="A2675">
        <v>212</v>
      </c>
      <c r="B2675" t="s">
        <v>288</v>
      </c>
      <c r="C2675" t="s">
        <v>289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customFormat="1" hidden="1" x14ac:dyDescent="0.25">
      <c r="A2676">
        <v>212</v>
      </c>
      <c r="B2676" t="s">
        <v>1627</v>
      </c>
      <c r="D2676">
        <v>0</v>
      </c>
      <c r="E2676">
        <v>0</v>
      </c>
      <c r="F2676">
        <v>0</v>
      </c>
      <c r="G2676">
        <v>2444</v>
      </c>
      <c r="H2676">
        <v>0</v>
      </c>
      <c r="I2676">
        <v>0</v>
      </c>
      <c r="J2676">
        <v>0</v>
      </c>
    </row>
    <row r="2677" spans="1:10" customFormat="1" hidden="1" x14ac:dyDescent="0.25">
      <c r="A2677">
        <v>212</v>
      </c>
      <c r="B2677" t="s">
        <v>1263</v>
      </c>
      <c r="C2677" t="s">
        <v>1264</v>
      </c>
      <c r="D2677">
        <v>65526818808</v>
      </c>
      <c r="E2677">
        <v>1</v>
      </c>
      <c r="F2677">
        <v>0</v>
      </c>
      <c r="G2677">
        <v>0</v>
      </c>
      <c r="H2677">
        <v>0</v>
      </c>
      <c r="I2677">
        <v>340000000</v>
      </c>
      <c r="J2677">
        <v>1.9E-2</v>
      </c>
    </row>
    <row r="2678" spans="1:10" customFormat="1" hidden="1" x14ac:dyDescent="0.25">
      <c r="A2678">
        <v>212</v>
      </c>
      <c r="B2678" t="s">
        <v>958</v>
      </c>
      <c r="C2678" t="s">
        <v>959</v>
      </c>
      <c r="D2678">
        <v>2748679271861</v>
      </c>
      <c r="E2678">
        <v>1</v>
      </c>
      <c r="F2678">
        <v>0</v>
      </c>
      <c r="G2678">
        <v>0</v>
      </c>
      <c r="H2678">
        <v>429300000000</v>
      </c>
      <c r="I2678">
        <v>340000000</v>
      </c>
      <c r="J2678">
        <v>1.2E-2</v>
      </c>
    </row>
    <row r="2679" spans="1:10" customFormat="1" hidden="1" x14ac:dyDescent="0.25">
      <c r="A2679">
        <v>212</v>
      </c>
      <c r="B2679" t="s">
        <v>856</v>
      </c>
      <c r="C2679" t="s">
        <v>857</v>
      </c>
      <c r="D2679">
        <v>487767846903</v>
      </c>
      <c r="E2679">
        <v>1</v>
      </c>
      <c r="F2679">
        <v>0</v>
      </c>
      <c r="G2679">
        <v>0</v>
      </c>
      <c r="H2679">
        <v>33333000000</v>
      </c>
      <c r="I2679">
        <v>420000000</v>
      </c>
      <c r="J2679">
        <v>0</v>
      </c>
    </row>
    <row r="2680" spans="1:10" customFormat="1" hidden="1" x14ac:dyDescent="0.25">
      <c r="A2680">
        <v>212</v>
      </c>
      <c r="B2680" t="s">
        <v>2387</v>
      </c>
      <c r="C2680" t="s">
        <v>1804</v>
      </c>
      <c r="D2680">
        <v>90730911099</v>
      </c>
      <c r="E2680">
        <v>1</v>
      </c>
      <c r="F2680">
        <v>0</v>
      </c>
      <c r="G2680">
        <v>0</v>
      </c>
      <c r="H2680">
        <v>60000000000</v>
      </c>
      <c r="I2680">
        <v>340000000</v>
      </c>
      <c r="J2680">
        <v>0.03</v>
      </c>
    </row>
    <row r="2681" spans="1:10" customFormat="1" hidden="1" x14ac:dyDescent="0.25">
      <c r="A2681">
        <v>212</v>
      </c>
      <c r="B2681" t="s">
        <v>2244</v>
      </c>
      <c r="C2681" t="s">
        <v>2245</v>
      </c>
      <c r="D2681">
        <v>943366305863</v>
      </c>
      <c r="E2681">
        <v>1</v>
      </c>
      <c r="F2681">
        <v>0</v>
      </c>
      <c r="G2681">
        <v>0</v>
      </c>
      <c r="H2681">
        <v>375000000000</v>
      </c>
      <c r="I2681">
        <v>500000000</v>
      </c>
      <c r="J2681">
        <v>0</v>
      </c>
    </row>
    <row r="2682" spans="1:10" customFormat="1" hidden="1" x14ac:dyDescent="0.25">
      <c r="A2682">
        <v>212</v>
      </c>
      <c r="B2682" t="s">
        <v>1844</v>
      </c>
      <c r="C2682" t="s">
        <v>1845</v>
      </c>
      <c r="D2682">
        <v>206030699873</v>
      </c>
      <c r="E2682">
        <v>1</v>
      </c>
      <c r="F2682">
        <v>0</v>
      </c>
      <c r="G2682">
        <v>0</v>
      </c>
      <c r="H2682">
        <v>15000000000</v>
      </c>
      <c r="I2682">
        <v>340000000</v>
      </c>
      <c r="J2682">
        <v>0</v>
      </c>
    </row>
    <row r="2683" spans="1:10" customFormat="1" hidden="1" x14ac:dyDescent="0.25">
      <c r="A2683">
        <v>212</v>
      </c>
      <c r="B2683" t="s">
        <v>2388</v>
      </c>
      <c r="C2683" t="s">
        <v>2389</v>
      </c>
      <c r="D2683">
        <v>4301254897190</v>
      </c>
      <c r="E2683">
        <v>1</v>
      </c>
      <c r="F2683">
        <v>0</v>
      </c>
      <c r="G2683">
        <v>0</v>
      </c>
      <c r="H2683">
        <v>120000000000</v>
      </c>
      <c r="I2683">
        <v>340000000</v>
      </c>
      <c r="J2683">
        <v>0.02</v>
      </c>
    </row>
    <row r="2684" spans="1:10" customFormat="1" hidden="1" x14ac:dyDescent="0.25">
      <c r="A2684">
        <v>214</v>
      </c>
      <c r="B2684" t="s">
        <v>1630</v>
      </c>
      <c r="C2684" t="s">
        <v>1631</v>
      </c>
      <c r="D2684">
        <v>3445778269394</v>
      </c>
      <c r="E2684">
        <v>340164184</v>
      </c>
      <c r="F2684">
        <v>1641682043</v>
      </c>
      <c r="G2684">
        <v>1</v>
      </c>
      <c r="H2684">
        <v>150001000000</v>
      </c>
      <c r="I2684">
        <v>340000000</v>
      </c>
      <c r="J2684">
        <v>1E-4</v>
      </c>
    </row>
    <row r="2685" spans="1:10" customFormat="1" hidden="1" x14ac:dyDescent="0.25">
      <c r="A2685">
        <v>212</v>
      </c>
      <c r="B2685" t="s">
        <v>858</v>
      </c>
      <c r="C2685" t="s">
        <v>859</v>
      </c>
      <c r="D2685">
        <v>90133185321</v>
      </c>
      <c r="E2685">
        <v>1</v>
      </c>
      <c r="F2685">
        <v>0</v>
      </c>
      <c r="G2685">
        <v>0</v>
      </c>
      <c r="H2685">
        <v>777000000</v>
      </c>
      <c r="I2685">
        <v>340000000</v>
      </c>
      <c r="J2685">
        <v>0.03</v>
      </c>
    </row>
    <row r="2686" spans="1:10" customFormat="1" hidden="1" x14ac:dyDescent="0.25">
      <c r="A2686">
        <v>220</v>
      </c>
      <c r="B2686" t="s">
        <v>441</v>
      </c>
      <c r="C2686" t="s">
        <v>442</v>
      </c>
      <c r="D2686">
        <v>2833727851761</v>
      </c>
      <c r="E2686">
        <v>1</v>
      </c>
      <c r="F2686">
        <v>0</v>
      </c>
      <c r="G2686">
        <v>0</v>
      </c>
      <c r="H2686">
        <v>115000000000</v>
      </c>
      <c r="I2686">
        <v>340000000</v>
      </c>
      <c r="J2686">
        <v>2.9899999999999999E-2</v>
      </c>
    </row>
    <row r="2687" spans="1:10" customFormat="1" hidden="1" x14ac:dyDescent="0.25">
      <c r="A2687">
        <v>212</v>
      </c>
      <c r="B2687" t="s">
        <v>2390</v>
      </c>
      <c r="C2687" t="s">
        <v>2391</v>
      </c>
      <c r="D2687">
        <v>2485066185188</v>
      </c>
      <c r="E2687">
        <v>1</v>
      </c>
      <c r="F2687">
        <v>0</v>
      </c>
      <c r="G2687">
        <v>0</v>
      </c>
      <c r="H2687">
        <v>10000000000</v>
      </c>
      <c r="I2687">
        <v>340000000</v>
      </c>
      <c r="J2687">
        <v>1E-3</v>
      </c>
    </row>
    <row r="2688" spans="1:10" customFormat="1" hidden="1" x14ac:dyDescent="0.25">
      <c r="A2688">
        <v>212</v>
      </c>
      <c r="B2688" t="s">
        <v>1852</v>
      </c>
      <c r="C2688" t="s">
        <v>1853</v>
      </c>
      <c r="D2688">
        <v>2383398006438</v>
      </c>
      <c r="E2688">
        <v>1</v>
      </c>
      <c r="F2688">
        <v>0</v>
      </c>
      <c r="G2688">
        <v>0</v>
      </c>
      <c r="H2688">
        <v>215000000000</v>
      </c>
      <c r="I2688">
        <v>340000000</v>
      </c>
      <c r="J2688">
        <v>2.1999999999999999E-2</v>
      </c>
    </row>
    <row r="2689" spans="1:10" customFormat="1" hidden="1" x14ac:dyDescent="0.25">
      <c r="A2689">
        <v>212</v>
      </c>
      <c r="B2689" t="s">
        <v>1805</v>
      </c>
      <c r="C2689" t="s">
        <v>1806</v>
      </c>
      <c r="D2689">
        <v>814832573015</v>
      </c>
      <c r="E2689">
        <v>1</v>
      </c>
      <c r="F2689">
        <v>0</v>
      </c>
      <c r="G2689">
        <v>0</v>
      </c>
      <c r="H2689">
        <v>1000000</v>
      </c>
      <c r="I2689">
        <v>450000000</v>
      </c>
      <c r="J2689">
        <v>9.5000000000000001E-2</v>
      </c>
    </row>
    <row r="2690" spans="1:10" customFormat="1" hidden="1" x14ac:dyDescent="0.25">
      <c r="A2690">
        <v>212</v>
      </c>
      <c r="B2690" t="s">
        <v>2392</v>
      </c>
      <c r="C2690" t="s">
        <v>2393</v>
      </c>
      <c r="D2690">
        <v>60673525312</v>
      </c>
      <c r="E2690">
        <v>1</v>
      </c>
      <c r="F2690">
        <v>0</v>
      </c>
      <c r="G2690">
        <v>0</v>
      </c>
      <c r="H2690">
        <v>27071821255</v>
      </c>
      <c r="I2690">
        <v>340000000</v>
      </c>
      <c r="J2690">
        <v>0.02</v>
      </c>
    </row>
    <row r="2691" spans="1:10" customFormat="1" hidden="1" x14ac:dyDescent="0.25">
      <c r="A2691">
        <v>212</v>
      </c>
      <c r="B2691" t="s">
        <v>2166</v>
      </c>
      <c r="C2691" t="s">
        <v>2167</v>
      </c>
      <c r="D2691">
        <v>597023993341</v>
      </c>
      <c r="E2691">
        <v>1</v>
      </c>
      <c r="F2691">
        <v>0</v>
      </c>
      <c r="G2691">
        <v>0</v>
      </c>
      <c r="H2691">
        <v>96000000</v>
      </c>
      <c r="I2691">
        <v>340000000</v>
      </c>
      <c r="J2691">
        <v>0.05</v>
      </c>
    </row>
    <row r="2692" spans="1:10" customFormat="1" hidden="1" x14ac:dyDescent="0.25">
      <c r="A2692">
        <v>212</v>
      </c>
      <c r="B2692" t="s">
        <v>919</v>
      </c>
      <c r="C2692" t="s">
        <v>920</v>
      </c>
      <c r="D2692">
        <v>2210781824675</v>
      </c>
      <c r="E2692">
        <v>1</v>
      </c>
      <c r="F2692">
        <v>0</v>
      </c>
      <c r="G2692">
        <v>0</v>
      </c>
      <c r="H2692">
        <v>400000000000</v>
      </c>
      <c r="I2692">
        <v>340000000</v>
      </c>
      <c r="J2692">
        <v>0.02</v>
      </c>
    </row>
    <row r="2693" spans="1:10" customFormat="1" hidden="1" x14ac:dyDescent="0.25">
      <c r="A2693">
        <v>214</v>
      </c>
      <c r="B2693" t="s">
        <v>2096</v>
      </c>
      <c r="C2693" t="s">
        <v>2097</v>
      </c>
      <c r="D2693">
        <v>1980640845008</v>
      </c>
      <c r="E2693">
        <v>1</v>
      </c>
      <c r="F2693">
        <v>0</v>
      </c>
      <c r="G2693">
        <v>0</v>
      </c>
      <c r="H2693">
        <v>1000000000</v>
      </c>
      <c r="I2693">
        <v>340000000</v>
      </c>
      <c r="J2693">
        <v>0.04</v>
      </c>
    </row>
    <row r="2694" spans="1:10" customFormat="1" hidden="1" x14ac:dyDescent="0.25">
      <c r="A2694">
        <v>212</v>
      </c>
      <c r="B2694" t="s">
        <v>1854</v>
      </c>
      <c r="C2694" t="s">
        <v>1855</v>
      </c>
      <c r="D2694">
        <v>70816656283</v>
      </c>
      <c r="E2694">
        <v>1</v>
      </c>
      <c r="F2694">
        <v>0</v>
      </c>
      <c r="G2694">
        <v>0</v>
      </c>
      <c r="H2694">
        <v>69400000000</v>
      </c>
      <c r="I2694">
        <v>340000000</v>
      </c>
      <c r="J2694">
        <v>0.04</v>
      </c>
    </row>
    <row r="2695" spans="1:10" customFormat="1" hidden="1" x14ac:dyDescent="0.25">
      <c r="A2695">
        <v>212</v>
      </c>
      <c r="B2695" t="s">
        <v>1747</v>
      </c>
      <c r="C2695" t="s">
        <v>1748</v>
      </c>
      <c r="D2695">
        <v>289029696059</v>
      </c>
      <c r="E2695">
        <v>1</v>
      </c>
      <c r="F2695">
        <v>0</v>
      </c>
      <c r="G2695">
        <v>0</v>
      </c>
      <c r="H2695">
        <v>100000000000</v>
      </c>
      <c r="I2695">
        <v>340000000</v>
      </c>
      <c r="J2695">
        <v>2.5000000000000001E-2</v>
      </c>
    </row>
    <row r="2696" spans="1:10" customFormat="1" hidden="1" x14ac:dyDescent="0.25">
      <c r="A2696">
        <v>212</v>
      </c>
      <c r="B2696" t="s">
        <v>203</v>
      </c>
      <c r="C2696" t="s">
        <v>204</v>
      </c>
      <c r="D2696">
        <v>752396171997</v>
      </c>
      <c r="E2696">
        <v>1</v>
      </c>
      <c r="F2696">
        <v>0</v>
      </c>
      <c r="G2696">
        <v>0</v>
      </c>
      <c r="H2696">
        <v>100000000000</v>
      </c>
      <c r="I2696">
        <v>340000000</v>
      </c>
      <c r="J2696">
        <v>2.5000000000000001E-2</v>
      </c>
    </row>
    <row r="2697" spans="1:10" customFormat="1" hidden="1" x14ac:dyDescent="0.25">
      <c r="A2697">
        <v>212</v>
      </c>
      <c r="B2697" t="s">
        <v>2394</v>
      </c>
      <c r="C2697" t="s">
        <v>2395</v>
      </c>
      <c r="D2697">
        <v>48426732196</v>
      </c>
      <c r="E2697">
        <v>1</v>
      </c>
      <c r="F2697">
        <v>0</v>
      </c>
      <c r="G2697">
        <v>0</v>
      </c>
      <c r="H2697">
        <v>8300000000</v>
      </c>
      <c r="I2697">
        <v>420000000</v>
      </c>
      <c r="J2697">
        <v>1.2E-2</v>
      </c>
    </row>
    <row r="2698" spans="1:10" customFormat="1" hidden="1" x14ac:dyDescent="0.25">
      <c r="A2698">
        <v>211</v>
      </c>
      <c r="B2698" t="s">
        <v>1776</v>
      </c>
      <c r="C2698" t="s">
        <v>1777</v>
      </c>
      <c r="D2698">
        <v>0</v>
      </c>
      <c r="E2698">
        <v>0</v>
      </c>
      <c r="F2698">
        <v>0</v>
      </c>
      <c r="G2698">
        <v>0</v>
      </c>
      <c r="H2698">
        <v>50000000000</v>
      </c>
      <c r="I2698">
        <v>340000000</v>
      </c>
      <c r="J2698">
        <v>7.0000000000000007E-2</v>
      </c>
    </row>
    <row r="2699" spans="1:10" customFormat="1" hidden="1" x14ac:dyDescent="0.25">
      <c r="A2699">
        <v>212</v>
      </c>
      <c r="B2699" t="s">
        <v>496</v>
      </c>
      <c r="C2699" t="s">
        <v>497</v>
      </c>
      <c r="D2699">
        <v>18152995765</v>
      </c>
      <c r="E2699">
        <v>1</v>
      </c>
      <c r="F2699">
        <v>0</v>
      </c>
      <c r="G2699">
        <v>0</v>
      </c>
      <c r="H2699">
        <v>100000000</v>
      </c>
      <c r="I2699">
        <v>340000000</v>
      </c>
      <c r="J2699">
        <v>7.4999999999999997E-3</v>
      </c>
    </row>
    <row r="2700" spans="1:10" customFormat="1" hidden="1" x14ac:dyDescent="0.25">
      <c r="A2700">
        <v>212</v>
      </c>
      <c r="B2700" t="s">
        <v>2279</v>
      </c>
      <c r="C2700" t="s">
        <v>2280</v>
      </c>
      <c r="D2700">
        <v>35703311372</v>
      </c>
      <c r="E2700">
        <v>1</v>
      </c>
      <c r="F2700">
        <v>0</v>
      </c>
      <c r="G2700">
        <v>0</v>
      </c>
      <c r="H2700">
        <v>10000000000</v>
      </c>
      <c r="I2700">
        <v>340000000</v>
      </c>
      <c r="J2700">
        <v>0.02</v>
      </c>
    </row>
    <row r="2701" spans="1:10" customFormat="1" hidden="1" x14ac:dyDescent="0.25">
      <c r="A2701">
        <v>211</v>
      </c>
      <c r="B2701" t="s">
        <v>1609</v>
      </c>
      <c r="C2701" t="s">
        <v>1610</v>
      </c>
      <c r="D2701">
        <v>0</v>
      </c>
      <c r="E2701">
        <v>0</v>
      </c>
      <c r="F2701">
        <v>0</v>
      </c>
      <c r="G2701">
        <v>0</v>
      </c>
      <c r="H2701">
        <v>5000000000</v>
      </c>
      <c r="I2701">
        <v>678190000</v>
      </c>
      <c r="J2701">
        <v>0.03</v>
      </c>
    </row>
    <row r="2702" spans="1:10" customFormat="1" hidden="1" x14ac:dyDescent="0.25">
      <c r="A2702">
        <v>212</v>
      </c>
      <c r="B2702" t="s">
        <v>2091</v>
      </c>
      <c r="C2702">
        <v>0</v>
      </c>
      <c r="D2702">
        <v>2425305389152</v>
      </c>
      <c r="E2702">
        <v>1</v>
      </c>
      <c r="F2702">
        <v>0</v>
      </c>
      <c r="G2702">
        <v>0</v>
      </c>
      <c r="H2702">
        <v>50000000000</v>
      </c>
      <c r="I2702">
        <v>340000000</v>
      </c>
      <c r="J2702">
        <v>0.02</v>
      </c>
    </row>
    <row r="2703" spans="1:10" customFormat="1" hidden="1" x14ac:dyDescent="0.25">
      <c r="A2703">
        <v>212</v>
      </c>
      <c r="B2703" t="s">
        <v>2396</v>
      </c>
      <c r="C2703" t="s">
        <v>2397</v>
      </c>
      <c r="D2703">
        <v>260980425065</v>
      </c>
      <c r="E2703">
        <v>1</v>
      </c>
      <c r="F2703">
        <v>0</v>
      </c>
      <c r="G2703">
        <v>0</v>
      </c>
      <c r="H2703">
        <v>9063955808</v>
      </c>
      <c r="I2703">
        <v>340000000</v>
      </c>
      <c r="J2703">
        <v>0.02</v>
      </c>
    </row>
    <row r="2704" spans="1:10" customFormat="1" hidden="1" x14ac:dyDescent="0.25">
      <c r="A2704">
        <v>212</v>
      </c>
      <c r="B2704" t="s">
        <v>476</v>
      </c>
      <c r="C2704" t="s">
        <v>477</v>
      </c>
      <c r="D2704">
        <v>38439609784</v>
      </c>
      <c r="E2704">
        <v>1</v>
      </c>
      <c r="F2704">
        <v>0</v>
      </c>
      <c r="G2704">
        <v>0</v>
      </c>
      <c r="H2704">
        <v>10000000000</v>
      </c>
      <c r="I2704">
        <v>340000000</v>
      </c>
      <c r="J2704">
        <v>1.4999999999999999E-2</v>
      </c>
    </row>
    <row r="2705" spans="1:10" customFormat="1" hidden="1" x14ac:dyDescent="0.25">
      <c r="A2705">
        <v>212</v>
      </c>
      <c r="B2705" t="s">
        <v>1083</v>
      </c>
      <c r="C2705" t="s">
        <v>1084</v>
      </c>
      <c r="D2705">
        <v>962073524210</v>
      </c>
      <c r="E2705">
        <v>1</v>
      </c>
      <c r="F2705">
        <v>0</v>
      </c>
      <c r="G2705">
        <v>0</v>
      </c>
      <c r="H2705">
        <v>25000000000</v>
      </c>
      <c r="I2705">
        <v>340000000</v>
      </c>
      <c r="J2705">
        <v>0.01</v>
      </c>
    </row>
    <row r="2706" spans="1:10" customFormat="1" hidden="1" x14ac:dyDescent="0.25">
      <c r="A2706">
        <v>212</v>
      </c>
      <c r="B2706" t="s">
        <v>1523</v>
      </c>
      <c r="C2706" t="s">
        <v>1524</v>
      </c>
      <c r="D2706">
        <v>707773399130</v>
      </c>
      <c r="E2706">
        <v>1</v>
      </c>
      <c r="F2706">
        <v>0</v>
      </c>
      <c r="G2706">
        <v>0</v>
      </c>
      <c r="H2706">
        <v>350000000000</v>
      </c>
      <c r="I2706">
        <v>400000000</v>
      </c>
      <c r="J2706">
        <v>2.3800000000000002E-2</v>
      </c>
    </row>
    <row r="2707" spans="1:10" customFormat="1" hidden="1" x14ac:dyDescent="0.25">
      <c r="A2707">
        <v>212</v>
      </c>
      <c r="B2707" t="s">
        <v>416</v>
      </c>
      <c r="C2707" t="s">
        <v>417</v>
      </c>
      <c r="D2707">
        <v>96967227885</v>
      </c>
      <c r="E2707">
        <v>1</v>
      </c>
      <c r="F2707">
        <v>0</v>
      </c>
      <c r="G2707">
        <v>0</v>
      </c>
      <c r="H2707">
        <v>10000000000</v>
      </c>
      <c r="I2707">
        <v>340000000</v>
      </c>
      <c r="J2707">
        <v>0.03</v>
      </c>
    </row>
    <row r="2708" spans="1:10" customFormat="1" hidden="1" x14ac:dyDescent="0.25">
      <c r="A2708">
        <v>212</v>
      </c>
      <c r="B2708" t="s">
        <v>833</v>
      </c>
      <c r="C2708" t="s">
        <v>834</v>
      </c>
      <c r="D2708">
        <v>2595041469088</v>
      </c>
      <c r="E2708">
        <v>1</v>
      </c>
      <c r="F2708">
        <v>0</v>
      </c>
      <c r="G2708">
        <v>0</v>
      </c>
      <c r="H2708">
        <v>100700000000</v>
      </c>
      <c r="I2708">
        <v>340000000</v>
      </c>
      <c r="J2708">
        <v>0.01</v>
      </c>
    </row>
    <row r="2709" spans="1:10" customFormat="1" hidden="1" x14ac:dyDescent="0.25">
      <c r="A2709">
        <v>212</v>
      </c>
      <c r="B2709" t="s">
        <v>1509</v>
      </c>
      <c r="C2709" t="s">
        <v>1510</v>
      </c>
      <c r="D2709">
        <v>13920671093</v>
      </c>
      <c r="E2709">
        <v>1</v>
      </c>
      <c r="F2709">
        <v>0</v>
      </c>
      <c r="G2709">
        <v>0</v>
      </c>
      <c r="H2709">
        <v>10000000000</v>
      </c>
      <c r="I2709">
        <v>340000000</v>
      </c>
      <c r="J2709">
        <v>4.8000000000000001E-2</v>
      </c>
    </row>
    <row r="2710" spans="1:10" customFormat="1" hidden="1" x14ac:dyDescent="0.25">
      <c r="A2710">
        <v>213</v>
      </c>
      <c r="B2710" t="s">
        <v>1549</v>
      </c>
      <c r="C2710" t="s">
        <v>1550</v>
      </c>
      <c r="D2710">
        <v>112737895071951</v>
      </c>
      <c r="E2710">
        <v>5973867345</v>
      </c>
      <c r="F2710">
        <v>74849951870</v>
      </c>
      <c r="G2710">
        <v>39</v>
      </c>
      <c r="H2710">
        <v>2700000000000</v>
      </c>
      <c r="I2710">
        <v>340000000</v>
      </c>
      <c r="J2710">
        <v>7.0000000000000007E-2</v>
      </c>
    </row>
    <row r="2711" spans="1:10" customFormat="1" hidden="1" x14ac:dyDescent="0.25">
      <c r="A2711">
        <v>214</v>
      </c>
      <c r="B2711" t="s">
        <v>1832</v>
      </c>
      <c r="C2711" t="s">
        <v>1833</v>
      </c>
      <c r="D2711">
        <v>354385536495</v>
      </c>
      <c r="E2711">
        <v>1</v>
      </c>
      <c r="F2711">
        <v>0</v>
      </c>
      <c r="G2711">
        <v>0</v>
      </c>
      <c r="H2711">
        <v>118999000000</v>
      </c>
      <c r="I2711">
        <v>340000000</v>
      </c>
      <c r="J2711">
        <v>1.4999999999999999E-2</v>
      </c>
    </row>
    <row r="2712" spans="1:10" customFormat="1" hidden="1" x14ac:dyDescent="0.25">
      <c r="A2712">
        <v>213</v>
      </c>
      <c r="B2712" t="s">
        <v>589</v>
      </c>
      <c r="C2712" t="s">
        <v>590</v>
      </c>
      <c r="D2712">
        <v>497625350</v>
      </c>
      <c r="E2712">
        <v>1</v>
      </c>
      <c r="F2712">
        <v>0</v>
      </c>
      <c r="G2712">
        <v>0</v>
      </c>
      <c r="H2712">
        <v>4000000000</v>
      </c>
      <c r="I2712">
        <v>345000000</v>
      </c>
      <c r="J2712">
        <v>0.05</v>
      </c>
    </row>
    <row r="2713" spans="1:10" customFormat="1" hidden="1" x14ac:dyDescent="0.25">
      <c r="A2713">
        <v>214</v>
      </c>
      <c r="B2713" t="s">
        <v>534</v>
      </c>
      <c r="C2713" t="s">
        <v>535</v>
      </c>
      <c r="D2713">
        <v>93571277158</v>
      </c>
      <c r="E2713">
        <v>1</v>
      </c>
      <c r="F2713">
        <v>0</v>
      </c>
      <c r="G2713">
        <v>0</v>
      </c>
      <c r="H2713">
        <v>1001000000</v>
      </c>
      <c r="I2713">
        <v>340000000</v>
      </c>
      <c r="J2713">
        <v>9.9000000000000008E-3</v>
      </c>
    </row>
    <row r="2714" spans="1:10" customFormat="1" hidden="1" x14ac:dyDescent="0.25">
      <c r="A2714">
        <v>214</v>
      </c>
      <c r="B2714" t="s">
        <v>831</v>
      </c>
      <c r="C2714" t="s">
        <v>832</v>
      </c>
      <c r="D2714">
        <v>59146635605157</v>
      </c>
      <c r="E2714">
        <v>729541819</v>
      </c>
      <c r="F2714">
        <v>42892882575</v>
      </c>
      <c r="G2714">
        <v>22</v>
      </c>
      <c r="H2714">
        <v>500000000000</v>
      </c>
      <c r="I2714">
        <v>340000000</v>
      </c>
      <c r="J2714">
        <v>8.9999999999999993E-3</v>
      </c>
    </row>
    <row r="2715" spans="1:10" customFormat="1" hidden="1" x14ac:dyDescent="0.25">
      <c r="A2715">
        <v>215</v>
      </c>
      <c r="B2715" t="s">
        <v>1032</v>
      </c>
      <c r="C2715" t="s">
        <v>1033</v>
      </c>
      <c r="D2715">
        <v>5297657470</v>
      </c>
      <c r="E2715">
        <v>1</v>
      </c>
      <c r="F2715">
        <v>0</v>
      </c>
      <c r="G2715">
        <v>0</v>
      </c>
      <c r="H2715">
        <v>5000000000</v>
      </c>
      <c r="I2715">
        <v>340000000</v>
      </c>
      <c r="J2715">
        <v>0.01</v>
      </c>
    </row>
    <row r="2716" spans="1:10" customFormat="1" hidden="1" x14ac:dyDescent="0.25">
      <c r="A2716">
        <v>220</v>
      </c>
      <c r="B2716" t="s">
        <v>1062</v>
      </c>
      <c r="C2716" t="s">
        <v>1063</v>
      </c>
      <c r="D2716">
        <v>49891164923755</v>
      </c>
      <c r="E2716">
        <v>2164330756</v>
      </c>
      <c r="F2716">
        <v>34662284368</v>
      </c>
      <c r="G2716">
        <v>24</v>
      </c>
      <c r="H2716">
        <v>50000000000</v>
      </c>
      <c r="I2716">
        <v>340000000</v>
      </c>
      <c r="J2716">
        <v>0.05</v>
      </c>
    </row>
    <row r="2717" spans="1:10" customFormat="1" hidden="1" x14ac:dyDescent="0.25">
      <c r="A2717">
        <v>211</v>
      </c>
      <c r="B2717" t="s">
        <v>1177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customFormat="1" hidden="1" x14ac:dyDescent="0.25">
      <c r="A2718">
        <v>215</v>
      </c>
      <c r="B2718" t="s">
        <v>1858</v>
      </c>
      <c r="C2718" t="s">
        <v>1859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customFormat="1" hidden="1" x14ac:dyDescent="0.25">
      <c r="A2719">
        <v>212</v>
      </c>
      <c r="B2719" t="s">
        <v>392</v>
      </c>
      <c r="C2719" t="s">
        <v>393</v>
      </c>
      <c r="D2719">
        <v>1536432721441</v>
      </c>
      <c r="E2719">
        <v>1</v>
      </c>
      <c r="F2719">
        <v>0</v>
      </c>
      <c r="G2719">
        <v>0</v>
      </c>
      <c r="H2719">
        <v>672000000000</v>
      </c>
      <c r="I2719">
        <v>340000000</v>
      </c>
      <c r="J2719">
        <v>0.03</v>
      </c>
    </row>
    <row r="2720" spans="1:10" customFormat="1" hidden="1" x14ac:dyDescent="0.25">
      <c r="A2720">
        <v>212</v>
      </c>
      <c r="B2720" t="s">
        <v>1089</v>
      </c>
      <c r="C2720" t="s">
        <v>1090</v>
      </c>
      <c r="D2720">
        <v>1630332331189</v>
      </c>
      <c r="E2720">
        <v>1</v>
      </c>
      <c r="F2720">
        <v>0</v>
      </c>
      <c r="G2720">
        <v>0</v>
      </c>
      <c r="H2720">
        <v>160000000000</v>
      </c>
      <c r="I2720">
        <v>340000000</v>
      </c>
      <c r="J2720">
        <v>3.5000000000000003E-2</v>
      </c>
    </row>
    <row r="2721" spans="1:10" customFormat="1" hidden="1" x14ac:dyDescent="0.25">
      <c r="A2721">
        <v>212</v>
      </c>
      <c r="B2721" t="s">
        <v>2176</v>
      </c>
      <c r="C2721" t="s">
        <v>2177</v>
      </c>
      <c r="D2721">
        <v>4471231463980</v>
      </c>
      <c r="E2721">
        <v>1</v>
      </c>
      <c r="F2721">
        <v>0</v>
      </c>
      <c r="G2721">
        <v>0</v>
      </c>
      <c r="H2721">
        <v>60000000000</v>
      </c>
      <c r="I2721">
        <v>369000000</v>
      </c>
      <c r="J2721">
        <v>0.03</v>
      </c>
    </row>
    <row r="2722" spans="1:10" customFormat="1" hidden="1" x14ac:dyDescent="0.25">
      <c r="A2722">
        <v>212</v>
      </c>
      <c r="B2722" t="s">
        <v>2346</v>
      </c>
      <c r="C2722" t="s">
        <v>2347</v>
      </c>
      <c r="D2722">
        <v>514897653792</v>
      </c>
      <c r="E2722">
        <v>1</v>
      </c>
      <c r="F2722">
        <v>0</v>
      </c>
      <c r="G2722">
        <v>0</v>
      </c>
      <c r="H2722">
        <v>17500000000</v>
      </c>
      <c r="I2722">
        <v>500000000</v>
      </c>
      <c r="J2722">
        <v>0.03</v>
      </c>
    </row>
    <row r="2723" spans="1:10" customFormat="1" hidden="1" x14ac:dyDescent="0.25">
      <c r="A2723">
        <v>212</v>
      </c>
      <c r="B2723" t="s">
        <v>236</v>
      </c>
      <c r="C2723" t="s">
        <v>237</v>
      </c>
      <c r="D2723">
        <v>1106231431997</v>
      </c>
      <c r="E2723">
        <v>1</v>
      </c>
      <c r="F2723">
        <v>0</v>
      </c>
      <c r="G2723">
        <v>0</v>
      </c>
      <c r="H2723">
        <v>210000000000</v>
      </c>
      <c r="I2723">
        <v>340000000</v>
      </c>
      <c r="J2723">
        <v>0.01</v>
      </c>
    </row>
    <row r="2724" spans="1:10" customFormat="1" hidden="1" x14ac:dyDescent="0.25">
      <c r="A2724">
        <v>212</v>
      </c>
      <c r="B2724" t="s">
        <v>492</v>
      </c>
      <c r="C2724" t="s">
        <v>493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customFormat="1" hidden="1" x14ac:dyDescent="0.25">
      <c r="A2725">
        <v>212</v>
      </c>
      <c r="B2725" t="s">
        <v>2398</v>
      </c>
      <c r="C2725" t="s">
        <v>2399</v>
      </c>
      <c r="D2725">
        <v>3610508325185</v>
      </c>
      <c r="E2725">
        <v>1</v>
      </c>
      <c r="F2725">
        <v>0</v>
      </c>
      <c r="G2725">
        <v>0</v>
      </c>
      <c r="H2725">
        <v>30000000000</v>
      </c>
      <c r="I2725">
        <v>340000000</v>
      </c>
      <c r="J2725">
        <v>0.02</v>
      </c>
    </row>
    <row r="2726" spans="1:10" customFormat="1" hidden="1" x14ac:dyDescent="0.25">
      <c r="A2726">
        <v>212</v>
      </c>
      <c r="B2726" t="s">
        <v>2212</v>
      </c>
      <c r="C2726" t="s">
        <v>2213</v>
      </c>
      <c r="D2726">
        <v>1561306202016</v>
      </c>
      <c r="E2726">
        <v>1</v>
      </c>
      <c r="F2726">
        <v>0</v>
      </c>
      <c r="G2726">
        <v>0</v>
      </c>
      <c r="H2726">
        <v>80000000000</v>
      </c>
      <c r="I2726">
        <v>340000000</v>
      </c>
      <c r="J2726">
        <v>0.02</v>
      </c>
    </row>
    <row r="2727" spans="1:10" customFormat="1" hidden="1" x14ac:dyDescent="0.25">
      <c r="A2727">
        <v>212</v>
      </c>
      <c r="B2727" t="s">
        <v>596</v>
      </c>
      <c r="C2727" t="s">
        <v>597</v>
      </c>
      <c r="D2727">
        <v>987419463466</v>
      </c>
      <c r="E2727">
        <v>1</v>
      </c>
      <c r="F2727">
        <v>0</v>
      </c>
      <c r="G2727">
        <v>0</v>
      </c>
      <c r="H2727">
        <v>700000000000</v>
      </c>
      <c r="I2727">
        <v>340000000</v>
      </c>
      <c r="J2727">
        <v>2.8000000000000001E-2</v>
      </c>
    </row>
    <row r="2728" spans="1:10" customFormat="1" hidden="1" x14ac:dyDescent="0.25">
      <c r="A2728">
        <v>212</v>
      </c>
      <c r="B2728" t="s">
        <v>881</v>
      </c>
      <c r="C2728" t="s">
        <v>882</v>
      </c>
      <c r="D2728">
        <v>649057027195</v>
      </c>
      <c r="E2728">
        <v>1</v>
      </c>
      <c r="F2728">
        <v>0</v>
      </c>
      <c r="G2728">
        <v>0</v>
      </c>
      <c r="H2728">
        <v>30000000000</v>
      </c>
      <c r="I2728">
        <v>340000000</v>
      </c>
      <c r="J2728">
        <v>0.01</v>
      </c>
    </row>
    <row r="2729" spans="1:10" customFormat="1" hidden="1" x14ac:dyDescent="0.25">
      <c r="A2729">
        <v>212</v>
      </c>
      <c r="B2729" t="s">
        <v>2137</v>
      </c>
      <c r="C2729" t="s">
        <v>2138</v>
      </c>
      <c r="D2729">
        <v>660826612165</v>
      </c>
      <c r="E2729">
        <v>1</v>
      </c>
      <c r="F2729">
        <v>0</v>
      </c>
      <c r="G2729">
        <v>0</v>
      </c>
      <c r="H2729">
        <v>53020000000</v>
      </c>
      <c r="I2729">
        <v>340000000</v>
      </c>
      <c r="J2729">
        <v>0</v>
      </c>
    </row>
    <row r="2730" spans="1:10" customFormat="1" hidden="1" x14ac:dyDescent="0.25">
      <c r="A2730">
        <v>212</v>
      </c>
      <c r="B2730" t="s">
        <v>1517</v>
      </c>
      <c r="C2730" t="s">
        <v>1518</v>
      </c>
      <c r="D2730">
        <v>675609218644</v>
      </c>
      <c r="E2730">
        <v>1</v>
      </c>
      <c r="F2730">
        <v>0</v>
      </c>
      <c r="G2730">
        <v>0</v>
      </c>
      <c r="H2730">
        <v>0</v>
      </c>
      <c r="I2730">
        <v>340000000</v>
      </c>
      <c r="J2730">
        <v>0.01</v>
      </c>
    </row>
    <row r="2731" spans="1:10" customFormat="1" hidden="1" x14ac:dyDescent="0.25">
      <c r="A2731">
        <v>212</v>
      </c>
      <c r="B2731" t="s">
        <v>2400</v>
      </c>
      <c r="C2731" t="s">
        <v>2401</v>
      </c>
      <c r="D2731">
        <v>1059342683018</v>
      </c>
      <c r="E2731">
        <v>1</v>
      </c>
      <c r="F2731">
        <v>0</v>
      </c>
      <c r="G2731">
        <v>0</v>
      </c>
      <c r="H2731">
        <v>633330000000</v>
      </c>
      <c r="I2731">
        <v>340000000</v>
      </c>
      <c r="J2731">
        <v>0.03</v>
      </c>
    </row>
    <row r="2732" spans="1:10" customFormat="1" hidden="1" x14ac:dyDescent="0.25">
      <c r="A2732">
        <v>212</v>
      </c>
      <c r="B2732" t="s">
        <v>636</v>
      </c>
      <c r="C2732" t="s">
        <v>637</v>
      </c>
      <c r="D2732">
        <v>790998751373</v>
      </c>
      <c r="E2732">
        <v>1</v>
      </c>
      <c r="F2732">
        <v>0</v>
      </c>
      <c r="G2732">
        <v>0</v>
      </c>
      <c r="H2732">
        <v>300000000000</v>
      </c>
      <c r="I2732">
        <v>340000000</v>
      </c>
      <c r="J2732">
        <v>0.03</v>
      </c>
    </row>
    <row r="2733" spans="1:10" customFormat="1" hidden="1" x14ac:dyDescent="0.25">
      <c r="A2733">
        <v>212</v>
      </c>
      <c r="B2733" t="s">
        <v>623</v>
      </c>
      <c r="C2733" t="s">
        <v>624</v>
      </c>
      <c r="D2733">
        <v>671114230106</v>
      </c>
      <c r="E2733">
        <v>1</v>
      </c>
      <c r="F2733">
        <v>0</v>
      </c>
      <c r="G2733">
        <v>0</v>
      </c>
      <c r="H2733">
        <v>133640934650</v>
      </c>
      <c r="I2733">
        <v>340000000</v>
      </c>
      <c r="J2733">
        <v>2.5000000000000001E-2</v>
      </c>
    </row>
    <row r="2734" spans="1:10" customFormat="1" hidden="1" x14ac:dyDescent="0.25">
      <c r="A2734">
        <v>212</v>
      </c>
      <c r="B2734" t="s">
        <v>2328</v>
      </c>
      <c r="C2734" t="s">
        <v>2329</v>
      </c>
      <c r="D2734">
        <v>1216399086277</v>
      </c>
      <c r="E2734">
        <v>1</v>
      </c>
      <c r="F2734">
        <v>0</v>
      </c>
      <c r="G2734">
        <v>0</v>
      </c>
      <c r="H2734">
        <v>300000000000</v>
      </c>
      <c r="I2734">
        <v>400000000</v>
      </c>
      <c r="J2734">
        <v>1.7999999999999999E-2</v>
      </c>
    </row>
    <row r="2735" spans="1:10" customFormat="1" hidden="1" x14ac:dyDescent="0.25">
      <c r="A2735">
        <v>212</v>
      </c>
      <c r="B2735" t="s">
        <v>165</v>
      </c>
      <c r="C2735" t="s">
        <v>166</v>
      </c>
      <c r="D2735">
        <v>603891503466</v>
      </c>
      <c r="E2735">
        <v>1</v>
      </c>
      <c r="F2735">
        <v>0</v>
      </c>
      <c r="G2735">
        <v>0</v>
      </c>
      <c r="H2735">
        <v>1000000000</v>
      </c>
      <c r="I2735">
        <v>340000000</v>
      </c>
      <c r="J2735">
        <v>0.01</v>
      </c>
    </row>
    <row r="2736" spans="1:10" customFormat="1" hidden="1" x14ac:dyDescent="0.25">
      <c r="A2736">
        <v>212</v>
      </c>
      <c r="B2736" t="s">
        <v>278</v>
      </c>
      <c r="C2736" t="s">
        <v>279</v>
      </c>
      <c r="D2736">
        <v>1497850488881</v>
      </c>
      <c r="E2736">
        <v>1</v>
      </c>
      <c r="F2736">
        <v>0</v>
      </c>
      <c r="G2736">
        <v>0</v>
      </c>
      <c r="H2736">
        <v>100000000000</v>
      </c>
      <c r="I2736">
        <v>340000000</v>
      </c>
      <c r="J2736">
        <v>3.7999999999999999E-2</v>
      </c>
    </row>
    <row r="2737" spans="1:10" customFormat="1" hidden="1" x14ac:dyDescent="0.25">
      <c r="A2737">
        <v>212</v>
      </c>
      <c r="B2737" t="s">
        <v>2402</v>
      </c>
      <c r="C2737" t="s">
        <v>2403</v>
      </c>
      <c r="D2737">
        <v>808574903290</v>
      </c>
      <c r="E2737">
        <v>1</v>
      </c>
      <c r="F2737">
        <v>0</v>
      </c>
      <c r="G2737">
        <v>0</v>
      </c>
      <c r="H2737">
        <v>175000000000</v>
      </c>
      <c r="I2737">
        <v>340000000</v>
      </c>
      <c r="J2737">
        <v>0.02</v>
      </c>
    </row>
    <row r="2738" spans="1:10" customFormat="1" hidden="1" x14ac:dyDescent="0.25">
      <c r="A2738">
        <v>212</v>
      </c>
      <c r="B2738" t="s">
        <v>394</v>
      </c>
      <c r="C2738" t="s">
        <v>395</v>
      </c>
      <c r="D2738">
        <v>970466460269</v>
      </c>
      <c r="E2738">
        <v>1</v>
      </c>
      <c r="F2738">
        <v>0</v>
      </c>
      <c r="G2738">
        <v>0</v>
      </c>
      <c r="H2738">
        <v>10000000000</v>
      </c>
      <c r="I2738">
        <v>340000000</v>
      </c>
      <c r="J2738">
        <v>0.01</v>
      </c>
    </row>
    <row r="2739" spans="1:10" customFormat="1" hidden="1" x14ac:dyDescent="0.25">
      <c r="A2739">
        <v>212</v>
      </c>
      <c r="B2739" t="s">
        <v>1579</v>
      </c>
      <c r="C2739" t="s">
        <v>1580</v>
      </c>
      <c r="D2739">
        <v>1411920694278</v>
      </c>
      <c r="E2739">
        <v>1</v>
      </c>
      <c r="F2739">
        <v>0</v>
      </c>
      <c r="G2739">
        <v>0</v>
      </c>
      <c r="H2739">
        <v>10000000000</v>
      </c>
      <c r="I2739">
        <v>340000000</v>
      </c>
      <c r="J2739">
        <v>0</v>
      </c>
    </row>
    <row r="2740" spans="1:10" customFormat="1" hidden="1" x14ac:dyDescent="0.25">
      <c r="A2740">
        <v>212</v>
      </c>
      <c r="B2740" t="s">
        <v>2404</v>
      </c>
      <c r="D2740">
        <v>0</v>
      </c>
      <c r="E2740">
        <v>1</v>
      </c>
      <c r="F2740">
        <v>0</v>
      </c>
      <c r="G2740">
        <v>0</v>
      </c>
      <c r="H2740">
        <v>900000000000</v>
      </c>
      <c r="I2740">
        <v>340000000</v>
      </c>
      <c r="J2740">
        <v>0.01</v>
      </c>
    </row>
    <row r="2741" spans="1:10" customFormat="1" hidden="1" x14ac:dyDescent="0.25">
      <c r="A2741">
        <v>212</v>
      </c>
      <c r="B2741" t="s">
        <v>2332</v>
      </c>
      <c r="C2741" t="s">
        <v>2333</v>
      </c>
      <c r="D2741">
        <v>1332619172913</v>
      </c>
      <c r="E2741">
        <v>1</v>
      </c>
      <c r="F2741">
        <v>0</v>
      </c>
      <c r="G2741">
        <v>0</v>
      </c>
      <c r="H2741">
        <v>1500000000</v>
      </c>
      <c r="I2741">
        <v>340000000</v>
      </c>
      <c r="J2741">
        <v>0</v>
      </c>
    </row>
    <row r="2742" spans="1:10" customFormat="1" hidden="1" x14ac:dyDescent="0.25">
      <c r="A2742">
        <v>212</v>
      </c>
      <c r="B2742" t="s">
        <v>379</v>
      </c>
      <c r="C2742" t="s">
        <v>380</v>
      </c>
      <c r="D2742">
        <v>625300748411</v>
      </c>
      <c r="E2742">
        <v>1</v>
      </c>
      <c r="F2742">
        <v>0</v>
      </c>
      <c r="G2742">
        <v>0</v>
      </c>
      <c r="H2742">
        <v>100000000000</v>
      </c>
      <c r="I2742">
        <v>350000000</v>
      </c>
      <c r="J2742">
        <v>1.4999999999999999E-2</v>
      </c>
    </row>
    <row r="2743" spans="1:10" customFormat="1" hidden="1" x14ac:dyDescent="0.25">
      <c r="A2743">
        <v>212</v>
      </c>
      <c r="B2743" t="s">
        <v>433</v>
      </c>
      <c r="C2743" t="s">
        <v>434</v>
      </c>
      <c r="D2743">
        <v>633345904689</v>
      </c>
      <c r="E2743">
        <v>1</v>
      </c>
      <c r="F2743">
        <v>0</v>
      </c>
      <c r="G2743">
        <v>0</v>
      </c>
      <c r="H2743">
        <v>0</v>
      </c>
      <c r="I2743">
        <v>340000000</v>
      </c>
      <c r="J2743">
        <v>5.0000000000000001E-3</v>
      </c>
    </row>
    <row r="2744" spans="1:10" customFormat="1" hidden="1" x14ac:dyDescent="0.25">
      <c r="A2744">
        <v>212</v>
      </c>
      <c r="B2744" s="161" t="s">
        <v>1959</v>
      </c>
      <c r="C2744" t="s">
        <v>1960</v>
      </c>
      <c r="D2744">
        <v>1038065313919</v>
      </c>
      <c r="E2744">
        <v>1</v>
      </c>
      <c r="F2744">
        <v>0</v>
      </c>
      <c r="G2744">
        <v>0</v>
      </c>
      <c r="H2744">
        <v>12700000000</v>
      </c>
      <c r="I2744">
        <v>340000000</v>
      </c>
      <c r="J2744">
        <v>8.9999999999999993E-3</v>
      </c>
    </row>
    <row r="2745" spans="1:10" customFormat="1" hidden="1" x14ac:dyDescent="0.25">
      <c r="A2745">
        <v>212</v>
      </c>
      <c r="B2745" t="s">
        <v>2405</v>
      </c>
      <c r="C2745" t="s">
        <v>2406</v>
      </c>
      <c r="D2745">
        <v>960610334186</v>
      </c>
      <c r="E2745">
        <v>1</v>
      </c>
      <c r="F2745">
        <v>0</v>
      </c>
      <c r="G2745">
        <v>0</v>
      </c>
      <c r="H2745">
        <v>88888888888</v>
      </c>
      <c r="I2745">
        <v>340000000</v>
      </c>
      <c r="J2745">
        <v>0</v>
      </c>
    </row>
    <row r="2746" spans="1:10" customFormat="1" hidden="1" x14ac:dyDescent="0.25">
      <c r="A2746">
        <v>212</v>
      </c>
      <c r="B2746" t="s">
        <v>171</v>
      </c>
      <c r="C2746" t="s">
        <v>172</v>
      </c>
      <c r="D2746">
        <v>845896924605</v>
      </c>
      <c r="E2746">
        <v>1</v>
      </c>
      <c r="F2746">
        <v>0</v>
      </c>
      <c r="G2746">
        <v>0</v>
      </c>
      <c r="H2746">
        <v>2000000000</v>
      </c>
      <c r="I2746">
        <v>340000000</v>
      </c>
      <c r="J2746">
        <v>0.01</v>
      </c>
    </row>
    <row r="2747" spans="1:10" customFormat="1" hidden="1" x14ac:dyDescent="0.25">
      <c r="A2747">
        <v>212</v>
      </c>
      <c r="B2747" t="s">
        <v>697</v>
      </c>
      <c r="C2747" t="s">
        <v>698</v>
      </c>
      <c r="D2747">
        <v>721809609290</v>
      </c>
      <c r="E2747">
        <v>1</v>
      </c>
      <c r="F2747">
        <v>0</v>
      </c>
      <c r="G2747">
        <v>0</v>
      </c>
      <c r="H2747">
        <v>60000000000</v>
      </c>
      <c r="I2747">
        <v>340000000</v>
      </c>
      <c r="J2747">
        <v>1.4999999999999999E-2</v>
      </c>
    </row>
    <row r="2748" spans="1:10" customFormat="1" hidden="1" x14ac:dyDescent="0.25">
      <c r="A2748">
        <v>212</v>
      </c>
      <c r="B2748" t="s">
        <v>1545</v>
      </c>
      <c r="C2748" t="s">
        <v>1546</v>
      </c>
      <c r="D2748">
        <v>985684474480</v>
      </c>
      <c r="E2748">
        <v>1</v>
      </c>
      <c r="F2748">
        <v>0</v>
      </c>
      <c r="G2748">
        <v>0</v>
      </c>
      <c r="H2748">
        <v>100000000</v>
      </c>
      <c r="I2748">
        <v>340000000</v>
      </c>
      <c r="J2748">
        <v>7.4999999999999997E-3</v>
      </c>
    </row>
    <row r="2749" spans="1:10" customFormat="1" hidden="1" x14ac:dyDescent="0.25">
      <c r="A2749">
        <v>212</v>
      </c>
      <c r="B2749" t="s">
        <v>2135</v>
      </c>
      <c r="C2749" t="s">
        <v>2136</v>
      </c>
      <c r="D2749">
        <v>638327589402</v>
      </c>
      <c r="E2749">
        <v>1</v>
      </c>
      <c r="F2749">
        <v>0</v>
      </c>
      <c r="G2749">
        <v>0</v>
      </c>
      <c r="H2749">
        <v>200000000000</v>
      </c>
      <c r="I2749">
        <v>340000000</v>
      </c>
      <c r="J2749">
        <v>0.02</v>
      </c>
    </row>
    <row r="2750" spans="1:10" customFormat="1" hidden="1" x14ac:dyDescent="0.25">
      <c r="A2750">
        <v>212</v>
      </c>
      <c r="B2750" t="s">
        <v>2407</v>
      </c>
      <c r="C2750" t="s">
        <v>2408</v>
      </c>
      <c r="D2750">
        <v>1539334496374</v>
      </c>
      <c r="E2750">
        <v>1</v>
      </c>
      <c r="F2750">
        <v>0</v>
      </c>
      <c r="G2750">
        <v>0</v>
      </c>
      <c r="H2750">
        <v>10000000000</v>
      </c>
      <c r="I2750">
        <v>340000000</v>
      </c>
      <c r="J2750">
        <v>1E-3</v>
      </c>
    </row>
    <row r="2751" spans="1:10" customFormat="1" hidden="1" x14ac:dyDescent="0.25">
      <c r="A2751">
        <v>212</v>
      </c>
      <c r="B2751" t="s">
        <v>557</v>
      </c>
      <c r="C2751" t="s">
        <v>558</v>
      </c>
      <c r="D2751">
        <v>837136816751</v>
      </c>
      <c r="E2751">
        <v>1</v>
      </c>
      <c r="F2751">
        <v>0</v>
      </c>
      <c r="G2751">
        <v>0</v>
      </c>
      <c r="H2751">
        <v>500001000000</v>
      </c>
      <c r="I2751">
        <v>340000000</v>
      </c>
      <c r="J2751">
        <v>0.01</v>
      </c>
    </row>
    <row r="2752" spans="1:10" customFormat="1" hidden="1" x14ac:dyDescent="0.25">
      <c r="A2752">
        <v>212</v>
      </c>
      <c r="B2752" t="s">
        <v>2125</v>
      </c>
      <c r="C2752" t="s">
        <v>2126</v>
      </c>
      <c r="D2752">
        <v>1073610863040</v>
      </c>
      <c r="E2752">
        <v>1</v>
      </c>
      <c r="F2752">
        <v>0</v>
      </c>
      <c r="G2752">
        <v>0</v>
      </c>
      <c r="H2752">
        <v>1000000000</v>
      </c>
      <c r="I2752">
        <v>340000000</v>
      </c>
      <c r="J2752">
        <v>0.02</v>
      </c>
    </row>
    <row r="2753" spans="1:10" customFormat="1" hidden="1" x14ac:dyDescent="0.25">
      <c r="A2753">
        <v>212</v>
      </c>
      <c r="B2753" t="s">
        <v>765</v>
      </c>
      <c r="C2753" t="s">
        <v>766</v>
      </c>
      <c r="D2753">
        <v>677817139338</v>
      </c>
      <c r="E2753">
        <v>1</v>
      </c>
      <c r="F2753">
        <v>0</v>
      </c>
      <c r="G2753">
        <v>0</v>
      </c>
      <c r="H2753">
        <v>1000000</v>
      </c>
      <c r="I2753">
        <v>340000000</v>
      </c>
      <c r="J2753">
        <v>7.77E-3</v>
      </c>
    </row>
    <row r="2754" spans="1:10" customFormat="1" hidden="1" x14ac:dyDescent="0.25">
      <c r="A2754">
        <v>213</v>
      </c>
      <c r="B2754" t="s">
        <v>1822</v>
      </c>
      <c r="C2754" t="s">
        <v>1823</v>
      </c>
      <c r="D2754">
        <v>954744818575</v>
      </c>
      <c r="E2754">
        <v>1</v>
      </c>
      <c r="F2754">
        <v>0</v>
      </c>
      <c r="G2754">
        <v>0</v>
      </c>
      <c r="H2754">
        <v>100000000000</v>
      </c>
      <c r="I2754">
        <v>340000000</v>
      </c>
      <c r="J2754">
        <v>3.9E-2</v>
      </c>
    </row>
    <row r="2755" spans="1:10" customFormat="1" hidden="1" x14ac:dyDescent="0.25">
      <c r="A2755">
        <v>213</v>
      </c>
      <c r="B2755" t="s">
        <v>238</v>
      </c>
      <c r="C2755" t="s">
        <v>239</v>
      </c>
      <c r="D2755">
        <v>253836488670</v>
      </c>
      <c r="E2755">
        <v>1</v>
      </c>
      <c r="F2755">
        <v>0</v>
      </c>
      <c r="G2755">
        <v>0</v>
      </c>
      <c r="H2755">
        <v>250000000000</v>
      </c>
      <c r="I2755">
        <v>340000000</v>
      </c>
      <c r="J2755">
        <v>5.0000000000000001E-3</v>
      </c>
    </row>
    <row r="2756" spans="1:10" customFormat="1" hidden="1" x14ac:dyDescent="0.25">
      <c r="A2756">
        <v>215</v>
      </c>
      <c r="B2756" t="s">
        <v>2005</v>
      </c>
      <c r="C2756" t="s">
        <v>2006</v>
      </c>
      <c r="D2756">
        <v>56428472299787</v>
      </c>
      <c r="E2756">
        <v>1997181057</v>
      </c>
      <c r="F2756">
        <v>31486440099</v>
      </c>
      <c r="G2756">
        <v>18</v>
      </c>
      <c r="H2756">
        <v>50000000000</v>
      </c>
      <c r="I2756">
        <v>340000000</v>
      </c>
      <c r="J2756">
        <v>0.05</v>
      </c>
    </row>
    <row r="2757" spans="1:10" customFormat="1" hidden="1" x14ac:dyDescent="0.25">
      <c r="A2757">
        <v>212</v>
      </c>
      <c r="B2757" t="s">
        <v>1940</v>
      </c>
      <c r="C2757" t="s">
        <v>1941</v>
      </c>
      <c r="D2757">
        <v>554330166284</v>
      </c>
      <c r="E2757">
        <v>1</v>
      </c>
      <c r="F2757">
        <v>0</v>
      </c>
      <c r="G2757">
        <v>0</v>
      </c>
      <c r="H2757">
        <v>300000000000</v>
      </c>
      <c r="I2757">
        <v>340000000</v>
      </c>
      <c r="J2757">
        <v>0</v>
      </c>
    </row>
    <row r="2758" spans="1:10" customFormat="1" hidden="1" x14ac:dyDescent="0.25">
      <c r="A2758">
        <v>221</v>
      </c>
      <c r="B2758" t="s">
        <v>2143</v>
      </c>
      <c r="C2758" t="s">
        <v>2144</v>
      </c>
      <c r="D2758">
        <v>1024207393792</v>
      </c>
      <c r="E2758">
        <v>379947171</v>
      </c>
      <c r="F2758">
        <v>1101400580</v>
      </c>
      <c r="G2758">
        <v>1</v>
      </c>
      <c r="H2758">
        <v>160000000000</v>
      </c>
      <c r="I2758">
        <v>340000000</v>
      </c>
      <c r="J2758">
        <v>3.5000000000000003E-2</v>
      </c>
    </row>
    <row r="2759" spans="1:10" customFormat="1" hidden="1" x14ac:dyDescent="0.25">
      <c r="A2759">
        <v>211</v>
      </c>
      <c r="B2759" t="s">
        <v>1772</v>
      </c>
      <c r="C2759" t="s">
        <v>1773</v>
      </c>
      <c r="D2759">
        <v>0</v>
      </c>
      <c r="E2759">
        <v>0</v>
      </c>
      <c r="F2759">
        <v>0</v>
      </c>
      <c r="G2759">
        <v>0</v>
      </c>
      <c r="H2759">
        <v>77000000000</v>
      </c>
      <c r="I2759">
        <v>340000000</v>
      </c>
      <c r="J2759">
        <v>0.77</v>
      </c>
    </row>
    <row r="2760" spans="1:10" customFormat="1" hidden="1" x14ac:dyDescent="0.25">
      <c r="A2760">
        <v>212</v>
      </c>
      <c r="B2760" t="s">
        <v>633</v>
      </c>
      <c r="C2760" t="s">
        <v>634</v>
      </c>
      <c r="D2760">
        <v>2585717891707</v>
      </c>
      <c r="E2760">
        <v>1</v>
      </c>
      <c r="F2760">
        <v>0</v>
      </c>
      <c r="G2760">
        <v>0</v>
      </c>
      <c r="H2760">
        <v>80000000000</v>
      </c>
      <c r="I2760">
        <v>340000000</v>
      </c>
      <c r="J2760">
        <v>8.9999999999999993E-3</v>
      </c>
    </row>
    <row r="2761" spans="1:10" customFormat="1" hidden="1" x14ac:dyDescent="0.25">
      <c r="A2761">
        <v>211</v>
      </c>
      <c r="B2761" t="s">
        <v>195</v>
      </c>
      <c r="C2761" t="s">
        <v>196</v>
      </c>
      <c r="D2761">
        <v>1008575265758</v>
      </c>
      <c r="E2761">
        <v>1</v>
      </c>
      <c r="F2761">
        <v>0</v>
      </c>
      <c r="G2761">
        <v>0</v>
      </c>
      <c r="H2761">
        <v>1000000</v>
      </c>
      <c r="I2761">
        <v>340000000</v>
      </c>
      <c r="J2761">
        <v>7.77E-3</v>
      </c>
    </row>
    <row r="2762" spans="1:10" customFormat="1" hidden="1" x14ac:dyDescent="0.25">
      <c r="A2762">
        <v>212</v>
      </c>
      <c r="B2762" t="s">
        <v>313</v>
      </c>
      <c r="C2762" t="s">
        <v>314</v>
      </c>
      <c r="D2762">
        <v>4330710608618</v>
      </c>
      <c r="E2762">
        <v>1</v>
      </c>
      <c r="F2762">
        <v>0</v>
      </c>
      <c r="G2762">
        <v>0</v>
      </c>
      <c r="H2762">
        <v>1000000000000</v>
      </c>
      <c r="I2762">
        <v>500000000</v>
      </c>
      <c r="J2762">
        <v>0.04</v>
      </c>
    </row>
    <row r="2763" spans="1:10" customFormat="1" hidden="1" x14ac:dyDescent="0.25">
      <c r="A2763">
        <v>212</v>
      </c>
      <c r="B2763" t="s">
        <v>1127</v>
      </c>
      <c r="C2763" t="s">
        <v>1128</v>
      </c>
      <c r="D2763">
        <v>3637732453297</v>
      </c>
      <c r="E2763">
        <v>1</v>
      </c>
      <c r="F2763">
        <v>0</v>
      </c>
      <c r="G2763">
        <v>2</v>
      </c>
      <c r="H2763">
        <v>1000000000000</v>
      </c>
      <c r="I2763">
        <v>340000000</v>
      </c>
      <c r="J2763">
        <v>3.9E-2</v>
      </c>
    </row>
    <row r="2764" spans="1:10" customFormat="1" hidden="1" x14ac:dyDescent="0.25">
      <c r="A2764">
        <v>212</v>
      </c>
      <c r="B2764" t="s">
        <v>345</v>
      </c>
      <c r="C2764" t="s">
        <v>346</v>
      </c>
      <c r="D2764">
        <v>1012345258711</v>
      </c>
      <c r="E2764">
        <v>1</v>
      </c>
      <c r="F2764">
        <v>0</v>
      </c>
      <c r="G2764">
        <v>0</v>
      </c>
      <c r="H2764">
        <v>410000000000</v>
      </c>
      <c r="I2764">
        <v>340000000</v>
      </c>
      <c r="J2764">
        <v>0</v>
      </c>
    </row>
    <row r="2765" spans="1:10" customFormat="1" hidden="1" x14ac:dyDescent="0.25">
      <c r="A2765">
        <v>212</v>
      </c>
      <c r="B2765" t="s">
        <v>1151</v>
      </c>
      <c r="C2765" t="s">
        <v>1152</v>
      </c>
      <c r="D2765">
        <v>1316859221148</v>
      </c>
      <c r="E2765">
        <v>1</v>
      </c>
      <c r="F2765">
        <v>0</v>
      </c>
      <c r="G2765">
        <v>0</v>
      </c>
      <c r="H2765">
        <v>149000000000</v>
      </c>
      <c r="I2765">
        <v>340000000</v>
      </c>
      <c r="J2765">
        <v>0.04</v>
      </c>
    </row>
    <row r="2766" spans="1:10" customFormat="1" hidden="1" x14ac:dyDescent="0.25">
      <c r="A2766">
        <v>212</v>
      </c>
      <c r="B2766" t="s">
        <v>2159</v>
      </c>
      <c r="C2766" t="s">
        <v>2160</v>
      </c>
      <c r="D2766">
        <v>2124545429015</v>
      </c>
      <c r="E2766">
        <v>1</v>
      </c>
      <c r="F2766">
        <v>0</v>
      </c>
      <c r="G2766">
        <v>0</v>
      </c>
      <c r="H2766">
        <v>6144000000</v>
      </c>
      <c r="I2766">
        <v>340000000</v>
      </c>
      <c r="J2766">
        <v>5.0000000000000001E-3</v>
      </c>
    </row>
    <row r="2767" spans="1:10" customFormat="1" hidden="1" x14ac:dyDescent="0.25">
      <c r="A2767">
        <v>212</v>
      </c>
      <c r="B2767" t="s">
        <v>2133</v>
      </c>
      <c r="C2767" t="s">
        <v>2134</v>
      </c>
      <c r="D2767">
        <v>1033931125766</v>
      </c>
      <c r="E2767">
        <v>1</v>
      </c>
      <c r="F2767">
        <v>0</v>
      </c>
      <c r="G2767">
        <v>0</v>
      </c>
      <c r="H2767">
        <v>105200000000</v>
      </c>
      <c r="I2767">
        <v>340000000</v>
      </c>
      <c r="J2767">
        <v>0.02</v>
      </c>
    </row>
    <row r="2768" spans="1:10" customFormat="1" hidden="1" x14ac:dyDescent="0.25">
      <c r="A2768">
        <v>212</v>
      </c>
      <c r="B2768" t="s">
        <v>2409</v>
      </c>
      <c r="C2768" t="s">
        <v>2410</v>
      </c>
      <c r="D2768">
        <v>1054701782477</v>
      </c>
      <c r="E2768">
        <v>1</v>
      </c>
      <c r="F2768">
        <v>0</v>
      </c>
      <c r="G2768">
        <v>0</v>
      </c>
      <c r="H2768">
        <v>1000000000000</v>
      </c>
      <c r="I2768">
        <v>340000000</v>
      </c>
      <c r="J2768">
        <v>2.5000000000000001E-2</v>
      </c>
    </row>
    <row r="2769" spans="1:10" customFormat="1" hidden="1" x14ac:dyDescent="0.25">
      <c r="A2769">
        <v>212</v>
      </c>
      <c r="B2769" t="s">
        <v>2411</v>
      </c>
      <c r="C2769" t="s">
        <v>2412</v>
      </c>
      <c r="D2769">
        <v>3829558244758</v>
      </c>
      <c r="E2769">
        <v>1</v>
      </c>
      <c r="F2769">
        <v>0</v>
      </c>
      <c r="G2769">
        <v>0</v>
      </c>
      <c r="H2769">
        <v>100000000000</v>
      </c>
      <c r="I2769">
        <v>340000000</v>
      </c>
      <c r="J2769">
        <v>0</v>
      </c>
    </row>
    <row r="2770" spans="1:10" customFormat="1" hidden="1" x14ac:dyDescent="0.25">
      <c r="A2770">
        <v>212</v>
      </c>
      <c r="B2770" t="s">
        <v>1807</v>
      </c>
      <c r="C2770" t="s">
        <v>1808</v>
      </c>
      <c r="D2770">
        <v>1207805882566</v>
      </c>
      <c r="E2770">
        <v>1</v>
      </c>
      <c r="F2770">
        <v>0</v>
      </c>
      <c r="G2770">
        <v>0</v>
      </c>
      <c r="H2770">
        <v>400000000000</v>
      </c>
      <c r="I2770">
        <v>340000000</v>
      </c>
      <c r="J2770">
        <v>0.03</v>
      </c>
    </row>
    <row r="2771" spans="1:10" customFormat="1" hidden="1" x14ac:dyDescent="0.25">
      <c r="A2771">
        <v>212</v>
      </c>
      <c r="B2771" t="s">
        <v>598</v>
      </c>
      <c r="C2771" t="s">
        <v>599</v>
      </c>
      <c r="D2771">
        <v>2523895642060</v>
      </c>
      <c r="E2771">
        <v>1</v>
      </c>
      <c r="F2771">
        <v>0</v>
      </c>
      <c r="G2771">
        <v>0</v>
      </c>
      <c r="H2771">
        <v>450000000000</v>
      </c>
      <c r="I2771">
        <v>345000000</v>
      </c>
      <c r="J2771">
        <v>0.05</v>
      </c>
    </row>
    <row r="2772" spans="1:10" customFormat="1" hidden="1" x14ac:dyDescent="0.25">
      <c r="A2772">
        <v>212</v>
      </c>
      <c r="B2772" t="s">
        <v>2413</v>
      </c>
      <c r="C2772" t="s">
        <v>2414</v>
      </c>
      <c r="D2772">
        <v>3977226208396</v>
      </c>
      <c r="E2772">
        <v>1</v>
      </c>
      <c r="F2772">
        <v>0</v>
      </c>
      <c r="G2772">
        <v>0</v>
      </c>
      <c r="H2772">
        <v>2900000000000</v>
      </c>
      <c r="I2772">
        <v>340000000</v>
      </c>
      <c r="J2772">
        <v>0.04</v>
      </c>
    </row>
    <row r="2773" spans="1:10" customFormat="1" hidden="1" x14ac:dyDescent="0.25">
      <c r="A2773">
        <v>212</v>
      </c>
      <c r="B2773" t="s">
        <v>899</v>
      </c>
      <c r="C2773" t="s">
        <v>900</v>
      </c>
      <c r="D2773">
        <v>1750897827009</v>
      </c>
      <c r="E2773">
        <v>1</v>
      </c>
      <c r="F2773">
        <v>0</v>
      </c>
      <c r="G2773">
        <v>0</v>
      </c>
      <c r="H2773">
        <v>490000000000</v>
      </c>
      <c r="I2773">
        <v>340000000</v>
      </c>
      <c r="J2773">
        <v>0.02</v>
      </c>
    </row>
    <row r="2774" spans="1:10" customFormat="1" hidden="1" x14ac:dyDescent="0.25">
      <c r="A2774">
        <v>212</v>
      </c>
      <c r="B2774" s="161" t="s">
        <v>373</v>
      </c>
      <c r="C2774" t="s">
        <v>374</v>
      </c>
      <c r="D2774">
        <v>1014471202394</v>
      </c>
      <c r="E2774">
        <v>1</v>
      </c>
      <c r="F2774">
        <v>0</v>
      </c>
      <c r="G2774">
        <v>0</v>
      </c>
      <c r="H2774">
        <v>0</v>
      </c>
      <c r="I2774">
        <v>340000000</v>
      </c>
      <c r="J2774">
        <v>0.01</v>
      </c>
    </row>
    <row r="2775" spans="1:10" customFormat="1" hidden="1" x14ac:dyDescent="0.25">
      <c r="A2775">
        <v>213</v>
      </c>
      <c r="B2775" t="s">
        <v>1290</v>
      </c>
      <c r="C2775" t="s">
        <v>1291</v>
      </c>
      <c r="D2775">
        <v>987527269968</v>
      </c>
      <c r="E2775">
        <v>1</v>
      </c>
      <c r="F2775">
        <v>0</v>
      </c>
      <c r="G2775">
        <v>0</v>
      </c>
      <c r="H2775">
        <v>1000000</v>
      </c>
      <c r="I2775">
        <v>340000000</v>
      </c>
      <c r="J2775">
        <v>0</v>
      </c>
    </row>
    <row r="2776" spans="1:10" customFormat="1" hidden="1" x14ac:dyDescent="0.25">
      <c r="A2776">
        <v>213</v>
      </c>
      <c r="B2776" t="s">
        <v>1770</v>
      </c>
      <c r="C2776" t="s">
        <v>1771</v>
      </c>
      <c r="D2776">
        <v>264479914891</v>
      </c>
      <c r="E2776">
        <v>426239012</v>
      </c>
      <c r="F2776">
        <v>1638541228</v>
      </c>
      <c r="G2776">
        <v>1</v>
      </c>
      <c r="H2776">
        <v>100000000000</v>
      </c>
      <c r="I2776">
        <v>340000000</v>
      </c>
      <c r="J2776">
        <v>0.05</v>
      </c>
    </row>
    <row r="2777" spans="1:10" customFormat="1" hidden="1" x14ac:dyDescent="0.25">
      <c r="A2777">
        <v>213</v>
      </c>
      <c r="B2777" t="s">
        <v>827</v>
      </c>
      <c r="C2777" t="s">
        <v>828</v>
      </c>
      <c r="D2777">
        <v>804688726308</v>
      </c>
      <c r="E2777">
        <v>1</v>
      </c>
      <c r="F2777">
        <v>0</v>
      </c>
      <c r="G2777">
        <v>0</v>
      </c>
      <c r="H2777">
        <v>10000000000</v>
      </c>
      <c r="I2777">
        <v>340000000</v>
      </c>
      <c r="J2777">
        <v>0.01</v>
      </c>
    </row>
    <row r="2778" spans="1:10" customFormat="1" hidden="1" x14ac:dyDescent="0.25">
      <c r="A2778">
        <v>214</v>
      </c>
      <c r="B2778" t="s">
        <v>236</v>
      </c>
      <c r="C2778" t="s">
        <v>237</v>
      </c>
      <c r="D2778">
        <v>1075928157692</v>
      </c>
      <c r="E2778">
        <v>376238363</v>
      </c>
      <c r="F2778">
        <v>3587597952</v>
      </c>
      <c r="G2778">
        <v>2</v>
      </c>
      <c r="H2778">
        <v>210000000000</v>
      </c>
      <c r="I2778">
        <v>340000000</v>
      </c>
      <c r="J2778">
        <v>0.01</v>
      </c>
    </row>
    <row r="2779" spans="1:10" customFormat="1" hidden="1" x14ac:dyDescent="0.25">
      <c r="A2779">
        <v>214</v>
      </c>
      <c r="B2779" t="s">
        <v>954</v>
      </c>
      <c r="C2779" t="s">
        <v>955</v>
      </c>
      <c r="D2779">
        <v>48591674790759</v>
      </c>
      <c r="E2779">
        <v>1611029356</v>
      </c>
      <c r="F2779">
        <v>24149557765</v>
      </c>
      <c r="G2779">
        <v>13</v>
      </c>
      <c r="H2779">
        <v>50000000000</v>
      </c>
      <c r="I2779">
        <v>340000000</v>
      </c>
      <c r="J2779">
        <v>0.05</v>
      </c>
    </row>
    <row r="2780" spans="1:10" customFormat="1" hidden="1" x14ac:dyDescent="0.25">
      <c r="A2780">
        <v>214</v>
      </c>
      <c r="B2780" t="s">
        <v>1477</v>
      </c>
      <c r="C2780" t="s">
        <v>1478</v>
      </c>
      <c r="D2780">
        <v>11328451865397</v>
      </c>
      <c r="E2780">
        <v>598661914</v>
      </c>
      <c r="F2780">
        <v>9321408990</v>
      </c>
      <c r="G2780">
        <v>5</v>
      </c>
      <c r="H2780">
        <v>1000000000000</v>
      </c>
      <c r="I2780">
        <v>340000000</v>
      </c>
      <c r="J2780">
        <v>2.7E-2</v>
      </c>
    </row>
    <row r="2781" spans="1:10" customFormat="1" hidden="1" x14ac:dyDescent="0.25">
      <c r="A2781">
        <v>214</v>
      </c>
      <c r="B2781" t="s">
        <v>2127</v>
      </c>
      <c r="C2781" t="s">
        <v>2128</v>
      </c>
      <c r="D2781">
        <v>20869541774897</v>
      </c>
      <c r="E2781">
        <v>340000000</v>
      </c>
      <c r="F2781">
        <v>19494003200</v>
      </c>
      <c r="G2781">
        <v>10</v>
      </c>
      <c r="H2781">
        <v>720000000000</v>
      </c>
      <c r="I2781">
        <v>340000000</v>
      </c>
      <c r="J2781">
        <v>0</v>
      </c>
    </row>
    <row r="2782" spans="1:10" customFormat="1" hidden="1" x14ac:dyDescent="0.25">
      <c r="A2782">
        <v>221</v>
      </c>
      <c r="B2782" t="s">
        <v>686</v>
      </c>
      <c r="D2782">
        <v>46096646397</v>
      </c>
      <c r="E2782">
        <v>1</v>
      </c>
      <c r="F2782">
        <v>0</v>
      </c>
      <c r="G2782">
        <v>0</v>
      </c>
      <c r="H2782">
        <v>45000000000</v>
      </c>
      <c r="I2782">
        <v>340000000</v>
      </c>
      <c r="J2782">
        <v>0.3</v>
      </c>
    </row>
    <row r="2783" spans="1:10" customFormat="1" hidden="1" x14ac:dyDescent="0.25">
      <c r="A2783">
        <v>214</v>
      </c>
      <c r="B2783" t="s">
        <v>1565</v>
      </c>
      <c r="C2783" t="s">
        <v>1566</v>
      </c>
      <c r="D2783">
        <v>3506204018429</v>
      </c>
      <c r="E2783">
        <v>514815131</v>
      </c>
      <c r="F2783">
        <v>1466697986</v>
      </c>
      <c r="G2783">
        <v>1</v>
      </c>
      <c r="H2783">
        <v>25000000000</v>
      </c>
      <c r="I2783">
        <v>500000000</v>
      </c>
      <c r="J2783">
        <v>0.01</v>
      </c>
    </row>
    <row r="2784" spans="1:10" customFormat="1" hidden="1" x14ac:dyDescent="0.25">
      <c r="A2784">
        <v>215</v>
      </c>
      <c r="B2784" t="s">
        <v>1281</v>
      </c>
      <c r="C2784" t="s">
        <v>1282</v>
      </c>
      <c r="D2784">
        <v>344695972120</v>
      </c>
      <c r="E2784">
        <v>1</v>
      </c>
      <c r="F2784">
        <v>0</v>
      </c>
      <c r="G2784">
        <v>0</v>
      </c>
      <c r="H2784">
        <v>14900000000</v>
      </c>
      <c r="I2784">
        <v>340000000</v>
      </c>
      <c r="J2784">
        <v>0.05</v>
      </c>
    </row>
    <row r="2785" spans="1:10" customFormat="1" hidden="1" x14ac:dyDescent="0.25">
      <c r="A2785">
        <v>215</v>
      </c>
      <c r="B2785" t="s">
        <v>1286</v>
      </c>
      <c r="C2785" t="s">
        <v>1287</v>
      </c>
      <c r="D2785">
        <v>43913689881</v>
      </c>
      <c r="E2785">
        <v>1</v>
      </c>
      <c r="F2785">
        <v>0</v>
      </c>
      <c r="G2785">
        <v>0</v>
      </c>
      <c r="H2785">
        <v>40000000000</v>
      </c>
      <c r="I2785">
        <v>4273000000</v>
      </c>
      <c r="J2785">
        <v>0.02</v>
      </c>
    </row>
    <row r="2786" spans="1:10" customFormat="1" hidden="1" x14ac:dyDescent="0.25">
      <c r="A2786">
        <v>220</v>
      </c>
      <c r="B2786" t="s">
        <v>905</v>
      </c>
      <c r="C2786" t="s">
        <v>906</v>
      </c>
      <c r="D2786">
        <v>1220216841129</v>
      </c>
      <c r="E2786">
        <v>353645329</v>
      </c>
      <c r="F2786">
        <v>2715420609</v>
      </c>
      <c r="G2786">
        <v>2</v>
      </c>
      <c r="H2786">
        <v>100000000000</v>
      </c>
      <c r="I2786">
        <v>340000000</v>
      </c>
      <c r="J2786">
        <v>5.0000000000000001E-3</v>
      </c>
    </row>
    <row r="2787" spans="1:10" customFormat="1" hidden="1" x14ac:dyDescent="0.25">
      <c r="A2787">
        <v>220</v>
      </c>
      <c r="B2787" t="s">
        <v>1022</v>
      </c>
      <c r="C2787" t="s">
        <v>1023</v>
      </c>
      <c r="D2787">
        <v>6541326859</v>
      </c>
      <c r="E2787">
        <v>1</v>
      </c>
      <c r="F2787">
        <v>0</v>
      </c>
      <c r="G2787">
        <v>0</v>
      </c>
      <c r="H2787">
        <v>2000000000</v>
      </c>
      <c r="I2787">
        <v>340000000</v>
      </c>
      <c r="J2787">
        <v>0.02</v>
      </c>
    </row>
    <row r="2788" spans="1:10" customFormat="1" hidden="1" x14ac:dyDescent="0.25">
      <c r="A2788">
        <v>220</v>
      </c>
      <c r="B2788" t="s">
        <v>762</v>
      </c>
      <c r="D2788">
        <v>102802599</v>
      </c>
      <c r="E2788">
        <v>1</v>
      </c>
      <c r="F2788">
        <v>0</v>
      </c>
      <c r="G2788">
        <v>0</v>
      </c>
      <c r="H2788">
        <v>100000000</v>
      </c>
      <c r="I2788">
        <v>340000000</v>
      </c>
      <c r="J2788">
        <v>0.15</v>
      </c>
    </row>
    <row r="2789" spans="1:10" customFormat="1" hidden="1" x14ac:dyDescent="0.25">
      <c r="A2789">
        <v>220</v>
      </c>
      <c r="B2789" t="s">
        <v>980</v>
      </c>
      <c r="C2789" t="s">
        <v>981</v>
      </c>
      <c r="D2789">
        <v>1855120973890</v>
      </c>
      <c r="E2789">
        <v>340000000</v>
      </c>
      <c r="F2789">
        <v>1195127265</v>
      </c>
      <c r="G2789">
        <v>1</v>
      </c>
      <c r="H2789">
        <v>500000000000</v>
      </c>
      <c r="I2789">
        <v>340000000</v>
      </c>
      <c r="J2789">
        <v>0</v>
      </c>
    </row>
    <row r="2790" spans="1:10" customFormat="1" hidden="1" x14ac:dyDescent="0.25">
      <c r="A2790">
        <v>220</v>
      </c>
      <c r="B2790" t="s">
        <v>1980</v>
      </c>
      <c r="C2790" t="s">
        <v>1981</v>
      </c>
      <c r="D2790">
        <v>1019518847390</v>
      </c>
      <c r="E2790">
        <v>369872204</v>
      </c>
      <c r="F2790">
        <v>1165015985</v>
      </c>
      <c r="G2790">
        <v>1</v>
      </c>
      <c r="H2790">
        <v>500000000000</v>
      </c>
      <c r="I2790">
        <v>340000000</v>
      </c>
      <c r="J2790">
        <v>2.5000000000000001E-2</v>
      </c>
    </row>
    <row r="2791" spans="1:10" customFormat="1" hidden="1" x14ac:dyDescent="0.25">
      <c r="A2791">
        <v>211</v>
      </c>
      <c r="B2791" t="s">
        <v>897</v>
      </c>
      <c r="C2791" t="s">
        <v>898</v>
      </c>
      <c r="D2791">
        <v>0</v>
      </c>
      <c r="E2791">
        <v>0</v>
      </c>
      <c r="F2791">
        <v>0</v>
      </c>
      <c r="G2791">
        <v>0</v>
      </c>
      <c r="H2791">
        <v>100000000000000</v>
      </c>
      <c r="I2791">
        <v>345000000</v>
      </c>
      <c r="J2791">
        <v>1.4999999999999999E-2</v>
      </c>
    </row>
    <row r="2792" spans="1:10" customFormat="1" hidden="1" x14ac:dyDescent="0.25">
      <c r="A2792">
        <v>221</v>
      </c>
      <c r="B2792" t="s">
        <v>242</v>
      </c>
      <c r="C2792" t="s">
        <v>243</v>
      </c>
      <c r="D2792">
        <v>4239615923332</v>
      </c>
      <c r="E2792">
        <v>418676174</v>
      </c>
      <c r="F2792">
        <v>2543862983</v>
      </c>
      <c r="G2792">
        <v>2</v>
      </c>
      <c r="H2792">
        <v>100000000000</v>
      </c>
      <c r="I2792">
        <v>340000000</v>
      </c>
      <c r="J2792">
        <v>0.03</v>
      </c>
    </row>
    <row r="2793" spans="1:10" customFormat="1" hidden="1" x14ac:dyDescent="0.25">
      <c r="A2793">
        <v>221</v>
      </c>
      <c r="B2793" t="s">
        <v>1585</v>
      </c>
      <c r="C2793" t="s">
        <v>1586</v>
      </c>
      <c r="D2793">
        <v>111492193981</v>
      </c>
      <c r="E2793">
        <v>1</v>
      </c>
      <c r="F2793">
        <v>0</v>
      </c>
      <c r="G2793">
        <v>0</v>
      </c>
      <c r="H2793">
        <v>100000000000</v>
      </c>
      <c r="I2793">
        <v>340000000</v>
      </c>
      <c r="J2793">
        <v>4.4999999999999998E-2</v>
      </c>
    </row>
    <row r="2794" spans="1:10" customFormat="1" hidden="1" x14ac:dyDescent="0.25">
      <c r="A2794">
        <v>221</v>
      </c>
      <c r="B2794" t="s">
        <v>2063</v>
      </c>
      <c r="C2794" t="s">
        <v>2064</v>
      </c>
      <c r="D2794">
        <v>9663752445</v>
      </c>
      <c r="E2794">
        <v>1</v>
      </c>
      <c r="F2794">
        <v>0</v>
      </c>
      <c r="G2794">
        <v>0</v>
      </c>
      <c r="H2794">
        <v>2000000000</v>
      </c>
      <c r="I2794">
        <v>340000000</v>
      </c>
      <c r="J2794">
        <v>0.01</v>
      </c>
    </row>
    <row r="2795" spans="1:10" customFormat="1" hidden="1" x14ac:dyDescent="0.25">
      <c r="A2795">
        <v>221</v>
      </c>
      <c r="B2795" t="s">
        <v>2067</v>
      </c>
      <c r="D2795">
        <v>997620818</v>
      </c>
      <c r="E2795">
        <v>1</v>
      </c>
      <c r="F2795">
        <v>0</v>
      </c>
      <c r="G2795">
        <v>0</v>
      </c>
      <c r="H2795">
        <v>500000000</v>
      </c>
      <c r="I2795">
        <v>340000000</v>
      </c>
      <c r="J2795">
        <v>1.4999999999999999E-2</v>
      </c>
    </row>
    <row r="2796" spans="1:10" customFormat="1" hidden="1" x14ac:dyDescent="0.25">
      <c r="A2796">
        <v>211</v>
      </c>
      <c r="B2796" t="s">
        <v>2268</v>
      </c>
      <c r="C2796" t="s">
        <v>2269</v>
      </c>
      <c r="D2796">
        <v>0</v>
      </c>
      <c r="E2796">
        <v>0</v>
      </c>
      <c r="F2796">
        <v>0</v>
      </c>
      <c r="G2796">
        <v>0</v>
      </c>
      <c r="H2796">
        <v>400000000</v>
      </c>
      <c r="I2796">
        <v>340000000</v>
      </c>
      <c r="J2796">
        <v>0</v>
      </c>
    </row>
    <row r="2797" spans="1:10" customFormat="1" hidden="1" x14ac:dyDescent="0.25">
      <c r="A2797">
        <v>211</v>
      </c>
      <c r="B2797" t="s">
        <v>2200</v>
      </c>
      <c r="C2797" t="s">
        <v>2201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customFormat="1" hidden="1" x14ac:dyDescent="0.25">
      <c r="A2798">
        <v>211</v>
      </c>
      <c r="B2798" t="s">
        <v>1763</v>
      </c>
      <c r="C2798" t="s">
        <v>1722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customFormat="1" hidden="1" x14ac:dyDescent="0.25">
      <c r="A2799">
        <v>211</v>
      </c>
      <c r="B2799" t="s">
        <v>2386</v>
      </c>
      <c r="C2799" t="s">
        <v>273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customFormat="1" hidden="1" x14ac:dyDescent="0.25">
      <c r="A2800">
        <v>211</v>
      </c>
      <c r="B2800" t="s">
        <v>1486</v>
      </c>
      <c r="C2800" t="s">
        <v>1487</v>
      </c>
      <c r="D2800">
        <v>20107714520</v>
      </c>
      <c r="E2800">
        <v>1</v>
      </c>
      <c r="F2800">
        <v>0</v>
      </c>
      <c r="G2800">
        <v>0</v>
      </c>
      <c r="H2800">
        <v>9000000000</v>
      </c>
      <c r="I2800">
        <v>340000000</v>
      </c>
      <c r="J2800">
        <v>0.03</v>
      </c>
    </row>
    <row r="2801" spans="1:10" customFormat="1" hidden="1" x14ac:dyDescent="0.25">
      <c r="A2801">
        <v>212</v>
      </c>
      <c r="B2801" t="s">
        <v>1765</v>
      </c>
      <c r="C2801" t="s">
        <v>1766</v>
      </c>
      <c r="D2801">
        <v>2509716567095</v>
      </c>
      <c r="E2801">
        <v>1</v>
      </c>
      <c r="F2801">
        <v>0</v>
      </c>
      <c r="G2801">
        <v>0</v>
      </c>
      <c r="H2801">
        <v>216842105571</v>
      </c>
      <c r="I2801">
        <v>340000000</v>
      </c>
      <c r="J2801">
        <v>0.02</v>
      </c>
    </row>
    <row r="2802" spans="1:10" customFormat="1" hidden="1" x14ac:dyDescent="0.25">
      <c r="A2802">
        <v>212</v>
      </c>
      <c r="B2802" t="s">
        <v>1131</v>
      </c>
      <c r="C2802" t="s">
        <v>1132</v>
      </c>
      <c r="D2802">
        <v>2464654277524</v>
      </c>
      <c r="E2802">
        <v>1</v>
      </c>
      <c r="F2802">
        <v>0</v>
      </c>
      <c r="G2802">
        <v>0</v>
      </c>
      <c r="H2802">
        <v>1000000000000</v>
      </c>
      <c r="I2802">
        <v>340000000</v>
      </c>
      <c r="J2802">
        <v>0.03</v>
      </c>
    </row>
    <row r="2803" spans="1:10" customFormat="1" hidden="1" x14ac:dyDescent="0.25">
      <c r="A2803">
        <v>212</v>
      </c>
      <c r="B2803" t="s">
        <v>808</v>
      </c>
      <c r="C2803" t="s">
        <v>809</v>
      </c>
      <c r="D2803">
        <v>1968717028826</v>
      </c>
      <c r="E2803">
        <v>1</v>
      </c>
      <c r="F2803">
        <v>0</v>
      </c>
      <c r="G2803">
        <v>0</v>
      </c>
      <c r="H2803">
        <v>509000000000</v>
      </c>
      <c r="I2803">
        <v>340000000</v>
      </c>
      <c r="J2803">
        <v>0.04</v>
      </c>
    </row>
    <row r="2804" spans="1:10" customFormat="1" hidden="1" x14ac:dyDescent="0.25">
      <c r="A2804">
        <v>212</v>
      </c>
      <c r="B2804" t="s">
        <v>1252</v>
      </c>
      <c r="C2804" t="s">
        <v>1253</v>
      </c>
      <c r="D2804">
        <v>2480700141118</v>
      </c>
      <c r="E2804">
        <v>1</v>
      </c>
      <c r="F2804">
        <v>0</v>
      </c>
      <c r="G2804">
        <v>0</v>
      </c>
      <c r="H2804">
        <v>1033736000000</v>
      </c>
      <c r="I2804">
        <v>340000000</v>
      </c>
      <c r="J2804">
        <v>3.2000000000000001E-2</v>
      </c>
    </row>
    <row r="2805" spans="1:10" customFormat="1" hidden="1" x14ac:dyDescent="0.25">
      <c r="A2805">
        <v>212</v>
      </c>
      <c r="B2805" t="s">
        <v>864</v>
      </c>
      <c r="C2805" t="s">
        <v>865</v>
      </c>
      <c r="D2805">
        <v>1565919387764</v>
      </c>
      <c r="E2805">
        <v>1</v>
      </c>
      <c r="F2805">
        <v>0</v>
      </c>
      <c r="G2805">
        <v>0</v>
      </c>
      <c r="H2805">
        <v>196000000000</v>
      </c>
      <c r="I2805">
        <v>340000000</v>
      </c>
      <c r="J2805">
        <v>2.5000000000000001E-2</v>
      </c>
    </row>
    <row r="2806" spans="1:10" customFormat="1" hidden="1" x14ac:dyDescent="0.25">
      <c r="A2806">
        <v>212</v>
      </c>
      <c r="B2806" t="s">
        <v>2281</v>
      </c>
      <c r="C2806" t="s">
        <v>2282</v>
      </c>
      <c r="D2806">
        <v>2523046521762</v>
      </c>
      <c r="E2806">
        <v>1</v>
      </c>
      <c r="F2806">
        <v>0</v>
      </c>
      <c r="G2806">
        <v>0</v>
      </c>
      <c r="H2806">
        <v>125000000000</v>
      </c>
      <c r="I2806">
        <v>340000000</v>
      </c>
      <c r="J2806">
        <v>0.01</v>
      </c>
    </row>
    <row r="2807" spans="1:10" customFormat="1" hidden="1" x14ac:dyDescent="0.25">
      <c r="A2807">
        <v>212</v>
      </c>
      <c r="B2807" t="s">
        <v>2011</v>
      </c>
      <c r="C2807" t="s">
        <v>2012</v>
      </c>
      <c r="D2807">
        <v>2309592574900</v>
      </c>
      <c r="E2807">
        <v>1</v>
      </c>
      <c r="F2807">
        <v>0</v>
      </c>
      <c r="G2807">
        <v>0</v>
      </c>
      <c r="H2807">
        <v>113000000000</v>
      </c>
      <c r="I2807">
        <v>340000000</v>
      </c>
      <c r="J2807">
        <v>1.9E-2</v>
      </c>
    </row>
    <row r="2808" spans="1:10" customFormat="1" hidden="1" x14ac:dyDescent="0.25">
      <c r="A2808">
        <v>212</v>
      </c>
      <c r="B2808" t="s">
        <v>2368</v>
      </c>
      <c r="C2808" t="s">
        <v>2369</v>
      </c>
      <c r="D2808">
        <v>1514048295134</v>
      </c>
      <c r="E2808">
        <v>1</v>
      </c>
      <c r="F2808">
        <v>0</v>
      </c>
      <c r="G2808">
        <v>0</v>
      </c>
      <c r="H2808">
        <v>600000000000</v>
      </c>
      <c r="I2808">
        <v>340000000</v>
      </c>
      <c r="J2808">
        <v>0.03</v>
      </c>
    </row>
    <row r="2809" spans="1:10" customFormat="1" hidden="1" x14ac:dyDescent="0.25">
      <c r="A2809">
        <v>212</v>
      </c>
      <c r="B2809" t="s">
        <v>2283</v>
      </c>
      <c r="C2809" t="s">
        <v>2284</v>
      </c>
      <c r="D2809">
        <v>2722718314883</v>
      </c>
      <c r="E2809">
        <v>1</v>
      </c>
      <c r="F2809">
        <v>0</v>
      </c>
      <c r="G2809">
        <v>0</v>
      </c>
      <c r="H2809">
        <v>1400000000000</v>
      </c>
      <c r="I2809">
        <v>340000000</v>
      </c>
      <c r="J2809">
        <v>0.04</v>
      </c>
    </row>
    <row r="2810" spans="1:10" customFormat="1" hidden="1" x14ac:dyDescent="0.25">
      <c r="A2810">
        <v>212</v>
      </c>
      <c r="B2810" t="s">
        <v>2180</v>
      </c>
      <c r="C2810" t="s">
        <v>2181</v>
      </c>
      <c r="D2810">
        <v>3026127543819</v>
      </c>
      <c r="E2810">
        <v>1</v>
      </c>
      <c r="F2810">
        <v>0</v>
      </c>
      <c r="G2810">
        <v>0</v>
      </c>
      <c r="H2810">
        <v>10000000000</v>
      </c>
      <c r="I2810">
        <v>340000000</v>
      </c>
      <c r="J2810">
        <v>0.01</v>
      </c>
    </row>
    <row r="2811" spans="1:10" customFormat="1" hidden="1" x14ac:dyDescent="0.25">
      <c r="A2811">
        <v>212</v>
      </c>
      <c r="B2811" t="s">
        <v>2415</v>
      </c>
      <c r="C2811" t="s">
        <v>2416</v>
      </c>
      <c r="D2811">
        <v>1851651093494</v>
      </c>
      <c r="E2811">
        <v>1</v>
      </c>
      <c r="F2811">
        <v>0</v>
      </c>
      <c r="G2811">
        <v>0</v>
      </c>
      <c r="H2811">
        <v>3500000000</v>
      </c>
      <c r="I2811">
        <v>340000000</v>
      </c>
      <c r="J2811">
        <v>0.01</v>
      </c>
    </row>
    <row r="2812" spans="1:10" customFormat="1" hidden="1" x14ac:dyDescent="0.25">
      <c r="A2812">
        <v>212</v>
      </c>
      <c r="B2812" t="s">
        <v>1464</v>
      </c>
      <c r="C2812" t="s">
        <v>1465</v>
      </c>
      <c r="D2812">
        <v>100007821255</v>
      </c>
      <c r="E2812">
        <v>1</v>
      </c>
      <c r="F2812">
        <v>0</v>
      </c>
      <c r="G2812">
        <v>0</v>
      </c>
      <c r="H2812">
        <v>100000000000</v>
      </c>
      <c r="I2812">
        <v>340000000</v>
      </c>
      <c r="J2812">
        <v>0.02</v>
      </c>
    </row>
    <row r="2813" spans="1:10" customFormat="1" hidden="1" x14ac:dyDescent="0.25">
      <c r="A2813">
        <v>212</v>
      </c>
      <c r="B2813" t="s">
        <v>709</v>
      </c>
      <c r="C2813" t="s">
        <v>710</v>
      </c>
      <c r="D2813">
        <v>241501505205</v>
      </c>
      <c r="E2813">
        <v>1</v>
      </c>
      <c r="F2813">
        <v>0</v>
      </c>
      <c r="G2813">
        <v>0</v>
      </c>
      <c r="H2813">
        <v>125000000000</v>
      </c>
      <c r="I2813">
        <v>350000000</v>
      </c>
      <c r="J2813">
        <v>0.03</v>
      </c>
    </row>
    <row r="2814" spans="1:10" customFormat="1" hidden="1" x14ac:dyDescent="0.25">
      <c r="A2814">
        <v>213</v>
      </c>
      <c r="B2814" t="s">
        <v>2417</v>
      </c>
      <c r="C2814" t="s">
        <v>2418</v>
      </c>
      <c r="D2814">
        <v>1470733779240</v>
      </c>
      <c r="E2814">
        <v>352934596</v>
      </c>
      <c r="F2814">
        <v>1711678211</v>
      </c>
      <c r="G2814">
        <v>1</v>
      </c>
      <c r="H2814">
        <v>5000000000</v>
      </c>
      <c r="I2814">
        <v>340000000</v>
      </c>
      <c r="J2814">
        <v>7.4999999999999997E-3</v>
      </c>
    </row>
    <row r="2815" spans="1:10" customFormat="1" hidden="1" x14ac:dyDescent="0.25">
      <c r="A2815">
        <v>213</v>
      </c>
      <c r="B2815" t="s">
        <v>2322</v>
      </c>
      <c r="C2815" t="s">
        <v>2323</v>
      </c>
      <c r="D2815">
        <v>154927218097</v>
      </c>
      <c r="E2815">
        <v>1</v>
      </c>
      <c r="F2815">
        <v>0</v>
      </c>
      <c r="G2815">
        <v>0</v>
      </c>
      <c r="H2815">
        <v>50000000000</v>
      </c>
      <c r="I2815">
        <v>340000000</v>
      </c>
      <c r="J2815">
        <v>0.04</v>
      </c>
    </row>
    <row r="2816" spans="1:10" customFormat="1" hidden="1" x14ac:dyDescent="0.25">
      <c r="A2816">
        <v>213</v>
      </c>
      <c r="B2816" t="s">
        <v>2065</v>
      </c>
      <c r="C2816" t="s">
        <v>2066</v>
      </c>
      <c r="D2816">
        <v>797405211691</v>
      </c>
      <c r="E2816">
        <v>1</v>
      </c>
      <c r="F2816">
        <v>0</v>
      </c>
      <c r="G2816">
        <v>0</v>
      </c>
      <c r="H2816">
        <v>225000000000</v>
      </c>
      <c r="I2816">
        <v>340000000</v>
      </c>
      <c r="J2816">
        <v>0.02</v>
      </c>
    </row>
    <row r="2817" spans="1:10" customFormat="1" hidden="1" x14ac:dyDescent="0.25">
      <c r="A2817">
        <v>213</v>
      </c>
      <c r="B2817" t="s">
        <v>142</v>
      </c>
      <c r="C2817" t="s">
        <v>143</v>
      </c>
      <c r="D2817">
        <v>829760621622</v>
      </c>
      <c r="E2817">
        <v>1</v>
      </c>
      <c r="F2817">
        <v>0</v>
      </c>
      <c r="G2817">
        <v>0</v>
      </c>
      <c r="H2817">
        <v>100000000000</v>
      </c>
      <c r="I2817">
        <v>340000000</v>
      </c>
      <c r="J2817">
        <v>3.5000000000000003E-2</v>
      </c>
    </row>
    <row r="2818" spans="1:10" customFormat="1" hidden="1" x14ac:dyDescent="0.25">
      <c r="A2818">
        <v>211</v>
      </c>
      <c r="B2818" t="s">
        <v>2419</v>
      </c>
      <c r="C2818" t="s">
        <v>2420</v>
      </c>
      <c r="D2818">
        <v>0</v>
      </c>
      <c r="E2818">
        <v>0</v>
      </c>
      <c r="F2818">
        <v>0</v>
      </c>
      <c r="G2818">
        <v>0</v>
      </c>
      <c r="H2818">
        <v>50000000000</v>
      </c>
      <c r="I2818">
        <v>340000000</v>
      </c>
      <c r="J2818">
        <v>0.05</v>
      </c>
    </row>
    <row r="2819" spans="1:10" customFormat="1" hidden="1" x14ac:dyDescent="0.25">
      <c r="A2819">
        <v>213</v>
      </c>
      <c r="B2819" t="s">
        <v>1587</v>
      </c>
      <c r="C2819" t="s">
        <v>1588</v>
      </c>
      <c r="D2819">
        <v>53449399478140</v>
      </c>
      <c r="E2819">
        <v>340000000</v>
      </c>
      <c r="F2819">
        <v>36852015091</v>
      </c>
      <c r="G2819">
        <v>18</v>
      </c>
      <c r="H2819">
        <v>560000000000</v>
      </c>
      <c r="I2819">
        <v>340000000</v>
      </c>
      <c r="J2819">
        <v>0</v>
      </c>
    </row>
    <row r="2820" spans="1:10" customFormat="1" hidden="1" x14ac:dyDescent="0.25">
      <c r="A2820">
        <v>214</v>
      </c>
      <c r="B2820" t="s">
        <v>866</v>
      </c>
      <c r="C2820" t="s">
        <v>867</v>
      </c>
      <c r="D2820">
        <v>2121306456584</v>
      </c>
      <c r="E2820">
        <v>340000000</v>
      </c>
      <c r="F2820">
        <v>5604414206</v>
      </c>
      <c r="G2820">
        <v>3</v>
      </c>
      <c r="H2820">
        <v>10000000000</v>
      </c>
      <c r="I2820">
        <v>340000000</v>
      </c>
      <c r="J2820">
        <v>0</v>
      </c>
    </row>
    <row r="2821" spans="1:10" customFormat="1" hidden="1" x14ac:dyDescent="0.25">
      <c r="A2821">
        <v>214</v>
      </c>
      <c r="B2821" t="s">
        <v>798</v>
      </c>
      <c r="C2821" t="s">
        <v>799</v>
      </c>
      <c r="D2821">
        <v>84347882509675</v>
      </c>
      <c r="E2821">
        <v>1885149257</v>
      </c>
      <c r="F2821">
        <v>75712313606</v>
      </c>
      <c r="G2821">
        <v>39</v>
      </c>
      <c r="H2821">
        <v>3000000000000</v>
      </c>
      <c r="I2821">
        <v>340000000</v>
      </c>
      <c r="J2821">
        <v>0.02</v>
      </c>
    </row>
    <row r="2822" spans="1:10" customFormat="1" hidden="1" x14ac:dyDescent="0.25">
      <c r="A2822">
        <v>214</v>
      </c>
      <c r="B2822" t="s">
        <v>1681</v>
      </c>
      <c r="C2822" t="s">
        <v>1682</v>
      </c>
      <c r="D2822">
        <v>168022292325</v>
      </c>
      <c r="E2822">
        <v>1</v>
      </c>
      <c r="F2822">
        <v>0</v>
      </c>
      <c r="G2822">
        <v>0</v>
      </c>
      <c r="H2822">
        <v>400000000</v>
      </c>
      <c r="I2822">
        <v>340000000</v>
      </c>
      <c r="J2822">
        <v>0</v>
      </c>
    </row>
    <row r="2823" spans="1:10" customFormat="1" hidden="1" x14ac:dyDescent="0.25">
      <c r="A2823">
        <v>214</v>
      </c>
      <c r="B2823" t="s">
        <v>1912</v>
      </c>
      <c r="C2823" t="s">
        <v>1913</v>
      </c>
      <c r="D2823">
        <v>125665293023949</v>
      </c>
      <c r="E2823">
        <v>3069855288</v>
      </c>
      <c r="F2823">
        <v>88265321011</v>
      </c>
      <c r="G2823">
        <v>46</v>
      </c>
      <c r="H2823">
        <v>1470000000000</v>
      </c>
      <c r="I2823">
        <v>340000000</v>
      </c>
      <c r="J2823">
        <v>0.03</v>
      </c>
    </row>
    <row r="2824" spans="1:10" customFormat="1" hidden="1" x14ac:dyDescent="0.25">
      <c r="A2824">
        <v>214</v>
      </c>
      <c r="B2824" t="s">
        <v>575</v>
      </c>
      <c r="C2824" t="s">
        <v>576</v>
      </c>
      <c r="D2824">
        <v>548664443857</v>
      </c>
      <c r="E2824">
        <v>1</v>
      </c>
      <c r="F2824">
        <v>0</v>
      </c>
      <c r="G2824">
        <v>0</v>
      </c>
      <c r="H2824">
        <v>130000000</v>
      </c>
      <c r="I2824">
        <v>340000000</v>
      </c>
      <c r="J2824">
        <v>1E-3</v>
      </c>
    </row>
    <row r="2825" spans="1:10" customFormat="1" hidden="1" x14ac:dyDescent="0.25">
      <c r="A2825">
        <v>215</v>
      </c>
      <c r="B2825" s="161" t="s">
        <v>837</v>
      </c>
      <c r="C2825" t="s">
        <v>838</v>
      </c>
      <c r="D2825">
        <v>3857854165776</v>
      </c>
      <c r="E2825">
        <v>1</v>
      </c>
      <c r="F2825">
        <v>0</v>
      </c>
      <c r="G2825">
        <v>0</v>
      </c>
      <c r="H2825">
        <v>350000000000</v>
      </c>
      <c r="I2825">
        <v>340000000</v>
      </c>
      <c r="J2825">
        <v>4.2500000000000003E-2</v>
      </c>
    </row>
    <row r="2826" spans="1:10" customFormat="1" hidden="1" x14ac:dyDescent="0.25">
      <c r="A2826">
        <v>215</v>
      </c>
      <c r="B2826" t="s">
        <v>1337</v>
      </c>
      <c r="C2826" t="s">
        <v>1338</v>
      </c>
      <c r="D2826">
        <v>1365612880602</v>
      </c>
      <c r="E2826">
        <v>1</v>
      </c>
      <c r="F2826">
        <v>0</v>
      </c>
      <c r="G2826">
        <v>0</v>
      </c>
      <c r="H2826">
        <v>250000000000</v>
      </c>
      <c r="I2826">
        <v>340000000</v>
      </c>
      <c r="J2826">
        <v>0.03</v>
      </c>
    </row>
    <row r="2827" spans="1:10" customFormat="1" hidden="1" x14ac:dyDescent="0.25">
      <c r="A2827">
        <v>211</v>
      </c>
      <c r="B2827" t="s">
        <v>2039</v>
      </c>
      <c r="C2827" t="s">
        <v>2040</v>
      </c>
      <c r="D2827">
        <v>0</v>
      </c>
      <c r="E2827">
        <v>0</v>
      </c>
      <c r="F2827">
        <v>0</v>
      </c>
      <c r="G2827">
        <v>0</v>
      </c>
      <c r="H2827">
        <v>1000000000</v>
      </c>
      <c r="I2827">
        <v>340000000</v>
      </c>
      <c r="J2827">
        <v>0.01</v>
      </c>
    </row>
    <row r="2828" spans="1:10" customFormat="1" hidden="1" x14ac:dyDescent="0.25">
      <c r="A2828">
        <v>221</v>
      </c>
      <c r="B2828" t="s">
        <v>856</v>
      </c>
      <c r="C2828" t="s">
        <v>857</v>
      </c>
      <c r="D2828">
        <v>83107983689</v>
      </c>
      <c r="E2828">
        <v>1</v>
      </c>
      <c r="F2828">
        <v>0</v>
      </c>
      <c r="G2828">
        <v>0</v>
      </c>
      <c r="H2828">
        <v>51000000000</v>
      </c>
      <c r="I2828">
        <v>340000000</v>
      </c>
      <c r="J2828">
        <v>2.4E-2</v>
      </c>
    </row>
    <row r="2829" spans="1:10" customFormat="1" hidden="1" x14ac:dyDescent="0.25">
      <c r="A2829">
        <v>221</v>
      </c>
      <c r="B2829" t="s">
        <v>345</v>
      </c>
      <c r="C2829" t="s">
        <v>346</v>
      </c>
      <c r="D2829">
        <v>817259174071</v>
      </c>
      <c r="E2829">
        <v>1</v>
      </c>
      <c r="F2829">
        <v>0</v>
      </c>
      <c r="G2829">
        <v>0</v>
      </c>
      <c r="H2829">
        <v>200000000000</v>
      </c>
      <c r="I2829">
        <v>340000000</v>
      </c>
      <c r="J2829">
        <v>0</v>
      </c>
    </row>
    <row r="2830" spans="1:10" customFormat="1" hidden="1" x14ac:dyDescent="0.25">
      <c r="A2830">
        <v>212</v>
      </c>
      <c r="B2830" t="s">
        <v>2206</v>
      </c>
      <c r="D2830">
        <v>1652823216081</v>
      </c>
      <c r="E2830">
        <v>0</v>
      </c>
      <c r="F2830">
        <v>0</v>
      </c>
      <c r="G2830">
        <v>0</v>
      </c>
      <c r="H2830">
        <v>1000000000000</v>
      </c>
      <c r="I2830">
        <v>340000000</v>
      </c>
      <c r="J2830">
        <v>0</v>
      </c>
    </row>
    <row r="2831" spans="1:10" customFormat="1" hidden="1" x14ac:dyDescent="0.25">
      <c r="A2831">
        <v>221</v>
      </c>
      <c r="B2831" t="s">
        <v>1416</v>
      </c>
      <c r="C2831" t="s">
        <v>1417</v>
      </c>
      <c r="D2831">
        <v>3502420645</v>
      </c>
      <c r="E2831">
        <v>1</v>
      </c>
      <c r="F2831">
        <v>0</v>
      </c>
      <c r="G2831">
        <v>0</v>
      </c>
      <c r="H2831">
        <v>3500000000</v>
      </c>
      <c r="I2831">
        <v>345000000</v>
      </c>
      <c r="J2831">
        <v>4.2000000000000003E-2</v>
      </c>
    </row>
    <row r="2832" spans="1:10" customFormat="1" hidden="1" x14ac:dyDescent="0.25">
      <c r="A2832">
        <v>211</v>
      </c>
      <c r="B2832" t="s">
        <v>2111</v>
      </c>
      <c r="C2832" t="s">
        <v>2112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340000000</v>
      </c>
      <c r="J2832">
        <v>0.1</v>
      </c>
    </row>
    <row r="2833" spans="1:10" customFormat="1" hidden="1" x14ac:dyDescent="0.25">
      <c r="A2833">
        <v>221</v>
      </c>
      <c r="B2833" t="s">
        <v>1244</v>
      </c>
      <c r="C2833" t="s">
        <v>1245</v>
      </c>
      <c r="D2833">
        <v>656642347537</v>
      </c>
      <c r="E2833">
        <v>1</v>
      </c>
      <c r="F2833">
        <v>0</v>
      </c>
      <c r="G2833">
        <v>0</v>
      </c>
      <c r="H2833">
        <v>149999999999</v>
      </c>
      <c r="I2833">
        <v>340000000</v>
      </c>
      <c r="J2833">
        <v>0</v>
      </c>
    </row>
    <row r="2834" spans="1:10" customFormat="1" hidden="1" x14ac:dyDescent="0.25">
      <c r="A2834">
        <v>221</v>
      </c>
      <c r="B2834" t="s">
        <v>1811</v>
      </c>
      <c r="C2834" t="s">
        <v>1812</v>
      </c>
      <c r="D2834">
        <v>590205998270</v>
      </c>
      <c r="E2834">
        <v>1</v>
      </c>
      <c r="F2834">
        <v>0</v>
      </c>
      <c r="G2834">
        <v>0</v>
      </c>
      <c r="H2834">
        <v>100000000000</v>
      </c>
      <c r="I2834">
        <v>340000000</v>
      </c>
      <c r="J2834">
        <v>0.02</v>
      </c>
    </row>
    <row r="2835" spans="1:10" customFormat="1" hidden="1" x14ac:dyDescent="0.25">
      <c r="A2835">
        <v>221</v>
      </c>
      <c r="B2835" t="s">
        <v>2153</v>
      </c>
      <c r="C2835" t="s">
        <v>2154</v>
      </c>
      <c r="D2835">
        <v>157798563524</v>
      </c>
      <c r="E2835">
        <v>1</v>
      </c>
      <c r="F2835">
        <v>0</v>
      </c>
      <c r="G2835">
        <v>0</v>
      </c>
      <c r="H2835">
        <v>150000000000</v>
      </c>
      <c r="I2835">
        <v>340000000</v>
      </c>
      <c r="J2835">
        <v>3.1414999999999998E-2</v>
      </c>
    </row>
    <row r="2836" spans="1:10" customFormat="1" hidden="1" x14ac:dyDescent="0.25">
      <c r="A2836">
        <v>221</v>
      </c>
      <c r="B2836" t="s">
        <v>1952</v>
      </c>
      <c r="C2836" t="s">
        <v>1953</v>
      </c>
      <c r="D2836">
        <v>59206360883443</v>
      </c>
      <c r="E2836">
        <v>10047032927</v>
      </c>
      <c r="F2836">
        <v>38828131712</v>
      </c>
      <c r="G2836">
        <v>33</v>
      </c>
      <c r="H2836">
        <v>0</v>
      </c>
      <c r="I2836">
        <v>340000000</v>
      </c>
      <c r="J2836">
        <v>0.2</v>
      </c>
    </row>
    <row r="2837" spans="1:10" customFormat="1" hidden="1" x14ac:dyDescent="0.25">
      <c r="A2837">
        <v>214</v>
      </c>
      <c r="B2837" t="s">
        <v>148</v>
      </c>
      <c r="C2837" t="s">
        <v>149</v>
      </c>
      <c r="D2837">
        <v>100557087218034</v>
      </c>
      <c r="E2837">
        <v>2236192338</v>
      </c>
      <c r="F2837">
        <v>92913424564</v>
      </c>
      <c r="G2837">
        <v>48</v>
      </c>
      <c r="H2837">
        <v>300000000000</v>
      </c>
      <c r="I2837">
        <v>340000000</v>
      </c>
      <c r="J2837">
        <v>0.02</v>
      </c>
    </row>
    <row r="2838" spans="1:10" customFormat="1" hidden="1" x14ac:dyDescent="0.25">
      <c r="A2838">
        <v>215</v>
      </c>
      <c r="B2838" t="s">
        <v>2060</v>
      </c>
      <c r="C2838" t="s">
        <v>2061</v>
      </c>
      <c r="D2838">
        <v>345437578705</v>
      </c>
      <c r="E2838">
        <v>1</v>
      </c>
      <c r="F2838">
        <v>0</v>
      </c>
      <c r="G2838">
        <v>0</v>
      </c>
      <c r="H2838">
        <v>20200000000</v>
      </c>
      <c r="I2838">
        <v>340000000</v>
      </c>
      <c r="J2838">
        <v>0.02</v>
      </c>
    </row>
    <row r="2839" spans="1:10" customFormat="1" hidden="1" x14ac:dyDescent="0.25">
      <c r="A2839">
        <v>215</v>
      </c>
      <c r="B2839" t="s">
        <v>640</v>
      </c>
      <c r="C2839" t="s">
        <v>641</v>
      </c>
      <c r="D2839">
        <v>16546112670814</v>
      </c>
      <c r="E2839">
        <v>1240536152</v>
      </c>
      <c r="F2839">
        <v>8059825369</v>
      </c>
      <c r="G2839">
        <v>5</v>
      </c>
      <c r="H2839">
        <v>1000000000</v>
      </c>
      <c r="I2839">
        <v>345000000</v>
      </c>
      <c r="J2839">
        <v>0.1</v>
      </c>
    </row>
    <row r="2840" spans="1:10" customFormat="1" hidden="1" x14ac:dyDescent="0.25">
      <c r="A2840">
        <v>211</v>
      </c>
      <c r="B2840" t="s">
        <v>1585</v>
      </c>
      <c r="C2840" t="s">
        <v>1586</v>
      </c>
      <c r="D2840">
        <v>709272561662</v>
      </c>
      <c r="E2840">
        <v>1</v>
      </c>
      <c r="F2840">
        <v>0</v>
      </c>
      <c r="G2840">
        <v>0</v>
      </c>
      <c r="H2840">
        <v>100000000000</v>
      </c>
      <c r="I2840">
        <v>340000000</v>
      </c>
      <c r="J2840">
        <v>4.4999999999999998E-2</v>
      </c>
    </row>
    <row r="2841" spans="1:10" customFormat="1" hidden="1" x14ac:dyDescent="0.25">
      <c r="A2841">
        <v>212</v>
      </c>
      <c r="B2841" t="s">
        <v>569</v>
      </c>
      <c r="C2841" t="s">
        <v>570</v>
      </c>
      <c r="D2841">
        <v>1749564083917</v>
      </c>
      <c r="E2841">
        <v>1</v>
      </c>
      <c r="F2841">
        <v>0</v>
      </c>
      <c r="G2841">
        <v>0</v>
      </c>
      <c r="H2841">
        <v>600000000000</v>
      </c>
      <c r="I2841">
        <v>340000000</v>
      </c>
      <c r="J2841">
        <v>0.03</v>
      </c>
    </row>
    <row r="2842" spans="1:10" customFormat="1" hidden="1" x14ac:dyDescent="0.25">
      <c r="A2842">
        <v>213</v>
      </c>
      <c r="B2842" t="s">
        <v>1765</v>
      </c>
      <c r="C2842" t="s">
        <v>1766</v>
      </c>
      <c r="D2842">
        <v>2321997506859</v>
      </c>
      <c r="E2842">
        <v>1</v>
      </c>
      <c r="F2842">
        <v>0</v>
      </c>
      <c r="G2842">
        <v>0</v>
      </c>
      <c r="H2842">
        <v>216842105571</v>
      </c>
      <c r="I2842">
        <v>340000000</v>
      </c>
      <c r="J2842">
        <v>0.02</v>
      </c>
    </row>
    <row r="2843" spans="1:10" customFormat="1" hidden="1" x14ac:dyDescent="0.25">
      <c r="A2843">
        <v>213</v>
      </c>
      <c r="B2843" t="s">
        <v>325</v>
      </c>
      <c r="C2843" t="s">
        <v>326</v>
      </c>
      <c r="D2843">
        <v>1192834678690</v>
      </c>
      <c r="E2843">
        <v>1</v>
      </c>
      <c r="F2843">
        <v>0</v>
      </c>
      <c r="G2843">
        <v>0</v>
      </c>
      <c r="H2843">
        <v>150000000</v>
      </c>
      <c r="I2843">
        <v>340000000</v>
      </c>
      <c r="J2843">
        <v>0</v>
      </c>
    </row>
    <row r="2844" spans="1:10" customFormat="1" hidden="1" x14ac:dyDescent="0.25">
      <c r="A2844">
        <v>213</v>
      </c>
      <c r="B2844" t="s">
        <v>203</v>
      </c>
      <c r="C2844" t="s">
        <v>204</v>
      </c>
      <c r="D2844">
        <v>1402885063328</v>
      </c>
      <c r="E2844">
        <v>1</v>
      </c>
      <c r="F2844">
        <v>0</v>
      </c>
      <c r="G2844">
        <v>0</v>
      </c>
      <c r="H2844">
        <v>100000000000</v>
      </c>
      <c r="I2844">
        <v>340000000</v>
      </c>
      <c r="J2844">
        <v>2.5000000000000001E-2</v>
      </c>
    </row>
    <row r="2845" spans="1:10" customFormat="1" hidden="1" x14ac:dyDescent="0.25">
      <c r="A2845">
        <v>213</v>
      </c>
      <c r="B2845" t="s">
        <v>1863</v>
      </c>
      <c r="C2845" t="s">
        <v>1864</v>
      </c>
      <c r="D2845">
        <v>5345414976287</v>
      </c>
      <c r="E2845">
        <v>374499888</v>
      </c>
      <c r="F2845">
        <v>1690494532</v>
      </c>
      <c r="G2845">
        <v>1</v>
      </c>
      <c r="H2845">
        <v>139000000000</v>
      </c>
      <c r="I2845">
        <v>340000000</v>
      </c>
      <c r="J2845">
        <v>0.02</v>
      </c>
    </row>
    <row r="2846" spans="1:10" customFormat="1" hidden="1" x14ac:dyDescent="0.25">
      <c r="A2846">
        <v>213</v>
      </c>
      <c r="B2846" t="s">
        <v>1372</v>
      </c>
      <c r="C2846" t="s">
        <v>1373</v>
      </c>
      <c r="D2846">
        <v>216226500868</v>
      </c>
      <c r="E2846">
        <v>1</v>
      </c>
      <c r="F2846">
        <v>0</v>
      </c>
      <c r="G2846">
        <v>0</v>
      </c>
      <c r="H2846">
        <v>10555000000</v>
      </c>
      <c r="I2846">
        <v>340000000</v>
      </c>
      <c r="J2846">
        <v>3.3000000000000002E-2</v>
      </c>
    </row>
    <row r="2847" spans="1:10" customFormat="1" hidden="1" x14ac:dyDescent="0.25">
      <c r="A2847">
        <v>213</v>
      </c>
      <c r="B2847" t="s">
        <v>767</v>
      </c>
      <c r="C2847" t="s">
        <v>768</v>
      </c>
      <c r="D2847">
        <v>2434192102385</v>
      </c>
      <c r="E2847">
        <v>1</v>
      </c>
      <c r="F2847">
        <v>0</v>
      </c>
      <c r="G2847">
        <v>0</v>
      </c>
      <c r="H2847">
        <v>250000000000</v>
      </c>
      <c r="I2847">
        <v>340000000</v>
      </c>
      <c r="J2847">
        <v>2.7900000000000001E-2</v>
      </c>
    </row>
    <row r="2848" spans="1:10" customFormat="1" hidden="1" x14ac:dyDescent="0.25">
      <c r="A2848">
        <v>214</v>
      </c>
      <c r="B2848" t="s">
        <v>349</v>
      </c>
      <c r="C2848" t="s">
        <v>350</v>
      </c>
      <c r="D2848">
        <v>1998088353606</v>
      </c>
      <c r="E2848">
        <v>1</v>
      </c>
      <c r="F2848">
        <v>0</v>
      </c>
      <c r="G2848">
        <v>0</v>
      </c>
      <c r="H2848">
        <v>10000000000</v>
      </c>
      <c r="I2848">
        <v>340000000</v>
      </c>
      <c r="J2848">
        <v>0</v>
      </c>
    </row>
    <row r="2849" spans="1:10" customFormat="1" hidden="1" x14ac:dyDescent="0.25">
      <c r="A2849">
        <v>214</v>
      </c>
      <c r="B2849" t="s">
        <v>2421</v>
      </c>
      <c r="C2849" t="s">
        <v>2422</v>
      </c>
      <c r="D2849">
        <v>4568628302749</v>
      </c>
      <c r="E2849">
        <v>1</v>
      </c>
      <c r="F2849">
        <v>0</v>
      </c>
      <c r="G2849">
        <v>0</v>
      </c>
      <c r="H2849">
        <v>300000000000</v>
      </c>
      <c r="I2849">
        <v>340000000</v>
      </c>
      <c r="J2849">
        <v>0</v>
      </c>
    </row>
    <row r="2850" spans="1:10" customFormat="1" hidden="1" x14ac:dyDescent="0.25">
      <c r="A2850">
        <v>214</v>
      </c>
      <c r="B2850" t="s">
        <v>1729</v>
      </c>
      <c r="C2850" t="s">
        <v>1730</v>
      </c>
      <c r="D2850">
        <v>131742440813</v>
      </c>
      <c r="E2850">
        <v>1</v>
      </c>
      <c r="F2850">
        <v>0</v>
      </c>
      <c r="G2850">
        <v>0</v>
      </c>
      <c r="H2850">
        <v>10000000000</v>
      </c>
      <c r="I2850">
        <v>340000000</v>
      </c>
      <c r="J2850">
        <v>0.01</v>
      </c>
    </row>
    <row r="2851" spans="1:10" customFormat="1" hidden="1" x14ac:dyDescent="0.25">
      <c r="A2851">
        <v>214</v>
      </c>
      <c r="B2851" t="s">
        <v>163</v>
      </c>
      <c r="C2851" t="s">
        <v>164</v>
      </c>
      <c r="D2851">
        <v>18850878301944</v>
      </c>
      <c r="E2851">
        <v>1039870029</v>
      </c>
      <c r="F2851">
        <v>16796880710</v>
      </c>
      <c r="G2851">
        <v>9</v>
      </c>
      <c r="H2851">
        <v>150000000000</v>
      </c>
      <c r="I2851">
        <v>340000000</v>
      </c>
      <c r="J2851">
        <v>0.04</v>
      </c>
    </row>
    <row r="2852" spans="1:10" customFormat="1" hidden="1" x14ac:dyDescent="0.25">
      <c r="A2852">
        <v>214</v>
      </c>
      <c r="B2852" t="s">
        <v>2194</v>
      </c>
      <c r="C2852" t="s">
        <v>2195</v>
      </c>
      <c r="D2852">
        <v>96575853863229</v>
      </c>
      <c r="E2852">
        <v>1802670892</v>
      </c>
      <c r="F2852">
        <v>75520007672</v>
      </c>
      <c r="G2852">
        <v>39</v>
      </c>
      <c r="H2852">
        <v>425000000000</v>
      </c>
      <c r="I2852">
        <v>340000000</v>
      </c>
      <c r="J2852">
        <v>1.9E-2</v>
      </c>
    </row>
    <row r="2853" spans="1:10" customFormat="1" hidden="1" x14ac:dyDescent="0.25">
      <c r="A2853">
        <v>221</v>
      </c>
      <c r="B2853" t="s">
        <v>1611</v>
      </c>
      <c r="C2853" t="s">
        <v>1612</v>
      </c>
      <c r="D2853">
        <v>161481916327075</v>
      </c>
      <c r="E2853">
        <v>4776126607</v>
      </c>
      <c r="F2853">
        <v>143434760306</v>
      </c>
      <c r="G2853">
        <v>100</v>
      </c>
      <c r="H2853">
        <v>500000000000</v>
      </c>
      <c r="I2853">
        <v>340000000</v>
      </c>
      <c r="J2853">
        <v>0.03</v>
      </c>
    </row>
    <row r="2854" spans="1:10" customFormat="1" hidden="1" x14ac:dyDescent="0.25">
      <c r="A2854">
        <v>214</v>
      </c>
      <c r="B2854" t="s">
        <v>751</v>
      </c>
      <c r="D2854">
        <v>0</v>
      </c>
      <c r="E2854">
        <v>1</v>
      </c>
      <c r="F2854">
        <v>0</v>
      </c>
      <c r="G2854">
        <v>0</v>
      </c>
      <c r="H2854">
        <v>800000000</v>
      </c>
      <c r="I2854">
        <v>340000000</v>
      </c>
      <c r="J2854">
        <v>0.02</v>
      </c>
    </row>
    <row r="2855" spans="1:10" customFormat="1" hidden="1" x14ac:dyDescent="0.25">
      <c r="A2855">
        <v>214</v>
      </c>
      <c r="B2855" t="s">
        <v>2125</v>
      </c>
      <c r="C2855" t="s">
        <v>2126</v>
      </c>
      <c r="D2855">
        <v>1090173405515</v>
      </c>
      <c r="E2855">
        <v>412457851</v>
      </c>
      <c r="F2855">
        <v>3550434718</v>
      </c>
      <c r="G2855">
        <v>2</v>
      </c>
      <c r="H2855">
        <v>1000000000</v>
      </c>
      <c r="I2855">
        <v>340000000</v>
      </c>
      <c r="J2855">
        <v>0.02</v>
      </c>
    </row>
    <row r="2856" spans="1:10" customFormat="1" hidden="1" x14ac:dyDescent="0.25">
      <c r="A2856">
        <v>221</v>
      </c>
      <c r="B2856" t="s">
        <v>1199</v>
      </c>
      <c r="C2856" t="s">
        <v>1200</v>
      </c>
      <c r="D2856">
        <v>1021651193</v>
      </c>
      <c r="E2856">
        <v>1</v>
      </c>
      <c r="F2856">
        <v>0</v>
      </c>
      <c r="G2856">
        <v>0</v>
      </c>
      <c r="H2856">
        <v>1000000000</v>
      </c>
      <c r="I2856">
        <v>340000000</v>
      </c>
      <c r="J2856">
        <v>0</v>
      </c>
    </row>
    <row r="2857" spans="1:10" customFormat="1" hidden="1" x14ac:dyDescent="0.25">
      <c r="A2857">
        <v>221</v>
      </c>
      <c r="B2857" t="s">
        <v>2111</v>
      </c>
      <c r="C2857" t="s">
        <v>2112</v>
      </c>
      <c r="D2857">
        <v>30177273221056</v>
      </c>
      <c r="E2857">
        <v>3564344309</v>
      </c>
      <c r="F2857">
        <v>29019098784</v>
      </c>
      <c r="G2857">
        <v>22</v>
      </c>
      <c r="H2857">
        <v>0</v>
      </c>
      <c r="I2857">
        <v>340000000</v>
      </c>
      <c r="J2857">
        <v>0.1</v>
      </c>
    </row>
    <row r="2858" spans="1:10" customFormat="1" hidden="1" x14ac:dyDescent="0.25">
      <c r="A2858">
        <v>221</v>
      </c>
      <c r="B2858" t="s">
        <v>1575</v>
      </c>
      <c r="C2858" t="s">
        <v>1576</v>
      </c>
      <c r="D2858">
        <v>142599183766</v>
      </c>
      <c r="E2858">
        <v>1</v>
      </c>
      <c r="F2858">
        <v>0</v>
      </c>
      <c r="G2858">
        <v>0</v>
      </c>
      <c r="H2858">
        <v>118999000000</v>
      </c>
      <c r="I2858">
        <v>340000000</v>
      </c>
      <c r="J2858">
        <v>2.1000000000000001E-2</v>
      </c>
    </row>
    <row r="2859" spans="1:10" customFormat="1" hidden="1" x14ac:dyDescent="0.25">
      <c r="A2859">
        <v>221</v>
      </c>
      <c r="B2859" t="s">
        <v>1828</v>
      </c>
      <c r="C2859" t="s">
        <v>1829</v>
      </c>
      <c r="D2859">
        <v>540689862139</v>
      </c>
      <c r="E2859">
        <v>1</v>
      </c>
      <c r="F2859">
        <v>0</v>
      </c>
      <c r="G2859">
        <v>0</v>
      </c>
      <c r="H2859">
        <v>530000000000</v>
      </c>
      <c r="I2859">
        <v>340000000</v>
      </c>
      <c r="J2859">
        <v>1.9E-2</v>
      </c>
    </row>
    <row r="2860" spans="1:10" customFormat="1" hidden="1" x14ac:dyDescent="0.25">
      <c r="A2860">
        <v>221</v>
      </c>
      <c r="B2860" t="s">
        <v>552</v>
      </c>
      <c r="C2860" t="s">
        <v>553</v>
      </c>
      <c r="D2860">
        <v>87656199415</v>
      </c>
      <c r="E2860">
        <v>1</v>
      </c>
      <c r="F2860">
        <v>0</v>
      </c>
      <c r="G2860">
        <v>0</v>
      </c>
      <c r="H2860">
        <v>5000000000</v>
      </c>
      <c r="I2860">
        <v>345000000</v>
      </c>
      <c r="J2860">
        <v>0</v>
      </c>
    </row>
    <row r="2861" spans="1:10" customFormat="1" hidden="1" x14ac:dyDescent="0.25">
      <c r="A2861">
        <v>221</v>
      </c>
      <c r="B2861" t="s">
        <v>2423</v>
      </c>
      <c r="D2861">
        <v>1004975203</v>
      </c>
      <c r="E2861">
        <v>1</v>
      </c>
      <c r="F2861">
        <v>0</v>
      </c>
      <c r="G2861">
        <v>0</v>
      </c>
      <c r="H2861">
        <v>100000000</v>
      </c>
      <c r="I2861">
        <v>345000000</v>
      </c>
      <c r="J2861">
        <v>0.15</v>
      </c>
    </row>
    <row r="2862" spans="1:10" customFormat="1" hidden="1" x14ac:dyDescent="0.25">
      <c r="A2862">
        <v>221</v>
      </c>
      <c r="B2862" t="s">
        <v>1955</v>
      </c>
      <c r="C2862" t="s">
        <v>1956</v>
      </c>
      <c r="D2862">
        <v>4423208932078</v>
      </c>
      <c r="E2862">
        <v>340000000</v>
      </c>
      <c r="F2862">
        <v>5587307501</v>
      </c>
      <c r="G2862">
        <v>4</v>
      </c>
      <c r="H2862">
        <v>400000000000</v>
      </c>
      <c r="I2862">
        <v>340000000</v>
      </c>
      <c r="J2862">
        <v>0</v>
      </c>
    </row>
    <row r="2863" spans="1:10" customFormat="1" hidden="1" x14ac:dyDescent="0.25">
      <c r="A2863">
        <v>221</v>
      </c>
      <c r="B2863" t="s">
        <v>2137</v>
      </c>
      <c r="C2863" t="s">
        <v>2138</v>
      </c>
      <c r="D2863">
        <v>446729047680</v>
      </c>
      <c r="E2863">
        <v>1</v>
      </c>
      <c r="F2863">
        <v>0</v>
      </c>
      <c r="G2863">
        <v>0</v>
      </c>
      <c r="H2863">
        <v>53020000000</v>
      </c>
      <c r="I2863">
        <v>340000000</v>
      </c>
      <c r="J2863">
        <v>0</v>
      </c>
    </row>
    <row r="2864" spans="1:10" customFormat="1" hidden="1" x14ac:dyDescent="0.25">
      <c r="A2864">
        <v>221</v>
      </c>
      <c r="B2864" t="s">
        <v>2424</v>
      </c>
      <c r="C2864" t="s">
        <v>2425</v>
      </c>
      <c r="D2864">
        <v>76764584389</v>
      </c>
      <c r="E2864">
        <v>1</v>
      </c>
      <c r="F2864">
        <v>0</v>
      </c>
      <c r="G2864">
        <v>0</v>
      </c>
      <c r="H2864">
        <v>15000000000</v>
      </c>
      <c r="I2864">
        <v>340000000</v>
      </c>
      <c r="J2864">
        <v>0.01</v>
      </c>
    </row>
    <row r="2865" spans="1:10" customFormat="1" hidden="1" x14ac:dyDescent="0.25">
      <c r="A2865">
        <v>221</v>
      </c>
      <c r="B2865" t="s">
        <v>201</v>
      </c>
      <c r="C2865" t="s">
        <v>202</v>
      </c>
      <c r="D2865">
        <v>130754507510</v>
      </c>
      <c r="E2865">
        <v>1</v>
      </c>
      <c r="F2865">
        <v>0</v>
      </c>
      <c r="G2865">
        <v>0</v>
      </c>
      <c r="H2865">
        <v>105000000000</v>
      </c>
      <c r="I2865">
        <v>340000000</v>
      </c>
      <c r="J2865">
        <v>0.02</v>
      </c>
    </row>
    <row r="2866" spans="1:10" customFormat="1" hidden="1" x14ac:dyDescent="0.25">
      <c r="A2866">
        <v>221</v>
      </c>
      <c r="B2866" t="s">
        <v>2224</v>
      </c>
      <c r="D2866">
        <v>2650054926</v>
      </c>
      <c r="E2866">
        <v>1</v>
      </c>
      <c r="F2866">
        <v>0</v>
      </c>
      <c r="G2866">
        <v>0</v>
      </c>
      <c r="H2866">
        <v>2500000000</v>
      </c>
      <c r="I2866">
        <v>4500000000</v>
      </c>
      <c r="J2866">
        <v>1</v>
      </c>
    </row>
    <row r="2867" spans="1:10" customFormat="1" hidden="1" x14ac:dyDescent="0.25">
      <c r="A2867">
        <v>214</v>
      </c>
      <c r="B2867" t="s">
        <v>1346</v>
      </c>
      <c r="C2867" t="s">
        <v>1347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customFormat="1" hidden="1" x14ac:dyDescent="0.25">
      <c r="A2868">
        <v>221</v>
      </c>
      <c r="B2868" t="s">
        <v>2426</v>
      </c>
      <c r="D2868">
        <v>27617078</v>
      </c>
      <c r="E2868">
        <v>1</v>
      </c>
      <c r="F2868">
        <v>0</v>
      </c>
      <c r="G2868">
        <v>0</v>
      </c>
      <c r="H2868">
        <v>100000000</v>
      </c>
      <c r="I2868">
        <v>345000000</v>
      </c>
      <c r="J2868">
        <v>0.15</v>
      </c>
    </row>
    <row r="2869" spans="1:10" customFormat="1" hidden="1" x14ac:dyDescent="0.25">
      <c r="A2869">
        <v>221</v>
      </c>
      <c r="B2869" t="s">
        <v>2427</v>
      </c>
      <c r="C2869" t="s">
        <v>2428</v>
      </c>
      <c r="D2869">
        <v>162000007657118</v>
      </c>
      <c r="E2869">
        <v>139220165943</v>
      </c>
      <c r="F2869">
        <v>0</v>
      </c>
      <c r="G2869">
        <v>94</v>
      </c>
      <c r="H2869">
        <v>0</v>
      </c>
      <c r="I2869">
        <v>340000000</v>
      </c>
      <c r="J2869">
        <v>1</v>
      </c>
    </row>
    <row r="2870" spans="1:10" customFormat="1" hidden="1" x14ac:dyDescent="0.25">
      <c r="A2870">
        <v>221</v>
      </c>
      <c r="B2870" t="s">
        <v>715</v>
      </c>
      <c r="C2870" t="s">
        <v>716</v>
      </c>
      <c r="D2870">
        <v>1047641190</v>
      </c>
      <c r="E2870">
        <v>1</v>
      </c>
      <c r="F2870">
        <v>0</v>
      </c>
      <c r="G2870">
        <v>0</v>
      </c>
      <c r="H2870">
        <v>1000000</v>
      </c>
      <c r="I2870">
        <v>340000000</v>
      </c>
      <c r="J2870">
        <v>0.01</v>
      </c>
    </row>
    <row r="2871" spans="1:10" customFormat="1" hidden="1" x14ac:dyDescent="0.25">
      <c r="A2871">
        <v>211</v>
      </c>
      <c r="B2871" t="s">
        <v>1192</v>
      </c>
      <c r="D2871">
        <v>0</v>
      </c>
      <c r="E2871">
        <v>0</v>
      </c>
      <c r="F2871">
        <v>0</v>
      </c>
      <c r="G2871">
        <v>0</v>
      </c>
      <c r="H2871">
        <v>500000000000</v>
      </c>
      <c r="I2871">
        <v>345000000</v>
      </c>
      <c r="J2871">
        <v>1.95E-2</v>
      </c>
    </row>
    <row r="2872" spans="1:10" customFormat="1" hidden="1" x14ac:dyDescent="0.25">
      <c r="A2872">
        <v>221</v>
      </c>
      <c r="B2872" t="s">
        <v>1048</v>
      </c>
      <c r="C2872" t="s">
        <v>1049</v>
      </c>
      <c r="D2872">
        <v>106442525337</v>
      </c>
      <c r="E2872">
        <v>1</v>
      </c>
      <c r="F2872">
        <v>0</v>
      </c>
      <c r="G2872">
        <v>0</v>
      </c>
      <c r="H2872">
        <v>400000000</v>
      </c>
      <c r="I2872">
        <v>340000000</v>
      </c>
      <c r="J2872">
        <v>0.02</v>
      </c>
    </row>
    <row r="2873" spans="1:10" customFormat="1" hidden="1" x14ac:dyDescent="0.25">
      <c r="A2873">
        <v>221</v>
      </c>
      <c r="B2873" t="s">
        <v>331</v>
      </c>
      <c r="C2873" t="s">
        <v>332</v>
      </c>
      <c r="D2873">
        <v>1021849650</v>
      </c>
      <c r="E2873">
        <v>1</v>
      </c>
      <c r="F2873">
        <v>0</v>
      </c>
      <c r="G2873">
        <v>0</v>
      </c>
      <c r="H2873">
        <v>1000000000</v>
      </c>
      <c r="I2873">
        <v>340000000</v>
      </c>
      <c r="J2873">
        <v>0</v>
      </c>
    </row>
    <row r="2874" spans="1:10" customFormat="1" hidden="1" x14ac:dyDescent="0.25">
      <c r="A2874">
        <v>212</v>
      </c>
      <c r="B2874" t="s">
        <v>2235</v>
      </c>
      <c r="C2874" t="s">
        <v>1624</v>
      </c>
      <c r="D2874">
        <v>11982206294547</v>
      </c>
      <c r="E2874">
        <v>0</v>
      </c>
      <c r="F2874">
        <v>0</v>
      </c>
      <c r="G2874">
        <v>0</v>
      </c>
      <c r="H2874">
        <v>740000000000</v>
      </c>
      <c r="I2874">
        <v>400000000</v>
      </c>
      <c r="J2874">
        <v>2.5000000000000001E-2</v>
      </c>
    </row>
    <row r="2875" spans="1:10" customFormat="1" hidden="1" x14ac:dyDescent="0.25">
      <c r="A2875">
        <v>211</v>
      </c>
      <c r="B2875" t="s">
        <v>1928</v>
      </c>
      <c r="C2875" t="s">
        <v>1929</v>
      </c>
      <c r="D2875">
        <v>0</v>
      </c>
      <c r="E2875">
        <v>0</v>
      </c>
      <c r="F2875">
        <v>0</v>
      </c>
      <c r="G2875">
        <v>0</v>
      </c>
      <c r="H2875">
        <v>100000000</v>
      </c>
      <c r="I2875">
        <v>340000000</v>
      </c>
      <c r="J2875">
        <v>0.05</v>
      </c>
    </row>
    <row r="2876" spans="1:10" customFormat="1" hidden="1" x14ac:dyDescent="0.25">
      <c r="A2876">
        <v>211</v>
      </c>
      <c r="B2876" t="s">
        <v>1197</v>
      </c>
      <c r="C2876" t="s">
        <v>1198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customFormat="1" hidden="1" x14ac:dyDescent="0.25">
      <c r="A2877">
        <v>213</v>
      </c>
      <c r="B2877" t="s">
        <v>1131</v>
      </c>
      <c r="C2877" t="s">
        <v>1132</v>
      </c>
      <c r="D2877">
        <v>2088105493887</v>
      </c>
      <c r="E2877">
        <v>1</v>
      </c>
      <c r="F2877">
        <v>0</v>
      </c>
      <c r="G2877">
        <v>0</v>
      </c>
      <c r="H2877">
        <v>1400000000000</v>
      </c>
      <c r="I2877">
        <v>340000000</v>
      </c>
      <c r="J2877">
        <v>0.02</v>
      </c>
    </row>
    <row r="2878" spans="1:10" customFormat="1" hidden="1" x14ac:dyDescent="0.25">
      <c r="A2878">
        <v>213</v>
      </c>
      <c r="B2878" t="s">
        <v>1292</v>
      </c>
      <c r="C2878" t="s">
        <v>1293</v>
      </c>
      <c r="D2878">
        <v>217550590647</v>
      </c>
      <c r="E2878">
        <v>340000000</v>
      </c>
      <c r="F2878">
        <v>1724684138</v>
      </c>
      <c r="G2878">
        <v>1</v>
      </c>
      <c r="H2878">
        <v>35000000000</v>
      </c>
      <c r="I2878">
        <v>340000000</v>
      </c>
      <c r="J2878">
        <v>0</v>
      </c>
    </row>
    <row r="2879" spans="1:10" customFormat="1" hidden="1" x14ac:dyDescent="0.25">
      <c r="A2879">
        <v>213</v>
      </c>
      <c r="B2879" t="s">
        <v>2370</v>
      </c>
      <c r="C2879" t="s">
        <v>2371</v>
      </c>
      <c r="D2879">
        <v>208189429759</v>
      </c>
      <c r="E2879">
        <v>1</v>
      </c>
      <c r="F2879">
        <v>0</v>
      </c>
      <c r="G2879">
        <v>0</v>
      </c>
      <c r="H2879">
        <v>10000000</v>
      </c>
      <c r="I2879">
        <v>340000000</v>
      </c>
      <c r="J2879">
        <v>0.01</v>
      </c>
    </row>
    <row r="2880" spans="1:10" customFormat="1" hidden="1" x14ac:dyDescent="0.25">
      <c r="A2880">
        <v>213</v>
      </c>
      <c r="B2880" t="s">
        <v>1653</v>
      </c>
      <c r="C2880" t="s">
        <v>1654</v>
      </c>
      <c r="D2880">
        <v>5002579413435</v>
      </c>
      <c r="E2880">
        <v>409025083</v>
      </c>
      <c r="F2880">
        <v>1656601998</v>
      </c>
      <c r="G2880">
        <v>1</v>
      </c>
      <c r="H2880">
        <v>380000000000</v>
      </c>
      <c r="I2880">
        <v>340000000</v>
      </c>
      <c r="J2880">
        <v>0.04</v>
      </c>
    </row>
    <row r="2881" spans="1:10" customFormat="1" hidden="1" x14ac:dyDescent="0.25">
      <c r="A2881">
        <v>214</v>
      </c>
      <c r="B2881" t="s">
        <v>1916</v>
      </c>
      <c r="C2881" t="s">
        <v>1917</v>
      </c>
      <c r="D2881">
        <v>38294444146986</v>
      </c>
      <c r="E2881">
        <v>808766283</v>
      </c>
      <c r="F2881">
        <v>22969547873</v>
      </c>
      <c r="G2881">
        <v>12</v>
      </c>
      <c r="H2881">
        <v>29500000000</v>
      </c>
      <c r="I2881">
        <v>340000000</v>
      </c>
      <c r="J2881">
        <v>0.02</v>
      </c>
    </row>
    <row r="2882" spans="1:10" customFormat="1" hidden="1" x14ac:dyDescent="0.25">
      <c r="A2882">
        <v>221</v>
      </c>
      <c r="B2882" t="s">
        <v>2429</v>
      </c>
      <c r="C2882" t="s">
        <v>2430</v>
      </c>
      <c r="D2882">
        <v>9085162948</v>
      </c>
      <c r="E2882">
        <v>1</v>
      </c>
      <c r="F2882">
        <v>0</v>
      </c>
      <c r="G2882">
        <v>0</v>
      </c>
      <c r="H2882">
        <v>10000000</v>
      </c>
      <c r="I2882">
        <v>345000000</v>
      </c>
      <c r="J2882">
        <v>4.0000000000000001E-3</v>
      </c>
    </row>
    <row r="2883" spans="1:10" customFormat="1" hidden="1" x14ac:dyDescent="0.25">
      <c r="A2883">
        <v>213</v>
      </c>
      <c r="B2883" t="s">
        <v>1006</v>
      </c>
      <c r="C2883" t="s">
        <v>1007</v>
      </c>
      <c r="D2883">
        <v>106721181714</v>
      </c>
      <c r="E2883">
        <v>1</v>
      </c>
      <c r="F2883">
        <v>0</v>
      </c>
      <c r="G2883">
        <v>0</v>
      </c>
      <c r="H2883">
        <v>50000000000</v>
      </c>
      <c r="I2883">
        <v>340000000</v>
      </c>
      <c r="J2883">
        <v>0.03</v>
      </c>
    </row>
    <row r="2884" spans="1:10" customFormat="1" hidden="1" x14ac:dyDescent="0.25">
      <c r="A2884">
        <v>211</v>
      </c>
      <c r="B2884" t="s">
        <v>780</v>
      </c>
      <c r="C2884" t="s">
        <v>781</v>
      </c>
      <c r="D2884">
        <v>662704158127</v>
      </c>
      <c r="E2884">
        <v>1</v>
      </c>
      <c r="F2884">
        <v>0</v>
      </c>
      <c r="G2884">
        <v>0</v>
      </c>
      <c r="H2884">
        <v>480000000000</v>
      </c>
      <c r="I2884">
        <v>340000000</v>
      </c>
      <c r="J2884">
        <v>0.04</v>
      </c>
    </row>
    <row r="2885" spans="1:10" customFormat="1" hidden="1" x14ac:dyDescent="0.25">
      <c r="A2885">
        <v>213</v>
      </c>
      <c r="B2885" t="s">
        <v>677</v>
      </c>
      <c r="C2885" t="s">
        <v>678</v>
      </c>
      <c r="D2885">
        <v>2430676188703</v>
      </c>
      <c r="E2885">
        <v>1</v>
      </c>
      <c r="F2885">
        <v>0</v>
      </c>
      <c r="G2885">
        <v>0</v>
      </c>
      <c r="H2885">
        <v>100000000000</v>
      </c>
      <c r="I2885">
        <v>340000000</v>
      </c>
      <c r="J2885">
        <v>0</v>
      </c>
    </row>
    <row r="2886" spans="1:10" customFormat="1" hidden="1" x14ac:dyDescent="0.25">
      <c r="A2886">
        <v>213</v>
      </c>
      <c r="B2886" t="s">
        <v>1865</v>
      </c>
      <c r="C2886" t="s">
        <v>1866</v>
      </c>
      <c r="D2886">
        <v>1699313239981</v>
      </c>
      <c r="E2886">
        <v>1</v>
      </c>
      <c r="F2886">
        <v>0</v>
      </c>
      <c r="G2886">
        <v>0</v>
      </c>
      <c r="H2886">
        <v>5000000000</v>
      </c>
      <c r="I2886">
        <v>340000000</v>
      </c>
      <c r="J2886">
        <v>1.4999999999999999E-2</v>
      </c>
    </row>
    <row r="2887" spans="1:10" customFormat="1" hidden="1" x14ac:dyDescent="0.25">
      <c r="A2887">
        <v>213</v>
      </c>
      <c r="B2887" t="s">
        <v>841</v>
      </c>
      <c r="C2887" t="s">
        <v>842</v>
      </c>
      <c r="D2887">
        <v>1116716881396</v>
      </c>
      <c r="E2887">
        <v>1</v>
      </c>
      <c r="F2887">
        <v>0</v>
      </c>
      <c r="G2887">
        <v>0</v>
      </c>
      <c r="H2887">
        <v>100000000000</v>
      </c>
      <c r="I2887">
        <v>340000000</v>
      </c>
      <c r="J2887">
        <v>0</v>
      </c>
    </row>
    <row r="2888" spans="1:10" customFormat="1" hidden="1" x14ac:dyDescent="0.25">
      <c r="A2888">
        <v>212</v>
      </c>
      <c r="B2888" t="s">
        <v>1060</v>
      </c>
      <c r="C2888" t="s">
        <v>1061</v>
      </c>
      <c r="D2888">
        <v>5206947963386</v>
      </c>
      <c r="E2888">
        <v>1</v>
      </c>
      <c r="F2888">
        <v>0</v>
      </c>
      <c r="G2888">
        <v>0</v>
      </c>
      <c r="H2888">
        <v>65900000000</v>
      </c>
      <c r="I2888">
        <v>340000000</v>
      </c>
      <c r="J2888">
        <v>0.03</v>
      </c>
    </row>
    <row r="2889" spans="1:10" customFormat="1" hidden="1" x14ac:dyDescent="0.25">
      <c r="A2889">
        <v>212</v>
      </c>
      <c r="B2889" t="s">
        <v>298</v>
      </c>
      <c r="C2889" t="s">
        <v>299</v>
      </c>
      <c r="D2889">
        <v>6471457174919</v>
      </c>
      <c r="E2889">
        <v>1</v>
      </c>
      <c r="F2889">
        <v>0</v>
      </c>
      <c r="G2889">
        <v>0</v>
      </c>
      <c r="H2889">
        <v>80000000000</v>
      </c>
      <c r="I2889">
        <v>340000000</v>
      </c>
      <c r="J2889">
        <v>0.05</v>
      </c>
    </row>
    <row r="2890" spans="1:10" customFormat="1" hidden="1" x14ac:dyDescent="0.25">
      <c r="A2890">
        <v>212</v>
      </c>
      <c r="B2890" t="s">
        <v>1492</v>
      </c>
      <c r="C2890" t="s">
        <v>1493</v>
      </c>
      <c r="D2890">
        <v>637501666159</v>
      </c>
      <c r="E2890">
        <v>1</v>
      </c>
      <c r="F2890">
        <v>0</v>
      </c>
      <c r="G2890">
        <v>0</v>
      </c>
      <c r="H2890">
        <v>105000000000</v>
      </c>
      <c r="I2890">
        <v>340000000</v>
      </c>
      <c r="J2890">
        <v>0.02</v>
      </c>
    </row>
    <row r="2891" spans="1:10" customFormat="1" hidden="1" x14ac:dyDescent="0.25">
      <c r="A2891">
        <v>212</v>
      </c>
      <c r="B2891" t="s">
        <v>306</v>
      </c>
      <c r="C2891" t="s">
        <v>307</v>
      </c>
      <c r="D2891">
        <v>122943301024</v>
      </c>
      <c r="E2891">
        <v>1</v>
      </c>
      <c r="F2891">
        <v>0</v>
      </c>
      <c r="G2891">
        <v>0</v>
      </c>
      <c r="H2891">
        <v>22000000000</v>
      </c>
      <c r="I2891">
        <v>340000000</v>
      </c>
      <c r="J2891">
        <v>0</v>
      </c>
    </row>
    <row r="2892" spans="1:10" customFormat="1" hidden="1" x14ac:dyDescent="0.25">
      <c r="A2892">
        <v>215</v>
      </c>
      <c r="B2892" t="s">
        <v>754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customFormat="1" hidden="1" x14ac:dyDescent="0.25">
      <c r="A2893">
        <v>214</v>
      </c>
      <c r="B2893" t="s">
        <v>1632</v>
      </c>
      <c r="C2893" t="s">
        <v>1633</v>
      </c>
      <c r="D2893">
        <v>46697953286061</v>
      </c>
      <c r="E2893">
        <v>1459302662</v>
      </c>
      <c r="F2893">
        <v>36190786097</v>
      </c>
      <c r="G2893">
        <v>19</v>
      </c>
      <c r="H2893">
        <v>50000000000</v>
      </c>
      <c r="I2893">
        <v>340000000</v>
      </c>
      <c r="J2893">
        <v>0.03</v>
      </c>
    </row>
    <row r="2894" spans="1:10" customFormat="1" hidden="1" x14ac:dyDescent="0.25">
      <c r="A2894">
        <v>213</v>
      </c>
      <c r="B2894" t="s">
        <v>1149</v>
      </c>
      <c r="C2894" t="s">
        <v>1150</v>
      </c>
      <c r="D2894">
        <v>2638324147054</v>
      </c>
      <c r="E2894">
        <v>1</v>
      </c>
      <c r="F2894">
        <v>0</v>
      </c>
      <c r="G2894">
        <v>2</v>
      </c>
      <c r="H2894">
        <v>700000000000</v>
      </c>
      <c r="I2894">
        <v>340000000</v>
      </c>
      <c r="J2894">
        <v>0.01</v>
      </c>
    </row>
    <row r="2895" spans="1:10" customFormat="1" hidden="1" x14ac:dyDescent="0.25">
      <c r="A2895">
        <v>213</v>
      </c>
      <c r="B2895" t="s">
        <v>1438</v>
      </c>
      <c r="C2895" t="s">
        <v>1439</v>
      </c>
      <c r="D2895">
        <v>495540394309</v>
      </c>
      <c r="E2895">
        <v>1</v>
      </c>
      <c r="F2895">
        <v>0</v>
      </c>
      <c r="G2895">
        <v>0</v>
      </c>
      <c r="H2895">
        <v>275000000000</v>
      </c>
      <c r="I2895">
        <v>340000000</v>
      </c>
      <c r="J2895">
        <v>7.4999999999999997E-3</v>
      </c>
    </row>
    <row r="2896" spans="1:10" customFormat="1" hidden="1" x14ac:dyDescent="0.25">
      <c r="A2896">
        <v>212</v>
      </c>
      <c r="B2896" t="s">
        <v>2045</v>
      </c>
      <c r="C2896" t="s">
        <v>2046</v>
      </c>
      <c r="D2896">
        <v>668468225862</v>
      </c>
      <c r="E2896">
        <v>1</v>
      </c>
      <c r="F2896">
        <v>0</v>
      </c>
      <c r="G2896">
        <v>0</v>
      </c>
      <c r="H2896">
        <v>200000000000</v>
      </c>
      <c r="I2896">
        <v>340000000</v>
      </c>
      <c r="J2896">
        <v>0.03</v>
      </c>
    </row>
    <row r="2897" spans="1:10" customFormat="1" hidden="1" x14ac:dyDescent="0.25">
      <c r="A2897">
        <v>212</v>
      </c>
      <c r="B2897" t="s">
        <v>2301</v>
      </c>
      <c r="C2897" t="s">
        <v>2302</v>
      </c>
      <c r="D2897">
        <v>3041120671077</v>
      </c>
      <c r="E2897">
        <v>1</v>
      </c>
      <c r="F2897">
        <v>0</v>
      </c>
      <c r="G2897">
        <v>0</v>
      </c>
      <c r="H2897">
        <v>200000000000</v>
      </c>
      <c r="I2897">
        <v>340000000</v>
      </c>
      <c r="J2897">
        <v>0</v>
      </c>
    </row>
    <row r="2898" spans="1:10" customFormat="1" hidden="1" x14ac:dyDescent="0.25">
      <c r="A2898">
        <v>212</v>
      </c>
      <c r="B2898" t="s">
        <v>1424</v>
      </c>
      <c r="C2898" t="s">
        <v>1425</v>
      </c>
      <c r="D2898">
        <v>807307618738</v>
      </c>
      <c r="E2898">
        <v>1</v>
      </c>
      <c r="F2898">
        <v>0</v>
      </c>
      <c r="G2898">
        <v>0</v>
      </c>
      <c r="H2898">
        <v>100000000000</v>
      </c>
      <c r="I2898">
        <v>340000000</v>
      </c>
      <c r="J2898">
        <v>3.5000000000000003E-2</v>
      </c>
    </row>
    <row r="2899" spans="1:10" customFormat="1" hidden="1" x14ac:dyDescent="0.25">
      <c r="A2899">
        <v>212</v>
      </c>
      <c r="B2899" t="s">
        <v>733</v>
      </c>
      <c r="C2899" t="s">
        <v>734</v>
      </c>
      <c r="D2899">
        <v>597014634168</v>
      </c>
      <c r="E2899">
        <v>1</v>
      </c>
      <c r="F2899">
        <v>0</v>
      </c>
      <c r="G2899">
        <v>0</v>
      </c>
      <c r="H2899">
        <v>402000000000</v>
      </c>
      <c r="I2899">
        <v>340000000</v>
      </c>
      <c r="J2899">
        <v>0.01</v>
      </c>
    </row>
    <row r="2900" spans="1:10" customFormat="1" hidden="1" x14ac:dyDescent="0.25">
      <c r="A2900">
        <v>213</v>
      </c>
      <c r="B2900" t="s">
        <v>1360</v>
      </c>
      <c r="C2900" t="s">
        <v>1361</v>
      </c>
      <c r="D2900">
        <v>234852275916</v>
      </c>
      <c r="E2900">
        <v>1</v>
      </c>
      <c r="F2900">
        <v>0</v>
      </c>
      <c r="G2900">
        <v>0</v>
      </c>
      <c r="H2900">
        <v>76003000000</v>
      </c>
      <c r="I2900">
        <v>340000000</v>
      </c>
      <c r="J2900">
        <v>0</v>
      </c>
    </row>
    <row r="2901" spans="1:10" customFormat="1" hidden="1" x14ac:dyDescent="0.25">
      <c r="A2901">
        <v>213</v>
      </c>
      <c r="B2901" t="s">
        <v>1147</v>
      </c>
      <c r="C2901" t="s">
        <v>1148</v>
      </c>
      <c r="D2901">
        <v>2371812922577</v>
      </c>
      <c r="E2901">
        <v>1</v>
      </c>
      <c r="F2901">
        <v>0</v>
      </c>
      <c r="G2901">
        <v>0</v>
      </c>
      <c r="H2901">
        <v>10000000000</v>
      </c>
      <c r="I2901">
        <v>340000000</v>
      </c>
      <c r="J2901">
        <v>0</v>
      </c>
    </row>
    <row r="2902" spans="1:10" customFormat="1" hidden="1" x14ac:dyDescent="0.25">
      <c r="A2902">
        <v>213</v>
      </c>
      <c r="B2902" t="s">
        <v>567</v>
      </c>
      <c r="C2902" t="s">
        <v>568</v>
      </c>
      <c r="D2902">
        <v>5458216069273</v>
      </c>
      <c r="E2902">
        <v>617529820</v>
      </c>
      <c r="F2902">
        <v>7651893611</v>
      </c>
      <c r="G2902">
        <v>4</v>
      </c>
      <c r="H2902">
        <v>1200000000000</v>
      </c>
      <c r="I2902">
        <v>340000000</v>
      </c>
      <c r="J2902">
        <v>3.5000000000000003E-2</v>
      </c>
    </row>
    <row r="2903" spans="1:10" customFormat="1" hidden="1" x14ac:dyDescent="0.25">
      <c r="A2903">
        <v>213</v>
      </c>
      <c r="B2903" t="s">
        <v>921</v>
      </c>
      <c r="C2903" t="s">
        <v>922</v>
      </c>
      <c r="D2903">
        <v>191931250333</v>
      </c>
      <c r="E2903">
        <v>1</v>
      </c>
      <c r="F2903">
        <v>0</v>
      </c>
      <c r="G2903">
        <v>0</v>
      </c>
      <c r="H2903">
        <v>125000000000</v>
      </c>
      <c r="I2903">
        <v>340000000</v>
      </c>
      <c r="J2903">
        <v>0.03</v>
      </c>
    </row>
    <row r="2904" spans="1:10" customFormat="1" hidden="1" x14ac:dyDescent="0.25">
      <c r="A2904">
        <v>213</v>
      </c>
      <c r="B2904" t="s">
        <v>544</v>
      </c>
      <c r="C2904" t="s">
        <v>545</v>
      </c>
      <c r="D2904">
        <v>3654021600393</v>
      </c>
      <c r="E2904">
        <v>457076069</v>
      </c>
      <c r="F2904">
        <v>5736727406</v>
      </c>
      <c r="G2904">
        <v>3</v>
      </c>
      <c r="H2904">
        <v>1000000000</v>
      </c>
      <c r="I2904">
        <v>340000000</v>
      </c>
      <c r="J2904">
        <v>0.02</v>
      </c>
    </row>
    <row r="2905" spans="1:10" customFormat="1" hidden="1" x14ac:dyDescent="0.25">
      <c r="A2905">
        <v>213</v>
      </c>
      <c r="B2905" t="s">
        <v>629</v>
      </c>
      <c r="C2905" t="s">
        <v>630</v>
      </c>
      <c r="D2905">
        <v>440771959719</v>
      </c>
      <c r="E2905">
        <v>1</v>
      </c>
      <c r="F2905">
        <v>0</v>
      </c>
      <c r="G2905">
        <v>0</v>
      </c>
      <c r="H2905">
        <v>50000000000</v>
      </c>
      <c r="I2905">
        <v>340000000</v>
      </c>
      <c r="J2905">
        <v>8.0000000000000002E-3</v>
      </c>
    </row>
    <row r="2906" spans="1:10" customFormat="1" hidden="1" x14ac:dyDescent="0.25">
      <c r="A2906">
        <v>213</v>
      </c>
      <c r="B2906" t="s">
        <v>1329</v>
      </c>
      <c r="C2906" t="s">
        <v>1330</v>
      </c>
      <c r="D2906">
        <v>221415886420</v>
      </c>
      <c r="E2906">
        <v>1</v>
      </c>
      <c r="F2906">
        <v>0</v>
      </c>
      <c r="G2906">
        <v>0</v>
      </c>
      <c r="H2906">
        <v>10000000000</v>
      </c>
      <c r="I2906">
        <v>340000000</v>
      </c>
      <c r="J2906">
        <v>0.01</v>
      </c>
    </row>
    <row r="2907" spans="1:10" customFormat="1" hidden="1" x14ac:dyDescent="0.25">
      <c r="A2907">
        <v>213</v>
      </c>
      <c r="B2907" t="s">
        <v>2431</v>
      </c>
      <c r="C2907" t="s">
        <v>2432</v>
      </c>
      <c r="D2907">
        <v>1315025183261</v>
      </c>
      <c r="E2907">
        <v>1</v>
      </c>
      <c r="F2907">
        <v>0</v>
      </c>
      <c r="G2907">
        <v>0</v>
      </c>
      <c r="H2907">
        <v>100000000000</v>
      </c>
      <c r="I2907">
        <v>340000000</v>
      </c>
      <c r="J2907">
        <v>0.02</v>
      </c>
    </row>
    <row r="2908" spans="1:10" customFormat="1" hidden="1" x14ac:dyDescent="0.25">
      <c r="A2908">
        <v>213</v>
      </c>
      <c r="B2908" t="s">
        <v>2407</v>
      </c>
      <c r="C2908" t="s">
        <v>2408</v>
      </c>
      <c r="D2908">
        <v>1539635589918</v>
      </c>
      <c r="E2908">
        <v>1</v>
      </c>
      <c r="F2908">
        <v>0</v>
      </c>
      <c r="G2908">
        <v>0</v>
      </c>
      <c r="H2908">
        <v>10000000000</v>
      </c>
      <c r="I2908">
        <v>340000000</v>
      </c>
      <c r="J2908">
        <v>0</v>
      </c>
    </row>
    <row r="2909" spans="1:10" customFormat="1" hidden="1" x14ac:dyDescent="0.25">
      <c r="A2909">
        <v>213</v>
      </c>
      <c r="B2909" t="s">
        <v>1651</v>
      </c>
      <c r="C2909" t="s">
        <v>1652</v>
      </c>
      <c r="D2909">
        <v>1681620634075</v>
      </c>
      <c r="E2909">
        <v>1</v>
      </c>
      <c r="F2909">
        <v>0</v>
      </c>
      <c r="G2909">
        <v>0</v>
      </c>
      <c r="H2909">
        <v>1000000000000</v>
      </c>
      <c r="I2909">
        <v>340000000</v>
      </c>
      <c r="J2909">
        <v>0.02</v>
      </c>
    </row>
    <row r="2910" spans="1:10" customFormat="1" hidden="1" x14ac:dyDescent="0.25">
      <c r="A2910">
        <v>213</v>
      </c>
      <c r="B2910" t="s">
        <v>1028</v>
      </c>
      <c r="C2910" t="s">
        <v>1029</v>
      </c>
      <c r="D2910">
        <v>1366558064426</v>
      </c>
      <c r="E2910">
        <v>1</v>
      </c>
      <c r="F2910">
        <v>0</v>
      </c>
      <c r="G2910">
        <v>0</v>
      </c>
      <c r="H2910">
        <v>750000000000</v>
      </c>
      <c r="I2910">
        <v>340000000</v>
      </c>
      <c r="J2910">
        <v>2.5000000000000001E-2</v>
      </c>
    </row>
    <row r="2911" spans="1:10" customFormat="1" hidden="1" x14ac:dyDescent="0.25">
      <c r="A2911">
        <v>213</v>
      </c>
      <c r="B2911" t="s">
        <v>1961</v>
      </c>
      <c r="C2911" t="s">
        <v>1962</v>
      </c>
      <c r="D2911">
        <v>8767843606015</v>
      </c>
      <c r="E2911">
        <v>839175049</v>
      </c>
      <c r="F2911">
        <v>9484325934</v>
      </c>
      <c r="G2911">
        <v>5</v>
      </c>
      <c r="H2911">
        <v>35000000000</v>
      </c>
      <c r="I2911">
        <v>340000000</v>
      </c>
      <c r="J2911">
        <v>0.05</v>
      </c>
    </row>
    <row r="2912" spans="1:10" customFormat="1" hidden="1" x14ac:dyDescent="0.25">
      <c r="A2912">
        <v>214</v>
      </c>
      <c r="B2912" t="s">
        <v>211</v>
      </c>
      <c r="C2912" t="s">
        <v>212</v>
      </c>
      <c r="D2912">
        <v>121932501487654</v>
      </c>
      <c r="E2912">
        <v>3306575867</v>
      </c>
      <c r="F2912">
        <v>95919286388</v>
      </c>
      <c r="G2912">
        <v>50</v>
      </c>
      <c r="H2912">
        <v>1100000000000</v>
      </c>
      <c r="I2912">
        <v>340000000</v>
      </c>
      <c r="J2912">
        <v>0.03</v>
      </c>
    </row>
    <row r="2913" spans="1:10" customFormat="1" hidden="1" x14ac:dyDescent="0.25">
      <c r="A2913">
        <v>214</v>
      </c>
      <c r="B2913" t="s">
        <v>2077</v>
      </c>
      <c r="C2913" t="s">
        <v>2078</v>
      </c>
      <c r="D2913">
        <v>493437998616</v>
      </c>
      <c r="E2913">
        <v>1</v>
      </c>
      <c r="F2913">
        <v>0</v>
      </c>
      <c r="G2913">
        <v>0</v>
      </c>
      <c r="H2913">
        <v>20000000000</v>
      </c>
      <c r="I2913">
        <v>340000000</v>
      </c>
      <c r="J2913">
        <v>8.9999999999999993E-3</v>
      </c>
    </row>
    <row r="2914" spans="1:10" customFormat="1" hidden="1" x14ac:dyDescent="0.25">
      <c r="A2914">
        <v>215</v>
      </c>
      <c r="B2914" t="s">
        <v>1671</v>
      </c>
      <c r="C2914" t="s">
        <v>1672</v>
      </c>
      <c r="D2914">
        <v>28887873634627</v>
      </c>
      <c r="E2914">
        <v>340000000</v>
      </c>
      <c r="F2914">
        <v>23847030926</v>
      </c>
      <c r="G2914">
        <v>13</v>
      </c>
      <c r="H2914">
        <v>180000000000</v>
      </c>
      <c r="I2914">
        <v>340000000</v>
      </c>
      <c r="J2914">
        <v>0</v>
      </c>
    </row>
    <row r="2915" spans="1:10" customFormat="1" hidden="1" x14ac:dyDescent="0.25">
      <c r="A2915">
        <v>213</v>
      </c>
      <c r="B2915" t="s">
        <v>785</v>
      </c>
      <c r="C2915" t="s">
        <v>786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customFormat="1" hidden="1" x14ac:dyDescent="0.25">
      <c r="A2916">
        <v>214</v>
      </c>
      <c r="B2916" t="s">
        <v>931</v>
      </c>
      <c r="C2916" t="s">
        <v>932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customFormat="1" hidden="1" x14ac:dyDescent="0.25">
      <c r="A2917">
        <v>213</v>
      </c>
      <c r="B2917" t="s">
        <v>1386</v>
      </c>
      <c r="C2917" t="s">
        <v>1387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customFormat="1" hidden="1" x14ac:dyDescent="0.25">
      <c r="A2918">
        <v>213</v>
      </c>
      <c r="B2918" t="s">
        <v>1321</v>
      </c>
      <c r="C2918" t="s">
        <v>1322</v>
      </c>
      <c r="D2918">
        <v>360190627281</v>
      </c>
      <c r="E2918">
        <v>491585274</v>
      </c>
      <c r="F2918">
        <v>3638046597</v>
      </c>
      <c r="G2918">
        <v>2</v>
      </c>
      <c r="H2918">
        <v>105000000000</v>
      </c>
      <c r="I2918">
        <v>340000000</v>
      </c>
      <c r="J2918">
        <v>0.04</v>
      </c>
    </row>
    <row r="2919" spans="1:10" customFormat="1" hidden="1" x14ac:dyDescent="0.25">
      <c r="A2919">
        <v>214</v>
      </c>
      <c r="B2919" t="s">
        <v>2058</v>
      </c>
      <c r="D2919">
        <v>1025072966</v>
      </c>
      <c r="E2919">
        <v>1</v>
      </c>
      <c r="F2919">
        <v>0</v>
      </c>
      <c r="G2919">
        <v>0</v>
      </c>
      <c r="H2919">
        <v>100000000</v>
      </c>
      <c r="I2919">
        <v>345000000</v>
      </c>
      <c r="J2919">
        <v>0.04</v>
      </c>
    </row>
    <row r="2920" spans="1:10" customFormat="1" hidden="1" x14ac:dyDescent="0.25">
      <c r="A2920">
        <v>213</v>
      </c>
      <c r="B2920" t="s">
        <v>1731</v>
      </c>
      <c r="C2920" t="s">
        <v>1732</v>
      </c>
      <c r="D2920">
        <v>1782950553245</v>
      </c>
      <c r="E2920">
        <v>1</v>
      </c>
      <c r="F2920">
        <v>0</v>
      </c>
      <c r="G2920">
        <v>0</v>
      </c>
      <c r="H2920">
        <v>1750000000000</v>
      </c>
      <c r="I2920">
        <v>340000000</v>
      </c>
      <c r="J2920">
        <v>4.99E-2</v>
      </c>
    </row>
    <row r="2921" spans="1:10" customFormat="1" hidden="1" x14ac:dyDescent="0.25">
      <c r="A2921">
        <v>212</v>
      </c>
      <c r="B2921" t="s">
        <v>1440</v>
      </c>
      <c r="C2921" t="s">
        <v>1441</v>
      </c>
      <c r="D2921">
        <v>1083090254812</v>
      </c>
      <c r="E2921">
        <v>1</v>
      </c>
      <c r="F2921">
        <v>0</v>
      </c>
      <c r="G2921">
        <v>0</v>
      </c>
      <c r="H2921">
        <v>20000000000</v>
      </c>
      <c r="I2921">
        <v>340000000</v>
      </c>
      <c r="J2921">
        <v>5.0000000000000001E-3</v>
      </c>
    </row>
    <row r="2922" spans="1:10" customFormat="1" hidden="1" x14ac:dyDescent="0.25">
      <c r="A2922">
        <v>213</v>
      </c>
      <c r="B2922" t="s">
        <v>1030</v>
      </c>
      <c r="C2922" t="s">
        <v>1031</v>
      </c>
      <c r="D2922">
        <v>269659821497</v>
      </c>
      <c r="E2922">
        <v>1</v>
      </c>
      <c r="F2922">
        <v>0</v>
      </c>
      <c r="G2922">
        <v>0</v>
      </c>
      <c r="H2922">
        <v>40000000000</v>
      </c>
      <c r="I2922">
        <v>340000000</v>
      </c>
      <c r="J2922">
        <v>0.03</v>
      </c>
    </row>
    <row r="2923" spans="1:10" customFormat="1" hidden="1" x14ac:dyDescent="0.25">
      <c r="A2923">
        <v>212</v>
      </c>
      <c r="B2923" t="s">
        <v>349</v>
      </c>
      <c r="C2923" t="s">
        <v>350</v>
      </c>
      <c r="D2923">
        <v>1635238807652</v>
      </c>
      <c r="E2923">
        <v>1</v>
      </c>
      <c r="F2923">
        <v>0</v>
      </c>
      <c r="G2923">
        <v>0</v>
      </c>
      <c r="H2923">
        <v>10000000000</v>
      </c>
      <c r="I2923">
        <v>340000000</v>
      </c>
      <c r="J2923">
        <v>1E-3</v>
      </c>
    </row>
    <row r="2924" spans="1:10" customFormat="1" hidden="1" x14ac:dyDescent="0.25">
      <c r="A2924">
        <v>212</v>
      </c>
      <c r="B2924" t="s">
        <v>2433</v>
      </c>
      <c r="C2924" t="s">
        <v>2434</v>
      </c>
      <c r="D2924">
        <v>1305464156733</v>
      </c>
      <c r="E2924">
        <v>1</v>
      </c>
      <c r="F2924">
        <v>0</v>
      </c>
      <c r="G2924">
        <v>0</v>
      </c>
      <c r="H2924">
        <v>51000000000</v>
      </c>
      <c r="I2924">
        <v>340000000</v>
      </c>
      <c r="J2924">
        <v>0.01</v>
      </c>
    </row>
    <row r="2925" spans="1:10" customFormat="1" hidden="1" x14ac:dyDescent="0.25">
      <c r="A2925">
        <v>213</v>
      </c>
      <c r="B2925" t="s">
        <v>1022</v>
      </c>
      <c r="C2925" t="s">
        <v>1023</v>
      </c>
      <c r="D2925">
        <v>16616687308</v>
      </c>
      <c r="E2925">
        <v>1</v>
      </c>
      <c r="F2925">
        <v>0</v>
      </c>
      <c r="G2925">
        <v>0</v>
      </c>
      <c r="H2925">
        <v>2000000000</v>
      </c>
      <c r="I2925">
        <v>340000000</v>
      </c>
      <c r="J2925">
        <v>0.02</v>
      </c>
    </row>
    <row r="2926" spans="1:10" customFormat="1" hidden="1" x14ac:dyDescent="0.25">
      <c r="A2926">
        <v>212</v>
      </c>
      <c r="B2926" t="s">
        <v>2145</v>
      </c>
      <c r="C2926" t="s">
        <v>2146</v>
      </c>
      <c r="D2926">
        <v>797937192365</v>
      </c>
      <c r="E2926">
        <v>1</v>
      </c>
      <c r="F2926">
        <v>0</v>
      </c>
      <c r="G2926">
        <v>0</v>
      </c>
      <c r="H2926">
        <v>60000000000</v>
      </c>
      <c r="I2926">
        <v>340000000</v>
      </c>
      <c r="J2926">
        <v>1.4999999999999999E-2</v>
      </c>
    </row>
    <row r="2927" spans="1:10" customFormat="1" hidden="1" x14ac:dyDescent="0.25">
      <c r="A2927">
        <v>212</v>
      </c>
      <c r="B2927" t="s">
        <v>2272</v>
      </c>
      <c r="C2927" t="s">
        <v>438</v>
      </c>
      <c r="D2927">
        <v>1334371312140</v>
      </c>
      <c r="E2927">
        <v>1</v>
      </c>
      <c r="F2927">
        <v>0</v>
      </c>
      <c r="G2927">
        <v>0</v>
      </c>
      <c r="H2927">
        <v>500000000000</v>
      </c>
      <c r="I2927">
        <v>340000000</v>
      </c>
      <c r="J2927">
        <v>0</v>
      </c>
    </row>
    <row r="2928" spans="1:10" customFormat="1" hidden="1" x14ac:dyDescent="0.25">
      <c r="A2928">
        <v>212</v>
      </c>
      <c r="B2928" t="s">
        <v>2153</v>
      </c>
      <c r="C2928" t="s">
        <v>2154</v>
      </c>
      <c r="D2928">
        <v>1447039156258</v>
      </c>
      <c r="E2928">
        <v>1</v>
      </c>
      <c r="F2928">
        <v>0</v>
      </c>
      <c r="G2928">
        <v>0</v>
      </c>
      <c r="H2928">
        <v>150000000000</v>
      </c>
      <c r="I2928">
        <v>340000000</v>
      </c>
      <c r="J2928">
        <v>3.1414999999999998E-2</v>
      </c>
    </row>
    <row r="2929" spans="1:10" customFormat="1" hidden="1" x14ac:dyDescent="0.25">
      <c r="A2929">
        <v>212</v>
      </c>
      <c r="B2929" t="s">
        <v>408</v>
      </c>
      <c r="C2929" t="s">
        <v>409</v>
      </c>
      <c r="D2929">
        <v>727740102792</v>
      </c>
      <c r="E2929">
        <v>1</v>
      </c>
      <c r="F2929">
        <v>0</v>
      </c>
      <c r="G2929">
        <v>0</v>
      </c>
      <c r="H2929">
        <v>75000000000</v>
      </c>
      <c r="I2929">
        <v>340000000</v>
      </c>
      <c r="J2929">
        <v>7.0000000000000007E-2</v>
      </c>
    </row>
    <row r="2930" spans="1:10" customFormat="1" hidden="1" x14ac:dyDescent="0.25">
      <c r="A2930">
        <v>212</v>
      </c>
      <c r="B2930" t="s">
        <v>1942</v>
      </c>
      <c r="C2930" t="s">
        <v>1943</v>
      </c>
      <c r="D2930">
        <v>294321621156</v>
      </c>
      <c r="E2930">
        <v>1</v>
      </c>
      <c r="F2930">
        <v>0</v>
      </c>
      <c r="G2930">
        <v>0</v>
      </c>
      <c r="H2930">
        <v>100000000000</v>
      </c>
      <c r="I2930">
        <v>340000000</v>
      </c>
      <c r="J2930">
        <v>0.01</v>
      </c>
    </row>
    <row r="2931" spans="1:10" customFormat="1" hidden="1" x14ac:dyDescent="0.25">
      <c r="A2931">
        <v>212</v>
      </c>
      <c r="B2931" t="s">
        <v>772</v>
      </c>
      <c r="C2931" t="s">
        <v>773</v>
      </c>
      <c r="D2931">
        <v>2087864171920</v>
      </c>
      <c r="E2931">
        <v>1</v>
      </c>
      <c r="F2931">
        <v>0</v>
      </c>
      <c r="G2931">
        <v>0</v>
      </c>
      <c r="H2931">
        <v>118000000000</v>
      </c>
      <c r="I2931">
        <v>340000000</v>
      </c>
      <c r="J2931">
        <v>4.4999999999999998E-2</v>
      </c>
    </row>
    <row r="2932" spans="1:10" customFormat="1" hidden="1" x14ac:dyDescent="0.25">
      <c r="A2932">
        <v>213</v>
      </c>
      <c r="B2932" t="s">
        <v>2233</v>
      </c>
      <c r="C2932" t="s">
        <v>2234</v>
      </c>
      <c r="D2932">
        <v>368740135020</v>
      </c>
      <c r="E2932">
        <v>1</v>
      </c>
      <c r="F2932">
        <v>0</v>
      </c>
      <c r="G2932">
        <v>0</v>
      </c>
      <c r="H2932">
        <v>250000000000</v>
      </c>
      <c r="I2932">
        <v>340000000</v>
      </c>
      <c r="J2932">
        <v>0.05</v>
      </c>
    </row>
    <row r="2933" spans="1:10" customFormat="1" hidden="1" x14ac:dyDescent="0.25">
      <c r="A2933">
        <v>213</v>
      </c>
      <c r="B2933" t="s">
        <v>993</v>
      </c>
      <c r="C2933" t="s">
        <v>994</v>
      </c>
      <c r="D2933">
        <v>1666278193247</v>
      </c>
      <c r="E2933">
        <v>1</v>
      </c>
      <c r="F2933">
        <v>0</v>
      </c>
      <c r="G2933">
        <v>0</v>
      </c>
      <c r="H2933">
        <v>2000000000</v>
      </c>
      <c r="I2933">
        <v>340000000</v>
      </c>
      <c r="J2933">
        <v>0.01</v>
      </c>
    </row>
    <row r="2934" spans="1:10" customFormat="1" hidden="1" x14ac:dyDescent="0.25">
      <c r="A2934">
        <v>213</v>
      </c>
      <c r="B2934" t="s">
        <v>193</v>
      </c>
      <c r="C2934" t="s">
        <v>194</v>
      </c>
      <c r="D2934">
        <v>480489148120</v>
      </c>
      <c r="E2934">
        <v>367145985</v>
      </c>
      <c r="F2934">
        <v>1697452542</v>
      </c>
      <c r="G2934">
        <v>1</v>
      </c>
      <c r="H2934">
        <v>100000000</v>
      </c>
      <c r="I2934">
        <v>350000000</v>
      </c>
      <c r="J2934">
        <v>0.01</v>
      </c>
    </row>
    <row r="2935" spans="1:10" customFormat="1" hidden="1" x14ac:dyDescent="0.25">
      <c r="A2935">
        <v>212</v>
      </c>
      <c r="B2935" t="s">
        <v>1918</v>
      </c>
      <c r="C2935" t="s">
        <v>1919</v>
      </c>
      <c r="D2935">
        <v>1591282745692</v>
      </c>
      <c r="E2935">
        <v>1</v>
      </c>
      <c r="F2935">
        <v>0</v>
      </c>
      <c r="G2935">
        <v>0</v>
      </c>
      <c r="H2935">
        <v>6180000000</v>
      </c>
      <c r="I2935">
        <v>340000000</v>
      </c>
      <c r="J2935">
        <v>9.4999999999999998E-3</v>
      </c>
    </row>
    <row r="2936" spans="1:10" customFormat="1" hidden="1" x14ac:dyDescent="0.25">
      <c r="A2936">
        <v>214</v>
      </c>
      <c r="B2936" t="s">
        <v>2289</v>
      </c>
      <c r="C2936" t="s">
        <v>2290</v>
      </c>
      <c r="D2936">
        <v>5178515732852</v>
      </c>
      <c r="E2936">
        <v>368022072</v>
      </c>
      <c r="F2936">
        <v>5576392368</v>
      </c>
      <c r="G2936">
        <v>3</v>
      </c>
      <c r="H2936">
        <v>10000000000</v>
      </c>
      <c r="I2936">
        <v>340000000</v>
      </c>
      <c r="J2936">
        <v>5.0000000000000001E-3</v>
      </c>
    </row>
    <row r="2937" spans="1:10" customFormat="1" hidden="1" x14ac:dyDescent="0.25">
      <c r="A2937">
        <v>212</v>
      </c>
      <c r="B2937" t="s">
        <v>2435</v>
      </c>
      <c r="C2937" t="s">
        <v>2436</v>
      </c>
      <c r="D2937">
        <v>1002119377608</v>
      </c>
      <c r="E2937">
        <v>1</v>
      </c>
      <c r="F2937">
        <v>0</v>
      </c>
      <c r="G2937">
        <v>0</v>
      </c>
      <c r="H2937">
        <v>50000000000</v>
      </c>
      <c r="I2937">
        <v>340000000</v>
      </c>
      <c r="J2937">
        <v>0.05</v>
      </c>
    </row>
    <row r="2938" spans="1:10" customFormat="1" hidden="1" x14ac:dyDescent="0.25">
      <c r="A2938">
        <v>212</v>
      </c>
      <c r="B2938" t="s">
        <v>2326</v>
      </c>
      <c r="C2938" t="s">
        <v>2327</v>
      </c>
      <c r="D2938">
        <v>1703844658413</v>
      </c>
      <c r="E2938">
        <v>1</v>
      </c>
      <c r="F2938">
        <v>0</v>
      </c>
      <c r="G2938">
        <v>0</v>
      </c>
      <c r="H2938">
        <v>128000000000</v>
      </c>
      <c r="I2938">
        <v>340000000</v>
      </c>
      <c r="J2938">
        <v>4.4999999999999998E-2</v>
      </c>
    </row>
    <row r="2939" spans="1:10" customFormat="1" hidden="1" x14ac:dyDescent="0.25">
      <c r="A2939">
        <v>212</v>
      </c>
      <c r="B2939" t="s">
        <v>1699</v>
      </c>
      <c r="C2939" t="s">
        <v>1700</v>
      </c>
      <c r="D2939">
        <v>1425034942103</v>
      </c>
      <c r="E2939">
        <v>1</v>
      </c>
      <c r="F2939">
        <v>0</v>
      </c>
      <c r="G2939">
        <v>0</v>
      </c>
      <c r="H2939">
        <v>50000000000</v>
      </c>
      <c r="I2939">
        <v>340000000</v>
      </c>
      <c r="J2939">
        <v>0.02</v>
      </c>
    </row>
    <row r="2940" spans="1:10" customFormat="1" hidden="1" x14ac:dyDescent="0.25">
      <c r="A2940">
        <v>213</v>
      </c>
      <c r="B2940" t="s">
        <v>756</v>
      </c>
      <c r="C2940" t="s">
        <v>757</v>
      </c>
      <c r="D2940">
        <v>3795458366184</v>
      </c>
      <c r="E2940">
        <v>735320603</v>
      </c>
      <c r="F2940">
        <v>7526935987</v>
      </c>
      <c r="G2940">
        <v>4</v>
      </c>
      <c r="H2940">
        <v>3500000000000</v>
      </c>
      <c r="I2940">
        <v>340000000</v>
      </c>
      <c r="J2940">
        <v>4.99E-2</v>
      </c>
    </row>
    <row r="2941" spans="1:10" customFormat="1" hidden="1" x14ac:dyDescent="0.25">
      <c r="A2941">
        <v>214</v>
      </c>
      <c r="B2941" t="s">
        <v>2277</v>
      </c>
      <c r="C2941" t="s">
        <v>2278</v>
      </c>
      <c r="D2941">
        <v>22249343673125</v>
      </c>
      <c r="E2941">
        <v>515307846</v>
      </c>
      <c r="F2941">
        <v>17355476795</v>
      </c>
      <c r="G2941">
        <v>9</v>
      </c>
      <c r="H2941">
        <v>1600000000000</v>
      </c>
      <c r="I2941">
        <v>340000000</v>
      </c>
      <c r="J2941">
        <v>0.01</v>
      </c>
    </row>
    <row r="2942" spans="1:10" customFormat="1" hidden="1" x14ac:dyDescent="0.25">
      <c r="A2942">
        <v>213</v>
      </c>
      <c r="B2942" t="s">
        <v>723</v>
      </c>
      <c r="C2942" t="s">
        <v>724</v>
      </c>
      <c r="D2942">
        <v>293705333123</v>
      </c>
      <c r="E2942">
        <v>1</v>
      </c>
      <c r="F2942">
        <v>0</v>
      </c>
      <c r="G2942">
        <v>0</v>
      </c>
      <c r="H2942">
        <v>25000000000</v>
      </c>
      <c r="I2942">
        <v>340000000</v>
      </c>
      <c r="J2942">
        <v>0.02</v>
      </c>
    </row>
    <row r="2943" spans="1:10" customFormat="1" hidden="1" x14ac:dyDescent="0.25">
      <c r="A2943">
        <v>212</v>
      </c>
      <c r="B2943" t="s">
        <v>1998</v>
      </c>
      <c r="C2943" t="s">
        <v>1999</v>
      </c>
      <c r="D2943">
        <v>1937555569045</v>
      </c>
      <c r="E2943">
        <v>1</v>
      </c>
      <c r="F2943">
        <v>0</v>
      </c>
      <c r="G2943">
        <v>0</v>
      </c>
      <c r="H2943">
        <v>50000000000</v>
      </c>
      <c r="I2943">
        <v>340000000</v>
      </c>
      <c r="J2943">
        <v>0</v>
      </c>
    </row>
    <row r="2944" spans="1:10" customFormat="1" hidden="1" x14ac:dyDescent="0.25">
      <c r="A2944">
        <v>212</v>
      </c>
      <c r="B2944" t="s">
        <v>260</v>
      </c>
      <c r="C2944" t="s">
        <v>261</v>
      </c>
      <c r="D2944">
        <v>361601933586</v>
      </c>
      <c r="E2944">
        <v>1</v>
      </c>
      <c r="F2944">
        <v>0</v>
      </c>
      <c r="G2944">
        <v>0</v>
      </c>
      <c r="H2944">
        <v>420000000</v>
      </c>
      <c r="I2944">
        <v>340000000</v>
      </c>
      <c r="J2944">
        <v>6.9000000000000006E-2</v>
      </c>
    </row>
    <row r="2945" spans="1:10" customFormat="1" hidden="1" x14ac:dyDescent="0.25">
      <c r="A2945">
        <v>212</v>
      </c>
      <c r="B2945" t="s">
        <v>2070</v>
      </c>
      <c r="C2945" t="s">
        <v>2071</v>
      </c>
      <c r="D2945">
        <v>612129687026</v>
      </c>
      <c r="E2945">
        <v>1</v>
      </c>
      <c r="F2945">
        <v>0</v>
      </c>
      <c r="G2945">
        <v>0</v>
      </c>
      <c r="H2945">
        <v>111000000000</v>
      </c>
      <c r="I2945">
        <v>340000000</v>
      </c>
      <c r="J2945">
        <v>0.03</v>
      </c>
    </row>
    <row r="2946" spans="1:10" customFormat="1" hidden="1" x14ac:dyDescent="0.25">
      <c r="A2946">
        <v>213</v>
      </c>
      <c r="B2946" t="s">
        <v>335</v>
      </c>
      <c r="C2946" t="s">
        <v>336</v>
      </c>
      <c r="D2946">
        <v>4135447749</v>
      </c>
      <c r="E2946">
        <v>1</v>
      </c>
      <c r="F2946">
        <v>0</v>
      </c>
      <c r="G2946">
        <v>0</v>
      </c>
      <c r="H2946">
        <v>100000000</v>
      </c>
      <c r="I2946">
        <v>345000000</v>
      </c>
      <c r="J2946">
        <v>0.15</v>
      </c>
    </row>
    <row r="2947" spans="1:10" customFormat="1" hidden="1" x14ac:dyDescent="0.25">
      <c r="A2947">
        <v>214</v>
      </c>
      <c r="B2947" t="s">
        <v>1669</v>
      </c>
      <c r="C2947" t="s">
        <v>1670</v>
      </c>
      <c r="D2947">
        <v>4136688252107</v>
      </c>
      <c r="E2947">
        <v>1</v>
      </c>
      <c r="F2947">
        <v>0</v>
      </c>
      <c r="G2947">
        <v>0</v>
      </c>
      <c r="H2947">
        <v>649100000000</v>
      </c>
      <c r="I2947">
        <v>340000000</v>
      </c>
      <c r="J2947">
        <v>8.9999999999999993E-3</v>
      </c>
    </row>
    <row r="2948" spans="1:10" customFormat="1" hidden="1" x14ac:dyDescent="0.25">
      <c r="A2948">
        <v>214</v>
      </c>
      <c r="B2948" t="s">
        <v>1938</v>
      </c>
      <c r="C2948" t="s">
        <v>1939</v>
      </c>
      <c r="D2948">
        <v>104196053307</v>
      </c>
      <c r="E2948">
        <v>1</v>
      </c>
      <c r="F2948">
        <v>0</v>
      </c>
      <c r="G2948">
        <v>0</v>
      </c>
      <c r="H2948">
        <v>50000000000</v>
      </c>
      <c r="I2948">
        <v>340000000</v>
      </c>
      <c r="J2948">
        <v>0.03</v>
      </c>
    </row>
    <row r="2949" spans="1:10" customFormat="1" hidden="1" x14ac:dyDescent="0.25">
      <c r="A2949">
        <v>213</v>
      </c>
      <c r="B2949" t="s">
        <v>2056</v>
      </c>
      <c r="C2949" t="s">
        <v>2057</v>
      </c>
      <c r="D2949">
        <v>539290003387</v>
      </c>
      <c r="E2949">
        <v>1</v>
      </c>
      <c r="F2949">
        <v>0</v>
      </c>
      <c r="G2949">
        <v>0</v>
      </c>
      <c r="H2949">
        <v>17000000000</v>
      </c>
      <c r="I2949">
        <v>340000000</v>
      </c>
      <c r="J2949">
        <v>4.9000000000000002E-2</v>
      </c>
    </row>
    <row r="2950" spans="1:10" customFormat="1" hidden="1" x14ac:dyDescent="0.25">
      <c r="A2950">
        <v>221</v>
      </c>
      <c r="B2950" t="s">
        <v>1337</v>
      </c>
      <c r="C2950" t="s">
        <v>1338</v>
      </c>
      <c r="D2950">
        <v>1415091527414</v>
      </c>
      <c r="E2950">
        <v>374244880</v>
      </c>
      <c r="F2950">
        <v>1107251130</v>
      </c>
      <c r="G2950">
        <v>1</v>
      </c>
      <c r="H2950">
        <v>250000000000</v>
      </c>
      <c r="I2950">
        <v>340000000</v>
      </c>
      <c r="J2950">
        <v>0.03</v>
      </c>
    </row>
    <row r="2951" spans="1:10" customFormat="1" hidden="1" x14ac:dyDescent="0.25">
      <c r="A2951">
        <v>214</v>
      </c>
      <c r="B2951" t="s">
        <v>1426</v>
      </c>
      <c r="C2951" t="s">
        <v>1427</v>
      </c>
      <c r="D2951">
        <v>135442140520634</v>
      </c>
      <c r="E2951">
        <v>3877480936</v>
      </c>
      <c r="F2951">
        <v>125098189497</v>
      </c>
      <c r="G2951">
        <v>65</v>
      </c>
      <c r="H2951">
        <v>1000000000000</v>
      </c>
      <c r="I2951">
        <v>340000000</v>
      </c>
      <c r="J2951">
        <v>2.75E-2</v>
      </c>
    </row>
    <row r="2952" spans="1:10" customFormat="1" hidden="1" x14ac:dyDescent="0.25">
      <c r="A2952">
        <v>214</v>
      </c>
      <c r="B2952" t="s">
        <v>246</v>
      </c>
      <c r="C2952" t="s">
        <v>247</v>
      </c>
      <c r="D2952">
        <v>32521213710619</v>
      </c>
      <c r="E2952">
        <v>967351443</v>
      </c>
      <c r="F2952">
        <v>30740220710</v>
      </c>
      <c r="G2952">
        <v>16</v>
      </c>
      <c r="H2952">
        <v>100000000000</v>
      </c>
      <c r="I2952">
        <v>340000000</v>
      </c>
      <c r="J2952">
        <v>0.02</v>
      </c>
    </row>
    <row r="2953" spans="1:10" customFormat="1" hidden="1" x14ac:dyDescent="0.25">
      <c r="A2953">
        <v>214</v>
      </c>
      <c r="B2953" t="s">
        <v>1774</v>
      </c>
      <c r="C2953" t="s">
        <v>1775</v>
      </c>
      <c r="D2953">
        <v>15065577267</v>
      </c>
      <c r="E2953">
        <v>1</v>
      </c>
      <c r="F2953">
        <v>0</v>
      </c>
      <c r="G2953">
        <v>0</v>
      </c>
      <c r="H2953">
        <v>500000000</v>
      </c>
      <c r="I2953">
        <v>340000000</v>
      </c>
      <c r="J2953">
        <v>0.01</v>
      </c>
    </row>
    <row r="2954" spans="1:10" customFormat="1" hidden="1" x14ac:dyDescent="0.25">
      <c r="A2954">
        <v>214</v>
      </c>
      <c r="B2954" t="s">
        <v>2437</v>
      </c>
      <c r="C2954" t="s">
        <v>2438</v>
      </c>
      <c r="D2954">
        <v>17003376853186</v>
      </c>
      <c r="E2954">
        <v>531436174</v>
      </c>
      <c r="F2954">
        <v>9380372555</v>
      </c>
      <c r="G2954">
        <v>5</v>
      </c>
      <c r="H2954">
        <v>333369636963</v>
      </c>
      <c r="I2954">
        <v>340000000</v>
      </c>
      <c r="J2954">
        <v>0.02</v>
      </c>
    </row>
    <row r="2955" spans="1:10" customFormat="1" hidden="1" x14ac:dyDescent="0.25">
      <c r="A2955">
        <v>214</v>
      </c>
      <c r="B2955" t="s">
        <v>2388</v>
      </c>
      <c r="C2955" t="s">
        <v>2389</v>
      </c>
      <c r="D2955">
        <v>4584914591759</v>
      </c>
      <c r="E2955">
        <v>412473610</v>
      </c>
      <c r="F2955">
        <v>3551206918</v>
      </c>
      <c r="G2955">
        <v>2</v>
      </c>
      <c r="H2955">
        <v>146000000000</v>
      </c>
      <c r="I2955">
        <v>340000000</v>
      </c>
      <c r="J2955">
        <v>0.02</v>
      </c>
    </row>
    <row r="2956" spans="1:10" customFormat="1" hidden="1" x14ac:dyDescent="0.25">
      <c r="A2956">
        <v>213</v>
      </c>
      <c r="B2956" t="s">
        <v>986</v>
      </c>
      <c r="C2956" t="s">
        <v>987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customFormat="1" hidden="1" x14ac:dyDescent="0.25">
      <c r="A2957">
        <v>213</v>
      </c>
      <c r="B2957" t="s">
        <v>1276</v>
      </c>
      <c r="D2957">
        <v>0</v>
      </c>
      <c r="E2957">
        <v>0</v>
      </c>
      <c r="F2957">
        <v>0</v>
      </c>
      <c r="G2957">
        <v>2403</v>
      </c>
      <c r="H2957">
        <v>0</v>
      </c>
      <c r="I2957">
        <v>0</v>
      </c>
      <c r="J2957">
        <v>0</v>
      </c>
    </row>
    <row r="2958" spans="1:10" customFormat="1" hidden="1" x14ac:dyDescent="0.25">
      <c r="A2958">
        <v>221</v>
      </c>
      <c r="B2958" s="161" t="s">
        <v>373</v>
      </c>
      <c r="C2958" t="s">
        <v>374</v>
      </c>
      <c r="D2958">
        <v>1096239492519</v>
      </c>
      <c r="E2958">
        <v>1</v>
      </c>
      <c r="F2958">
        <v>0</v>
      </c>
      <c r="G2958">
        <v>0</v>
      </c>
      <c r="H2958">
        <v>0</v>
      </c>
      <c r="I2958">
        <v>340000000</v>
      </c>
      <c r="J2958">
        <v>0.01</v>
      </c>
    </row>
    <row r="2959" spans="1:10" customFormat="1" hidden="1" x14ac:dyDescent="0.25">
      <c r="A2959">
        <v>215</v>
      </c>
      <c r="B2959" t="s">
        <v>2439</v>
      </c>
      <c r="C2959" t="s">
        <v>2440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customFormat="1" hidden="1" x14ac:dyDescent="0.25">
      <c r="A2960">
        <v>213</v>
      </c>
      <c r="B2960" t="s">
        <v>725</v>
      </c>
      <c r="C2960" t="s">
        <v>726</v>
      </c>
      <c r="D2960">
        <v>713964497394</v>
      </c>
      <c r="E2960">
        <v>1</v>
      </c>
      <c r="F2960">
        <v>0</v>
      </c>
      <c r="G2960">
        <v>0</v>
      </c>
      <c r="H2960">
        <v>100000000000</v>
      </c>
      <c r="I2960">
        <v>340000000</v>
      </c>
      <c r="J2960">
        <v>0.03</v>
      </c>
    </row>
    <row r="2961" spans="1:10" customFormat="1" hidden="1" x14ac:dyDescent="0.25">
      <c r="A2961">
        <v>213</v>
      </c>
      <c r="B2961" t="s">
        <v>1867</v>
      </c>
      <c r="C2961" t="s">
        <v>1868</v>
      </c>
      <c r="D2961">
        <v>280237407562</v>
      </c>
      <c r="E2961">
        <v>391743593</v>
      </c>
      <c r="F2961">
        <v>1673042864</v>
      </c>
      <c r="G2961">
        <v>1</v>
      </c>
      <c r="H2961">
        <v>100000000003</v>
      </c>
      <c r="I2961">
        <v>340000000</v>
      </c>
      <c r="J2961">
        <v>0.03</v>
      </c>
    </row>
    <row r="2962" spans="1:10" customFormat="1" hidden="1" x14ac:dyDescent="0.25">
      <c r="A2962">
        <v>213</v>
      </c>
      <c r="B2962" t="s">
        <v>1492</v>
      </c>
      <c r="C2962" t="s">
        <v>1493</v>
      </c>
      <c r="D2962">
        <v>637501666159</v>
      </c>
      <c r="E2962">
        <v>1</v>
      </c>
      <c r="F2962">
        <v>0</v>
      </c>
      <c r="G2962">
        <v>0</v>
      </c>
      <c r="H2962">
        <v>105000000000</v>
      </c>
      <c r="I2962">
        <v>340000000</v>
      </c>
      <c r="J2962">
        <v>0.02</v>
      </c>
    </row>
    <row r="2963" spans="1:10" customFormat="1" hidden="1" x14ac:dyDescent="0.25">
      <c r="A2963">
        <v>213</v>
      </c>
      <c r="B2963" t="s">
        <v>1972</v>
      </c>
      <c r="C2963" t="s">
        <v>1973</v>
      </c>
      <c r="D2963">
        <v>470189840590</v>
      </c>
      <c r="E2963">
        <v>1</v>
      </c>
      <c r="F2963">
        <v>0</v>
      </c>
      <c r="G2963">
        <v>0</v>
      </c>
      <c r="H2963">
        <v>200000000000</v>
      </c>
      <c r="I2963">
        <v>340000000</v>
      </c>
      <c r="J2963">
        <v>0.01</v>
      </c>
    </row>
    <row r="2964" spans="1:10" customFormat="1" hidden="1" x14ac:dyDescent="0.25">
      <c r="A2964">
        <v>215</v>
      </c>
      <c r="B2964" t="s">
        <v>827</v>
      </c>
      <c r="C2964" t="s">
        <v>828</v>
      </c>
      <c r="D2964">
        <v>798724139262</v>
      </c>
      <c r="E2964">
        <v>1</v>
      </c>
      <c r="F2964">
        <v>0</v>
      </c>
      <c r="G2964">
        <v>0</v>
      </c>
      <c r="H2964">
        <v>10000000000</v>
      </c>
      <c r="I2964">
        <v>340000000</v>
      </c>
      <c r="J2964">
        <v>0.01</v>
      </c>
    </row>
    <row r="2965" spans="1:10" customFormat="1" hidden="1" x14ac:dyDescent="0.25">
      <c r="A2965">
        <v>213</v>
      </c>
      <c r="B2965" t="s">
        <v>1394</v>
      </c>
      <c r="C2965" t="s">
        <v>1395</v>
      </c>
      <c r="D2965">
        <v>289526383420</v>
      </c>
      <c r="E2965">
        <v>1</v>
      </c>
      <c r="F2965">
        <v>0</v>
      </c>
      <c r="G2965">
        <v>0</v>
      </c>
      <c r="H2965">
        <v>100000000</v>
      </c>
      <c r="I2965">
        <v>345000000</v>
      </c>
      <c r="J2965">
        <v>4.4999999999999998E-2</v>
      </c>
    </row>
    <row r="2966" spans="1:10" customFormat="1" hidden="1" x14ac:dyDescent="0.25">
      <c r="A2966">
        <v>215</v>
      </c>
      <c r="B2966" t="s">
        <v>1822</v>
      </c>
      <c r="C2966" t="s">
        <v>1823</v>
      </c>
      <c r="D2966">
        <v>947920869705</v>
      </c>
      <c r="E2966">
        <v>399291903</v>
      </c>
      <c r="F2966">
        <v>1461013306</v>
      </c>
      <c r="G2966">
        <v>1</v>
      </c>
      <c r="H2966">
        <v>100000000000</v>
      </c>
      <c r="I2966">
        <v>340000000</v>
      </c>
      <c r="J2966">
        <v>3.9E-2</v>
      </c>
    </row>
    <row r="2967" spans="1:10" customFormat="1" hidden="1" x14ac:dyDescent="0.25">
      <c r="A2967">
        <v>213</v>
      </c>
      <c r="B2967" t="s">
        <v>2441</v>
      </c>
      <c r="C2967" t="s">
        <v>2442</v>
      </c>
      <c r="D2967">
        <v>110003240159488</v>
      </c>
      <c r="E2967">
        <v>18853384115</v>
      </c>
      <c r="F2967">
        <v>74053536460</v>
      </c>
      <c r="G2967">
        <v>45</v>
      </c>
      <c r="H2967">
        <v>0</v>
      </c>
      <c r="I2967">
        <v>340000000</v>
      </c>
      <c r="J2967">
        <v>0.2</v>
      </c>
    </row>
    <row r="2968" spans="1:10" customFormat="1" hidden="1" x14ac:dyDescent="0.25">
      <c r="A2968">
        <v>213</v>
      </c>
      <c r="B2968" t="s">
        <v>2380</v>
      </c>
      <c r="D2968">
        <v>0</v>
      </c>
      <c r="E2968">
        <v>0</v>
      </c>
      <c r="F2968">
        <v>0</v>
      </c>
      <c r="G2968">
        <v>0</v>
      </c>
      <c r="H2968">
        <v>500000000000</v>
      </c>
      <c r="I2968">
        <v>340000000</v>
      </c>
      <c r="J2968">
        <v>0.03</v>
      </c>
    </row>
    <row r="2969" spans="1:10" customFormat="1" hidden="1" x14ac:dyDescent="0.25">
      <c r="A2969">
        <v>213</v>
      </c>
      <c r="B2969" t="s">
        <v>1810</v>
      </c>
      <c r="D2969">
        <v>42437934</v>
      </c>
      <c r="E2969">
        <v>1</v>
      </c>
      <c r="F2969">
        <v>0</v>
      </c>
      <c r="G2969">
        <v>0</v>
      </c>
      <c r="H2969">
        <v>0</v>
      </c>
      <c r="I2969">
        <v>340000000</v>
      </c>
      <c r="J2969">
        <v>0.02</v>
      </c>
    </row>
    <row r="2970" spans="1:10" customFormat="1" hidden="1" x14ac:dyDescent="0.25">
      <c r="A2970">
        <v>213</v>
      </c>
      <c r="B2970" t="s">
        <v>2443</v>
      </c>
      <c r="C2970" t="s">
        <v>2444</v>
      </c>
      <c r="D2970">
        <v>32950250894626</v>
      </c>
      <c r="E2970">
        <v>2107744894</v>
      </c>
      <c r="F2970">
        <v>35060273733</v>
      </c>
      <c r="G2970">
        <v>18</v>
      </c>
      <c r="H2970">
        <v>100000000000</v>
      </c>
      <c r="I2970">
        <v>340000000</v>
      </c>
      <c r="J2970">
        <v>4.8000000000000001E-2</v>
      </c>
    </row>
    <row r="2971" spans="1:10" customFormat="1" hidden="1" x14ac:dyDescent="0.25">
      <c r="A2971">
        <v>213</v>
      </c>
      <c r="B2971" t="s">
        <v>361</v>
      </c>
      <c r="C2971" t="s">
        <v>362</v>
      </c>
      <c r="D2971">
        <v>12821163284870</v>
      </c>
      <c r="E2971">
        <v>377897020</v>
      </c>
      <c r="F2971">
        <v>3751805048</v>
      </c>
      <c r="G2971">
        <v>2</v>
      </c>
      <c r="H2971">
        <v>87000000000</v>
      </c>
      <c r="I2971">
        <v>340000000</v>
      </c>
      <c r="J2971">
        <v>0.01</v>
      </c>
    </row>
    <row r="2972" spans="1:10" customFormat="1" hidden="1" x14ac:dyDescent="0.25">
      <c r="A2972">
        <v>213</v>
      </c>
      <c r="B2972" s="161" t="s">
        <v>464</v>
      </c>
      <c r="C2972" t="s">
        <v>465</v>
      </c>
      <c r="D2972">
        <v>3250429615014</v>
      </c>
      <c r="E2972">
        <v>457089757</v>
      </c>
      <c r="F2972">
        <v>5737398135</v>
      </c>
      <c r="G2972">
        <v>3</v>
      </c>
      <c r="H2972">
        <v>81000000000</v>
      </c>
      <c r="I2972">
        <v>340000000</v>
      </c>
      <c r="J2972">
        <v>0.02</v>
      </c>
    </row>
    <row r="2973" spans="1:10" customFormat="1" hidden="1" x14ac:dyDescent="0.25">
      <c r="A2973">
        <v>213</v>
      </c>
      <c r="B2973" t="s">
        <v>2445</v>
      </c>
      <c r="C2973" t="s">
        <v>2446</v>
      </c>
      <c r="D2973">
        <v>108847920294</v>
      </c>
      <c r="E2973">
        <v>1</v>
      </c>
      <c r="F2973">
        <v>0</v>
      </c>
      <c r="G2973">
        <v>0</v>
      </c>
      <c r="H2973">
        <v>5000000000</v>
      </c>
      <c r="I2973">
        <v>340000000</v>
      </c>
      <c r="J2973">
        <v>1.4999999999999999E-2</v>
      </c>
    </row>
    <row r="2974" spans="1:10" customFormat="1" hidden="1" x14ac:dyDescent="0.25">
      <c r="A2974">
        <v>213</v>
      </c>
      <c r="B2974" t="s">
        <v>2359</v>
      </c>
      <c r="C2974" t="s">
        <v>2360</v>
      </c>
      <c r="D2974">
        <v>28931707348</v>
      </c>
      <c r="E2974">
        <v>1</v>
      </c>
      <c r="F2974">
        <v>0</v>
      </c>
      <c r="G2974">
        <v>0</v>
      </c>
      <c r="H2974">
        <v>1000000000</v>
      </c>
      <c r="I2974">
        <v>340000000</v>
      </c>
      <c r="J2974">
        <v>0.01</v>
      </c>
    </row>
    <row r="2975" spans="1:10" customFormat="1" hidden="1" x14ac:dyDescent="0.25">
      <c r="A2975">
        <v>213</v>
      </c>
      <c r="B2975" t="s">
        <v>1577</v>
      </c>
      <c r="C2975" t="s">
        <v>1578</v>
      </c>
      <c r="D2975">
        <v>172110115486</v>
      </c>
      <c r="E2975">
        <v>1</v>
      </c>
      <c r="F2975">
        <v>0</v>
      </c>
      <c r="G2975">
        <v>0</v>
      </c>
      <c r="H2975">
        <v>500000000</v>
      </c>
      <c r="I2975">
        <v>340000000</v>
      </c>
      <c r="J2975">
        <v>0.02</v>
      </c>
    </row>
    <row r="2976" spans="1:10" customFormat="1" hidden="1" x14ac:dyDescent="0.25">
      <c r="A2976">
        <v>213</v>
      </c>
      <c r="B2976" t="s">
        <v>1862</v>
      </c>
      <c r="C2976">
        <v>307</v>
      </c>
      <c r="D2976">
        <v>4777264402292</v>
      </c>
      <c r="E2976">
        <v>1</v>
      </c>
      <c r="F2976">
        <v>0</v>
      </c>
      <c r="G2976">
        <v>0</v>
      </c>
      <c r="H2976">
        <v>700000000000</v>
      </c>
      <c r="I2976">
        <v>340000000</v>
      </c>
      <c r="J2976">
        <v>0</v>
      </c>
    </row>
    <row r="2977" spans="1:10" customFormat="1" hidden="1" x14ac:dyDescent="0.25">
      <c r="A2977">
        <v>213</v>
      </c>
      <c r="B2977" t="s">
        <v>798</v>
      </c>
      <c r="C2977" t="s">
        <v>799</v>
      </c>
      <c r="D2977">
        <v>98350690455560</v>
      </c>
      <c r="E2977">
        <v>1950317869</v>
      </c>
      <c r="F2977">
        <v>78905575613</v>
      </c>
      <c r="G2977">
        <v>39</v>
      </c>
      <c r="H2977">
        <v>3000000000000</v>
      </c>
      <c r="I2977">
        <v>340000000</v>
      </c>
      <c r="J2977">
        <v>0.02</v>
      </c>
    </row>
    <row r="2978" spans="1:10" customFormat="1" hidden="1" x14ac:dyDescent="0.25">
      <c r="A2978">
        <v>213</v>
      </c>
      <c r="B2978" t="s">
        <v>1042</v>
      </c>
      <c r="C2978" t="s">
        <v>1043</v>
      </c>
      <c r="D2978">
        <v>22990709910</v>
      </c>
      <c r="E2978">
        <v>1</v>
      </c>
      <c r="F2978">
        <v>0</v>
      </c>
      <c r="G2978">
        <v>0</v>
      </c>
      <c r="H2978">
        <v>10000000000</v>
      </c>
      <c r="I2978">
        <v>340000000</v>
      </c>
      <c r="J2978">
        <v>1E-3</v>
      </c>
    </row>
    <row r="2979" spans="1:10" customFormat="1" hidden="1" x14ac:dyDescent="0.25">
      <c r="A2979">
        <v>213</v>
      </c>
      <c r="B2979" t="s">
        <v>1370</v>
      </c>
      <c r="C2979" t="s">
        <v>1371</v>
      </c>
      <c r="D2979">
        <v>210847833379</v>
      </c>
      <c r="E2979">
        <v>1</v>
      </c>
      <c r="F2979">
        <v>0</v>
      </c>
      <c r="G2979">
        <v>0</v>
      </c>
      <c r="H2979">
        <v>50000000000</v>
      </c>
      <c r="I2979">
        <v>340000000</v>
      </c>
      <c r="J2979">
        <v>0.01</v>
      </c>
    </row>
    <row r="2980" spans="1:10" customFormat="1" hidden="1" x14ac:dyDescent="0.25">
      <c r="A2980">
        <v>213</v>
      </c>
      <c r="B2980" t="s">
        <v>1727</v>
      </c>
      <c r="C2980" t="s">
        <v>1728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customFormat="1" hidden="1" x14ac:dyDescent="0.25">
      <c r="A2981">
        <v>213</v>
      </c>
      <c r="B2981" t="s">
        <v>1834</v>
      </c>
      <c r="C2981" t="s">
        <v>1835</v>
      </c>
      <c r="D2981">
        <v>103597958209</v>
      </c>
      <c r="E2981">
        <v>1</v>
      </c>
      <c r="F2981">
        <v>0</v>
      </c>
      <c r="G2981">
        <v>0</v>
      </c>
      <c r="H2981">
        <v>50000000000</v>
      </c>
      <c r="I2981">
        <v>340000000</v>
      </c>
      <c r="J2981">
        <v>0.05</v>
      </c>
    </row>
    <row r="2982" spans="1:10" customFormat="1" hidden="1" x14ac:dyDescent="0.25">
      <c r="A2982">
        <v>213</v>
      </c>
      <c r="B2982" t="s">
        <v>895</v>
      </c>
      <c r="C2982" t="s">
        <v>896</v>
      </c>
      <c r="D2982">
        <v>29680560804</v>
      </c>
      <c r="E2982">
        <v>1</v>
      </c>
      <c r="F2982">
        <v>0</v>
      </c>
      <c r="G2982">
        <v>0</v>
      </c>
      <c r="H2982">
        <v>3000000000</v>
      </c>
      <c r="I2982">
        <v>340000000</v>
      </c>
      <c r="J2982">
        <v>2.5000000000000001E-2</v>
      </c>
    </row>
    <row r="2983" spans="1:10" customFormat="1" hidden="1" x14ac:dyDescent="0.25">
      <c r="A2983">
        <v>213</v>
      </c>
      <c r="B2983" t="s">
        <v>2394</v>
      </c>
      <c r="C2983" t="s">
        <v>2395</v>
      </c>
      <c r="D2983">
        <v>48426732196</v>
      </c>
      <c r="E2983">
        <v>1</v>
      </c>
      <c r="F2983">
        <v>0</v>
      </c>
      <c r="G2983">
        <v>0</v>
      </c>
      <c r="H2983">
        <v>8300000000</v>
      </c>
      <c r="I2983">
        <v>420000000</v>
      </c>
      <c r="J2983">
        <v>1.2E-2</v>
      </c>
    </row>
    <row r="2984" spans="1:10" customFormat="1" hidden="1" x14ac:dyDescent="0.25">
      <c r="A2984">
        <v>213</v>
      </c>
      <c r="B2984" t="s">
        <v>1924</v>
      </c>
      <c r="C2984" t="s">
        <v>1925</v>
      </c>
      <c r="D2984">
        <v>110001312921567</v>
      </c>
      <c r="E2984">
        <v>19266303762</v>
      </c>
      <c r="F2984">
        <v>75705215048</v>
      </c>
      <c r="G2984">
        <v>46</v>
      </c>
      <c r="H2984">
        <v>0</v>
      </c>
      <c r="I2984">
        <v>340000000</v>
      </c>
      <c r="J2984">
        <v>0.2</v>
      </c>
    </row>
    <row r="2985" spans="1:10" customFormat="1" hidden="1" x14ac:dyDescent="0.25">
      <c r="A2985">
        <v>213</v>
      </c>
      <c r="B2985" t="s">
        <v>2447</v>
      </c>
      <c r="C2985" t="s">
        <v>2448</v>
      </c>
      <c r="D2985">
        <v>153289071037</v>
      </c>
      <c r="E2985">
        <v>1</v>
      </c>
      <c r="F2985">
        <v>0</v>
      </c>
      <c r="G2985">
        <v>0</v>
      </c>
      <c r="H2985">
        <v>50000000000</v>
      </c>
      <c r="I2985">
        <v>340000000</v>
      </c>
      <c r="J2985">
        <v>0.01</v>
      </c>
    </row>
    <row r="2986" spans="1:10" customFormat="1" hidden="1" x14ac:dyDescent="0.25">
      <c r="A2986">
        <v>213</v>
      </c>
      <c r="B2986" t="s">
        <v>1260</v>
      </c>
      <c r="C2986" t="s">
        <v>479</v>
      </c>
      <c r="D2986">
        <v>0</v>
      </c>
      <c r="E2986">
        <v>0</v>
      </c>
      <c r="F2986">
        <v>0</v>
      </c>
      <c r="G2986">
        <v>0</v>
      </c>
      <c r="H2986">
        <v>5000000000</v>
      </c>
      <c r="I2986">
        <v>340000000</v>
      </c>
      <c r="J2986">
        <v>0.03</v>
      </c>
    </row>
    <row r="2987" spans="1:10" customFormat="1" hidden="1" x14ac:dyDescent="0.25">
      <c r="A2987">
        <v>213</v>
      </c>
      <c r="B2987" t="s">
        <v>260</v>
      </c>
      <c r="C2987" t="s">
        <v>261</v>
      </c>
      <c r="D2987">
        <v>374965157395</v>
      </c>
      <c r="E2987">
        <v>1</v>
      </c>
      <c r="F2987">
        <v>0</v>
      </c>
      <c r="G2987">
        <v>0</v>
      </c>
      <c r="H2987">
        <v>420000000</v>
      </c>
      <c r="I2987">
        <v>340000000</v>
      </c>
      <c r="J2987">
        <v>6.9000000000000006E-2</v>
      </c>
    </row>
    <row r="2988" spans="1:10" customFormat="1" hidden="1" x14ac:dyDescent="0.25">
      <c r="A2988">
        <v>213</v>
      </c>
      <c r="B2988" t="s">
        <v>1688</v>
      </c>
      <c r="C2988" t="s">
        <v>1689</v>
      </c>
      <c r="D2988">
        <v>33235695377461</v>
      </c>
      <c r="E2988">
        <v>563801576</v>
      </c>
      <c r="F2988">
        <v>22156356028</v>
      </c>
      <c r="G2988">
        <v>11</v>
      </c>
      <c r="H2988">
        <v>300000000000</v>
      </c>
      <c r="I2988">
        <v>340000000</v>
      </c>
      <c r="J2988">
        <v>0.01</v>
      </c>
    </row>
    <row r="2989" spans="1:10" customFormat="1" hidden="1" x14ac:dyDescent="0.25">
      <c r="A2989">
        <v>213</v>
      </c>
      <c r="B2989" t="s">
        <v>699</v>
      </c>
      <c r="C2989" t="s">
        <v>700</v>
      </c>
      <c r="D2989">
        <v>28165293620</v>
      </c>
      <c r="E2989">
        <v>1</v>
      </c>
      <c r="F2989">
        <v>0</v>
      </c>
      <c r="G2989">
        <v>0</v>
      </c>
      <c r="H2989">
        <v>999400000</v>
      </c>
      <c r="I2989">
        <v>340000000</v>
      </c>
      <c r="J2989">
        <v>0.05</v>
      </c>
    </row>
    <row r="2990" spans="1:10" customFormat="1" hidden="1" x14ac:dyDescent="0.25">
      <c r="A2990">
        <v>215</v>
      </c>
      <c r="B2990" t="s">
        <v>885</v>
      </c>
      <c r="C2990" t="s">
        <v>886</v>
      </c>
      <c r="D2990">
        <v>472756270591</v>
      </c>
      <c r="E2990">
        <v>1</v>
      </c>
      <c r="F2990">
        <v>0</v>
      </c>
      <c r="G2990">
        <v>0</v>
      </c>
      <c r="H2990">
        <v>777000000</v>
      </c>
      <c r="I2990">
        <v>347770000</v>
      </c>
      <c r="J2990">
        <v>7.77E-3</v>
      </c>
    </row>
    <row r="2991" spans="1:10" customFormat="1" hidden="1" x14ac:dyDescent="0.25">
      <c r="A2991">
        <v>213</v>
      </c>
      <c r="B2991" t="s">
        <v>1179</v>
      </c>
      <c r="C2991" t="s">
        <v>1180</v>
      </c>
      <c r="D2991">
        <v>10022425353</v>
      </c>
      <c r="E2991">
        <v>1</v>
      </c>
      <c r="F2991">
        <v>0</v>
      </c>
      <c r="G2991">
        <v>0</v>
      </c>
      <c r="H2991">
        <v>10000000000</v>
      </c>
      <c r="I2991">
        <v>340000000</v>
      </c>
      <c r="J2991">
        <v>9.4999999999999998E-3</v>
      </c>
    </row>
    <row r="2992" spans="1:10" customFormat="1" hidden="1" x14ac:dyDescent="0.25">
      <c r="A2992">
        <v>213</v>
      </c>
      <c r="B2992" t="s">
        <v>1875</v>
      </c>
      <c r="C2992" t="s">
        <v>1876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customFormat="1" hidden="1" x14ac:dyDescent="0.25">
      <c r="A2993">
        <v>213</v>
      </c>
      <c r="B2993" t="s">
        <v>1085</v>
      </c>
      <c r="C2993" t="s">
        <v>1086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customFormat="1" hidden="1" x14ac:dyDescent="0.25">
      <c r="A2994">
        <v>213</v>
      </c>
      <c r="B2994" t="s">
        <v>1167</v>
      </c>
      <c r="C2994" t="s">
        <v>1168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customFormat="1" hidden="1" x14ac:dyDescent="0.25">
      <c r="A2995">
        <v>213</v>
      </c>
      <c r="B2995" t="s">
        <v>887</v>
      </c>
      <c r="C2995" t="s">
        <v>888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customFormat="1" hidden="1" x14ac:dyDescent="0.25">
      <c r="A2996">
        <v>213</v>
      </c>
      <c r="B2996" t="s">
        <v>2449</v>
      </c>
      <c r="C2996" t="s">
        <v>2450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customFormat="1" hidden="1" x14ac:dyDescent="0.25">
      <c r="A2997">
        <v>213</v>
      </c>
      <c r="B2997" t="s">
        <v>669</v>
      </c>
      <c r="C2997" t="s">
        <v>670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customFormat="1" hidden="1" x14ac:dyDescent="0.25">
      <c r="A2998">
        <v>213</v>
      </c>
      <c r="B2998" t="s">
        <v>1599</v>
      </c>
      <c r="C2998" t="s">
        <v>1600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customFormat="1" hidden="1" x14ac:dyDescent="0.25">
      <c r="A2999">
        <v>213</v>
      </c>
      <c r="B2999" t="s">
        <v>2263</v>
      </c>
      <c r="C2999" t="s">
        <v>2264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customFormat="1" hidden="1" x14ac:dyDescent="0.25">
      <c r="A3000">
        <v>213</v>
      </c>
      <c r="B3000" t="s">
        <v>988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customFormat="1" hidden="1" x14ac:dyDescent="0.25">
      <c r="A3001">
        <v>213</v>
      </c>
      <c r="B3001" t="s">
        <v>1818</v>
      </c>
      <c r="C3001" t="s">
        <v>1819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customFormat="1" hidden="1" x14ac:dyDescent="0.25">
      <c r="A3002">
        <v>213</v>
      </c>
      <c r="B3002" s="161" t="s">
        <v>2207</v>
      </c>
      <c r="C3002" t="s">
        <v>2208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customFormat="1" hidden="1" x14ac:dyDescent="0.25">
      <c r="A3003">
        <v>212</v>
      </c>
      <c r="B3003" t="s">
        <v>1420</v>
      </c>
      <c r="C3003" t="s">
        <v>1421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customFormat="1" hidden="1" x14ac:dyDescent="0.25">
      <c r="A3004">
        <v>214</v>
      </c>
      <c r="B3004" t="s">
        <v>1693</v>
      </c>
      <c r="C3004" t="s">
        <v>1694</v>
      </c>
      <c r="D3004">
        <v>40081272181936</v>
      </c>
      <c r="E3004">
        <v>340000000</v>
      </c>
      <c r="F3004">
        <v>27420030345</v>
      </c>
      <c r="G3004">
        <v>14</v>
      </c>
      <c r="H3004">
        <v>510000000000</v>
      </c>
      <c r="I3004">
        <v>340000000</v>
      </c>
      <c r="J3004">
        <v>0</v>
      </c>
    </row>
    <row r="3005" spans="1:10" customFormat="1" hidden="1" x14ac:dyDescent="0.25">
      <c r="A3005">
        <v>214</v>
      </c>
      <c r="B3005" t="s">
        <v>1208</v>
      </c>
      <c r="C3005" t="s">
        <v>1209</v>
      </c>
      <c r="D3005">
        <v>100007457297</v>
      </c>
      <c r="E3005">
        <v>1</v>
      </c>
      <c r="F3005">
        <v>0</v>
      </c>
      <c r="G3005">
        <v>0</v>
      </c>
      <c r="H3005">
        <v>100000000000</v>
      </c>
      <c r="I3005">
        <v>340000000</v>
      </c>
      <c r="J3005">
        <v>2.5000000000000001E-2</v>
      </c>
    </row>
    <row r="3006" spans="1:10" customFormat="1" hidden="1" x14ac:dyDescent="0.25">
      <c r="A3006">
        <v>214</v>
      </c>
      <c r="B3006" t="s">
        <v>942</v>
      </c>
      <c r="C3006" t="s">
        <v>943</v>
      </c>
      <c r="D3006">
        <v>1192218958889</v>
      </c>
      <c r="E3006">
        <v>521170059</v>
      </c>
      <c r="F3006">
        <v>3442231128</v>
      </c>
      <c r="G3006">
        <v>2</v>
      </c>
      <c r="H3006">
        <v>100000000000</v>
      </c>
      <c r="I3006">
        <v>340000000</v>
      </c>
      <c r="J3006">
        <v>0.05</v>
      </c>
    </row>
    <row r="3007" spans="1:10" customFormat="1" hidden="1" x14ac:dyDescent="0.25">
      <c r="A3007">
        <v>214</v>
      </c>
      <c r="B3007" t="s">
        <v>2451</v>
      </c>
      <c r="C3007" t="s">
        <v>2452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customFormat="1" hidden="1" x14ac:dyDescent="0.25">
      <c r="A3008">
        <v>214</v>
      </c>
      <c r="B3008" t="s">
        <v>1619</v>
      </c>
      <c r="C3008" t="s">
        <v>1620</v>
      </c>
      <c r="D3008">
        <v>271674107121</v>
      </c>
      <c r="E3008">
        <v>356414705</v>
      </c>
      <c r="F3008">
        <v>1625055796</v>
      </c>
      <c r="G3008">
        <v>1</v>
      </c>
      <c r="H3008">
        <v>10000000000</v>
      </c>
      <c r="I3008">
        <v>340000000</v>
      </c>
      <c r="J3008">
        <v>0.01</v>
      </c>
    </row>
    <row r="3009" spans="1:10" customFormat="1" hidden="1" x14ac:dyDescent="0.25">
      <c r="A3009">
        <v>214</v>
      </c>
      <c r="B3009" t="s">
        <v>1974</v>
      </c>
      <c r="C3009" t="s">
        <v>1975</v>
      </c>
      <c r="D3009">
        <v>146075521203084</v>
      </c>
      <c r="E3009">
        <v>5970513605</v>
      </c>
      <c r="F3009">
        <v>106979758495</v>
      </c>
      <c r="G3009">
        <v>57</v>
      </c>
      <c r="H3009">
        <v>50000000000</v>
      </c>
      <c r="I3009">
        <v>340000000</v>
      </c>
      <c r="J3009">
        <v>0.05</v>
      </c>
    </row>
    <row r="3010" spans="1:10" customFormat="1" hidden="1" x14ac:dyDescent="0.25">
      <c r="A3010">
        <v>214</v>
      </c>
      <c r="B3010" t="s">
        <v>567</v>
      </c>
      <c r="C3010" t="s">
        <v>568</v>
      </c>
      <c r="D3010">
        <v>5087321477940</v>
      </c>
      <c r="E3010">
        <v>1</v>
      </c>
      <c r="F3010">
        <v>0</v>
      </c>
      <c r="G3010">
        <v>0</v>
      </c>
      <c r="H3010">
        <v>1200000000000</v>
      </c>
      <c r="I3010">
        <v>340000000</v>
      </c>
      <c r="J3010">
        <v>3.5000000000000003E-2</v>
      </c>
    </row>
    <row r="3011" spans="1:10" customFormat="1" hidden="1" x14ac:dyDescent="0.25">
      <c r="A3011">
        <v>214</v>
      </c>
      <c r="B3011" t="s">
        <v>2453</v>
      </c>
      <c r="C3011" t="s">
        <v>495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customFormat="1" hidden="1" x14ac:dyDescent="0.25">
      <c r="A3012">
        <v>214</v>
      </c>
      <c r="B3012" t="s">
        <v>2070</v>
      </c>
      <c r="C3012" t="s">
        <v>2071</v>
      </c>
      <c r="D3012">
        <v>370984405239</v>
      </c>
      <c r="E3012">
        <v>1</v>
      </c>
      <c r="F3012">
        <v>0</v>
      </c>
      <c r="G3012">
        <v>0</v>
      </c>
      <c r="H3012">
        <v>111000000000</v>
      </c>
      <c r="I3012">
        <v>340000000</v>
      </c>
      <c r="J3012">
        <v>0.03</v>
      </c>
    </row>
    <row r="3013" spans="1:10" customFormat="1" hidden="1" x14ac:dyDescent="0.25">
      <c r="A3013">
        <v>214</v>
      </c>
      <c r="B3013" t="s">
        <v>2449</v>
      </c>
      <c r="C3013" t="s">
        <v>2450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customFormat="1" hidden="1" x14ac:dyDescent="0.25">
      <c r="A3014">
        <v>214</v>
      </c>
      <c r="B3014" t="s">
        <v>1628</v>
      </c>
      <c r="C3014" t="s">
        <v>1629</v>
      </c>
      <c r="D3014">
        <v>15126228076546</v>
      </c>
      <c r="E3014">
        <v>529907634</v>
      </c>
      <c r="F3014">
        <v>7406397764</v>
      </c>
      <c r="G3014">
        <v>4</v>
      </c>
      <c r="H3014">
        <v>1000000000000</v>
      </c>
      <c r="I3014">
        <v>340000000</v>
      </c>
      <c r="J3014">
        <v>2.5000000000000001E-2</v>
      </c>
    </row>
    <row r="3015" spans="1:10" customFormat="1" hidden="1" x14ac:dyDescent="0.25">
      <c r="A3015">
        <v>214</v>
      </c>
      <c r="B3015" t="s">
        <v>2149</v>
      </c>
      <c r="C3015" t="s">
        <v>2150</v>
      </c>
      <c r="D3015">
        <v>461609713645</v>
      </c>
      <c r="E3015">
        <v>1</v>
      </c>
      <c r="F3015">
        <v>0</v>
      </c>
      <c r="G3015">
        <v>0</v>
      </c>
      <c r="H3015">
        <v>1000000000</v>
      </c>
      <c r="I3015">
        <v>340000000</v>
      </c>
      <c r="J3015">
        <v>0.01</v>
      </c>
    </row>
    <row r="3016" spans="1:10" customFormat="1" hidden="1" x14ac:dyDescent="0.25">
      <c r="A3016">
        <v>214</v>
      </c>
      <c r="B3016" t="s">
        <v>1607</v>
      </c>
      <c r="C3016" t="s">
        <v>1608</v>
      </c>
      <c r="D3016">
        <v>6730514616302</v>
      </c>
      <c r="E3016">
        <v>424123531</v>
      </c>
      <c r="F3016">
        <v>5524111878</v>
      </c>
      <c r="G3016">
        <v>3</v>
      </c>
      <c r="H3016">
        <v>500000000000</v>
      </c>
      <c r="I3016">
        <v>340000000</v>
      </c>
      <c r="J3016">
        <v>1.4999999999999999E-2</v>
      </c>
    </row>
    <row r="3017" spans="1:10" customFormat="1" hidden="1" x14ac:dyDescent="0.25">
      <c r="A3017">
        <v>214</v>
      </c>
      <c r="B3017" t="s">
        <v>1517</v>
      </c>
      <c r="C3017" t="s">
        <v>1518</v>
      </c>
      <c r="D3017">
        <v>678146192587</v>
      </c>
      <c r="E3017">
        <v>356414656</v>
      </c>
      <c r="F3017">
        <v>1625051002</v>
      </c>
      <c r="G3017">
        <v>1</v>
      </c>
      <c r="H3017">
        <v>8000000000</v>
      </c>
      <c r="I3017">
        <v>340000000</v>
      </c>
      <c r="J3017">
        <v>0.01</v>
      </c>
    </row>
    <row r="3018" spans="1:10" customFormat="1" hidden="1" x14ac:dyDescent="0.25">
      <c r="A3018">
        <v>214</v>
      </c>
      <c r="B3018" t="s">
        <v>745</v>
      </c>
      <c r="C3018" t="s">
        <v>746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customFormat="1" hidden="1" x14ac:dyDescent="0.25">
      <c r="A3019">
        <v>214</v>
      </c>
      <c r="B3019" t="s">
        <v>782</v>
      </c>
      <c r="D3019">
        <v>0</v>
      </c>
      <c r="E3019">
        <v>0</v>
      </c>
      <c r="F3019">
        <v>0</v>
      </c>
      <c r="G3019">
        <v>2333</v>
      </c>
      <c r="H3019">
        <v>0</v>
      </c>
      <c r="I3019">
        <v>0</v>
      </c>
      <c r="J3019">
        <v>0</v>
      </c>
    </row>
    <row r="3020" spans="1:10" customFormat="1" hidden="1" x14ac:dyDescent="0.25">
      <c r="A3020">
        <v>214</v>
      </c>
      <c r="B3020" t="s">
        <v>2454</v>
      </c>
      <c r="C3020" t="s">
        <v>2455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customFormat="1" hidden="1" x14ac:dyDescent="0.25">
      <c r="A3021">
        <v>221</v>
      </c>
      <c r="B3021" t="s">
        <v>2190</v>
      </c>
      <c r="C3021" t="s">
        <v>2191</v>
      </c>
      <c r="D3021">
        <v>114107144349425</v>
      </c>
      <c r="E3021">
        <v>5210516463</v>
      </c>
      <c r="F3021">
        <v>92539812816</v>
      </c>
      <c r="G3021">
        <v>66</v>
      </c>
      <c r="H3021">
        <v>0</v>
      </c>
      <c r="I3021">
        <v>340000000</v>
      </c>
      <c r="J3021">
        <v>0.05</v>
      </c>
    </row>
    <row r="3022" spans="1:10" customFormat="1" hidden="1" x14ac:dyDescent="0.25">
      <c r="A3022">
        <v>214</v>
      </c>
      <c r="B3022" t="s">
        <v>526</v>
      </c>
      <c r="C3022" t="s">
        <v>527</v>
      </c>
      <c r="D3022">
        <v>63940292838550</v>
      </c>
      <c r="E3022">
        <v>1086361243</v>
      </c>
      <c r="F3022">
        <v>36571700923</v>
      </c>
      <c r="G3022">
        <v>19</v>
      </c>
      <c r="H3022">
        <v>200000000000</v>
      </c>
      <c r="I3022">
        <v>340000000</v>
      </c>
      <c r="J3022">
        <v>0.02</v>
      </c>
    </row>
    <row r="3023" spans="1:10" customFormat="1" hidden="1" x14ac:dyDescent="0.25">
      <c r="A3023">
        <v>215</v>
      </c>
      <c r="B3023" t="s">
        <v>1575</v>
      </c>
      <c r="C3023" t="s">
        <v>1576</v>
      </c>
      <c r="D3023">
        <v>152610358419</v>
      </c>
      <c r="E3023">
        <v>1</v>
      </c>
      <c r="F3023">
        <v>0</v>
      </c>
      <c r="G3023">
        <v>0</v>
      </c>
      <c r="H3023">
        <v>118999000000</v>
      </c>
      <c r="I3023">
        <v>340000000</v>
      </c>
      <c r="J3023">
        <v>2.1000000000000001E-2</v>
      </c>
    </row>
    <row r="3024" spans="1:10" customFormat="1" hidden="1" x14ac:dyDescent="0.25">
      <c r="A3024">
        <v>214</v>
      </c>
      <c r="B3024" t="s">
        <v>2456</v>
      </c>
      <c r="C3024" t="s">
        <v>2457</v>
      </c>
      <c r="D3024">
        <v>3330724379236</v>
      </c>
      <c r="E3024">
        <v>372845169</v>
      </c>
      <c r="F3024">
        <v>1609413327</v>
      </c>
      <c r="G3024">
        <v>1</v>
      </c>
      <c r="H3024">
        <v>321000000000</v>
      </c>
      <c r="I3024">
        <v>340000000</v>
      </c>
      <c r="J3024">
        <v>0.02</v>
      </c>
    </row>
    <row r="3025" spans="1:10" customFormat="1" hidden="1" x14ac:dyDescent="0.25">
      <c r="A3025">
        <v>214</v>
      </c>
      <c r="B3025" t="s">
        <v>1339</v>
      </c>
      <c r="C3025" t="s">
        <v>1340</v>
      </c>
      <c r="D3025">
        <v>129262184</v>
      </c>
      <c r="E3025">
        <v>1</v>
      </c>
      <c r="F3025">
        <v>0</v>
      </c>
      <c r="G3025">
        <v>0</v>
      </c>
      <c r="H3025">
        <v>100000000</v>
      </c>
      <c r="I3025">
        <v>345000000</v>
      </c>
      <c r="J3025">
        <v>0.02</v>
      </c>
    </row>
    <row r="3026" spans="1:10" customFormat="1" hidden="1" x14ac:dyDescent="0.25">
      <c r="A3026">
        <v>214</v>
      </c>
      <c r="B3026" t="s">
        <v>1259</v>
      </c>
      <c r="D3026">
        <v>502624470</v>
      </c>
      <c r="E3026">
        <v>1</v>
      </c>
      <c r="F3026">
        <v>0</v>
      </c>
      <c r="G3026">
        <v>0</v>
      </c>
      <c r="H3026">
        <v>100000000</v>
      </c>
      <c r="I3026">
        <v>345000000</v>
      </c>
      <c r="J3026">
        <v>0.03</v>
      </c>
    </row>
    <row r="3027" spans="1:10" customFormat="1" hidden="1" x14ac:dyDescent="0.25">
      <c r="A3027">
        <v>214</v>
      </c>
      <c r="B3027" t="s">
        <v>2163</v>
      </c>
      <c r="C3027" t="s">
        <v>2164</v>
      </c>
      <c r="D3027">
        <v>0</v>
      </c>
      <c r="E3027">
        <v>0</v>
      </c>
      <c r="F3027">
        <v>0</v>
      </c>
      <c r="G3027">
        <v>0</v>
      </c>
      <c r="H3027">
        <v>25001123456</v>
      </c>
      <c r="I3027">
        <v>347000000</v>
      </c>
      <c r="J3027">
        <v>3.9E-2</v>
      </c>
    </row>
    <row r="3028" spans="1:10" customFormat="1" hidden="1" x14ac:dyDescent="0.25">
      <c r="A3028">
        <v>214</v>
      </c>
      <c r="B3028" t="s">
        <v>195</v>
      </c>
      <c r="C3028" t="s">
        <v>196</v>
      </c>
      <c r="D3028">
        <v>1109251967547</v>
      </c>
      <c r="E3028">
        <v>352754015</v>
      </c>
      <c r="F3028">
        <v>1628689470</v>
      </c>
      <c r="G3028">
        <v>1</v>
      </c>
      <c r="H3028">
        <v>1000000</v>
      </c>
      <c r="I3028">
        <v>340000000</v>
      </c>
      <c r="J3028">
        <v>7.77E-3</v>
      </c>
    </row>
    <row r="3029" spans="1:10" customFormat="1" hidden="1" x14ac:dyDescent="0.25">
      <c r="A3029">
        <v>214</v>
      </c>
      <c r="B3029" t="s">
        <v>220</v>
      </c>
      <c r="C3029" t="s">
        <v>221</v>
      </c>
      <c r="D3029">
        <v>698292896</v>
      </c>
      <c r="E3029">
        <v>1</v>
      </c>
      <c r="F3029">
        <v>0</v>
      </c>
      <c r="G3029">
        <v>0</v>
      </c>
      <c r="H3029">
        <v>500000000</v>
      </c>
      <c r="I3029">
        <v>350000000</v>
      </c>
      <c r="J3029">
        <v>0.01</v>
      </c>
    </row>
    <row r="3030" spans="1:10" customFormat="1" hidden="1" x14ac:dyDescent="0.25">
      <c r="A3030">
        <v>221</v>
      </c>
      <c r="B3030" t="s">
        <v>1950</v>
      </c>
      <c r="C3030" t="s">
        <v>1951</v>
      </c>
      <c r="D3030">
        <v>366305566272</v>
      </c>
      <c r="E3030">
        <v>1</v>
      </c>
      <c r="F3030">
        <v>0</v>
      </c>
      <c r="G3030">
        <v>0</v>
      </c>
      <c r="H3030">
        <v>36900000000</v>
      </c>
      <c r="I3030">
        <v>340000000</v>
      </c>
      <c r="J3030">
        <v>0</v>
      </c>
    </row>
    <row r="3031" spans="1:10" customFormat="1" hidden="1" x14ac:dyDescent="0.25">
      <c r="A3031">
        <v>214</v>
      </c>
      <c r="B3031" t="s">
        <v>2458</v>
      </c>
      <c r="C3031" t="s">
        <v>2459</v>
      </c>
      <c r="D3031">
        <v>67027493500791</v>
      </c>
      <c r="E3031">
        <v>2799979580</v>
      </c>
      <c r="F3031">
        <v>46739612031</v>
      </c>
      <c r="G3031">
        <v>25</v>
      </c>
      <c r="H3031">
        <v>50000000000</v>
      </c>
      <c r="I3031">
        <v>340000000</v>
      </c>
      <c r="J3031">
        <v>0.05</v>
      </c>
    </row>
    <row r="3032" spans="1:10" customFormat="1" hidden="1" x14ac:dyDescent="0.25">
      <c r="A3032">
        <v>214</v>
      </c>
      <c r="B3032" t="s">
        <v>585</v>
      </c>
      <c r="C3032" t="s">
        <v>586</v>
      </c>
      <c r="D3032">
        <v>63199918860816</v>
      </c>
      <c r="E3032">
        <v>800924146</v>
      </c>
      <c r="F3032">
        <v>50752869909</v>
      </c>
      <c r="G3032">
        <v>26</v>
      </c>
      <c r="H3032">
        <v>500000000000</v>
      </c>
      <c r="I3032">
        <v>340000000</v>
      </c>
      <c r="J3032">
        <v>8.9999999999999993E-3</v>
      </c>
    </row>
    <row r="3033" spans="1:10" customFormat="1" hidden="1" x14ac:dyDescent="0.25">
      <c r="A3033">
        <v>221</v>
      </c>
      <c r="B3033" t="s">
        <v>596</v>
      </c>
      <c r="C3033" t="s">
        <v>597</v>
      </c>
      <c r="D3033">
        <v>764657255546</v>
      </c>
      <c r="E3033">
        <v>371953431</v>
      </c>
      <c r="F3033">
        <v>1109240567</v>
      </c>
      <c r="G3033">
        <v>1</v>
      </c>
      <c r="H3033">
        <v>700000000000</v>
      </c>
      <c r="I3033">
        <v>340000000</v>
      </c>
      <c r="J3033">
        <v>2.8000000000000001E-2</v>
      </c>
    </row>
    <row r="3034" spans="1:10" customFormat="1" hidden="1" x14ac:dyDescent="0.25">
      <c r="A3034">
        <v>221</v>
      </c>
      <c r="B3034" t="s">
        <v>441</v>
      </c>
      <c r="C3034" t="s">
        <v>442</v>
      </c>
      <c r="D3034">
        <v>2841968041349</v>
      </c>
      <c r="E3034">
        <v>374124754</v>
      </c>
      <c r="F3034">
        <v>1107171386</v>
      </c>
      <c r="G3034">
        <v>1</v>
      </c>
      <c r="H3034">
        <v>115000000000</v>
      </c>
      <c r="I3034">
        <v>340000000</v>
      </c>
      <c r="J3034">
        <v>2.9899999999999999E-2</v>
      </c>
    </row>
    <row r="3035" spans="1:10" customFormat="1" hidden="1" x14ac:dyDescent="0.25">
      <c r="A3035">
        <v>214</v>
      </c>
      <c r="B3035" t="s">
        <v>1490</v>
      </c>
      <c r="C3035" t="s">
        <v>1491</v>
      </c>
      <c r="D3035">
        <v>114502057582502</v>
      </c>
      <c r="E3035">
        <v>4399190864</v>
      </c>
      <c r="F3035">
        <v>77124626424</v>
      </c>
      <c r="G3035">
        <v>41</v>
      </c>
      <c r="H3035">
        <v>2500000000000</v>
      </c>
      <c r="I3035">
        <v>340000000</v>
      </c>
      <c r="J3035">
        <v>0.05</v>
      </c>
    </row>
    <row r="3036" spans="1:10" customFormat="1" hidden="1" x14ac:dyDescent="0.25">
      <c r="A3036">
        <v>214</v>
      </c>
      <c r="B3036" t="s">
        <v>1308</v>
      </c>
      <c r="C3036" t="s">
        <v>805</v>
      </c>
      <c r="D3036">
        <v>748979103605</v>
      </c>
      <c r="E3036">
        <v>1</v>
      </c>
      <c r="F3036">
        <v>0</v>
      </c>
      <c r="G3036">
        <v>0</v>
      </c>
      <c r="H3036">
        <v>135000000000</v>
      </c>
      <c r="I3036">
        <v>340000000</v>
      </c>
      <c r="J3036">
        <v>0</v>
      </c>
    </row>
    <row r="3037" spans="1:10" customFormat="1" hidden="1" x14ac:dyDescent="0.25">
      <c r="A3037">
        <v>214</v>
      </c>
      <c r="B3037" t="s">
        <v>2337</v>
      </c>
      <c r="C3037" t="s">
        <v>2338</v>
      </c>
      <c r="D3037">
        <v>166217832569992</v>
      </c>
      <c r="E3037">
        <v>5375752408</v>
      </c>
      <c r="F3037">
        <v>95679295755</v>
      </c>
      <c r="G3037">
        <v>51</v>
      </c>
      <c r="H3037">
        <v>10000000000</v>
      </c>
      <c r="I3037">
        <v>340000000</v>
      </c>
      <c r="J3037">
        <v>0.05</v>
      </c>
    </row>
    <row r="3038" spans="1:10" customFormat="1" hidden="1" x14ac:dyDescent="0.25">
      <c r="A3038">
        <v>214</v>
      </c>
      <c r="B3038" t="s">
        <v>683</v>
      </c>
      <c r="C3038" t="s">
        <v>684</v>
      </c>
      <c r="D3038">
        <v>5958238757566</v>
      </c>
      <c r="E3038">
        <v>446498006</v>
      </c>
      <c r="F3038">
        <v>5498660236</v>
      </c>
      <c r="G3038">
        <v>3</v>
      </c>
      <c r="H3038">
        <v>100000000000</v>
      </c>
      <c r="I3038">
        <v>340000000</v>
      </c>
      <c r="J3038">
        <v>1.9E-2</v>
      </c>
    </row>
    <row r="3039" spans="1:10" customFormat="1" hidden="1" x14ac:dyDescent="0.25">
      <c r="A3039">
        <v>214</v>
      </c>
      <c r="B3039" t="s">
        <v>919</v>
      </c>
      <c r="C3039" t="s">
        <v>920</v>
      </c>
      <c r="D3039">
        <v>1353055662654</v>
      </c>
      <c r="E3039">
        <v>1</v>
      </c>
      <c r="F3039">
        <v>0</v>
      </c>
      <c r="G3039">
        <v>0</v>
      </c>
      <c r="H3039">
        <v>400000000000</v>
      </c>
      <c r="I3039">
        <v>340000000</v>
      </c>
      <c r="J3039">
        <v>0.02</v>
      </c>
    </row>
    <row r="3040" spans="1:10" customFormat="1" hidden="1" x14ac:dyDescent="0.25">
      <c r="A3040">
        <v>214</v>
      </c>
      <c r="B3040" t="s">
        <v>2094</v>
      </c>
      <c r="C3040" t="s">
        <v>2095</v>
      </c>
      <c r="D3040">
        <v>319732046088</v>
      </c>
      <c r="E3040">
        <v>1</v>
      </c>
      <c r="F3040">
        <v>0</v>
      </c>
      <c r="G3040">
        <v>0</v>
      </c>
      <c r="H3040">
        <v>20000000000</v>
      </c>
      <c r="I3040">
        <v>340000000</v>
      </c>
      <c r="J3040">
        <v>0.05</v>
      </c>
    </row>
    <row r="3041" spans="1:10" customFormat="1" hidden="1" x14ac:dyDescent="0.25">
      <c r="A3041">
        <v>214</v>
      </c>
      <c r="B3041" t="s">
        <v>1549</v>
      </c>
      <c r="C3041" t="s">
        <v>1550</v>
      </c>
      <c r="D3041">
        <v>112810707055828</v>
      </c>
      <c r="E3041">
        <v>5189084412</v>
      </c>
      <c r="F3041">
        <v>64423550055</v>
      </c>
      <c r="G3041">
        <v>35</v>
      </c>
      <c r="H3041">
        <v>2700000000000</v>
      </c>
      <c r="I3041">
        <v>340000000</v>
      </c>
      <c r="J3041">
        <v>7.0000000000000007E-2</v>
      </c>
    </row>
    <row r="3042" spans="1:10" customFormat="1" hidden="1" x14ac:dyDescent="0.25">
      <c r="A3042">
        <v>221</v>
      </c>
      <c r="B3042" t="s">
        <v>644</v>
      </c>
      <c r="C3042" t="s">
        <v>645</v>
      </c>
      <c r="D3042">
        <v>162413923015</v>
      </c>
      <c r="E3042">
        <v>1</v>
      </c>
      <c r="F3042">
        <v>0</v>
      </c>
      <c r="G3042">
        <v>0</v>
      </c>
      <c r="H3042">
        <v>100000000000</v>
      </c>
      <c r="I3042">
        <v>340000000</v>
      </c>
      <c r="J3042">
        <v>0.03</v>
      </c>
    </row>
    <row r="3043" spans="1:10" customFormat="1" hidden="1" x14ac:dyDescent="0.25">
      <c r="A3043">
        <v>214</v>
      </c>
      <c r="B3043" s="161" t="s">
        <v>1093</v>
      </c>
      <c r="C3043" t="s">
        <v>1094</v>
      </c>
      <c r="D3043">
        <v>5297657470</v>
      </c>
      <c r="E3043">
        <v>1</v>
      </c>
      <c r="F3043">
        <v>0</v>
      </c>
      <c r="G3043">
        <v>0</v>
      </c>
      <c r="H3043">
        <v>5000000000</v>
      </c>
      <c r="I3043">
        <v>340000000</v>
      </c>
      <c r="J3043">
        <v>0.03</v>
      </c>
    </row>
    <row r="3044" spans="1:10" customFormat="1" hidden="1" x14ac:dyDescent="0.25">
      <c r="A3044">
        <v>221</v>
      </c>
      <c r="B3044" t="s">
        <v>2460</v>
      </c>
      <c r="C3044" t="s">
        <v>2461</v>
      </c>
      <c r="D3044">
        <v>97950131929</v>
      </c>
      <c r="E3044">
        <v>1</v>
      </c>
      <c r="F3044">
        <v>0</v>
      </c>
      <c r="G3044">
        <v>0</v>
      </c>
      <c r="H3044">
        <v>50000000000</v>
      </c>
      <c r="I3044">
        <v>340000000</v>
      </c>
      <c r="J3044">
        <v>8.9999999999999993E-3</v>
      </c>
    </row>
    <row r="3045" spans="1:10" customFormat="1" hidden="1" x14ac:dyDescent="0.25">
      <c r="A3045">
        <v>214</v>
      </c>
      <c r="B3045" t="s">
        <v>402</v>
      </c>
      <c r="C3045" t="s">
        <v>403</v>
      </c>
      <c r="D3045">
        <v>112234300398208</v>
      </c>
      <c r="E3045">
        <v>4394098088</v>
      </c>
      <c r="F3045">
        <v>77027863677</v>
      </c>
      <c r="G3045">
        <v>41</v>
      </c>
      <c r="H3045">
        <v>1600000000000</v>
      </c>
      <c r="I3045">
        <v>340000000</v>
      </c>
      <c r="J3045">
        <v>0.05</v>
      </c>
    </row>
    <row r="3046" spans="1:10" customFormat="1" hidden="1" x14ac:dyDescent="0.25">
      <c r="A3046">
        <v>214</v>
      </c>
      <c r="B3046" t="s">
        <v>1782</v>
      </c>
      <c r="C3046" t="s">
        <v>1783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340000000</v>
      </c>
      <c r="J3046">
        <v>0.03</v>
      </c>
    </row>
    <row r="3047" spans="1:10" customFormat="1" hidden="1" x14ac:dyDescent="0.25">
      <c r="A3047">
        <v>214</v>
      </c>
      <c r="B3047" t="s">
        <v>2143</v>
      </c>
      <c r="C3047" t="s">
        <v>2144</v>
      </c>
      <c r="D3047">
        <v>2020767013763</v>
      </c>
      <c r="E3047">
        <v>1</v>
      </c>
      <c r="F3047">
        <v>0</v>
      </c>
      <c r="G3047">
        <v>0</v>
      </c>
      <c r="H3047">
        <v>160000000000</v>
      </c>
      <c r="I3047">
        <v>340000000</v>
      </c>
      <c r="J3047">
        <v>3.5000000000000003E-2</v>
      </c>
    </row>
    <row r="3048" spans="1:10" customFormat="1" hidden="1" x14ac:dyDescent="0.25">
      <c r="A3048">
        <v>214</v>
      </c>
      <c r="B3048" t="s">
        <v>2462</v>
      </c>
      <c r="C3048" t="s">
        <v>2463</v>
      </c>
      <c r="D3048">
        <v>658646736596</v>
      </c>
      <c r="E3048">
        <v>1</v>
      </c>
      <c r="F3048">
        <v>0</v>
      </c>
      <c r="G3048">
        <v>0</v>
      </c>
      <c r="H3048">
        <v>50000000000</v>
      </c>
      <c r="I3048">
        <v>340000000</v>
      </c>
      <c r="J3048">
        <v>4.0000000000000001E-3</v>
      </c>
    </row>
    <row r="3049" spans="1:10" customFormat="1" hidden="1" x14ac:dyDescent="0.25">
      <c r="A3049">
        <v>214</v>
      </c>
      <c r="B3049" t="s">
        <v>400</v>
      </c>
      <c r="C3049" t="s">
        <v>401</v>
      </c>
      <c r="D3049">
        <v>7647029157329</v>
      </c>
      <c r="E3049">
        <v>400695142</v>
      </c>
      <c r="F3049">
        <v>7526197609</v>
      </c>
      <c r="G3049">
        <v>4</v>
      </c>
      <c r="H3049">
        <v>101000000000</v>
      </c>
      <c r="I3049">
        <v>340000000</v>
      </c>
      <c r="J3049">
        <v>8.0000000000000002E-3</v>
      </c>
    </row>
    <row r="3050" spans="1:10" customFormat="1" hidden="1" x14ac:dyDescent="0.25">
      <c r="A3050">
        <v>214</v>
      </c>
      <c r="B3050" s="161" t="s">
        <v>917</v>
      </c>
      <c r="C3050" t="s">
        <v>918</v>
      </c>
      <c r="D3050">
        <v>3066711725796</v>
      </c>
      <c r="E3050">
        <v>452129493</v>
      </c>
      <c r="F3050">
        <v>5494345196</v>
      </c>
      <c r="G3050">
        <v>3</v>
      </c>
      <c r="H3050">
        <v>280000000000</v>
      </c>
      <c r="I3050">
        <v>340000000</v>
      </c>
      <c r="J3050">
        <v>0.02</v>
      </c>
    </row>
    <row r="3051" spans="1:10" customFormat="1" hidden="1" x14ac:dyDescent="0.25">
      <c r="A3051">
        <v>214</v>
      </c>
      <c r="B3051" t="s">
        <v>1024</v>
      </c>
      <c r="C3051" t="s">
        <v>1025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customFormat="1" hidden="1" x14ac:dyDescent="0.25">
      <c r="A3052">
        <v>214</v>
      </c>
      <c r="B3052" t="s">
        <v>636</v>
      </c>
      <c r="C3052" t="s">
        <v>637</v>
      </c>
      <c r="D3052">
        <v>852681863301</v>
      </c>
      <c r="E3052">
        <v>1</v>
      </c>
      <c r="F3052">
        <v>0</v>
      </c>
      <c r="G3052">
        <v>0</v>
      </c>
      <c r="H3052">
        <v>300000000000</v>
      </c>
      <c r="I3052">
        <v>340000000</v>
      </c>
      <c r="J3052">
        <v>0.03</v>
      </c>
    </row>
    <row r="3053" spans="1:10" customFormat="1" hidden="1" x14ac:dyDescent="0.25">
      <c r="A3053">
        <v>214</v>
      </c>
      <c r="B3053" t="s">
        <v>2443</v>
      </c>
      <c r="C3053" t="s">
        <v>2444</v>
      </c>
      <c r="D3053">
        <v>33393956634833</v>
      </c>
      <c r="E3053">
        <v>1560275328</v>
      </c>
      <c r="F3053">
        <v>24202127339</v>
      </c>
      <c r="G3053">
        <v>13</v>
      </c>
      <c r="H3053">
        <v>100000000000</v>
      </c>
      <c r="I3053">
        <v>340000000</v>
      </c>
      <c r="J3053">
        <v>4.8000000000000001E-2</v>
      </c>
    </row>
    <row r="3054" spans="1:10" customFormat="1" hidden="1" x14ac:dyDescent="0.25">
      <c r="A3054">
        <v>214</v>
      </c>
      <c r="B3054" t="s">
        <v>1238</v>
      </c>
      <c r="C3054" t="s">
        <v>1239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customFormat="1" hidden="1" x14ac:dyDescent="0.25">
      <c r="A3055">
        <v>214</v>
      </c>
      <c r="B3055" t="s">
        <v>524</v>
      </c>
      <c r="C3055" t="s">
        <v>525</v>
      </c>
      <c r="D3055">
        <v>1528018070607</v>
      </c>
      <c r="E3055">
        <v>340000000</v>
      </c>
      <c r="F3055">
        <v>1642336704</v>
      </c>
      <c r="G3055">
        <v>1</v>
      </c>
      <c r="H3055">
        <v>450000000000</v>
      </c>
      <c r="I3055">
        <v>340000000</v>
      </c>
      <c r="J3055">
        <v>0</v>
      </c>
    </row>
    <row r="3056" spans="1:10" customFormat="1" hidden="1" x14ac:dyDescent="0.25">
      <c r="A3056">
        <v>214</v>
      </c>
      <c r="B3056" t="s">
        <v>2222</v>
      </c>
      <c r="C3056" t="s">
        <v>2223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customFormat="1" hidden="1" x14ac:dyDescent="0.25">
      <c r="A3057">
        <v>214</v>
      </c>
      <c r="B3057" t="s">
        <v>425</v>
      </c>
      <c r="C3057" t="s">
        <v>426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customFormat="1" hidden="1" x14ac:dyDescent="0.25">
      <c r="A3058">
        <v>215</v>
      </c>
      <c r="B3058" t="s">
        <v>1984</v>
      </c>
      <c r="C3058" t="s">
        <v>1985</v>
      </c>
      <c r="D3058">
        <v>259836256352</v>
      </c>
      <c r="E3058">
        <v>1</v>
      </c>
      <c r="F3058">
        <v>0</v>
      </c>
      <c r="G3058">
        <v>0</v>
      </c>
      <c r="H3058">
        <v>250000000000</v>
      </c>
      <c r="I3058">
        <v>340000000</v>
      </c>
      <c r="J3058">
        <v>0.02</v>
      </c>
    </row>
    <row r="3059" spans="1:10" customFormat="1" hidden="1" x14ac:dyDescent="0.25">
      <c r="A3059">
        <v>214</v>
      </c>
      <c r="B3059" t="s">
        <v>2004</v>
      </c>
      <c r="C3059" t="b">
        <v>1</v>
      </c>
      <c r="D3059">
        <v>10610716439835</v>
      </c>
      <c r="E3059">
        <v>381118463</v>
      </c>
      <c r="F3059">
        <v>1603620095</v>
      </c>
      <c r="G3059">
        <v>1</v>
      </c>
      <c r="H3059">
        <v>1333999000000</v>
      </c>
      <c r="I3059">
        <v>340000000</v>
      </c>
      <c r="J3059">
        <v>2.5000000000000001E-2</v>
      </c>
    </row>
    <row r="3060" spans="1:10" customFormat="1" hidden="1" x14ac:dyDescent="0.25">
      <c r="A3060">
        <v>214</v>
      </c>
      <c r="B3060" t="s">
        <v>1898</v>
      </c>
      <c r="C3060" t="s">
        <v>1899</v>
      </c>
      <c r="D3060">
        <v>5654886846191</v>
      </c>
      <c r="E3060">
        <v>570989903</v>
      </c>
      <c r="F3060">
        <v>11318505270</v>
      </c>
      <c r="G3060">
        <v>6</v>
      </c>
      <c r="H3060">
        <v>50000000000</v>
      </c>
      <c r="I3060">
        <v>340000000</v>
      </c>
      <c r="J3060">
        <v>0.02</v>
      </c>
    </row>
    <row r="3061" spans="1:10" customFormat="1" hidden="1" x14ac:dyDescent="0.25">
      <c r="A3061">
        <v>214</v>
      </c>
      <c r="B3061" t="s">
        <v>478</v>
      </c>
      <c r="C3061" t="s">
        <v>479</v>
      </c>
      <c r="D3061">
        <v>34634045394</v>
      </c>
      <c r="E3061">
        <v>1</v>
      </c>
      <c r="F3061">
        <v>0</v>
      </c>
      <c r="G3061">
        <v>0</v>
      </c>
      <c r="H3061">
        <v>30000000000</v>
      </c>
      <c r="I3061">
        <v>345000000</v>
      </c>
      <c r="J3061">
        <v>0.02</v>
      </c>
    </row>
    <row r="3062" spans="1:10" customFormat="1" hidden="1" x14ac:dyDescent="0.25">
      <c r="A3062">
        <v>214</v>
      </c>
      <c r="B3062" t="s">
        <v>654</v>
      </c>
      <c r="C3062" t="s">
        <v>655</v>
      </c>
      <c r="D3062">
        <v>1256907025035</v>
      </c>
      <c r="E3062">
        <v>1</v>
      </c>
      <c r="F3062">
        <v>0</v>
      </c>
      <c r="G3062">
        <v>0</v>
      </c>
      <c r="H3062">
        <v>1000000000000</v>
      </c>
      <c r="I3062">
        <v>340000000</v>
      </c>
      <c r="J3062">
        <v>1.337E-2</v>
      </c>
    </row>
    <row r="3063" spans="1:10" customFormat="1" hidden="1" x14ac:dyDescent="0.25">
      <c r="A3063">
        <v>214</v>
      </c>
      <c r="B3063" t="s">
        <v>1982</v>
      </c>
      <c r="C3063" t="s">
        <v>1983</v>
      </c>
      <c r="D3063">
        <v>83797363572886</v>
      </c>
      <c r="E3063">
        <v>3889850633</v>
      </c>
      <c r="F3063">
        <v>67447162041</v>
      </c>
      <c r="G3063">
        <v>36</v>
      </c>
      <c r="H3063">
        <v>50000000000</v>
      </c>
      <c r="I3063">
        <v>340000000</v>
      </c>
      <c r="J3063">
        <v>0.05</v>
      </c>
    </row>
    <row r="3064" spans="1:10" customFormat="1" hidden="1" x14ac:dyDescent="0.25">
      <c r="A3064">
        <v>214</v>
      </c>
      <c r="B3064" t="s">
        <v>1474</v>
      </c>
      <c r="D3064">
        <v>0</v>
      </c>
      <c r="E3064">
        <v>0</v>
      </c>
      <c r="F3064">
        <v>0</v>
      </c>
      <c r="G3064">
        <v>2338</v>
      </c>
      <c r="H3064">
        <v>0</v>
      </c>
      <c r="I3064">
        <v>0</v>
      </c>
      <c r="J3064">
        <v>0</v>
      </c>
    </row>
    <row r="3065" spans="1:10" customFormat="1" hidden="1" x14ac:dyDescent="0.25">
      <c r="A3065">
        <v>214</v>
      </c>
      <c r="B3065" t="s">
        <v>2041</v>
      </c>
      <c r="C3065" t="s">
        <v>2042</v>
      </c>
      <c r="D3065">
        <v>11878233292300</v>
      </c>
      <c r="E3065">
        <v>452090808</v>
      </c>
      <c r="F3065">
        <v>5492449601</v>
      </c>
      <c r="G3065">
        <v>3</v>
      </c>
      <c r="H3065">
        <v>25000000000</v>
      </c>
      <c r="I3065">
        <v>340000000</v>
      </c>
      <c r="J3065">
        <v>0.02</v>
      </c>
    </row>
    <row r="3066" spans="1:10" customFormat="1" hidden="1" x14ac:dyDescent="0.25">
      <c r="A3066">
        <v>214</v>
      </c>
      <c r="B3066" t="s">
        <v>2341</v>
      </c>
      <c r="C3066" t="s">
        <v>93</v>
      </c>
      <c r="D3066">
        <v>75728692578499</v>
      </c>
      <c r="E3066">
        <v>2998893405</v>
      </c>
      <c r="F3066">
        <v>50518974701</v>
      </c>
      <c r="G3066">
        <v>27</v>
      </c>
      <c r="H3066">
        <v>250000000000</v>
      </c>
      <c r="I3066">
        <v>340000000</v>
      </c>
      <c r="J3066">
        <v>0.05</v>
      </c>
    </row>
    <row r="3067" spans="1:10" customFormat="1" hidden="1" x14ac:dyDescent="0.25">
      <c r="A3067">
        <v>215</v>
      </c>
      <c r="B3067" t="s">
        <v>385</v>
      </c>
      <c r="C3067" t="s">
        <v>386</v>
      </c>
      <c r="D3067">
        <v>52606319616748</v>
      </c>
      <c r="E3067">
        <v>2648251458</v>
      </c>
      <c r="F3067">
        <v>43856777714</v>
      </c>
      <c r="G3067">
        <v>25</v>
      </c>
      <c r="H3067">
        <v>50000000000</v>
      </c>
      <c r="I3067">
        <v>340000000</v>
      </c>
      <c r="J3067">
        <v>0.05</v>
      </c>
    </row>
    <row r="3068" spans="1:10" customFormat="1" hidden="1" x14ac:dyDescent="0.25">
      <c r="A3068">
        <v>214</v>
      </c>
      <c r="B3068" t="s">
        <v>2383</v>
      </c>
      <c r="C3068" t="s">
        <v>2384</v>
      </c>
      <c r="D3068">
        <v>0</v>
      </c>
      <c r="E3068">
        <v>0</v>
      </c>
      <c r="F3068">
        <v>0</v>
      </c>
      <c r="G3068">
        <v>0</v>
      </c>
      <c r="H3068">
        <v>5000000000</v>
      </c>
      <c r="I3068">
        <v>340000000</v>
      </c>
      <c r="J3068">
        <v>0.05</v>
      </c>
    </row>
    <row r="3069" spans="1:10" customFormat="1" hidden="1" x14ac:dyDescent="0.25">
      <c r="A3069">
        <v>214</v>
      </c>
      <c r="B3069" t="s">
        <v>2295</v>
      </c>
      <c r="C3069" t="s">
        <v>2296</v>
      </c>
      <c r="D3069">
        <v>0</v>
      </c>
      <c r="E3069">
        <v>0</v>
      </c>
      <c r="F3069">
        <v>0</v>
      </c>
      <c r="G3069">
        <v>0</v>
      </c>
      <c r="H3069">
        <v>10000000000</v>
      </c>
      <c r="I3069">
        <v>340000000</v>
      </c>
      <c r="J3069">
        <v>0.01</v>
      </c>
    </row>
    <row r="3070" spans="1:10" customFormat="1" hidden="1" x14ac:dyDescent="0.25">
      <c r="A3070">
        <v>214</v>
      </c>
      <c r="B3070" s="161" t="s">
        <v>1246</v>
      </c>
      <c r="C3070" t="s">
        <v>1247</v>
      </c>
      <c r="D3070">
        <v>0</v>
      </c>
      <c r="E3070">
        <v>0</v>
      </c>
      <c r="F3070">
        <v>0</v>
      </c>
      <c r="G3070">
        <v>0</v>
      </c>
      <c r="H3070">
        <v>21000000000</v>
      </c>
      <c r="I3070">
        <v>340000000</v>
      </c>
      <c r="J3070">
        <v>0.02</v>
      </c>
    </row>
    <row r="3071" spans="1:10" customFormat="1" hidden="1" x14ac:dyDescent="0.25">
      <c r="A3071">
        <v>214</v>
      </c>
      <c r="B3071" s="161" t="s">
        <v>837</v>
      </c>
      <c r="C3071" t="s">
        <v>838</v>
      </c>
      <c r="D3071">
        <v>3736115142808</v>
      </c>
      <c r="E3071">
        <v>409799233</v>
      </c>
      <c r="F3071">
        <v>1572535674</v>
      </c>
      <c r="G3071">
        <v>1</v>
      </c>
      <c r="H3071">
        <v>350000000000</v>
      </c>
      <c r="I3071">
        <v>340000000</v>
      </c>
      <c r="J3071">
        <v>4.2500000000000003E-2</v>
      </c>
    </row>
    <row r="3072" spans="1:10" customFormat="1" hidden="1" x14ac:dyDescent="0.25">
      <c r="A3072">
        <v>214</v>
      </c>
      <c r="B3072" t="s">
        <v>1432</v>
      </c>
      <c r="C3072" t="s">
        <v>1433</v>
      </c>
      <c r="D3072">
        <v>73578268355</v>
      </c>
      <c r="E3072">
        <v>1</v>
      </c>
      <c r="F3072">
        <v>0</v>
      </c>
      <c r="G3072">
        <v>0</v>
      </c>
      <c r="H3072">
        <v>1000000</v>
      </c>
      <c r="I3072">
        <v>340000000</v>
      </c>
      <c r="J3072">
        <v>0.01</v>
      </c>
    </row>
    <row r="3073" spans="1:10" customFormat="1" hidden="1" x14ac:dyDescent="0.25">
      <c r="A3073">
        <v>221</v>
      </c>
      <c r="B3073" t="s">
        <v>1553</v>
      </c>
      <c r="C3073" t="s">
        <v>1554</v>
      </c>
      <c r="D3073">
        <v>34879882103</v>
      </c>
      <c r="E3073">
        <v>1</v>
      </c>
      <c r="F3073">
        <v>0</v>
      </c>
      <c r="G3073">
        <v>0</v>
      </c>
      <c r="H3073">
        <v>450000000</v>
      </c>
      <c r="I3073">
        <v>340000000</v>
      </c>
      <c r="J3073">
        <v>0.02</v>
      </c>
    </row>
    <row r="3074" spans="1:10" customFormat="1" hidden="1" x14ac:dyDescent="0.25">
      <c r="A3074">
        <v>214</v>
      </c>
      <c r="B3074" t="s">
        <v>1402</v>
      </c>
      <c r="C3074" t="s">
        <v>1403</v>
      </c>
      <c r="D3074">
        <v>194398501921</v>
      </c>
      <c r="E3074">
        <v>356414462</v>
      </c>
      <c r="F3074">
        <v>1625031810</v>
      </c>
      <c r="G3074">
        <v>1</v>
      </c>
      <c r="H3074">
        <v>1000000000</v>
      </c>
      <c r="I3074">
        <v>340000000</v>
      </c>
      <c r="J3074">
        <v>0.01</v>
      </c>
    </row>
    <row r="3075" spans="1:10" customFormat="1" hidden="1" x14ac:dyDescent="0.25">
      <c r="A3075">
        <v>221</v>
      </c>
      <c r="B3075" t="s">
        <v>1788</v>
      </c>
      <c r="C3075" t="s">
        <v>1789</v>
      </c>
      <c r="D3075">
        <v>4790880820836</v>
      </c>
      <c r="E3075">
        <v>1</v>
      </c>
      <c r="F3075">
        <v>0</v>
      </c>
      <c r="G3075">
        <v>0</v>
      </c>
      <c r="H3075">
        <v>4900000000000</v>
      </c>
      <c r="I3075">
        <v>340000000</v>
      </c>
      <c r="J3075">
        <v>4.1000000000000002E-2</v>
      </c>
    </row>
    <row r="3076" spans="1:10" customFormat="1" hidden="1" x14ac:dyDescent="0.25">
      <c r="A3076">
        <v>221</v>
      </c>
      <c r="B3076" t="s">
        <v>1226</v>
      </c>
      <c r="C3076" t="s">
        <v>1227</v>
      </c>
      <c r="D3076">
        <v>36990558759</v>
      </c>
      <c r="E3076">
        <v>1</v>
      </c>
      <c r="F3076">
        <v>0</v>
      </c>
      <c r="G3076">
        <v>0</v>
      </c>
      <c r="H3076">
        <v>10000000000</v>
      </c>
      <c r="I3076">
        <v>340000000</v>
      </c>
      <c r="J3076">
        <v>0.02</v>
      </c>
    </row>
    <row r="3077" spans="1:10" customFormat="1" hidden="1" x14ac:dyDescent="0.25">
      <c r="A3077">
        <v>214</v>
      </c>
      <c r="B3077" t="s">
        <v>2081</v>
      </c>
      <c r="C3077" t="s">
        <v>2082</v>
      </c>
      <c r="D3077">
        <v>36333976028388</v>
      </c>
      <c r="E3077">
        <v>4080274365</v>
      </c>
      <c r="F3077">
        <v>33572469286</v>
      </c>
      <c r="G3077">
        <v>19</v>
      </c>
      <c r="H3077">
        <v>100000000000</v>
      </c>
      <c r="I3077">
        <v>350000000</v>
      </c>
      <c r="J3077">
        <v>0.1</v>
      </c>
    </row>
    <row r="3078" spans="1:10" customFormat="1" hidden="1" x14ac:dyDescent="0.25">
      <c r="A3078">
        <v>214</v>
      </c>
      <c r="B3078" t="s">
        <v>337</v>
      </c>
      <c r="C3078" t="s">
        <v>338</v>
      </c>
      <c r="D3078">
        <v>5460487190217</v>
      </c>
      <c r="E3078">
        <v>358117189</v>
      </c>
      <c r="F3078">
        <v>3605320781</v>
      </c>
      <c r="G3078">
        <v>2</v>
      </c>
      <c r="H3078">
        <v>100000000000</v>
      </c>
      <c r="I3078">
        <v>340000000</v>
      </c>
      <c r="J3078">
        <v>5.0000000000000001E-3</v>
      </c>
    </row>
    <row r="3079" spans="1:10" customFormat="1" hidden="1" x14ac:dyDescent="0.25">
      <c r="A3079">
        <v>214</v>
      </c>
      <c r="B3079" t="s">
        <v>2119</v>
      </c>
      <c r="C3079" t="s">
        <v>2120</v>
      </c>
      <c r="D3079">
        <v>11264619899798</v>
      </c>
      <c r="E3079">
        <v>372841111</v>
      </c>
      <c r="F3079">
        <v>1609214475</v>
      </c>
      <c r="G3079">
        <v>1</v>
      </c>
      <c r="H3079">
        <v>222369636963</v>
      </c>
      <c r="I3079">
        <v>340000000</v>
      </c>
      <c r="J3079">
        <v>0.02</v>
      </c>
    </row>
    <row r="3080" spans="1:10" customFormat="1" hidden="1" x14ac:dyDescent="0.25">
      <c r="A3080">
        <v>221</v>
      </c>
      <c r="B3080" t="s">
        <v>1022</v>
      </c>
      <c r="C3080" t="s">
        <v>1023</v>
      </c>
      <c r="D3080">
        <v>7541326859</v>
      </c>
      <c r="E3080">
        <v>1</v>
      </c>
      <c r="F3080">
        <v>0</v>
      </c>
      <c r="G3080">
        <v>0</v>
      </c>
      <c r="H3080">
        <v>2000000000</v>
      </c>
      <c r="I3080">
        <v>340000000</v>
      </c>
      <c r="J3080">
        <v>0.02</v>
      </c>
    </row>
    <row r="3081" spans="1:10" customFormat="1" hidden="1" x14ac:dyDescent="0.25">
      <c r="A3081">
        <v>214</v>
      </c>
      <c r="B3081" t="s">
        <v>1713</v>
      </c>
      <c r="C3081" t="s">
        <v>1714</v>
      </c>
      <c r="D3081">
        <v>41689658324557</v>
      </c>
      <c r="E3081">
        <v>2610778118</v>
      </c>
      <c r="F3081">
        <v>43144784255</v>
      </c>
      <c r="G3081">
        <v>23</v>
      </c>
      <c r="H3081">
        <v>3000000000000</v>
      </c>
      <c r="I3081">
        <v>340000000</v>
      </c>
      <c r="J3081">
        <v>0.05</v>
      </c>
    </row>
    <row r="3082" spans="1:10" customFormat="1" hidden="1" x14ac:dyDescent="0.25">
      <c r="A3082">
        <v>214</v>
      </c>
      <c r="B3082" t="s">
        <v>1790</v>
      </c>
      <c r="C3082" t="s">
        <v>1791</v>
      </c>
      <c r="D3082">
        <v>13187169368432</v>
      </c>
      <c r="E3082">
        <v>491823692</v>
      </c>
      <c r="F3082">
        <v>7439360911</v>
      </c>
      <c r="G3082">
        <v>4</v>
      </c>
      <c r="H3082">
        <v>500000000000</v>
      </c>
      <c r="I3082">
        <v>340000000</v>
      </c>
      <c r="J3082">
        <v>0.02</v>
      </c>
    </row>
    <row r="3083" spans="1:10" customFormat="1" hidden="1" x14ac:dyDescent="0.25">
      <c r="A3083">
        <v>214</v>
      </c>
      <c r="B3083" t="s">
        <v>1990</v>
      </c>
      <c r="C3083" t="s">
        <v>1991</v>
      </c>
      <c r="D3083">
        <v>0</v>
      </c>
      <c r="E3083">
        <v>1</v>
      </c>
      <c r="F3083">
        <v>0</v>
      </c>
      <c r="G3083">
        <v>0</v>
      </c>
      <c r="H3083">
        <v>2061750060728</v>
      </c>
      <c r="I3083">
        <v>340000000</v>
      </c>
      <c r="J3083">
        <v>0.03</v>
      </c>
    </row>
    <row r="3084" spans="1:10" customFormat="1" hidden="1" x14ac:dyDescent="0.25">
      <c r="A3084">
        <v>214</v>
      </c>
      <c r="B3084" t="s">
        <v>1996</v>
      </c>
      <c r="C3084" t="s">
        <v>1997</v>
      </c>
      <c r="D3084">
        <v>2203748321789</v>
      </c>
      <c r="E3084">
        <v>372829149</v>
      </c>
      <c r="F3084">
        <v>1608628327</v>
      </c>
      <c r="G3084">
        <v>1</v>
      </c>
      <c r="H3084">
        <v>5000000000</v>
      </c>
      <c r="I3084">
        <v>340000000</v>
      </c>
      <c r="J3084">
        <v>0.02</v>
      </c>
    </row>
    <row r="3085" spans="1:10" customFormat="1" hidden="1" x14ac:dyDescent="0.25">
      <c r="A3085">
        <v>214</v>
      </c>
      <c r="B3085" t="s">
        <v>248</v>
      </c>
      <c r="C3085" t="s">
        <v>249</v>
      </c>
      <c r="D3085">
        <v>1209846040149</v>
      </c>
      <c r="E3085">
        <v>1</v>
      </c>
      <c r="F3085">
        <v>0</v>
      </c>
      <c r="G3085">
        <v>0</v>
      </c>
      <c r="H3085">
        <v>100000000000</v>
      </c>
      <c r="I3085">
        <v>340000000</v>
      </c>
      <c r="J3085">
        <v>0.05</v>
      </c>
    </row>
    <row r="3086" spans="1:10" customFormat="1" hidden="1" x14ac:dyDescent="0.25">
      <c r="A3086">
        <v>221</v>
      </c>
      <c r="B3086" t="s">
        <v>1143</v>
      </c>
      <c r="C3086" t="s">
        <v>1144</v>
      </c>
      <c r="D3086">
        <v>1332976631387</v>
      </c>
      <c r="E3086">
        <v>1</v>
      </c>
      <c r="F3086">
        <v>0</v>
      </c>
      <c r="G3086">
        <v>0</v>
      </c>
      <c r="H3086">
        <v>134000000000</v>
      </c>
      <c r="I3086">
        <v>340000000</v>
      </c>
      <c r="J3086">
        <v>0.01</v>
      </c>
    </row>
    <row r="3087" spans="1:10" customFormat="1" hidden="1" x14ac:dyDescent="0.25">
      <c r="A3087">
        <v>214</v>
      </c>
      <c r="B3087" t="s">
        <v>1998</v>
      </c>
      <c r="C3087" t="s">
        <v>1999</v>
      </c>
      <c r="D3087">
        <v>1695740689068</v>
      </c>
      <c r="E3087">
        <v>1</v>
      </c>
      <c r="F3087">
        <v>0</v>
      </c>
      <c r="G3087">
        <v>0</v>
      </c>
      <c r="H3087">
        <v>50000000000</v>
      </c>
      <c r="I3087">
        <v>340000000</v>
      </c>
      <c r="J3087">
        <v>0</v>
      </c>
    </row>
    <row r="3088" spans="1:10" customFormat="1" hidden="1" x14ac:dyDescent="0.25">
      <c r="A3088">
        <v>221</v>
      </c>
      <c r="B3088" t="s">
        <v>2464</v>
      </c>
      <c r="C3088" t="s">
        <v>2465</v>
      </c>
      <c r="D3088">
        <v>99491993222</v>
      </c>
      <c r="E3088">
        <v>1</v>
      </c>
      <c r="F3088">
        <v>0</v>
      </c>
      <c r="G3088">
        <v>0</v>
      </c>
      <c r="H3088">
        <v>98000000000</v>
      </c>
      <c r="I3088">
        <v>340000000</v>
      </c>
      <c r="J3088">
        <v>0</v>
      </c>
    </row>
    <row r="3089" spans="1:10" customFormat="1" hidden="1" x14ac:dyDescent="0.25">
      <c r="A3089">
        <v>221</v>
      </c>
      <c r="B3089" t="s">
        <v>769</v>
      </c>
      <c r="D3089">
        <v>0</v>
      </c>
      <c r="E3089">
        <v>1</v>
      </c>
      <c r="F3089">
        <v>0</v>
      </c>
      <c r="G3089">
        <v>0</v>
      </c>
      <c r="H3089">
        <v>100000000</v>
      </c>
      <c r="I3089">
        <v>345000000</v>
      </c>
      <c r="J3089">
        <v>0.15</v>
      </c>
    </row>
    <row r="3090" spans="1:10" customFormat="1" hidden="1" x14ac:dyDescent="0.25">
      <c r="A3090">
        <v>221</v>
      </c>
      <c r="B3090" t="s">
        <v>1818</v>
      </c>
      <c r="C3090" t="s">
        <v>1819</v>
      </c>
      <c r="D3090">
        <v>2614056854</v>
      </c>
      <c r="E3090">
        <v>1</v>
      </c>
      <c r="F3090">
        <v>0</v>
      </c>
      <c r="G3090">
        <v>0</v>
      </c>
      <c r="H3090">
        <v>1000000000</v>
      </c>
      <c r="I3090">
        <v>340000000</v>
      </c>
      <c r="J3090">
        <v>0.01</v>
      </c>
    </row>
    <row r="3091" spans="1:10" customFormat="1" hidden="1" x14ac:dyDescent="0.25">
      <c r="A3091">
        <v>212</v>
      </c>
      <c r="B3091" t="s">
        <v>1843</v>
      </c>
      <c r="C3091" t="s">
        <v>900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customFormat="1" hidden="1" x14ac:dyDescent="0.25">
      <c r="A3092">
        <v>214</v>
      </c>
      <c r="B3092" t="s">
        <v>1087</v>
      </c>
      <c r="C3092" t="s">
        <v>1088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customFormat="1" hidden="1" x14ac:dyDescent="0.25">
      <c r="A3093">
        <v>214</v>
      </c>
      <c r="B3093" t="s">
        <v>2372</v>
      </c>
      <c r="C3093" t="s">
        <v>2373</v>
      </c>
      <c r="D3093">
        <v>13843760337</v>
      </c>
      <c r="E3093">
        <v>1</v>
      </c>
      <c r="F3093">
        <v>0</v>
      </c>
      <c r="G3093">
        <v>0</v>
      </c>
      <c r="H3093">
        <v>500000000</v>
      </c>
      <c r="I3093">
        <v>340000000</v>
      </c>
      <c r="J3093">
        <v>0.02</v>
      </c>
    </row>
    <row r="3094" spans="1:10" customFormat="1" hidden="1" x14ac:dyDescent="0.25">
      <c r="A3094">
        <v>214</v>
      </c>
      <c r="B3094" t="s">
        <v>2352</v>
      </c>
      <c r="C3094" t="s">
        <v>2353</v>
      </c>
      <c r="D3094">
        <v>53379566407</v>
      </c>
      <c r="E3094">
        <v>1</v>
      </c>
      <c r="F3094">
        <v>0</v>
      </c>
      <c r="G3094">
        <v>0</v>
      </c>
      <c r="H3094">
        <v>30000000000</v>
      </c>
      <c r="I3094">
        <v>340000000</v>
      </c>
      <c r="J3094">
        <v>0.03</v>
      </c>
    </row>
    <row r="3095" spans="1:10" customFormat="1" hidden="1" x14ac:dyDescent="0.25">
      <c r="A3095">
        <v>214</v>
      </c>
      <c r="B3095" t="s">
        <v>663</v>
      </c>
      <c r="C3095" t="s">
        <v>664</v>
      </c>
      <c r="D3095">
        <v>1002458265</v>
      </c>
      <c r="E3095">
        <v>1</v>
      </c>
      <c r="F3095">
        <v>0</v>
      </c>
      <c r="G3095">
        <v>0</v>
      </c>
      <c r="H3095">
        <v>1000000000</v>
      </c>
      <c r="I3095">
        <v>340000000</v>
      </c>
      <c r="J3095">
        <v>0.05</v>
      </c>
    </row>
    <row r="3096" spans="1:10" customFormat="1" hidden="1" x14ac:dyDescent="0.25">
      <c r="A3096">
        <v>214</v>
      </c>
      <c r="B3096" t="s">
        <v>412</v>
      </c>
      <c r="C3096" t="s">
        <v>413</v>
      </c>
      <c r="D3096">
        <v>708914655864</v>
      </c>
      <c r="E3096">
        <v>1</v>
      </c>
      <c r="F3096">
        <v>0</v>
      </c>
      <c r="G3096">
        <v>0</v>
      </c>
      <c r="H3096">
        <v>50000000000</v>
      </c>
      <c r="I3096">
        <v>340000000</v>
      </c>
      <c r="J3096">
        <v>1.95E-2</v>
      </c>
    </row>
    <row r="3097" spans="1:10" customFormat="1" hidden="1" x14ac:dyDescent="0.25">
      <c r="A3097">
        <v>214</v>
      </c>
      <c r="B3097" t="s">
        <v>2466</v>
      </c>
      <c r="C3097" t="s">
        <v>2467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customFormat="1" hidden="1" x14ac:dyDescent="0.25">
      <c r="A3098">
        <v>214</v>
      </c>
      <c r="B3098" t="s">
        <v>1362</v>
      </c>
      <c r="C3098" t="s">
        <v>1363</v>
      </c>
      <c r="D3098">
        <v>411732777956</v>
      </c>
      <c r="E3098">
        <v>1</v>
      </c>
      <c r="F3098">
        <v>0</v>
      </c>
      <c r="G3098">
        <v>0</v>
      </c>
      <c r="H3098">
        <v>10000000000</v>
      </c>
      <c r="I3098">
        <v>340000000</v>
      </c>
      <c r="J3098">
        <v>0.02</v>
      </c>
    </row>
    <row r="3099" spans="1:10" customFormat="1" hidden="1" x14ac:dyDescent="0.25">
      <c r="A3099">
        <v>214</v>
      </c>
      <c r="B3099" t="s">
        <v>1091</v>
      </c>
      <c r="C3099" t="s">
        <v>964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customFormat="1" hidden="1" x14ac:dyDescent="0.25">
      <c r="A3100">
        <v>214</v>
      </c>
      <c r="B3100" t="s">
        <v>1392</v>
      </c>
      <c r="C3100" t="s">
        <v>1393</v>
      </c>
      <c r="D3100">
        <v>220333445336</v>
      </c>
      <c r="E3100">
        <v>1</v>
      </c>
      <c r="F3100">
        <v>0</v>
      </c>
      <c r="G3100">
        <v>0</v>
      </c>
      <c r="H3100">
        <v>17000000000</v>
      </c>
      <c r="I3100">
        <v>500000000</v>
      </c>
      <c r="J3100">
        <v>0.03</v>
      </c>
    </row>
    <row r="3101" spans="1:10" customFormat="1" hidden="1" x14ac:dyDescent="0.25">
      <c r="A3101">
        <v>214</v>
      </c>
      <c r="B3101" t="s">
        <v>703</v>
      </c>
      <c r="C3101" t="s">
        <v>704</v>
      </c>
      <c r="D3101">
        <v>30027467417</v>
      </c>
      <c r="E3101">
        <v>1</v>
      </c>
      <c r="F3101">
        <v>0</v>
      </c>
      <c r="G3101">
        <v>0</v>
      </c>
      <c r="H3101">
        <v>30000000000</v>
      </c>
      <c r="I3101">
        <v>340000000</v>
      </c>
      <c r="J3101">
        <v>2.7E-2</v>
      </c>
    </row>
    <row r="3102" spans="1:10" customFormat="1" hidden="1" x14ac:dyDescent="0.25">
      <c r="A3102">
        <v>214</v>
      </c>
      <c r="B3102" t="s">
        <v>677</v>
      </c>
      <c r="C3102" t="s">
        <v>678</v>
      </c>
      <c r="D3102">
        <v>2116231185881</v>
      </c>
      <c r="E3102">
        <v>1</v>
      </c>
      <c r="F3102">
        <v>0</v>
      </c>
      <c r="G3102">
        <v>0</v>
      </c>
      <c r="H3102">
        <v>100000000000</v>
      </c>
      <c r="I3102">
        <v>340000000</v>
      </c>
      <c r="J3102">
        <v>0</v>
      </c>
    </row>
    <row r="3103" spans="1:10" customFormat="1" hidden="1" x14ac:dyDescent="0.25">
      <c r="A3103">
        <v>214</v>
      </c>
      <c r="B3103" t="s">
        <v>1285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customFormat="1" hidden="1" x14ac:dyDescent="0.25">
      <c r="A3104">
        <v>214</v>
      </c>
      <c r="B3104" t="s">
        <v>496</v>
      </c>
      <c r="C3104" t="s">
        <v>497</v>
      </c>
      <c r="D3104">
        <v>18152995765</v>
      </c>
      <c r="E3104">
        <v>1</v>
      </c>
      <c r="F3104">
        <v>0</v>
      </c>
      <c r="G3104">
        <v>0</v>
      </c>
      <c r="H3104">
        <v>100000000</v>
      </c>
      <c r="I3104">
        <v>340000000</v>
      </c>
      <c r="J3104">
        <v>7.4999999999999997E-3</v>
      </c>
    </row>
    <row r="3105" spans="1:10" customFormat="1" hidden="1" x14ac:dyDescent="0.25">
      <c r="A3105">
        <v>214</v>
      </c>
      <c r="B3105" t="s">
        <v>414</v>
      </c>
      <c r="C3105" t="s">
        <v>415</v>
      </c>
      <c r="D3105">
        <v>949688092134</v>
      </c>
      <c r="E3105">
        <v>381047571</v>
      </c>
      <c r="F3105">
        <v>1600855303</v>
      </c>
      <c r="G3105">
        <v>1</v>
      </c>
      <c r="H3105">
        <v>210000000000</v>
      </c>
      <c r="I3105">
        <v>340000000</v>
      </c>
      <c r="J3105">
        <v>2.5000000000000001E-2</v>
      </c>
    </row>
    <row r="3106" spans="1:10" customFormat="1" hidden="1" x14ac:dyDescent="0.25">
      <c r="A3106">
        <v>214</v>
      </c>
      <c r="B3106" t="s">
        <v>2026</v>
      </c>
      <c r="D3106">
        <v>0</v>
      </c>
      <c r="E3106">
        <v>0</v>
      </c>
      <c r="F3106">
        <v>0</v>
      </c>
      <c r="G3106">
        <v>0</v>
      </c>
      <c r="H3106">
        <v>100000000</v>
      </c>
      <c r="I3106">
        <v>345000000</v>
      </c>
      <c r="J3106">
        <v>0.15</v>
      </c>
    </row>
    <row r="3107" spans="1:10" customFormat="1" hidden="1" x14ac:dyDescent="0.25">
      <c r="A3107">
        <v>214</v>
      </c>
      <c r="B3107" t="s">
        <v>946</v>
      </c>
      <c r="C3107" t="s">
        <v>415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customFormat="1" hidden="1" x14ac:dyDescent="0.25">
      <c r="A3108">
        <v>214</v>
      </c>
      <c r="B3108" t="s">
        <v>2103</v>
      </c>
      <c r="C3108" t="s">
        <v>2104</v>
      </c>
      <c r="D3108">
        <v>21649869330285</v>
      </c>
      <c r="E3108">
        <v>340000000</v>
      </c>
      <c r="F3108">
        <v>13532448912</v>
      </c>
      <c r="G3108">
        <v>7</v>
      </c>
      <c r="H3108">
        <v>120000000000</v>
      </c>
      <c r="I3108">
        <v>340000000</v>
      </c>
      <c r="J3108">
        <v>0</v>
      </c>
    </row>
    <row r="3109" spans="1:10" customFormat="1" hidden="1" x14ac:dyDescent="0.25">
      <c r="A3109">
        <v>214</v>
      </c>
      <c r="B3109" t="s">
        <v>2468</v>
      </c>
      <c r="C3109" t="s">
        <v>2469</v>
      </c>
      <c r="D3109">
        <v>757572542031</v>
      </c>
      <c r="E3109">
        <v>389257424</v>
      </c>
      <c r="F3109">
        <v>1592656734</v>
      </c>
      <c r="G3109">
        <v>1</v>
      </c>
      <c r="H3109">
        <v>250000000000</v>
      </c>
      <c r="I3109">
        <v>340000000</v>
      </c>
      <c r="J3109">
        <v>0.03</v>
      </c>
    </row>
    <row r="3110" spans="1:10" customFormat="1" hidden="1" x14ac:dyDescent="0.25">
      <c r="A3110">
        <v>214</v>
      </c>
      <c r="B3110" t="s">
        <v>2402</v>
      </c>
      <c r="C3110" t="s">
        <v>2403</v>
      </c>
      <c r="D3110">
        <v>877853495958</v>
      </c>
      <c r="E3110">
        <v>1</v>
      </c>
      <c r="F3110">
        <v>0</v>
      </c>
      <c r="G3110">
        <v>0</v>
      </c>
      <c r="H3110">
        <v>175000000000</v>
      </c>
      <c r="I3110">
        <v>340000000</v>
      </c>
      <c r="J3110">
        <v>0.02</v>
      </c>
    </row>
    <row r="3111" spans="1:10" customFormat="1" hidden="1" x14ac:dyDescent="0.25">
      <c r="A3111">
        <v>214</v>
      </c>
      <c r="B3111" t="s">
        <v>528</v>
      </c>
      <c r="C3111" t="s">
        <v>529</v>
      </c>
      <c r="D3111">
        <v>196374158248</v>
      </c>
      <c r="E3111">
        <v>1</v>
      </c>
      <c r="F3111">
        <v>0</v>
      </c>
      <c r="G3111">
        <v>0</v>
      </c>
      <c r="H3111">
        <v>100000000000</v>
      </c>
      <c r="I3111">
        <v>340000000</v>
      </c>
      <c r="J3111">
        <v>0.04</v>
      </c>
    </row>
    <row r="3112" spans="1:10" customFormat="1" hidden="1" x14ac:dyDescent="0.25">
      <c r="A3112">
        <v>214</v>
      </c>
      <c r="B3112" t="s">
        <v>1267</v>
      </c>
      <c r="C3112" t="s">
        <v>1268</v>
      </c>
      <c r="D3112">
        <v>10531822324</v>
      </c>
      <c r="E3112">
        <v>1</v>
      </c>
      <c r="F3112">
        <v>0</v>
      </c>
      <c r="G3112">
        <v>0</v>
      </c>
      <c r="H3112">
        <v>10000000000</v>
      </c>
      <c r="I3112">
        <v>340000000</v>
      </c>
      <c r="J3112">
        <v>0.03</v>
      </c>
    </row>
    <row r="3113" spans="1:10" customFormat="1" hidden="1" x14ac:dyDescent="0.25">
      <c r="A3113">
        <v>215</v>
      </c>
      <c r="B3113" t="s">
        <v>1794</v>
      </c>
      <c r="C3113" t="s">
        <v>1795</v>
      </c>
      <c r="D3113">
        <v>11487454745</v>
      </c>
      <c r="E3113">
        <v>1</v>
      </c>
      <c r="F3113">
        <v>0</v>
      </c>
      <c r="G3113">
        <v>0</v>
      </c>
      <c r="H3113">
        <v>10000000000</v>
      </c>
      <c r="I3113">
        <v>340000000</v>
      </c>
      <c r="J3113">
        <v>0.02</v>
      </c>
    </row>
    <row r="3114" spans="1:10" customFormat="1" hidden="1" x14ac:dyDescent="0.25">
      <c r="A3114">
        <v>214</v>
      </c>
      <c r="B3114" t="s">
        <v>1906</v>
      </c>
      <c r="C3114" t="s">
        <v>1907</v>
      </c>
      <c r="D3114">
        <v>420834691592</v>
      </c>
      <c r="E3114">
        <v>1</v>
      </c>
      <c r="F3114">
        <v>0</v>
      </c>
      <c r="G3114">
        <v>0</v>
      </c>
      <c r="H3114">
        <v>10100000000</v>
      </c>
      <c r="I3114">
        <v>340000000</v>
      </c>
      <c r="J3114">
        <v>0.03</v>
      </c>
    </row>
    <row r="3115" spans="1:10" customFormat="1" hidden="1" x14ac:dyDescent="0.25">
      <c r="A3115">
        <v>214</v>
      </c>
      <c r="B3115" t="s">
        <v>1052</v>
      </c>
      <c r="C3115" t="s">
        <v>1053</v>
      </c>
      <c r="D3115">
        <v>63243025887</v>
      </c>
      <c r="E3115">
        <v>1</v>
      </c>
      <c r="F3115">
        <v>0</v>
      </c>
      <c r="G3115">
        <v>0</v>
      </c>
      <c r="H3115">
        <v>50000000000</v>
      </c>
      <c r="I3115">
        <v>340000000</v>
      </c>
      <c r="J3115">
        <v>0.01</v>
      </c>
    </row>
    <row r="3116" spans="1:10" customFormat="1" hidden="1" x14ac:dyDescent="0.25">
      <c r="A3116">
        <v>214</v>
      </c>
      <c r="B3116" t="s">
        <v>951</v>
      </c>
      <c r="C3116" t="s">
        <v>952</v>
      </c>
      <c r="D3116">
        <v>244635441104</v>
      </c>
      <c r="E3116">
        <v>1</v>
      </c>
      <c r="F3116">
        <v>0</v>
      </c>
      <c r="G3116">
        <v>0</v>
      </c>
      <c r="H3116">
        <v>100000000000</v>
      </c>
      <c r="I3116">
        <v>340000000</v>
      </c>
      <c r="J3116">
        <v>2.8000000000000001E-2</v>
      </c>
    </row>
    <row r="3117" spans="1:10" customFormat="1" hidden="1" x14ac:dyDescent="0.25">
      <c r="A3117">
        <v>214</v>
      </c>
      <c r="B3117" t="s">
        <v>1352</v>
      </c>
      <c r="C3117" t="s">
        <v>1353</v>
      </c>
      <c r="D3117">
        <v>3495253371</v>
      </c>
      <c r="E3117">
        <v>1</v>
      </c>
      <c r="F3117">
        <v>0</v>
      </c>
      <c r="G3117">
        <v>0</v>
      </c>
      <c r="H3117">
        <v>2000000000</v>
      </c>
      <c r="I3117">
        <v>340000000</v>
      </c>
      <c r="J3117">
        <v>0</v>
      </c>
    </row>
    <row r="3118" spans="1:10" customFormat="1" hidden="1" x14ac:dyDescent="0.25">
      <c r="A3118">
        <v>214</v>
      </c>
      <c r="B3118" t="s">
        <v>244</v>
      </c>
      <c r="C3118" t="s">
        <v>245</v>
      </c>
      <c r="D3118">
        <v>975248978809</v>
      </c>
      <c r="E3118">
        <v>1</v>
      </c>
      <c r="F3118">
        <v>0</v>
      </c>
      <c r="G3118">
        <v>0</v>
      </c>
      <c r="H3118">
        <v>155000000000</v>
      </c>
      <c r="I3118">
        <v>340000000</v>
      </c>
      <c r="J3118">
        <v>0.01</v>
      </c>
    </row>
    <row r="3119" spans="1:10" customFormat="1" hidden="1" x14ac:dyDescent="0.25">
      <c r="A3119">
        <v>214</v>
      </c>
      <c r="B3119" t="s">
        <v>2470</v>
      </c>
      <c r="C3119" t="s">
        <v>2471</v>
      </c>
      <c r="D3119">
        <v>1327725285587</v>
      </c>
      <c r="E3119">
        <v>364635663</v>
      </c>
      <c r="F3119">
        <v>1617741915</v>
      </c>
      <c r="G3119">
        <v>1</v>
      </c>
      <c r="H3119">
        <v>705000000000</v>
      </c>
      <c r="I3119">
        <v>340000000</v>
      </c>
      <c r="J3119">
        <v>1.4999999999999999E-2</v>
      </c>
    </row>
    <row r="3120" spans="1:10" customFormat="1" hidden="1" x14ac:dyDescent="0.25">
      <c r="A3120">
        <v>221</v>
      </c>
      <c r="B3120" t="s">
        <v>2472</v>
      </c>
      <c r="D3120">
        <v>9830067</v>
      </c>
      <c r="E3120">
        <v>1</v>
      </c>
      <c r="F3120">
        <v>0</v>
      </c>
      <c r="G3120">
        <v>0</v>
      </c>
      <c r="H3120">
        <v>100000000</v>
      </c>
      <c r="I3120">
        <v>345000000</v>
      </c>
      <c r="J3120">
        <v>0.15</v>
      </c>
    </row>
    <row r="3121" spans="1:10" customFormat="1" hidden="1" x14ac:dyDescent="0.25">
      <c r="A3121">
        <v>214</v>
      </c>
      <c r="B3121" t="s">
        <v>2394</v>
      </c>
      <c r="C3121" t="s">
        <v>2395</v>
      </c>
      <c r="D3121">
        <v>48426732196</v>
      </c>
      <c r="E3121">
        <v>1</v>
      </c>
      <c r="F3121">
        <v>0</v>
      </c>
      <c r="G3121">
        <v>0</v>
      </c>
      <c r="H3121">
        <v>8300000000</v>
      </c>
      <c r="I3121">
        <v>420000000</v>
      </c>
      <c r="J3121">
        <v>1.2E-2</v>
      </c>
    </row>
    <row r="3122" spans="1:10" customFormat="1" hidden="1" x14ac:dyDescent="0.25">
      <c r="A3122">
        <v>214</v>
      </c>
      <c r="B3122" t="s">
        <v>1988</v>
      </c>
      <c r="C3122" t="s">
        <v>1989</v>
      </c>
      <c r="D3122">
        <v>326419755088</v>
      </c>
      <c r="E3122">
        <v>1</v>
      </c>
      <c r="F3122">
        <v>0</v>
      </c>
      <c r="G3122">
        <v>0</v>
      </c>
      <c r="H3122">
        <v>100000000000</v>
      </c>
      <c r="I3122">
        <v>340000000</v>
      </c>
      <c r="J3122">
        <v>2.5000000000000001E-2</v>
      </c>
    </row>
    <row r="3123" spans="1:10" customFormat="1" hidden="1" x14ac:dyDescent="0.25">
      <c r="A3123">
        <v>214</v>
      </c>
      <c r="B3123" t="s">
        <v>1940</v>
      </c>
      <c r="C3123" t="s">
        <v>1941</v>
      </c>
      <c r="D3123">
        <v>2406606035028</v>
      </c>
      <c r="E3123">
        <v>340000000</v>
      </c>
      <c r="F3123">
        <v>1642181294</v>
      </c>
      <c r="G3123">
        <v>1</v>
      </c>
      <c r="H3123">
        <v>300000000000</v>
      </c>
      <c r="I3123">
        <v>340000000</v>
      </c>
      <c r="J3123">
        <v>0</v>
      </c>
    </row>
    <row r="3124" spans="1:10" customFormat="1" hidden="1" x14ac:dyDescent="0.25">
      <c r="A3124">
        <v>214</v>
      </c>
      <c r="B3124" t="s">
        <v>1727</v>
      </c>
      <c r="C3124" t="s">
        <v>1728</v>
      </c>
      <c r="D3124">
        <v>5008229448</v>
      </c>
      <c r="E3124">
        <v>1</v>
      </c>
      <c r="F3124">
        <v>0</v>
      </c>
      <c r="G3124">
        <v>0</v>
      </c>
      <c r="H3124">
        <v>5000000000</v>
      </c>
      <c r="I3124">
        <v>340000000</v>
      </c>
      <c r="J3124">
        <v>3.5000000000000003E-2</v>
      </c>
    </row>
    <row r="3125" spans="1:10" customFormat="1" hidden="1" x14ac:dyDescent="0.25">
      <c r="A3125">
        <v>214</v>
      </c>
      <c r="B3125" t="s">
        <v>1715</v>
      </c>
      <c r="C3125" t="s">
        <v>1716</v>
      </c>
      <c r="D3125">
        <v>690741642647</v>
      </c>
      <c r="E3125">
        <v>1</v>
      </c>
      <c r="F3125">
        <v>0</v>
      </c>
      <c r="G3125">
        <v>0</v>
      </c>
      <c r="H3125">
        <v>500000000</v>
      </c>
      <c r="I3125">
        <v>340000000</v>
      </c>
      <c r="J3125">
        <v>0.01</v>
      </c>
    </row>
    <row r="3126" spans="1:10" customFormat="1" hidden="1" x14ac:dyDescent="0.25">
      <c r="A3126">
        <v>214</v>
      </c>
      <c r="B3126" t="s">
        <v>447</v>
      </c>
      <c r="C3126" t="s">
        <v>448</v>
      </c>
      <c r="D3126">
        <v>0</v>
      </c>
      <c r="E3126">
        <v>0</v>
      </c>
      <c r="F3126">
        <v>0</v>
      </c>
      <c r="G3126">
        <v>0</v>
      </c>
      <c r="H3126">
        <v>100000000</v>
      </c>
      <c r="I3126">
        <v>340000000</v>
      </c>
      <c r="J3126">
        <v>1.9E-2</v>
      </c>
    </row>
    <row r="3127" spans="1:10" customFormat="1" hidden="1" x14ac:dyDescent="0.25">
      <c r="A3127">
        <v>214</v>
      </c>
      <c r="B3127" t="s">
        <v>2431</v>
      </c>
      <c r="C3127" t="s">
        <v>2432</v>
      </c>
      <c r="D3127">
        <v>1319236771038</v>
      </c>
      <c r="E3127">
        <v>1</v>
      </c>
      <c r="F3127">
        <v>0</v>
      </c>
      <c r="G3127">
        <v>0</v>
      </c>
      <c r="H3127">
        <v>100000000000</v>
      </c>
      <c r="I3127">
        <v>340000000</v>
      </c>
      <c r="J3127">
        <v>0.02</v>
      </c>
    </row>
    <row r="3128" spans="1:10" customFormat="1" hidden="1" x14ac:dyDescent="0.25">
      <c r="A3128">
        <v>214</v>
      </c>
      <c r="B3128" t="s">
        <v>1046</v>
      </c>
      <c r="C3128" t="s">
        <v>1047</v>
      </c>
      <c r="D3128">
        <v>948665663359</v>
      </c>
      <c r="E3128">
        <v>348043073</v>
      </c>
      <c r="F3128">
        <v>1633400409</v>
      </c>
      <c r="G3128">
        <v>1</v>
      </c>
      <c r="H3128">
        <v>0</v>
      </c>
      <c r="I3128">
        <v>340000000</v>
      </c>
      <c r="J3128">
        <v>4.8999999999999998E-3</v>
      </c>
    </row>
    <row r="3129" spans="1:10" customFormat="1" hidden="1" x14ac:dyDescent="0.25">
      <c r="A3129">
        <v>214</v>
      </c>
      <c r="B3129" t="s">
        <v>854</v>
      </c>
      <c r="C3129" t="s">
        <v>855</v>
      </c>
      <c r="D3129">
        <v>233919510204</v>
      </c>
      <c r="E3129">
        <v>1</v>
      </c>
      <c r="F3129">
        <v>0</v>
      </c>
      <c r="G3129">
        <v>0</v>
      </c>
      <c r="H3129">
        <v>500000000</v>
      </c>
      <c r="I3129">
        <v>340000000</v>
      </c>
      <c r="J3129">
        <v>0.01</v>
      </c>
    </row>
    <row r="3130" spans="1:10" customFormat="1" hidden="1" x14ac:dyDescent="0.25">
      <c r="A3130">
        <v>221</v>
      </c>
      <c r="B3130" t="s">
        <v>240</v>
      </c>
      <c r="C3130" t="s">
        <v>241</v>
      </c>
      <c r="D3130">
        <v>50006469661</v>
      </c>
      <c r="E3130">
        <v>1</v>
      </c>
      <c r="F3130">
        <v>0</v>
      </c>
      <c r="G3130">
        <v>0</v>
      </c>
      <c r="H3130">
        <v>50000000000</v>
      </c>
      <c r="I3130">
        <v>340000000</v>
      </c>
      <c r="J3130">
        <v>0.01</v>
      </c>
    </row>
    <row r="3131" spans="1:10" customFormat="1" hidden="1" x14ac:dyDescent="0.25">
      <c r="A3131">
        <v>221</v>
      </c>
      <c r="B3131" t="s">
        <v>2473</v>
      </c>
      <c r="C3131" t="s">
        <v>2474</v>
      </c>
      <c r="D3131">
        <v>59267522855</v>
      </c>
      <c r="E3131">
        <v>1</v>
      </c>
      <c r="F3131">
        <v>0</v>
      </c>
      <c r="G3131">
        <v>0</v>
      </c>
      <c r="H3131">
        <v>30000000000</v>
      </c>
      <c r="I3131">
        <v>340000000</v>
      </c>
      <c r="J3131">
        <v>8.0000000000000002E-3</v>
      </c>
    </row>
    <row r="3132" spans="1:10" customFormat="1" hidden="1" x14ac:dyDescent="0.25">
      <c r="A3132">
        <v>221</v>
      </c>
      <c r="B3132" t="s">
        <v>660</v>
      </c>
      <c r="C3132" t="s">
        <v>661</v>
      </c>
      <c r="D3132">
        <v>240272405932</v>
      </c>
      <c r="E3132">
        <v>1</v>
      </c>
      <c r="F3132">
        <v>0</v>
      </c>
      <c r="G3132">
        <v>0</v>
      </c>
      <c r="H3132">
        <v>200000000000</v>
      </c>
      <c r="I3132">
        <v>340000000</v>
      </c>
      <c r="J3132">
        <v>2.58E-2</v>
      </c>
    </row>
    <row r="3133" spans="1:10" customFormat="1" hidden="1" x14ac:dyDescent="0.25">
      <c r="A3133">
        <v>214</v>
      </c>
      <c r="B3133" t="s">
        <v>1737</v>
      </c>
      <c r="C3133" t="s">
        <v>1738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customFormat="1" hidden="1" x14ac:dyDescent="0.25">
      <c r="A3134">
        <v>214</v>
      </c>
      <c r="B3134" t="s">
        <v>2417</v>
      </c>
      <c r="C3134" t="s">
        <v>2418</v>
      </c>
      <c r="D3134">
        <v>1462011302795</v>
      </c>
      <c r="E3134">
        <v>352310930</v>
      </c>
      <c r="F3134">
        <v>1629146529</v>
      </c>
      <c r="G3134">
        <v>1</v>
      </c>
      <c r="H3134">
        <v>5000000000</v>
      </c>
      <c r="I3134">
        <v>340000000</v>
      </c>
      <c r="J3134">
        <v>7.4999999999999997E-3</v>
      </c>
    </row>
    <row r="3135" spans="1:10" customFormat="1" hidden="1" x14ac:dyDescent="0.25">
      <c r="A3135">
        <v>214</v>
      </c>
      <c r="B3135" t="s">
        <v>2147</v>
      </c>
      <c r="C3135" t="s">
        <v>2148</v>
      </c>
      <c r="D3135">
        <v>3267755341650</v>
      </c>
      <c r="E3135">
        <v>1</v>
      </c>
      <c r="F3135">
        <v>0</v>
      </c>
      <c r="G3135">
        <v>0</v>
      </c>
      <c r="H3135">
        <v>10000000000</v>
      </c>
      <c r="I3135">
        <v>340000000</v>
      </c>
      <c r="J3135">
        <v>0</v>
      </c>
    </row>
    <row r="3136" spans="1:10" customFormat="1" hidden="1" x14ac:dyDescent="0.25">
      <c r="A3136">
        <v>214</v>
      </c>
      <c r="B3136" t="s">
        <v>2386</v>
      </c>
      <c r="C3136" t="s">
        <v>273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customFormat="1" hidden="1" x14ac:dyDescent="0.25">
      <c r="A3137">
        <v>214</v>
      </c>
      <c r="B3137" t="s">
        <v>667</v>
      </c>
      <c r="C3137" t="s">
        <v>668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customFormat="1" hidden="1" x14ac:dyDescent="0.25">
      <c r="A3138">
        <v>214</v>
      </c>
      <c r="B3138" t="s">
        <v>1430</v>
      </c>
      <c r="C3138" t="s">
        <v>1431</v>
      </c>
      <c r="D3138">
        <v>40018632610</v>
      </c>
      <c r="E3138">
        <v>1</v>
      </c>
      <c r="F3138">
        <v>0</v>
      </c>
      <c r="G3138">
        <v>0</v>
      </c>
      <c r="H3138">
        <v>40000000000</v>
      </c>
      <c r="I3138">
        <v>340000000</v>
      </c>
      <c r="J3138">
        <v>0.05</v>
      </c>
    </row>
    <row r="3139" spans="1:10" customFormat="1" hidden="1" x14ac:dyDescent="0.25">
      <c r="A3139">
        <v>214</v>
      </c>
      <c r="B3139" t="s">
        <v>1279</v>
      </c>
      <c r="C3139" t="s">
        <v>1280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customFormat="1" hidden="1" x14ac:dyDescent="0.25">
      <c r="A3140">
        <v>214</v>
      </c>
      <c r="B3140" t="s">
        <v>1749</v>
      </c>
      <c r="C3140" t="s">
        <v>182</v>
      </c>
      <c r="D3140">
        <v>38187856733</v>
      </c>
      <c r="E3140">
        <v>1</v>
      </c>
      <c r="F3140">
        <v>0</v>
      </c>
      <c r="G3140">
        <v>0</v>
      </c>
      <c r="H3140">
        <v>20000000000</v>
      </c>
      <c r="I3140">
        <v>340000000</v>
      </c>
      <c r="J3140">
        <v>7.0000000000000001E-3</v>
      </c>
    </row>
    <row r="3141" spans="1:10" customFormat="1" hidden="1" x14ac:dyDescent="0.25">
      <c r="A3141">
        <v>214</v>
      </c>
      <c r="B3141" t="s">
        <v>1220</v>
      </c>
      <c r="C3141" t="s">
        <v>1221</v>
      </c>
      <c r="D3141">
        <v>5297657470</v>
      </c>
      <c r="E3141">
        <v>1</v>
      </c>
      <c r="F3141">
        <v>0</v>
      </c>
      <c r="G3141">
        <v>0</v>
      </c>
      <c r="H3141">
        <v>5000000000</v>
      </c>
      <c r="I3141">
        <v>340000000</v>
      </c>
      <c r="J3141">
        <v>0.03</v>
      </c>
    </row>
    <row r="3142" spans="1:10" customFormat="1" hidden="1" x14ac:dyDescent="0.25">
      <c r="A3142">
        <v>214</v>
      </c>
      <c r="B3142" t="s">
        <v>1314</v>
      </c>
      <c r="C3142" t="s">
        <v>1315</v>
      </c>
      <c r="D3142">
        <v>196816397386</v>
      </c>
      <c r="E3142">
        <v>1</v>
      </c>
      <c r="F3142">
        <v>0</v>
      </c>
      <c r="G3142">
        <v>0</v>
      </c>
      <c r="H3142">
        <v>20000000000</v>
      </c>
      <c r="I3142">
        <v>345000000</v>
      </c>
      <c r="J3142">
        <v>0.02</v>
      </c>
    </row>
    <row r="3143" spans="1:10" customFormat="1" hidden="1" x14ac:dyDescent="0.25">
      <c r="A3143">
        <v>214</v>
      </c>
      <c r="B3143" t="s">
        <v>2390</v>
      </c>
      <c r="C3143" t="s">
        <v>2391</v>
      </c>
      <c r="D3143">
        <v>2658681281456</v>
      </c>
      <c r="E3143">
        <v>340000000</v>
      </c>
      <c r="F3143">
        <v>7585885715</v>
      </c>
      <c r="G3143">
        <v>4</v>
      </c>
      <c r="H3143">
        <v>10000000000</v>
      </c>
      <c r="I3143">
        <v>340000000</v>
      </c>
      <c r="J3143">
        <v>0</v>
      </c>
    </row>
    <row r="3144" spans="1:10" customFormat="1" hidden="1" x14ac:dyDescent="0.25">
      <c r="A3144">
        <v>214</v>
      </c>
      <c r="B3144" t="s">
        <v>2059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customFormat="1" hidden="1" x14ac:dyDescent="0.25">
      <c r="A3145">
        <v>214</v>
      </c>
      <c r="B3145" t="s">
        <v>1255</v>
      </c>
      <c r="C3145" t="s">
        <v>1256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340000000</v>
      </c>
      <c r="J3145">
        <v>0</v>
      </c>
    </row>
    <row r="3146" spans="1:10" customFormat="1" hidden="1" x14ac:dyDescent="0.25">
      <c r="A3146">
        <v>214</v>
      </c>
      <c r="B3146" t="s">
        <v>1529</v>
      </c>
      <c r="C3146" t="s">
        <v>1530</v>
      </c>
      <c r="D3146">
        <v>666103801566</v>
      </c>
      <c r="E3146">
        <v>1</v>
      </c>
      <c r="F3146">
        <v>0</v>
      </c>
      <c r="G3146">
        <v>0</v>
      </c>
      <c r="H3146">
        <v>340000000000</v>
      </c>
      <c r="I3146">
        <v>475000000</v>
      </c>
      <c r="J3146">
        <v>1.7999999999999999E-2</v>
      </c>
    </row>
    <row r="3147" spans="1:10" customFormat="1" hidden="1" x14ac:dyDescent="0.25">
      <c r="A3147">
        <v>214</v>
      </c>
      <c r="B3147" t="s">
        <v>1609</v>
      </c>
      <c r="C3147" t="s">
        <v>1610</v>
      </c>
      <c r="D3147">
        <v>553979988670</v>
      </c>
      <c r="E3147">
        <v>1</v>
      </c>
      <c r="F3147">
        <v>0</v>
      </c>
      <c r="G3147">
        <v>0</v>
      </c>
      <c r="H3147">
        <v>10000000000</v>
      </c>
      <c r="I3147">
        <v>340000000</v>
      </c>
      <c r="J3147">
        <v>0</v>
      </c>
    </row>
    <row r="3148" spans="1:10" customFormat="1" hidden="1" x14ac:dyDescent="0.25">
      <c r="A3148">
        <v>214</v>
      </c>
      <c r="B3148" t="s">
        <v>193</v>
      </c>
      <c r="C3148" t="s">
        <v>194</v>
      </c>
      <c r="D3148">
        <v>480489148120</v>
      </c>
      <c r="E3148">
        <v>1</v>
      </c>
      <c r="F3148">
        <v>0</v>
      </c>
      <c r="G3148">
        <v>0</v>
      </c>
      <c r="H3148">
        <v>100000000</v>
      </c>
      <c r="I3148">
        <v>350000000</v>
      </c>
      <c r="J3148">
        <v>0.01</v>
      </c>
    </row>
    <row r="3149" spans="1:10" customFormat="1" hidden="1" x14ac:dyDescent="0.25">
      <c r="A3149">
        <v>214</v>
      </c>
      <c r="B3149" t="s">
        <v>2198</v>
      </c>
      <c r="C3149" t="s">
        <v>2199</v>
      </c>
      <c r="D3149">
        <v>110651243487155</v>
      </c>
      <c r="E3149">
        <v>5673276005</v>
      </c>
      <c r="F3149">
        <v>101332244102</v>
      </c>
      <c r="G3149">
        <v>54</v>
      </c>
      <c r="H3149">
        <v>50000000000</v>
      </c>
      <c r="I3149">
        <v>340000000</v>
      </c>
      <c r="J3149">
        <v>0.05</v>
      </c>
    </row>
    <row r="3150" spans="1:10" customFormat="1" hidden="1" x14ac:dyDescent="0.25">
      <c r="A3150">
        <v>214</v>
      </c>
      <c r="B3150" t="s">
        <v>2219</v>
      </c>
      <c r="C3150" t="s">
        <v>2220</v>
      </c>
      <c r="D3150">
        <v>220853868211</v>
      </c>
      <c r="E3150">
        <v>1</v>
      </c>
      <c r="F3150">
        <v>0</v>
      </c>
      <c r="G3150">
        <v>0</v>
      </c>
      <c r="H3150">
        <v>25000000000</v>
      </c>
      <c r="I3150">
        <v>340000000</v>
      </c>
      <c r="J3150">
        <v>0.02</v>
      </c>
    </row>
    <row r="3151" spans="1:10" customFormat="1" hidden="1" x14ac:dyDescent="0.25">
      <c r="A3151">
        <v>214</v>
      </c>
      <c r="B3151" t="s">
        <v>1886</v>
      </c>
      <c r="C3151" t="s">
        <v>1887</v>
      </c>
      <c r="D3151">
        <v>11391136689206</v>
      </c>
      <c r="E3151">
        <v>417557739</v>
      </c>
      <c r="F3151">
        <v>15433990118</v>
      </c>
      <c r="G3151">
        <v>8</v>
      </c>
      <c r="H3151">
        <v>0</v>
      </c>
      <c r="I3151">
        <v>340000000</v>
      </c>
      <c r="J3151">
        <v>5.0000000000000001E-3</v>
      </c>
    </row>
    <row r="3152" spans="1:10" customFormat="1" hidden="1" x14ac:dyDescent="0.25">
      <c r="A3152">
        <v>214</v>
      </c>
      <c r="B3152" t="s">
        <v>2336</v>
      </c>
      <c r="C3152" t="s">
        <v>1324</v>
      </c>
      <c r="D3152">
        <v>0</v>
      </c>
      <c r="E3152">
        <v>0</v>
      </c>
      <c r="F3152">
        <v>0</v>
      </c>
      <c r="G3152">
        <v>0</v>
      </c>
      <c r="H3152">
        <v>394000000000</v>
      </c>
      <c r="I3152">
        <v>340000000</v>
      </c>
      <c r="J3152">
        <v>1</v>
      </c>
    </row>
    <row r="3153" spans="1:10" customFormat="1" hidden="1" x14ac:dyDescent="0.25">
      <c r="A3153">
        <v>214</v>
      </c>
      <c r="B3153" t="s">
        <v>416</v>
      </c>
      <c r="C3153" t="s">
        <v>417</v>
      </c>
      <c r="D3153">
        <v>0</v>
      </c>
      <c r="E3153">
        <v>0</v>
      </c>
      <c r="F3153">
        <v>0</v>
      </c>
      <c r="G3153">
        <v>0</v>
      </c>
      <c r="H3153">
        <v>10000000000</v>
      </c>
      <c r="I3153">
        <v>340000000</v>
      </c>
      <c r="J3153">
        <v>0.03</v>
      </c>
    </row>
    <row r="3154" spans="1:10" customFormat="1" hidden="1" x14ac:dyDescent="0.25">
      <c r="A3154">
        <v>214</v>
      </c>
      <c r="B3154" t="s">
        <v>1001</v>
      </c>
      <c r="C3154" t="s">
        <v>1002</v>
      </c>
      <c r="D3154">
        <v>5893805029</v>
      </c>
      <c r="E3154">
        <v>1</v>
      </c>
      <c r="F3154">
        <v>0</v>
      </c>
      <c r="G3154">
        <v>0</v>
      </c>
      <c r="H3154">
        <v>500000000</v>
      </c>
      <c r="I3154">
        <v>340000000</v>
      </c>
      <c r="J3154">
        <v>2.4199999999999999E-2</v>
      </c>
    </row>
    <row r="3155" spans="1:10" customFormat="1" hidden="1" x14ac:dyDescent="0.25">
      <c r="A3155">
        <v>214</v>
      </c>
      <c r="B3155" t="s">
        <v>2380</v>
      </c>
      <c r="D3155">
        <v>0</v>
      </c>
      <c r="E3155">
        <v>0</v>
      </c>
      <c r="F3155">
        <v>0</v>
      </c>
      <c r="G3155">
        <v>0</v>
      </c>
      <c r="H3155">
        <v>500000000000</v>
      </c>
      <c r="I3155">
        <v>340000000</v>
      </c>
      <c r="J3155">
        <v>0.03</v>
      </c>
    </row>
    <row r="3156" spans="1:10" customFormat="1" hidden="1" x14ac:dyDescent="0.25">
      <c r="A3156">
        <v>214</v>
      </c>
      <c r="B3156" t="s">
        <v>2022</v>
      </c>
      <c r="C3156" t="s">
        <v>2023</v>
      </c>
      <c r="D3156">
        <v>1261781545805</v>
      </c>
      <c r="E3156">
        <v>1</v>
      </c>
      <c r="F3156">
        <v>0</v>
      </c>
      <c r="G3156">
        <v>0</v>
      </c>
      <c r="H3156">
        <v>100000000000</v>
      </c>
      <c r="I3156">
        <v>340000000</v>
      </c>
      <c r="J3156">
        <v>0</v>
      </c>
    </row>
    <row r="3157" spans="1:10" customFormat="1" hidden="1" x14ac:dyDescent="0.25">
      <c r="A3157">
        <v>214</v>
      </c>
      <c r="B3157" t="s">
        <v>841</v>
      </c>
      <c r="C3157" t="s">
        <v>842</v>
      </c>
      <c r="D3157">
        <v>945634657371</v>
      </c>
      <c r="E3157">
        <v>1</v>
      </c>
      <c r="F3157">
        <v>0</v>
      </c>
      <c r="G3157">
        <v>0</v>
      </c>
      <c r="H3157">
        <v>100000000000</v>
      </c>
      <c r="I3157">
        <v>340000000</v>
      </c>
      <c r="J3157">
        <v>0</v>
      </c>
    </row>
    <row r="3158" spans="1:10" customFormat="1" hidden="1" x14ac:dyDescent="0.25">
      <c r="A3158">
        <v>214</v>
      </c>
      <c r="B3158" t="s">
        <v>2013</v>
      </c>
      <c r="C3158" t="s">
        <v>2014</v>
      </c>
      <c r="D3158">
        <v>89213533870</v>
      </c>
      <c r="E3158">
        <v>1</v>
      </c>
      <c r="F3158">
        <v>0</v>
      </c>
      <c r="G3158">
        <v>0</v>
      </c>
      <c r="H3158">
        <v>20000000000</v>
      </c>
      <c r="I3158">
        <v>340000000</v>
      </c>
      <c r="J3158">
        <v>0.02</v>
      </c>
    </row>
    <row r="3159" spans="1:10" customFormat="1" hidden="1" x14ac:dyDescent="0.25">
      <c r="A3159">
        <v>214</v>
      </c>
      <c r="B3159" t="s">
        <v>2396</v>
      </c>
      <c r="C3159" t="s">
        <v>2397</v>
      </c>
      <c r="D3159">
        <v>161049949273</v>
      </c>
      <c r="E3159">
        <v>1</v>
      </c>
      <c r="F3159">
        <v>0</v>
      </c>
      <c r="G3159">
        <v>0</v>
      </c>
      <c r="H3159">
        <v>9063955808</v>
      </c>
      <c r="I3159">
        <v>340000000</v>
      </c>
      <c r="J3159">
        <v>0.02</v>
      </c>
    </row>
    <row r="3160" spans="1:10" customFormat="1" hidden="1" x14ac:dyDescent="0.25">
      <c r="A3160">
        <v>214</v>
      </c>
      <c r="B3160" t="s">
        <v>1260</v>
      </c>
      <c r="C3160" t="s">
        <v>479</v>
      </c>
      <c r="D3160">
        <v>0</v>
      </c>
      <c r="E3160">
        <v>0</v>
      </c>
      <c r="F3160">
        <v>0</v>
      </c>
      <c r="G3160">
        <v>0</v>
      </c>
      <c r="H3160">
        <v>5000000000</v>
      </c>
      <c r="I3160">
        <v>340000000</v>
      </c>
      <c r="J3160">
        <v>0.03</v>
      </c>
    </row>
    <row r="3161" spans="1:10" customFormat="1" hidden="1" x14ac:dyDescent="0.25">
      <c r="A3161">
        <v>214</v>
      </c>
      <c r="B3161" t="s">
        <v>1900</v>
      </c>
      <c r="C3161" t="s">
        <v>1901</v>
      </c>
      <c r="D3161">
        <v>2235017508021</v>
      </c>
      <c r="E3161">
        <v>340000000</v>
      </c>
      <c r="F3161">
        <v>1641468627</v>
      </c>
      <c r="G3161">
        <v>1</v>
      </c>
      <c r="H3161">
        <v>9000000000</v>
      </c>
      <c r="I3161">
        <v>340000000</v>
      </c>
      <c r="J3161">
        <v>0</v>
      </c>
    </row>
    <row r="3162" spans="1:10" customFormat="1" hidden="1" x14ac:dyDescent="0.25">
      <c r="A3162">
        <v>214</v>
      </c>
      <c r="B3162" t="s">
        <v>1567</v>
      </c>
      <c r="C3162" t="s">
        <v>1568</v>
      </c>
      <c r="D3162">
        <v>423147059819</v>
      </c>
      <c r="E3162">
        <v>394095209</v>
      </c>
      <c r="F3162">
        <v>1587411768</v>
      </c>
      <c r="G3162">
        <v>1</v>
      </c>
      <c r="H3162">
        <v>400000000000</v>
      </c>
      <c r="I3162">
        <v>345000000</v>
      </c>
      <c r="J3162">
        <v>0.03</v>
      </c>
    </row>
    <row r="3163" spans="1:10" customFormat="1" hidden="1" x14ac:dyDescent="0.25">
      <c r="A3163">
        <v>214</v>
      </c>
      <c r="B3163" t="s">
        <v>1466</v>
      </c>
      <c r="C3163">
        <v>996</v>
      </c>
      <c r="D3163">
        <v>4003764185</v>
      </c>
      <c r="E3163">
        <v>1</v>
      </c>
      <c r="F3163">
        <v>0</v>
      </c>
      <c r="G3163">
        <v>0</v>
      </c>
      <c r="H3163">
        <v>2020000000</v>
      </c>
      <c r="I3163">
        <v>340000000</v>
      </c>
      <c r="J3163">
        <v>2.1999999999999999E-2</v>
      </c>
    </row>
    <row r="3164" spans="1:10" customFormat="1" hidden="1" x14ac:dyDescent="0.25">
      <c r="A3164">
        <v>221</v>
      </c>
      <c r="B3164" t="s">
        <v>1252</v>
      </c>
      <c r="C3164" t="s">
        <v>1253</v>
      </c>
      <c r="D3164">
        <v>1792456187561</v>
      </c>
      <c r="E3164">
        <v>423967344</v>
      </c>
      <c r="F3164">
        <v>2540012184</v>
      </c>
      <c r="G3164">
        <v>2</v>
      </c>
      <c r="H3164">
        <v>1033736000000</v>
      </c>
      <c r="I3164">
        <v>340000000</v>
      </c>
      <c r="J3164">
        <v>3.2000000000000001E-2</v>
      </c>
    </row>
    <row r="3165" spans="1:10" customFormat="1" hidden="1" x14ac:dyDescent="0.25">
      <c r="A3165">
        <v>214</v>
      </c>
      <c r="B3165" t="s">
        <v>218</v>
      </c>
      <c r="C3165" t="s">
        <v>219</v>
      </c>
      <c r="D3165">
        <v>497427465</v>
      </c>
      <c r="E3165">
        <v>1</v>
      </c>
      <c r="F3165">
        <v>0</v>
      </c>
      <c r="G3165">
        <v>0</v>
      </c>
      <c r="H3165">
        <v>200000000</v>
      </c>
      <c r="I3165">
        <v>340000000</v>
      </c>
      <c r="J3165">
        <v>0.05</v>
      </c>
    </row>
    <row r="3166" spans="1:10" customFormat="1" hidden="1" x14ac:dyDescent="0.25">
      <c r="A3166">
        <v>214</v>
      </c>
      <c r="B3166" t="s">
        <v>1828</v>
      </c>
      <c r="C3166" t="s">
        <v>1829</v>
      </c>
      <c r="D3166">
        <v>811171950666</v>
      </c>
      <c r="E3166">
        <v>1</v>
      </c>
      <c r="F3166">
        <v>0</v>
      </c>
      <c r="G3166">
        <v>0</v>
      </c>
      <c r="H3166">
        <v>530000000000</v>
      </c>
      <c r="I3166">
        <v>340000000</v>
      </c>
      <c r="J3166">
        <v>1.9E-2</v>
      </c>
    </row>
    <row r="3167" spans="1:10" customFormat="1" hidden="1" x14ac:dyDescent="0.25">
      <c r="A3167">
        <v>214</v>
      </c>
      <c r="B3167" t="s">
        <v>238</v>
      </c>
      <c r="C3167" t="s">
        <v>239</v>
      </c>
      <c r="D3167">
        <v>253836488670</v>
      </c>
      <c r="E3167">
        <v>1</v>
      </c>
      <c r="F3167">
        <v>0</v>
      </c>
      <c r="G3167">
        <v>0</v>
      </c>
      <c r="H3167">
        <v>250000000000</v>
      </c>
      <c r="I3167">
        <v>340000000</v>
      </c>
      <c r="J3167">
        <v>5.0000000000000001E-3</v>
      </c>
    </row>
    <row r="3168" spans="1:10" customFormat="1" hidden="1" x14ac:dyDescent="0.25">
      <c r="A3168">
        <v>214</v>
      </c>
      <c r="B3168" t="s">
        <v>1954</v>
      </c>
      <c r="C3168" t="s">
        <v>391</v>
      </c>
      <c r="D3168">
        <v>0</v>
      </c>
      <c r="E3168">
        <v>0</v>
      </c>
      <c r="F3168">
        <v>0</v>
      </c>
      <c r="G3168">
        <v>0</v>
      </c>
      <c r="H3168">
        <v>45600000000</v>
      </c>
      <c r="I3168">
        <v>340000000</v>
      </c>
      <c r="J3168">
        <v>4.4999999999999998E-2</v>
      </c>
    </row>
    <row r="3169" spans="1:10" customFormat="1" hidden="1" x14ac:dyDescent="0.25">
      <c r="A3169">
        <v>214</v>
      </c>
      <c r="B3169" t="s">
        <v>1555</v>
      </c>
      <c r="C3169" t="s">
        <v>1556</v>
      </c>
      <c r="D3169">
        <v>54398377404393</v>
      </c>
      <c r="E3169">
        <v>2502742004</v>
      </c>
      <c r="F3169">
        <v>41092098079</v>
      </c>
      <c r="G3169">
        <v>22</v>
      </c>
      <c r="H3169">
        <v>50000000000</v>
      </c>
      <c r="I3169">
        <v>340000000</v>
      </c>
      <c r="J3169">
        <v>0.05</v>
      </c>
    </row>
    <row r="3170" spans="1:10" customFormat="1" hidden="1" x14ac:dyDescent="0.25">
      <c r="A3170">
        <v>214</v>
      </c>
      <c r="B3170" t="s">
        <v>171</v>
      </c>
      <c r="C3170" t="s">
        <v>172</v>
      </c>
      <c r="D3170">
        <v>706359133836</v>
      </c>
      <c r="E3170">
        <v>1</v>
      </c>
      <c r="F3170">
        <v>0</v>
      </c>
      <c r="G3170">
        <v>0</v>
      </c>
      <c r="H3170">
        <v>2000000000</v>
      </c>
      <c r="I3170">
        <v>340000000</v>
      </c>
      <c r="J3170">
        <v>0.01</v>
      </c>
    </row>
    <row r="3171" spans="1:10" customFormat="1" hidden="1" x14ac:dyDescent="0.25">
      <c r="A3171">
        <v>214</v>
      </c>
      <c r="B3171" t="s">
        <v>1319</v>
      </c>
      <c r="C3171" t="s">
        <v>1320</v>
      </c>
      <c r="D3171">
        <v>0</v>
      </c>
      <c r="E3171">
        <v>1</v>
      </c>
      <c r="F3171">
        <v>0</v>
      </c>
      <c r="G3171">
        <v>0</v>
      </c>
      <c r="H3171">
        <v>300000000000</v>
      </c>
      <c r="I3171">
        <v>340000000</v>
      </c>
      <c r="J3171">
        <v>0.05</v>
      </c>
    </row>
    <row r="3172" spans="1:10" customFormat="1" hidden="1" x14ac:dyDescent="0.25">
      <c r="A3172">
        <v>214</v>
      </c>
      <c r="B3172" t="s">
        <v>2087</v>
      </c>
      <c r="C3172" t="s">
        <v>2088</v>
      </c>
      <c r="D3172">
        <v>6087544954050</v>
      </c>
      <c r="E3172">
        <v>564650512</v>
      </c>
      <c r="F3172">
        <v>5391612293</v>
      </c>
      <c r="G3172">
        <v>3</v>
      </c>
      <c r="H3172">
        <v>4100000000000</v>
      </c>
      <c r="I3172">
        <v>340000000</v>
      </c>
      <c r="J3172">
        <v>0.04</v>
      </c>
    </row>
    <row r="3173" spans="1:10" customFormat="1" hidden="1" x14ac:dyDescent="0.25">
      <c r="A3173">
        <v>214</v>
      </c>
      <c r="B3173" t="s">
        <v>1323</v>
      </c>
      <c r="C3173" t="s">
        <v>1324</v>
      </c>
      <c r="D3173">
        <v>0</v>
      </c>
      <c r="E3173">
        <v>0</v>
      </c>
      <c r="F3173">
        <v>0</v>
      </c>
      <c r="G3173">
        <v>0</v>
      </c>
      <c r="H3173">
        <v>390000000000</v>
      </c>
      <c r="I3173">
        <v>340000000</v>
      </c>
      <c r="J3173">
        <v>1</v>
      </c>
    </row>
    <row r="3174" spans="1:10" customFormat="1" hidden="1" x14ac:dyDescent="0.25">
      <c r="A3174">
        <v>214</v>
      </c>
      <c r="B3174" t="s">
        <v>1686</v>
      </c>
      <c r="C3174" t="s">
        <v>1687</v>
      </c>
      <c r="D3174">
        <v>50111163352688</v>
      </c>
      <c r="E3174">
        <v>849100582</v>
      </c>
      <c r="F3174">
        <v>24945928531</v>
      </c>
      <c r="G3174">
        <v>13</v>
      </c>
      <c r="H3174">
        <v>1010000000000</v>
      </c>
      <c r="I3174">
        <v>340000000</v>
      </c>
      <c r="J3174">
        <v>0.02</v>
      </c>
    </row>
    <row r="3175" spans="1:10" customFormat="1" hidden="1" x14ac:dyDescent="0.25">
      <c r="A3175">
        <v>222</v>
      </c>
      <c r="B3175" t="s">
        <v>308</v>
      </c>
      <c r="C3175" t="s">
        <v>309</v>
      </c>
      <c r="D3175">
        <v>24202964202</v>
      </c>
      <c r="E3175">
        <v>1</v>
      </c>
      <c r="F3175">
        <v>0</v>
      </c>
      <c r="G3175">
        <v>0</v>
      </c>
      <c r="H3175">
        <v>2000000000</v>
      </c>
      <c r="I3175">
        <v>345000000</v>
      </c>
      <c r="J3175">
        <v>5.0000000000000001E-3</v>
      </c>
    </row>
    <row r="3176" spans="1:10" customFormat="1" hidden="1" x14ac:dyDescent="0.25">
      <c r="A3176">
        <v>222</v>
      </c>
      <c r="B3176" t="s">
        <v>2214</v>
      </c>
      <c r="C3176">
        <v>1337</v>
      </c>
      <c r="D3176">
        <v>502552407700</v>
      </c>
      <c r="E3176">
        <v>1</v>
      </c>
      <c r="F3176">
        <v>0</v>
      </c>
      <c r="G3176">
        <v>0</v>
      </c>
      <c r="H3176">
        <v>100000000</v>
      </c>
      <c r="I3176">
        <v>340000000</v>
      </c>
      <c r="J3176">
        <v>0.01</v>
      </c>
    </row>
    <row r="3177" spans="1:10" customFormat="1" hidden="1" x14ac:dyDescent="0.25">
      <c r="A3177">
        <v>214</v>
      </c>
      <c r="B3177" t="s">
        <v>392</v>
      </c>
      <c r="C3177" t="s">
        <v>393</v>
      </c>
      <c r="D3177">
        <v>1224030158986</v>
      </c>
      <c r="E3177">
        <v>1</v>
      </c>
      <c r="F3177">
        <v>0</v>
      </c>
      <c r="G3177">
        <v>0</v>
      </c>
      <c r="H3177">
        <v>672000000000</v>
      </c>
      <c r="I3177">
        <v>340000000</v>
      </c>
      <c r="J3177">
        <v>0.03</v>
      </c>
    </row>
    <row r="3178" spans="1:10" customFormat="1" hidden="1" x14ac:dyDescent="0.25">
      <c r="A3178">
        <v>214</v>
      </c>
      <c r="B3178" t="s">
        <v>1218</v>
      </c>
      <c r="C3178" t="s">
        <v>1219</v>
      </c>
      <c r="D3178">
        <v>740758646754</v>
      </c>
      <c r="E3178">
        <v>405657856</v>
      </c>
      <c r="F3178">
        <v>1575788567</v>
      </c>
      <c r="G3178">
        <v>1</v>
      </c>
      <c r="H3178">
        <v>1050000000</v>
      </c>
      <c r="I3178">
        <v>340000000</v>
      </c>
      <c r="J3178">
        <v>0.04</v>
      </c>
    </row>
    <row r="3179" spans="1:10" customFormat="1" hidden="1" x14ac:dyDescent="0.25">
      <c r="A3179">
        <v>214</v>
      </c>
      <c r="B3179" t="s">
        <v>1374</v>
      </c>
      <c r="C3179" t="s">
        <v>1375</v>
      </c>
      <c r="D3179">
        <v>96730748496672</v>
      </c>
      <c r="E3179">
        <v>4484325762</v>
      </c>
      <c r="F3179">
        <v>78742189494</v>
      </c>
      <c r="G3179">
        <v>42</v>
      </c>
      <c r="H3179">
        <v>50000000000</v>
      </c>
      <c r="I3179">
        <v>340000000</v>
      </c>
      <c r="J3179">
        <v>0.05</v>
      </c>
    </row>
    <row r="3180" spans="1:10" customFormat="1" hidden="1" x14ac:dyDescent="0.25">
      <c r="A3180">
        <v>214</v>
      </c>
      <c r="B3180" t="s">
        <v>1871</v>
      </c>
      <c r="C3180" t="s">
        <v>1872</v>
      </c>
      <c r="D3180">
        <v>3222804811225</v>
      </c>
      <c r="E3180">
        <v>340000000</v>
      </c>
      <c r="F3180">
        <v>3622942894</v>
      </c>
      <c r="G3180">
        <v>2</v>
      </c>
      <c r="H3180">
        <v>10000000000</v>
      </c>
      <c r="I3180">
        <v>340000000</v>
      </c>
      <c r="J3180">
        <v>0</v>
      </c>
    </row>
    <row r="3181" spans="1:10" customFormat="1" hidden="1" x14ac:dyDescent="0.25">
      <c r="A3181">
        <v>214</v>
      </c>
      <c r="B3181" t="s">
        <v>1764</v>
      </c>
      <c r="D3181">
        <v>105602555</v>
      </c>
      <c r="E3181">
        <v>1</v>
      </c>
      <c r="F3181">
        <v>0</v>
      </c>
      <c r="G3181">
        <v>0</v>
      </c>
      <c r="H3181">
        <v>100000000</v>
      </c>
      <c r="I3181">
        <v>340000000</v>
      </c>
      <c r="J3181">
        <v>0.15</v>
      </c>
    </row>
    <row r="3182" spans="1:10" customFormat="1" hidden="1" x14ac:dyDescent="0.25">
      <c r="A3182">
        <v>214</v>
      </c>
      <c r="B3182" t="s">
        <v>1640</v>
      </c>
      <c r="C3182" t="s">
        <v>1641</v>
      </c>
      <c r="D3182">
        <v>20481597833087</v>
      </c>
      <c r="E3182">
        <v>340000000</v>
      </c>
      <c r="F3182">
        <v>19487807862</v>
      </c>
      <c r="G3182">
        <v>10</v>
      </c>
      <c r="H3182">
        <v>487214132358</v>
      </c>
      <c r="I3182">
        <v>340000000</v>
      </c>
      <c r="J3182">
        <v>0</v>
      </c>
    </row>
    <row r="3183" spans="1:10" customFormat="1" hidden="1" x14ac:dyDescent="0.25">
      <c r="A3183">
        <v>214</v>
      </c>
      <c r="B3183" t="s">
        <v>1290</v>
      </c>
      <c r="C3183" t="s">
        <v>1291</v>
      </c>
      <c r="D3183">
        <v>980027445237</v>
      </c>
      <c r="E3183">
        <v>1</v>
      </c>
      <c r="F3183">
        <v>0</v>
      </c>
      <c r="G3183">
        <v>0</v>
      </c>
      <c r="H3183">
        <v>1000000</v>
      </c>
      <c r="I3183">
        <v>340000000</v>
      </c>
      <c r="J3183">
        <v>0</v>
      </c>
    </row>
    <row r="3184" spans="1:10" customFormat="1" hidden="1" x14ac:dyDescent="0.25">
      <c r="A3184">
        <v>214</v>
      </c>
      <c r="B3184" t="s">
        <v>1269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customFormat="1" hidden="1" x14ac:dyDescent="0.25">
      <c r="A3185">
        <v>214</v>
      </c>
      <c r="B3185" t="s">
        <v>2411</v>
      </c>
      <c r="C3185" t="s">
        <v>2412</v>
      </c>
      <c r="D3185">
        <v>3516133063975</v>
      </c>
      <c r="E3185">
        <v>340000000</v>
      </c>
      <c r="F3185">
        <v>3623432288</v>
      </c>
      <c r="G3185">
        <v>2</v>
      </c>
      <c r="H3185">
        <v>100000000000</v>
      </c>
      <c r="I3185">
        <v>340000000</v>
      </c>
      <c r="J3185">
        <v>0</v>
      </c>
    </row>
    <row r="3186" spans="1:10" customFormat="1" hidden="1" x14ac:dyDescent="0.25">
      <c r="A3186">
        <v>214</v>
      </c>
      <c r="B3186" t="s">
        <v>1563</v>
      </c>
      <c r="C3186" t="s">
        <v>1564</v>
      </c>
      <c r="D3186">
        <v>2735584514417</v>
      </c>
      <c r="E3186">
        <v>358114991</v>
      </c>
      <c r="F3186">
        <v>3604883366</v>
      </c>
      <c r="G3186">
        <v>2</v>
      </c>
      <c r="H3186">
        <v>20000000000</v>
      </c>
      <c r="I3186">
        <v>340000000</v>
      </c>
      <c r="J3186">
        <v>5.0000000000000001E-3</v>
      </c>
    </row>
    <row r="3187" spans="1:10" customFormat="1" hidden="1" x14ac:dyDescent="0.25">
      <c r="A3187">
        <v>214</v>
      </c>
      <c r="B3187" t="s">
        <v>1811</v>
      </c>
      <c r="C3187" t="s">
        <v>1812</v>
      </c>
      <c r="D3187">
        <v>100047638814</v>
      </c>
      <c r="E3187">
        <v>1</v>
      </c>
      <c r="F3187">
        <v>0</v>
      </c>
      <c r="G3187">
        <v>0</v>
      </c>
      <c r="H3187">
        <v>100000000000</v>
      </c>
      <c r="I3187">
        <v>340000000</v>
      </c>
      <c r="J3187">
        <v>0.02</v>
      </c>
    </row>
    <row r="3188" spans="1:10" customFormat="1" hidden="1" x14ac:dyDescent="0.25">
      <c r="A3188">
        <v>214</v>
      </c>
      <c r="B3188" t="s">
        <v>1952</v>
      </c>
      <c r="C3188" t="s">
        <v>1953</v>
      </c>
      <c r="D3188">
        <v>56306146161959</v>
      </c>
      <c r="E3188">
        <v>9782928714</v>
      </c>
      <c r="F3188">
        <v>37771714859</v>
      </c>
      <c r="G3188">
        <v>24</v>
      </c>
      <c r="H3188">
        <v>0</v>
      </c>
      <c r="I3188">
        <v>340000000</v>
      </c>
      <c r="J3188">
        <v>0.2</v>
      </c>
    </row>
    <row r="3189" spans="1:10" customFormat="1" hidden="1" x14ac:dyDescent="0.25">
      <c r="A3189">
        <v>214</v>
      </c>
      <c r="B3189" t="s">
        <v>988</v>
      </c>
      <c r="D3189">
        <v>581996506</v>
      </c>
      <c r="E3189">
        <v>1</v>
      </c>
      <c r="F3189">
        <v>0</v>
      </c>
      <c r="G3189">
        <v>0</v>
      </c>
      <c r="H3189">
        <v>100000000</v>
      </c>
      <c r="I3189">
        <v>340000000</v>
      </c>
      <c r="J3189">
        <v>0.15</v>
      </c>
    </row>
    <row r="3190" spans="1:10" customFormat="1" hidden="1" x14ac:dyDescent="0.25">
      <c r="A3190">
        <v>214</v>
      </c>
      <c r="B3190" t="s">
        <v>1627</v>
      </c>
      <c r="D3190">
        <v>0</v>
      </c>
      <c r="E3190">
        <v>0</v>
      </c>
      <c r="F3190">
        <v>0</v>
      </c>
      <c r="G3190">
        <v>2326</v>
      </c>
      <c r="H3190">
        <v>0</v>
      </c>
      <c r="I3190">
        <v>0</v>
      </c>
      <c r="J3190">
        <v>0</v>
      </c>
    </row>
    <row r="3191" spans="1:10" customFormat="1" hidden="1" x14ac:dyDescent="0.25">
      <c r="A3191">
        <v>214</v>
      </c>
      <c r="B3191" t="s">
        <v>2475</v>
      </c>
      <c r="C3191" t="s">
        <v>2476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customFormat="1" hidden="1" x14ac:dyDescent="0.25">
      <c r="A3192">
        <v>214</v>
      </c>
      <c r="B3192" t="s">
        <v>1884</v>
      </c>
      <c r="C3192" t="s">
        <v>1885</v>
      </c>
      <c r="D3192">
        <v>12037753878539</v>
      </c>
      <c r="E3192">
        <v>5944355686</v>
      </c>
      <c r="F3192">
        <v>0</v>
      </c>
      <c r="G3192">
        <v>3</v>
      </c>
      <c r="H3192">
        <v>3000000000</v>
      </c>
      <c r="I3192">
        <v>340000000</v>
      </c>
      <c r="J3192">
        <v>1</v>
      </c>
    </row>
    <row r="3193" spans="1:10" customFormat="1" hidden="1" x14ac:dyDescent="0.25">
      <c r="A3193">
        <v>214</v>
      </c>
      <c r="B3193" t="s">
        <v>2477</v>
      </c>
      <c r="C3193" t="s">
        <v>2478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customFormat="1" hidden="1" x14ac:dyDescent="0.25">
      <c r="A3194">
        <v>214</v>
      </c>
      <c r="B3194" t="s">
        <v>1667</v>
      </c>
      <c r="C3194" t="s">
        <v>1668</v>
      </c>
      <c r="D3194">
        <v>6370110457316</v>
      </c>
      <c r="E3194">
        <v>448890291</v>
      </c>
      <c r="F3194">
        <v>3520786096</v>
      </c>
      <c r="G3194">
        <v>2</v>
      </c>
      <c r="H3194">
        <v>1600000000000</v>
      </c>
      <c r="I3194">
        <v>340000000</v>
      </c>
      <c r="J3194">
        <v>0.03</v>
      </c>
    </row>
    <row r="3195" spans="1:10" customFormat="1" hidden="1" x14ac:dyDescent="0.25">
      <c r="A3195">
        <v>214</v>
      </c>
      <c r="B3195" t="s">
        <v>2387</v>
      </c>
      <c r="C3195" t="s">
        <v>1804</v>
      </c>
      <c r="D3195">
        <v>938336425551</v>
      </c>
      <c r="E3195">
        <v>1</v>
      </c>
      <c r="F3195">
        <v>0</v>
      </c>
      <c r="G3195">
        <v>0</v>
      </c>
      <c r="H3195">
        <v>60000000000</v>
      </c>
      <c r="I3195">
        <v>340000000</v>
      </c>
      <c r="J3195">
        <v>0.03</v>
      </c>
    </row>
    <row r="3196" spans="1:10" customFormat="1" hidden="1" x14ac:dyDescent="0.25">
      <c r="A3196">
        <v>214</v>
      </c>
      <c r="B3196" t="s">
        <v>2405</v>
      </c>
      <c r="C3196" t="s">
        <v>2406</v>
      </c>
      <c r="D3196">
        <v>1608370191846</v>
      </c>
      <c r="E3196">
        <v>1</v>
      </c>
      <c r="F3196">
        <v>0</v>
      </c>
      <c r="G3196">
        <v>0</v>
      </c>
      <c r="H3196">
        <v>88888888888</v>
      </c>
      <c r="I3196">
        <v>340000000</v>
      </c>
      <c r="J3196">
        <v>0</v>
      </c>
    </row>
    <row r="3197" spans="1:10" customFormat="1" hidden="1" x14ac:dyDescent="0.25">
      <c r="A3197">
        <v>214</v>
      </c>
      <c r="B3197" t="s">
        <v>1750</v>
      </c>
      <c r="C3197" t="s">
        <v>1751</v>
      </c>
      <c r="D3197">
        <v>1407377877206</v>
      </c>
      <c r="E3197">
        <v>1</v>
      </c>
      <c r="F3197">
        <v>0</v>
      </c>
      <c r="G3197">
        <v>0</v>
      </c>
      <c r="H3197">
        <v>500000000000</v>
      </c>
      <c r="I3197">
        <v>340000000</v>
      </c>
      <c r="J3197">
        <v>0</v>
      </c>
    </row>
    <row r="3198" spans="1:10" customFormat="1" hidden="1" x14ac:dyDescent="0.25">
      <c r="A3198">
        <v>214</v>
      </c>
      <c r="B3198" t="s">
        <v>1199</v>
      </c>
      <c r="C3198" t="s">
        <v>1200</v>
      </c>
      <c r="D3198">
        <v>10022423417</v>
      </c>
      <c r="E3198">
        <v>1</v>
      </c>
      <c r="F3198">
        <v>0</v>
      </c>
      <c r="G3198">
        <v>0</v>
      </c>
      <c r="H3198">
        <v>10000000000</v>
      </c>
      <c r="I3198">
        <v>340000000</v>
      </c>
      <c r="J3198">
        <v>9.4999999999999998E-3</v>
      </c>
    </row>
    <row r="3199" spans="1:10" customFormat="1" hidden="1" x14ac:dyDescent="0.25">
      <c r="A3199">
        <v>214</v>
      </c>
      <c r="B3199" t="s">
        <v>2306</v>
      </c>
      <c r="C3199" t="s">
        <v>2307</v>
      </c>
      <c r="D3199">
        <v>110312553769579</v>
      </c>
      <c r="E3199">
        <v>18897568733</v>
      </c>
      <c r="F3199">
        <v>74230274932</v>
      </c>
      <c r="G3199">
        <v>47</v>
      </c>
      <c r="H3199">
        <v>0</v>
      </c>
      <c r="I3199">
        <v>340000000</v>
      </c>
      <c r="J3199">
        <v>0.2</v>
      </c>
    </row>
    <row r="3200" spans="1:10" customFormat="1" hidden="1" x14ac:dyDescent="0.25">
      <c r="A3200">
        <v>214</v>
      </c>
      <c r="B3200" t="s">
        <v>197</v>
      </c>
      <c r="C3200" t="s">
        <v>198</v>
      </c>
      <c r="D3200">
        <v>236836177826795</v>
      </c>
      <c r="E3200">
        <v>10439880751</v>
      </c>
      <c r="F3200">
        <v>134184129981</v>
      </c>
      <c r="G3200">
        <v>81</v>
      </c>
      <c r="H3200">
        <v>5000000000000</v>
      </c>
      <c r="I3200">
        <v>340000000</v>
      </c>
      <c r="J3200">
        <v>7.0000000000000007E-2</v>
      </c>
    </row>
    <row r="3201" spans="1:10" customFormat="1" hidden="1" x14ac:dyDescent="0.25">
      <c r="A3201">
        <v>214</v>
      </c>
      <c r="B3201" t="s">
        <v>1341</v>
      </c>
      <c r="D3201">
        <v>0</v>
      </c>
      <c r="E3201">
        <v>0</v>
      </c>
      <c r="F3201">
        <v>0</v>
      </c>
      <c r="G3201">
        <v>0</v>
      </c>
      <c r="H3201">
        <v>248919812455</v>
      </c>
      <c r="I3201">
        <v>340000000</v>
      </c>
      <c r="J3201">
        <v>0.03</v>
      </c>
    </row>
    <row r="3202" spans="1:10" customFormat="1" hidden="1" x14ac:dyDescent="0.25">
      <c r="A3202">
        <v>214</v>
      </c>
      <c r="B3202" t="s">
        <v>1519</v>
      </c>
      <c r="C3202" t="s">
        <v>1520</v>
      </c>
      <c r="D3202">
        <v>4120732818453</v>
      </c>
      <c r="E3202">
        <v>376244498</v>
      </c>
      <c r="F3202">
        <v>3588205364</v>
      </c>
      <c r="G3202">
        <v>2</v>
      </c>
      <c r="H3202">
        <v>300000000000</v>
      </c>
      <c r="I3202">
        <v>340000000</v>
      </c>
      <c r="J3202">
        <v>0.01</v>
      </c>
    </row>
    <row r="3203" spans="1:10" customFormat="1" hidden="1" x14ac:dyDescent="0.25">
      <c r="A3203">
        <v>214</v>
      </c>
      <c r="B3203" t="s">
        <v>2447</v>
      </c>
      <c r="C3203" t="s">
        <v>2448</v>
      </c>
      <c r="D3203">
        <v>152250114826</v>
      </c>
      <c r="E3203">
        <v>1</v>
      </c>
      <c r="F3203">
        <v>0</v>
      </c>
      <c r="G3203">
        <v>0</v>
      </c>
      <c r="H3203">
        <v>75000000000</v>
      </c>
      <c r="I3203">
        <v>340000000</v>
      </c>
      <c r="J3203">
        <v>0.01</v>
      </c>
    </row>
    <row r="3204" spans="1:10" customFormat="1" hidden="1" x14ac:dyDescent="0.25">
      <c r="A3204">
        <v>215</v>
      </c>
      <c r="B3204" t="s">
        <v>1127</v>
      </c>
      <c r="C3204" t="s">
        <v>1128</v>
      </c>
      <c r="D3204">
        <v>3534910835929</v>
      </c>
      <c r="E3204">
        <v>1</v>
      </c>
      <c r="F3204">
        <v>0</v>
      </c>
      <c r="G3204">
        <v>0</v>
      </c>
      <c r="H3204">
        <v>1000000000000</v>
      </c>
      <c r="I3204">
        <v>340000000</v>
      </c>
      <c r="J3204">
        <v>3.9E-2</v>
      </c>
    </row>
    <row r="3205" spans="1:10" customFormat="1" hidden="1" x14ac:dyDescent="0.25">
      <c r="A3205">
        <v>214</v>
      </c>
      <c r="B3205" t="s">
        <v>1498</v>
      </c>
      <c r="C3205" t="s">
        <v>1499</v>
      </c>
      <c r="D3205">
        <v>340603357948</v>
      </c>
      <c r="E3205">
        <v>1</v>
      </c>
      <c r="F3205">
        <v>0</v>
      </c>
      <c r="G3205">
        <v>0</v>
      </c>
      <c r="H3205">
        <v>110000000000</v>
      </c>
      <c r="I3205">
        <v>345000000</v>
      </c>
      <c r="J3205">
        <v>3.5000000000000003E-2</v>
      </c>
    </row>
    <row r="3206" spans="1:10" customFormat="1" hidden="1" x14ac:dyDescent="0.25">
      <c r="A3206">
        <v>214</v>
      </c>
      <c r="B3206" t="s">
        <v>1329</v>
      </c>
      <c r="C3206" t="s">
        <v>1330</v>
      </c>
      <c r="D3206">
        <v>218299912275</v>
      </c>
      <c r="E3206">
        <v>1</v>
      </c>
      <c r="F3206">
        <v>0</v>
      </c>
      <c r="G3206">
        <v>0</v>
      </c>
      <c r="H3206">
        <v>10000000000</v>
      </c>
      <c r="I3206">
        <v>340000000</v>
      </c>
      <c r="J3206">
        <v>0.01</v>
      </c>
    </row>
    <row r="3207" spans="1:10" customFormat="1" hidden="1" x14ac:dyDescent="0.25">
      <c r="A3207">
        <v>214</v>
      </c>
      <c r="B3207" t="s">
        <v>1304</v>
      </c>
      <c r="C3207" t="s">
        <v>1305</v>
      </c>
      <c r="D3207">
        <v>19268356894</v>
      </c>
      <c r="E3207">
        <v>1</v>
      </c>
      <c r="F3207">
        <v>0</v>
      </c>
      <c r="G3207">
        <v>0</v>
      </c>
      <c r="H3207">
        <v>1000000000</v>
      </c>
      <c r="I3207">
        <v>340000000</v>
      </c>
      <c r="J3207">
        <v>0</v>
      </c>
    </row>
    <row r="3208" spans="1:10" customFormat="1" hidden="1" x14ac:dyDescent="0.25">
      <c r="A3208">
        <v>214</v>
      </c>
      <c r="B3208" t="s">
        <v>2435</v>
      </c>
      <c r="C3208" t="s">
        <v>2436</v>
      </c>
      <c r="D3208">
        <v>554460406944</v>
      </c>
      <c r="E3208">
        <v>1</v>
      </c>
      <c r="F3208">
        <v>0</v>
      </c>
      <c r="G3208">
        <v>0</v>
      </c>
      <c r="H3208">
        <v>50000000000</v>
      </c>
      <c r="I3208">
        <v>340000000</v>
      </c>
      <c r="J3208">
        <v>0.05</v>
      </c>
    </row>
    <row r="3209" spans="1:10" customFormat="1" hidden="1" x14ac:dyDescent="0.25">
      <c r="A3209">
        <v>215</v>
      </c>
      <c r="B3209" t="s">
        <v>1507</v>
      </c>
      <c r="C3209" t="s">
        <v>1508</v>
      </c>
      <c r="D3209">
        <v>1106225877726</v>
      </c>
      <c r="E3209">
        <v>1</v>
      </c>
      <c r="F3209">
        <v>0</v>
      </c>
      <c r="G3209">
        <v>0</v>
      </c>
      <c r="H3209">
        <v>200000000000</v>
      </c>
      <c r="I3209">
        <v>340000000</v>
      </c>
      <c r="J3209">
        <v>0.04</v>
      </c>
    </row>
    <row r="3210" spans="1:10" customFormat="1" hidden="1" x14ac:dyDescent="0.25">
      <c r="A3210">
        <v>214</v>
      </c>
      <c r="B3210" t="s">
        <v>339</v>
      </c>
      <c r="C3210" t="s">
        <v>340</v>
      </c>
      <c r="D3210">
        <v>14103474299430</v>
      </c>
      <c r="E3210">
        <v>460040910</v>
      </c>
      <c r="F3210">
        <v>9448638931</v>
      </c>
      <c r="G3210">
        <v>5</v>
      </c>
      <c r="H3210">
        <v>105000000000</v>
      </c>
      <c r="I3210">
        <v>380000000</v>
      </c>
      <c r="J3210">
        <v>8.3999999999999995E-3</v>
      </c>
    </row>
    <row r="3211" spans="1:10" customFormat="1" hidden="1" x14ac:dyDescent="0.25">
      <c r="A3211">
        <v>222</v>
      </c>
      <c r="B3211" t="s">
        <v>1296</v>
      </c>
      <c r="C3211" t="s">
        <v>1297</v>
      </c>
      <c r="D3211">
        <v>132937876946</v>
      </c>
      <c r="E3211">
        <v>1</v>
      </c>
      <c r="F3211">
        <v>0</v>
      </c>
      <c r="G3211">
        <v>0</v>
      </c>
      <c r="H3211">
        <v>35000000000</v>
      </c>
      <c r="I3211">
        <v>340000000</v>
      </c>
      <c r="J3211">
        <v>2.9000000000000001E-2</v>
      </c>
    </row>
    <row r="3212" spans="1:10" customFormat="1" hidden="1" x14ac:dyDescent="0.25">
      <c r="A3212">
        <v>214</v>
      </c>
      <c r="B3212" t="s">
        <v>2381</v>
      </c>
      <c r="C3212" t="s">
        <v>2382</v>
      </c>
      <c r="D3212">
        <v>458727227650</v>
      </c>
      <c r="E3212">
        <v>1</v>
      </c>
      <c r="F3212">
        <v>0</v>
      </c>
      <c r="G3212">
        <v>0</v>
      </c>
      <c r="H3212">
        <v>50000000000</v>
      </c>
      <c r="I3212">
        <v>340000000</v>
      </c>
      <c r="J3212">
        <v>0.02</v>
      </c>
    </row>
    <row r="3213" spans="1:10" customFormat="1" hidden="1" x14ac:dyDescent="0.25">
      <c r="A3213">
        <v>222</v>
      </c>
      <c r="B3213" t="s">
        <v>1585</v>
      </c>
      <c r="C3213" t="s">
        <v>1586</v>
      </c>
      <c r="D3213">
        <v>2180861248676</v>
      </c>
      <c r="E3213">
        <v>390444991</v>
      </c>
      <c r="F3213">
        <v>2471804592</v>
      </c>
      <c r="G3213">
        <v>2</v>
      </c>
      <c r="H3213">
        <v>100000000000</v>
      </c>
      <c r="I3213">
        <v>340000000</v>
      </c>
      <c r="J3213">
        <v>0.02</v>
      </c>
    </row>
    <row r="3214" spans="1:10" customFormat="1" hidden="1" x14ac:dyDescent="0.25">
      <c r="A3214">
        <v>222</v>
      </c>
      <c r="B3214" t="s">
        <v>1430</v>
      </c>
      <c r="C3214" t="s">
        <v>1431</v>
      </c>
      <c r="D3214">
        <v>42061589814</v>
      </c>
      <c r="E3214">
        <v>1</v>
      </c>
      <c r="F3214">
        <v>0</v>
      </c>
      <c r="G3214">
        <v>0</v>
      </c>
      <c r="H3214">
        <v>40000000000</v>
      </c>
      <c r="I3214">
        <v>340000000</v>
      </c>
      <c r="J3214">
        <v>1E-4</v>
      </c>
    </row>
    <row r="3215" spans="1:10" customFormat="1" hidden="1" x14ac:dyDescent="0.25">
      <c r="A3215">
        <v>214</v>
      </c>
      <c r="B3215" t="s">
        <v>2419</v>
      </c>
      <c r="C3215" t="s">
        <v>2420</v>
      </c>
      <c r="D3215">
        <v>0</v>
      </c>
      <c r="E3215">
        <v>1</v>
      </c>
      <c r="F3215">
        <v>0</v>
      </c>
      <c r="G3215">
        <v>0</v>
      </c>
      <c r="H3215">
        <v>125000000000</v>
      </c>
      <c r="I3215">
        <v>340000000</v>
      </c>
      <c r="J3215">
        <v>3.7499999999999999E-2</v>
      </c>
    </row>
    <row r="3216" spans="1:10" customFormat="1" hidden="1" x14ac:dyDescent="0.25">
      <c r="A3216">
        <v>222</v>
      </c>
      <c r="B3216" t="s">
        <v>1242</v>
      </c>
      <c r="C3216" t="s">
        <v>1243</v>
      </c>
      <c r="D3216">
        <v>10886749517</v>
      </c>
      <c r="E3216">
        <v>1</v>
      </c>
      <c r="F3216">
        <v>0</v>
      </c>
      <c r="G3216">
        <v>0</v>
      </c>
      <c r="H3216">
        <v>191000000</v>
      </c>
      <c r="I3216">
        <v>340000000</v>
      </c>
      <c r="J3216">
        <v>0.01</v>
      </c>
    </row>
    <row r="3217" spans="1:10" customFormat="1" hidden="1" x14ac:dyDescent="0.25">
      <c r="A3217">
        <v>222</v>
      </c>
      <c r="B3217" t="s">
        <v>887</v>
      </c>
      <c r="C3217" t="s">
        <v>888</v>
      </c>
      <c r="D3217">
        <v>3718824841170</v>
      </c>
      <c r="E3217">
        <v>340000000</v>
      </c>
      <c r="F3217">
        <v>2525665511</v>
      </c>
      <c r="G3217">
        <v>2</v>
      </c>
      <c r="H3217">
        <v>2010000000000</v>
      </c>
      <c r="I3217">
        <v>340000000</v>
      </c>
      <c r="J3217">
        <v>0</v>
      </c>
    </row>
    <row r="3218" spans="1:10" customFormat="1" hidden="1" x14ac:dyDescent="0.25">
      <c r="A3218">
        <v>214</v>
      </c>
      <c r="B3218" t="s">
        <v>2021</v>
      </c>
      <c r="C3218" t="s">
        <v>740</v>
      </c>
      <c r="D3218">
        <v>0</v>
      </c>
      <c r="E3218">
        <v>0</v>
      </c>
      <c r="F3218">
        <v>0</v>
      </c>
      <c r="G3218">
        <v>0</v>
      </c>
      <c r="H3218">
        <v>200000000</v>
      </c>
      <c r="I3218">
        <v>340000000</v>
      </c>
      <c r="J3218">
        <v>0.01</v>
      </c>
    </row>
    <row r="3219" spans="1:10" customFormat="1" hidden="1" x14ac:dyDescent="0.25">
      <c r="A3219">
        <v>214</v>
      </c>
      <c r="B3219" t="s">
        <v>1034</v>
      </c>
      <c r="C3219" t="s">
        <v>1035</v>
      </c>
      <c r="D3219">
        <v>1315333480137</v>
      </c>
      <c r="E3219">
        <v>1</v>
      </c>
      <c r="F3219">
        <v>0</v>
      </c>
      <c r="G3219">
        <v>0</v>
      </c>
      <c r="H3219">
        <v>1004000000000</v>
      </c>
      <c r="I3219">
        <v>340000000</v>
      </c>
      <c r="J3219">
        <v>0.03</v>
      </c>
    </row>
    <row r="3220" spans="1:10" customFormat="1" hidden="1" x14ac:dyDescent="0.25">
      <c r="A3220">
        <v>214</v>
      </c>
      <c r="B3220" t="s">
        <v>2339</v>
      </c>
      <c r="C3220" t="s">
        <v>2340</v>
      </c>
      <c r="D3220">
        <v>144572427954968</v>
      </c>
      <c r="E3220">
        <v>3901687623</v>
      </c>
      <c r="F3220">
        <v>115161233175</v>
      </c>
      <c r="G3220">
        <v>60</v>
      </c>
      <c r="H3220">
        <v>1050000000000</v>
      </c>
      <c r="I3220">
        <v>340000000</v>
      </c>
      <c r="J3220">
        <v>0.03</v>
      </c>
    </row>
    <row r="3221" spans="1:10" customFormat="1" hidden="1" x14ac:dyDescent="0.25">
      <c r="A3221">
        <v>214</v>
      </c>
      <c r="B3221" t="s">
        <v>2252</v>
      </c>
      <c r="C3221" t="s">
        <v>2253</v>
      </c>
      <c r="D3221">
        <v>4898101294878</v>
      </c>
      <c r="E3221">
        <v>376239642</v>
      </c>
      <c r="F3221">
        <v>3587724596</v>
      </c>
      <c r="G3221">
        <v>2</v>
      </c>
      <c r="H3221">
        <v>200000000000</v>
      </c>
      <c r="I3221">
        <v>340000000</v>
      </c>
      <c r="J3221">
        <v>0.01</v>
      </c>
    </row>
    <row r="3222" spans="1:10" customFormat="1" hidden="1" x14ac:dyDescent="0.25">
      <c r="A3222">
        <v>214</v>
      </c>
      <c r="B3222" t="s">
        <v>1470</v>
      </c>
      <c r="C3222" t="s">
        <v>1471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customFormat="1" hidden="1" x14ac:dyDescent="0.25">
      <c r="A3223">
        <v>214</v>
      </c>
      <c r="B3223" t="s">
        <v>565</v>
      </c>
      <c r="C3223" t="s">
        <v>566</v>
      </c>
      <c r="D3223">
        <v>453215966794</v>
      </c>
      <c r="E3223">
        <v>1</v>
      </c>
      <c r="F3223">
        <v>0</v>
      </c>
      <c r="G3223">
        <v>0</v>
      </c>
      <c r="H3223">
        <v>5000000000</v>
      </c>
      <c r="I3223">
        <v>340000000</v>
      </c>
      <c r="J3223">
        <v>0</v>
      </c>
    </row>
    <row r="3224" spans="1:10" customFormat="1" hidden="1" x14ac:dyDescent="0.25">
      <c r="A3224">
        <v>214</v>
      </c>
      <c r="B3224" t="s">
        <v>1214</v>
      </c>
      <c r="C3224" t="s">
        <v>1215</v>
      </c>
      <c r="D3224">
        <v>10460732119</v>
      </c>
      <c r="E3224">
        <v>1</v>
      </c>
      <c r="F3224">
        <v>0</v>
      </c>
      <c r="G3224">
        <v>0</v>
      </c>
      <c r="H3224">
        <v>400000000</v>
      </c>
      <c r="I3224">
        <v>345000000</v>
      </c>
      <c r="J3224">
        <v>0.02</v>
      </c>
    </row>
    <row r="3225" spans="1:10" customFormat="1" hidden="1" x14ac:dyDescent="0.25">
      <c r="A3225">
        <v>214</v>
      </c>
      <c r="B3225" t="s">
        <v>615</v>
      </c>
      <c r="C3225" t="s">
        <v>616</v>
      </c>
      <c r="D3225">
        <v>560231165421</v>
      </c>
      <c r="E3225">
        <v>1</v>
      </c>
      <c r="F3225">
        <v>0</v>
      </c>
      <c r="G3225">
        <v>0</v>
      </c>
      <c r="H3225">
        <v>100000000000</v>
      </c>
      <c r="I3225">
        <v>340000000</v>
      </c>
      <c r="J3225">
        <v>0</v>
      </c>
    </row>
    <row r="3226" spans="1:10" customFormat="1" hidden="1" x14ac:dyDescent="0.25">
      <c r="A3226">
        <v>214</v>
      </c>
      <c r="B3226" t="s">
        <v>345</v>
      </c>
      <c r="C3226" t="s">
        <v>346</v>
      </c>
      <c r="D3226">
        <v>816902918549</v>
      </c>
      <c r="E3226">
        <v>340000000</v>
      </c>
      <c r="F3226">
        <v>5605685131</v>
      </c>
      <c r="G3226">
        <v>3</v>
      </c>
      <c r="H3226">
        <v>220000000000</v>
      </c>
      <c r="I3226">
        <v>340000000</v>
      </c>
      <c r="J3226">
        <v>0</v>
      </c>
    </row>
    <row r="3227" spans="1:10" customFormat="1" hidden="1" x14ac:dyDescent="0.25">
      <c r="A3227">
        <v>214</v>
      </c>
      <c r="B3227" t="s">
        <v>1149</v>
      </c>
      <c r="C3227" t="s">
        <v>1150</v>
      </c>
      <c r="D3227">
        <v>1586449382544</v>
      </c>
      <c r="E3227">
        <v>1</v>
      </c>
      <c r="F3227">
        <v>0</v>
      </c>
      <c r="G3227">
        <v>0</v>
      </c>
      <c r="H3227">
        <v>150000000000</v>
      </c>
      <c r="I3227">
        <v>340000000</v>
      </c>
      <c r="J3227">
        <v>0.01</v>
      </c>
    </row>
    <row r="3228" spans="1:10" customFormat="1" hidden="1" x14ac:dyDescent="0.25">
      <c r="A3228">
        <v>214</v>
      </c>
      <c r="B3228" t="s">
        <v>347</v>
      </c>
      <c r="C3228" t="s">
        <v>348</v>
      </c>
      <c r="D3228">
        <v>45026536129203</v>
      </c>
      <c r="E3228">
        <v>2205504432</v>
      </c>
      <c r="F3228">
        <v>35444584221</v>
      </c>
      <c r="G3228">
        <v>19</v>
      </c>
      <c r="H3228">
        <v>50000000000</v>
      </c>
      <c r="I3228">
        <v>340000000</v>
      </c>
      <c r="J3228">
        <v>0.05</v>
      </c>
    </row>
    <row r="3229" spans="1:10" customFormat="1" hidden="1" x14ac:dyDescent="0.25">
      <c r="A3229">
        <v>214</v>
      </c>
      <c r="B3229" t="s">
        <v>2479</v>
      </c>
      <c r="C3229" t="s">
        <v>2480</v>
      </c>
      <c r="D3229">
        <v>37882297876063</v>
      </c>
      <c r="E3229">
        <v>653720330</v>
      </c>
      <c r="F3229">
        <v>31058312707</v>
      </c>
      <c r="G3229">
        <v>16</v>
      </c>
      <c r="H3229">
        <v>200000000000</v>
      </c>
      <c r="I3229">
        <v>340000000</v>
      </c>
      <c r="J3229">
        <v>0.01</v>
      </c>
    </row>
    <row r="3230" spans="1:10" customFormat="1" hidden="1" x14ac:dyDescent="0.25">
      <c r="A3230">
        <v>214</v>
      </c>
      <c r="B3230" t="s">
        <v>1961</v>
      </c>
      <c r="C3230" t="s">
        <v>1962</v>
      </c>
      <c r="D3230">
        <v>12139179950654</v>
      </c>
      <c r="E3230">
        <v>620231208</v>
      </c>
      <c r="F3230">
        <v>5324392971</v>
      </c>
      <c r="G3230">
        <v>3</v>
      </c>
      <c r="H3230">
        <v>35000000000</v>
      </c>
      <c r="I3230">
        <v>340000000</v>
      </c>
      <c r="J3230">
        <v>0.05</v>
      </c>
    </row>
    <row r="3231" spans="1:10" customFormat="1" hidden="1" x14ac:dyDescent="0.25">
      <c r="A3231">
        <v>214</v>
      </c>
      <c r="B3231" t="s">
        <v>1450</v>
      </c>
      <c r="C3231" t="s">
        <v>1451</v>
      </c>
      <c r="D3231">
        <v>124077761130988</v>
      </c>
      <c r="E3231">
        <v>3361623080</v>
      </c>
      <c r="F3231">
        <v>97699146260</v>
      </c>
      <c r="G3231">
        <v>51</v>
      </c>
      <c r="H3231">
        <v>50000000000</v>
      </c>
      <c r="I3231">
        <v>340000000</v>
      </c>
      <c r="J3231">
        <v>0.03</v>
      </c>
    </row>
    <row r="3232" spans="1:10" customFormat="1" hidden="1" x14ac:dyDescent="0.25">
      <c r="A3232">
        <v>214</v>
      </c>
      <c r="B3232" t="s">
        <v>410</v>
      </c>
      <c r="C3232" t="s">
        <v>411</v>
      </c>
      <c r="D3232">
        <v>1276999963547</v>
      </c>
      <c r="E3232">
        <v>1</v>
      </c>
      <c r="F3232">
        <v>0</v>
      </c>
      <c r="G3232">
        <v>0</v>
      </c>
      <c r="H3232">
        <v>75000000000</v>
      </c>
      <c r="I3232">
        <v>340000000</v>
      </c>
      <c r="J3232">
        <v>1.6500000000000001E-2</v>
      </c>
    </row>
    <row r="3233" spans="1:10" customFormat="1" hidden="1" x14ac:dyDescent="0.25">
      <c r="A3233">
        <v>214</v>
      </c>
      <c r="B3233" t="s">
        <v>2089</v>
      </c>
      <c r="C3233" t="s">
        <v>2090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customFormat="1" hidden="1" x14ac:dyDescent="0.25">
      <c r="A3234">
        <v>214</v>
      </c>
      <c r="B3234" t="s">
        <v>1605</v>
      </c>
      <c r="C3234" t="s">
        <v>1606</v>
      </c>
      <c r="D3234">
        <v>4487812320781</v>
      </c>
      <c r="E3234">
        <v>448861922</v>
      </c>
      <c r="F3234">
        <v>3519868835</v>
      </c>
      <c r="G3234">
        <v>2</v>
      </c>
      <c r="H3234">
        <v>1600000000000</v>
      </c>
      <c r="I3234">
        <v>340000000</v>
      </c>
      <c r="J3234">
        <v>0.03</v>
      </c>
    </row>
    <row r="3235" spans="1:10" customFormat="1" hidden="1" x14ac:dyDescent="0.25">
      <c r="A3235">
        <v>214</v>
      </c>
      <c r="B3235" t="s">
        <v>2481</v>
      </c>
      <c r="C3235" t="s">
        <v>2482</v>
      </c>
      <c r="D3235">
        <v>19660427839437</v>
      </c>
      <c r="E3235">
        <v>620216564</v>
      </c>
      <c r="F3235">
        <v>5324114724</v>
      </c>
      <c r="G3235">
        <v>3</v>
      </c>
      <c r="H3235">
        <v>100000000</v>
      </c>
      <c r="I3235">
        <v>340000000</v>
      </c>
      <c r="J3235">
        <v>0.05</v>
      </c>
    </row>
    <row r="3236" spans="1:10" customFormat="1" hidden="1" x14ac:dyDescent="0.25">
      <c r="A3236">
        <v>215</v>
      </c>
      <c r="B3236" t="s">
        <v>2470</v>
      </c>
      <c r="C3236" t="s">
        <v>2471</v>
      </c>
      <c r="D3236">
        <v>1278578734900</v>
      </c>
      <c r="E3236">
        <v>1</v>
      </c>
      <c r="F3236">
        <v>0</v>
      </c>
      <c r="G3236">
        <v>0</v>
      </c>
      <c r="H3236">
        <v>705000000000</v>
      </c>
      <c r="I3236">
        <v>340000000</v>
      </c>
      <c r="J3236">
        <v>1.4999999999999999E-2</v>
      </c>
    </row>
    <row r="3237" spans="1:10" customFormat="1" hidden="1" x14ac:dyDescent="0.25">
      <c r="A3237">
        <v>214</v>
      </c>
      <c r="B3237" t="s">
        <v>1745</v>
      </c>
      <c r="C3237" t="s">
        <v>1746</v>
      </c>
      <c r="D3237">
        <v>1718678403053</v>
      </c>
      <c r="E3237">
        <v>500000000</v>
      </c>
      <c r="F3237">
        <v>3463879484</v>
      </c>
      <c r="G3237">
        <v>2</v>
      </c>
      <c r="H3237">
        <v>200000000000</v>
      </c>
      <c r="I3237">
        <v>500000000</v>
      </c>
      <c r="J3237">
        <v>0</v>
      </c>
    </row>
    <row r="3238" spans="1:10" customFormat="1" hidden="1" x14ac:dyDescent="0.25">
      <c r="A3238">
        <v>214</v>
      </c>
      <c r="B3238" t="s">
        <v>2354</v>
      </c>
      <c r="D3238">
        <v>20466977</v>
      </c>
      <c r="E3238">
        <v>1</v>
      </c>
      <c r="F3238">
        <v>0</v>
      </c>
      <c r="G3238">
        <v>0</v>
      </c>
      <c r="H3238">
        <v>500000000</v>
      </c>
      <c r="I3238">
        <v>340000000</v>
      </c>
      <c r="J3238">
        <v>1</v>
      </c>
    </row>
    <row r="3239" spans="1:10" customFormat="1" hidden="1" x14ac:dyDescent="0.25">
      <c r="A3239">
        <v>214</v>
      </c>
      <c r="B3239" t="s">
        <v>2259</v>
      </c>
      <c r="C3239" t="s">
        <v>2260</v>
      </c>
      <c r="D3239">
        <v>12910725308998</v>
      </c>
      <c r="E3239">
        <v>529644628</v>
      </c>
      <c r="F3239">
        <v>7396140520</v>
      </c>
      <c r="G3239">
        <v>4</v>
      </c>
      <c r="H3239">
        <v>1000000000</v>
      </c>
      <c r="I3239">
        <v>340000000</v>
      </c>
      <c r="J3239">
        <v>2.5000000000000001E-2</v>
      </c>
    </row>
    <row r="3240" spans="1:10" customFormat="1" hidden="1" x14ac:dyDescent="0.25">
      <c r="A3240">
        <v>215</v>
      </c>
      <c r="B3240" t="s">
        <v>691</v>
      </c>
      <c r="C3240" t="s">
        <v>692</v>
      </c>
      <c r="D3240">
        <v>2384001214676</v>
      </c>
      <c r="E3240">
        <v>1</v>
      </c>
      <c r="F3240">
        <v>0</v>
      </c>
      <c r="G3240">
        <v>0</v>
      </c>
      <c r="H3240">
        <v>2000000000</v>
      </c>
      <c r="I3240">
        <v>340000000</v>
      </c>
      <c r="J3240">
        <v>0.02</v>
      </c>
    </row>
    <row r="3241" spans="1:10" customFormat="1" hidden="1" x14ac:dyDescent="0.25">
      <c r="A3241">
        <v>214</v>
      </c>
      <c r="B3241" t="s">
        <v>2483</v>
      </c>
      <c r="C3241" t="s">
        <v>2484</v>
      </c>
      <c r="D3241">
        <v>38484134376237</v>
      </c>
      <c r="E3241">
        <v>340000000</v>
      </c>
      <c r="F3241">
        <v>31367350815</v>
      </c>
      <c r="G3241">
        <v>16</v>
      </c>
      <c r="H3241">
        <v>95000000000</v>
      </c>
      <c r="I3241">
        <v>340000000</v>
      </c>
      <c r="J3241">
        <v>0</v>
      </c>
    </row>
    <row r="3242" spans="1:10" customFormat="1" hidden="1" x14ac:dyDescent="0.25">
      <c r="A3242">
        <v>214</v>
      </c>
      <c r="B3242" t="s">
        <v>2011</v>
      </c>
      <c r="C3242" t="s">
        <v>2012</v>
      </c>
      <c r="D3242">
        <v>1342889838982</v>
      </c>
      <c r="E3242">
        <v>1</v>
      </c>
      <c r="F3242">
        <v>0</v>
      </c>
      <c r="G3242">
        <v>0</v>
      </c>
      <c r="H3242">
        <v>113000000000</v>
      </c>
      <c r="I3242">
        <v>340000000</v>
      </c>
      <c r="J3242">
        <v>1.9E-2</v>
      </c>
    </row>
    <row r="3243" spans="1:10" customFormat="1" hidden="1" x14ac:dyDescent="0.25">
      <c r="A3243">
        <v>214</v>
      </c>
      <c r="B3243" t="s">
        <v>1978</v>
      </c>
      <c r="C3243" t="s">
        <v>1979</v>
      </c>
      <c r="D3243">
        <v>5862396160167</v>
      </c>
      <c r="E3243">
        <v>367461219</v>
      </c>
      <c r="F3243">
        <v>5576869227</v>
      </c>
      <c r="G3243">
        <v>3</v>
      </c>
      <c r="H3243">
        <v>0</v>
      </c>
      <c r="I3243">
        <v>340000000</v>
      </c>
      <c r="J3243">
        <v>4.8999999999999998E-3</v>
      </c>
    </row>
    <row r="3244" spans="1:10" customFormat="1" hidden="1" x14ac:dyDescent="0.25">
      <c r="A3244">
        <v>214</v>
      </c>
      <c r="B3244" t="s">
        <v>1848</v>
      </c>
      <c r="C3244" t="s">
        <v>1849</v>
      </c>
      <c r="D3244">
        <v>6474327445969</v>
      </c>
      <c r="E3244">
        <v>415908780</v>
      </c>
      <c r="F3244">
        <v>7514969276</v>
      </c>
      <c r="G3244">
        <v>4</v>
      </c>
      <c r="H3244">
        <v>491000000000</v>
      </c>
      <c r="I3244">
        <v>340000000</v>
      </c>
      <c r="J3244">
        <v>0.01</v>
      </c>
    </row>
    <row r="3245" spans="1:10" customFormat="1" hidden="1" x14ac:dyDescent="0.25">
      <c r="A3245">
        <v>214</v>
      </c>
      <c r="B3245" t="s">
        <v>1372</v>
      </c>
      <c r="C3245" t="s">
        <v>1373</v>
      </c>
      <c r="D3245">
        <v>170771834334</v>
      </c>
      <c r="E3245">
        <v>1</v>
      </c>
      <c r="F3245">
        <v>0</v>
      </c>
      <c r="G3245">
        <v>0</v>
      </c>
      <c r="H3245">
        <v>10555000000</v>
      </c>
      <c r="I3245">
        <v>340000000</v>
      </c>
      <c r="J3245">
        <v>3.3000000000000002E-2</v>
      </c>
    </row>
    <row r="3246" spans="1:10" customFormat="1" hidden="1" x14ac:dyDescent="0.25">
      <c r="A3246">
        <v>214</v>
      </c>
      <c r="B3246" t="s">
        <v>1677</v>
      </c>
      <c r="C3246" t="s">
        <v>1678</v>
      </c>
      <c r="D3246">
        <v>7634119058373</v>
      </c>
      <c r="E3246">
        <v>466901538</v>
      </c>
      <c r="F3246">
        <v>3498856716</v>
      </c>
      <c r="G3246">
        <v>2</v>
      </c>
      <c r="H3246">
        <v>550000000000</v>
      </c>
      <c r="I3246">
        <v>340000000</v>
      </c>
      <c r="J3246">
        <v>3.5000000000000003E-2</v>
      </c>
    </row>
    <row r="3247" spans="1:10" customFormat="1" hidden="1" x14ac:dyDescent="0.25">
      <c r="A3247">
        <v>214</v>
      </c>
      <c r="B3247" t="s">
        <v>2485</v>
      </c>
      <c r="D3247">
        <v>0</v>
      </c>
      <c r="E3247">
        <v>0</v>
      </c>
      <c r="F3247">
        <v>0</v>
      </c>
      <c r="G3247">
        <v>0</v>
      </c>
      <c r="H3247">
        <v>100000000</v>
      </c>
      <c r="I3247">
        <v>345000000</v>
      </c>
      <c r="J3247">
        <v>0.05</v>
      </c>
    </row>
    <row r="3248" spans="1:10" customFormat="1" hidden="1" x14ac:dyDescent="0.25">
      <c r="A3248">
        <v>221</v>
      </c>
      <c r="B3248" t="s">
        <v>2486</v>
      </c>
      <c r="D3248">
        <v>49098925418</v>
      </c>
      <c r="E3248">
        <v>1</v>
      </c>
      <c r="F3248">
        <v>0</v>
      </c>
      <c r="G3248">
        <v>0</v>
      </c>
      <c r="H3248">
        <v>5000000000</v>
      </c>
      <c r="I3248">
        <v>450000000</v>
      </c>
      <c r="J3248">
        <v>0.05</v>
      </c>
    </row>
    <row r="3249" spans="1:10" customFormat="1" hidden="1" x14ac:dyDescent="0.25">
      <c r="A3249">
        <v>214</v>
      </c>
      <c r="B3249" t="s">
        <v>2376</v>
      </c>
      <c r="C3249" t="s">
        <v>2377</v>
      </c>
      <c r="D3249">
        <v>188861288717</v>
      </c>
      <c r="E3249">
        <v>1</v>
      </c>
      <c r="F3249">
        <v>0</v>
      </c>
      <c r="G3249">
        <v>0</v>
      </c>
      <c r="H3249">
        <v>50000000000</v>
      </c>
      <c r="I3249">
        <v>340000000</v>
      </c>
      <c r="J3249">
        <v>0.02</v>
      </c>
    </row>
    <row r="3250" spans="1:10" customFormat="1" hidden="1" x14ac:dyDescent="0.25">
      <c r="A3250">
        <v>214</v>
      </c>
      <c r="B3250" t="s">
        <v>2052</v>
      </c>
      <c r="C3250" t="s">
        <v>2053</v>
      </c>
      <c r="D3250">
        <v>5763344513655</v>
      </c>
      <c r="E3250">
        <v>340000000</v>
      </c>
      <c r="F3250">
        <v>3623438510</v>
      </c>
      <c r="G3250">
        <v>2</v>
      </c>
      <c r="H3250">
        <v>100000000000</v>
      </c>
      <c r="I3250">
        <v>340000000</v>
      </c>
      <c r="J3250">
        <v>0</v>
      </c>
    </row>
    <row r="3251" spans="1:10" customFormat="1" hidden="1" x14ac:dyDescent="0.25">
      <c r="A3251">
        <v>222</v>
      </c>
      <c r="B3251" t="s">
        <v>2324</v>
      </c>
      <c r="C3251" t="s">
        <v>2325</v>
      </c>
      <c r="D3251">
        <v>360835057460</v>
      </c>
      <c r="E3251">
        <v>1</v>
      </c>
      <c r="F3251">
        <v>0</v>
      </c>
      <c r="G3251">
        <v>0</v>
      </c>
      <c r="H3251">
        <v>53000000000</v>
      </c>
      <c r="I3251">
        <v>340000000</v>
      </c>
      <c r="J3251">
        <v>0.02</v>
      </c>
    </row>
    <row r="3252" spans="1:10" customFormat="1" hidden="1" x14ac:dyDescent="0.25">
      <c r="A3252">
        <v>214</v>
      </c>
      <c r="B3252" t="s">
        <v>915</v>
      </c>
      <c r="C3252" t="s">
        <v>916</v>
      </c>
      <c r="D3252">
        <v>2458990891072</v>
      </c>
      <c r="E3252">
        <v>1</v>
      </c>
      <c r="F3252">
        <v>0</v>
      </c>
      <c r="G3252">
        <v>2</v>
      </c>
      <c r="H3252">
        <v>50000000000</v>
      </c>
      <c r="I3252">
        <v>340000000</v>
      </c>
      <c r="J3252">
        <v>0</v>
      </c>
    </row>
    <row r="3253" spans="1:10" customFormat="1" hidden="1" x14ac:dyDescent="0.25">
      <c r="A3253">
        <v>214</v>
      </c>
      <c r="B3253" t="s">
        <v>2159</v>
      </c>
      <c r="C3253" t="s">
        <v>2160</v>
      </c>
      <c r="D3253">
        <v>761731047954</v>
      </c>
      <c r="E3253">
        <v>1</v>
      </c>
      <c r="F3253">
        <v>0</v>
      </c>
      <c r="G3253">
        <v>0</v>
      </c>
      <c r="H3253">
        <v>6144000000</v>
      </c>
      <c r="I3253">
        <v>340000000</v>
      </c>
      <c r="J3253">
        <v>5.0000000000000001E-3</v>
      </c>
    </row>
    <row r="3254" spans="1:10" customFormat="1" hidden="1" x14ac:dyDescent="0.25">
      <c r="A3254">
        <v>214</v>
      </c>
      <c r="B3254" s="161" t="s">
        <v>1333</v>
      </c>
      <c r="C3254" t="s">
        <v>1334</v>
      </c>
      <c r="D3254">
        <v>65076076830</v>
      </c>
      <c r="E3254">
        <v>1</v>
      </c>
      <c r="F3254">
        <v>0</v>
      </c>
      <c r="G3254">
        <v>0</v>
      </c>
      <c r="H3254">
        <v>20000000000</v>
      </c>
      <c r="I3254">
        <v>340000000</v>
      </c>
      <c r="J3254">
        <v>0.01</v>
      </c>
    </row>
    <row r="3255" spans="1:10" customFormat="1" hidden="1" x14ac:dyDescent="0.25">
      <c r="A3255">
        <v>214</v>
      </c>
      <c r="B3255" t="s">
        <v>1410</v>
      </c>
      <c r="C3255" t="s">
        <v>1411</v>
      </c>
      <c r="D3255">
        <v>2280981154722</v>
      </c>
      <c r="E3255">
        <v>1</v>
      </c>
      <c r="F3255">
        <v>0</v>
      </c>
      <c r="G3255">
        <v>0</v>
      </c>
      <c r="H3255">
        <v>50000000000</v>
      </c>
      <c r="I3255">
        <v>340000000</v>
      </c>
      <c r="J3255">
        <v>0</v>
      </c>
    </row>
    <row r="3256" spans="1:10" customFormat="1" hidden="1" x14ac:dyDescent="0.25">
      <c r="A3256">
        <v>214</v>
      </c>
      <c r="B3256" t="s">
        <v>846</v>
      </c>
      <c r="C3256" t="s">
        <v>847</v>
      </c>
      <c r="D3256">
        <v>332343464004</v>
      </c>
      <c r="E3256">
        <v>1</v>
      </c>
      <c r="F3256">
        <v>0</v>
      </c>
      <c r="G3256">
        <v>0</v>
      </c>
      <c r="H3256">
        <v>500000000</v>
      </c>
      <c r="I3256">
        <v>340000000</v>
      </c>
      <c r="J3256">
        <v>8.0000000000000002E-3</v>
      </c>
    </row>
    <row r="3257" spans="1:10" customFormat="1" hidden="1" x14ac:dyDescent="0.25">
      <c r="A3257">
        <v>222</v>
      </c>
      <c r="B3257" t="s">
        <v>673</v>
      </c>
      <c r="C3257" t="s">
        <v>674</v>
      </c>
      <c r="D3257">
        <v>96750355293</v>
      </c>
      <c r="E3257">
        <v>1</v>
      </c>
      <c r="F3257">
        <v>0</v>
      </c>
      <c r="G3257">
        <v>0</v>
      </c>
      <c r="H3257">
        <v>74849000000</v>
      </c>
      <c r="I3257">
        <v>340000000</v>
      </c>
      <c r="J3257">
        <v>0.02</v>
      </c>
    </row>
    <row r="3258" spans="1:10" customFormat="1" hidden="1" x14ac:dyDescent="0.25">
      <c r="A3258">
        <v>222</v>
      </c>
      <c r="B3258" t="s">
        <v>956</v>
      </c>
      <c r="C3258" t="s">
        <v>957</v>
      </c>
      <c r="D3258">
        <v>71538520721</v>
      </c>
      <c r="E3258">
        <v>1</v>
      </c>
      <c r="F3258">
        <v>0</v>
      </c>
      <c r="G3258">
        <v>0</v>
      </c>
      <c r="H3258">
        <v>10000000000</v>
      </c>
      <c r="I3258">
        <v>340000000</v>
      </c>
      <c r="J3258">
        <v>0.01</v>
      </c>
    </row>
    <row r="3259" spans="1:10" customFormat="1" hidden="1" x14ac:dyDescent="0.25">
      <c r="A3259">
        <v>222</v>
      </c>
      <c r="B3259" t="s">
        <v>165</v>
      </c>
      <c r="C3259" t="s">
        <v>166</v>
      </c>
      <c r="D3259">
        <v>71312494914</v>
      </c>
      <c r="E3259">
        <v>1</v>
      </c>
      <c r="F3259">
        <v>0</v>
      </c>
      <c r="G3259">
        <v>0</v>
      </c>
      <c r="H3259">
        <v>1000000000</v>
      </c>
      <c r="I3259">
        <v>340000000</v>
      </c>
      <c r="J3259">
        <v>0.01</v>
      </c>
    </row>
    <row r="3260" spans="1:10" customFormat="1" hidden="1" x14ac:dyDescent="0.25">
      <c r="A3260">
        <v>222</v>
      </c>
      <c r="B3260" t="s">
        <v>363</v>
      </c>
      <c r="C3260" t="s">
        <v>364</v>
      </c>
      <c r="D3260">
        <v>1046671582309</v>
      </c>
      <c r="E3260">
        <v>361829224</v>
      </c>
      <c r="F3260">
        <v>1069631990</v>
      </c>
      <c r="G3260">
        <v>1</v>
      </c>
      <c r="H3260">
        <v>500000000000</v>
      </c>
      <c r="I3260">
        <v>340000000</v>
      </c>
      <c r="J3260">
        <v>0.02</v>
      </c>
    </row>
    <row r="3261" spans="1:10" customFormat="1" hidden="1" x14ac:dyDescent="0.25">
      <c r="A3261">
        <v>215</v>
      </c>
      <c r="B3261" t="s">
        <v>1416</v>
      </c>
      <c r="C3261" t="s">
        <v>1417</v>
      </c>
      <c r="D3261">
        <v>542954529651</v>
      </c>
      <c r="E3261">
        <v>1</v>
      </c>
      <c r="F3261">
        <v>0</v>
      </c>
      <c r="G3261">
        <v>0</v>
      </c>
      <c r="H3261">
        <v>3500000000</v>
      </c>
      <c r="I3261">
        <v>345000000</v>
      </c>
      <c r="J3261">
        <v>4.2000000000000003E-2</v>
      </c>
    </row>
    <row r="3262" spans="1:10" customFormat="1" hidden="1" x14ac:dyDescent="0.25">
      <c r="A3262">
        <v>214</v>
      </c>
      <c r="B3262" t="s">
        <v>343</v>
      </c>
      <c r="C3262" t="s">
        <v>344</v>
      </c>
      <c r="D3262">
        <v>1232799031546</v>
      </c>
      <c r="E3262">
        <v>422098449</v>
      </c>
      <c r="F3262">
        <v>1559870533</v>
      </c>
      <c r="G3262">
        <v>1</v>
      </c>
      <c r="H3262">
        <v>230000000000</v>
      </c>
      <c r="I3262">
        <v>340000000</v>
      </c>
      <c r="J3262">
        <v>0.05</v>
      </c>
    </row>
    <row r="3263" spans="1:10" customFormat="1" hidden="1" x14ac:dyDescent="0.25">
      <c r="A3263">
        <v>214</v>
      </c>
      <c r="B3263" t="s">
        <v>404</v>
      </c>
      <c r="C3263" t="s">
        <v>405</v>
      </c>
      <c r="D3263">
        <v>13394983229346</v>
      </c>
      <c r="E3263">
        <v>491888938</v>
      </c>
      <c r="F3263">
        <v>7442558003</v>
      </c>
      <c r="G3263">
        <v>4</v>
      </c>
      <c r="H3263">
        <v>820000000000</v>
      </c>
      <c r="I3263">
        <v>340000000</v>
      </c>
      <c r="J3263">
        <v>0.02</v>
      </c>
    </row>
    <row r="3264" spans="1:10" customFormat="1" hidden="1" x14ac:dyDescent="0.25">
      <c r="A3264">
        <v>221</v>
      </c>
      <c r="B3264" t="s">
        <v>2466</v>
      </c>
      <c r="C3264" t="s">
        <v>2467</v>
      </c>
      <c r="D3264">
        <v>206188314276</v>
      </c>
      <c r="E3264">
        <v>1</v>
      </c>
      <c r="F3264">
        <v>0</v>
      </c>
      <c r="G3264">
        <v>0</v>
      </c>
      <c r="H3264">
        <v>50000000000</v>
      </c>
      <c r="I3264">
        <v>340000000</v>
      </c>
      <c r="J3264">
        <v>0.02</v>
      </c>
    </row>
    <row r="3265" spans="1:10" customFormat="1" hidden="1" x14ac:dyDescent="0.25">
      <c r="A3265">
        <v>214</v>
      </c>
      <c r="B3265" t="s">
        <v>1816</v>
      </c>
      <c r="C3265" t="s">
        <v>1817</v>
      </c>
      <c r="D3265">
        <v>182969068689</v>
      </c>
      <c r="E3265">
        <v>340000000</v>
      </c>
      <c r="F3265">
        <v>1641457124</v>
      </c>
      <c r="G3265">
        <v>1</v>
      </c>
      <c r="H3265">
        <v>5000000000</v>
      </c>
      <c r="I3265">
        <v>340000000</v>
      </c>
      <c r="J3265">
        <v>0</v>
      </c>
    </row>
    <row r="3266" spans="1:10" customFormat="1" hidden="1" x14ac:dyDescent="0.25">
      <c r="A3266">
        <v>211</v>
      </c>
      <c r="B3266" t="s">
        <v>631</v>
      </c>
      <c r="C3266" t="s">
        <v>632</v>
      </c>
      <c r="D3266">
        <v>0</v>
      </c>
      <c r="E3266">
        <v>0</v>
      </c>
      <c r="F3266">
        <v>0</v>
      </c>
      <c r="G3266">
        <v>0</v>
      </c>
      <c r="H3266">
        <v>70000000000</v>
      </c>
      <c r="I3266">
        <v>340000000</v>
      </c>
      <c r="J3266">
        <v>0.02</v>
      </c>
    </row>
    <row r="3267" spans="1:10" customFormat="1" hidden="1" x14ac:dyDescent="0.25">
      <c r="A3267">
        <v>215</v>
      </c>
      <c r="B3267" t="s">
        <v>2056</v>
      </c>
      <c r="C3267" t="s">
        <v>2057</v>
      </c>
      <c r="D3267">
        <v>483201866114</v>
      </c>
      <c r="E3267">
        <v>1</v>
      </c>
      <c r="F3267">
        <v>0</v>
      </c>
      <c r="G3267">
        <v>0</v>
      </c>
      <c r="H3267">
        <v>17000000000</v>
      </c>
      <c r="I3267">
        <v>340000000</v>
      </c>
      <c r="J3267">
        <v>4.9000000000000002E-2</v>
      </c>
    </row>
    <row r="3268" spans="1:10" customFormat="1" hidden="1" x14ac:dyDescent="0.25">
      <c r="A3268">
        <v>215</v>
      </c>
      <c r="B3268" t="s">
        <v>1481</v>
      </c>
      <c r="C3268" t="s">
        <v>1482</v>
      </c>
      <c r="D3268">
        <v>165549654554</v>
      </c>
      <c r="E3268">
        <v>1</v>
      </c>
      <c r="F3268">
        <v>0</v>
      </c>
      <c r="G3268">
        <v>0</v>
      </c>
      <c r="H3268">
        <v>3000000000</v>
      </c>
      <c r="I3268">
        <v>340000000</v>
      </c>
      <c r="J3268">
        <v>0.03</v>
      </c>
    </row>
    <row r="3269" spans="1:10" customFormat="1" hidden="1" x14ac:dyDescent="0.25">
      <c r="A3269">
        <v>214</v>
      </c>
      <c r="B3269" t="s">
        <v>1699</v>
      </c>
      <c r="C3269" t="s">
        <v>1700</v>
      </c>
      <c r="D3269">
        <v>1425076343235</v>
      </c>
      <c r="E3269">
        <v>372831576</v>
      </c>
      <c r="F3269">
        <v>1608747272</v>
      </c>
      <c r="G3269">
        <v>1</v>
      </c>
      <c r="H3269">
        <v>50000000000</v>
      </c>
      <c r="I3269">
        <v>340000000</v>
      </c>
      <c r="J3269">
        <v>0.02</v>
      </c>
    </row>
    <row r="3270" spans="1:10" customFormat="1" hidden="1" x14ac:dyDescent="0.25">
      <c r="A3270">
        <v>214</v>
      </c>
      <c r="B3270" t="s">
        <v>2407</v>
      </c>
      <c r="C3270" t="s">
        <v>2408</v>
      </c>
      <c r="D3270">
        <v>1492779022025</v>
      </c>
      <c r="E3270">
        <v>340000000</v>
      </c>
      <c r="F3270">
        <v>1641471346</v>
      </c>
      <c r="G3270">
        <v>1</v>
      </c>
      <c r="H3270">
        <v>10000000000</v>
      </c>
      <c r="I3270">
        <v>340000000</v>
      </c>
      <c r="J3270">
        <v>0</v>
      </c>
    </row>
    <row r="3271" spans="1:10" customFormat="1" hidden="1" x14ac:dyDescent="0.25">
      <c r="A3271">
        <v>215</v>
      </c>
      <c r="B3271" t="s">
        <v>1665</v>
      </c>
      <c r="C3271" t="s">
        <v>1666</v>
      </c>
      <c r="D3271">
        <v>8442394857140</v>
      </c>
      <c r="E3271">
        <v>429616492</v>
      </c>
      <c r="F3271">
        <v>8872032787</v>
      </c>
      <c r="G3271">
        <v>5</v>
      </c>
      <c r="H3271">
        <v>100000000000</v>
      </c>
      <c r="I3271">
        <v>340000000</v>
      </c>
      <c r="J3271">
        <v>0.01</v>
      </c>
    </row>
    <row r="3272" spans="1:10" customFormat="1" hidden="1" x14ac:dyDescent="0.25">
      <c r="A3272">
        <v>215</v>
      </c>
      <c r="B3272" t="s">
        <v>2394</v>
      </c>
      <c r="C3272" t="s">
        <v>2395</v>
      </c>
      <c r="D3272">
        <v>41068133635</v>
      </c>
      <c r="E3272">
        <v>1</v>
      </c>
      <c r="F3272">
        <v>0</v>
      </c>
      <c r="G3272">
        <v>0</v>
      </c>
      <c r="H3272">
        <v>8300000000</v>
      </c>
      <c r="I3272">
        <v>420000000</v>
      </c>
      <c r="J3272">
        <v>1.2E-2</v>
      </c>
    </row>
    <row r="3273" spans="1:10" customFormat="1" hidden="1" x14ac:dyDescent="0.25">
      <c r="A3273">
        <v>215</v>
      </c>
      <c r="B3273" t="s">
        <v>2299</v>
      </c>
      <c r="C3273" t="s">
        <v>2300</v>
      </c>
      <c r="D3273">
        <v>113693458260302</v>
      </c>
      <c r="E3273">
        <v>4892961125</v>
      </c>
      <c r="F3273">
        <v>86506261377</v>
      </c>
      <c r="G3273">
        <v>49</v>
      </c>
      <c r="H3273">
        <v>2000000000000</v>
      </c>
      <c r="I3273">
        <v>340000000</v>
      </c>
      <c r="J3273">
        <v>0.05</v>
      </c>
    </row>
    <row r="3274" spans="1:10" customFormat="1" hidden="1" x14ac:dyDescent="0.25">
      <c r="A3274">
        <v>215</v>
      </c>
      <c r="B3274" t="s">
        <v>167</v>
      </c>
      <c r="C3274" t="s">
        <v>168</v>
      </c>
      <c r="D3274">
        <v>2964779437591</v>
      </c>
      <c r="E3274">
        <v>347605833</v>
      </c>
      <c r="F3274">
        <v>1513560905</v>
      </c>
      <c r="G3274">
        <v>1</v>
      </c>
      <c r="H3274">
        <v>500000000000</v>
      </c>
      <c r="I3274">
        <v>340000000</v>
      </c>
      <c r="J3274">
        <v>5.0000000000000001E-3</v>
      </c>
    </row>
    <row r="3275" spans="1:10" customFormat="1" hidden="1" x14ac:dyDescent="0.25">
      <c r="A3275">
        <v>214</v>
      </c>
      <c r="B3275" t="s">
        <v>2415</v>
      </c>
      <c r="C3275" t="s">
        <v>2416</v>
      </c>
      <c r="D3275">
        <v>1974558757662</v>
      </c>
      <c r="E3275">
        <v>1</v>
      </c>
      <c r="F3275">
        <v>0</v>
      </c>
      <c r="G3275">
        <v>0</v>
      </c>
      <c r="H3275">
        <v>3500000000</v>
      </c>
      <c r="I3275">
        <v>340000000</v>
      </c>
      <c r="J3275">
        <v>0.01</v>
      </c>
    </row>
    <row r="3276" spans="1:10" customFormat="1" hidden="1" x14ac:dyDescent="0.25">
      <c r="A3276">
        <v>214</v>
      </c>
      <c r="B3276" t="s">
        <v>1210</v>
      </c>
      <c r="C3276" t="s">
        <v>1211</v>
      </c>
      <c r="D3276">
        <v>87306397983</v>
      </c>
      <c r="E3276">
        <v>1</v>
      </c>
      <c r="F3276">
        <v>0</v>
      </c>
      <c r="G3276">
        <v>0</v>
      </c>
      <c r="H3276">
        <v>30000000000</v>
      </c>
      <c r="I3276">
        <v>340000000</v>
      </c>
      <c r="J3276">
        <v>0.01</v>
      </c>
    </row>
    <row r="3277" spans="1:10" customFormat="1" hidden="1" x14ac:dyDescent="0.25">
      <c r="A3277">
        <v>214</v>
      </c>
      <c r="B3277" t="s">
        <v>1561</v>
      </c>
      <c r="C3277" t="s">
        <v>1562</v>
      </c>
      <c r="D3277">
        <v>475317425949</v>
      </c>
      <c r="E3277">
        <v>1</v>
      </c>
      <c r="F3277">
        <v>0</v>
      </c>
      <c r="G3277">
        <v>0</v>
      </c>
      <c r="H3277">
        <v>1400000000</v>
      </c>
      <c r="I3277">
        <v>340000000</v>
      </c>
      <c r="J3277">
        <v>0.05</v>
      </c>
    </row>
    <row r="3278" spans="1:10" customFormat="1" hidden="1" x14ac:dyDescent="0.25">
      <c r="A3278">
        <v>214</v>
      </c>
      <c r="B3278" t="s">
        <v>1171</v>
      </c>
      <c r="C3278" t="s">
        <v>1172</v>
      </c>
      <c r="D3278">
        <v>18609563782</v>
      </c>
      <c r="E3278">
        <v>1</v>
      </c>
      <c r="F3278">
        <v>0</v>
      </c>
      <c r="G3278">
        <v>0</v>
      </c>
      <c r="H3278">
        <v>5000000000</v>
      </c>
      <c r="I3278">
        <v>340000000</v>
      </c>
      <c r="J3278">
        <v>0.02</v>
      </c>
    </row>
    <row r="3279" spans="1:10" customFormat="1" hidden="1" x14ac:dyDescent="0.25">
      <c r="A3279">
        <v>215</v>
      </c>
      <c r="B3279" t="s">
        <v>1390</v>
      </c>
      <c r="C3279" t="s">
        <v>1391</v>
      </c>
      <c r="D3279">
        <v>218138754554</v>
      </c>
      <c r="E3279">
        <v>1</v>
      </c>
      <c r="F3279">
        <v>0</v>
      </c>
      <c r="G3279">
        <v>0</v>
      </c>
      <c r="H3279">
        <v>10000000000</v>
      </c>
      <c r="I3279">
        <v>340000000</v>
      </c>
      <c r="J3279">
        <v>0.01</v>
      </c>
    </row>
    <row r="3280" spans="1:10" customFormat="1" hidden="1" x14ac:dyDescent="0.25">
      <c r="A3280">
        <v>214</v>
      </c>
      <c r="B3280" t="s">
        <v>982</v>
      </c>
      <c r="C3280" t="s">
        <v>983</v>
      </c>
      <c r="D3280">
        <v>951405241524</v>
      </c>
      <c r="E3280">
        <v>1</v>
      </c>
      <c r="F3280">
        <v>0</v>
      </c>
      <c r="G3280">
        <v>0</v>
      </c>
      <c r="H3280">
        <v>633000000000</v>
      </c>
      <c r="I3280">
        <v>340000000</v>
      </c>
      <c r="J3280">
        <v>2.9000000000000001E-2</v>
      </c>
    </row>
    <row r="3281" spans="1:10" customFormat="1" hidden="1" x14ac:dyDescent="0.25">
      <c r="A3281">
        <v>215</v>
      </c>
      <c r="B3281" t="s">
        <v>1207</v>
      </c>
      <c r="C3281" t="s">
        <v>979</v>
      </c>
      <c r="D3281">
        <v>2299916348</v>
      </c>
      <c r="E3281">
        <v>1</v>
      </c>
      <c r="F3281">
        <v>0</v>
      </c>
      <c r="G3281">
        <v>0</v>
      </c>
      <c r="H3281">
        <v>100000000</v>
      </c>
      <c r="I3281">
        <v>340000000</v>
      </c>
      <c r="J3281">
        <v>0.15</v>
      </c>
    </row>
    <row r="3282" spans="1:10" customFormat="1" hidden="1" x14ac:dyDescent="0.25">
      <c r="A3282">
        <v>215</v>
      </c>
      <c r="B3282" t="s">
        <v>1814</v>
      </c>
      <c r="C3282" t="s">
        <v>1815</v>
      </c>
      <c r="D3282">
        <v>3543807260</v>
      </c>
      <c r="E3282">
        <v>1</v>
      </c>
      <c r="F3282">
        <v>0</v>
      </c>
      <c r="G3282">
        <v>0</v>
      </c>
      <c r="H3282">
        <v>490000000</v>
      </c>
      <c r="I3282">
        <v>340000000</v>
      </c>
      <c r="J3282">
        <v>0.03</v>
      </c>
    </row>
    <row r="3283" spans="1:10" customFormat="1" hidden="1" x14ac:dyDescent="0.25">
      <c r="A3283">
        <v>214</v>
      </c>
      <c r="B3283" t="s">
        <v>550</v>
      </c>
      <c r="C3283" t="s">
        <v>551</v>
      </c>
      <c r="D3283">
        <v>219439908885</v>
      </c>
      <c r="E3283">
        <v>1</v>
      </c>
      <c r="F3283">
        <v>0</v>
      </c>
      <c r="G3283">
        <v>0</v>
      </c>
      <c r="H3283">
        <v>111520000000</v>
      </c>
      <c r="I3283">
        <v>340000000</v>
      </c>
      <c r="J3283">
        <v>0.03</v>
      </c>
    </row>
    <row r="3284" spans="1:10" customFormat="1" hidden="1" x14ac:dyDescent="0.25">
      <c r="A3284">
        <v>215</v>
      </c>
      <c r="B3284" t="s">
        <v>557</v>
      </c>
      <c r="C3284" t="s">
        <v>558</v>
      </c>
      <c r="D3284">
        <v>782372976976</v>
      </c>
      <c r="E3284">
        <v>1</v>
      </c>
      <c r="F3284">
        <v>0</v>
      </c>
      <c r="G3284">
        <v>0</v>
      </c>
      <c r="H3284">
        <v>500001000000</v>
      </c>
      <c r="I3284">
        <v>340000000</v>
      </c>
      <c r="J3284">
        <v>0.01</v>
      </c>
    </row>
    <row r="3285" spans="1:10" customFormat="1" hidden="1" x14ac:dyDescent="0.25">
      <c r="A3285">
        <v>215</v>
      </c>
      <c r="B3285" t="s">
        <v>1147</v>
      </c>
      <c r="C3285" t="s">
        <v>1148</v>
      </c>
      <c r="D3285">
        <v>1765148583346</v>
      </c>
      <c r="E3285">
        <v>1</v>
      </c>
      <c r="F3285">
        <v>0</v>
      </c>
      <c r="G3285">
        <v>0</v>
      </c>
      <c r="H3285">
        <v>10000000000</v>
      </c>
      <c r="I3285">
        <v>340000000</v>
      </c>
      <c r="J3285">
        <v>0</v>
      </c>
    </row>
    <row r="3286" spans="1:10" customFormat="1" hidden="1" x14ac:dyDescent="0.25">
      <c r="A3286">
        <v>215</v>
      </c>
      <c r="B3286" t="s">
        <v>1257</v>
      </c>
      <c r="C3286" t="s">
        <v>936</v>
      </c>
      <c r="D3286">
        <v>257825743</v>
      </c>
      <c r="E3286">
        <v>1</v>
      </c>
      <c r="F3286">
        <v>0</v>
      </c>
      <c r="G3286">
        <v>0</v>
      </c>
      <c r="H3286">
        <v>500000000</v>
      </c>
      <c r="I3286">
        <v>345000000</v>
      </c>
      <c r="J3286">
        <v>5.0000000000000001E-3</v>
      </c>
    </row>
    <row r="3287" spans="1:10" customFormat="1" hidden="1" x14ac:dyDescent="0.25">
      <c r="A3287">
        <v>214</v>
      </c>
      <c r="B3287" t="s">
        <v>1648</v>
      </c>
      <c r="C3287" t="s">
        <v>352</v>
      </c>
      <c r="D3287">
        <v>8925329275633</v>
      </c>
      <c r="E3287">
        <v>396083122</v>
      </c>
      <c r="F3287">
        <v>5552229152</v>
      </c>
      <c r="G3287">
        <v>3</v>
      </c>
      <c r="H3287">
        <v>500000000000</v>
      </c>
      <c r="I3287">
        <v>340000000</v>
      </c>
      <c r="J3287">
        <v>0.01</v>
      </c>
    </row>
    <row r="3288" spans="1:10" customFormat="1" hidden="1" x14ac:dyDescent="0.25">
      <c r="A3288">
        <v>221</v>
      </c>
      <c r="B3288" t="s">
        <v>2487</v>
      </c>
      <c r="C3288" t="s">
        <v>2488</v>
      </c>
      <c r="D3288">
        <v>105225094292</v>
      </c>
      <c r="E3288">
        <v>1</v>
      </c>
      <c r="F3288">
        <v>0</v>
      </c>
      <c r="G3288">
        <v>0</v>
      </c>
      <c r="H3288">
        <v>8000000000</v>
      </c>
      <c r="I3288">
        <v>340000000</v>
      </c>
      <c r="J3288">
        <v>0.01</v>
      </c>
    </row>
    <row r="3289" spans="1:10" customFormat="1" hidden="1" x14ac:dyDescent="0.25">
      <c r="A3289">
        <v>214</v>
      </c>
      <c r="B3289" t="s">
        <v>2355</v>
      </c>
      <c r="C3289" t="s">
        <v>2356</v>
      </c>
      <c r="D3289">
        <v>34066736074</v>
      </c>
      <c r="E3289">
        <v>1</v>
      </c>
      <c r="F3289">
        <v>0</v>
      </c>
      <c r="G3289">
        <v>0</v>
      </c>
      <c r="H3289">
        <v>9900000000</v>
      </c>
      <c r="I3289">
        <v>340000000</v>
      </c>
      <c r="J3289">
        <v>3.5000000000000003E-2</v>
      </c>
    </row>
    <row r="3290" spans="1:10" customFormat="1" hidden="1" x14ac:dyDescent="0.25">
      <c r="A3290">
        <v>215</v>
      </c>
      <c r="B3290" t="s">
        <v>522</v>
      </c>
      <c r="C3290" t="s">
        <v>523</v>
      </c>
      <c r="D3290">
        <v>0</v>
      </c>
      <c r="E3290">
        <v>1</v>
      </c>
      <c r="F3290">
        <v>0</v>
      </c>
      <c r="G3290">
        <v>0</v>
      </c>
      <c r="H3290">
        <v>250000000000</v>
      </c>
      <c r="I3290">
        <v>340000000</v>
      </c>
      <c r="J3290">
        <v>2.5000000000000001E-2</v>
      </c>
    </row>
    <row r="3291" spans="1:10" customFormat="1" hidden="1" x14ac:dyDescent="0.25">
      <c r="A3291">
        <v>221</v>
      </c>
      <c r="B3291" t="s">
        <v>365</v>
      </c>
      <c r="C3291" t="s">
        <v>366</v>
      </c>
      <c r="D3291">
        <v>145836102441</v>
      </c>
      <c r="E3291">
        <v>1</v>
      </c>
      <c r="F3291">
        <v>0</v>
      </c>
      <c r="G3291">
        <v>0</v>
      </c>
      <c r="H3291">
        <v>15000000000</v>
      </c>
      <c r="I3291">
        <v>340000000</v>
      </c>
      <c r="J3291">
        <v>0.02</v>
      </c>
    </row>
    <row r="3292" spans="1:10" customFormat="1" hidden="1" x14ac:dyDescent="0.25">
      <c r="A3292">
        <v>214</v>
      </c>
      <c r="B3292" t="s">
        <v>1486</v>
      </c>
      <c r="C3292" t="s">
        <v>1487</v>
      </c>
      <c r="D3292">
        <v>61356032095</v>
      </c>
      <c r="E3292">
        <v>1</v>
      </c>
      <c r="F3292">
        <v>0</v>
      </c>
      <c r="G3292">
        <v>0</v>
      </c>
      <c r="H3292">
        <v>9000000000</v>
      </c>
      <c r="I3292">
        <v>340000000</v>
      </c>
      <c r="J3292">
        <v>0.03</v>
      </c>
    </row>
    <row r="3293" spans="1:10" customFormat="1" hidden="1" x14ac:dyDescent="0.25">
      <c r="A3293">
        <v>214</v>
      </c>
      <c r="B3293" t="s">
        <v>2075</v>
      </c>
      <c r="C3293" t="s">
        <v>2076</v>
      </c>
      <c r="D3293">
        <v>2788907909181</v>
      </c>
      <c r="E3293">
        <v>405253523</v>
      </c>
      <c r="F3293">
        <v>3559942236</v>
      </c>
      <c r="G3293">
        <v>2</v>
      </c>
      <c r="H3293">
        <v>500000000000</v>
      </c>
      <c r="I3293">
        <v>340000000</v>
      </c>
      <c r="J3293">
        <v>1.7999999999999999E-2</v>
      </c>
    </row>
    <row r="3294" spans="1:10" customFormat="1" hidden="1" x14ac:dyDescent="0.25">
      <c r="A3294">
        <v>214</v>
      </c>
      <c r="B3294" t="s">
        <v>2115</v>
      </c>
      <c r="D3294">
        <v>48407932869</v>
      </c>
      <c r="E3294">
        <v>1</v>
      </c>
      <c r="F3294">
        <v>0</v>
      </c>
      <c r="G3294">
        <v>0</v>
      </c>
      <c r="H3294">
        <v>100000000</v>
      </c>
      <c r="I3294">
        <v>345000000</v>
      </c>
      <c r="J3294">
        <v>0.15</v>
      </c>
    </row>
    <row r="3295" spans="1:10" customFormat="1" hidden="1" x14ac:dyDescent="0.25">
      <c r="A3295">
        <v>215</v>
      </c>
      <c r="B3295" t="s">
        <v>1761</v>
      </c>
      <c r="C3295" t="s">
        <v>1762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customFormat="1" hidden="1" x14ac:dyDescent="0.25">
      <c r="A3296">
        <v>215</v>
      </c>
      <c r="B3296" t="s">
        <v>1105</v>
      </c>
      <c r="C3296" t="s">
        <v>1106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customFormat="1" hidden="1" x14ac:dyDescent="0.25">
      <c r="A3297">
        <v>215</v>
      </c>
      <c r="B3297" t="s">
        <v>1386</v>
      </c>
      <c r="C3297" t="s">
        <v>1387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customFormat="1" hidden="1" x14ac:dyDescent="0.25">
      <c r="A3298">
        <v>215</v>
      </c>
      <c r="B3298" t="s">
        <v>719</v>
      </c>
      <c r="C3298" t="s">
        <v>720</v>
      </c>
      <c r="D3298">
        <v>1648567729191</v>
      </c>
      <c r="E3298">
        <v>378015715</v>
      </c>
      <c r="F3298">
        <v>1482612899</v>
      </c>
      <c r="G3298">
        <v>1</v>
      </c>
      <c r="H3298">
        <v>250000000000</v>
      </c>
      <c r="I3298">
        <v>340000000</v>
      </c>
      <c r="J3298">
        <v>2.5000000000000001E-2</v>
      </c>
    </row>
    <row r="3299" spans="1:10" customFormat="1" hidden="1" x14ac:dyDescent="0.25">
      <c r="A3299">
        <v>221</v>
      </c>
      <c r="B3299" t="s">
        <v>1462</v>
      </c>
      <c r="C3299" t="s">
        <v>1463</v>
      </c>
      <c r="D3299">
        <v>2930760594331</v>
      </c>
      <c r="E3299">
        <v>351414186</v>
      </c>
      <c r="F3299">
        <v>1130004501</v>
      </c>
      <c r="G3299">
        <v>1</v>
      </c>
      <c r="H3299">
        <v>180000000000</v>
      </c>
      <c r="I3299">
        <v>340000000</v>
      </c>
      <c r="J3299">
        <v>0.01</v>
      </c>
    </row>
    <row r="3300" spans="1:10" customFormat="1" hidden="1" x14ac:dyDescent="0.25">
      <c r="A3300">
        <v>215</v>
      </c>
      <c r="B3300" t="s">
        <v>1406</v>
      </c>
      <c r="C3300" t="s">
        <v>1407</v>
      </c>
      <c r="D3300">
        <v>409294836535</v>
      </c>
      <c r="E3300">
        <v>1</v>
      </c>
      <c r="F3300">
        <v>0</v>
      </c>
      <c r="G3300">
        <v>0</v>
      </c>
      <c r="H3300">
        <v>120000000000</v>
      </c>
      <c r="I3300">
        <v>340000000</v>
      </c>
      <c r="J3300">
        <v>0.02</v>
      </c>
    </row>
    <row r="3301" spans="1:10" customFormat="1" hidden="1" x14ac:dyDescent="0.25">
      <c r="A3301">
        <v>215</v>
      </c>
      <c r="B3301" t="s">
        <v>2341</v>
      </c>
      <c r="C3301" t="s">
        <v>93</v>
      </c>
      <c r="D3301">
        <v>19403738270869</v>
      </c>
      <c r="E3301">
        <v>1439431947</v>
      </c>
      <c r="F3301">
        <v>20889207000</v>
      </c>
      <c r="G3301">
        <v>12</v>
      </c>
      <c r="H3301">
        <v>250000000000</v>
      </c>
      <c r="I3301">
        <v>340000000</v>
      </c>
      <c r="J3301">
        <v>0.05</v>
      </c>
    </row>
    <row r="3302" spans="1:10" customFormat="1" hidden="1" x14ac:dyDescent="0.25">
      <c r="A3302">
        <v>215</v>
      </c>
      <c r="B3302" t="s">
        <v>833</v>
      </c>
      <c r="C3302" t="s">
        <v>834</v>
      </c>
      <c r="D3302">
        <v>2090259079403</v>
      </c>
      <c r="E3302">
        <v>373806440</v>
      </c>
      <c r="F3302">
        <v>3346837659</v>
      </c>
      <c r="G3302">
        <v>2</v>
      </c>
      <c r="H3302">
        <v>100700000000</v>
      </c>
      <c r="I3302">
        <v>340000000</v>
      </c>
      <c r="J3302">
        <v>0.01</v>
      </c>
    </row>
    <row r="3303" spans="1:10" customFormat="1" hidden="1" x14ac:dyDescent="0.25">
      <c r="A3303">
        <v>221</v>
      </c>
      <c r="B3303" t="s">
        <v>2058</v>
      </c>
      <c r="D3303">
        <v>1025072966</v>
      </c>
      <c r="E3303">
        <v>1</v>
      </c>
      <c r="F3303">
        <v>0</v>
      </c>
      <c r="G3303">
        <v>0</v>
      </c>
      <c r="H3303">
        <v>100000000</v>
      </c>
      <c r="I3303">
        <v>345000000</v>
      </c>
      <c r="J3303">
        <v>0.04</v>
      </c>
    </row>
    <row r="3304" spans="1:10" customFormat="1" hidden="1" x14ac:dyDescent="0.25">
      <c r="A3304">
        <v>222</v>
      </c>
      <c r="B3304" t="s">
        <v>300</v>
      </c>
      <c r="C3304" t="s">
        <v>301</v>
      </c>
      <c r="D3304">
        <v>436659102599</v>
      </c>
      <c r="E3304">
        <v>1</v>
      </c>
      <c r="F3304">
        <v>0</v>
      </c>
      <c r="G3304">
        <v>0</v>
      </c>
      <c r="H3304">
        <v>5334000000</v>
      </c>
      <c r="I3304">
        <v>340000000</v>
      </c>
      <c r="J3304">
        <v>0</v>
      </c>
    </row>
    <row r="3305" spans="1:10" customFormat="1" hidden="1" x14ac:dyDescent="0.25">
      <c r="A3305">
        <v>213</v>
      </c>
      <c r="B3305" t="s">
        <v>608</v>
      </c>
      <c r="C3305" t="s">
        <v>609</v>
      </c>
      <c r="D3305">
        <v>7226961315</v>
      </c>
      <c r="E3305">
        <v>1</v>
      </c>
      <c r="F3305">
        <v>0</v>
      </c>
      <c r="G3305">
        <v>0</v>
      </c>
      <c r="H3305">
        <v>0</v>
      </c>
      <c r="I3305">
        <v>340000000</v>
      </c>
      <c r="J3305">
        <v>1.9E-2</v>
      </c>
    </row>
    <row r="3306" spans="1:10" customFormat="1" hidden="1" x14ac:dyDescent="0.25">
      <c r="A3306">
        <v>213</v>
      </c>
      <c r="B3306" t="s">
        <v>1677</v>
      </c>
      <c r="C3306" t="s">
        <v>1678</v>
      </c>
      <c r="D3306">
        <v>7797259157510</v>
      </c>
      <c r="E3306">
        <v>545040223</v>
      </c>
      <c r="F3306">
        <v>5653251881</v>
      </c>
      <c r="G3306">
        <v>3</v>
      </c>
      <c r="H3306">
        <v>550000000000</v>
      </c>
      <c r="I3306">
        <v>340000000</v>
      </c>
      <c r="J3306">
        <v>3.5000000000000003E-2</v>
      </c>
    </row>
    <row r="3307" spans="1:10" customFormat="1" hidden="1" x14ac:dyDescent="0.25">
      <c r="A3307">
        <v>213</v>
      </c>
      <c r="B3307" t="s">
        <v>1928</v>
      </c>
      <c r="C3307" t="s">
        <v>1929</v>
      </c>
      <c r="D3307">
        <v>1141770019395</v>
      </c>
      <c r="E3307">
        <v>1</v>
      </c>
      <c r="F3307">
        <v>0</v>
      </c>
      <c r="G3307">
        <v>0</v>
      </c>
      <c r="H3307">
        <v>100000000</v>
      </c>
      <c r="I3307">
        <v>340000000</v>
      </c>
      <c r="J3307">
        <v>0.05</v>
      </c>
    </row>
    <row r="3308" spans="1:10" customFormat="1" hidden="1" x14ac:dyDescent="0.25">
      <c r="A3308">
        <v>213</v>
      </c>
      <c r="B3308" t="s">
        <v>845</v>
      </c>
      <c r="D3308">
        <v>437621830</v>
      </c>
      <c r="E3308">
        <v>1</v>
      </c>
      <c r="F3308">
        <v>0</v>
      </c>
      <c r="G3308">
        <v>0</v>
      </c>
      <c r="H3308">
        <v>100000000</v>
      </c>
      <c r="I3308">
        <v>345000000</v>
      </c>
      <c r="J3308">
        <v>0.15</v>
      </c>
    </row>
    <row r="3309" spans="1:10" customFormat="1" hidden="1" x14ac:dyDescent="0.25">
      <c r="A3309">
        <v>213</v>
      </c>
      <c r="B3309" t="s">
        <v>1362</v>
      </c>
      <c r="C3309" t="s">
        <v>1363</v>
      </c>
      <c r="D3309">
        <v>411732777956</v>
      </c>
      <c r="E3309">
        <v>1</v>
      </c>
      <c r="F3309">
        <v>0</v>
      </c>
      <c r="G3309">
        <v>0</v>
      </c>
      <c r="H3309">
        <v>10000000000</v>
      </c>
      <c r="I3309">
        <v>340000000</v>
      </c>
      <c r="J3309">
        <v>0.02</v>
      </c>
    </row>
    <row r="3310" spans="1:10" customFormat="1" hidden="1" x14ac:dyDescent="0.25">
      <c r="A3310">
        <v>213</v>
      </c>
      <c r="B3310" t="s">
        <v>631</v>
      </c>
      <c r="C3310" t="s">
        <v>632</v>
      </c>
      <c r="D3310">
        <v>295287749849</v>
      </c>
      <c r="E3310">
        <v>1</v>
      </c>
      <c r="F3310">
        <v>0</v>
      </c>
      <c r="G3310">
        <v>0</v>
      </c>
      <c r="H3310">
        <v>70000000000</v>
      </c>
      <c r="I3310">
        <v>340000000</v>
      </c>
      <c r="J3310">
        <v>0.02</v>
      </c>
    </row>
    <row r="3311" spans="1:10" customFormat="1" hidden="1" x14ac:dyDescent="0.25">
      <c r="A3311">
        <v>213</v>
      </c>
      <c r="B3311" t="s">
        <v>1406</v>
      </c>
      <c r="C3311" t="s">
        <v>1407</v>
      </c>
      <c r="D3311">
        <v>411495910692</v>
      </c>
      <c r="E3311">
        <v>1</v>
      </c>
      <c r="F3311">
        <v>0</v>
      </c>
      <c r="G3311">
        <v>0</v>
      </c>
      <c r="H3311">
        <v>120000000000</v>
      </c>
      <c r="I3311">
        <v>340000000</v>
      </c>
      <c r="J3311">
        <v>0.02</v>
      </c>
    </row>
    <row r="3312" spans="1:10" customFormat="1" hidden="1" x14ac:dyDescent="0.25">
      <c r="A3312">
        <v>213</v>
      </c>
      <c r="B3312" t="s">
        <v>606</v>
      </c>
      <c r="C3312" t="s">
        <v>607</v>
      </c>
      <c r="D3312">
        <v>129497451225</v>
      </c>
      <c r="E3312">
        <v>1</v>
      </c>
      <c r="F3312">
        <v>0</v>
      </c>
      <c r="G3312">
        <v>0</v>
      </c>
      <c r="H3312">
        <v>125000000000</v>
      </c>
      <c r="I3312">
        <v>340000000</v>
      </c>
      <c r="J3312">
        <v>0.01</v>
      </c>
    </row>
    <row r="3313" spans="1:10" customFormat="1" hidden="1" x14ac:dyDescent="0.25">
      <c r="A3313">
        <v>213</v>
      </c>
      <c r="B3313" t="s">
        <v>2303</v>
      </c>
      <c r="C3313" t="s">
        <v>318</v>
      </c>
      <c r="D3313">
        <v>72234132307610</v>
      </c>
      <c r="E3313">
        <v>915297424</v>
      </c>
      <c r="F3313">
        <v>56954444999</v>
      </c>
      <c r="G3313">
        <v>28</v>
      </c>
      <c r="H3313">
        <v>750000000000</v>
      </c>
      <c r="I3313">
        <v>340000000</v>
      </c>
      <c r="J3313">
        <v>0.01</v>
      </c>
    </row>
    <row r="3314" spans="1:10" customFormat="1" hidden="1" x14ac:dyDescent="0.25">
      <c r="A3314">
        <v>213</v>
      </c>
      <c r="B3314" t="s">
        <v>296</v>
      </c>
      <c r="C3314" t="s">
        <v>297</v>
      </c>
      <c r="D3314">
        <v>7379820857052</v>
      </c>
      <c r="E3314">
        <v>491602262</v>
      </c>
      <c r="F3314">
        <v>3638454311</v>
      </c>
      <c r="G3314">
        <v>2</v>
      </c>
      <c r="H3314">
        <v>150000000000</v>
      </c>
      <c r="I3314">
        <v>340000000</v>
      </c>
      <c r="J3314">
        <v>0.04</v>
      </c>
    </row>
    <row r="3315" spans="1:10" customFormat="1" hidden="1" x14ac:dyDescent="0.25">
      <c r="A3315">
        <v>213</v>
      </c>
      <c r="B3315" t="s">
        <v>161</v>
      </c>
      <c r="C3315" t="s">
        <v>162</v>
      </c>
      <c r="D3315">
        <v>112117102596272</v>
      </c>
      <c r="E3315">
        <v>6265640262</v>
      </c>
      <c r="F3315">
        <v>78726363485</v>
      </c>
      <c r="G3315">
        <v>41</v>
      </c>
      <c r="H3315">
        <v>2900000000000</v>
      </c>
      <c r="I3315">
        <v>340000000</v>
      </c>
      <c r="J3315">
        <v>7.0000000000000007E-2</v>
      </c>
    </row>
    <row r="3316" spans="1:10" customFormat="1" hidden="1" x14ac:dyDescent="0.25">
      <c r="A3316">
        <v>215</v>
      </c>
      <c r="B3316" t="s">
        <v>1261</v>
      </c>
      <c r="C3316" t="s">
        <v>1262</v>
      </c>
      <c r="D3316">
        <v>51548882562</v>
      </c>
      <c r="E3316">
        <v>1</v>
      </c>
      <c r="F3316">
        <v>0</v>
      </c>
      <c r="G3316">
        <v>0</v>
      </c>
      <c r="H3316">
        <v>50000000000</v>
      </c>
      <c r="I3316">
        <v>500000000</v>
      </c>
      <c r="J3316">
        <v>0.05</v>
      </c>
    </row>
    <row r="3317" spans="1:10" customFormat="1" hidden="1" x14ac:dyDescent="0.25">
      <c r="A3317">
        <v>213</v>
      </c>
      <c r="B3317" t="s">
        <v>2346</v>
      </c>
      <c r="C3317" t="s">
        <v>2347</v>
      </c>
      <c r="D3317">
        <v>514897653792</v>
      </c>
      <c r="E3317">
        <v>1</v>
      </c>
      <c r="F3317">
        <v>0</v>
      </c>
      <c r="G3317">
        <v>0</v>
      </c>
      <c r="H3317">
        <v>17500000000</v>
      </c>
      <c r="I3317">
        <v>500000000</v>
      </c>
      <c r="J3317">
        <v>0.03</v>
      </c>
    </row>
    <row r="3318" spans="1:10" customFormat="1" hidden="1" x14ac:dyDescent="0.25">
      <c r="A3318">
        <v>213</v>
      </c>
      <c r="B3318" t="s">
        <v>984</v>
      </c>
      <c r="C3318" t="s">
        <v>985</v>
      </c>
      <c r="D3318">
        <v>11629509745065</v>
      </c>
      <c r="E3318">
        <v>577888818</v>
      </c>
      <c r="F3318">
        <v>7691738466</v>
      </c>
      <c r="G3318">
        <v>4</v>
      </c>
      <c r="H3318">
        <v>1050000000000</v>
      </c>
      <c r="I3318">
        <v>340000000</v>
      </c>
      <c r="J3318">
        <v>0.03</v>
      </c>
    </row>
    <row r="3319" spans="1:10" customFormat="1" hidden="1" x14ac:dyDescent="0.25">
      <c r="A3319">
        <v>213</v>
      </c>
      <c r="B3319" t="s">
        <v>530</v>
      </c>
      <c r="C3319" t="s">
        <v>531</v>
      </c>
      <c r="D3319">
        <v>169258248296428</v>
      </c>
      <c r="E3319">
        <v>6310758891</v>
      </c>
      <c r="F3319">
        <v>113444418942</v>
      </c>
      <c r="G3319">
        <v>58</v>
      </c>
      <c r="H3319">
        <v>50000000000</v>
      </c>
      <c r="I3319">
        <v>340000000</v>
      </c>
      <c r="J3319">
        <v>0.05</v>
      </c>
    </row>
    <row r="3320" spans="1:10" customFormat="1" hidden="1" x14ac:dyDescent="0.25">
      <c r="A3320">
        <v>213</v>
      </c>
      <c r="B3320" t="s">
        <v>2127</v>
      </c>
      <c r="C3320" t="s">
        <v>2128</v>
      </c>
      <c r="D3320">
        <v>21345409302172</v>
      </c>
      <c r="E3320">
        <v>340000000</v>
      </c>
      <c r="F3320">
        <v>12059839551</v>
      </c>
      <c r="G3320">
        <v>6</v>
      </c>
      <c r="H3320">
        <v>720000000000</v>
      </c>
      <c r="I3320">
        <v>340000000</v>
      </c>
      <c r="J3320">
        <v>0</v>
      </c>
    </row>
    <row r="3321" spans="1:10" customFormat="1" hidden="1" x14ac:dyDescent="0.25">
      <c r="A3321">
        <v>213</v>
      </c>
      <c r="B3321" t="s">
        <v>2032</v>
      </c>
      <c r="C3321" t="s">
        <v>2033</v>
      </c>
      <c r="D3321">
        <v>2457902406829</v>
      </c>
      <c r="E3321">
        <v>1</v>
      </c>
      <c r="F3321">
        <v>0</v>
      </c>
      <c r="G3321">
        <v>0</v>
      </c>
      <c r="H3321">
        <v>50000000000</v>
      </c>
      <c r="I3321">
        <v>340000000</v>
      </c>
      <c r="J3321">
        <v>0.02</v>
      </c>
    </row>
    <row r="3322" spans="1:10" customFormat="1" hidden="1" x14ac:dyDescent="0.25">
      <c r="A3322">
        <v>213</v>
      </c>
      <c r="B3322" t="s">
        <v>796</v>
      </c>
      <c r="C3322" t="s">
        <v>797</v>
      </c>
      <c r="D3322">
        <v>98020697577</v>
      </c>
      <c r="E3322">
        <v>1</v>
      </c>
      <c r="F3322">
        <v>0</v>
      </c>
      <c r="G3322">
        <v>0</v>
      </c>
      <c r="H3322">
        <v>2000000000</v>
      </c>
      <c r="I3322">
        <v>345000000</v>
      </c>
      <c r="J3322">
        <v>0.02</v>
      </c>
    </row>
    <row r="3323" spans="1:10" customFormat="1" hidden="1" x14ac:dyDescent="0.25">
      <c r="A3323">
        <v>213</v>
      </c>
      <c r="B3323" t="s">
        <v>1083</v>
      </c>
      <c r="C3323" t="s">
        <v>1084</v>
      </c>
      <c r="D3323">
        <v>962073524210</v>
      </c>
      <c r="E3323">
        <v>1</v>
      </c>
      <c r="F3323">
        <v>0</v>
      </c>
      <c r="G3323">
        <v>0</v>
      </c>
      <c r="H3323">
        <v>25000000000</v>
      </c>
      <c r="I3323">
        <v>340000000</v>
      </c>
      <c r="J3323">
        <v>0.01</v>
      </c>
    </row>
    <row r="3324" spans="1:10" customFormat="1" hidden="1" x14ac:dyDescent="0.25">
      <c r="A3324">
        <v>213</v>
      </c>
      <c r="B3324" t="s">
        <v>989</v>
      </c>
      <c r="C3324" t="s">
        <v>990</v>
      </c>
      <c r="D3324">
        <v>571485853907</v>
      </c>
      <c r="E3324">
        <v>340000000</v>
      </c>
      <c r="F3324">
        <v>1724978977</v>
      </c>
      <c r="G3324">
        <v>1</v>
      </c>
      <c r="H3324">
        <v>200000000000</v>
      </c>
      <c r="I3324">
        <v>340000000</v>
      </c>
      <c r="J3324">
        <v>0</v>
      </c>
    </row>
    <row r="3325" spans="1:10" customFormat="1" hidden="1" x14ac:dyDescent="0.25">
      <c r="A3325">
        <v>213</v>
      </c>
      <c r="B3325" t="s">
        <v>1642</v>
      </c>
      <c r="C3325" t="s">
        <v>1643</v>
      </c>
      <c r="D3325">
        <v>8478708634102</v>
      </c>
      <c r="E3325">
        <v>340000000</v>
      </c>
      <c r="F3325">
        <v>7928775107</v>
      </c>
      <c r="G3325">
        <v>4</v>
      </c>
      <c r="H3325">
        <v>1001000000000</v>
      </c>
      <c r="I3325">
        <v>340000000</v>
      </c>
      <c r="J3325">
        <v>0</v>
      </c>
    </row>
    <row r="3326" spans="1:10" customFormat="1" hidden="1" x14ac:dyDescent="0.25">
      <c r="A3326">
        <v>213</v>
      </c>
      <c r="B3326" t="s">
        <v>701</v>
      </c>
      <c r="C3326" t="s">
        <v>702</v>
      </c>
      <c r="D3326">
        <v>115479922526536</v>
      </c>
      <c r="E3326">
        <v>8156386002</v>
      </c>
      <c r="F3326">
        <v>103846271177</v>
      </c>
      <c r="G3326">
        <v>54</v>
      </c>
      <c r="H3326">
        <v>3300000000000</v>
      </c>
      <c r="I3326">
        <v>340000000</v>
      </c>
      <c r="J3326">
        <v>7.0000000000000007E-2</v>
      </c>
    </row>
    <row r="3327" spans="1:10" customFormat="1" hidden="1" x14ac:dyDescent="0.25">
      <c r="A3327">
        <v>213</v>
      </c>
      <c r="B3327" t="s">
        <v>2261</v>
      </c>
      <c r="C3327" t="s">
        <v>2262</v>
      </c>
      <c r="D3327">
        <v>2659034916079</v>
      </c>
      <c r="E3327">
        <v>1</v>
      </c>
      <c r="F3327">
        <v>0</v>
      </c>
      <c r="G3327">
        <v>0</v>
      </c>
      <c r="H3327">
        <v>500000000000</v>
      </c>
      <c r="I3327">
        <v>340000000</v>
      </c>
      <c r="J3327">
        <v>0.01</v>
      </c>
    </row>
    <row r="3328" spans="1:10" customFormat="1" hidden="1" x14ac:dyDescent="0.25">
      <c r="A3328">
        <v>213</v>
      </c>
      <c r="B3328" t="s">
        <v>2489</v>
      </c>
      <c r="C3328" t="s">
        <v>2490</v>
      </c>
      <c r="D3328">
        <v>2638169724957</v>
      </c>
      <c r="E3328">
        <v>1</v>
      </c>
      <c r="F3328">
        <v>0</v>
      </c>
      <c r="G3328">
        <v>0</v>
      </c>
      <c r="H3328">
        <v>100098000000</v>
      </c>
      <c r="I3328">
        <v>340000000</v>
      </c>
      <c r="J3328">
        <v>0.05</v>
      </c>
    </row>
    <row r="3329" spans="1:10" customFormat="1" hidden="1" x14ac:dyDescent="0.25">
      <c r="A3329">
        <v>213</v>
      </c>
      <c r="B3329" t="s">
        <v>2388</v>
      </c>
      <c r="C3329" t="s">
        <v>2389</v>
      </c>
      <c r="D3329">
        <v>5371544894041</v>
      </c>
      <c r="E3329">
        <v>415800555</v>
      </c>
      <c r="F3329">
        <v>3714227213</v>
      </c>
      <c r="G3329">
        <v>2</v>
      </c>
      <c r="H3329">
        <v>146000000000</v>
      </c>
      <c r="I3329">
        <v>340000000</v>
      </c>
      <c r="J3329">
        <v>0.02</v>
      </c>
    </row>
    <row r="3330" spans="1:10" customFormat="1" hidden="1" x14ac:dyDescent="0.25">
      <c r="A3330">
        <v>215</v>
      </c>
      <c r="B3330" t="s">
        <v>2015</v>
      </c>
      <c r="C3330" t="s">
        <v>2016</v>
      </c>
      <c r="D3330">
        <v>0</v>
      </c>
      <c r="E3330">
        <v>0</v>
      </c>
      <c r="F3330">
        <v>0</v>
      </c>
      <c r="G3330">
        <v>0</v>
      </c>
      <c r="H3330">
        <v>1000000000</v>
      </c>
      <c r="I3330">
        <v>340000000</v>
      </c>
      <c r="J3330">
        <v>1</v>
      </c>
    </row>
    <row r="3331" spans="1:10" customFormat="1" hidden="1" x14ac:dyDescent="0.25">
      <c r="A3331">
        <v>213</v>
      </c>
      <c r="B3331" t="s">
        <v>1551</v>
      </c>
      <c r="C3331" t="s">
        <v>1328</v>
      </c>
      <c r="D3331">
        <v>397151678055</v>
      </c>
      <c r="E3331">
        <v>1</v>
      </c>
      <c r="F3331">
        <v>0</v>
      </c>
      <c r="G3331">
        <v>0</v>
      </c>
      <c r="H3331">
        <v>100000000000</v>
      </c>
      <c r="I3331">
        <v>340000000</v>
      </c>
      <c r="J3331">
        <v>0.02</v>
      </c>
    </row>
    <row r="3332" spans="1:10" customFormat="1" hidden="1" x14ac:dyDescent="0.25">
      <c r="A3332">
        <v>213</v>
      </c>
      <c r="B3332" t="s">
        <v>790</v>
      </c>
      <c r="C3332" t="s">
        <v>791</v>
      </c>
      <c r="D3332">
        <v>3871174316948</v>
      </c>
      <c r="E3332">
        <v>1</v>
      </c>
      <c r="F3332">
        <v>0</v>
      </c>
      <c r="G3332">
        <v>0</v>
      </c>
      <c r="H3332">
        <v>125000000000</v>
      </c>
      <c r="I3332">
        <v>340000000</v>
      </c>
      <c r="J3332">
        <v>0.01</v>
      </c>
    </row>
    <row r="3333" spans="1:10" customFormat="1" hidden="1" x14ac:dyDescent="0.25">
      <c r="A3333">
        <v>213</v>
      </c>
      <c r="B3333" t="s">
        <v>2285</v>
      </c>
      <c r="C3333" t="s">
        <v>2286</v>
      </c>
      <c r="D3333">
        <v>1512621984635</v>
      </c>
      <c r="E3333">
        <v>340000000</v>
      </c>
      <c r="F3333">
        <v>1725580547</v>
      </c>
      <c r="G3333">
        <v>1</v>
      </c>
      <c r="H3333">
        <v>500000000000</v>
      </c>
      <c r="I3333">
        <v>340000000</v>
      </c>
      <c r="J3333">
        <v>0</v>
      </c>
    </row>
    <row r="3334" spans="1:10" customFormat="1" hidden="1" x14ac:dyDescent="0.25">
      <c r="A3334">
        <v>213</v>
      </c>
      <c r="B3334" t="s">
        <v>195</v>
      </c>
      <c r="C3334" t="s">
        <v>196</v>
      </c>
      <c r="D3334">
        <v>1119252148228</v>
      </c>
      <c r="E3334">
        <v>1</v>
      </c>
      <c r="F3334">
        <v>0</v>
      </c>
      <c r="G3334">
        <v>0</v>
      </c>
      <c r="H3334">
        <v>1000000</v>
      </c>
      <c r="I3334">
        <v>340000000</v>
      </c>
      <c r="J3334">
        <v>7.77E-3</v>
      </c>
    </row>
    <row r="3335" spans="1:10" customFormat="1" hidden="1" x14ac:dyDescent="0.25">
      <c r="A3335">
        <v>213</v>
      </c>
      <c r="B3335" t="s">
        <v>873</v>
      </c>
      <c r="C3335" t="s">
        <v>874</v>
      </c>
      <c r="D3335">
        <v>1476894144082</v>
      </c>
      <c r="E3335">
        <v>357248403</v>
      </c>
      <c r="F3335">
        <v>1707591976</v>
      </c>
      <c r="G3335">
        <v>1</v>
      </c>
      <c r="H3335">
        <v>88010000000</v>
      </c>
      <c r="I3335">
        <v>340000000</v>
      </c>
      <c r="J3335">
        <v>0.01</v>
      </c>
    </row>
    <row r="3336" spans="1:10" customFormat="1" hidden="1" x14ac:dyDescent="0.25">
      <c r="A3336">
        <v>213</v>
      </c>
      <c r="B3336" t="s">
        <v>439</v>
      </c>
      <c r="C3336" t="s">
        <v>440</v>
      </c>
      <c r="D3336">
        <v>21163296280</v>
      </c>
      <c r="E3336">
        <v>1</v>
      </c>
      <c r="F3336">
        <v>0</v>
      </c>
      <c r="G3336">
        <v>0</v>
      </c>
      <c r="H3336">
        <v>100000000</v>
      </c>
      <c r="I3336">
        <v>340000000</v>
      </c>
      <c r="J3336">
        <v>0.05</v>
      </c>
    </row>
    <row r="3337" spans="1:10" customFormat="1" hidden="1" x14ac:dyDescent="0.25">
      <c r="A3337">
        <v>213</v>
      </c>
      <c r="B3337" t="s">
        <v>1224</v>
      </c>
      <c r="C3337" t="s">
        <v>1225</v>
      </c>
      <c r="D3337">
        <v>644326980983</v>
      </c>
      <c r="E3337">
        <v>1</v>
      </c>
      <c r="F3337">
        <v>0</v>
      </c>
      <c r="G3337">
        <v>0</v>
      </c>
      <c r="H3337">
        <v>20000000000</v>
      </c>
      <c r="I3337">
        <v>340000000</v>
      </c>
      <c r="J3337">
        <v>8.9999999999999993E-3</v>
      </c>
    </row>
    <row r="3338" spans="1:10" customFormat="1" hidden="1" x14ac:dyDescent="0.25">
      <c r="A3338">
        <v>213</v>
      </c>
      <c r="B3338" t="s">
        <v>2318</v>
      </c>
      <c r="C3338" t="s">
        <v>2319</v>
      </c>
      <c r="D3338">
        <v>5506023493259</v>
      </c>
      <c r="E3338">
        <v>377905939</v>
      </c>
      <c r="F3338">
        <v>3752688057</v>
      </c>
      <c r="G3338">
        <v>2</v>
      </c>
      <c r="H3338">
        <v>250000000000</v>
      </c>
      <c r="I3338">
        <v>340000000</v>
      </c>
      <c r="J3338">
        <v>0.01</v>
      </c>
    </row>
    <row r="3339" spans="1:10" customFormat="1" hidden="1" x14ac:dyDescent="0.25">
      <c r="A3339">
        <v>213</v>
      </c>
      <c r="B3339" s="161" t="s">
        <v>741</v>
      </c>
      <c r="C3339" t="s">
        <v>742</v>
      </c>
      <c r="D3339">
        <v>116296521390985</v>
      </c>
      <c r="E3339">
        <v>1079972172</v>
      </c>
      <c r="F3339">
        <v>73257245087</v>
      </c>
      <c r="G3339">
        <v>36</v>
      </c>
      <c r="H3339">
        <v>111000000000</v>
      </c>
      <c r="I3339">
        <v>340000000</v>
      </c>
      <c r="J3339">
        <v>0.01</v>
      </c>
    </row>
    <row r="3340" spans="1:10" customFormat="1" hidden="1" x14ac:dyDescent="0.25">
      <c r="A3340">
        <v>215</v>
      </c>
      <c r="B3340" t="s">
        <v>619</v>
      </c>
      <c r="C3340" t="s">
        <v>620</v>
      </c>
      <c r="D3340">
        <v>189460737599</v>
      </c>
      <c r="E3340">
        <v>1</v>
      </c>
      <c r="F3340">
        <v>0</v>
      </c>
      <c r="G3340">
        <v>0</v>
      </c>
      <c r="H3340">
        <v>1000000000</v>
      </c>
      <c r="I3340">
        <v>340000000</v>
      </c>
      <c r="J3340">
        <v>0.05</v>
      </c>
    </row>
    <row r="3341" spans="1:10" customFormat="1" hidden="1" x14ac:dyDescent="0.25">
      <c r="A3341">
        <v>222</v>
      </c>
      <c r="B3341" t="s">
        <v>2491</v>
      </c>
      <c r="C3341" t="s">
        <v>2492</v>
      </c>
      <c r="D3341">
        <v>91081101199165</v>
      </c>
      <c r="E3341">
        <v>2329874547</v>
      </c>
      <c r="F3341">
        <v>47756989152</v>
      </c>
      <c r="G3341">
        <v>35</v>
      </c>
      <c r="H3341">
        <v>60000000000</v>
      </c>
      <c r="I3341">
        <v>340000000</v>
      </c>
      <c r="J3341">
        <v>0.04</v>
      </c>
    </row>
    <row r="3342" spans="1:10" customFormat="1" hidden="1" x14ac:dyDescent="0.25">
      <c r="A3342">
        <v>215</v>
      </c>
      <c r="B3342" t="s">
        <v>2493</v>
      </c>
      <c r="C3342" t="s">
        <v>2494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customFormat="1" hidden="1" x14ac:dyDescent="0.25">
      <c r="A3343">
        <v>215</v>
      </c>
      <c r="B3343" t="s">
        <v>2495</v>
      </c>
      <c r="C3343" t="s">
        <v>2496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customFormat="1" hidden="1" x14ac:dyDescent="0.25">
      <c r="A3344">
        <v>215</v>
      </c>
      <c r="B3344" t="s">
        <v>2497</v>
      </c>
      <c r="C3344" t="s">
        <v>2498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customFormat="1" hidden="1" x14ac:dyDescent="0.25">
      <c r="A3345">
        <v>213</v>
      </c>
      <c r="B3345" s="161" t="s">
        <v>1335</v>
      </c>
      <c r="C3345" t="s">
        <v>1336</v>
      </c>
      <c r="D3345">
        <v>102816299876</v>
      </c>
      <c r="E3345">
        <v>1</v>
      </c>
      <c r="F3345">
        <v>0</v>
      </c>
      <c r="G3345">
        <v>0</v>
      </c>
      <c r="H3345">
        <v>5000000000</v>
      </c>
      <c r="I3345">
        <v>340000000</v>
      </c>
      <c r="J3345">
        <v>0.05</v>
      </c>
    </row>
    <row r="3346" spans="1:10" customFormat="1" hidden="1" x14ac:dyDescent="0.25">
      <c r="A3346">
        <v>215</v>
      </c>
      <c r="B3346" t="s">
        <v>2007</v>
      </c>
      <c r="C3346" t="s">
        <v>2008</v>
      </c>
      <c r="D3346">
        <v>252500499111</v>
      </c>
      <c r="E3346">
        <v>1</v>
      </c>
      <c r="F3346">
        <v>0</v>
      </c>
      <c r="G3346">
        <v>0</v>
      </c>
      <c r="H3346">
        <v>51750000000</v>
      </c>
      <c r="I3346">
        <v>340000000</v>
      </c>
      <c r="J3346">
        <v>2.5000000000000001E-2</v>
      </c>
    </row>
    <row r="3347" spans="1:10" customFormat="1" hidden="1" x14ac:dyDescent="0.25">
      <c r="A3347">
        <v>215</v>
      </c>
      <c r="B3347" t="s">
        <v>2036</v>
      </c>
      <c r="C3347" t="s">
        <v>1219</v>
      </c>
      <c r="D3347">
        <v>75825199559</v>
      </c>
      <c r="E3347">
        <v>1</v>
      </c>
      <c r="F3347">
        <v>0</v>
      </c>
      <c r="G3347">
        <v>0</v>
      </c>
      <c r="H3347">
        <v>50116000000</v>
      </c>
      <c r="I3347">
        <v>340000000</v>
      </c>
      <c r="J3347">
        <v>0.02</v>
      </c>
    </row>
    <row r="3348" spans="1:10" customFormat="1" hidden="1" x14ac:dyDescent="0.25">
      <c r="A3348">
        <v>215</v>
      </c>
      <c r="B3348" t="s">
        <v>1813</v>
      </c>
      <c r="D3348">
        <v>0</v>
      </c>
      <c r="E3348">
        <v>0</v>
      </c>
      <c r="F3348">
        <v>0</v>
      </c>
      <c r="G3348">
        <v>0</v>
      </c>
      <c r="H3348">
        <v>100000000</v>
      </c>
      <c r="I3348">
        <v>345000000</v>
      </c>
      <c r="J3348">
        <v>0.15</v>
      </c>
    </row>
    <row r="3349" spans="1:10" customFormat="1" hidden="1" x14ac:dyDescent="0.25">
      <c r="A3349">
        <v>215</v>
      </c>
      <c r="B3349" t="s">
        <v>140</v>
      </c>
      <c r="C3349" t="s">
        <v>141</v>
      </c>
      <c r="D3349">
        <v>28162229822</v>
      </c>
      <c r="E3349">
        <v>1</v>
      </c>
      <c r="F3349">
        <v>0</v>
      </c>
      <c r="G3349">
        <v>0</v>
      </c>
      <c r="H3349">
        <v>5000000000</v>
      </c>
      <c r="I3349">
        <v>340000000</v>
      </c>
      <c r="J3349">
        <v>0.01</v>
      </c>
    </row>
    <row r="3350" spans="1:10" customFormat="1" hidden="1" x14ac:dyDescent="0.25">
      <c r="A3350">
        <v>215</v>
      </c>
      <c r="B3350" t="s">
        <v>2499</v>
      </c>
      <c r="C3350" t="s">
        <v>219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customFormat="1" hidden="1" x14ac:dyDescent="0.25">
      <c r="A3351">
        <v>215</v>
      </c>
      <c r="B3351" t="s">
        <v>2429</v>
      </c>
      <c r="C3351" t="s">
        <v>2430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customFormat="1" hidden="1" x14ac:dyDescent="0.25">
      <c r="A3352">
        <v>215</v>
      </c>
      <c r="B3352" t="s">
        <v>2214</v>
      </c>
      <c r="C3352">
        <v>1337</v>
      </c>
      <c r="D3352">
        <v>508562631</v>
      </c>
      <c r="E3352">
        <v>1</v>
      </c>
      <c r="F3352">
        <v>0</v>
      </c>
      <c r="G3352">
        <v>0</v>
      </c>
      <c r="H3352">
        <v>10000000</v>
      </c>
      <c r="I3352">
        <v>340000000</v>
      </c>
      <c r="J3352">
        <v>1</v>
      </c>
    </row>
    <row r="3353" spans="1:10" customFormat="1" hidden="1" x14ac:dyDescent="0.25">
      <c r="A3353">
        <v>215</v>
      </c>
      <c r="B3353" t="s">
        <v>2500</v>
      </c>
      <c r="C3353" t="s">
        <v>2501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customFormat="1" hidden="1" x14ac:dyDescent="0.25">
      <c r="A3354">
        <v>215</v>
      </c>
      <c r="B3354" t="s">
        <v>1076</v>
      </c>
      <c r="C3354" t="s">
        <v>1077</v>
      </c>
      <c r="D3354">
        <v>1071813960842</v>
      </c>
      <c r="E3354">
        <v>1</v>
      </c>
      <c r="F3354">
        <v>0</v>
      </c>
      <c r="G3354">
        <v>0</v>
      </c>
      <c r="H3354">
        <v>777000000000</v>
      </c>
      <c r="I3354">
        <v>340000000</v>
      </c>
      <c r="J3354">
        <v>2.5000000000000001E-2</v>
      </c>
    </row>
    <row r="3355" spans="1:10" customFormat="1" hidden="1" x14ac:dyDescent="0.25">
      <c r="A3355">
        <v>215</v>
      </c>
      <c r="B3355" t="s">
        <v>707</v>
      </c>
      <c r="C3355" t="s">
        <v>708</v>
      </c>
      <c r="D3355">
        <v>1022424121</v>
      </c>
      <c r="E3355">
        <v>1</v>
      </c>
      <c r="F3355">
        <v>0</v>
      </c>
      <c r="G3355">
        <v>0</v>
      </c>
      <c r="H3355">
        <v>1000000000</v>
      </c>
      <c r="I3355">
        <v>340000000</v>
      </c>
      <c r="J3355">
        <v>0</v>
      </c>
    </row>
    <row r="3356" spans="1:10" customFormat="1" hidden="1" x14ac:dyDescent="0.25">
      <c r="A3356">
        <v>215</v>
      </c>
      <c r="B3356" t="s">
        <v>2366</v>
      </c>
      <c r="C3356" t="s">
        <v>2367</v>
      </c>
      <c r="D3356">
        <v>399063332816</v>
      </c>
      <c r="E3356">
        <v>1</v>
      </c>
      <c r="F3356">
        <v>0</v>
      </c>
      <c r="G3356">
        <v>0</v>
      </c>
      <c r="H3356">
        <v>243862034417</v>
      </c>
      <c r="I3356">
        <v>340000000</v>
      </c>
      <c r="J3356">
        <v>0.02</v>
      </c>
    </row>
    <row r="3357" spans="1:10" customFormat="1" hidden="1" x14ac:dyDescent="0.25">
      <c r="A3357">
        <v>215</v>
      </c>
      <c r="B3357" t="s">
        <v>1092</v>
      </c>
      <c r="C3357" t="s">
        <v>720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customFormat="1" hidden="1" x14ac:dyDescent="0.25">
      <c r="A3358">
        <v>215</v>
      </c>
      <c r="B3358" t="s">
        <v>1095</v>
      </c>
      <c r="C3358" t="s">
        <v>1096</v>
      </c>
      <c r="D3358">
        <v>1538130906370</v>
      </c>
      <c r="E3358">
        <v>420792530</v>
      </c>
      <c r="F3358">
        <v>1440058071</v>
      </c>
      <c r="G3358">
        <v>1</v>
      </c>
      <c r="H3358">
        <v>400000000000</v>
      </c>
      <c r="I3358">
        <v>345000000</v>
      </c>
      <c r="J3358">
        <v>0.05</v>
      </c>
    </row>
    <row r="3359" spans="1:10" customFormat="1" hidden="1" x14ac:dyDescent="0.25">
      <c r="A3359">
        <v>215</v>
      </c>
      <c r="B3359" t="s">
        <v>1946</v>
      </c>
      <c r="C3359" t="s">
        <v>1947</v>
      </c>
      <c r="D3359">
        <v>126922211293</v>
      </c>
      <c r="E3359">
        <v>1</v>
      </c>
      <c r="F3359">
        <v>0</v>
      </c>
      <c r="G3359">
        <v>0</v>
      </c>
      <c r="H3359">
        <v>88000000000</v>
      </c>
      <c r="I3359">
        <v>340000000</v>
      </c>
      <c r="J3359">
        <v>0.02</v>
      </c>
    </row>
    <row r="3360" spans="1:10" customFormat="1" hidden="1" x14ac:dyDescent="0.25">
      <c r="A3360">
        <v>215</v>
      </c>
      <c r="B3360" t="s">
        <v>1830</v>
      </c>
      <c r="C3360" t="s">
        <v>1831</v>
      </c>
      <c r="D3360">
        <v>10001171919874</v>
      </c>
      <c r="E3360">
        <v>553008363</v>
      </c>
      <c r="F3360">
        <v>6887270433</v>
      </c>
      <c r="G3360">
        <v>4</v>
      </c>
      <c r="H3360">
        <v>10000000</v>
      </c>
      <c r="I3360">
        <v>340000000</v>
      </c>
      <c r="J3360">
        <v>0.03</v>
      </c>
    </row>
    <row r="3361" spans="1:10" customFormat="1" hidden="1" x14ac:dyDescent="0.25">
      <c r="A3361">
        <v>215</v>
      </c>
      <c r="B3361" t="s">
        <v>1810</v>
      </c>
      <c r="D3361">
        <v>42437934</v>
      </c>
      <c r="E3361">
        <v>1</v>
      </c>
      <c r="F3361">
        <v>0</v>
      </c>
      <c r="G3361">
        <v>0</v>
      </c>
      <c r="H3361">
        <v>0</v>
      </c>
      <c r="I3361">
        <v>340000000</v>
      </c>
      <c r="J3361">
        <v>0.02</v>
      </c>
    </row>
    <row r="3362" spans="1:10" customFormat="1" hidden="1" x14ac:dyDescent="0.25">
      <c r="A3362">
        <v>215</v>
      </c>
      <c r="B3362" t="s">
        <v>1018</v>
      </c>
      <c r="C3362" t="s">
        <v>1019</v>
      </c>
      <c r="D3362">
        <v>42487035512</v>
      </c>
      <c r="E3362">
        <v>1</v>
      </c>
      <c r="F3362">
        <v>0</v>
      </c>
      <c r="G3362">
        <v>0</v>
      </c>
      <c r="H3362">
        <v>10000000000</v>
      </c>
      <c r="I3362">
        <v>340000000</v>
      </c>
      <c r="J3362">
        <v>0.08</v>
      </c>
    </row>
    <row r="3363" spans="1:10" customFormat="1" hidden="1" x14ac:dyDescent="0.25">
      <c r="A3363">
        <v>215</v>
      </c>
      <c r="B3363" t="s">
        <v>1012</v>
      </c>
      <c r="C3363" t="s">
        <v>1013</v>
      </c>
      <c r="D3363">
        <v>772772224042</v>
      </c>
      <c r="E3363">
        <v>370401686</v>
      </c>
      <c r="F3363">
        <v>1489682615</v>
      </c>
      <c r="G3363">
        <v>1</v>
      </c>
      <c r="H3363">
        <v>770000000000</v>
      </c>
      <c r="I3363">
        <v>340000000</v>
      </c>
      <c r="J3363">
        <v>0.02</v>
      </c>
    </row>
    <row r="3364" spans="1:10" customFormat="1" hidden="1" x14ac:dyDescent="0.25">
      <c r="A3364">
        <v>215</v>
      </c>
      <c r="B3364" t="s">
        <v>2502</v>
      </c>
      <c r="C3364" t="s">
        <v>2503</v>
      </c>
      <c r="D3364">
        <v>70040460070222</v>
      </c>
      <c r="E3364">
        <v>856264814</v>
      </c>
      <c r="F3364">
        <v>56846492354</v>
      </c>
      <c r="G3364">
        <v>31</v>
      </c>
      <c r="H3364">
        <v>500000000000</v>
      </c>
      <c r="I3364">
        <v>340000000</v>
      </c>
      <c r="J3364">
        <v>8.9999999999999993E-3</v>
      </c>
    </row>
    <row r="3365" spans="1:10" customFormat="1" hidden="1" x14ac:dyDescent="0.25">
      <c r="A3365">
        <v>215</v>
      </c>
      <c r="B3365" t="s">
        <v>1824</v>
      </c>
      <c r="C3365" t="s">
        <v>1825</v>
      </c>
      <c r="D3365">
        <v>4279560104</v>
      </c>
      <c r="E3365">
        <v>1</v>
      </c>
      <c r="F3365">
        <v>0</v>
      </c>
      <c r="G3365">
        <v>0</v>
      </c>
      <c r="H3365">
        <v>500000000</v>
      </c>
      <c r="I3365">
        <v>340000000</v>
      </c>
      <c r="J3365">
        <v>0.02</v>
      </c>
    </row>
    <row r="3366" spans="1:10" customFormat="1" hidden="1" x14ac:dyDescent="0.25">
      <c r="A3366">
        <v>215</v>
      </c>
      <c r="B3366" t="s">
        <v>621</v>
      </c>
      <c r="C3366" t="s">
        <v>622</v>
      </c>
      <c r="D3366">
        <v>1369761506761</v>
      </c>
      <c r="E3366">
        <v>370401988</v>
      </c>
      <c r="F3366">
        <v>1489697438</v>
      </c>
      <c r="G3366">
        <v>1</v>
      </c>
      <c r="H3366">
        <v>11400000000</v>
      </c>
      <c r="I3366">
        <v>340000000</v>
      </c>
      <c r="J3366">
        <v>0.02</v>
      </c>
    </row>
    <row r="3367" spans="1:10" customFormat="1" hidden="1" x14ac:dyDescent="0.25">
      <c r="A3367">
        <v>215</v>
      </c>
      <c r="B3367" t="s">
        <v>812</v>
      </c>
      <c r="C3367" t="s">
        <v>813</v>
      </c>
      <c r="D3367">
        <v>291351678132</v>
      </c>
      <c r="E3367">
        <v>1</v>
      </c>
      <c r="F3367">
        <v>0</v>
      </c>
      <c r="G3367">
        <v>0</v>
      </c>
      <c r="H3367">
        <v>30000000000</v>
      </c>
      <c r="I3367">
        <v>340000000</v>
      </c>
      <c r="J3367">
        <v>0.01</v>
      </c>
    </row>
    <row r="3368" spans="1:10" customFormat="1" hidden="1" x14ac:dyDescent="0.25">
      <c r="A3368">
        <v>215</v>
      </c>
      <c r="B3368" t="s">
        <v>2268</v>
      </c>
      <c r="C3368" t="s">
        <v>2269</v>
      </c>
      <c r="D3368">
        <v>57014700328</v>
      </c>
      <c r="E3368">
        <v>1</v>
      </c>
      <c r="F3368">
        <v>0</v>
      </c>
      <c r="G3368">
        <v>0</v>
      </c>
      <c r="H3368">
        <v>10000000000</v>
      </c>
      <c r="I3368">
        <v>340000000</v>
      </c>
      <c r="J3368">
        <v>0</v>
      </c>
    </row>
    <row r="3369" spans="1:10" customFormat="1" hidden="1" x14ac:dyDescent="0.25">
      <c r="A3369">
        <v>215</v>
      </c>
      <c r="B3369" t="s">
        <v>703</v>
      </c>
      <c r="C3369" t="s">
        <v>704</v>
      </c>
      <c r="D3369">
        <v>70044984495</v>
      </c>
      <c r="E3369">
        <v>1</v>
      </c>
      <c r="F3369">
        <v>0</v>
      </c>
      <c r="G3369">
        <v>0</v>
      </c>
      <c r="H3369">
        <v>30000000000</v>
      </c>
      <c r="I3369">
        <v>340000000</v>
      </c>
      <c r="J3369">
        <v>2.7E-2</v>
      </c>
    </row>
    <row r="3370" spans="1:10" customFormat="1" hidden="1" x14ac:dyDescent="0.25">
      <c r="A3370">
        <v>215</v>
      </c>
      <c r="B3370" t="s">
        <v>1446</v>
      </c>
      <c r="C3370" t="s">
        <v>1447</v>
      </c>
      <c r="D3370">
        <v>202525180</v>
      </c>
      <c r="E3370">
        <v>1</v>
      </c>
      <c r="F3370">
        <v>0</v>
      </c>
      <c r="G3370">
        <v>0</v>
      </c>
      <c r="H3370">
        <v>1000000</v>
      </c>
      <c r="I3370">
        <v>340000000</v>
      </c>
      <c r="J3370">
        <v>0</v>
      </c>
    </row>
    <row r="3371" spans="1:10" customFormat="1" hidden="1" x14ac:dyDescent="0.25">
      <c r="A3371">
        <v>215</v>
      </c>
      <c r="B3371" t="s">
        <v>1139</v>
      </c>
      <c r="C3371" t="s">
        <v>1140</v>
      </c>
      <c r="D3371">
        <v>10646464000</v>
      </c>
      <c r="E3371">
        <v>1</v>
      </c>
      <c r="F3371">
        <v>0</v>
      </c>
      <c r="G3371">
        <v>0</v>
      </c>
      <c r="H3371">
        <v>10000000000</v>
      </c>
      <c r="I3371">
        <v>340000000</v>
      </c>
      <c r="J3371">
        <v>0</v>
      </c>
    </row>
    <row r="3372" spans="1:10" customFormat="1" hidden="1" x14ac:dyDescent="0.25">
      <c r="A3372">
        <v>215</v>
      </c>
      <c r="B3372" t="s">
        <v>1151</v>
      </c>
      <c r="C3372" t="s">
        <v>1152</v>
      </c>
      <c r="D3372">
        <v>1085501361128</v>
      </c>
      <c r="E3372">
        <v>1</v>
      </c>
      <c r="F3372">
        <v>0</v>
      </c>
      <c r="G3372">
        <v>0</v>
      </c>
      <c r="H3372">
        <v>149000000000</v>
      </c>
      <c r="I3372">
        <v>340000000</v>
      </c>
      <c r="J3372">
        <v>0.04</v>
      </c>
    </row>
    <row r="3373" spans="1:10" customFormat="1" hidden="1" x14ac:dyDescent="0.25">
      <c r="A3373">
        <v>215</v>
      </c>
      <c r="B3373" t="s">
        <v>1014</v>
      </c>
      <c r="C3373" t="s">
        <v>1015</v>
      </c>
      <c r="D3373">
        <v>20451703692</v>
      </c>
      <c r="E3373">
        <v>1</v>
      </c>
      <c r="F3373">
        <v>0</v>
      </c>
      <c r="G3373">
        <v>0</v>
      </c>
      <c r="H3373">
        <v>500000000</v>
      </c>
      <c r="I3373">
        <v>350000000</v>
      </c>
      <c r="J3373">
        <v>0.02</v>
      </c>
    </row>
    <row r="3374" spans="1:10" customFormat="1" hidden="1" x14ac:dyDescent="0.25">
      <c r="A3374">
        <v>215</v>
      </c>
      <c r="B3374" t="s">
        <v>1044</v>
      </c>
      <c r="C3374" t="s">
        <v>1045</v>
      </c>
      <c r="D3374">
        <v>166271833453</v>
      </c>
      <c r="E3374">
        <v>1</v>
      </c>
      <c r="F3374">
        <v>0</v>
      </c>
      <c r="G3374">
        <v>0</v>
      </c>
      <c r="H3374">
        <v>51000000000</v>
      </c>
      <c r="I3374">
        <v>340000000</v>
      </c>
      <c r="J3374">
        <v>3.1399999999999997E-2</v>
      </c>
    </row>
    <row r="3375" spans="1:10" customFormat="1" hidden="1" x14ac:dyDescent="0.25">
      <c r="A3375">
        <v>215</v>
      </c>
      <c r="B3375" t="s">
        <v>333</v>
      </c>
      <c r="C3375" t="s">
        <v>334</v>
      </c>
      <c r="D3375">
        <v>517622006</v>
      </c>
      <c r="E3375">
        <v>1</v>
      </c>
      <c r="F3375">
        <v>0</v>
      </c>
      <c r="G3375">
        <v>0</v>
      </c>
      <c r="H3375">
        <v>100000000</v>
      </c>
      <c r="I3375">
        <v>345000000</v>
      </c>
      <c r="J3375">
        <v>0</v>
      </c>
    </row>
    <row r="3376" spans="1:10" customFormat="1" hidden="1" x14ac:dyDescent="0.25">
      <c r="A3376">
        <v>215</v>
      </c>
      <c r="B3376" t="s">
        <v>335</v>
      </c>
      <c r="C3376" t="s">
        <v>336</v>
      </c>
      <c r="D3376">
        <v>303033468238</v>
      </c>
      <c r="E3376">
        <v>1</v>
      </c>
      <c r="F3376">
        <v>0</v>
      </c>
      <c r="G3376">
        <v>0</v>
      </c>
      <c r="H3376">
        <v>100000000</v>
      </c>
      <c r="I3376">
        <v>345000000</v>
      </c>
      <c r="J3376">
        <v>0.15</v>
      </c>
    </row>
    <row r="3377" spans="1:10" customFormat="1" hidden="1" x14ac:dyDescent="0.25">
      <c r="A3377">
        <v>215</v>
      </c>
      <c r="B3377" t="s">
        <v>1488</v>
      </c>
      <c r="C3377" t="s">
        <v>1489</v>
      </c>
      <c r="D3377">
        <v>0</v>
      </c>
      <c r="E3377">
        <v>1</v>
      </c>
      <c r="F3377">
        <v>0</v>
      </c>
      <c r="G3377">
        <v>0</v>
      </c>
      <c r="H3377">
        <v>25000000000</v>
      </c>
      <c r="I3377">
        <v>340000000</v>
      </c>
      <c r="J3377">
        <v>0.01</v>
      </c>
    </row>
    <row r="3378" spans="1:10" customFormat="1" hidden="1" x14ac:dyDescent="0.25">
      <c r="A3378">
        <v>215</v>
      </c>
      <c r="B3378" t="s">
        <v>589</v>
      </c>
      <c r="C3378" t="s">
        <v>590</v>
      </c>
      <c r="D3378">
        <v>497625350</v>
      </c>
      <c r="E3378">
        <v>1</v>
      </c>
      <c r="F3378">
        <v>0</v>
      </c>
      <c r="G3378">
        <v>0</v>
      </c>
      <c r="H3378">
        <v>4000000000</v>
      </c>
      <c r="I3378">
        <v>345000000</v>
      </c>
      <c r="J3378">
        <v>0.05</v>
      </c>
    </row>
    <row r="3379" spans="1:10" customFormat="1" hidden="1" x14ac:dyDescent="0.25">
      <c r="A3379">
        <v>215</v>
      </c>
      <c r="B3379" t="s">
        <v>252</v>
      </c>
      <c r="C3379" t="s">
        <v>253</v>
      </c>
      <c r="D3379">
        <v>3805893036254</v>
      </c>
      <c r="E3379">
        <v>1</v>
      </c>
      <c r="F3379">
        <v>0</v>
      </c>
      <c r="G3379">
        <v>1</v>
      </c>
      <c r="H3379">
        <v>3300000000000</v>
      </c>
      <c r="I3379">
        <v>340000000</v>
      </c>
      <c r="J3379">
        <v>0.05</v>
      </c>
    </row>
    <row r="3380" spans="1:10" customFormat="1" hidden="1" x14ac:dyDescent="0.25">
      <c r="A3380">
        <v>215</v>
      </c>
      <c r="B3380" t="s">
        <v>1834</v>
      </c>
      <c r="C3380" t="s">
        <v>1835</v>
      </c>
      <c r="D3380">
        <v>75310918127</v>
      </c>
      <c r="E3380">
        <v>1</v>
      </c>
      <c r="F3380">
        <v>0</v>
      </c>
      <c r="G3380">
        <v>0</v>
      </c>
      <c r="H3380">
        <v>50000000000</v>
      </c>
      <c r="I3380">
        <v>340000000</v>
      </c>
      <c r="J3380">
        <v>0.05</v>
      </c>
    </row>
    <row r="3381" spans="1:10" customFormat="1" hidden="1" x14ac:dyDescent="0.25">
      <c r="A3381">
        <v>215</v>
      </c>
      <c r="B3381" t="s">
        <v>1492</v>
      </c>
      <c r="C3381" t="s">
        <v>1493</v>
      </c>
      <c r="D3381">
        <v>800201256383</v>
      </c>
      <c r="E3381">
        <v>370406197</v>
      </c>
      <c r="F3381">
        <v>1489903687</v>
      </c>
      <c r="G3381">
        <v>1</v>
      </c>
      <c r="H3381">
        <v>105000000000</v>
      </c>
      <c r="I3381">
        <v>340000000</v>
      </c>
      <c r="J3381">
        <v>0.02</v>
      </c>
    </row>
    <row r="3382" spans="1:10" customFormat="1" hidden="1" x14ac:dyDescent="0.25">
      <c r="A3382">
        <v>215</v>
      </c>
      <c r="B3382" t="s">
        <v>484</v>
      </c>
      <c r="C3382" t="s">
        <v>485</v>
      </c>
      <c r="D3382">
        <v>155079253607</v>
      </c>
      <c r="E3382">
        <v>1</v>
      </c>
      <c r="F3382">
        <v>0</v>
      </c>
      <c r="G3382">
        <v>0</v>
      </c>
      <c r="H3382">
        <v>4500000000</v>
      </c>
      <c r="I3382">
        <v>345000000</v>
      </c>
      <c r="J3382">
        <v>0.03</v>
      </c>
    </row>
    <row r="3383" spans="1:10" customFormat="1" hidden="1" x14ac:dyDescent="0.25">
      <c r="A3383">
        <v>215</v>
      </c>
      <c r="B3383" t="s">
        <v>1302</v>
      </c>
      <c r="C3383" t="s">
        <v>1303</v>
      </c>
      <c r="D3383">
        <v>27340008455</v>
      </c>
      <c r="E3383">
        <v>1</v>
      </c>
      <c r="F3383">
        <v>0</v>
      </c>
      <c r="G3383">
        <v>0</v>
      </c>
      <c r="H3383">
        <v>100000000</v>
      </c>
      <c r="I3383">
        <v>340000000</v>
      </c>
      <c r="J3383">
        <v>0.04</v>
      </c>
    </row>
    <row r="3384" spans="1:10" customFormat="1" hidden="1" x14ac:dyDescent="0.25">
      <c r="A3384">
        <v>215</v>
      </c>
      <c r="B3384" t="s">
        <v>1910</v>
      </c>
      <c r="C3384" t="s">
        <v>1911</v>
      </c>
      <c r="D3384">
        <v>234847849839</v>
      </c>
      <c r="E3384">
        <v>1</v>
      </c>
      <c r="F3384">
        <v>0</v>
      </c>
      <c r="G3384">
        <v>0</v>
      </c>
      <c r="H3384">
        <v>30000000000</v>
      </c>
      <c r="I3384">
        <v>450000000</v>
      </c>
      <c r="J3384">
        <v>0</v>
      </c>
    </row>
    <row r="3385" spans="1:10" customFormat="1" hidden="1" x14ac:dyDescent="0.25">
      <c r="A3385">
        <v>215</v>
      </c>
      <c r="B3385" t="s">
        <v>971</v>
      </c>
      <c r="C3385" t="s">
        <v>972</v>
      </c>
      <c r="D3385">
        <v>277284755995</v>
      </c>
      <c r="E3385">
        <v>1</v>
      </c>
      <c r="F3385">
        <v>0</v>
      </c>
      <c r="G3385">
        <v>0</v>
      </c>
      <c r="H3385">
        <v>1000000000</v>
      </c>
      <c r="I3385">
        <v>340000000</v>
      </c>
      <c r="J3385">
        <v>0.01</v>
      </c>
    </row>
    <row r="3386" spans="1:10" customFormat="1" hidden="1" x14ac:dyDescent="0.25">
      <c r="A3386">
        <v>215</v>
      </c>
      <c r="B3386" t="s">
        <v>762</v>
      </c>
      <c r="D3386">
        <v>102802599</v>
      </c>
      <c r="E3386">
        <v>1</v>
      </c>
      <c r="F3386">
        <v>0</v>
      </c>
      <c r="G3386">
        <v>0</v>
      </c>
      <c r="H3386">
        <v>100000000</v>
      </c>
      <c r="I3386">
        <v>340000000</v>
      </c>
      <c r="J3386">
        <v>0.15</v>
      </c>
    </row>
    <row r="3387" spans="1:10" customFormat="1" hidden="1" x14ac:dyDescent="0.25">
      <c r="A3387">
        <v>215</v>
      </c>
      <c r="B3387" t="s">
        <v>1072</v>
      </c>
      <c r="C3387" t="s">
        <v>1073</v>
      </c>
      <c r="D3387">
        <v>2751939814462</v>
      </c>
      <c r="E3387">
        <v>414389419</v>
      </c>
      <c r="F3387">
        <v>3306947818</v>
      </c>
      <c r="G3387">
        <v>2</v>
      </c>
      <c r="H3387">
        <v>250000000000</v>
      </c>
      <c r="I3387">
        <v>340000000</v>
      </c>
      <c r="J3387">
        <v>2.1999999999999999E-2</v>
      </c>
    </row>
    <row r="3388" spans="1:10" customFormat="1" hidden="1" x14ac:dyDescent="0.25">
      <c r="A3388">
        <v>214</v>
      </c>
      <c r="B3388" t="s">
        <v>2398</v>
      </c>
      <c r="C3388" t="s">
        <v>2399</v>
      </c>
      <c r="D3388">
        <v>3121207065746</v>
      </c>
      <c r="E3388">
        <v>412461073</v>
      </c>
      <c r="F3388">
        <v>3550592602</v>
      </c>
      <c r="G3388">
        <v>2</v>
      </c>
      <c r="H3388">
        <v>30000000000</v>
      </c>
      <c r="I3388">
        <v>340000000</v>
      </c>
      <c r="J3388">
        <v>0.02</v>
      </c>
    </row>
    <row r="3389" spans="1:10" customFormat="1" hidden="1" x14ac:dyDescent="0.25">
      <c r="A3389">
        <v>214</v>
      </c>
      <c r="B3389" t="s">
        <v>1585</v>
      </c>
      <c r="C3389" t="s">
        <v>1586</v>
      </c>
      <c r="D3389">
        <v>357321272602</v>
      </c>
      <c r="E3389">
        <v>1</v>
      </c>
      <c r="F3389">
        <v>0</v>
      </c>
      <c r="G3389">
        <v>0</v>
      </c>
      <c r="H3389">
        <v>100000000000</v>
      </c>
      <c r="I3389">
        <v>340000000</v>
      </c>
      <c r="J3389">
        <v>4.4999999999999998E-2</v>
      </c>
    </row>
    <row r="3390" spans="1:10" customFormat="1" hidden="1" x14ac:dyDescent="0.25">
      <c r="A3390">
        <v>214</v>
      </c>
      <c r="B3390" t="s">
        <v>1779</v>
      </c>
      <c r="C3390" t="s">
        <v>1780</v>
      </c>
      <c r="D3390">
        <v>359093885982</v>
      </c>
      <c r="E3390">
        <v>1</v>
      </c>
      <c r="F3390">
        <v>0</v>
      </c>
      <c r="G3390">
        <v>0</v>
      </c>
      <c r="H3390">
        <v>45400000000</v>
      </c>
      <c r="I3390">
        <v>340000000</v>
      </c>
      <c r="J3390">
        <v>0</v>
      </c>
    </row>
    <row r="3391" spans="1:10" customFormat="1" hidden="1" x14ac:dyDescent="0.25">
      <c r="A3391">
        <v>214</v>
      </c>
      <c r="B3391" t="s">
        <v>2504</v>
      </c>
      <c r="C3391" t="s">
        <v>2505</v>
      </c>
      <c r="D3391">
        <v>111530713631371</v>
      </c>
      <c r="E3391">
        <v>1208572067</v>
      </c>
      <c r="F3391">
        <v>85988634678</v>
      </c>
      <c r="G3391">
        <v>44</v>
      </c>
      <c r="H3391">
        <v>111000000000</v>
      </c>
      <c r="I3391">
        <v>340000000</v>
      </c>
      <c r="J3391">
        <v>0.01</v>
      </c>
    </row>
    <row r="3392" spans="1:10" customFormat="1" hidden="1" x14ac:dyDescent="0.25">
      <c r="A3392">
        <v>214</v>
      </c>
      <c r="B3392" t="s">
        <v>443</v>
      </c>
      <c r="C3392" t="s">
        <v>444</v>
      </c>
      <c r="D3392">
        <v>23583377315</v>
      </c>
      <c r="E3392">
        <v>1</v>
      </c>
      <c r="F3392">
        <v>0</v>
      </c>
      <c r="G3392">
        <v>0</v>
      </c>
      <c r="H3392">
        <v>1000000000</v>
      </c>
      <c r="I3392">
        <v>340000000</v>
      </c>
      <c r="J3392">
        <v>2.5000000000000001E-2</v>
      </c>
    </row>
    <row r="3393" spans="1:10" customFormat="1" hidden="1" x14ac:dyDescent="0.25">
      <c r="A3393">
        <v>214</v>
      </c>
      <c r="B3393" t="s">
        <v>1283</v>
      </c>
      <c r="C3393" t="s">
        <v>1284</v>
      </c>
      <c r="D3393">
        <v>836266858269</v>
      </c>
      <c r="E3393">
        <v>1</v>
      </c>
      <c r="F3393">
        <v>0</v>
      </c>
      <c r="G3393">
        <v>0</v>
      </c>
      <c r="H3393">
        <v>300000000000</v>
      </c>
      <c r="I3393">
        <v>340000000</v>
      </c>
      <c r="J3393">
        <v>0.03</v>
      </c>
    </row>
    <row r="3394" spans="1:10" customFormat="1" hidden="1" x14ac:dyDescent="0.25">
      <c r="A3394">
        <v>214</v>
      </c>
      <c r="B3394" t="s">
        <v>2272</v>
      </c>
      <c r="C3394" t="s">
        <v>438</v>
      </c>
      <c r="D3394">
        <v>2353813201439</v>
      </c>
      <c r="E3394">
        <v>340000000</v>
      </c>
      <c r="F3394">
        <v>3625102800</v>
      </c>
      <c r="G3394">
        <v>2</v>
      </c>
      <c r="H3394">
        <v>500000000000</v>
      </c>
      <c r="I3394">
        <v>340000000</v>
      </c>
      <c r="J3394">
        <v>0</v>
      </c>
    </row>
    <row r="3395" spans="1:10" customFormat="1" hidden="1" x14ac:dyDescent="0.25">
      <c r="A3395">
        <v>221</v>
      </c>
      <c r="B3395" t="s">
        <v>515</v>
      </c>
      <c r="D3395">
        <v>94252000</v>
      </c>
      <c r="E3395">
        <v>1</v>
      </c>
      <c r="F3395">
        <v>0</v>
      </c>
      <c r="G3395">
        <v>0</v>
      </c>
      <c r="H3395">
        <v>100000000</v>
      </c>
      <c r="I3395">
        <v>340000000</v>
      </c>
      <c r="J3395">
        <v>0.04</v>
      </c>
    </row>
    <row r="3396" spans="1:10" customFormat="1" hidden="1" x14ac:dyDescent="0.25">
      <c r="A3396">
        <v>214</v>
      </c>
      <c r="B3396" t="s">
        <v>1695</v>
      </c>
      <c r="C3396" t="s">
        <v>1696</v>
      </c>
      <c r="D3396">
        <v>60104428868578</v>
      </c>
      <c r="E3396">
        <v>792403519</v>
      </c>
      <c r="F3396">
        <v>44787948454</v>
      </c>
      <c r="G3396">
        <v>23</v>
      </c>
      <c r="H3396">
        <v>111000000000</v>
      </c>
      <c r="I3396">
        <v>340000000</v>
      </c>
      <c r="J3396">
        <v>0.01</v>
      </c>
    </row>
    <row r="3397" spans="1:10" customFormat="1" hidden="1" x14ac:dyDescent="0.25">
      <c r="A3397">
        <v>214</v>
      </c>
      <c r="B3397" t="s">
        <v>2303</v>
      </c>
      <c r="C3397" t="s">
        <v>318</v>
      </c>
      <c r="D3397">
        <v>84462834753233</v>
      </c>
      <c r="E3397">
        <v>991166897</v>
      </c>
      <c r="F3397">
        <v>64465522857</v>
      </c>
      <c r="G3397">
        <v>33</v>
      </c>
      <c r="H3397">
        <v>750000000000</v>
      </c>
      <c r="I3397">
        <v>340000000</v>
      </c>
      <c r="J3397">
        <v>0.01</v>
      </c>
    </row>
    <row r="3398" spans="1:10" customFormat="1" hidden="1" x14ac:dyDescent="0.25">
      <c r="A3398">
        <v>214</v>
      </c>
      <c r="B3398" t="s">
        <v>1384</v>
      </c>
      <c r="C3398" t="s">
        <v>1385</v>
      </c>
      <c r="D3398">
        <v>282199752715</v>
      </c>
      <c r="E3398">
        <v>1</v>
      </c>
      <c r="F3398">
        <v>0</v>
      </c>
      <c r="G3398">
        <v>0</v>
      </c>
      <c r="H3398">
        <v>130000000000</v>
      </c>
      <c r="I3398">
        <v>340000000</v>
      </c>
      <c r="J3398">
        <v>1.9900000000000001E-2</v>
      </c>
    </row>
    <row r="3399" spans="1:10" customFormat="1" hidden="1" x14ac:dyDescent="0.25">
      <c r="A3399">
        <v>214</v>
      </c>
      <c r="B3399" t="s">
        <v>1679</v>
      </c>
      <c r="C3399" t="s">
        <v>1680</v>
      </c>
      <c r="D3399">
        <v>29003632823834</v>
      </c>
      <c r="E3399">
        <v>531372315</v>
      </c>
      <c r="F3399">
        <v>9377243459</v>
      </c>
      <c r="G3399">
        <v>5</v>
      </c>
      <c r="H3399">
        <v>100000000000</v>
      </c>
      <c r="I3399">
        <v>340000000</v>
      </c>
      <c r="J3399">
        <v>0.02</v>
      </c>
    </row>
    <row r="3400" spans="1:10" customFormat="1" hidden="1" x14ac:dyDescent="0.25">
      <c r="A3400">
        <v>214</v>
      </c>
      <c r="B3400" t="s">
        <v>1772</v>
      </c>
      <c r="C3400" t="s">
        <v>1773</v>
      </c>
      <c r="D3400">
        <v>77000000000</v>
      </c>
      <c r="E3400">
        <v>1</v>
      </c>
      <c r="F3400">
        <v>0</v>
      </c>
      <c r="G3400">
        <v>0</v>
      </c>
      <c r="H3400">
        <v>77000000000</v>
      </c>
      <c r="I3400">
        <v>340000000</v>
      </c>
      <c r="J3400">
        <v>7.7000000000000002E-3</v>
      </c>
    </row>
    <row r="3401" spans="1:10" customFormat="1" hidden="1" x14ac:dyDescent="0.25">
      <c r="A3401">
        <v>214</v>
      </c>
      <c r="B3401" t="s">
        <v>973</v>
      </c>
      <c r="C3401" t="s">
        <v>974</v>
      </c>
      <c r="D3401">
        <v>4905778843202</v>
      </c>
      <c r="E3401">
        <v>340000000</v>
      </c>
      <c r="F3401">
        <v>1641718404</v>
      </c>
      <c r="G3401">
        <v>1</v>
      </c>
      <c r="H3401">
        <v>100000000000</v>
      </c>
      <c r="I3401">
        <v>340000000</v>
      </c>
      <c r="J3401">
        <v>0</v>
      </c>
    </row>
    <row r="3402" spans="1:10" customFormat="1" hidden="1" x14ac:dyDescent="0.25">
      <c r="A3402">
        <v>214</v>
      </c>
      <c r="B3402" t="s">
        <v>623</v>
      </c>
      <c r="C3402" t="s">
        <v>624</v>
      </c>
      <c r="D3402">
        <v>835003324241</v>
      </c>
      <c r="E3402">
        <v>381043964</v>
      </c>
      <c r="F3402">
        <v>1600714629</v>
      </c>
      <c r="G3402">
        <v>1</v>
      </c>
      <c r="H3402">
        <v>133640934650</v>
      </c>
      <c r="I3402">
        <v>340000000</v>
      </c>
      <c r="J3402">
        <v>2.5000000000000001E-2</v>
      </c>
    </row>
    <row r="3403" spans="1:10" customFormat="1" hidden="1" x14ac:dyDescent="0.25">
      <c r="A3403">
        <v>214</v>
      </c>
      <c r="B3403" t="s">
        <v>1281</v>
      </c>
      <c r="C3403" t="s">
        <v>1282</v>
      </c>
      <c r="D3403">
        <v>354165543584</v>
      </c>
      <c r="E3403">
        <v>1</v>
      </c>
      <c r="F3403">
        <v>0</v>
      </c>
      <c r="G3403">
        <v>0</v>
      </c>
      <c r="H3403">
        <v>10000000000</v>
      </c>
      <c r="I3403">
        <v>340000000</v>
      </c>
      <c r="J3403">
        <v>0.05</v>
      </c>
    </row>
    <row r="3404" spans="1:10" customFormat="1" hidden="1" x14ac:dyDescent="0.25">
      <c r="A3404">
        <v>214</v>
      </c>
      <c r="B3404" t="s">
        <v>796</v>
      </c>
      <c r="C3404" t="s">
        <v>797</v>
      </c>
      <c r="D3404">
        <v>95853221143</v>
      </c>
      <c r="E3404">
        <v>1</v>
      </c>
      <c r="F3404">
        <v>0</v>
      </c>
      <c r="G3404">
        <v>0</v>
      </c>
      <c r="H3404">
        <v>2000000000</v>
      </c>
      <c r="I3404">
        <v>345000000</v>
      </c>
      <c r="J3404">
        <v>0.02</v>
      </c>
    </row>
    <row r="3405" spans="1:10" customFormat="1" hidden="1" x14ac:dyDescent="0.25">
      <c r="A3405">
        <v>214</v>
      </c>
      <c r="B3405" t="s">
        <v>2184</v>
      </c>
      <c r="C3405" t="s">
        <v>2185</v>
      </c>
      <c r="D3405">
        <v>149918507700690</v>
      </c>
      <c r="E3405">
        <v>2514329116</v>
      </c>
      <c r="F3405">
        <v>106542126704</v>
      </c>
      <c r="G3405">
        <v>55</v>
      </c>
      <c r="H3405">
        <v>500000000000</v>
      </c>
      <c r="I3405">
        <v>340000000</v>
      </c>
      <c r="J3405">
        <v>0.02</v>
      </c>
    </row>
    <row r="3406" spans="1:10" customFormat="1" hidden="1" x14ac:dyDescent="0.25">
      <c r="A3406">
        <v>214</v>
      </c>
      <c r="B3406" t="s">
        <v>2304</v>
      </c>
      <c r="C3406" t="s">
        <v>2305</v>
      </c>
      <c r="D3406">
        <v>53752223394292</v>
      </c>
      <c r="E3406">
        <v>2700900366</v>
      </c>
      <c r="F3406">
        <v>44857106960</v>
      </c>
      <c r="G3406">
        <v>24</v>
      </c>
      <c r="H3406">
        <v>50000000000</v>
      </c>
      <c r="I3406">
        <v>340000000</v>
      </c>
      <c r="J3406">
        <v>0.05</v>
      </c>
    </row>
    <row r="3407" spans="1:10" customFormat="1" hidden="1" x14ac:dyDescent="0.25">
      <c r="A3407">
        <v>214</v>
      </c>
      <c r="B3407" t="s">
        <v>1739</v>
      </c>
      <c r="C3407" t="s">
        <v>1740</v>
      </c>
      <c r="D3407">
        <v>20626267881</v>
      </c>
      <c r="E3407">
        <v>1</v>
      </c>
      <c r="F3407">
        <v>0</v>
      </c>
      <c r="G3407">
        <v>0</v>
      </c>
      <c r="H3407">
        <v>10000000000</v>
      </c>
      <c r="I3407">
        <v>340000000</v>
      </c>
      <c r="J3407">
        <v>9.4999999999999998E-3</v>
      </c>
    </row>
    <row r="3408" spans="1:10" customFormat="1" hidden="1" x14ac:dyDescent="0.25">
      <c r="A3408">
        <v>214</v>
      </c>
      <c r="B3408" t="s">
        <v>161</v>
      </c>
      <c r="C3408" t="s">
        <v>162</v>
      </c>
      <c r="D3408">
        <v>112284580283193</v>
      </c>
      <c r="E3408">
        <v>5747478829</v>
      </c>
      <c r="F3408">
        <v>71842218732</v>
      </c>
      <c r="G3408">
        <v>39</v>
      </c>
      <c r="H3408">
        <v>2900000000000</v>
      </c>
      <c r="I3408">
        <v>340000000</v>
      </c>
      <c r="J3408">
        <v>7.0000000000000007E-2</v>
      </c>
    </row>
    <row r="3409" spans="1:10" customFormat="1" hidden="1" x14ac:dyDescent="0.25">
      <c r="A3409">
        <v>214</v>
      </c>
      <c r="B3409" t="s">
        <v>2111</v>
      </c>
      <c r="C3409" t="s">
        <v>2112</v>
      </c>
      <c r="D3409">
        <v>30110231850567</v>
      </c>
      <c r="E3409">
        <v>1</v>
      </c>
      <c r="F3409">
        <v>0</v>
      </c>
      <c r="G3409">
        <v>0</v>
      </c>
      <c r="H3409">
        <v>0</v>
      </c>
      <c r="I3409">
        <v>340000000</v>
      </c>
      <c r="J3409">
        <v>0.1</v>
      </c>
    </row>
    <row r="3410" spans="1:10" customFormat="1" hidden="1" x14ac:dyDescent="0.25">
      <c r="A3410">
        <v>214</v>
      </c>
      <c r="B3410" t="s">
        <v>1408</v>
      </c>
      <c r="C3410" t="s">
        <v>1409</v>
      </c>
      <c r="D3410">
        <v>1983059193146</v>
      </c>
      <c r="E3410">
        <v>1</v>
      </c>
      <c r="F3410">
        <v>0</v>
      </c>
      <c r="G3410">
        <v>0</v>
      </c>
      <c r="H3410">
        <v>305000000000</v>
      </c>
      <c r="I3410">
        <v>340000000</v>
      </c>
      <c r="J3410">
        <v>0.02</v>
      </c>
    </row>
    <row r="3411" spans="1:10" customFormat="1" hidden="1" x14ac:dyDescent="0.25">
      <c r="A3411">
        <v>214</v>
      </c>
      <c r="B3411" t="s">
        <v>2196</v>
      </c>
      <c r="C3411" t="s">
        <v>2197</v>
      </c>
      <c r="D3411">
        <v>52492440200734</v>
      </c>
      <c r="E3411">
        <v>2106324376</v>
      </c>
      <c r="F3411">
        <v>33560163145</v>
      </c>
      <c r="G3411">
        <v>18</v>
      </c>
      <c r="H3411">
        <v>10000000000</v>
      </c>
      <c r="I3411">
        <v>340000000</v>
      </c>
      <c r="J3411">
        <v>0.05</v>
      </c>
    </row>
    <row r="3412" spans="1:10" customFormat="1" hidden="1" x14ac:dyDescent="0.25">
      <c r="A3412">
        <v>214</v>
      </c>
      <c r="B3412" t="s">
        <v>1882</v>
      </c>
      <c r="C3412" t="s">
        <v>1883</v>
      </c>
      <c r="D3412">
        <v>6125149287249</v>
      </c>
      <c r="E3412">
        <v>567573386</v>
      </c>
      <c r="F3412">
        <v>7358206152</v>
      </c>
      <c r="G3412">
        <v>4</v>
      </c>
      <c r="H3412">
        <v>500000000</v>
      </c>
      <c r="I3412">
        <v>340000000</v>
      </c>
      <c r="J3412">
        <v>0.03</v>
      </c>
    </row>
    <row r="3413" spans="1:10" customFormat="1" hidden="1" x14ac:dyDescent="0.25">
      <c r="A3413">
        <v>215</v>
      </c>
      <c r="B3413" t="s">
        <v>1843</v>
      </c>
      <c r="C3413" t="s">
        <v>900</v>
      </c>
      <c r="D3413">
        <v>450650070151</v>
      </c>
      <c r="E3413">
        <v>1</v>
      </c>
      <c r="F3413">
        <v>0</v>
      </c>
      <c r="G3413">
        <v>0</v>
      </c>
      <c r="H3413">
        <v>450000000000</v>
      </c>
      <c r="I3413">
        <v>340000000</v>
      </c>
      <c r="J3413">
        <v>0.02</v>
      </c>
    </row>
    <row r="3414" spans="1:10" customFormat="1" hidden="1" x14ac:dyDescent="0.25">
      <c r="A3414">
        <v>214</v>
      </c>
      <c r="B3414" t="s">
        <v>300</v>
      </c>
      <c r="C3414" t="s">
        <v>301</v>
      </c>
      <c r="D3414">
        <v>454003508368</v>
      </c>
      <c r="E3414">
        <v>1</v>
      </c>
      <c r="F3414">
        <v>0</v>
      </c>
      <c r="G3414">
        <v>0</v>
      </c>
      <c r="H3414">
        <v>5334000000</v>
      </c>
      <c r="I3414">
        <v>340000000</v>
      </c>
      <c r="J3414">
        <v>0</v>
      </c>
    </row>
    <row r="3415" spans="1:10" customFormat="1" hidden="1" x14ac:dyDescent="0.25">
      <c r="A3415">
        <v>214</v>
      </c>
      <c r="B3415" t="s">
        <v>1263</v>
      </c>
      <c r="C3415" t="s">
        <v>1264</v>
      </c>
      <c r="D3415">
        <v>49821321555</v>
      </c>
      <c r="E3415">
        <v>1</v>
      </c>
      <c r="F3415">
        <v>0</v>
      </c>
      <c r="G3415">
        <v>0</v>
      </c>
      <c r="H3415">
        <v>0</v>
      </c>
      <c r="I3415">
        <v>340000000</v>
      </c>
      <c r="J3415">
        <v>1.9E-2</v>
      </c>
    </row>
    <row r="3416" spans="1:10" customFormat="1" hidden="1" x14ac:dyDescent="0.25">
      <c r="A3416">
        <v>214</v>
      </c>
      <c r="B3416" t="s">
        <v>542</v>
      </c>
      <c r="C3416" t="s">
        <v>543</v>
      </c>
      <c r="D3416">
        <v>356118975451</v>
      </c>
      <c r="E3416">
        <v>1</v>
      </c>
      <c r="F3416">
        <v>0</v>
      </c>
      <c r="G3416">
        <v>0</v>
      </c>
      <c r="H3416">
        <v>142000000000</v>
      </c>
      <c r="I3416">
        <v>340000000</v>
      </c>
      <c r="J3416">
        <v>4.2000000000000003E-2</v>
      </c>
    </row>
    <row r="3417" spans="1:10" customFormat="1" hidden="1" x14ac:dyDescent="0.25">
      <c r="A3417">
        <v>214</v>
      </c>
      <c r="B3417" t="s">
        <v>804</v>
      </c>
      <c r="C3417" t="s">
        <v>805</v>
      </c>
      <c r="D3417">
        <v>12516453436336</v>
      </c>
      <c r="E3417">
        <v>340000000</v>
      </c>
      <c r="F3417">
        <v>9571129001</v>
      </c>
      <c r="G3417">
        <v>5</v>
      </c>
      <c r="H3417">
        <v>285000000000</v>
      </c>
      <c r="I3417">
        <v>340000000</v>
      </c>
      <c r="J3417">
        <v>0</v>
      </c>
    </row>
    <row r="3418" spans="1:10" customFormat="1" hidden="1" x14ac:dyDescent="0.25">
      <c r="A3418">
        <v>214</v>
      </c>
      <c r="B3418" t="s">
        <v>2261</v>
      </c>
      <c r="C3418" t="s">
        <v>2262</v>
      </c>
      <c r="D3418">
        <v>2655575558744</v>
      </c>
      <c r="E3418">
        <v>356425852</v>
      </c>
      <c r="F3418">
        <v>1626159402</v>
      </c>
      <c r="G3418">
        <v>1</v>
      </c>
      <c r="H3418">
        <v>500000000000</v>
      </c>
      <c r="I3418">
        <v>340000000</v>
      </c>
      <c r="J3418">
        <v>0.01</v>
      </c>
    </row>
    <row r="3419" spans="1:10" customFormat="1" hidden="1" x14ac:dyDescent="0.25">
      <c r="A3419">
        <v>215</v>
      </c>
      <c r="B3419" t="s">
        <v>1525</v>
      </c>
      <c r="C3419" t="s">
        <v>1526</v>
      </c>
      <c r="D3419">
        <v>498620686</v>
      </c>
      <c r="E3419">
        <v>1</v>
      </c>
      <c r="F3419">
        <v>0</v>
      </c>
      <c r="G3419">
        <v>0</v>
      </c>
      <c r="H3419">
        <v>340000000</v>
      </c>
      <c r="I3419">
        <v>340000000</v>
      </c>
      <c r="J3419">
        <v>0.02</v>
      </c>
    </row>
    <row r="3420" spans="1:10" customFormat="1" hidden="1" x14ac:dyDescent="0.25">
      <c r="A3420">
        <v>214</v>
      </c>
      <c r="B3420" t="s">
        <v>2366</v>
      </c>
      <c r="C3420" t="s">
        <v>2367</v>
      </c>
      <c r="D3420">
        <v>431609793893</v>
      </c>
      <c r="E3420">
        <v>372834836</v>
      </c>
      <c r="F3420">
        <v>1608906991</v>
      </c>
      <c r="G3420">
        <v>1</v>
      </c>
      <c r="H3420">
        <v>243862034417</v>
      </c>
      <c r="I3420">
        <v>340000000</v>
      </c>
      <c r="J3420">
        <v>0.02</v>
      </c>
    </row>
    <row r="3421" spans="1:10" customFormat="1" hidden="1" x14ac:dyDescent="0.25">
      <c r="A3421">
        <v>215</v>
      </c>
      <c r="B3421" t="s">
        <v>909</v>
      </c>
      <c r="C3421" t="s">
        <v>910</v>
      </c>
      <c r="D3421">
        <v>158818313758</v>
      </c>
      <c r="E3421">
        <v>1</v>
      </c>
      <c r="F3421">
        <v>0</v>
      </c>
      <c r="G3421">
        <v>0</v>
      </c>
      <c r="H3421">
        <v>95000000000</v>
      </c>
      <c r="I3421">
        <v>340000000</v>
      </c>
      <c r="J3421">
        <v>0.01</v>
      </c>
    </row>
    <row r="3422" spans="1:10" customFormat="1" hidden="1" x14ac:dyDescent="0.25">
      <c r="A3422">
        <v>221</v>
      </c>
      <c r="B3422" t="s">
        <v>262</v>
      </c>
      <c r="C3422" t="s">
        <v>263</v>
      </c>
      <c r="D3422">
        <v>154473255838</v>
      </c>
      <c r="E3422">
        <v>1</v>
      </c>
      <c r="F3422">
        <v>0</v>
      </c>
      <c r="G3422">
        <v>0</v>
      </c>
      <c r="H3422">
        <v>25000000000</v>
      </c>
      <c r="I3422">
        <v>340000000</v>
      </c>
      <c r="J3422">
        <v>0.01</v>
      </c>
    </row>
    <row r="3423" spans="1:10" customFormat="1" hidden="1" x14ac:dyDescent="0.25">
      <c r="A3423">
        <v>214</v>
      </c>
      <c r="B3423" t="s">
        <v>2506</v>
      </c>
      <c r="C3423" t="s">
        <v>2507</v>
      </c>
      <c r="D3423">
        <v>60959504391</v>
      </c>
      <c r="E3423">
        <v>1</v>
      </c>
      <c r="F3423">
        <v>0</v>
      </c>
      <c r="G3423">
        <v>0</v>
      </c>
      <c r="H3423">
        <v>49000000000</v>
      </c>
      <c r="I3423">
        <v>340000000</v>
      </c>
      <c r="J3423">
        <v>0.01</v>
      </c>
    </row>
    <row r="3424" spans="1:10" customFormat="1" hidden="1" x14ac:dyDescent="0.25">
      <c r="A3424">
        <v>215</v>
      </c>
      <c r="B3424" t="s">
        <v>2508</v>
      </c>
      <c r="C3424" t="s">
        <v>2509</v>
      </c>
      <c r="D3424">
        <v>72829929016295</v>
      </c>
      <c r="E3424">
        <v>1221791560</v>
      </c>
      <c r="F3424">
        <v>43429342122</v>
      </c>
      <c r="G3424">
        <v>24</v>
      </c>
      <c r="H3424">
        <v>150000000000</v>
      </c>
      <c r="I3424">
        <v>340000000</v>
      </c>
      <c r="J3424">
        <v>1.9900000000000001E-2</v>
      </c>
    </row>
    <row r="3425" spans="1:10" customFormat="1" hidden="1" x14ac:dyDescent="0.25">
      <c r="A3425">
        <v>215</v>
      </c>
      <c r="B3425" t="s">
        <v>1250</v>
      </c>
      <c r="C3425" t="s">
        <v>1251</v>
      </c>
      <c r="D3425">
        <v>30412925888</v>
      </c>
      <c r="E3425">
        <v>1</v>
      </c>
      <c r="F3425">
        <v>0</v>
      </c>
      <c r="G3425">
        <v>0</v>
      </c>
      <c r="H3425">
        <v>555000000000</v>
      </c>
      <c r="I3425">
        <v>340000000</v>
      </c>
      <c r="J3425">
        <v>0.01</v>
      </c>
    </row>
    <row r="3426" spans="1:10" customFormat="1" hidden="1" x14ac:dyDescent="0.25">
      <c r="A3426">
        <v>215</v>
      </c>
      <c r="B3426" t="s">
        <v>1042</v>
      </c>
      <c r="C3426" t="s">
        <v>1043</v>
      </c>
      <c r="D3426">
        <v>22990709910</v>
      </c>
      <c r="E3426">
        <v>1</v>
      </c>
      <c r="F3426">
        <v>0</v>
      </c>
      <c r="G3426">
        <v>0</v>
      </c>
      <c r="H3426">
        <v>10000000000</v>
      </c>
      <c r="I3426">
        <v>340000000</v>
      </c>
      <c r="J3426">
        <v>1E-3</v>
      </c>
    </row>
    <row r="3427" spans="1:10" customFormat="1" hidden="1" x14ac:dyDescent="0.25">
      <c r="A3427">
        <v>215</v>
      </c>
      <c r="B3427" t="s">
        <v>1968</v>
      </c>
      <c r="C3427" t="s">
        <v>1969</v>
      </c>
      <c r="D3427">
        <v>0</v>
      </c>
      <c r="E3427">
        <v>0</v>
      </c>
      <c r="F3427">
        <v>0</v>
      </c>
      <c r="G3427">
        <v>0</v>
      </c>
      <c r="H3427">
        <v>50000000000</v>
      </c>
      <c r="I3427">
        <v>340000000</v>
      </c>
      <c r="J3427">
        <v>0.05</v>
      </c>
    </row>
    <row r="3428" spans="1:10" customFormat="1" hidden="1" x14ac:dyDescent="0.25">
      <c r="A3428">
        <v>215</v>
      </c>
      <c r="B3428" s="161" t="s">
        <v>879</v>
      </c>
      <c r="C3428" t="s">
        <v>880</v>
      </c>
      <c r="D3428">
        <v>292448167583</v>
      </c>
      <c r="E3428">
        <v>1</v>
      </c>
      <c r="F3428">
        <v>0</v>
      </c>
      <c r="G3428">
        <v>0</v>
      </c>
      <c r="H3428">
        <v>1500000000</v>
      </c>
      <c r="I3428">
        <v>340000000</v>
      </c>
      <c r="J3428">
        <v>0.03</v>
      </c>
    </row>
    <row r="3429" spans="1:10" customFormat="1" hidden="1" x14ac:dyDescent="0.25">
      <c r="A3429">
        <v>214</v>
      </c>
      <c r="B3429" t="s">
        <v>812</v>
      </c>
      <c r="C3429" t="s">
        <v>813</v>
      </c>
      <c r="D3429">
        <v>142419233333</v>
      </c>
      <c r="E3429">
        <v>1</v>
      </c>
      <c r="F3429">
        <v>0</v>
      </c>
      <c r="G3429">
        <v>0</v>
      </c>
      <c r="H3429">
        <v>30000000000</v>
      </c>
      <c r="I3429">
        <v>340000000</v>
      </c>
      <c r="J3429">
        <v>0.01</v>
      </c>
    </row>
    <row r="3430" spans="1:10" customFormat="1" hidden="1" x14ac:dyDescent="0.25">
      <c r="A3430">
        <v>215</v>
      </c>
      <c r="B3430" t="s">
        <v>1599</v>
      </c>
      <c r="C3430" t="s">
        <v>1600</v>
      </c>
      <c r="D3430">
        <v>39661354153</v>
      </c>
      <c r="E3430">
        <v>1</v>
      </c>
      <c r="F3430">
        <v>0</v>
      </c>
      <c r="G3430">
        <v>0</v>
      </c>
      <c r="H3430">
        <v>21247000000</v>
      </c>
      <c r="I3430">
        <v>340000000</v>
      </c>
      <c r="J3430">
        <v>0.02</v>
      </c>
    </row>
    <row r="3431" spans="1:10" customFormat="1" hidden="1" x14ac:dyDescent="0.25">
      <c r="A3431">
        <v>215</v>
      </c>
      <c r="B3431" t="s">
        <v>760</v>
      </c>
      <c r="C3431" t="s">
        <v>761</v>
      </c>
      <c r="D3431">
        <v>1485916490172</v>
      </c>
      <c r="E3431">
        <v>385605163</v>
      </c>
      <c r="F3431">
        <v>1474566966</v>
      </c>
      <c r="G3431">
        <v>1</v>
      </c>
      <c r="H3431">
        <v>40000000000</v>
      </c>
      <c r="I3431">
        <v>340000000</v>
      </c>
      <c r="J3431">
        <v>0.03</v>
      </c>
    </row>
    <row r="3432" spans="1:10" customFormat="1" hidden="1" x14ac:dyDescent="0.25">
      <c r="A3432">
        <v>215</v>
      </c>
      <c r="B3432" t="s">
        <v>2426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customFormat="1" hidden="1" x14ac:dyDescent="0.25">
      <c r="A3433">
        <v>215</v>
      </c>
      <c r="B3433" t="s">
        <v>2424</v>
      </c>
      <c r="C3433" t="s">
        <v>2425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customFormat="1" hidden="1" x14ac:dyDescent="0.25">
      <c r="A3434">
        <v>215</v>
      </c>
      <c r="B3434" t="s">
        <v>2510</v>
      </c>
      <c r="C3434" t="s">
        <v>2511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customFormat="1" hidden="1" x14ac:dyDescent="0.25">
      <c r="A3435">
        <v>215</v>
      </c>
      <c r="B3435" t="s">
        <v>317</v>
      </c>
      <c r="C3435" t="s">
        <v>318</v>
      </c>
      <c r="D3435">
        <v>25193111654642</v>
      </c>
      <c r="E3435">
        <v>560039005</v>
      </c>
      <c r="F3435">
        <v>21783861586</v>
      </c>
      <c r="G3435">
        <v>12</v>
      </c>
      <c r="H3435">
        <v>750000000000</v>
      </c>
      <c r="I3435">
        <v>340000000</v>
      </c>
      <c r="J3435">
        <v>0.01</v>
      </c>
    </row>
    <row r="3436" spans="1:10" customFormat="1" hidden="1" x14ac:dyDescent="0.25">
      <c r="A3436">
        <v>215</v>
      </c>
      <c r="B3436" t="s">
        <v>923</v>
      </c>
      <c r="C3436" t="s">
        <v>924</v>
      </c>
      <c r="D3436">
        <v>158785448717</v>
      </c>
      <c r="E3436">
        <v>1</v>
      </c>
      <c r="F3436">
        <v>0</v>
      </c>
      <c r="G3436">
        <v>0</v>
      </c>
      <c r="H3436">
        <v>10000000000</v>
      </c>
      <c r="I3436">
        <v>340000000</v>
      </c>
      <c r="J3436">
        <v>0</v>
      </c>
    </row>
    <row r="3437" spans="1:10" customFormat="1" hidden="1" x14ac:dyDescent="0.25">
      <c r="A3437">
        <v>215</v>
      </c>
      <c r="B3437" t="s">
        <v>1966</v>
      </c>
      <c r="C3437" t="s">
        <v>1967</v>
      </c>
      <c r="D3437">
        <v>47774423</v>
      </c>
      <c r="E3437">
        <v>1</v>
      </c>
      <c r="F3437">
        <v>0</v>
      </c>
      <c r="G3437">
        <v>0</v>
      </c>
      <c r="H3437">
        <v>0</v>
      </c>
      <c r="I3437">
        <v>340000000</v>
      </c>
      <c r="J3437">
        <v>0</v>
      </c>
    </row>
    <row r="3438" spans="1:10" customFormat="1" hidden="1" x14ac:dyDescent="0.25">
      <c r="A3438">
        <v>215</v>
      </c>
      <c r="B3438" t="s">
        <v>1010</v>
      </c>
      <c r="C3438" t="s">
        <v>1011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customFormat="1" hidden="1" x14ac:dyDescent="0.25">
      <c r="A3439">
        <v>215</v>
      </c>
      <c r="B3439" t="s">
        <v>808</v>
      </c>
      <c r="C3439" t="s">
        <v>809</v>
      </c>
      <c r="D3439">
        <v>1468007055715</v>
      </c>
      <c r="E3439">
        <v>1</v>
      </c>
      <c r="F3439">
        <v>0</v>
      </c>
      <c r="G3439">
        <v>0</v>
      </c>
      <c r="H3439">
        <v>509000000000</v>
      </c>
      <c r="I3439">
        <v>340000000</v>
      </c>
      <c r="J3439">
        <v>0</v>
      </c>
    </row>
    <row r="3440" spans="1:10" customFormat="1" hidden="1" x14ac:dyDescent="0.25">
      <c r="A3440">
        <v>215</v>
      </c>
      <c r="B3440" t="s">
        <v>2512</v>
      </c>
      <c r="C3440" t="s">
        <v>2513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customFormat="1" hidden="1" x14ac:dyDescent="0.25">
      <c r="A3441">
        <v>215</v>
      </c>
      <c r="B3441" t="s">
        <v>546</v>
      </c>
      <c r="C3441" t="s">
        <v>547</v>
      </c>
      <c r="D3441">
        <v>80395693058</v>
      </c>
      <c r="E3441">
        <v>1</v>
      </c>
      <c r="F3441">
        <v>0</v>
      </c>
      <c r="G3441">
        <v>0</v>
      </c>
      <c r="H3441">
        <v>50000000000</v>
      </c>
      <c r="I3441">
        <v>345000000</v>
      </c>
      <c r="J3441">
        <v>4.2000000000000003E-2</v>
      </c>
    </row>
    <row r="3442" spans="1:10" customFormat="1" hidden="1" x14ac:dyDescent="0.25">
      <c r="A3442">
        <v>215</v>
      </c>
      <c r="B3442" t="s">
        <v>2117</v>
      </c>
      <c r="C3442" t="s">
        <v>2118</v>
      </c>
      <c r="D3442">
        <v>1050035611387</v>
      </c>
      <c r="E3442">
        <v>1</v>
      </c>
      <c r="F3442">
        <v>0</v>
      </c>
      <c r="G3442">
        <v>0</v>
      </c>
      <c r="H3442">
        <v>711886000000</v>
      </c>
      <c r="I3442">
        <v>340000000</v>
      </c>
      <c r="J3442">
        <v>2.3E-2</v>
      </c>
    </row>
    <row r="3443" spans="1:10" customFormat="1" hidden="1" x14ac:dyDescent="0.25">
      <c r="A3443">
        <v>215</v>
      </c>
      <c r="B3443" t="s">
        <v>763</v>
      </c>
      <c r="C3443" t="s">
        <v>764</v>
      </c>
      <c r="D3443">
        <v>14517620290</v>
      </c>
      <c r="E3443">
        <v>1</v>
      </c>
      <c r="F3443">
        <v>0</v>
      </c>
      <c r="G3443">
        <v>0</v>
      </c>
      <c r="H3443">
        <v>14500000000</v>
      </c>
      <c r="I3443">
        <v>340000000</v>
      </c>
      <c r="J3443">
        <v>0.01</v>
      </c>
    </row>
    <row r="3444" spans="1:10" customFormat="1" hidden="1" x14ac:dyDescent="0.25">
      <c r="A3444">
        <v>215</v>
      </c>
      <c r="B3444" t="s">
        <v>486</v>
      </c>
      <c r="C3444" t="s">
        <v>487</v>
      </c>
      <c r="D3444">
        <v>165851094973</v>
      </c>
      <c r="E3444">
        <v>1</v>
      </c>
      <c r="F3444">
        <v>0</v>
      </c>
      <c r="G3444">
        <v>0</v>
      </c>
      <c r="H3444">
        <v>134900000000</v>
      </c>
      <c r="I3444">
        <v>340000000</v>
      </c>
      <c r="J3444">
        <v>1.4999999999999999E-2</v>
      </c>
    </row>
    <row r="3445" spans="1:10" customFormat="1" hidden="1" x14ac:dyDescent="0.25">
      <c r="A3445">
        <v>215</v>
      </c>
      <c r="B3445" t="s">
        <v>1850</v>
      </c>
      <c r="C3445" t="s">
        <v>1851</v>
      </c>
      <c r="D3445">
        <v>116175801513145</v>
      </c>
      <c r="E3445">
        <v>5286790282</v>
      </c>
      <c r="F3445">
        <v>65721642318</v>
      </c>
      <c r="G3445">
        <v>38</v>
      </c>
      <c r="H3445">
        <v>3300000000000</v>
      </c>
      <c r="I3445">
        <v>340000000</v>
      </c>
      <c r="J3445">
        <v>7.0000000000000007E-2</v>
      </c>
    </row>
    <row r="3446" spans="1:10" customFormat="1" hidden="1" x14ac:dyDescent="0.25">
      <c r="A3446">
        <v>215</v>
      </c>
      <c r="B3446" t="s">
        <v>1557</v>
      </c>
      <c r="C3446" t="s">
        <v>1558</v>
      </c>
      <c r="D3446">
        <v>252915870777</v>
      </c>
      <c r="E3446">
        <v>1</v>
      </c>
      <c r="F3446">
        <v>0</v>
      </c>
      <c r="G3446">
        <v>0</v>
      </c>
      <c r="H3446">
        <v>225000000000</v>
      </c>
      <c r="I3446">
        <v>340000000</v>
      </c>
      <c r="J3446">
        <v>2.29E-2</v>
      </c>
    </row>
    <row r="3447" spans="1:10" customFormat="1" hidden="1" x14ac:dyDescent="0.25">
      <c r="A3447">
        <v>215</v>
      </c>
      <c r="B3447" t="s">
        <v>1117</v>
      </c>
      <c r="C3447" t="s">
        <v>1118</v>
      </c>
      <c r="D3447">
        <v>18235678627</v>
      </c>
      <c r="E3447">
        <v>1</v>
      </c>
      <c r="F3447">
        <v>0</v>
      </c>
      <c r="G3447">
        <v>0</v>
      </c>
      <c r="H3447">
        <v>2000000000</v>
      </c>
      <c r="I3447">
        <v>340000000</v>
      </c>
      <c r="J3447">
        <v>0.01</v>
      </c>
    </row>
    <row r="3448" spans="1:10" customFormat="1" hidden="1" x14ac:dyDescent="0.25">
      <c r="A3448">
        <v>221</v>
      </c>
      <c r="B3448" t="s">
        <v>2032</v>
      </c>
      <c r="C3448" t="s">
        <v>2033</v>
      </c>
      <c r="D3448">
        <v>948737683778</v>
      </c>
      <c r="E3448">
        <v>362823290</v>
      </c>
      <c r="F3448">
        <v>1118341232</v>
      </c>
      <c r="G3448">
        <v>1</v>
      </c>
      <c r="H3448">
        <v>50000000000</v>
      </c>
      <c r="I3448">
        <v>340000000</v>
      </c>
      <c r="J3448">
        <v>0.02</v>
      </c>
    </row>
    <row r="3449" spans="1:10" customFormat="1" hidden="1" x14ac:dyDescent="0.25">
      <c r="A3449">
        <v>215</v>
      </c>
      <c r="B3449" t="s">
        <v>244</v>
      </c>
      <c r="C3449" t="s">
        <v>245</v>
      </c>
      <c r="D3449">
        <v>869621984489</v>
      </c>
      <c r="E3449">
        <v>1</v>
      </c>
      <c r="F3449">
        <v>0</v>
      </c>
      <c r="G3449">
        <v>0</v>
      </c>
      <c r="H3449">
        <v>155000000000</v>
      </c>
      <c r="I3449">
        <v>340000000</v>
      </c>
      <c r="J3449">
        <v>0.01</v>
      </c>
    </row>
    <row r="3450" spans="1:10" customFormat="1" hidden="1" x14ac:dyDescent="0.25">
      <c r="A3450">
        <v>221</v>
      </c>
      <c r="B3450" t="s">
        <v>1321</v>
      </c>
      <c r="C3450" t="s">
        <v>1322</v>
      </c>
      <c r="D3450">
        <v>355825111140</v>
      </c>
      <c r="E3450">
        <v>1</v>
      </c>
      <c r="F3450">
        <v>0</v>
      </c>
      <c r="G3450">
        <v>0</v>
      </c>
      <c r="H3450">
        <v>150000000000</v>
      </c>
      <c r="I3450">
        <v>340000000</v>
      </c>
      <c r="J3450">
        <v>0.01</v>
      </c>
    </row>
    <row r="3451" spans="1:10" customFormat="1" hidden="1" x14ac:dyDescent="0.25">
      <c r="A3451">
        <v>215</v>
      </c>
      <c r="B3451" t="s">
        <v>1420</v>
      </c>
      <c r="C3451" t="s">
        <v>1421</v>
      </c>
      <c r="D3451">
        <v>2846418747</v>
      </c>
      <c r="E3451">
        <v>1</v>
      </c>
      <c r="F3451">
        <v>0</v>
      </c>
      <c r="G3451">
        <v>0</v>
      </c>
      <c r="H3451">
        <v>666000000</v>
      </c>
      <c r="I3451">
        <v>340000000</v>
      </c>
      <c r="J3451">
        <v>6.6600000000000001E-3</v>
      </c>
    </row>
    <row r="3452" spans="1:10" customFormat="1" hidden="1" x14ac:dyDescent="0.25">
      <c r="A3452">
        <v>215</v>
      </c>
      <c r="B3452" t="s">
        <v>381</v>
      </c>
      <c r="C3452" t="s">
        <v>382</v>
      </c>
      <c r="D3452">
        <v>848022776</v>
      </c>
      <c r="E3452">
        <v>1</v>
      </c>
      <c r="F3452">
        <v>0</v>
      </c>
      <c r="G3452">
        <v>0</v>
      </c>
      <c r="H3452">
        <v>777000000</v>
      </c>
      <c r="I3452">
        <v>340000000</v>
      </c>
      <c r="J3452">
        <v>0</v>
      </c>
    </row>
    <row r="3453" spans="1:10" customFormat="1" hidden="1" x14ac:dyDescent="0.25">
      <c r="A3453">
        <v>215</v>
      </c>
      <c r="B3453" t="s">
        <v>480</v>
      </c>
      <c r="C3453" t="s">
        <v>481</v>
      </c>
      <c r="D3453">
        <v>73494790332</v>
      </c>
      <c r="E3453">
        <v>1</v>
      </c>
      <c r="F3453">
        <v>0</v>
      </c>
      <c r="G3453">
        <v>0</v>
      </c>
      <c r="H3453">
        <v>71000000000</v>
      </c>
      <c r="I3453">
        <v>350000000</v>
      </c>
      <c r="J3453">
        <v>0.02</v>
      </c>
    </row>
    <row r="3454" spans="1:10" customFormat="1" hidden="1" x14ac:dyDescent="0.25">
      <c r="A3454">
        <v>215</v>
      </c>
      <c r="B3454" t="s">
        <v>513</v>
      </c>
      <c r="C3454" t="s">
        <v>514</v>
      </c>
      <c r="D3454">
        <v>13756511295543</v>
      </c>
      <c r="E3454">
        <v>556858701</v>
      </c>
      <c r="F3454">
        <v>10626076381</v>
      </c>
      <c r="G3454">
        <v>6</v>
      </c>
      <c r="H3454">
        <v>1600000000000</v>
      </c>
      <c r="I3454">
        <v>340000000</v>
      </c>
      <c r="J3454">
        <v>0.02</v>
      </c>
    </row>
    <row r="3455" spans="1:10" customFormat="1" hidden="1" x14ac:dyDescent="0.25">
      <c r="A3455">
        <v>215</v>
      </c>
      <c r="B3455" t="s">
        <v>238</v>
      </c>
      <c r="C3455" t="s">
        <v>239</v>
      </c>
      <c r="D3455">
        <v>36313357</v>
      </c>
      <c r="E3455">
        <v>1</v>
      </c>
      <c r="F3455">
        <v>0</v>
      </c>
      <c r="G3455">
        <v>0</v>
      </c>
      <c r="H3455">
        <v>250000000000</v>
      </c>
      <c r="I3455">
        <v>340000000</v>
      </c>
      <c r="J3455">
        <v>5.0000000000000001E-3</v>
      </c>
    </row>
    <row r="3456" spans="1:10" customFormat="1" hidden="1" x14ac:dyDescent="0.25">
      <c r="A3456">
        <v>221</v>
      </c>
      <c r="B3456" s="161" t="s">
        <v>321</v>
      </c>
      <c r="C3456" t="s">
        <v>322</v>
      </c>
      <c r="D3456">
        <v>74313516013</v>
      </c>
      <c r="E3456">
        <v>1</v>
      </c>
      <c r="F3456">
        <v>0</v>
      </c>
      <c r="G3456">
        <v>0</v>
      </c>
      <c r="H3456">
        <v>20000000000</v>
      </c>
      <c r="I3456">
        <v>340000000</v>
      </c>
      <c r="J3456">
        <v>8.9999999999999993E-3</v>
      </c>
    </row>
    <row r="3457" spans="1:10" customFormat="1" hidden="1" x14ac:dyDescent="0.25">
      <c r="A3457">
        <v>215</v>
      </c>
      <c r="B3457" t="s">
        <v>1358</v>
      </c>
      <c r="C3457" t="s">
        <v>1359</v>
      </c>
      <c r="D3457">
        <v>320778969635</v>
      </c>
      <c r="E3457">
        <v>1</v>
      </c>
      <c r="F3457">
        <v>0</v>
      </c>
      <c r="G3457">
        <v>0</v>
      </c>
      <c r="H3457">
        <v>200000000</v>
      </c>
      <c r="I3457">
        <v>340000000</v>
      </c>
      <c r="J3457">
        <v>0.03</v>
      </c>
    </row>
    <row r="3458" spans="1:10" customFormat="1" hidden="1" x14ac:dyDescent="0.25">
      <c r="A3458">
        <v>215</v>
      </c>
      <c r="B3458" s="161" t="s">
        <v>1452</v>
      </c>
      <c r="C3458" t="s">
        <v>1453</v>
      </c>
      <c r="D3458">
        <v>74137556274</v>
      </c>
      <c r="E3458">
        <v>1</v>
      </c>
      <c r="F3458">
        <v>0</v>
      </c>
      <c r="G3458">
        <v>0</v>
      </c>
      <c r="H3458">
        <v>25000000000</v>
      </c>
      <c r="I3458">
        <v>750000000</v>
      </c>
      <c r="J3458">
        <v>3.7499999999999999E-2</v>
      </c>
    </row>
    <row r="3459" spans="1:10" customFormat="1" hidden="1" x14ac:dyDescent="0.25">
      <c r="A3459">
        <v>215</v>
      </c>
      <c r="B3459" t="s">
        <v>2456</v>
      </c>
      <c r="C3459" t="s">
        <v>2457</v>
      </c>
      <c r="D3459">
        <v>3212667973906</v>
      </c>
      <c r="E3459">
        <v>370416626</v>
      </c>
      <c r="F3459">
        <v>1490414712</v>
      </c>
      <c r="G3459">
        <v>1</v>
      </c>
      <c r="H3459">
        <v>321000000000</v>
      </c>
      <c r="I3459">
        <v>340000000</v>
      </c>
      <c r="J3459">
        <v>0.02</v>
      </c>
    </row>
    <row r="3460" spans="1:10" customFormat="1" hidden="1" x14ac:dyDescent="0.25">
      <c r="A3460">
        <v>215</v>
      </c>
      <c r="B3460" t="s">
        <v>2491</v>
      </c>
      <c r="C3460" t="s">
        <v>2492</v>
      </c>
      <c r="D3460">
        <v>87653121150366</v>
      </c>
      <c r="E3460">
        <v>3823627728</v>
      </c>
      <c r="F3460">
        <v>83607065483</v>
      </c>
      <c r="G3460">
        <v>47</v>
      </c>
      <c r="H3460">
        <v>60000000000</v>
      </c>
      <c r="I3460">
        <v>340000000</v>
      </c>
      <c r="J3460">
        <v>0.04</v>
      </c>
    </row>
    <row r="3461" spans="1:10" customFormat="1" hidden="1" x14ac:dyDescent="0.25">
      <c r="A3461">
        <v>215</v>
      </c>
      <c r="B3461" t="s">
        <v>2101</v>
      </c>
      <c r="C3461" t="s">
        <v>2102</v>
      </c>
      <c r="D3461">
        <v>20706232517572</v>
      </c>
      <c r="E3461">
        <v>593613437</v>
      </c>
      <c r="F3461">
        <v>12427058415</v>
      </c>
      <c r="G3461">
        <v>7</v>
      </c>
      <c r="H3461">
        <v>10000000000</v>
      </c>
      <c r="I3461">
        <v>340000000</v>
      </c>
      <c r="J3461">
        <v>0.02</v>
      </c>
    </row>
    <row r="3462" spans="1:10" customFormat="1" hidden="1" x14ac:dyDescent="0.25">
      <c r="A3462">
        <v>215</v>
      </c>
      <c r="B3462" t="s">
        <v>592</v>
      </c>
      <c r="C3462" t="s">
        <v>593</v>
      </c>
      <c r="D3462">
        <v>27281657574</v>
      </c>
      <c r="E3462">
        <v>1</v>
      </c>
      <c r="F3462">
        <v>0</v>
      </c>
      <c r="G3462">
        <v>0</v>
      </c>
      <c r="H3462">
        <v>0</v>
      </c>
      <c r="I3462">
        <v>340000000</v>
      </c>
      <c r="J3462">
        <v>1.001E-2</v>
      </c>
    </row>
    <row r="3463" spans="1:10" customFormat="1" hidden="1" x14ac:dyDescent="0.25">
      <c r="A3463">
        <v>215</v>
      </c>
      <c r="B3463" t="s">
        <v>1378</v>
      </c>
      <c r="C3463" t="s">
        <v>1379</v>
      </c>
      <c r="D3463">
        <v>183100813019</v>
      </c>
      <c r="E3463">
        <v>1</v>
      </c>
      <c r="F3463">
        <v>0</v>
      </c>
      <c r="G3463">
        <v>0</v>
      </c>
      <c r="H3463">
        <v>20000000000</v>
      </c>
      <c r="I3463">
        <v>340000000</v>
      </c>
      <c r="J3463">
        <v>1.9E-2</v>
      </c>
    </row>
    <row r="3464" spans="1:10" customFormat="1" hidden="1" x14ac:dyDescent="0.25">
      <c r="A3464">
        <v>215</v>
      </c>
      <c r="B3464" t="s">
        <v>2098</v>
      </c>
      <c r="D3464">
        <v>607617870</v>
      </c>
      <c r="E3464">
        <v>1</v>
      </c>
      <c r="F3464">
        <v>0</v>
      </c>
      <c r="G3464">
        <v>0</v>
      </c>
      <c r="H3464">
        <v>100000000</v>
      </c>
      <c r="I3464">
        <v>345000000</v>
      </c>
      <c r="J3464">
        <v>0.1</v>
      </c>
    </row>
    <row r="3465" spans="1:10" customFormat="1" hidden="1" x14ac:dyDescent="0.25">
      <c r="A3465">
        <v>215</v>
      </c>
      <c r="B3465" t="s">
        <v>1129</v>
      </c>
      <c r="C3465" t="s">
        <v>1130</v>
      </c>
      <c r="D3465">
        <v>885699536174</v>
      </c>
      <c r="E3465">
        <v>1</v>
      </c>
      <c r="F3465">
        <v>0</v>
      </c>
      <c r="G3465">
        <v>0</v>
      </c>
      <c r="H3465">
        <v>5000000000</v>
      </c>
      <c r="I3465">
        <v>340000000</v>
      </c>
      <c r="J3465">
        <v>4.0000000000000001E-3</v>
      </c>
    </row>
    <row r="3466" spans="1:10" customFormat="1" hidden="1" x14ac:dyDescent="0.25">
      <c r="A3466">
        <v>221</v>
      </c>
      <c r="B3466" t="s">
        <v>1884</v>
      </c>
      <c r="C3466" t="s">
        <v>1885</v>
      </c>
      <c r="D3466">
        <v>19106185378349</v>
      </c>
      <c r="E3466">
        <v>8886431151</v>
      </c>
      <c r="F3466">
        <v>0</v>
      </c>
      <c r="G3466">
        <v>6</v>
      </c>
      <c r="H3466">
        <v>3000000000</v>
      </c>
      <c r="I3466">
        <v>340000000</v>
      </c>
      <c r="J3466">
        <v>1</v>
      </c>
    </row>
    <row r="3467" spans="1:10" customFormat="1" hidden="1" x14ac:dyDescent="0.25">
      <c r="A3467">
        <v>215</v>
      </c>
      <c r="B3467" t="s">
        <v>144</v>
      </c>
      <c r="C3467" t="s">
        <v>145</v>
      </c>
      <c r="D3467">
        <v>195178003671722</v>
      </c>
      <c r="E3467">
        <v>4738476982</v>
      </c>
      <c r="F3467">
        <v>142217422419</v>
      </c>
      <c r="G3467">
        <v>79</v>
      </c>
      <c r="H3467">
        <v>50000000000</v>
      </c>
      <c r="I3467">
        <v>340000000</v>
      </c>
      <c r="J3467">
        <v>0.03</v>
      </c>
    </row>
    <row r="3468" spans="1:10" customFormat="1" hidden="1" x14ac:dyDescent="0.25">
      <c r="A3468">
        <v>215</v>
      </c>
      <c r="B3468" t="s">
        <v>1064</v>
      </c>
      <c r="C3468" t="s">
        <v>1065</v>
      </c>
      <c r="D3468">
        <v>118711001999</v>
      </c>
      <c r="E3468">
        <v>1</v>
      </c>
      <c r="F3468">
        <v>0</v>
      </c>
      <c r="G3468">
        <v>0</v>
      </c>
      <c r="H3468">
        <v>2000000000</v>
      </c>
      <c r="I3468">
        <v>340000000</v>
      </c>
      <c r="J3468">
        <v>0.01</v>
      </c>
    </row>
    <row r="3469" spans="1:10" customFormat="1" hidden="1" x14ac:dyDescent="0.25">
      <c r="A3469">
        <v>215</v>
      </c>
      <c r="B3469" t="s">
        <v>1625</v>
      </c>
      <c r="C3469" t="s">
        <v>1626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customFormat="1" hidden="1" x14ac:dyDescent="0.25">
      <c r="A3470">
        <v>215</v>
      </c>
      <c r="B3470" t="s">
        <v>1454</v>
      </c>
      <c r="C3470" t="s">
        <v>1455</v>
      </c>
      <c r="D3470">
        <v>67845930239470</v>
      </c>
      <c r="E3470">
        <v>1267063778</v>
      </c>
      <c r="F3470">
        <v>45426125152</v>
      </c>
      <c r="G3470">
        <v>25</v>
      </c>
      <c r="H3470">
        <v>3000000000000</v>
      </c>
      <c r="I3470">
        <v>340000000</v>
      </c>
      <c r="J3470">
        <v>0.02</v>
      </c>
    </row>
    <row r="3471" spans="1:10" customFormat="1" hidden="1" x14ac:dyDescent="0.25">
      <c r="A3471">
        <v>215</v>
      </c>
      <c r="B3471" t="s">
        <v>1436</v>
      </c>
      <c r="C3471" t="s">
        <v>1437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customFormat="1" hidden="1" x14ac:dyDescent="0.25">
      <c r="A3472">
        <v>215</v>
      </c>
      <c r="B3472" t="s">
        <v>2129</v>
      </c>
      <c r="C3472" t="s">
        <v>2130</v>
      </c>
      <c r="D3472">
        <v>10790077121591</v>
      </c>
      <c r="E3472">
        <v>340000000</v>
      </c>
      <c r="F3472">
        <v>8964204299</v>
      </c>
      <c r="G3472">
        <v>5</v>
      </c>
      <c r="H3472">
        <v>301000000000</v>
      </c>
      <c r="I3472">
        <v>340000000</v>
      </c>
      <c r="J3472">
        <v>0</v>
      </c>
    </row>
    <row r="3473" spans="1:10" customFormat="1" hidden="1" x14ac:dyDescent="0.25">
      <c r="A3473">
        <v>215</v>
      </c>
      <c r="B3473" t="s">
        <v>1121</v>
      </c>
      <c r="C3473" t="s">
        <v>1122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customFormat="1" hidden="1" x14ac:dyDescent="0.25">
      <c r="A3474">
        <v>215</v>
      </c>
      <c r="B3474" t="s">
        <v>1020</v>
      </c>
      <c r="C3474" t="s">
        <v>1021</v>
      </c>
      <c r="D3474">
        <v>49515964</v>
      </c>
      <c r="E3474">
        <v>1</v>
      </c>
      <c r="F3474">
        <v>0</v>
      </c>
      <c r="G3474">
        <v>0</v>
      </c>
      <c r="H3474">
        <v>0</v>
      </c>
      <c r="I3474">
        <v>340000000</v>
      </c>
      <c r="J3474">
        <v>0.99990000000000001</v>
      </c>
    </row>
    <row r="3475" spans="1:10" customFormat="1" hidden="1" x14ac:dyDescent="0.25">
      <c r="A3475">
        <v>215</v>
      </c>
      <c r="B3475" t="s">
        <v>1362</v>
      </c>
      <c r="C3475" t="s">
        <v>1363</v>
      </c>
      <c r="D3475">
        <v>410724952213</v>
      </c>
      <c r="E3475">
        <v>1</v>
      </c>
      <c r="F3475">
        <v>0</v>
      </c>
      <c r="G3475">
        <v>0</v>
      </c>
      <c r="H3475">
        <v>10000000000</v>
      </c>
      <c r="I3475">
        <v>340000000</v>
      </c>
      <c r="J3475">
        <v>0.02</v>
      </c>
    </row>
    <row r="3476" spans="1:10" customFormat="1" hidden="1" x14ac:dyDescent="0.25">
      <c r="A3476">
        <v>215</v>
      </c>
      <c r="B3476" t="s">
        <v>2514</v>
      </c>
      <c r="C3476" t="s">
        <v>2515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customFormat="1" hidden="1" x14ac:dyDescent="0.25">
      <c r="A3477">
        <v>215</v>
      </c>
      <c r="B3477" t="s">
        <v>631</v>
      </c>
      <c r="C3477" t="s">
        <v>632</v>
      </c>
      <c r="D3477">
        <v>295287749849</v>
      </c>
      <c r="E3477">
        <v>1</v>
      </c>
      <c r="F3477">
        <v>0</v>
      </c>
      <c r="G3477">
        <v>0</v>
      </c>
      <c r="H3477">
        <v>70000000000</v>
      </c>
      <c r="I3477">
        <v>340000000</v>
      </c>
      <c r="J3477">
        <v>0.02</v>
      </c>
    </row>
    <row r="3478" spans="1:10" customFormat="1" hidden="1" x14ac:dyDescent="0.25">
      <c r="A3478">
        <v>215</v>
      </c>
      <c r="B3478" t="s">
        <v>1026</v>
      </c>
      <c r="C3478" t="s">
        <v>1027</v>
      </c>
      <c r="D3478">
        <v>324878991</v>
      </c>
      <c r="E3478">
        <v>1</v>
      </c>
      <c r="F3478">
        <v>0</v>
      </c>
      <c r="G3478">
        <v>0</v>
      </c>
      <c r="H3478">
        <v>150000000</v>
      </c>
      <c r="I3478">
        <v>340000000</v>
      </c>
      <c r="J3478">
        <v>0</v>
      </c>
    </row>
    <row r="3479" spans="1:10" customFormat="1" hidden="1" x14ac:dyDescent="0.25">
      <c r="A3479">
        <v>215</v>
      </c>
      <c r="B3479" t="s">
        <v>1396</v>
      </c>
      <c r="C3479" t="s">
        <v>1397</v>
      </c>
      <c r="D3479">
        <v>229263624103</v>
      </c>
      <c r="E3479">
        <v>1</v>
      </c>
      <c r="F3479">
        <v>0</v>
      </c>
      <c r="G3479">
        <v>0</v>
      </c>
      <c r="H3479">
        <v>10000000000</v>
      </c>
      <c r="I3479">
        <v>340000000</v>
      </c>
      <c r="J3479">
        <v>0.01</v>
      </c>
    </row>
    <row r="3480" spans="1:10" customFormat="1" hidden="1" x14ac:dyDescent="0.25">
      <c r="A3480">
        <v>215</v>
      </c>
      <c r="B3480" t="s">
        <v>1276</v>
      </c>
      <c r="D3480">
        <v>0</v>
      </c>
      <c r="E3480">
        <v>0</v>
      </c>
      <c r="F3480">
        <v>0</v>
      </c>
      <c r="G3480">
        <v>2269</v>
      </c>
      <c r="H3480">
        <v>0</v>
      </c>
      <c r="I3480">
        <v>0</v>
      </c>
      <c r="J3480">
        <v>0</v>
      </c>
    </row>
    <row r="3481" spans="1:10" customFormat="1" hidden="1" x14ac:dyDescent="0.25">
      <c r="A3481">
        <v>215</v>
      </c>
      <c r="B3481" t="s">
        <v>1878</v>
      </c>
      <c r="C3481" t="s">
        <v>1879</v>
      </c>
      <c r="D3481">
        <v>26338011644</v>
      </c>
      <c r="E3481">
        <v>1</v>
      </c>
      <c r="F3481">
        <v>0</v>
      </c>
      <c r="G3481">
        <v>0</v>
      </c>
      <c r="H3481">
        <v>300000000</v>
      </c>
      <c r="I3481">
        <v>340000000</v>
      </c>
      <c r="J3481">
        <v>0.01</v>
      </c>
    </row>
    <row r="3482" spans="1:10" customFormat="1" hidden="1" x14ac:dyDescent="0.25">
      <c r="A3482">
        <v>215</v>
      </c>
      <c r="B3482" t="s">
        <v>927</v>
      </c>
      <c r="C3482" t="s">
        <v>928</v>
      </c>
      <c r="D3482">
        <v>1047428125</v>
      </c>
      <c r="E3482">
        <v>1</v>
      </c>
      <c r="F3482">
        <v>0</v>
      </c>
      <c r="G3482">
        <v>0</v>
      </c>
      <c r="H3482">
        <v>1000000000</v>
      </c>
      <c r="I3482">
        <v>345000000</v>
      </c>
      <c r="J3482">
        <v>0.01</v>
      </c>
    </row>
    <row r="3483" spans="1:10" customFormat="1" hidden="1" x14ac:dyDescent="0.25">
      <c r="A3483">
        <v>215</v>
      </c>
      <c r="B3483" t="s">
        <v>2516</v>
      </c>
      <c r="C3483" t="s">
        <v>2517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customFormat="1" hidden="1" x14ac:dyDescent="0.25">
      <c r="A3484">
        <v>215</v>
      </c>
      <c r="B3484" t="s">
        <v>1934</v>
      </c>
      <c r="C3484" t="s">
        <v>1935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customFormat="1" hidden="1" x14ac:dyDescent="0.25">
      <c r="A3485">
        <v>215</v>
      </c>
      <c r="B3485" t="s">
        <v>2224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customFormat="1" hidden="1" x14ac:dyDescent="0.25">
      <c r="A3486">
        <v>215</v>
      </c>
      <c r="B3486" t="s">
        <v>1978</v>
      </c>
      <c r="C3486" t="s">
        <v>1979</v>
      </c>
      <c r="D3486">
        <v>2489360423409</v>
      </c>
      <c r="E3486">
        <v>347448341</v>
      </c>
      <c r="F3486">
        <v>1512621331</v>
      </c>
      <c r="G3486">
        <v>1</v>
      </c>
      <c r="H3486">
        <v>0</v>
      </c>
      <c r="I3486">
        <v>340000000</v>
      </c>
      <c r="J3486">
        <v>4.8999999999999998E-3</v>
      </c>
    </row>
    <row r="3487" spans="1:10" customFormat="1" hidden="1" x14ac:dyDescent="0.25">
      <c r="A3487">
        <v>215</v>
      </c>
      <c r="B3487" t="s">
        <v>960</v>
      </c>
      <c r="D3487">
        <v>105402555</v>
      </c>
      <c r="E3487">
        <v>1</v>
      </c>
      <c r="F3487">
        <v>0</v>
      </c>
      <c r="G3487">
        <v>0</v>
      </c>
      <c r="H3487">
        <v>100000000</v>
      </c>
      <c r="I3487">
        <v>340000000</v>
      </c>
      <c r="J3487">
        <v>0.15</v>
      </c>
    </row>
    <row r="3488" spans="1:10" customFormat="1" hidden="1" x14ac:dyDescent="0.25">
      <c r="A3488">
        <v>215</v>
      </c>
      <c r="B3488" t="s">
        <v>891</v>
      </c>
      <c r="C3488" t="s">
        <v>892</v>
      </c>
      <c r="D3488">
        <v>4559046426982</v>
      </c>
      <c r="E3488">
        <v>385664769</v>
      </c>
      <c r="F3488">
        <v>1476494220</v>
      </c>
      <c r="G3488">
        <v>1</v>
      </c>
      <c r="H3488">
        <v>1015000000000</v>
      </c>
      <c r="I3488">
        <v>340000000</v>
      </c>
      <c r="J3488">
        <v>0.03</v>
      </c>
    </row>
    <row r="3489" spans="1:10" customFormat="1" hidden="1" x14ac:dyDescent="0.25">
      <c r="A3489">
        <v>215</v>
      </c>
      <c r="B3489" t="s">
        <v>2107</v>
      </c>
      <c r="C3489" t="s">
        <v>2108</v>
      </c>
      <c r="D3489">
        <v>955586160316</v>
      </c>
      <c r="E3489">
        <v>1</v>
      </c>
      <c r="F3489">
        <v>0</v>
      </c>
      <c r="G3489">
        <v>0</v>
      </c>
      <c r="H3489">
        <v>10000000000</v>
      </c>
      <c r="I3489">
        <v>340000000</v>
      </c>
      <c r="J3489">
        <v>0</v>
      </c>
    </row>
    <row r="3490" spans="1:10" customFormat="1" hidden="1" x14ac:dyDescent="0.25">
      <c r="A3490">
        <v>215</v>
      </c>
      <c r="B3490" t="s">
        <v>2041</v>
      </c>
      <c r="C3490" t="s">
        <v>2042</v>
      </c>
      <c r="D3490">
        <v>11893390720964</v>
      </c>
      <c r="E3490">
        <v>556416240</v>
      </c>
      <c r="F3490">
        <v>10604395777</v>
      </c>
      <c r="G3490">
        <v>6</v>
      </c>
      <c r="H3490">
        <v>25000000000</v>
      </c>
      <c r="I3490">
        <v>340000000</v>
      </c>
      <c r="J3490">
        <v>0.02</v>
      </c>
    </row>
    <row r="3491" spans="1:10" customFormat="1" hidden="1" x14ac:dyDescent="0.25">
      <c r="A3491">
        <v>215</v>
      </c>
      <c r="B3491" t="s">
        <v>780</v>
      </c>
      <c r="C3491" t="s">
        <v>781</v>
      </c>
      <c r="D3491">
        <v>652665641248</v>
      </c>
      <c r="E3491">
        <v>1</v>
      </c>
      <c r="F3491">
        <v>0</v>
      </c>
      <c r="G3491">
        <v>0</v>
      </c>
      <c r="H3491">
        <v>480000000000</v>
      </c>
      <c r="I3491">
        <v>340000000</v>
      </c>
      <c r="J3491">
        <v>3.9E-2</v>
      </c>
    </row>
    <row r="3492" spans="1:10" customFormat="1" hidden="1" x14ac:dyDescent="0.25">
      <c r="A3492">
        <v>215</v>
      </c>
      <c r="B3492" t="s">
        <v>1719</v>
      </c>
      <c r="C3492" t="s">
        <v>1720</v>
      </c>
      <c r="D3492">
        <v>286987495291</v>
      </c>
      <c r="E3492">
        <v>1</v>
      </c>
      <c r="F3492">
        <v>0</v>
      </c>
      <c r="G3492">
        <v>0</v>
      </c>
      <c r="H3492">
        <v>10000000000</v>
      </c>
      <c r="I3492">
        <v>340000000</v>
      </c>
      <c r="J3492">
        <v>0.01</v>
      </c>
    </row>
    <row r="3493" spans="1:10" customFormat="1" hidden="1" x14ac:dyDescent="0.25">
      <c r="A3493">
        <v>215</v>
      </c>
      <c r="B3493" t="s">
        <v>993</v>
      </c>
      <c r="C3493" t="s">
        <v>994</v>
      </c>
      <c r="D3493">
        <v>1734855214000</v>
      </c>
      <c r="E3493">
        <v>355200749</v>
      </c>
      <c r="F3493">
        <v>1504874181</v>
      </c>
      <c r="G3493">
        <v>1</v>
      </c>
      <c r="H3493">
        <v>2000000000</v>
      </c>
      <c r="I3493">
        <v>340000000</v>
      </c>
      <c r="J3493">
        <v>0.01</v>
      </c>
    </row>
    <row r="3494" spans="1:10" customFormat="1" hidden="1" x14ac:dyDescent="0.25">
      <c r="A3494">
        <v>215</v>
      </c>
      <c r="B3494" t="s">
        <v>1040</v>
      </c>
      <c r="C3494" t="s">
        <v>1041</v>
      </c>
      <c r="D3494">
        <v>100007457297</v>
      </c>
      <c r="E3494">
        <v>1</v>
      </c>
      <c r="F3494">
        <v>0</v>
      </c>
      <c r="G3494">
        <v>0</v>
      </c>
      <c r="H3494">
        <v>100000000000</v>
      </c>
      <c r="I3494">
        <v>340000000</v>
      </c>
      <c r="J3494">
        <v>2.5000000000000001E-2</v>
      </c>
    </row>
    <row r="3495" spans="1:10" customFormat="1" hidden="1" x14ac:dyDescent="0.25">
      <c r="A3495">
        <v>215</v>
      </c>
      <c r="B3495" t="s">
        <v>2518</v>
      </c>
      <c r="C3495" t="s">
        <v>2519</v>
      </c>
      <c r="D3495">
        <v>177673334920685</v>
      </c>
      <c r="E3495">
        <v>5467331327</v>
      </c>
      <c r="F3495">
        <v>165783712924</v>
      </c>
      <c r="G3495">
        <v>92</v>
      </c>
      <c r="H3495">
        <v>515000000000</v>
      </c>
      <c r="I3495">
        <v>340000000</v>
      </c>
      <c r="J3495">
        <v>0.03</v>
      </c>
    </row>
    <row r="3496" spans="1:10" customFormat="1" hidden="1" x14ac:dyDescent="0.25">
      <c r="A3496">
        <v>215</v>
      </c>
      <c r="B3496" t="s">
        <v>790</v>
      </c>
      <c r="C3496" t="s">
        <v>791</v>
      </c>
      <c r="D3496">
        <v>2821822519885</v>
      </c>
      <c r="E3496">
        <v>355203842</v>
      </c>
      <c r="F3496">
        <v>1505180422</v>
      </c>
      <c r="G3496">
        <v>1</v>
      </c>
      <c r="H3496">
        <v>125000000000</v>
      </c>
      <c r="I3496">
        <v>340000000</v>
      </c>
      <c r="J3496">
        <v>0.01</v>
      </c>
    </row>
    <row r="3497" spans="1:10" customFormat="1" hidden="1" x14ac:dyDescent="0.25">
      <c r="A3497">
        <v>215</v>
      </c>
      <c r="B3497" t="s">
        <v>798</v>
      </c>
      <c r="C3497" t="s">
        <v>799</v>
      </c>
      <c r="D3497">
        <v>90829111603162</v>
      </c>
      <c r="E3497">
        <v>2126303259</v>
      </c>
      <c r="F3497">
        <v>87528859740</v>
      </c>
      <c r="G3497">
        <v>48</v>
      </c>
      <c r="H3497">
        <v>3000000000000</v>
      </c>
      <c r="I3497">
        <v>340000000</v>
      </c>
      <c r="J3497">
        <v>0.02</v>
      </c>
    </row>
    <row r="3498" spans="1:10" customFormat="1" hidden="1" x14ac:dyDescent="0.25">
      <c r="A3498">
        <v>215</v>
      </c>
      <c r="B3498" t="s">
        <v>1721</v>
      </c>
      <c r="C3498" t="s">
        <v>1722</v>
      </c>
      <c r="D3498">
        <v>2356835394102</v>
      </c>
      <c r="E3498">
        <v>1</v>
      </c>
      <c r="F3498">
        <v>0</v>
      </c>
      <c r="G3498">
        <v>0</v>
      </c>
      <c r="H3498">
        <v>1200000000000</v>
      </c>
      <c r="I3498">
        <v>340000000</v>
      </c>
      <c r="J3498">
        <v>0</v>
      </c>
    </row>
    <row r="3499" spans="1:10" customFormat="1" hidden="1" x14ac:dyDescent="0.25">
      <c r="A3499">
        <v>215</v>
      </c>
      <c r="B3499" t="s">
        <v>1587</v>
      </c>
      <c r="C3499" t="s">
        <v>1588</v>
      </c>
      <c r="D3499">
        <v>64484526547851</v>
      </c>
      <c r="E3499">
        <v>340000000</v>
      </c>
      <c r="F3499">
        <v>35043436888</v>
      </c>
      <c r="G3499">
        <v>19</v>
      </c>
      <c r="H3499">
        <v>850000000000</v>
      </c>
      <c r="I3499">
        <v>340000000</v>
      </c>
      <c r="J3499">
        <v>0</v>
      </c>
    </row>
    <row r="3500" spans="1:10" customFormat="1" hidden="1" x14ac:dyDescent="0.25">
      <c r="A3500">
        <v>215</v>
      </c>
      <c r="B3500" t="s">
        <v>1448</v>
      </c>
      <c r="C3500" t="s">
        <v>1449</v>
      </c>
      <c r="D3500">
        <v>15024987189</v>
      </c>
      <c r="E3500">
        <v>1</v>
      </c>
      <c r="F3500">
        <v>0</v>
      </c>
      <c r="G3500">
        <v>0</v>
      </c>
      <c r="H3500">
        <v>12500000000</v>
      </c>
      <c r="I3500">
        <v>345000000</v>
      </c>
      <c r="J3500">
        <v>0.1</v>
      </c>
    </row>
    <row r="3501" spans="1:10" customFormat="1" hidden="1" x14ac:dyDescent="0.25">
      <c r="A3501">
        <v>215</v>
      </c>
      <c r="B3501" t="s">
        <v>644</v>
      </c>
      <c r="C3501" t="s">
        <v>645</v>
      </c>
      <c r="D3501">
        <v>428961046478</v>
      </c>
      <c r="E3501">
        <v>1</v>
      </c>
      <c r="F3501">
        <v>0</v>
      </c>
      <c r="G3501">
        <v>0</v>
      </c>
      <c r="H3501">
        <v>100000000000</v>
      </c>
      <c r="I3501">
        <v>340000000</v>
      </c>
      <c r="J3501">
        <v>0.03</v>
      </c>
    </row>
    <row r="3502" spans="1:10" customFormat="1" hidden="1" x14ac:dyDescent="0.25">
      <c r="A3502">
        <v>215</v>
      </c>
      <c r="B3502" t="s">
        <v>1078</v>
      </c>
      <c r="C3502" t="s">
        <v>1079</v>
      </c>
      <c r="D3502">
        <v>21674746991790</v>
      </c>
      <c r="E3502">
        <v>832018812</v>
      </c>
      <c r="F3502">
        <v>15908608266</v>
      </c>
      <c r="G3502">
        <v>9</v>
      </c>
      <c r="H3502">
        <v>1000000</v>
      </c>
      <c r="I3502">
        <v>340000000</v>
      </c>
      <c r="J3502">
        <v>0.03</v>
      </c>
    </row>
    <row r="3503" spans="1:10" customFormat="1" hidden="1" x14ac:dyDescent="0.25">
      <c r="A3503">
        <v>215</v>
      </c>
      <c r="B3503" s="161" t="s">
        <v>1414</v>
      </c>
      <c r="C3503" t="s">
        <v>1415</v>
      </c>
      <c r="D3503">
        <v>8840505825</v>
      </c>
      <c r="E3503">
        <v>1</v>
      </c>
      <c r="F3503">
        <v>0</v>
      </c>
      <c r="G3503">
        <v>0</v>
      </c>
      <c r="H3503">
        <v>3000000000</v>
      </c>
      <c r="I3503">
        <v>340000000</v>
      </c>
      <c r="J3503">
        <v>0.03</v>
      </c>
    </row>
    <row r="3504" spans="1:10" customFormat="1" hidden="1" x14ac:dyDescent="0.25">
      <c r="A3504">
        <v>215</v>
      </c>
      <c r="B3504" t="s">
        <v>1982</v>
      </c>
      <c r="C3504" t="s">
        <v>1983</v>
      </c>
      <c r="D3504">
        <v>77561258670049</v>
      </c>
      <c r="E3504">
        <v>2741261569</v>
      </c>
      <c r="F3504">
        <v>45623969816</v>
      </c>
      <c r="G3504">
        <v>26</v>
      </c>
      <c r="H3504">
        <v>50000000000</v>
      </c>
      <c r="I3504">
        <v>340000000</v>
      </c>
      <c r="J3504">
        <v>0.05</v>
      </c>
    </row>
    <row r="3505" spans="1:10" customFormat="1" hidden="1" x14ac:dyDescent="0.25">
      <c r="A3505">
        <v>215</v>
      </c>
      <c r="B3505" t="s">
        <v>820</v>
      </c>
      <c r="C3505">
        <v>247</v>
      </c>
      <c r="D3505">
        <v>2773781784197</v>
      </c>
      <c r="E3505">
        <v>458428625</v>
      </c>
      <c r="F3505">
        <v>3265246394</v>
      </c>
      <c r="G3505">
        <v>2</v>
      </c>
      <c r="H3505">
        <v>1700000000000</v>
      </c>
      <c r="I3505">
        <v>340000000</v>
      </c>
      <c r="J3505">
        <v>3.5000000000000003E-2</v>
      </c>
    </row>
    <row r="3506" spans="1:10" customFormat="1" hidden="1" x14ac:dyDescent="0.25">
      <c r="A3506">
        <v>221</v>
      </c>
      <c r="B3506" t="s">
        <v>2087</v>
      </c>
      <c r="C3506" t="s">
        <v>2088</v>
      </c>
      <c r="D3506">
        <v>11068321379101</v>
      </c>
      <c r="E3506">
        <v>420064126</v>
      </c>
      <c r="F3506">
        <v>15932761187</v>
      </c>
      <c r="G3506">
        <v>11</v>
      </c>
      <c r="H3506">
        <v>4100000000000</v>
      </c>
      <c r="I3506">
        <v>340000000</v>
      </c>
      <c r="J3506">
        <v>5.0000000000000001E-3</v>
      </c>
    </row>
    <row r="3507" spans="1:10" customFormat="1" hidden="1" x14ac:dyDescent="0.25">
      <c r="A3507">
        <v>215</v>
      </c>
      <c r="B3507" t="s">
        <v>1265</v>
      </c>
      <c r="C3507" t="s">
        <v>1266</v>
      </c>
      <c r="D3507">
        <v>2085361414947</v>
      </c>
      <c r="E3507">
        <v>441487109</v>
      </c>
      <c r="F3507">
        <v>3281416551</v>
      </c>
      <c r="G3507">
        <v>2</v>
      </c>
      <c r="H3507">
        <v>1000000000000</v>
      </c>
      <c r="I3507">
        <v>340000000</v>
      </c>
      <c r="J3507">
        <v>0.03</v>
      </c>
    </row>
    <row r="3508" spans="1:10" customFormat="1" hidden="1" x14ac:dyDescent="0.25">
      <c r="A3508">
        <v>215</v>
      </c>
      <c r="B3508" s="161" t="s">
        <v>1270</v>
      </c>
      <c r="C3508" t="s">
        <v>1271</v>
      </c>
      <c r="D3508">
        <v>6271219</v>
      </c>
      <c r="E3508">
        <v>1</v>
      </c>
      <c r="F3508">
        <v>0</v>
      </c>
      <c r="G3508">
        <v>0</v>
      </c>
      <c r="H3508">
        <v>100000000000</v>
      </c>
      <c r="I3508">
        <v>340000000</v>
      </c>
      <c r="J3508">
        <v>0.01</v>
      </c>
    </row>
    <row r="3509" spans="1:10" customFormat="1" hidden="1" x14ac:dyDescent="0.25">
      <c r="A3509">
        <v>215</v>
      </c>
      <c r="B3509" t="s">
        <v>1048</v>
      </c>
      <c r="C3509" t="s">
        <v>1049</v>
      </c>
      <c r="D3509">
        <v>106442525337</v>
      </c>
      <c r="E3509">
        <v>1</v>
      </c>
      <c r="F3509">
        <v>0</v>
      </c>
      <c r="G3509">
        <v>0</v>
      </c>
      <c r="H3509">
        <v>400000000</v>
      </c>
      <c r="I3509">
        <v>340000000</v>
      </c>
      <c r="J3509">
        <v>0.02</v>
      </c>
    </row>
    <row r="3510" spans="1:10" customFormat="1" hidden="1" x14ac:dyDescent="0.25">
      <c r="A3510">
        <v>215</v>
      </c>
      <c r="B3510" t="s">
        <v>1697</v>
      </c>
      <c r="C3510" t="s">
        <v>1698</v>
      </c>
      <c r="D3510">
        <v>2639738033</v>
      </c>
      <c r="E3510">
        <v>1</v>
      </c>
      <c r="F3510">
        <v>0</v>
      </c>
      <c r="G3510">
        <v>0</v>
      </c>
      <c r="H3510">
        <v>444000000</v>
      </c>
      <c r="I3510">
        <v>444000000</v>
      </c>
      <c r="J3510">
        <v>0</v>
      </c>
    </row>
    <row r="3511" spans="1:10" customFormat="1" hidden="1" x14ac:dyDescent="0.25">
      <c r="A3511">
        <v>214</v>
      </c>
      <c r="B3511" t="s">
        <v>571</v>
      </c>
      <c r="C3511" t="s">
        <v>572</v>
      </c>
      <c r="D3511">
        <v>9650007442143</v>
      </c>
      <c r="E3511">
        <v>626029912</v>
      </c>
      <c r="F3511">
        <v>5339568342</v>
      </c>
      <c r="G3511">
        <v>3</v>
      </c>
      <c r="H3511">
        <v>5000000000000</v>
      </c>
      <c r="I3511">
        <v>345000000</v>
      </c>
      <c r="J3511">
        <v>0.05</v>
      </c>
    </row>
    <row r="3512" spans="1:10" customFormat="1" hidden="1" x14ac:dyDescent="0.25">
      <c r="A3512">
        <v>215</v>
      </c>
      <c r="B3512" t="s">
        <v>600</v>
      </c>
      <c r="C3512" t="s">
        <v>601</v>
      </c>
      <c r="D3512">
        <v>517931222865</v>
      </c>
      <c r="E3512">
        <v>370249900</v>
      </c>
      <c r="F3512">
        <v>1489845583</v>
      </c>
      <c r="G3512">
        <v>1</v>
      </c>
      <c r="H3512">
        <v>10000000000</v>
      </c>
      <c r="I3512">
        <v>340000000</v>
      </c>
      <c r="J3512">
        <v>1.9900000000000001E-2</v>
      </c>
    </row>
    <row r="3513" spans="1:10" customFormat="1" hidden="1" x14ac:dyDescent="0.25">
      <c r="A3513">
        <v>215</v>
      </c>
      <c r="B3513" t="s">
        <v>1535</v>
      </c>
      <c r="C3513" t="s">
        <v>1536</v>
      </c>
      <c r="D3513">
        <v>443307872808</v>
      </c>
      <c r="E3513">
        <v>1</v>
      </c>
      <c r="F3513">
        <v>0</v>
      </c>
      <c r="G3513">
        <v>0</v>
      </c>
      <c r="H3513">
        <v>0</v>
      </c>
      <c r="I3513">
        <v>340000000</v>
      </c>
      <c r="J3513">
        <v>5.0000000000000001E-3</v>
      </c>
    </row>
    <row r="3514" spans="1:10" customFormat="1" hidden="1" x14ac:dyDescent="0.25">
      <c r="A3514">
        <v>215</v>
      </c>
      <c r="B3514" t="s">
        <v>1533</v>
      </c>
      <c r="C3514" t="s">
        <v>1534</v>
      </c>
      <c r="D3514">
        <v>4626979924661</v>
      </c>
      <c r="E3514">
        <v>340000000</v>
      </c>
      <c r="F3514">
        <v>5243351669</v>
      </c>
      <c r="G3514">
        <v>3</v>
      </c>
      <c r="H3514">
        <v>438734839107</v>
      </c>
      <c r="I3514">
        <v>340000000</v>
      </c>
      <c r="J3514">
        <v>0</v>
      </c>
    </row>
    <row r="3515" spans="1:10" customFormat="1" hidden="1" x14ac:dyDescent="0.25">
      <c r="A3515">
        <v>214</v>
      </c>
      <c r="B3515" t="s">
        <v>2299</v>
      </c>
      <c r="C3515" t="s">
        <v>2300</v>
      </c>
      <c r="D3515">
        <v>113479331363607</v>
      </c>
      <c r="E3515">
        <v>6184672728</v>
      </c>
      <c r="F3515">
        <v>111048781834</v>
      </c>
      <c r="G3515">
        <v>59</v>
      </c>
      <c r="H3515">
        <v>2000000000000</v>
      </c>
      <c r="I3515">
        <v>340000000</v>
      </c>
      <c r="J3515">
        <v>0.05</v>
      </c>
    </row>
    <row r="3516" spans="1:10" customFormat="1" hidden="1" x14ac:dyDescent="0.25">
      <c r="A3516">
        <v>215</v>
      </c>
      <c r="B3516" t="s">
        <v>2145</v>
      </c>
      <c r="C3516" t="s">
        <v>2146</v>
      </c>
      <c r="D3516">
        <v>199049776924</v>
      </c>
      <c r="E3516">
        <v>1</v>
      </c>
      <c r="F3516">
        <v>0</v>
      </c>
      <c r="G3516">
        <v>0</v>
      </c>
      <c r="H3516">
        <v>60000000000</v>
      </c>
      <c r="I3516">
        <v>340000000</v>
      </c>
      <c r="J3516">
        <v>1.4999999999999999E-2</v>
      </c>
    </row>
    <row r="3517" spans="1:10" customFormat="1" hidden="1" x14ac:dyDescent="0.25">
      <c r="A3517">
        <v>215</v>
      </c>
      <c r="B3517" t="s">
        <v>1638</v>
      </c>
      <c r="C3517" t="s">
        <v>1639</v>
      </c>
      <c r="D3517">
        <v>2484125855555</v>
      </c>
      <c r="E3517">
        <v>1</v>
      </c>
      <c r="F3517">
        <v>0</v>
      </c>
      <c r="G3517">
        <v>0</v>
      </c>
      <c r="H3517">
        <v>305000000000</v>
      </c>
      <c r="I3517">
        <v>340000000</v>
      </c>
      <c r="J3517">
        <v>0.01</v>
      </c>
    </row>
    <row r="3518" spans="1:10" customFormat="1" hidden="1" x14ac:dyDescent="0.25">
      <c r="A3518">
        <v>215</v>
      </c>
      <c r="B3518" t="s">
        <v>2487</v>
      </c>
      <c r="C3518" t="s">
        <v>2488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customFormat="1" hidden="1" x14ac:dyDescent="0.25">
      <c r="A3519">
        <v>215</v>
      </c>
      <c r="B3519" t="s">
        <v>939</v>
      </c>
      <c r="D3519">
        <v>197833581</v>
      </c>
      <c r="E3519">
        <v>1</v>
      </c>
      <c r="F3519">
        <v>0</v>
      </c>
      <c r="G3519">
        <v>0</v>
      </c>
      <c r="H3519">
        <v>100000000</v>
      </c>
      <c r="I3519">
        <v>345000000</v>
      </c>
      <c r="J3519">
        <v>0.01</v>
      </c>
    </row>
    <row r="3520" spans="1:10" customFormat="1" hidden="1" x14ac:dyDescent="0.25">
      <c r="A3520">
        <v>215</v>
      </c>
      <c r="B3520" t="s">
        <v>1763</v>
      </c>
      <c r="C3520" t="s">
        <v>1722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customFormat="1" hidden="1" x14ac:dyDescent="0.25">
      <c r="A3521">
        <v>215</v>
      </c>
      <c r="B3521" t="s">
        <v>1692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customFormat="1" hidden="1" x14ac:dyDescent="0.25">
      <c r="A3522">
        <v>215</v>
      </c>
      <c r="B3522" t="s">
        <v>1244</v>
      </c>
      <c r="C3522" t="s">
        <v>1245</v>
      </c>
      <c r="D3522">
        <v>650967777763</v>
      </c>
      <c r="E3522">
        <v>1</v>
      </c>
      <c r="F3522">
        <v>0</v>
      </c>
      <c r="G3522">
        <v>0</v>
      </c>
      <c r="H3522">
        <v>149999999999</v>
      </c>
      <c r="I3522">
        <v>340000000</v>
      </c>
      <c r="J3522">
        <v>0</v>
      </c>
    </row>
    <row r="3523" spans="1:10" customFormat="1" hidden="1" x14ac:dyDescent="0.25">
      <c r="A3523">
        <v>215</v>
      </c>
      <c r="B3523" t="s">
        <v>1675</v>
      </c>
      <c r="C3523" t="s">
        <v>1676</v>
      </c>
      <c r="D3523">
        <v>95272812029825</v>
      </c>
      <c r="E3523">
        <v>1210969957</v>
      </c>
      <c r="F3523">
        <v>86226025761</v>
      </c>
      <c r="G3523">
        <v>47</v>
      </c>
      <c r="H3523">
        <v>111000000000</v>
      </c>
      <c r="I3523">
        <v>340000000</v>
      </c>
      <c r="J3523">
        <v>0.01</v>
      </c>
    </row>
    <row r="3524" spans="1:10" customFormat="1" hidden="1" x14ac:dyDescent="0.25">
      <c r="A3524">
        <v>215</v>
      </c>
      <c r="B3524" t="s">
        <v>1601</v>
      </c>
      <c r="C3524" t="s">
        <v>1602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customFormat="1" hidden="1" x14ac:dyDescent="0.25">
      <c r="A3525">
        <v>215</v>
      </c>
      <c r="B3525" t="s">
        <v>1661</v>
      </c>
      <c r="C3525" t="s">
        <v>1662</v>
      </c>
      <c r="D3525">
        <v>0</v>
      </c>
      <c r="E3525">
        <v>0</v>
      </c>
      <c r="F3525">
        <v>0</v>
      </c>
      <c r="G3525">
        <v>0</v>
      </c>
      <c r="H3525">
        <v>65000000000</v>
      </c>
      <c r="I3525">
        <v>340000000</v>
      </c>
      <c r="J3525">
        <v>1.4999999999999999E-2</v>
      </c>
    </row>
    <row r="3526" spans="1:10" customFormat="1" hidden="1" x14ac:dyDescent="0.25">
      <c r="A3526">
        <v>215</v>
      </c>
      <c r="B3526" t="s">
        <v>1192</v>
      </c>
      <c r="D3526">
        <v>51498021487</v>
      </c>
      <c r="E3526">
        <v>1</v>
      </c>
      <c r="F3526">
        <v>0</v>
      </c>
      <c r="G3526">
        <v>0</v>
      </c>
      <c r="H3526">
        <v>50000000000</v>
      </c>
      <c r="I3526">
        <v>345000000</v>
      </c>
      <c r="J3526">
        <v>1.95E-2</v>
      </c>
    </row>
    <row r="3527" spans="1:10" customFormat="1" hidden="1" x14ac:dyDescent="0.25">
      <c r="A3527">
        <v>215</v>
      </c>
      <c r="B3527" t="s">
        <v>897</v>
      </c>
      <c r="C3527" t="s">
        <v>898</v>
      </c>
      <c r="D3527">
        <v>0</v>
      </c>
      <c r="E3527">
        <v>0</v>
      </c>
      <c r="F3527">
        <v>0</v>
      </c>
      <c r="G3527">
        <v>0</v>
      </c>
      <c r="H3527">
        <v>100000000000000</v>
      </c>
      <c r="I3527">
        <v>345000000</v>
      </c>
      <c r="J3527">
        <v>1.4999999999999999E-2</v>
      </c>
    </row>
    <row r="3528" spans="1:10" customFormat="1" hidden="1" x14ac:dyDescent="0.25">
      <c r="A3528">
        <v>215</v>
      </c>
      <c r="B3528" t="s">
        <v>1181</v>
      </c>
      <c r="C3528" t="s">
        <v>1182</v>
      </c>
      <c r="D3528">
        <v>182941926070</v>
      </c>
      <c r="E3528">
        <v>1</v>
      </c>
      <c r="F3528">
        <v>0</v>
      </c>
      <c r="G3528">
        <v>0</v>
      </c>
      <c r="H3528">
        <v>100000000</v>
      </c>
      <c r="I3528">
        <v>400000000</v>
      </c>
      <c r="J3528">
        <v>0.03</v>
      </c>
    </row>
    <row r="3529" spans="1:10" customFormat="1" hidden="1" x14ac:dyDescent="0.25">
      <c r="A3529">
        <v>215</v>
      </c>
      <c r="B3529" t="s">
        <v>1642</v>
      </c>
      <c r="C3529" t="s">
        <v>1643</v>
      </c>
      <c r="D3529">
        <v>7972939926767</v>
      </c>
      <c r="E3529">
        <v>340000000</v>
      </c>
      <c r="F3529">
        <v>5247157270</v>
      </c>
      <c r="G3529">
        <v>3</v>
      </c>
      <c r="H3529">
        <v>1001000000000</v>
      </c>
      <c r="I3529">
        <v>340000000</v>
      </c>
      <c r="J3529">
        <v>0</v>
      </c>
    </row>
    <row r="3530" spans="1:10" customFormat="1" hidden="1" x14ac:dyDescent="0.25">
      <c r="A3530">
        <v>215</v>
      </c>
      <c r="B3530" t="s">
        <v>359</v>
      </c>
      <c r="C3530" t="s">
        <v>360</v>
      </c>
      <c r="D3530">
        <v>100007821255</v>
      </c>
      <c r="E3530">
        <v>1</v>
      </c>
      <c r="F3530">
        <v>0</v>
      </c>
      <c r="G3530">
        <v>0</v>
      </c>
      <c r="H3530">
        <v>100000000000</v>
      </c>
      <c r="I3530">
        <v>340000000</v>
      </c>
      <c r="J3530">
        <v>0.02</v>
      </c>
    </row>
    <row r="3531" spans="1:10" customFormat="1" hidden="1" x14ac:dyDescent="0.25">
      <c r="A3531">
        <v>215</v>
      </c>
      <c r="B3531" s="161" t="s">
        <v>713</v>
      </c>
      <c r="C3531" t="s">
        <v>714</v>
      </c>
      <c r="D3531">
        <v>996794238074</v>
      </c>
      <c r="E3531">
        <v>1</v>
      </c>
      <c r="F3531">
        <v>0</v>
      </c>
      <c r="G3531">
        <v>0</v>
      </c>
      <c r="H3531">
        <v>12100000000</v>
      </c>
      <c r="I3531">
        <v>340000000</v>
      </c>
      <c r="J3531">
        <v>0</v>
      </c>
    </row>
    <row r="3532" spans="1:10" customFormat="1" hidden="1" x14ac:dyDescent="0.25">
      <c r="A3532">
        <v>215</v>
      </c>
      <c r="B3532" t="s">
        <v>877</v>
      </c>
      <c r="C3532" t="s">
        <v>878</v>
      </c>
      <c r="D3532">
        <v>112984829998</v>
      </c>
      <c r="E3532">
        <v>1</v>
      </c>
      <c r="F3532">
        <v>0</v>
      </c>
      <c r="G3532">
        <v>0</v>
      </c>
      <c r="H3532">
        <v>10000000000</v>
      </c>
      <c r="I3532">
        <v>340000000</v>
      </c>
      <c r="J3532">
        <v>0</v>
      </c>
    </row>
    <row r="3533" spans="1:10" customFormat="1" hidden="1" x14ac:dyDescent="0.25">
      <c r="A3533">
        <v>215</v>
      </c>
      <c r="B3533" t="s">
        <v>854</v>
      </c>
      <c r="C3533" t="s">
        <v>855</v>
      </c>
      <c r="D3533">
        <v>128117576583</v>
      </c>
      <c r="E3533">
        <v>1</v>
      </c>
      <c r="F3533">
        <v>0</v>
      </c>
      <c r="G3533">
        <v>0</v>
      </c>
      <c r="H3533">
        <v>500000000</v>
      </c>
      <c r="I3533">
        <v>340000000</v>
      </c>
      <c r="J3533">
        <v>0.01</v>
      </c>
    </row>
    <row r="3534" spans="1:10" customFormat="1" hidden="1" x14ac:dyDescent="0.25">
      <c r="A3534">
        <v>215</v>
      </c>
      <c r="B3534" t="s">
        <v>2330</v>
      </c>
      <c r="C3534" t="s">
        <v>2331</v>
      </c>
      <c r="D3534">
        <v>48237919253</v>
      </c>
      <c r="E3534">
        <v>1</v>
      </c>
      <c r="F3534">
        <v>0</v>
      </c>
      <c r="G3534">
        <v>0</v>
      </c>
      <c r="H3534">
        <v>10000000</v>
      </c>
      <c r="I3534">
        <v>340000000</v>
      </c>
      <c r="J3534">
        <v>0.1</v>
      </c>
    </row>
    <row r="3535" spans="1:10" customFormat="1" hidden="1" x14ac:dyDescent="0.25">
      <c r="A3535">
        <v>215</v>
      </c>
      <c r="B3535" t="s">
        <v>2165</v>
      </c>
      <c r="D3535">
        <v>4538101154</v>
      </c>
      <c r="E3535">
        <v>1</v>
      </c>
      <c r="F3535">
        <v>0</v>
      </c>
      <c r="G3535">
        <v>0</v>
      </c>
      <c r="H3535">
        <v>0</v>
      </c>
      <c r="I3535">
        <v>340000000</v>
      </c>
      <c r="J3535">
        <v>0.2</v>
      </c>
    </row>
    <row r="3536" spans="1:10" customFormat="1" hidden="1" x14ac:dyDescent="0.25">
      <c r="A3536">
        <v>215</v>
      </c>
      <c r="B3536" t="s">
        <v>1226</v>
      </c>
      <c r="C3536" t="s">
        <v>1227</v>
      </c>
      <c r="D3536">
        <v>80369864257</v>
      </c>
      <c r="E3536">
        <v>1</v>
      </c>
      <c r="F3536">
        <v>0</v>
      </c>
      <c r="G3536">
        <v>0</v>
      </c>
      <c r="H3536">
        <v>10000000000</v>
      </c>
      <c r="I3536">
        <v>340000000</v>
      </c>
      <c r="J3536">
        <v>0.02</v>
      </c>
    </row>
    <row r="3537" spans="1:10" customFormat="1" hidden="1" x14ac:dyDescent="0.25">
      <c r="A3537">
        <v>215</v>
      </c>
      <c r="B3537" t="s">
        <v>2346</v>
      </c>
      <c r="C3537" t="s">
        <v>2347</v>
      </c>
      <c r="D3537">
        <v>497768494955</v>
      </c>
      <c r="E3537">
        <v>1</v>
      </c>
      <c r="F3537">
        <v>0</v>
      </c>
      <c r="G3537">
        <v>0</v>
      </c>
      <c r="H3537">
        <v>17500000000</v>
      </c>
      <c r="I3537">
        <v>500000000</v>
      </c>
      <c r="J3537">
        <v>0.03</v>
      </c>
    </row>
    <row r="3538" spans="1:10" customFormat="1" hidden="1" x14ac:dyDescent="0.25">
      <c r="A3538">
        <v>215</v>
      </c>
      <c r="B3538" t="s">
        <v>860</v>
      </c>
      <c r="C3538" t="s">
        <v>861</v>
      </c>
      <c r="D3538">
        <v>646505241328</v>
      </c>
      <c r="E3538">
        <v>1</v>
      </c>
      <c r="F3538">
        <v>0</v>
      </c>
      <c r="G3538">
        <v>0</v>
      </c>
      <c r="H3538">
        <v>600000000000</v>
      </c>
      <c r="I3538">
        <v>340000000</v>
      </c>
      <c r="J3538">
        <v>1.4999999999999999E-2</v>
      </c>
    </row>
    <row r="3539" spans="1:10" customFormat="1" hidden="1" x14ac:dyDescent="0.25">
      <c r="A3539">
        <v>215</v>
      </c>
      <c r="B3539" t="s">
        <v>2248</v>
      </c>
      <c r="C3539" t="s">
        <v>2249</v>
      </c>
      <c r="D3539">
        <v>54453288137857</v>
      </c>
      <c r="E3539">
        <v>604978226</v>
      </c>
      <c r="F3539">
        <v>29177046967</v>
      </c>
      <c r="G3539">
        <v>16</v>
      </c>
      <c r="H3539">
        <v>500000000000</v>
      </c>
      <c r="I3539">
        <v>340000000</v>
      </c>
      <c r="J3539">
        <v>8.9999999999999993E-3</v>
      </c>
    </row>
    <row r="3540" spans="1:10" customFormat="1" hidden="1" x14ac:dyDescent="0.25">
      <c r="A3540">
        <v>215</v>
      </c>
      <c r="B3540" t="s">
        <v>365</v>
      </c>
      <c r="C3540" t="s">
        <v>366</v>
      </c>
      <c r="D3540">
        <v>368585336178</v>
      </c>
      <c r="E3540">
        <v>1</v>
      </c>
      <c r="F3540">
        <v>0</v>
      </c>
      <c r="G3540">
        <v>0</v>
      </c>
      <c r="H3540">
        <v>15000000000</v>
      </c>
      <c r="I3540">
        <v>340000000</v>
      </c>
      <c r="J3540">
        <v>0.02</v>
      </c>
    </row>
    <row r="3541" spans="1:10" customFormat="1" hidden="1" x14ac:dyDescent="0.25">
      <c r="A3541">
        <v>215</v>
      </c>
      <c r="B3541" t="s">
        <v>1543</v>
      </c>
      <c r="C3541" t="s">
        <v>1544</v>
      </c>
      <c r="D3541">
        <v>0</v>
      </c>
      <c r="E3541">
        <v>0</v>
      </c>
      <c r="F3541">
        <v>0</v>
      </c>
      <c r="G3541">
        <v>0</v>
      </c>
      <c r="H3541">
        <v>100000000</v>
      </c>
      <c r="I3541">
        <v>345000000</v>
      </c>
      <c r="J3541">
        <v>8.9999999999999993E-3</v>
      </c>
    </row>
    <row r="3542" spans="1:10" customFormat="1" hidden="1" x14ac:dyDescent="0.25">
      <c r="A3542">
        <v>215</v>
      </c>
      <c r="B3542" t="s">
        <v>1994</v>
      </c>
      <c r="C3542" t="s">
        <v>1995</v>
      </c>
      <c r="D3542">
        <v>1055992422652</v>
      </c>
      <c r="E3542">
        <v>1</v>
      </c>
      <c r="F3542">
        <v>0</v>
      </c>
      <c r="G3542">
        <v>0</v>
      </c>
      <c r="H3542">
        <v>300000000</v>
      </c>
      <c r="I3542">
        <v>340000000</v>
      </c>
      <c r="J3542">
        <v>0.03</v>
      </c>
    </row>
    <row r="3543" spans="1:10" customFormat="1" hidden="1" x14ac:dyDescent="0.25">
      <c r="A3543">
        <v>215</v>
      </c>
      <c r="B3543" t="s">
        <v>201</v>
      </c>
      <c r="C3543" t="s">
        <v>202</v>
      </c>
      <c r="D3543">
        <v>127579732819</v>
      </c>
      <c r="E3543">
        <v>1</v>
      </c>
      <c r="F3543">
        <v>0</v>
      </c>
      <c r="G3543">
        <v>0</v>
      </c>
      <c r="H3543">
        <v>105000000000</v>
      </c>
      <c r="I3543">
        <v>340000000</v>
      </c>
      <c r="J3543">
        <v>0.01</v>
      </c>
    </row>
    <row r="3544" spans="1:10" customFormat="1" hidden="1" x14ac:dyDescent="0.25">
      <c r="A3544">
        <v>215</v>
      </c>
      <c r="B3544" t="s">
        <v>929</v>
      </c>
      <c r="C3544" t="s">
        <v>930</v>
      </c>
      <c r="D3544">
        <v>110497619322</v>
      </c>
      <c r="E3544">
        <v>1</v>
      </c>
      <c r="F3544">
        <v>0</v>
      </c>
      <c r="G3544">
        <v>0</v>
      </c>
      <c r="H3544">
        <v>110000000000</v>
      </c>
      <c r="I3544">
        <v>340000000</v>
      </c>
      <c r="J3544">
        <v>2.9000000000000001E-2</v>
      </c>
    </row>
    <row r="3545" spans="1:10" customFormat="1" hidden="1" x14ac:dyDescent="0.25">
      <c r="A3545">
        <v>215</v>
      </c>
      <c r="B3545" t="s">
        <v>1613</v>
      </c>
      <c r="C3545" t="s">
        <v>1614</v>
      </c>
      <c r="D3545">
        <v>25636923688</v>
      </c>
      <c r="E3545">
        <v>1</v>
      </c>
      <c r="F3545">
        <v>0</v>
      </c>
      <c r="G3545">
        <v>0</v>
      </c>
      <c r="H3545">
        <v>5000000000</v>
      </c>
      <c r="I3545">
        <v>340000000</v>
      </c>
      <c r="J3545">
        <v>0</v>
      </c>
    </row>
    <row r="3546" spans="1:10" customFormat="1" hidden="1" x14ac:dyDescent="0.25">
      <c r="A3546">
        <v>215</v>
      </c>
      <c r="B3546" t="s">
        <v>1272</v>
      </c>
      <c r="C3546" t="s">
        <v>1273</v>
      </c>
      <c r="D3546">
        <v>5794110631</v>
      </c>
      <c r="E3546">
        <v>1</v>
      </c>
      <c r="F3546">
        <v>0</v>
      </c>
      <c r="G3546">
        <v>0</v>
      </c>
      <c r="H3546">
        <v>5000000000</v>
      </c>
      <c r="I3546">
        <v>340000000</v>
      </c>
      <c r="J3546">
        <v>0.01</v>
      </c>
    </row>
    <row r="3547" spans="1:10" customFormat="1" hidden="1" x14ac:dyDescent="0.25">
      <c r="A3547">
        <v>215</v>
      </c>
      <c r="B3547" t="s">
        <v>2388</v>
      </c>
      <c r="C3547" t="s">
        <v>2389</v>
      </c>
      <c r="D3547">
        <v>2993456519233</v>
      </c>
      <c r="E3547">
        <v>407617417</v>
      </c>
      <c r="F3547">
        <v>3313253451</v>
      </c>
      <c r="G3547">
        <v>2</v>
      </c>
      <c r="H3547">
        <v>146000000000</v>
      </c>
      <c r="I3547">
        <v>340000000</v>
      </c>
      <c r="J3547">
        <v>0.02</v>
      </c>
    </row>
    <row r="3548" spans="1:10" customFormat="1" hidden="1" x14ac:dyDescent="0.25">
      <c r="A3548">
        <v>215</v>
      </c>
      <c r="B3548" t="s">
        <v>1865</v>
      </c>
      <c r="C3548" t="s">
        <v>1866</v>
      </c>
      <c r="D3548">
        <v>1700337639981</v>
      </c>
      <c r="E3548">
        <v>362801241</v>
      </c>
      <c r="F3548">
        <v>1497281552</v>
      </c>
      <c r="G3548">
        <v>1</v>
      </c>
      <c r="H3548">
        <v>5000000000</v>
      </c>
      <c r="I3548">
        <v>340000000</v>
      </c>
      <c r="J3548">
        <v>1.4999999999999999E-2</v>
      </c>
    </row>
    <row r="3549" spans="1:10" customFormat="1" hidden="1" x14ac:dyDescent="0.25">
      <c r="A3549">
        <v>215</v>
      </c>
      <c r="B3549" t="s">
        <v>776</v>
      </c>
      <c r="C3549" t="s">
        <v>777</v>
      </c>
      <c r="D3549">
        <v>14950750162122</v>
      </c>
      <c r="E3549">
        <v>519207493</v>
      </c>
      <c r="F3549">
        <v>8781167185</v>
      </c>
      <c r="G3549">
        <v>5</v>
      </c>
      <c r="H3549">
        <v>2000000000</v>
      </c>
      <c r="I3549">
        <v>340000000</v>
      </c>
      <c r="J3549">
        <v>0.02</v>
      </c>
    </row>
    <row r="3550" spans="1:10" customFormat="1" hidden="1" x14ac:dyDescent="0.25">
      <c r="A3550">
        <v>215</v>
      </c>
      <c r="B3550" t="s">
        <v>1583</v>
      </c>
      <c r="C3550" t="s">
        <v>1584</v>
      </c>
      <c r="D3550">
        <v>1992279110319</v>
      </c>
      <c r="E3550">
        <v>340000000</v>
      </c>
      <c r="F3550">
        <v>1521052850</v>
      </c>
      <c r="G3550">
        <v>1</v>
      </c>
      <c r="H3550">
        <v>495814564669</v>
      </c>
      <c r="I3550">
        <v>340000000</v>
      </c>
      <c r="J3550">
        <v>0</v>
      </c>
    </row>
    <row r="3551" spans="1:10" customFormat="1" hidden="1" x14ac:dyDescent="0.25">
      <c r="A3551">
        <v>215</v>
      </c>
      <c r="B3551" t="s">
        <v>1754</v>
      </c>
      <c r="C3551" t="s">
        <v>1755</v>
      </c>
      <c r="D3551">
        <v>5783855898</v>
      </c>
      <c r="E3551">
        <v>1</v>
      </c>
      <c r="F3551">
        <v>0</v>
      </c>
      <c r="G3551">
        <v>0</v>
      </c>
      <c r="H3551">
        <v>5500000000</v>
      </c>
      <c r="I3551">
        <v>340000000</v>
      </c>
      <c r="J3551">
        <v>0.01</v>
      </c>
    </row>
    <row r="3552" spans="1:10" customFormat="1" hidden="1" x14ac:dyDescent="0.25">
      <c r="A3552">
        <v>215</v>
      </c>
      <c r="B3552" t="s">
        <v>375</v>
      </c>
      <c r="C3552" t="s">
        <v>376</v>
      </c>
      <c r="D3552">
        <v>10497418885</v>
      </c>
      <c r="E3552">
        <v>1</v>
      </c>
      <c r="F3552">
        <v>0</v>
      </c>
      <c r="G3552">
        <v>0</v>
      </c>
      <c r="H3552">
        <v>100000000</v>
      </c>
      <c r="I3552">
        <v>340000000</v>
      </c>
      <c r="J3552">
        <v>0.02</v>
      </c>
    </row>
    <row r="3553" spans="1:10" customFormat="1" hidden="1" x14ac:dyDescent="0.25">
      <c r="A3553">
        <v>215</v>
      </c>
      <c r="B3553" t="s">
        <v>441</v>
      </c>
      <c r="C3553" t="s">
        <v>442</v>
      </c>
      <c r="D3553">
        <v>2667840883693</v>
      </c>
      <c r="E3553">
        <v>385458747</v>
      </c>
      <c r="F3553">
        <v>1474900696</v>
      </c>
      <c r="G3553">
        <v>1</v>
      </c>
      <c r="H3553">
        <v>115000000000</v>
      </c>
      <c r="I3553">
        <v>340000000</v>
      </c>
      <c r="J3553">
        <v>2.9899999999999999E-2</v>
      </c>
    </row>
    <row r="3554" spans="1:10" customFormat="1" hidden="1" x14ac:dyDescent="0.25">
      <c r="A3554">
        <v>215</v>
      </c>
      <c r="B3554" t="s">
        <v>1438</v>
      </c>
      <c r="C3554" t="s">
        <v>1439</v>
      </c>
      <c r="D3554">
        <v>345540563770</v>
      </c>
      <c r="E3554">
        <v>1</v>
      </c>
      <c r="F3554">
        <v>0</v>
      </c>
      <c r="G3554">
        <v>0</v>
      </c>
      <c r="H3554">
        <v>280000000000</v>
      </c>
      <c r="I3554">
        <v>340000000</v>
      </c>
      <c r="J3554">
        <v>7.4999999999999997E-3</v>
      </c>
    </row>
    <row r="3555" spans="1:10" customFormat="1" hidden="1" x14ac:dyDescent="0.25">
      <c r="A3555">
        <v>215</v>
      </c>
      <c r="B3555" t="s">
        <v>310</v>
      </c>
      <c r="C3555" t="s">
        <v>311</v>
      </c>
      <c r="D3555">
        <v>639091421620</v>
      </c>
      <c r="E3555">
        <v>1</v>
      </c>
      <c r="F3555">
        <v>0</v>
      </c>
      <c r="G3555">
        <v>0</v>
      </c>
      <c r="H3555">
        <v>75000000000</v>
      </c>
      <c r="I3555">
        <v>340000000</v>
      </c>
      <c r="J3555">
        <v>0.02</v>
      </c>
    </row>
    <row r="3556" spans="1:10" customFormat="1" hidden="1" x14ac:dyDescent="0.25">
      <c r="A3556">
        <v>214</v>
      </c>
      <c r="B3556" t="s">
        <v>1016</v>
      </c>
      <c r="C3556" t="s">
        <v>1017</v>
      </c>
      <c r="D3556">
        <v>685519724016</v>
      </c>
      <c r="E3556">
        <v>1</v>
      </c>
      <c r="F3556">
        <v>0</v>
      </c>
      <c r="G3556">
        <v>0</v>
      </c>
      <c r="H3556">
        <v>500000000000</v>
      </c>
      <c r="I3556">
        <v>340000000</v>
      </c>
      <c r="J3556">
        <v>1.4999999999999999E-2</v>
      </c>
    </row>
    <row r="3557" spans="1:10" customFormat="1" hidden="1" x14ac:dyDescent="0.25">
      <c r="A3557">
        <v>214</v>
      </c>
      <c r="B3557" s="161" t="s">
        <v>1335</v>
      </c>
      <c r="C3557" t="s">
        <v>1336</v>
      </c>
      <c r="D3557">
        <v>104425842445</v>
      </c>
      <c r="E3557">
        <v>1</v>
      </c>
      <c r="F3557">
        <v>0</v>
      </c>
      <c r="G3557">
        <v>0</v>
      </c>
      <c r="H3557">
        <v>5000000000</v>
      </c>
      <c r="I3557">
        <v>340000000</v>
      </c>
      <c r="J3557">
        <v>5.0000000000000001E-3</v>
      </c>
    </row>
    <row r="3558" spans="1:10" customFormat="1" hidden="1" x14ac:dyDescent="0.25">
      <c r="A3558">
        <v>215</v>
      </c>
      <c r="B3558" t="s">
        <v>2310</v>
      </c>
      <c r="C3558" t="s">
        <v>2311</v>
      </c>
      <c r="D3558">
        <v>56241622224</v>
      </c>
      <c r="E3558">
        <v>1</v>
      </c>
      <c r="F3558">
        <v>0</v>
      </c>
      <c r="G3558">
        <v>0</v>
      </c>
      <c r="H3558">
        <v>1000000000</v>
      </c>
      <c r="I3558">
        <v>340000000</v>
      </c>
      <c r="J3558">
        <v>1E-4</v>
      </c>
    </row>
    <row r="3559" spans="1:10" customFormat="1" hidden="1" x14ac:dyDescent="0.25">
      <c r="A3559">
        <v>215</v>
      </c>
      <c r="B3559" t="s">
        <v>2009</v>
      </c>
      <c r="C3559" t="s">
        <v>2010</v>
      </c>
      <c r="D3559">
        <v>1098372660200</v>
      </c>
      <c r="E3559">
        <v>362803804</v>
      </c>
      <c r="F3559">
        <v>1497449842</v>
      </c>
      <c r="G3559">
        <v>1</v>
      </c>
      <c r="H3559">
        <v>75000000000</v>
      </c>
      <c r="I3559">
        <v>340000000</v>
      </c>
      <c r="J3559">
        <v>1.4999999999999999E-2</v>
      </c>
    </row>
    <row r="3560" spans="1:10" customFormat="1" hidden="1" x14ac:dyDescent="0.25">
      <c r="A3560">
        <v>215</v>
      </c>
      <c r="B3560" s="161" t="s">
        <v>464</v>
      </c>
      <c r="C3560" t="s">
        <v>465</v>
      </c>
      <c r="D3560">
        <v>3225548407924</v>
      </c>
      <c r="E3560">
        <v>340000000</v>
      </c>
      <c r="F3560">
        <v>3380555147</v>
      </c>
      <c r="G3560">
        <v>2</v>
      </c>
      <c r="H3560">
        <v>81000000000</v>
      </c>
      <c r="I3560">
        <v>340000000</v>
      </c>
      <c r="J3560">
        <v>0</v>
      </c>
    </row>
    <row r="3561" spans="1:10" customFormat="1" hidden="1" x14ac:dyDescent="0.25">
      <c r="A3561">
        <v>214</v>
      </c>
      <c r="B3561" t="s">
        <v>2161</v>
      </c>
      <c r="C3561" t="s">
        <v>2162</v>
      </c>
      <c r="D3561">
        <v>6932593692710</v>
      </c>
      <c r="E3561">
        <v>1</v>
      </c>
      <c r="F3561">
        <v>0</v>
      </c>
      <c r="G3561">
        <v>0</v>
      </c>
      <c r="H3561">
        <v>105000000000</v>
      </c>
      <c r="I3561">
        <v>340000000</v>
      </c>
      <c r="J3561">
        <v>0.03</v>
      </c>
    </row>
    <row r="3562" spans="1:10" customFormat="1" hidden="1" x14ac:dyDescent="0.25">
      <c r="A3562">
        <v>214</v>
      </c>
      <c r="B3562" t="s">
        <v>1781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340000000</v>
      </c>
      <c r="J3562">
        <v>0.01</v>
      </c>
    </row>
    <row r="3563" spans="1:10" customFormat="1" hidden="1" x14ac:dyDescent="0.25">
      <c r="A3563">
        <v>214</v>
      </c>
      <c r="B3563" t="s">
        <v>2374</v>
      </c>
      <c r="C3563" t="s">
        <v>2375</v>
      </c>
      <c r="D3563">
        <v>123057939189</v>
      </c>
      <c r="E3563">
        <v>1</v>
      </c>
      <c r="F3563">
        <v>0</v>
      </c>
      <c r="G3563">
        <v>0</v>
      </c>
      <c r="H3563">
        <v>10000000000</v>
      </c>
      <c r="I3563">
        <v>340000000</v>
      </c>
      <c r="J3563">
        <v>0.04</v>
      </c>
    </row>
    <row r="3564" spans="1:10" customFormat="1" hidden="1" x14ac:dyDescent="0.25">
      <c r="A3564">
        <v>214</v>
      </c>
      <c r="B3564" t="s">
        <v>2166</v>
      </c>
      <c r="C3564" t="s">
        <v>2167</v>
      </c>
      <c r="D3564">
        <v>752670523285</v>
      </c>
      <c r="E3564">
        <v>1</v>
      </c>
      <c r="F3564">
        <v>0</v>
      </c>
      <c r="G3564">
        <v>0</v>
      </c>
      <c r="H3564">
        <v>96000000</v>
      </c>
      <c r="I3564">
        <v>340000000</v>
      </c>
      <c r="J3564">
        <v>0.05</v>
      </c>
    </row>
    <row r="3565" spans="1:10" customFormat="1" hidden="1" x14ac:dyDescent="0.25">
      <c r="A3565">
        <v>214</v>
      </c>
      <c r="B3565" t="s">
        <v>1458</v>
      </c>
      <c r="C3565" t="s">
        <v>1459</v>
      </c>
      <c r="D3565">
        <v>3486378858</v>
      </c>
      <c r="E3565">
        <v>1</v>
      </c>
      <c r="F3565">
        <v>0</v>
      </c>
      <c r="G3565">
        <v>0</v>
      </c>
      <c r="H3565">
        <v>500000000</v>
      </c>
      <c r="I3565">
        <v>340000000</v>
      </c>
      <c r="J3565">
        <v>0.2</v>
      </c>
    </row>
    <row r="3566" spans="1:10" customFormat="1" hidden="1" x14ac:dyDescent="0.25">
      <c r="A3566">
        <v>215</v>
      </c>
      <c r="B3566" t="s">
        <v>1274</v>
      </c>
      <c r="C3566" t="s">
        <v>1275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customFormat="1" hidden="1" x14ac:dyDescent="0.25">
      <c r="A3567">
        <v>215</v>
      </c>
      <c r="B3567" t="s">
        <v>583</v>
      </c>
      <c r="C3567" t="s">
        <v>584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customFormat="1" hidden="1" x14ac:dyDescent="0.25">
      <c r="A3568">
        <v>215</v>
      </c>
      <c r="B3568" t="s">
        <v>662</v>
      </c>
      <c r="D3568">
        <v>497424121</v>
      </c>
      <c r="E3568">
        <v>1</v>
      </c>
      <c r="F3568">
        <v>0</v>
      </c>
      <c r="G3568">
        <v>0</v>
      </c>
      <c r="H3568">
        <v>100000000</v>
      </c>
      <c r="I3568">
        <v>345000000</v>
      </c>
      <c r="J3568">
        <v>0.05</v>
      </c>
    </row>
    <row r="3569" spans="1:10" customFormat="1" hidden="1" x14ac:dyDescent="0.25">
      <c r="A3569">
        <v>215</v>
      </c>
      <c r="B3569" t="s">
        <v>986</v>
      </c>
      <c r="C3569" t="s">
        <v>987</v>
      </c>
      <c r="D3569">
        <v>29278357358</v>
      </c>
      <c r="E3569">
        <v>1</v>
      </c>
      <c r="F3569">
        <v>0</v>
      </c>
      <c r="G3569">
        <v>0</v>
      </c>
      <c r="H3569">
        <v>20000000000</v>
      </c>
      <c r="I3569">
        <v>340000000</v>
      </c>
      <c r="J3569">
        <v>0.01</v>
      </c>
    </row>
    <row r="3570" spans="1:10" customFormat="1" hidden="1" x14ac:dyDescent="0.25">
      <c r="A3570">
        <v>214</v>
      </c>
      <c r="B3570" t="s">
        <v>556</v>
      </c>
      <c r="D3570">
        <v>1043463985</v>
      </c>
      <c r="E3570">
        <v>1</v>
      </c>
      <c r="F3570">
        <v>0</v>
      </c>
      <c r="G3570">
        <v>0</v>
      </c>
      <c r="H3570">
        <v>0</v>
      </c>
      <c r="I3570">
        <v>340000000</v>
      </c>
      <c r="J3570">
        <v>0.1</v>
      </c>
    </row>
    <row r="3571" spans="1:10" customFormat="1" hidden="1" x14ac:dyDescent="0.25">
      <c r="A3571">
        <v>215</v>
      </c>
      <c r="B3571" t="s">
        <v>379</v>
      </c>
      <c r="C3571" t="s">
        <v>380</v>
      </c>
      <c r="D3571">
        <v>609681827910</v>
      </c>
      <c r="E3571">
        <v>1</v>
      </c>
      <c r="F3571">
        <v>0</v>
      </c>
      <c r="G3571">
        <v>0</v>
      </c>
      <c r="H3571">
        <v>100000000000</v>
      </c>
      <c r="I3571">
        <v>350000000</v>
      </c>
      <c r="J3571">
        <v>1.4999999999999999E-2</v>
      </c>
    </row>
    <row r="3572" spans="1:10" customFormat="1" hidden="1" x14ac:dyDescent="0.25">
      <c r="A3572">
        <v>215</v>
      </c>
      <c r="B3572" t="s">
        <v>1344</v>
      </c>
      <c r="C3572" t="s">
        <v>1345</v>
      </c>
      <c r="D3572">
        <v>212381850313</v>
      </c>
      <c r="E3572">
        <v>444294126</v>
      </c>
      <c r="F3572">
        <v>1415806729</v>
      </c>
      <c r="G3572">
        <v>1</v>
      </c>
      <c r="H3572">
        <v>200000000000</v>
      </c>
      <c r="I3572">
        <v>399000000</v>
      </c>
      <c r="J3572">
        <v>3.1E-2</v>
      </c>
    </row>
    <row r="3573" spans="1:10" customFormat="1" hidden="1" x14ac:dyDescent="0.25">
      <c r="A3573">
        <v>215</v>
      </c>
      <c r="B3573" t="s">
        <v>1070</v>
      </c>
      <c r="C3573" t="s">
        <v>1071</v>
      </c>
      <c r="D3573">
        <v>295907796047</v>
      </c>
      <c r="E3573">
        <v>1</v>
      </c>
      <c r="F3573">
        <v>0</v>
      </c>
      <c r="G3573">
        <v>0</v>
      </c>
      <c r="H3573">
        <v>180000000000</v>
      </c>
      <c r="I3573">
        <v>340000000</v>
      </c>
      <c r="J3573">
        <v>1.7999999999999999E-2</v>
      </c>
    </row>
    <row r="3574" spans="1:10" customFormat="1" hidden="1" x14ac:dyDescent="0.25">
      <c r="A3574">
        <v>215</v>
      </c>
      <c r="B3574" t="s">
        <v>1659</v>
      </c>
      <c r="C3574" t="s">
        <v>1660</v>
      </c>
      <c r="D3574">
        <v>678525743729</v>
      </c>
      <c r="E3574">
        <v>1</v>
      </c>
      <c r="F3574">
        <v>0</v>
      </c>
      <c r="G3574">
        <v>0</v>
      </c>
      <c r="H3574">
        <v>496030845332</v>
      </c>
      <c r="I3574">
        <v>340000000</v>
      </c>
      <c r="J3574">
        <v>0.03</v>
      </c>
    </row>
    <row r="3575" spans="1:10" customFormat="1" hidden="1" x14ac:dyDescent="0.25">
      <c r="A3575">
        <v>215</v>
      </c>
      <c r="B3575" t="s">
        <v>1799</v>
      </c>
      <c r="C3575" t="s">
        <v>1800</v>
      </c>
      <c r="D3575">
        <v>200276429134</v>
      </c>
      <c r="E3575">
        <v>1</v>
      </c>
      <c r="F3575">
        <v>0</v>
      </c>
      <c r="G3575">
        <v>0</v>
      </c>
      <c r="H3575">
        <v>100000000000</v>
      </c>
      <c r="I3575">
        <v>340000000</v>
      </c>
      <c r="J3575">
        <v>8.9999999999999993E-3</v>
      </c>
    </row>
    <row r="3576" spans="1:10" customFormat="1" hidden="1" x14ac:dyDescent="0.25">
      <c r="A3576">
        <v>215</v>
      </c>
      <c r="B3576" t="s">
        <v>1155</v>
      </c>
      <c r="C3576" t="s">
        <v>1156</v>
      </c>
      <c r="D3576">
        <v>73235588048</v>
      </c>
      <c r="E3576">
        <v>1</v>
      </c>
      <c r="F3576">
        <v>0</v>
      </c>
      <c r="G3576">
        <v>0</v>
      </c>
      <c r="H3576">
        <v>57000000000</v>
      </c>
      <c r="I3576">
        <v>340000000</v>
      </c>
      <c r="J3576">
        <v>0.02</v>
      </c>
    </row>
    <row r="3577" spans="1:10" customFormat="1" hidden="1" x14ac:dyDescent="0.25">
      <c r="A3577">
        <v>215</v>
      </c>
      <c r="B3577" t="s">
        <v>159</v>
      </c>
      <c r="C3577" t="s">
        <v>160</v>
      </c>
      <c r="D3577">
        <v>0</v>
      </c>
      <c r="E3577">
        <v>0</v>
      </c>
      <c r="F3577">
        <v>0</v>
      </c>
      <c r="G3577">
        <v>0</v>
      </c>
      <c r="H3577">
        <v>90000000000</v>
      </c>
      <c r="I3577">
        <v>345000000</v>
      </c>
      <c r="J3577">
        <v>8.0000000000000002E-3</v>
      </c>
    </row>
    <row r="3578" spans="1:10" customFormat="1" hidden="1" x14ac:dyDescent="0.25">
      <c r="A3578">
        <v>215</v>
      </c>
      <c r="B3578" t="s">
        <v>839</v>
      </c>
      <c r="C3578" t="s">
        <v>840</v>
      </c>
      <c r="D3578">
        <v>82512809272</v>
      </c>
      <c r="E3578">
        <v>1</v>
      </c>
      <c r="F3578">
        <v>0</v>
      </c>
      <c r="G3578">
        <v>0</v>
      </c>
      <c r="H3578">
        <v>25000000000</v>
      </c>
      <c r="I3578">
        <v>340000000</v>
      </c>
      <c r="J3578">
        <v>0.01</v>
      </c>
    </row>
    <row r="3579" spans="1:10" customFormat="1" hidden="1" x14ac:dyDescent="0.25">
      <c r="A3579">
        <v>215</v>
      </c>
      <c r="B3579" t="s">
        <v>1621</v>
      </c>
      <c r="C3579" t="s">
        <v>1622</v>
      </c>
      <c r="D3579">
        <v>7322708859503</v>
      </c>
      <c r="E3579">
        <v>373804007</v>
      </c>
      <c r="F3579">
        <v>3346596779</v>
      </c>
      <c r="G3579">
        <v>2</v>
      </c>
      <c r="H3579">
        <v>50000000000</v>
      </c>
      <c r="I3579">
        <v>340000000</v>
      </c>
      <c r="J3579">
        <v>0.01</v>
      </c>
    </row>
    <row r="3580" spans="1:10" customFormat="1" hidden="1" x14ac:dyDescent="0.25">
      <c r="A3580">
        <v>215</v>
      </c>
      <c r="B3580" t="s">
        <v>2359</v>
      </c>
      <c r="C3580" t="s">
        <v>2360</v>
      </c>
      <c r="D3580">
        <v>27933563867</v>
      </c>
      <c r="E3580">
        <v>1</v>
      </c>
      <c r="F3580">
        <v>0</v>
      </c>
      <c r="G3580">
        <v>0</v>
      </c>
      <c r="H3580">
        <v>1000000000</v>
      </c>
      <c r="I3580">
        <v>340000000</v>
      </c>
      <c r="J3580">
        <v>0.01</v>
      </c>
    </row>
    <row r="3581" spans="1:10" customFormat="1" hidden="1" x14ac:dyDescent="0.25">
      <c r="A3581">
        <v>215</v>
      </c>
      <c r="B3581" t="s">
        <v>213</v>
      </c>
      <c r="C3581" t="s">
        <v>214</v>
      </c>
      <c r="D3581">
        <v>10021826330</v>
      </c>
      <c r="E3581">
        <v>1</v>
      </c>
      <c r="F3581">
        <v>0</v>
      </c>
      <c r="G3581">
        <v>0</v>
      </c>
      <c r="H3581">
        <v>10000000000</v>
      </c>
      <c r="I3581">
        <v>340000000</v>
      </c>
      <c r="J3581">
        <v>0</v>
      </c>
    </row>
    <row r="3582" spans="1:10" customFormat="1" hidden="1" x14ac:dyDescent="0.25">
      <c r="A3582">
        <v>215</v>
      </c>
      <c r="B3582" t="s">
        <v>919</v>
      </c>
      <c r="C3582" t="s">
        <v>920</v>
      </c>
      <c r="D3582">
        <v>209974237714</v>
      </c>
      <c r="E3582">
        <v>1</v>
      </c>
      <c r="F3582">
        <v>0</v>
      </c>
      <c r="G3582">
        <v>0</v>
      </c>
      <c r="H3582">
        <v>400000000000</v>
      </c>
      <c r="I3582">
        <v>340000000</v>
      </c>
      <c r="J3582">
        <v>0.02</v>
      </c>
    </row>
    <row r="3583" spans="1:10" customFormat="1" hidden="1" x14ac:dyDescent="0.25">
      <c r="A3583">
        <v>215</v>
      </c>
      <c r="B3583" t="s">
        <v>1644</v>
      </c>
      <c r="C3583" t="s">
        <v>1645</v>
      </c>
      <c r="D3583">
        <v>118340784661788</v>
      </c>
      <c r="E3583">
        <v>3962220453</v>
      </c>
      <c r="F3583">
        <v>117118461332</v>
      </c>
      <c r="G3583">
        <v>65</v>
      </c>
      <c r="H3583">
        <v>1033736000000</v>
      </c>
      <c r="I3583">
        <v>340000000</v>
      </c>
      <c r="J3583">
        <v>0.03</v>
      </c>
    </row>
    <row r="3584" spans="1:10" customFormat="1" hidden="1" x14ac:dyDescent="0.25">
      <c r="A3584">
        <v>215</v>
      </c>
      <c r="B3584" t="s">
        <v>258</v>
      </c>
      <c r="C3584" t="s">
        <v>259</v>
      </c>
      <c r="D3584">
        <v>1294116638652</v>
      </c>
      <c r="E3584">
        <v>382569249</v>
      </c>
      <c r="F3584">
        <v>1477761078</v>
      </c>
      <c r="G3584">
        <v>1</v>
      </c>
      <c r="H3584">
        <v>108000000000</v>
      </c>
      <c r="I3584">
        <v>340000000</v>
      </c>
      <c r="J3584">
        <v>2.8000000000000001E-2</v>
      </c>
    </row>
    <row r="3585" spans="1:10" customFormat="1" hidden="1" x14ac:dyDescent="0.25">
      <c r="A3585">
        <v>215</v>
      </c>
      <c r="B3585" t="s">
        <v>1786</v>
      </c>
      <c r="C3585" t="s">
        <v>1787</v>
      </c>
      <c r="D3585">
        <v>697636878</v>
      </c>
      <c r="E3585">
        <v>1</v>
      </c>
      <c r="F3585">
        <v>0</v>
      </c>
      <c r="G3585">
        <v>0</v>
      </c>
      <c r="H3585">
        <v>500000000</v>
      </c>
      <c r="I3585">
        <v>340000000</v>
      </c>
      <c r="J3585">
        <v>0.02</v>
      </c>
    </row>
    <row r="3586" spans="1:10" customFormat="1" hidden="1" x14ac:dyDescent="0.25">
      <c r="A3586">
        <v>215</v>
      </c>
      <c r="B3586" t="s">
        <v>2186</v>
      </c>
      <c r="C3586" t="s">
        <v>2187</v>
      </c>
      <c r="D3586">
        <v>67874222754813</v>
      </c>
      <c r="E3586">
        <v>764483138</v>
      </c>
      <c r="F3586">
        <v>42023830755</v>
      </c>
      <c r="G3586">
        <v>23</v>
      </c>
      <c r="H3586">
        <v>111000000000</v>
      </c>
      <c r="I3586">
        <v>340000000</v>
      </c>
      <c r="J3586">
        <v>0.01</v>
      </c>
    </row>
    <row r="3587" spans="1:10" customFormat="1" hidden="1" x14ac:dyDescent="0.25">
      <c r="A3587">
        <v>215</v>
      </c>
      <c r="B3587" t="s">
        <v>689</v>
      </c>
      <c r="C3587" t="s">
        <v>690</v>
      </c>
      <c r="D3587">
        <v>5314504152</v>
      </c>
      <c r="E3587">
        <v>1</v>
      </c>
      <c r="F3587">
        <v>0</v>
      </c>
      <c r="G3587">
        <v>0</v>
      </c>
      <c r="H3587">
        <v>5000000000</v>
      </c>
      <c r="I3587">
        <v>340000000</v>
      </c>
      <c r="J3587">
        <v>0.01</v>
      </c>
    </row>
    <row r="3588" spans="1:10" customFormat="1" hidden="1" x14ac:dyDescent="0.25">
      <c r="A3588">
        <v>215</v>
      </c>
      <c r="B3588" t="s">
        <v>1898</v>
      </c>
      <c r="C3588" t="s">
        <v>1899</v>
      </c>
      <c r="D3588">
        <v>5665526416052</v>
      </c>
      <c r="E3588">
        <v>444812007</v>
      </c>
      <c r="F3588">
        <v>5135788384</v>
      </c>
      <c r="G3588">
        <v>3</v>
      </c>
      <c r="H3588">
        <v>50000000000</v>
      </c>
      <c r="I3588">
        <v>340000000</v>
      </c>
      <c r="J3588">
        <v>0.02</v>
      </c>
    </row>
    <row r="3589" spans="1:10" customFormat="1" hidden="1" x14ac:dyDescent="0.25">
      <c r="A3589">
        <v>215</v>
      </c>
      <c r="B3589" t="s">
        <v>319</v>
      </c>
      <c r="C3589" t="s">
        <v>320</v>
      </c>
      <c r="D3589">
        <v>497030287</v>
      </c>
      <c r="E3589">
        <v>1</v>
      </c>
      <c r="F3589">
        <v>0</v>
      </c>
      <c r="G3589">
        <v>0</v>
      </c>
      <c r="H3589">
        <v>50000000</v>
      </c>
      <c r="I3589">
        <v>345000000</v>
      </c>
      <c r="J3589">
        <v>5.0000000000000001E-3</v>
      </c>
    </row>
    <row r="3590" spans="1:10" customFormat="1" hidden="1" x14ac:dyDescent="0.25">
      <c r="A3590">
        <v>215</v>
      </c>
      <c r="B3590" t="s">
        <v>721</v>
      </c>
      <c r="C3590" t="s">
        <v>722</v>
      </c>
      <c r="D3590">
        <v>7893654241</v>
      </c>
      <c r="E3590">
        <v>1</v>
      </c>
      <c r="F3590">
        <v>0</v>
      </c>
      <c r="G3590">
        <v>0</v>
      </c>
      <c r="H3590">
        <v>100000000</v>
      </c>
      <c r="I3590">
        <v>340000000</v>
      </c>
      <c r="J3590">
        <v>5.0000000000000001E-3</v>
      </c>
    </row>
    <row r="3591" spans="1:10" customFormat="1" hidden="1" x14ac:dyDescent="0.25">
      <c r="A3591">
        <v>215</v>
      </c>
      <c r="B3591" t="s">
        <v>976</v>
      </c>
      <c r="C3591" t="s">
        <v>977</v>
      </c>
      <c r="D3591">
        <v>106181588706</v>
      </c>
      <c r="E3591">
        <v>1</v>
      </c>
      <c r="F3591">
        <v>0</v>
      </c>
      <c r="G3591">
        <v>0</v>
      </c>
      <c r="H3591">
        <v>100000000000</v>
      </c>
      <c r="I3591">
        <v>340000000</v>
      </c>
      <c r="J3591">
        <v>0.02</v>
      </c>
    </row>
    <row r="3592" spans="1:10" customFormat="1" hidden="1" x14ac:dyDescent="0.25">
      <c r="A3592">
        <v>215</v>
      </c>
      <c r="B3592" t="s">
        <v>967</v>
      </c>
      <c r="C3592" t="s">
        <v>968</v>
      </c>
      <c r="D3592">
        <v>538215775451</v>
      </c>
      <c r="E3592">
        <v>1</v>
      </c>
      <c r="F3592">
        <v>0</v>
      </c>
      <c r="G3592">
        <v>0</v>
      </c>
      <c r="H3592">
        <v>22000000000</v>
      </c>
      <c r="I3592">
        <v>340000000</v>
      </c>
      <c r="J3592">
        <v>2E-3</v>
      </c>
    </row>
    <row r="3593" spans="1:10" customFormat="1" hidden="1" x14ac:dyDescent="0.25">
      <c r="A3593">
        <v>215</v>
      </c>
      <c r="B3593" t="s">
        <v>1309</v>
      </c>
      <c r="D3593">
        <v>97620466</v>
      </c>
      <c r="E3593">
        <v>1</v>
      </c>
      <c r="F3593">
        <v>0</v>
      </c>
      <c r="G3593">
        <v>0</v>
      </c>
      <c r="H3593">
        <v>100000000</v>
      </c>
      <c r="I3593">
        <v>345000000</v>
      </c>
      <c r="J3593">
        <v>0.15</v>
      </c>
    </row>
    <row r="3594" spans="1:10" customFormat="1" hidden="1" x14ac:dyDescent="0.25">
      <c r="A3594">
        <v>215</v>
      </c>
      <c r="B3594" t="s">
        <v>606</v>
      </c>
      <c r="C3594" t="s">
        <v>607</v>
      </c>
      <c r="D3594">
        <v>137463485668</v>
      </c>
      <c r="E3594">
        <v>1</v>
      </c>
      <c r="F3594">
        <v>0</v>
      </c>
      <c r="G3594">
        <v>0</v>
      </c>
      <c r="H3594">
        <v>125000000000</v>
      </c>
      <c r="I3594">
        <v>340000000</v>
      </c>
      <c r="J3594">
        <v>0.01</v>
      </c>
    </row>
    <row r="3595" spans="1:10" customFormat="1" hidden="1" x14ac:dyDescent="0.25">
      <c r="A3595">
        <v>215</v>
      </c>
      <c r="B3595" t="s">
        <v>2137</v>
      </c>
      <c r="C3595" t="s">
        <v>2138</v>
      </c>
      <c r="D3595">
        <v>545804827586</v>
      </c>
      <c r="E3595">
        <v>1</v>
      </c>
      <c r="F3595">
        <v>0</v>
      </c>
      <c r="G3595">
        <v>0</v>
      </c>
      <c r="H3595">
        <v>53020000000</v>
      </c>
      <c r="I3595">
        <v>340000000</v>
      </c>
      <c r="J3595">
        <v>0</v>
      </c>
    </row>
    <row r="3596" spans="1:10" customFormat="1" hidden="1" x14ac:dyDescent="0.25">
      <c r="A3596">
        <v>215</v>
      </c>
      <c r="B3596" t="s">
        <v>881</v>
      </c>
      <c r="C3596" t="s">
        <v>882</v>
      </c>
      <c r="D3596">
        <v>141890296120</v>
      </c>
      <c r="E3596">
        <v>1</v>
      </c>
      <c r="F3596">
        <v>0</v>
      </c>
      <c r="G3596">
        <v>0</v>
      </c>
      <c r="H3596">
        <v>30000000000</v>
      </c>
      <c r="I3596">
        <v>340000000</v>
      </c>
      <c r="J3596">
        <v>0.01</v>
      </c>
    </row>
    <row r="3597" spans="1:10" customFormat="1" hidden="1" x14ac:dyDescent="0.25">
      <c r="A3597">
        <v>215</v>
      </c>
      <c r="B3597" t="s">
        <v>1547</v>
      </c>
      <c r="C3597" t="s">
        <v>1548</v>
      </c>
      <c r="D3597">
        <v>301197328399</v>
      </c>
      <c r="E3597">
        <v>1</v>
      </c>
      <c r="F3597">
        <v>0</v>
      </c>
      <c r="G3597">
        <v>0</v>
      </c>
      <c r="H3597">
        <v>100000000000</v>
      </c>
      <c r="I3597">
        <v>345000000</v>
      </c>
      <c r="J3597">
        <v>1.4999999999999999E-2</v>
      </c>
    </row>
    <row r="3598" spans="1:10" customFormat="1" hidden="1" x14ac:dyDescent="0.25">
      <c r="A3598">
        <v>215</v>
      </c>
      <c r="B3598" t="s">
        <v>2466</v>
      </c>
      <c r="C3598" t="s">
        <v>2467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customFormat="1" hidden="1" x14ac:dyDescent="0.25">
      <c r="A3599">
        <v>215</v>
      </c>
      <c r="B3599" t="s">
        <v>1300</v>
      </c>
      <c r="C3599" t="s">
        <v>1301</v>
      </c>
      <c r="D3599">
        <v>22716514570</v>
      </c>
      <c r="E3599">
        <v>1</v>
      </c>
      <c r="F3599">
        <v>0</v>
      </c>
      <c r="G3599">
        <v>0</v>
      </c>
      <c r="H3599">
        <v>17356000000</v>
      </c>
      <c r="I3599">
        <v>340000000</v>
      </c>
      <c r="J3599">
        <v>0.01</v>
      </c>
    </row>
    <row r="3600" spans="1:10" customFormat="1" hidden="1" x14ac:dyDescent="0.25">
      <c r="A3600">
        <v>215</v>
      </c>
      <c r="B3600" t="s">
        <v>2209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customFormat="1" hidden="1" x14ac:dyDescent="0.25">
      <c r="A3601">
        <v>215</v>
      </c>
      <c r="B3601" t="s">
        <v>2361</v>
      </c>
      <c r="D3601">
        <v>376518669</v>
      </c>
      <c r="E3601">
        <v>1</v>
      </c>
      <c r="F3601">
        <v>0</v>
      </c>
      <c r="G3601">
        <v>0</v>
      </c>
      <c r="H3601">
        <v>200000000</v>
      </c>
      <c r="I3601">
        <v>340000000</v>
      </c>
      <c r="J3601">
        <v>0.01</v>
      </c>
    </row>
    <row r="3602" spans="1:10" customFormat="1" hidden="1" x14ac:dyDescent="0.25">
      <c r="A3602">
        <v>215</v>
      </c>
      <c r="B3602" t="s">
        <v>1752</v>
      </c>
      <c r="C3602" t="s">
        <v>1753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customFormat="1" hidden="1" x14ac:dyDescent="0.25">
      <c r="A3603">
        <v>215</v>
      </c>
      <c r="B3603" t="s">
        <v>751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customFormat="1" hidden="1" x14ac:dyDescent="0.25">
      <c r="A3604">
        <v>215</v>
      </c>
      <c r="B3604" t="s">
        <v>1801</v>
      </c>
      <c r="C3604" t="s">
        <v>1802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customFormat="1" hidden="1" x14ac:dyDescent="0.25">
      <c r="A3605">
        <v>215</v>
      </c>
      <c r="B3605" t="s">
        <v>2204</v>
      </c>
      <c r="C3605" t="s">
        <v>2205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customFormat="1" hidden="1" x14ac:dyDescent="0.25">
      <c r="A3606">
        <v>215</v>
      </c>
      <c r="B3606" t="s">
        <v>2316</v>
      </c>
      <c r="C3606" t="s">
        <v>2317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customFormat="1" hidden="1" x14ac:dyDescent="0.25">
      <c r="A3607">
        <v>215</v>
      </c>
      <c r="B3607" t="s">
        <v>1131</v>
      </c>
      <c r="C3607" t="s">
        <v>1132</v>
      </c>
      <c r="D3607">
        <v>1990533024900</v>
      </c>
      <c r="E3607">
        <v>407647482</v>
      </c>
      <c r="F3607">
        <v>3314726666</v>
      </c>
      <c r="G3607">
        <v>2</v>
      </c>
      <c r="H3607">
        <v>1400000000000</v>
      </c>
      <c r="I3607">
        <v>340000000</v>
      </c>
      <c r="J3607">
        <v>0.02</v>
      </c>
    </row>
    <row r="3608" spans="1:10" customFormat="1" hidden="1" x14ac:dyDescent="0.25">
      <c r="A3608">
        <v>215</v>
      </c>
      <c r="B3608" t="s">
        <v>963</v>
      </c>
      <c r="C3608" t="s">
        <v>964</v>
      </c>
      <c r="D3608">
        <v>59894995372</v>
      </c>
      <c r="E3608">
        <v>1</v>
      </c>
      <c r="F3608">
        <v>0</v>
      </c>
      <c r="G3608">
        <v>0</v>
      </c>
      <c r="H3608">
        <v>90000000000</v>
      </c>
      <c r="I3608">
        <v>340000000</v>
      </c>
      <c r="J3608">
        <v>1.2E-2</v>
      </c>
    </row>
    <row r="3609" spans="1:10" customFormat="1" hidden="1" x14ac:dyDescent="0.25">
      <c r="A3609">
        <v>215</v>
      </c>
      <c r="B3609" t="s">
        <v>2176</v>
      </c>
      <c r="C3609" t="s">
        <v>2177</v>
      </c>
      <c r="D3609">
        <v>3821065827891</v>
      </c>
      <c r="E3609">
        <v>581157017</v>
      </c>
      <c r="F3609">
        <v>6859743557</v>
      </c>
      <c r="G3609">
        <v>4</v>
      </c>
      <c r="H3609">
        <v>60000000000</v>
      </c>
      <c r="I3609">
        <v>369000000</v>
      </c>
      <c r="J3609">
        <v>0.03</v>
      </c>
    </row>
    <row r="3610" spans="1:10" customFormat="1" hidden="1" x14ac:dyDescent="0.25">
      <c r="A3610">
        <v>215</v>
      </c>
      <c r="B3610" t="s">
        <v>1972</v>
      </c>
      <c r="C3610" t="s">
        <v>1973</v>
      </c>
      <c r="D3610">
        <v>6094613141</v>
      </c>
      <c r="E3610">
        <v>1</v>
      </c>
      <c r="F3610">
        <v>0</v>
      </c>
      <c r="G3610">
        <v>0</v>
      </c>
      <c r="H3610">
        <v>200000000000</v>
      </c>
      <c r="I3610">
        <v>340000000</v>
      </c>
      <c r="J3610">
        <v>0.01</v>
      </c>
    </row>
    <row r="3611" spans="1:10" customFormat="1" hidden="1" x14ac:dyDescent="0.25">
      <c r="A3611">
        <v>215</v>
      </c>
      <c r="B3611" t="s">
        <v>2520</v>
      </c>
      <c r="C3611" t="s">
        <v>2521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customFormat="1" hidden="1" x14ac:dyDescent="0.25">
      <c r="A3612">
        <v>215</v>
      </c>
      <c r="B3612" t="s">
        <v>594</v>
      </c>
      <c r="C3612" t="s">
        <v>595</v>
      </c>
      <c r="D3612">
        <v>277637048105</v>
      </c>
      <c r="E3612">
        <v>1</v>
      </c>
      <c r="F3612">
        <v>0</v>
      </c>
      <c r="G3612">
        <v>0</v>
      </c>
      <c r="H3612">
        <v>112000000000</v>
      </c>
      <c r="I3612">
        <v>340000000</v>
      </c>
      <c r="J3612">
        <v>0</v>
      </c>
    </row>
    <row r="3613" spans="1:10" customFormat="1" hidden="1" x14ac:dyDescent="0.25">
      <c r="A3613">
        <v>215</v>
      </c>
      <c r="B3613" t="s">
        <v>2153</v>
      </c>
      <c r="C3613" t="s">
        <v>2154</v>
      </c>
      <c r="D3613">
        <v>333269397950</v>
      </c>
      <c r="E3613">
        <v>1</v>
      </c>
      <c r="F3613">
        <v>0</v>
      </c>
      <c r="G3613">
        <v>0</v>
      </c>
      <c r="H3613">
        <v>150000000000</v>
      </c>
      <c r="I3613">
        <v>340000000</v>
      </c>
      <c r="J3613">
        <v>3.1414999999999998E-2</v>
      </c>
    </row>
    <row r="3614" spans="1:10" customFormat="1" hidden="1" x14ac:dyDescent="0.25">
      <c r="A3614">
        <v>215</v>
      </c>
      <c r="B3614" t="s">
        <v>660</v>
      </c>
      <c r="C3614" t="s">
        <v>661</v>
      </c>
      <c r="D3614">
        <v>253529025439</v>
      </c>
      <c r="E3614">
        <v>1</v>
      </c>
      <c r="F3614">
        <v>0</v>
      </c>
      <c r="G3614">
        <v>0</v>
      </c>
      <c r="H3614">
        <v>200000000000</v>
      </c>
      <c r="I3614">
        <v>340000000</v>
      </c>
      <c r="J3614">
        <v>2.58E-2</v>
      </c>
    </row>
    <row r="3615" spans="1:10" customFormat="1" hidden="1" x14ac:dyDescent="0.25">
      <c r="A3615">
        <v>215</v>
      </c>
      <c r="B3615" t="s">
        <v>1167</v>
      </c>
      <c r="C3615" t="s">
        <v>1168</v>
      </c>
      <c r="D3615">
        <v>1493950323</v>
      </c>
      <c r="E3615">
        <v>1</v>
      </c>
      <c r="F3615">
        <v>0</v>
      </c>
      <c r="G3615">
        <v>0</v>
      </c>
      <c r="H3615">
        <v>1490000000</v>
      </c>
      <c r="I3615">
        <v>340000000</v>
      </c>
      <c r="J3615">
        <v>0.02</v>
      </c>
    </row>
    <row r="3616" spans="1:10" customFormat="1" hidden="1" x14ac:dyDescent="0.25">
      <c r="A3616">
        <v>215</v>
      </c>
      <c r="B3616" t="s">
        <v>429</v>
      </c>
      <c r="C3616" t="s">
        <v>430</v>
      </c>
      <c r="D3616">
        <v>4886347445361</v>
      </c>
      <c r="E3616">
        <v>407674246</v>
      </c>
      <c r="F3616">
        <v>3316038097</v>
      </c>
      <c r="G3616">
        <v>2</v>
      </c>
      <c r="H3616">
        <v>810000000000</v>
      </c>
      <c r="I3616">
        <v>340000000</v>
      </c>
      <c r="J3616">
        <v>0.02</v>
      </c>
    </row>
    <row r="3617" spans="1:10" customFormat="1" hidden="1" x14ac:dyDescent="0.25">
      <c r="A3617">
        <v>215</v>
      </c>
      <c r="B3617" t="s">
        <v>325</v>
      </c>
      <c r="C3617" t="s">
        <v>326</v>
      </c>
      <c r="D3617">
        <v>26158705779</v>
      </c>
      <c r="E3617">
        <v>1</v>
      </c>
      <c r="F3617">
        <v>0</v>
      </c>
      <c r="G3617">
        <v>0</v>
      </c>
      <c r="H3617">
        <v>0</v>
      </c>
      <c r="I3617">
        <v>340000000</v>
      </c>
      <c r="J3617">
        <v>0</v>
      </c>
    </row>
    <row r="3618" spans="1:10" customFormat="1" hidden="1" x14ac:dyDescent="0.25">
      <c r="A3618">
        <v>215</v>
      </c>
      <c r="B3618" t="s">
        <v>2194</v>
      </c>
      <c r="C3618" t="s">
        <v>2195</v>
      </c>
      <c r="D3618">
        <v>98100133325738</v>
      </c>
      <c r="E3618">
        <v>1748041031</v>
      </c>
      <c r="F3618">
        <v>72699381698</v>
      </c>
      <c r="G3618">
        <v>40</v>
      </c>
      <c r="H3618">
        <v>425000000000</v>
      </c>
      <c r="I3618">
        <v>340000000</v>
      </c>
      <c r="J3618">
        <v>1.9E-2</v>
      </c>
    </row>
    <row r="3619" spans="1:10" customFormat="1" hidden="1" x14ac:dyDescent="0.25">
      <c r="A3619">
        <v>215</v>
      </c>
      <c r="B3619" t="s">
        <v>329</v>
      </c>
      <c r="C3619" t="s">
        <v>330</v>
      </c>
      <c r="D3619">
        <v>500638770</v>
      </c>
      <c r="E3619">
        <v>1</v>
      </c>
      <c r="F3619">
        <v>0</v>
      </c>
      <c r="G3619">
        <v>0</v>
      </c>
      <c r="H3619">
        <v>10000000</v>
      </c>
      <c r="I3619">
        <v>340000000</v>
      </c>
      <c r="J3619">
        <v>0.01</v>
      </c>
    </row>
    <row r="3620" spans="1:10" customFormat="1" hidden="1" x14ac:dyDescent="0.25">
      <c r="A3620">
        <v>215</v>
      </c>
      <c r="B3620" t="s">
        <v>1531</v>
      </c>
      <c r="C3620" t="s">
        <v>1532</v>
      </c>
      <c r="D3620">
        <v>2390560131171</v>
      </c>
      <c r="E3620">
        <v>708333611</v>
      </c>
      <c r="F3620">
        <v>6736120119</v>
      </c>
      <c r="G3620">
        <v>4</v>
      </c>
      <c r="H3620">
        <v>500000000000</v>
      </c>
      <c r="I3620">
        <v>500000000</v>
      </c>
      <c r="J3620">
        <v>0.03</v>
      </c>
    </row>
    <row r="3621" spans="1:10" customFormat="1" hidden="1" x14ac:dyDescent="0.25">
      <c r="A3621">
        <v>215</v>
      </c>
      <c r="B3621" t="s">
        <v>1912</v>
      </c>
      <c r="C3621" t="s">
        <v>1913</v>
      </c>
      <c r="D3621">
        <v>128427584796831</v>
      </c>
      <c r="E3621">
        <v>2790175593</v>
      </c>
      <c r="F3621">
        <v>79222344174</v>
      </c>
      <c r="G3621">
        <v>44</v>
      </c>
      <c r="H3621">
        <v>1470000000000</v>
      </c>
      <c r="I3621">
        <v>340000000</v>
      </c>
      <c r="J3621">
        <v>0.03</v>
      </c>
    </row>
    <row r="3622" spans="1:10" customFormat="1" hidden="1" x14ac:dyDescent="0.25">
      <c r="A3622">
        <v>215</v>
      </c>
      <c r="B3622" t="s">
        <v>1877</v>
      </c>
      <c r="D3622">
        <v>197430721</v>
      </c>
      <c r="E3622">
        <v>1</v>
      </c>
      <c r="F3622">
        <v>0</v>
      </c>
      <c r="G3622">
        <v>0</v>
      </c>
      <c r="H3622">
        <v>130000000</v>
      </c>
      <c r="I3622">
        <v>340000000</v>
      </c>
      <c r="J3622">
        <v>0</v>
      </c>
    </row>
    <row r="3623" spans="1:10" customFormat="1" hidden="1" x14ac:dyDescent="0.25">
      <c r="A3623">
        <v>215</v>
      </c>
      <c r="B3623" t="s">
        <v>2337</v>
      </c>
      <c r="C3623" t="s">
        <v>2338</v>
      </c>
      <c r="D3623">
        <v>185398091800607</v>
      </c>
      <c r="E3623">
        <v>6554321567</v>
      </c>
      <c r="F3623">
        <v>118072109778</v>
      </c>
      <c r="G3623">
        <v>67</v>
      </c>
      <c r="H3623">
        <v>10000000000</v>
      </c>
      <c r="I3623">
        <v>340000000</v>
      </c>
      <c r="J3623">
        <v>0.05</v>
      </c>
    </row>
    <row r="3624" spans="1:10" customFormat="1" hidden="1" x14ac:dyDescent="0.25">
      <c r="A3624">
        <v>215</v>
      </c>
      <c r="B3624" t="s">
        <v>2342</v>
      </c>
      <c r="C3624" t="s">
        <v>2343</v>
      </c>
      <c r="D3624">
        <v>4613866</v>
      </c>
      <c r="E3624">
        <v>1</v>
      </c>
      <c r="F3624">
        <v>0</v>
      </c>
      <c r="G3624">
        <v>0</v>
      </c>
      <c r="H3624">
        <v>100000000</v>
      </c>
      <c r="I3624">
        <v>345000000</v>
      </c>
      <c r="J3624">
        <v>0.15</v>
      </c>
    </row>
    <row r="3625" spans="1:10" customFormat="1" hidden="1" x14ac:dyDescent="0.25">
      <c r="A3625">
        <v>215</v>
      </c>
      <c r="B3625" t="s">
        <v>1863</v>
      </c>
      <c r="C3625" t="s">
        <v>1864</v>
      </c>
      <c r="D3625">
        <v>2566813097366</v>
      </c>
      <c r="E3625">
        <v>370408318</v>
      </c>
      <c r="F3625">
        <v>1490007599</v>
      </c>
      <c r="G3625">
        <v>1</v>
      </c>
      <c r="H3625">
        <v>139000000000</v>
      </c>
      <c r="I3625">
        <v>340000000</v>
      </c>
      <c r="J3625">
        <v>0.02</v>
      </c>
    </row>
    <row r="3626" spans="1:10" customFormat="1" hidden="1" x14ac:dyDescent="0.25">
      <c r="A3626">
        <v>215</v>
      </c>
      <c r="B3626" t="s">
        <v>2037</v>
      </c>
      <c r="C3626" t="s">
        <v>2038</v>
      </c>
      <c r="D3626">
        <v>20268595197</v>
      </c>
      <c r="E3626">
        <v>1</v>
      </c>
      <c r="F3626">
        <v>0</v>
      </c>
      <c r="G3626">
        <v>0</v>
      </c>
      <c r="H3626">
        <v>950000000</v>
      </c>
      <c r="I3626">
        <v>340000000</v>
      </c>
      <c r="J3626">
        <v>0.1</v>
      </c>
    </row>
    <row r="3627" spans="1:10" customFormat="1" hidden="1" x14ac:dyDescent="0.25">
      <c r="A3627">
        <v>215</v>
      </c>
      <c r="B3627" t="s">
        <v>1467</v>
      </c>
      <c r="C3627" t="s">
        <v>523</v>
      </c>
      <c r="D3627">
        <v>108532886447</v>
      </c>
      <c r="E3627">
        <v>1</v>
      </c>
      <c r="F3627">
        <v>0</v>
      </c>
      <c r="G3627">
        <v>0</v>
      </c>
      <c r="H3627">
        <v>345000000</v>
      </c>
      <c r="I3627">
        <v>345000000</v>
      </c>
      <c r="J3627">
        <v>2.5000000000000001E-2</v>
      </c>
    </row>
    <row r="3628" spans="1:10" customFormat="1" hidden="1" x14ac:dyDescent="0.25">
      <c r="A3628">
        <v>215</v>
      </c>
      <c r="B3628" t="s">
        <v>1384</v>
      </c>
      <c r="C3628" t="s">
        <v>1385</v>
      </c>
      <c r="D3628">
        <v>266202527148</v>
      </c>
      <c r="E3628">
        <v>1</v>
      </c>
      <c r="F3628">
        <v>0</v>
      </c>
      <c r="G3628">
        <v>0</v>
      </c>
      <c r="H3628">
        <v>130000000000</v>
      </c>
      <c r="I3628">
        <v>340000000</v>
      </c>
      <c r="J3628">
        <v>1.9900000000000001E-2</v>
      </c>
    </row>
    <row r="3629" spans="1:10" customFormat="1" hidden="1" x14ac:dyDescent="0.25">
      <c r="A3629">
        <v>215</v>
      </c>
      <c r="B3629" t="s">
        <v>2131</v>
      </c>
      <c r="C3629" t="s">
        <v>2132</v>
      </c>
      <c r="D3629">
        <v>774663498904</v>
      </c>
      <c r="E3629">
        <v>1</v>
      </c>
      <c r="F3629">
        <v>0</v>
      </c>
      <c r="G3629">
        <v>0</v>
      </c>
      <c r="H3629">
        <v>125000000000</v>
      </c>
      <c r="I3629">
        <v>340000000</v>
      </c>
      <c r="J3629">
        <v>2.75E-2</v>
      </c>
    </row>
    <row r="3630" spans="1:10" customFormat="1" hidden="1" x14ac:dyDescent="0.25">
      <c r="A3630">
        <v>215</v>
      </c>
      <c r="B3630" t="s">
        <v>1382</v>
      </c>
      <c r="C3630" t="s">
        <v>1383</v>
      </c>
      <c r="D3630">
        <v>9512835628</v>
      </c>
      <c r="E3630">
        <v>1</v>
      </c>
      <c r="F3630">
        <v>0</v>
      </c>
      <c r="G3630">
        <v>0</v>
      </c>
      <c r="H3630">
        <v>500000000</v>
      </c>
      <c r="I3630">
        <v>340000000</v>
      </c>
      <c r="J3630">
        <v>0.02</v>
      </c>
    </row>
    <row r="3631" spans="1:10" customFormat="1" hidden="1" x14ac:dyDescent="0.25">
      <c r="A3631">
        <v>215</v>
      </c>
      <c r="B3631" t="s">
        <v>933</v>
      </c>
      <c r="C3631" t="s">
        <v>934</v>
      </c>
      <c r="D3631">
        <v>4500427817</v>
      </c>
      <c r="E3631">
        <v>1</v>
      </c>
      <c r="F3631">
        <v>0</v>
      </c>
      <c r="G3631">
        <v>0</v>
      </c>
      <c r="H3631">
        <v>1000000000</v>
      </c>
      <c r="I3631">
        <v>340000000</v>
      </c>
      <c r="J3631">
        <v>0.01</v>
      </c>
    </row>
    <row r="3632" spans="1:10" customFormat="1" hidden="1" x14ac:dyDescent="0.25">
      <c r="A3632">
        <v>215</v>
      </c>
      <c r="B3632" t="s">
        <v>1729</v>
      </c>
      <c r="C3632" t="s">
        <v>1730</v>
      </c>
      <c r="D3632">
        <v>66820900266</v>
      </c>
      <c r="E3632">
        <v>1</v>
      </c>
      <c r="F3632">
        <v>0</v>
      </c>
      <c r="G3632">
        <v>0</v>
      </c>
      <c r="H3632">
        <v>10000000000</v>
      </c>
      <c r="I3632">
        <v>340000000</v>
      </c>
      <c r="J3632">
        <v>0.01</v>
      </c>
    </row>
    <row r="3633" spans="1:13" hidden="1" x14ac:dyDescent="0.25">
      <c r="A3633">
        <v>215</v>
      </c>
      <c r="B3633" t="s">
        <v>2029</v>
      </c>
      <c r="C3633" t="s">
        <v>1608</v>
      </c>
      <c r="D3633">
        <v>0</v>
      </c>
      <c r="E3633">
        <v>0</v>
      </c>
      <c r="F3633">
        <v>0</v>
      </c>
      <c r="G3633">
        <v>0</v>
      </c>
      <c r="H3633">
        <v>500000000000</v>
      </c>
      <c r="I3633">
        <v>340000000</v>
      </c>
      <c r="J3633">
        <v>1.4999999999999999E-2</v>
      </c>
      <c r="M3633"/>
    </row>
    <row r="3634" spans="1:13" hidden="1" x14ac:dyDescent="0.25">
      <c r="A3634">
        <v>215</v>
      </c>
      <c r="B3634" t="s">
        <v>1996</v>
      </c>
      <c r="C3634" t="s">
        <v>1997</v>
      </c>
      <c r="D3634">
        <v>1751863109821</v>
      </c>
      <c r="E3634">
        <v>1</v>
      </c>
      <c r="F3634">
        <v>0</v>
      </c>
      <c r="G3634">
        <v>0</v>
      </c>
      <c r="H3634">
        <v>250000000000</v>
      </c>
      <c r="I3634">
        <v>340000000</v>
      </c>
      <c r="J3634">
        <v>0.02</v>
      </c>
      <c r="M3634"/>
    </row>
    <row r="3635" spans="1:13" hidden="1" x14ac:dyDescent="0.25">
      <c r="A3635">
        <v>215</v>
      </c>
      <c r="B3635" t="s">
        <v>1368</v>
      </c>
      <c r="C3635" t="s">
        <v>1369</v>
      </c>
      <c r="D3635">
        <v>182685526152</v>
      </c>
      <c r="E3635">
        <v>1</v>
      </c>
      <c r="F3635">
        <v>0</v>
      </c>
      <c r="G3635">
        <v>0</v>
      </c>
      <c r="H3635">
        <v>0</v>
      </c>
      <c r="I3635">
        <v>340000000</v>
      </c>
      <c r="J3635">
        <v>9.9900000000000006E-3</v>
      </c>
      <c r="M3635"/>
    </row>
    <row r="3636" spans="1:13" hidden="1" x14ac:dyDescent="0.25">
      <c r="A3636">
        <v>215</v>
      </c>
      <c r="B3636" t="s">
        <v>2127</v>
      </c>
      <c r="C3636" t="s">
        <v>2128</v>
      </c>
      <c r="D3636">
        <v>20223799489792</v>
      </c>
      <c r="E3636">
        <v>340000000</v>
      </c>
      <c r="F3636">
        <v>23864745708</v>
      </c>
      <c r="G3636">
        <v>13</v>
      </c>
      <c r="H3636">
        <v>720000000000</v>
      </c>
      <c r="I3636">
        <v>340000000</v>
      </c>
      <c r="J3636">
        <v>0</v>
      </c>
      <c r="M3636"/>
    </row>
    <row r="3637" spans="1:13" hidden="1" x14ac:dyDescent="0.25">
      <c r="A3637">
        <v>215</v>
      </c>
      <c r="B3637" t="s">
        <v>1579</v>
      </c>
      <c r="C3637" t="s">
        <v>1580</v>
      </c>
      <c r="D3637">
        <v>76560892592</v>
      </c>
      <c r="E3637">
        <v>1</v>
      </c>
      <c r="F3637">
        <v>0</v>
      </c>
      <c r="G3637">
        <v>0</v>
      </c>
      <c r="H3637">
        <v>10000000000</v>
      </c>
      <c r="I3637">
        <v>340000000</v>
      </c>
      <c r="J3637">
        <v>0</v>
      </c>
      <c r="M3637"/>
    </row>
    <row r="3638" spans="1:13" hidden="1" x14ac:dyDescent="0.25">
      <c r="A3638">
        <v>215</v>
      </c>
      <c r="B3638" t="s">
        <v>1109</v>
      </c>
      <c r="C3638" t="s">
        <v>1110</v>
      </c>
      <c r="D3638">
        <v>34633655491</v>
      </c>
      <c r="E3638">
        <v>1</v>
      </c>
      <c r="F3638">
        <v>0</v>
      </c>
      <c r="G3638">
        <v>0</v>
      </c>
      <c r="H3638">
        <v>500000000</v>
      </c>
      <c r="I3638">
        <v>340000000</v>
      </c>
      <c r="J3638">
        <v>0.03</v>
      </c>
      <c r="M3638"/>
    </row>
    <row r="3639" spans="1:13" hidden="1" x14ac:dyDescent="0.25">
      <c r="A3639">
        <v>215</v>
      </c>
      <c r="B3639" t="s">
        <v>1992</v>
      </c>
      <c r="C3639" t="s">
        <v>1993</v>
      </c>
      <c r="D3639">
        <v>3854604137215</v>
      </c>
      <c r="E3639">
        <v>444817311</v>
      </c>
      <c r="F3639">
        <v>5136048277</v>
      </c>
      <c r="G3639">
        <v>3</v>
      </c>
      <c r="H3639">
        <v>85000000000</v>
      </c>
      <c r="I3639">
        <v>340000000</v>
      </c>
      <c r="J3639">
        <v>0.02</v>
      </c>
      <c r="M3639"/>
    </row>
    <row r="3640" spans="1:13" x14ac:dyDescent="0.25">
      <c r="A3640">
        <v>224</v>
      </c>
      <c r="B3640" t="s">
        <v>897</v>
      </c>
      <c r="C3640" t="s">
        <v>898</v>
      </c>
      <c r="D3640">
        <v>0</v>
      </c>
      <c r="E3640">
        <v>0</v>
      </c>
      <c r="F3640">
        <v>0</v>
      </c>
      <c r="G3640">
        <v>0</v>
      </c>
      <c r="H3640">
        <v>100000000000000</v>
      </c>
      <c r="I3640">
        <v>345000000</v>
      </c>
      <c r="J3640" s="127">
        <v>1.4999999999999999E-2</v>
      </c>
      <c r="M3640" s="125">
        <f>H3640/1000000</f>
        <v>100000000</v>
      </c>
    </row>
    <row r="3641" spans="1:13" hidden="1" x14ac:dyDescent="0.25">
      <c r="A3641">
        <v>215</v>
      </c>
      <c r="B3641" t="s">
        <v>806</v>
      </c>
      <c r="C3641" t="s">
        <v>807</v>
      </c>
      <c r="D3641">
        <v>0</v>
      </c>
      <c r="E3641">
        <v>0</v>
      </c>
      <c r="F3641">
        <v>0</v>
      </c>
      <c r="G3641">
        <v>0</v>
      </c>
      <c r="H3641">
        <v>900000000</v>
      </c>
      <c r="I3641">
        <v>345000000</v>
      </c>
      <c r="J3641">
        <v>0.15</v>
      </c>
      <c r="M3641"/>
    </row>
    <row r="3642" spans="1:13" hidden="1" x14ac:dyDescent="0.25">
      <c r="A3642">
        <v>222</v>
      </c>
      <c r="B3642" t="s">
        <v>2072</v>
      </c>
      <c r="D3642">
        <v>548606340</v>
      </c>
      <c r="E3642">
        <v>1</v>
      </c>
      <c r="F3642">
        <v>0</v>
      </c>
      <c r="G3642">
        <v>0</v>
      </c>
      <c r="H3642">
        <v>100000000</v>
      </c>
      <c r="I3642">
        <v>345000000</v>
      </c>
      <c r="J3642">
        <v>0.15</v>
      </c>
      <c r="M3642"/>
    </row>
    <row r="3643" spans="1:13" hidden="1" x14ac:dyDescent="0.25">
      <c r="A3643">
        <v>222</v>
      </c>
      <c r="B3643" t="s">
        <v>1298</v>
      </c>
      <c r="C3643" t="s">
        <v>1299</v>
      </c>
      <c r="D3643">
        <v>3365466517</v>
      </c>
      <c r="E3643">
        <v>1</v>
      </c>
      <c r="F3643">
        <v>0</v>
      </c>
      <c r="G3643">
        <v>0</v>
      </c>
      <c r="H3643">
        <v>1000000000</v>
      </c>
      <c r="I3643">
        <v>340000000</v>
      </c>
      <c r="J3643">
        <v>0.03</v>
      </c>
      <c r="M3643"/>
    </row>
    <row r="3644" spans="1:13" hidden="1" x14ac:dyDescent="0.25">
      <c r="A3644">
        <v>222</v>
      </c>
      <c r="B3644" t="s">
        <v>604</v>
      </c>
      <c r="C3644" t="s">
        <v>605</v>
      </c>
      <c r="D3644">
        <v>1215431212639</v>
      </c>
      <c r="E3644">
        <v>361825982</v>
      </c>
      <c r="F3644">
        <v>1069473123</v>
      </c>
      <c r="G3644">
        <v>1</v>
      </c>
      <c r="H3644">
        <v>222369636963</v>
      </c>
      <c r="I3644">
        <v>340000000</v>
      </c>
      <c r="J3644">
        <v>0.02</v>
      </c>
      <c r="M3644"/>
    </row>
    <row r="3645" spans="1:13" hidden="1" x14ac:dyDescent="0.25">
      <c r="A3645">
        <v>222</v>
      </c>
      <c r="B3645" t="s">
        <v>375</v>
      </c>
      <c r="C3645" t="s">
        <v>376</v>
      </c>
      <c r="D3645">
        <v>28113015992</v>
      </c>
      <c r="E3645">
        <v>1</v>
      </c>
      <c r="F3645">
        <v>0</v>
      </c>
      <c r="G3645">
        <v>0</v>
      </c>
      <c r="H3645">
        <v>10000000000</v>
      </c>
      <c r="I3645">
        <v>340000000</v>
      </c>
      <c r="J3645">
        <v>0</v>
      </c>
      <c r="M3645"/>
    </row>
    <row r="3646" spans="1:13" hidden="1" x14ac:dyDescent="0.25">
      <c r="A3646">
        <v>222</v>
      </c>
      <c r="B3646" t="s">
        <v>873</v>
      </c>
      <c r="C3646" t="s">
        <v>874</v>
      </c>
      <c r="D3646">
        <v>2390728263299</v>
      </c>
      <c r="E3646">
        <v>404321854</v>
      </c>
      <c r="F3646">
        <v>1026803749</v>
      </c>
      <c r="G3646">
        <v>1</v>
      </c>
      <c r="H3646">
        <v>100000000000</v>
      </c>
      <c r="I3646">
        <v>340000000</v>
      </c>
      <c r="J3646">
        <v>5.8950000000000002E-2</v>
      </c>
      <c r="M3646"/>
    </row>
    <row r="3647" spans="1:13" hidden="1" x14ac:dyDescent="0.25">
      <c r="A3647">
        <v>222</v>
      </c>
      <c r="B3647" t="s">
        <v>474</v>
      </c>
      <c r="C3647" t="s">
        <v>475</v>
      </c>
      <c r="D3647">
        <v>121328906917548</v>
      </c>
      <c r="E3647">
        <v>6049497145</v>
      </c>
      <c r="F3647">
        <v>75854747796</v>
      </c>
      <c r="G3647">
        <v>57</v>
      </c>
      <c r="H3647">
        <v>3000000000000</v>
      </c>
      <c r="I3647">
        <v>340000000</v>
      </c>
      <c r="J3647">
        <v>7.0000000000000007E-2</v>
      </c>
      <c r="M3647"/>
    </row>
    <row r="3648" spans="1:13" hidden="1" x14ac:dyDescent="0.25">
      <c r="A3648">
        <v>222</v>
      </c>
      <c r="B3648" t="s">
        <v>1230</v>
      </c>
      <c r="C3648" t="s">
        <v>1231</v>
      </c>
      <c r="D3648">
        <v>20673195207661</v>
      </c>
      <c r="E3648">
        <v>737925770</v>
      </c>
      <c r="F3648">
        <v>15025553704</v>
      </c>
      <c r="G3648">
        <v>11</v>
      </c>
      <c r="H3648">
        <v>1100000000000</v>
      </c>
      <c r="I3648">
        <v>340000000</v>
      </c>
      <c r="J3648">
        <v>2.58E-2</v>
      </c>
      <c r="M3648"/>
    </row>
    <row r="3649" spans="1:10" customFormat="1" hidden="1" x14ac:dyDescent="0.25">
      <c r="A3649">
        <v>222</v>
      </c>
      <c r="B3649" t="s">
        <v>756</v>
      </c>
      <c r="C3649" t="s">
        <v>757</v>
      </c>
      <c r="D3649">
        <v>5930199620956</v>
      </c>
      <c r="E3649">
        <v>466141227</v>
      </c>
      <c r="F3649">
        <v>2401739089</v>
      </c>
      <c r="G3649">
        <v>2</v>
      </c>
      <c r="H3649">
        <v>3500000000000</v>
      </c>
      <c r="I3649">
        <v>340000000</v>
      </c>
      <c r="J3649">
        <v>4.99E-2</v>
      </c>
    </row>
    <row r="3650" spans="1:10" customFormat="1" hidden="1" x14ac:dyDescent="0.25">
      <c r="A3650">
        <v>222</v>
      </c>
      <c r="B3650" t="s">
        <v>2522</v>
      </c>
      <c r="C3650" t="s">
        <v>2523</v>
      </c>
      <c r="D3650">
        <v>1624093721026</v>
      </c>
      <c r="E3650">
        <v>1</v>
      </c>
      <c r="F3650">
        <v>0</v>
      </c>
      <c r="G3650">
        <v>0</v>
      </c>
      <c r="H3650">
        <v>500000000</v>
      </c>
      <c r="I3650">
        <v>500000000</v>
      </c>
      <c r="J3650">
        <v>0.05</v>
      </c>
    </row>
    <row r="3651" spans="1:10" customFormat="1" hidden="1" x14ac:dyDescent="0.25">
      <c r="A3651">
        <v>222</v>
      </c>
      <c r="B3651" t="s">
        <v>2054</v>
      </c>
      <c r="C3651" t="s">
        <v>2055</v>
      </c>
      <c r="D3651">
        <v>512662218583</v>
      </c>
      <c r="E3651">
        <v>1</v>
      </c>
      <c r="F3651">
        <v>0</v>
      </c>
      <c r="G3651">
        <v>0</v>
      </c>
      <c r="H3651">
        <v>200000000000</v>
      </c>
      <c r="I3651">
        <v>340000000</v>
      </c>
      <c r="J3651">
        <v>2.5000000000000001E-2</v>
      </c>
    </row>
    <row r="3652" spans="1:10" customFormat="1" hidden="1" x14ac:dyDescent="0.25">
      <c r="A3652">
        <v>223</v>
      </c>
      <c r="B3652" t="s">
        <v>387</v>
      </c>
      <c r="C3652" t="s">
        <v>388</v>
      </c>
      <c r="D3652">
        <v>86959901456226</v>
      </c>
      <c r="E3652">
        <v>1590336750</v>
      </c>
      <c r="F3652">
        <v>69390157635</v>
      </c>
      <c r="G3652">
        <v>51</v>
      </c>
      <c r="H3652">
        <v>500000000000</v>
      </c>
      <c r="I3652">
        <v>340000000</v>
      </c>
      <c r="J3652">
        <v>1.77E-2</v>
      </c>
    </row>
    <row r="3653" spans="1:10" customFormat="1" hidden="1" x14ac:dyDescent="0.25">
      <c r="A3653">
        <v>223</v>
      </c>
      <c r="B3653" t="s">
        <v>1731</v>
      </c>
      <c r="C3653" t="s">
        <v>1732</v>
      </c>
      <c r="D3653">
        <v>10004445329</v>
      </c>
      <c r="E3653">
        <v>1</v>
      </c>
      <c r="F3653">
        <v>0</v>
      </c>
      <c r="G3653">
        <v>0</v>
      </c>
      <c r="H3653">
        <v>10000000000</v>
      </c>
      <c r="I3653">
        <v>340000000</v>
      </c>
      <c r="J3653">
        <v>4.99E-2</v>
      </c>
    </row>
    <row r="3654" spans="1:10" customFormat="1" hidden="1" x14ac:dyDescent="0.25">
      <c r="A3654">
        <v>223</v>
      </c>
      <c r="B3654" t="s">
        <v>313</v>
      </c>
      <c r="C3654" t="s">
        <v>314</v>
      </c>
      <c r="D3654">
        <v>4327330676769</v>
      </c>
      <c r="E3654">
        <v>591385085</v>
      </c>
      <c r="F3654">
        <v>2193242054</v>
      </c>
      <c r="G3654">
        <v>2</v>
      </c>
      <c r="H3654">
        <v>1000000000000</v>
      </c>
      <c r="I3654">
        <v>500000000</v>
      </c>
      <c r="J3654">
        <v>0.04</v>
      </c>
    </row>
    <row r="3655" spans="1:10" customFormat="1" hidden="1" x14ac:dyDescent="0.25">
      <c r="A3655">
        <v>223</v>
      </c>
      <c r="B3655" t="s">
        <v>1354</v>
      </c>
      <c r="C3655" t="s">
        <v>1355</v>
      </c>
      <c r="D3655">
        <v>70651317279</v>
      </c>
      <c r="E3655">
        <v>1</v>
      </c>
      <c r="F3655">
        <v>0</v>
      </c>
      <c r="G3655">
        <v>0</v>
      </c>
      <c r="H3655">
        <v>1000000000</v>
      </c>
      <c r="I3655">
        <v>340000000</v>
      </c>
      <c r="J3655">
        <v>0.02</v>
      </c>
    </row>
    <row r="3656" spans="1:10" customFormat="1" hidden="1" x14ac:dyDescent="0.25">
      <c r="A3656">
        <v>223</v>
      </c>
      <c r="B3656" t="s">
        <v>1779</v>
      </c>
      <c r="C3656" t="s">
        <v>1780</v>
      </c>
      <c r="D3656">
        <v>1679734595408</v>
      </c>
      <c r="E3656">
        <v>340000000</v>
      </c>
      <c r="F3656">
        <v>1050885040</v>
      </c>
      <c r="G3656">
        <v>1</v>
      </c>
      <c r="H3656">
        <v>45400000000</v>
      </c>
      <c r="I3656">
        <v>340000000</v>
      </c>
      <c r="J3656">
        <v>0</v>
      </c>
    </row>
    <row r="3657" spans="1:10" customFormat="1" hidden="1" x14ac:dyDescent="0.25">
      <c r="A3657">
        <v>223</v>
      </c>
      <c r="B3657" t="s">
        <v>940</v>
      </c>
      <c r="C3657" t="s">
        <v>941</v>
      </c>
      <c r="D3657">
        <v>166511028144</v>
      </c>
      <c r="E3657">
        <v>1</v>
      </c>
      <c r="F3657">
        <v>0</v>
      </c>
      <c r="G3657">
        <v>0</v>
      </c>
      <c r="H3657">
        <v>100000000000</v>
      </c>
      <c r="I3657">
        <v>340000000</v>
      </c>
      <c r="J3657">
        <v>2.5000000000000001E-2</v>
      </c>
    </row>
    <row r="3658" spans="1:10" customFormat="1" hidden="1" x14ac:dyDescent="0.25">
      <c r="A3658">
        <v>223</v>
      </c>
      <c r="B3658" t="s">
        <v>1844</v>
      </c>
      <c r="C3658" t="s">
        <v>1845</v>
      </c>
      <c r="D3658">
        <v>23586733503</v>
      </c>
      <c r="E3658">
        <v>1</v>
      </c>
      <c r="F3658">
        <v>0</v>
      </c>
      <c r="G3658">
        <v>0</v>
      </c>
      <c r="H3658">
        <v>15000000000</v>
      </c>
      <c r="I3658">
        <v>340000000</v>
      </c>
      <c r="J3658">
        <v>0</v>
      </c>
    </row>
    <row r="3659" spans="1:10" customFormat="1" hidden="1" x14ac:dyDescent="0.25">
      <c r="A3659">
        <v>223</v>
      </c>
      <c r="B3659" t="s">
        <v>567</v>
      </c>
      <c r="C3659" t="s">
        <v>568</v>
      </c>
      <c r="D3659">
        <v>4623659831557</v>
      </c>
      <c r="E3659">
        <v>523057271</v>
      </c>
      <c r="F3659">
        <v>5047150478</v>
      </c>
      <c r="G3659">
        <v>4</v>
      </c>
      <c r="H3659">
        <v>1200000000000</v>
      </c>
      <c r="I3659">
        <v>340000000</v>
      </c>
      <c r="J3659">
        <v>3.5000000000000003E-2</v>
      </c>
    </row>
    <row r="3660" spans="1:10" customFormat="1" hidden="1" x14ac:dyDescent="0.25">
      <c r="A3660">
        <v>223</v>
      </c>
      <c r="B3660" t="s">
        <v>1805</v>
      </c>
      <c r="C3660" t="s">
        <v>1806</v>
      </c>
      <c r="D3660">
        <v>50837066592</v>
      </c>
      <c r="E3660">
        <v>1</v>
      </c>
      <c r="F3660">
        <v>0</v>
      </c>
      <c r="G3660">
        <v>0</v>
      </c>
      <c r="H3660">
        <v>1000000</v>
      </c>
      <c r="I3660">
        <v>450000000</v>
      </c>
      <c r="J3660">
        <v>9.5000000000000001E-2</v>
      </c>
    </row>
    <row r="3661" spans="1:10" customFormat="1" hidden="1" x14ac:dyDescent="0.25">
      <c r="A3661">
        <v>223</v>
      </c>
      <c r="B3661" t="s">
        <v>1878</v>
      </c>
      <c r="C3661" t="s">
        <v>1879</v>
      </c>
      <c r="D3661">
        <v>1104088571705</v>
      </c>
      <c r="E3661">
        <v>388853377</v>
      </c>
      <c r="F3661">
        <v>2393815476</v>
      </c>
      <c r="G3661">
        <v>2</v>
      </c>
      <c r="H3661">
        <v>620000000000</v>
      </c>
      <c r="I3661">
        <v>340000000</v>
      </c>
      <c r="J3661">
        <v>0.02</v>
      </c>
    </row>
    <row r="3662" spans="1:10" customFormat="1" hidden="1" x14ac:dyDescent="0.25">
      <c r="A3662">
        <v>223</v>
      </c>
      <c r="B3662" t="s">
        <v>2524</v>
      </c>
      <c r="C3662" t="s">
        <v>2525</v>
      </c>
      <c r="D3662">
        <v>0</v>
      </c>
      <c r="E3662">
        <v>0</v>
      </c>
      <c r="F3662">
        <v>0</v>
      </c>
      <c r="G3662">
        <v>0</v>
      </c>
      <c r="H3662">
        <v>100000000000</v>
      </c>
      <c r="I3662">
        <v>360000000</v>
      </c>
      <c r="J3662">
        <v>0.05</v>
      </c>
    </row>
    <row r="3663" spans="1:10" customFormat="1" hidden="1" x14ac:dyDescent="0.25">
      <c r="A3663">
        <v>223</v>
      </c>
      <c r="B3663" t="s">
        <v>636</v>
      </c>
      <c r="C3663" t="s">
        <v>637</v>
      </c>
      <c r="D3663">
        <v>1207644109615</v>
      </c>
      <c r="E3663">
        <v>340000000</v>
      </c>
      <c r="F3663">
        <v>2442481835</v>
      </c>
      <c r="G3663">
        <v>2</v>
      </c>
      <c r="H3663">
        <v>300000000000</v>
      </c>
      <c r="I3663">
        <v>340000000</v>
      </c>
      <c r="J3663">
        <v>0</v>
      </c>
    </row>
    <row r="3664" spans="1:10" customFormat="1" hidden="1" x14ac:dyDescent="0.25">
      <c r="A3664">
        <v>223</v>
      </c>
      <c r="B3664" t="s">
        <v>150</v>
      </c>
      <c r="C3664" t="s">
        <v>151</v>
      </c>
      <c r="D3664">
        <v>11659725365399</v>
      </c>
      <c r="E3664">
        <v>574960486</v>
      </c>
      <c r="F3664">
        <v>9163458990</v>
      </c>
      <c r="G3664">
        <v>7</v>
      </c>
      <c r="H3664">
        <v>210000000000</v>
      </c>
      <c r="I3664">
        <v>340000000</v>
      </c>
      <c r="J3664">
        <v>2.5000000000000001E-2</v>
      </c>
    </row>
    <row r="3665" spans="1:10" customFormat="1" hidden="1" x14ac:dyDescent="0.25">
      <c r="A3665">
        <v>223</v>
      </c>
      <c r="B3665" t="s">
        <v>412</v>
      </c>
      <c r="C3665" t="s">
        <v>413</v>
      </c>
      <c r="D3665">
        <v>269474160841</v>
      </c>
      <c r="E3665">
        <v>1</v>
      </c>
      <c r="F3665">
        <v>0</v>
      </c>
      <c r="G3665">
        <v>0</v>
      </c>
      <c r="H3665">
        <v>50000000000</v>
      </c>
      <c r="I3665">
        <v>340000000</v>
      </c>
      <c r="J3665">
        <v>0.01</v>
      </c>
    </row>
    <row r="3666" spans="1:10" customFormat="1" hidden="1" x14ac:dyDescent="0.25">
      <c r="A3666">
        <v>223</v>
      </c>
      <c r="B3666" t="s">
        <v>2304</v>
      </c>
      <c r="C3666" t="s">
        <v>2305</v>
      </c>
      <c r="D3666">
        <v>60838183739887</v>
      </c>
      <c r="E3666">
        <v>3104792752</v>
      </c>
      <c r="F3666">
        <v>52531062301</v>
      </c>
      <c r="G3666">
        <v>40</v>
      </c>
      <c r="H3666">
        <v>50000000000</v>
      </c>
      <c r="I3666">
        <v>340000000</v>
      </c>
      <c r="J3666">
        <v>0.05</v>
      </c>
    </row>
    <row r="3667" spans="1:10" customFormat="1" hidden="1" x14ac:dyDescent="0.25">
      <c r="A3667">
        <v>223</v>
      </c>
      <c r="B3667" t="s">
        <v>2168</v>
      </c>
      <c r="C3667" t="s">
        <v>2169</v>
      </c>
      <c r="D3667">
        <v>614959478297</v>
      </c>
      <c r="E3667">
        <v>1</v>
      </c>
      <c r="F3667">
        <v>0</v>
      </c>
      <c r="G3667">
        <v>0</v>
      </c>
      <c r="H3667">
        <v>513000000000</v>
      </c>
      <c r="I3667">
        <v>340000000</v>
      </c>
      <c r="J3667">
        <v>2.5000000000000001E-2</v>
      </c>
    </row>
    <row r="3668" spans="1:10" customFormat="1" hidden="1" x14ac:dyDescent="0.25">
      <c r="A3668">
        <v>223</v>
      </c>
      <c r="B3668" t="s">
        <v>2526</v>
      </c>
      <c r="C3668" t="s">
        <v>2525</v>
      </c>
      <c r="D3668">
        <v>0</v>
      </c>
      <c r="E3668">
        <v>1</v>
      </c>
      <c r="F3668">
        <v>0</v>
      </c>
      <c r="G3668">
        <v>0</v>
      </c>
      <c r="H3668">
        <v>100000000000</v>
      </c>
      <c r="I3668">
        <v>340000000</v>
      </c>
      <c r="J3668">
        <v>0.05</v>
      </c>
    </row>
    <row r="3669" spans="1:10" customFormat="1" hidden="1" x14ac:dyDescent="0.25">
      <c r="A3669">
        <v>223</v>
      </c>
      <c r="B3669" t="s">
        <v>2527</v>
      </c>
      <c r="C3669" t="s">
        <v>2528</v>
      </c>
      <c r="D3669">
        <v>284401985057</v>
      </c>
      <c r="E3669">
        <v>1</v>
      </c>
      <c r="F3669">
        <v>0</v>
      </c>
      <c r="G3669">
        <v>0</v>
      </c>
      <c r="H3669">
        <v>284000000000</v>
      </c>
      <c r="I3669">
        <v>340000000</v>
      </c>
      <c r="J3669">
        <v>0</v>
      </c>
    </row>
    <row r="3670" spans="1:10" customFormat="1" hidden="1" x14ac:dyDescent="0.25">
      <c r="A3670">
        <v>223</v>
      </c>
      <c r="B3670" t="s">
        <v>389</v>
      </c>
      <c r="D3670">
        <v>0</v>
      </c>
      <c r="E3670">
        <v>0</v>
      </c>
      <c r="F3670">
        <v>0</v>
      </c>
      <c r="G3670">
        <v>0</v>
      </c>
      <c r="H3670">
        <v>10000000000</v>
      </c>
      <c r="I3670">
        <v>345000000</v>
      </c>
      <c r="J3670">
        <v>0.01</v>
      </c>
    </row>
    <row r="3671" spans="1:10" customFormat="1" hidden="1" x14ac:dyDescent="0.25">
      <c r="A3671">
        <v>223</v>
      </c>
      <c r="B3671" t="s">
        <v>683</v>
      </c>
      <c r="C3671" t="s">
        <v>684</v>
      </c>
      <c r="D3671">
        <v>7388070259437</v>
      </c>
      <c r="E3671">
        <v>597864193</v>
      </c>
      <c r="F3671">
        <v>13313935450</v>
      </c>
      <c r="G3671">
        <v>10</v>
      </c>
      <c r="H3671">
        <v>200000000000</v>
      </c>
      <c r="I3671">
        <v>340000000</v>
      </c>
      <c r="J3671">
        <v>1.9E-2</v>
      </c>
    </row>
    <row r="3672" spans="1:10" customFormat="1" hidden="1" x14ac:dyDescent="0.25">
      <c r="A3672">
        <v>223</v>
      </c>
      <c r="B3672" t="s">
        <v>1503</v>
      </c>
      <c r="C3672" t="s">
        <v>1504</v>
      </c>
      <c r="D3672">
        <v>112109609952</v>
      </c>
      <c r="E3672">
        <v>1</v>
      </c>
      <c r="F3672">
        <v>0</v>
      </c>
      <c r="G3672">
        <v>0</v>
      </c>
      <c r="H3672">
        <v>39000000000</v>
      </c>
      <c r="I3672">
        <v>340000000</v>
      </c>
      <c r="J3672">
        <v>0.01</v>
      </c>
    </row>
    <row r="3673" spans="1:10" customFormat="1" hidden="1" x14ac:dyDescent="0.25">
      <c r="A3673">
        <v>223</v>
      </c>
      <c r="B3673" t="s">
        <v>2449</v>
      </c>
      <c r="C3673" t="s">
        <v>2450</v>
      </c>
      <c r="D3673">
        <v>366793723230</v>
      </c>
      <c r="E3673">
        <v>1</v>
      </c>
      <c r="F3673">
        <v>0</v>
      </c>
      <c r="G3673">
        <v>0</v>
      </c>
      <c r="H3673">
        <v>125000000000</v>
      </c>
      <c r="I3673">
        <v>340000000</v>
      </c>
      <c r="J3673">
        <v>0.01</v>
      </c>
    </row>
    <row r="3674" spans="1:10" customFormat="1" hidden="1" x14ac:dyDescent="0.25">
      <c r="A3674">
        <v>223</v>
      </c>
      <c r="B3674" t="s">
        <v>1448</v>
      </c>
      <c r="C3674" t="s">
        <v>1449</v>
      </c>
      <c r="D3674">
        <v>20545244885</v>
      </c>
      <c r="E3674">
        <v>1</v>
      </c>
      <c r="F3674">
        <v>0</v>
      </c>
      <c r="G3674">
        <v>0</v>
      </c>
      <c r="H3674">
        <v>12500000000</v>
      </c>
      <c r="I3674">
        <v>345000000</v>
      </c>
      <c r="J3674">
        <v>0.05</v>
      </c>
    </row>
    <row r="3675" spans="1:10" customFormat="1" hidden="1" x14ac:dyDescent="0.25">
      <c r="A3675">
        <v>223</v>
      </c>
      <c r="B3675" t="s">
        <v>2170</v>
      </c>
      <c r="C3675" t="s">
        <v>2171</v>
      </c>
      <c r="D3675">
        <v>772717451634</v>
      </c>
      <c r="E3675">
        <v>1</v>
      </c>
      <c r="F3675">
        <v>0</v>
      </c>
      <c r="G3675">
        <v>0</v>
      </c>
      <c r="H3675">
        <v>250000000000</v>
      </c>
      <c r="I3675">
        <v>340000000</v>
      </c>
      <c r="J3675">
        <v>0.03</v>
      </c>
    </row>
    <row r="3676" spans="1:10" customFormat="1" hidden="1" x14ac:dyDescent="0.25">
      <c r="A3676">
        <v>223</v>
      </c>
      <c r="B3676" t="s">
        <v>2263</v>
      </c>
      <c r="C3676" t="s">
        <v>2264</v>
      </c>
      <c r="D3676">
        <v>1014271248</v>
      </c>
      <c r="E3676">
        <v>1</v>
      </c>
      <c r="F3676">
        <v>0</v>
      </c>
      <c r="G3676">
        <v>0</v>
      </c>
      <c r="H3676">
        <v>500000000</v>
      </c>
      <c r="I3676">
        <v>340000000</v>
      </c>
      <c r="J3676">
        <v>0.01</v>
      </c>
    </row>
    <row r="3677" spans="1:10" customFormat="1" hidden="1" x14ac:dyDescent="0.25">
      <c r="A3677">
        <v>223</v>
      </c>
      <c r="B3677" t="s">
        <v>2346</v>
      </c>
      <c r="C3677" t="s">
        <v>2347</v>
      </c>
      <c r="D3677">
        <v>331315585442</v>
      </c>
      <c r="E3677">
        <v>1</v>
      </c>
      <c r="F3677">
        <v>0</v>
      </c>
      <c r="G3677">
        <v>0</v>
      </c>
      <c r="H3677">
        <v>17500000000</v>
      </c>
      <c r="I3677">
        <v>500000000</v>
      </c>
      <c r="J3677">
        <v>0.03</v>
      </c>
    </row>
    <row r="3678" spans="1:10" customFormat="1" hidden="1" x14ac:dyDescent="0.25">
      <c r="A3678">
        <v>223</v>
      </c>
      <c r="B3678" t="s">
        <v>563</v>
      </c>
      <c r="C3678" t="s">
        <v>564</v>
      </c>
      <c r="D3678">
        <v>2195450211290</v>
      </c>
      <c r="E3678">
        <v>1</v>
      </c>
      <c r="F3678">
        <v>0</v>
      </c>
      <c r="G3678">
        <v>0</v>
      </c>
      <c r="H3678">
        <v>204289000000</v>
      </c>
      <c r="I3678">
        <v>340000000</v>
      </c>
      <c r="J3678">
        <v>0.02</v>
      </c>
    </row>
    <row r="3679" spans="1:10" customFormat="1" hidden="1" x14ac:dyDescent="0.25">
      <c r="A3679">
        <v>223</v>
      </c>
      <c r="B3679" t="s">
        <v>1382</v>
      </c>
      <c r="C3679" t="s">
        <v>1383</v>
      </c>
      <c r="D3679">
        <v>9619325631</v>
      </c>
      <c r="E3679">
        <v>1</v>
      </c>
      <c r="F3679">
        <v>0</v>
      </c>
      <c r="G3679">
        <v>0</v>
      </c>
      <c r="H3679">
        <v>1000000000</v>
      </c>
      <c r="I3679">
        <v>340000000</v>
      </c>
      <c r="J3679">
        <v>0.02</v>
      </c>
    </row>
    <row r="3680" spans="1:10" customFormat="1" hidden="1" x14ac:dyDescent="0.25">
      <c r="A3680">
        <v>223</v>
      </c>
      <c r="B3680" t="s">
        <v>2200</v>
      </c>
      <c r="C3680" t="s">
        <v>2201</v>
      </c>
      <c r="D3680">
        <v>7620000</v>
      </c>
      <c r="E3680">
        <v>1</v>
      </c>
      <c r="F3680">
        <v>0</v>
      </c>
      <c r="G3680">
        <v>0</v>
      </c>
      <c r="H3680">
        <v>0</v>
      </c>
      <c r="I3680">
        <v>500000000</v>
      </c>
      <c r="J3680">
        <v>1</v>
      </c>
    </row>
    <row r="3681" spans="1:10" customFormat="1" hidden="1" x14ac:dyDescent="0.25">
      <c r="A3681">
        <v>223</v>
      </c>
      <c r="B3681" t="s">
        <v>2466</v>
      </c>
      <c r="C3681" t="s">
        <v>2467</v>
      </c>
      <c r="D3681">
        <v>206188314276</v>
      </c>
      <c r="E3681">
        <v>1</v>
      </c>
      <c r="F3681">
        <v>0</v>
      </c>
      <c r="G3681">
        <v>0</v>
      </c>
      <c r="H3681">
        <v>50000000000</v>
      </c>
      <c r="I3681">
        <v>340000000</v>
      </c>
      <c r="J3681">
        <v>0.02</v>
      </c>
    </row>
    <row r="3682" spans="1:10" customFormat="1" hidden="1" x14ac:dyDescent="0.25">
      <c r="A3682">
        <v>223</v>
      </c>
      <c r="B3682" t="s">
        <v>1358</v>
      </c>
      <c r="C3682" t="s">
        <v>1359</v>
      </c>
      <c r="D3682">
        <v>322752606257</v>
      </c>
      <c r="E3682">
        <v>1</v>
      </c>
      <c r="F3682">
        <v>0</v>
      </c>
      <c r="G3682">
        <v>0</v>
      </c>
      <c r="H3682">
        <v>200000000</v>
      </c>
      <c r="I3682">
        <v>340000000</v>
      </c>
      <c r="J3682">
        <v>0.03</v>
      </c>
    </row>
    <row r="3683" spans="1:10" customFormat="1" hidden="1" x14ac:dyDescent="0.25">
      <c r="A3683">
        <v>223</v>
      </c>
      <c r="B3683" t="s">
        <v>798</v>
      </c>
      <c r="C3683" t="s">
        <v>799</v>
      </c>
      <c r="D3683">
        <v>138901716913952</v>
      </c>
      <c r="E3683">
        <v>2623672658</v>
      </c>
      <c r="F3683">
        <v>111899960258</v>
      </c>
      <c r="G3683">
        <v>82</v>
      </c>
      <c r="H3683">
        <v>3000000000000</v>
      </c>
      <c r="I3683">
        <v>340000000</v>
      </c>
      <c r="J3683">
        <v>0.02</v>
      </c>
    </row>
    <row r="3684" spans="1:10" customFormat="1" hidden="1" x14ac:dyDescent="0.25">
      <c r="A3684">
        <v>223</v>
      </c>
      <c r="B3684" t="s">
        <v>1575</v>
      </c>
      <c r="C3684" t="s">
        <v>1576</v>
      </c>
      <c r="D3684">
        <v>142599183766</v>
      </c>
      <c r="E3684">
        <v>1</v>
      </c>
      <c r="F3684">
        <v>0</v>
      </c>
      <c r="G3684">
        <v>0</v>
      </c>
      <c r="H3684">
        <v>118999000000</v>
      </c>
      <c r="I3684">
        <v>340000000</v>
      </c>
      <c r="J3684">
        <v>2.1000000000000001E-2</v>
      </c>
    </row>
    <row r="3685" spans="1:10" customFormat="1" hidden="1" x14ac:dyDescent="0.25">
      <c r="A3685">
        <v>223</v>
      </c>
      <c r="B3685" s="161" t="s">
        <v>2207</v>
      </c>
      <c r="C3685" t="s">
        <v>2208</v>
      </c>
      <c r="D3685">
        <v>19674016204</v>
      </c>
      <c r="E3685">
        <v>1</v>
      </c>
      <c r="F3685">
        <v>0</v>
      </c>
      <c r="G3685">
        <v>0</v>
      </c>
      <c r="H3685">
        <v>500000000</v>
      </c>
      <c r="I3685">
        <v>340000000</v>
      </c>
      <c r="J3685">
        <v>0.05</v>
      </c>
    </row>
    <row r="3686" spans="1:10" customFormat="1" hidden="1" x14ac:dyDescent="0.25">
      <c r="A3686">
        <v>223</v>
      </c>
      <c r="B3686" t="s">
        <v>1428</v>
      </c>
      <c r="C3686" t="s">
        <v>1429</v>
      </c>
      <c r="D3686">
        <v>376814069</v>
      </c>
      <c r="E3686">
        <v>1</v>
      </c>
      <c r="F3686">
        <v>0</v>
      </c>
      <c r="G3686">
        <v>0</v>
      </c>
      <c r="H3686">
        <v>0</v>
      </c>
      <c r="I3686">
        <v>340000000</v>
      </c>
      <c r="J3686">
        <v>1</v>
      </c>
    </row>
    <row r="3687" spans="1:10" customFormat="1" hidden="1" x14ac:dyDescent="0.25">
      <c r="A3687">
        <v>211</v>
      </c>
      <c r="B3687" t="s">
        <v>2485</v>
      </c>
      <c r="D3687">
        <v>0</v>
      </c>
      <c r="E3687">
        <v>1</v>
      </c>
      <c r="F3687">
        <v>0</v>
      </c>
      <c r="G3687">
        <v>0</v>
      </c>
      <c r="H3687">
        <v>100000000</v>
      </c>
      <c r="I3687">
        <v>345000000</v>
      </c>
      <c r="J3687">
        <v>0.05</v>
      </c>
    </row>
    <row r="3688" spans="1:10" customFormat="1" hidden="1" x14ac:dyDescent="0.25">
      <c r="A3688">
        <v>211</v>
      </c>
      <c r="B3688" t="s">
        <v>201</v>
      </c>
      <c r="C3688" t="s">
        <v>202</v>
      </c>
      <c r="D3688">
        <v>105000027647</v>
      </c>
      <c r="E3688">
        <v>1</v>
      </c>
      <c r="F3688">
        <v>0</v>
      </c>
      <c r="G3688">
        <v>0</v>
      </c>
      <c r="H3688">
        <v>105000000000</v>
      </c>
      <c r="I3688">
        <v>340000000</v>
      </c>
      <c r="J3688">
        <v>0.03</v>
      </c>
    </row>
    <row r="3689" spans="1:10" customFormat="1" hidden="1" x14ac:dyDescent="0.25">
      <c r="A3689">
        <v>215</v>
      </c>
      <c r="B3689" t="s">
        <v>2529</v>
      </c>
      <c r="C3689" t="s">
        <v>366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customFormat="1" hidden="1" x14ac:dyDescent="0.25">
      <c r="A3690">
        <v>215</v>
      </c>
      <c r="B3690" t="s">
        <v>1135</v>
      </c>
      <c r="C3690" t="s">
        <v>1136</v>
      </c>
      <c r="D3690">
        <v>64419688436</v>
      </c>
      <c r="E3690">
        <v>1</v>
      </c>
      <c r="F3690">
        <v>0</v>
      </c>
      <c r="G3690">
        <v>0</v>
      </c>
      <c r="H3690">
        <v>500000000</v>
      </c>
      <c r="I3690">
        <v>340000000</v>
      </c>
      <c r="J3690">
        <v>1.7999999999999999E-2</v>
      </c>
    </row>
    <row r="3691" spans="1:10" customFormat="1" hidden="1" x14ac:dyDescent="0.25">
      <c r="A3691">
        <v>211</v>
      </c>
      <c r="B3691" t="s">
        <v>1877</v>
      </c>
      <c r="D3691">
        <v>197430721</v>
      </c>
      <c r="E3691">
        <v>1</v>
      </c>
      <c r="F3691">
        <v>0</v>
      </c>
      <c r="G3691">
        <v>0</v>
      </c>
      <c r="H3691">
        <v>130000000</v>
      </c>
      <c r="I3691">
        <v>340000000</v>
      </c>
      <c r="J3691">
        <v>0</v>
      </c>
    </row>
    <row r="3692" spans="1:10" customFormat="1" hidden="1" x14ac:dyDescent="0.25">
      <c r="A3692">
        <v>215</v>
      </c>
      <c r="B3692" t="s">
        <v>1797</v>
      </c>
      <c r="C3692" t="s">
        <v>1798</v>
      </c>
      <c r="D3692">
        <v>896484366960</v>
      </c>
      <c r="E3692">
        <v>1</v>
      </c>
      <c r="F3692">
        <v>0</v>
      </c>
      <c r="G3692">
        <v>0</v>
      </c>
      <c r="H3692">
        <v>700000700000</v>
      </c>
      <c r="I3692">
        <v>340000000</v>
      </c>
      <c r="J3692">
        <v>6.9999999999999999E-4</v>
      </c>
    </row>
    <row r="3693" spans="1:10" customFormat="1" hidden="1" x14ac:dyDescent="0.25">
      <c r="A3693">
        <v>215</v>
      </c>
      <c r="B3693" t="s">
        <v>2530</v>
      </c>
      <c r="C3693" t="s">
        <v>2531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customFormat="1" hidden="1" x14ac:dyDescent="0.25">
      <c r="A3694">
        <v>215</v>
      </c>
      <c r="B3694" t="s">
        <v>2451</v>
      </c>
      <c r="C3694" t="s">
        <v>2452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customFormat="1" hidden="1" x14ac:dyDescent="0.25">
      <c r="A3695">
        <v>215</v>
      </c>
      <c r="B3695" t="s">
        <v>2453</v>
      </c>
      <c r="C3695" t="s">
        <v>495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customFormat="1" hidden="1" x14ac:dyDescent="0.25">
      <c r="A3696">
        <v>215</v>
      </c>
      <c r="B3696" t="s">
        <v>1890</v>
      </c>
      <c r="C3696" t="s">
        <v>1891</v>
      </c>
      <c r="D3696">
        <v>2559724027288</v>
      </c>
      <c r="E3696">
        <v>400840891</v>
      </c>
      <c r="F3696">
        <v>1460181396</v>
      </c>
      <c r="G3696">
        <v>1</v>
      </c>
      <c r="H3696">
        <v>435000000000</v>
      </c>
      <c r="I3696">
        <v>340000000</v>
      </c>
      <c r="J3696">
        <v>0.04</v>
      </c>
    </row>
    <row r="3697" spans="1:10" customFormat="1" hidden="1" x14ac:dyDescent="0.25">
      <c r="A3697">
        <v>215</v>
      </c>
      <c r="B3697" t="s">
        <v>2350</v>
      </c>
      <c r="C3697" t="s">
        <v>2351</v>
      </c>
      <c r="D3697">
        <v>741617471265</v>
      </c>
      <c r="E3697">
        <v>1</v>
      </c>
      <c r="F3697">
        <v>0</v>
      </c>
      <c r="G3697">
        <v>0</v>
      </c>
      <c r="H3697">
        <v>1001619982</v>
      </c>
      <c r="I3697">
        <v>340000000</v>
      </c>
      <c r="J3697">
        <v>0.02</v>
      </c>
    </row>
    <row r="3698" spans="1:10" customFormat="1" hidden="1" x14ac:dyDescent="0.25">
      <c r="A3698">
        <v>215</v>
      </c>
      <c r="B3698" t="s">
        <v>199</v>
      </c>
      <c r="C3698" t="s">
        <v>200</v>
      </c>
      <c r="D3698">
        <v>259862796200</v>
      </c>
      <c r="E3698">
        <v>1</v>
      </c>
      <c r="F3698">
        <v>0</v>
      </c>
      <c r="G3698">
        <v>0</v>
      </c>
      <c r="H3698">
        <v>1000000000</v>
      </c>
      <c r="I3698">
        <v>345000000</v>
      </c>
      <c r="J3698">
        <v>0.05</v>
      </c>
    </row>
    <row r="3699" spans="1:10" customFormat="1" hidden="1" x14ac:dyDescent="0.25">
      <c r="A3699">
        <v>215</v>
      </c>
      <c r="B3699" t="s">
        <v>1054</v>
      </c>
      <c r="D3699">
        <v>2915210</v>
      </c>
      <c r="E3699">
        <v>1</v>
      </c>
      <c r="F3699">
        <v>0</v>
      </c>
      <c r="G3699">
        <v>0</v>
      </c>
      <c r="H3699">
        <v>10000000000</v>
      </c>
      <c r="I3699">
        <v>340000000</v>
      </c>
      <c r="J3699">
        <v>0.02</v>
      </c>
    </row>
    <row r="3700" spans="1:10" customFormat="1" hidden="1" x14ac:dyDescent="0.25">
      <c r="A3700">
        <v>215</v>
      </c>
      <c r="B3700" t="s">
        <v>2532</v>
      </c>
      <c r="C3700" t="s">
        <v>2533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customFormat="1" hidden="1" x14ac:dyDescent="0.25">
      <c r="A3701">
        <v>215</v>
      </c>
      <c r="B3701" t="s">
        <v>585</v>
      </c>
      <c r="C3701" t="s">
        <v>586</v>
      </c>
      <c r="D3701">
        <v>77667467965197</v>
      </c>
      <c r="E3701">
        <v>889769915</v>
      </c>
      <c r="F3701">
        <v>60535776222</v>
      </c>
      <c r="G3701">
        <v>33</v>
      </c>
      <c r="H3701">
        <v>500000000000</v>
      </c>
      <c r="I3701">
        <v>340000000</v>
      </c>
      <c r="J3701">
        <v>8.9999999999999993E-3</v>
      </c>
    </row>
    <row r="3702" spans="1:10" customFormat="1" hidden="1" x14ac:dyDescent="0.25">
      <c r="A3702">
        <v>215</v>
      </c>
      <c r="B3702" t="s">
        <v>1936</v>
      </c>
      <c r="C3702" t="s">
        <v>1937</v>
      </c>
      <c r="D3702">
        <v>369817081321</v>
      </c>
      <c r="E3702">
        <v>1</v>
      </c>
      <c r="F3702">
        <v>0</v>
      </c>
      <c r="G3702">
        <v>0</v>
      </c>
      <c r="H3702">
        <v>100000000000</v>
      </c>
      <c r="I3702">
        <v>340000000</v>
      </c>
      <c r="J3702">
        <v>0.03</v>
      </c>
    </row>
    <row r="3703" spans="1:10" customFormat="1" hidden="1" x14ac:dyDescent="0.25">
      <c r="A3703">
        <v>215</v>
      </c>
      <c r="B3703" t="s">
        <v>980</v>
      </c>
      <c r="C3703" t="s">
        <v>981</v>
      </c>
      <c r="D3703">
        <v>2189044002328</v>
      </c>
      <c r="E3703">
        <v>424554404</v>
      </c>
      <c r="F3703">
        <v>3297621788</v>
      </c>
      <c r="G3703">
        <v>2</v>
      </c>
      <c r="H3703">
        <v>500000000000</v>
      </c>
      <c r="I3703">
        <v>340000000</v>
      </c>
      <c r="J3703">
        <v>2.5000000000000001E-2</v>
      </c>
    </row>
    <row r="3704" spans="1:10" customFormat="1" hidden="1" x14ac:dyDescent="0.25">
      <c r="A3704">
        <v>215</v>
      </c>
      <c r="B3704" t="s">
        <v>1842</v>
      </c>
      <c r="C3704" t="s">
        <v>1198</v>
      </c>
      <c r="D3704">
        <v>0</v>
      </c>
      <c r="E3704">
        <v>0</v>
      </c>
      <c r="F3704">
        <v>0</v>
      </c>
      <c r="G3704">
        <v>0</v>
      </c>
      <c r="H3704">
        <v>1000000000</v>
      </c>
      <c r="I3704">
        <v>340000000</v>
      </c>
      <c r="J3704">
        <v>0.03</v>
      </c>
    </row>
    <row r="3705" spans="1:10" customFormat="1" hidden="1" x14ac:dyDescent="0.25">
      <c r="A3705">
        <v>215</v>
      </c>
      <c r="B3705" t="s">
        <v>421</v>
      </c>
      <c r="C3705" t="s">
        <v>422</v>
      </c>
      <c r="D3705">
        <v>426206828701</v>
      </c>
      <c r="E3705">
        <v>1</v>
      </c>
      <c r="F3705">
        <v>0</v>
      </c>
      <c r="G3705">
        <v>0</v>
      </c>
      <c r="H3705">
        <v>0</v>
      </c>
      <c r="I3705">
        <v>340000000</v>
      </c>
      <c r="J3705">
        <v>1.9900000000000001E-2</v>
      </c>
    </row>
    <row r="3706" spans="1:10" customFormat="1" hidden="1" x14ac:dyDescent="0.25">
      <c r="A3706">
        <v>215</v>
      </c>
      <c r="B3706" t="s">
        <v>1723</v>
      </c>
      <c r="C3706" t="s">
        <v>1724</v>
      </c>
      <c r="D3706">
        <v>138848063327</v>
      </c>
      <c r="E3706">
        <v>1</v>
      </c>
      <c r="F3706">
        <v>0</v>
      </c>
      <c r="G3706">
        <v>0</v>
      </c>
      <c r="H3706">
        <v>38500000000</v>
      </c>
      <c r="I3706">
        <v>340000000</v>
      </c>
      <c r="J3706">
        <v>0.02</v>
      </c>
    </row>
    <row r="3707" spans="1:10" customFormat="1" hidden="1" x14ac:dyDescent="0.25">
      <c r="A3707">
        <v>215</v>
      </c>
      <c r="B3707" t="s">
        <v>433</v>
      </c>
      <c r="C3707" t="s">
        <v>434</v>
      </c>
      <c r="D3707">
        <v>26463669026</v>
      </c>
      <c r="E3707">
        <v>1</v>
      </c>
      <c r="F3707">
        <v>0</v>
      </c>
      <c r="G3707">
        <v>0</v>
      </c>
      <c r="H3707">
        <v>0</v>
      </c>
      <c r="I3707">
        <v>340000000</v>
      </c>
      <c r="J3707">
        <v>5.0000000000000001E-3</v>
      </c>
    </row>
    <row r="3708" spans="1:10" customFormat="1" hidden="1" x14ac:dyDescent="0.25">
      <c r="A3708">
        <v>215</v>
      </c>
      <c r="B3708" t="s">
        <v>796</v>
      </c>
      <c r="C3708" t="s">
        <v>797</v>
      </c>
      <c r="D3708">
        <v>39584693341</v>
      </c>
      <c r="E3708">
        <v>1</v>
      </c>
      <c r="F3708">
        <v>0</v>
      </c>
      <c r="G3708">
        <v>0</v>
      </c>
      <c r="H3708">
        <v>2000000000</v>
      </c>
      <c r="I3708">
        <v>345000000</v>
      </c>
      <c r="J3708">
        <v>0.02</v>
      </c>
    </row>
    <row r="3709" spans="1:10" customFormat="1" hidden="1" x14ac:dyDescent="0.25">
      <c r="A3709">
        <v>215</v>
      </c>
      <c r="B3709" t="s">
        <v>1571</v>
      </c>
      <c r="C3709" t="s">
        <v>1572</v>
      </c>
      <c r="D3709">
        <v>99793518224729</v>
      </c>
      <c r="E3709">
        <v>1359798894</v>
      </c>
      <c r="F3709">
        <v>100960090561</v>
      </c>
      <c r="G3709">
        <v>55</v>
      </c>
      <c r="H3709">
        <v>111000000000</v>
      </c>
      <c r="I3709">
        <v>340000000</v>
      </c>
      <c r="J3709">
        <v>0.01</v>
      </c>
    </row>
    <row r="3710" spans="1:10" customFormat="1" hidden="1" x14ac:dyDescent="0.25">
      <c r="A3710">
        <v>215</v>
      </c>
      <c r="B3710" t="s">
        <v>862</v>
      </c>
      <c r="C3710" t="s">
        <v>863</v>
      </c>
      <c r="D3710">
        <v>32414798652038</v>
      </c>
      <c r="E3710">
        <v>779773904</v>
      </c>
      <c r="F3710">
        <v>21548921302</v>
      </c>
      <c r="G3710">
        <v>12</v>
      </c>
      <c r="H3710">
        <v>250495000000</v>
      </c>
      <c r="I3710">
        <v>340000000</v>
      </c>
      <c r="J3710">
        <v>0.02</v>
      </c>
    </row>
    <row r="3711" spans="1:10" customFormat="1" hidden="1" x14ac:dyDescent="0.25">
      <c r="A3711">
        <v>215</v>
      </c>
      <c r="B3711" t="s">
        <v>940</v>
      </c>
      <c r="C3711" t="s">
        <v>941</v>
      </c>
      <c r="D3711">
        <v>198748907013</v>
      </c>
      <c r="E3711">
        <v>1</v>
      </c>
      <c r="F3711">
        <v>0</v>
      </c>
      <c r="G3711">
        <v>0</v>
      </c>
      <c r="H3711">
        <v>100000000000</v>
      </c>
      <c r="I3711">
        <v>340000000</v>
      </c>
      <c r="J3711">
        <v>2.5000000000000001E-2</v>
      </c>
    </row>
    <row r="3712" spans="1:10" customFormat="1" hidden="1" x14ac:dyDescent="0.25">
      <c r="A3712">
        <v>215</v>
      </c>
      <c r="B3712" t="s">
        <v>398</v>
      </c>
      <c r="C3712" t="s">
        <v>399</v>
      </c>
      <c r="D3712">
        <v>10256350509</v>
      </c>
      <c r="E3712">
        <v>1</v>
      </c>
      <c r="F3712">
        <v>0</v>
      </c>
      <c r="G3712">
        <v>0</v>
      </c>
      <c r="H3712">
        <v>1000000000</v>
      </c>
      <c r="I3712">
        <v>340000000</v>
      </c>
      <c r="J3712">
        <v>0.01</v>
      </c>
    </row>
    <row r="3713" spans="1:10" customFormat="1" hidden="1" x14ac:dyDescent="0.25">
      <c r="A3713">
        <v>215</v>
      </c>
      <c r="B3713" t="s">
        <v>1161</v>
      </c>
      <c r="C3713" t="s">
        <v>1162</v>
      </c>
      <c r="D3713">
        <v>50297430457</v>
      </c>
      <c r="E3713">
        <v>1</v>
      </c>
      <c r="F3713">
        <v>0</v>
      </c>
      <c r="G3713">
        <v>0</v>
      </c>
      <c r="H3713">
        <v>50000000000</v>
      </c>
      <c r="I3713">
        <v>340000000</v>
      </c>
      <c r="J3713">
        <v>0.05</v>
      </c>
    </row>
    <row r="3714" spans="1:10" customFormat="1" hidden="1" x14ac:dyDescent="0.25">
      <c r="A3714">
        <v>215</v>
      </c>
      <c r="B3714" t="s">
        <v>1852</v>
      </c>
      <c r="C3714" t="s">
        <v>1853</v>
      </c>
      <c r="D3714">
        <v>2027089477486</v>
      </c>
      <c r="E3714">
        <v>373452673</v>
      </c>
      <c r="F3714">
        <v>1487123388</v>
      </c>
      <c r="G3714">
        <v>1</v>
      </c>
      <c r="H3714">
        <v>215000000000</v>
      </c>
      <c r="I3714">
        <v>340000000</v>
      </c>
      <c r="J3714">
        <v>2.1999999999999999E-2</v>
      </c>
    </row>
    <row r="3715" spans="1:10" customFormat="1" hidden="1" x14ac:dyDescent="0.25">
      <c r="A3715">
        <v>215</v>
      </c>
      <c r="B3715" t="s">
        <v>1490</v>
      </c>
      <c r="C3715" t="s">
        <v>1491</v>
      </c>
      <c r="D3715">
        <v>114900161471452</v>
      </c>
      <c r="E3715">
        <v>4056167000</v>
      </c>
      <c r="F3715">
        <v>70607173013</v>
      </c>
      <c r="G3715">
        <v>40</v>
      </c>
      <c r="H3715">
        <v>2500000000000</v>
      </c>
      <c r="I3715">
        <v>340000000</v>
      </c>
      <c r="J3715">
        <v>0.05</v>
      </c>
    </row>
    <row r="3716" spans="1:10" customFormat="1" hidden="1" x14ac:dyDescent="0.25">
      <c r="A3716">
        <v>215</v>
      </c>
      <c r="B3716" t="s">
        <v>1055</v>
      </c>
      <c r="C3716" t="s">
        <v>1056</v>
      </c>
      <c r="D3716">
        <v>522670905982</v>
      </c>
      <c r="E3716">
        <v>1</v>
      </c>
      <c r="F3716">
        <v>0</v>
      </c>
      <c r="G3716">
        <v>0</v>
      </c>
      <c r="H3716">
        <v>10000000000</v>
      </c>
      <c r="I3716">
        <v>340000000</v>
      </c>
      <c r="J3716">
        <v>0</v>
      </c>
    </row>
    <row r="3717" spans="1:10" customFormat="1" hidden="1" x14ac:dyDescent="0.25">
      <c r="A3717">
        <v>215</v>
      </c>
      <c r="B3717" t="s">
        <v>1277</v>
      </c>
      <c r="C3717" t="s">
        <v>1278</v>
      </c>
      <c r="D3717">
        <v>1097270368</v>
      </c>
      <c r="E3717">
        <v>1</v>
      </c>
      <c r="F3717">
        <v>0</v>
      </c>
      <c r="G3717">
        <v>0</v>
      </c>
      <c r="H3717">
        <v>1000000000</v>
      </c>
      <c r="I3717">
        <v>340000000</v>
      </c>
      <c r="J3717">
        <v>0</v>
      </c>
    </row>
    <row r="3718" spans="1:10" customFormat="1" hidden="1" x14ac:dyDescent="0.25">
      <c r="A3718">
        <v>215</v>
      </c>
      <c r="B3718" t="s">
        <v>542</v>
      </c>
      <c r="C3718" t="s">
        <v>543</v>
      </c>
      <c r="D3718">
        <v>354168661743</v>
      </c>
      <c r="E3718">
        <v>1</v>
      </c>
      <c r="F3718">
        <v>0</v>
      </c>
      <c r="G3718">
        <v>0</v>
      </c>
      <c r="H3718">
        <v>142000000000</v>
      </c>
      <c r="I3718">
        <v>340000000</v>
      </c>
      <c r="J3718">
        <v>4.2000000000000003E-2</v>
      </c>
    </row>
    <row r="3719" spans="1:10" customFormat="1" hidden="1" x14ac:dyDescent="0.25">
      <c r="A3719">
        <v>215</v>
      </c>
      <c r="B3719" t="s">
        <v>995</v>
      </c>
      <c r="C3719" t="s">
        <v>996</v>
      </c>
      <c r="D3719">
        <v>2040502714</v>
      </c>
      <c r="E3719">
        <v>1</v>
      </c>
      <c r="F3719">
        <v>0</v>
      </c>
      <c r="G3719">
        <v>0</v>
      </c>
      <c r="H3719">
        <v>50000000</v>
      </c>
      <c r="I3719">
        <v>340000000</v>
      </c>
      <c r="J3719">
        <v>0</v>
      </c>
    </row>
    <row r="3720" spans="1:10" customFormat="1" hidden="1" x14ac:dyDescent="0.25">
      <c r="A3720">
        <v>215</v>
      </c>
      <c r="B3720" t="s">
        <v>2141</v>
      </c>
      <c r="C3720" t="s">
        <v>2142</v>
      </c>
      <c r="D3720">
        <v>8294154357288</v>
      </c>
      <c r="E3720">
        <v>602010496</v>
      </c>
      <c r="F3720">
        <v>4978199430</v>
      </c>
      <c r="G3720">
        <v>3</v>
      </c>
      <c r="H3720">
        <v>115000000</v>
      </c>
      <c r="I3720">
        <v>340000000</v>
      </c>
      <c r="J3720">
        <v>0.05</v>
      </c>
    </row>
    <row r="3721" spans="1:10" customFormat="1" hidden="1" x14ac:dyDescent="0.25">
      <c r="A3721">
        <v>215</v>
      </c>
      <c r="B3721" t="s">
        <v>731</v>
      </c>
      <c r="C3721" t="s">
        <v>732</v>
      </c>
      <c r="D3721">
        <v>37336346302</v>
      </c>
      <c r="E3721">
        <v>1</v>
      </c>
      <c r="F3721">
        <v>0</v>
      </c>
      <c r="G3721">
        <v>0</v>
      </c>
      <c r="H3721">
        <v>1000000000</v>
      </c>
      <c r="I3721">
        <v>345000000</v>
      </c>
      <c r="J3721">
        <v>0.05</v>
      </c>
    </row>
    <row r="3722" spans="1:10" customFormat="1" hidden="1" x14ac:dyDescent="0.25">
      <c r="A3722">
        <v>215</v>
      </c>
      <c r="B3722" t="s">
        <v>770</v>
      </c>
      <c r="C3722" t="s">
        <v>771</v>
      </c>
      <c r="D3722">
        <v>3750867147301</v>
      </c>
      <c r="E3722">
        <v>340000000</v>
      </c>
      <c r="F3722">
        <v>3383759967</v>
      </c>
      <c r="G3722">
        <v>2</v>
      </c>
      <c r="H3722">
        <v>900000000000</v>
      </c>
      <c r="I3722">
        <v>340000000</v>
      </c>
      <c r="J3722">
        <v>0</v>
      </c>
    </row>
    <row r="3723" spans="1:10" customFormat="1" hidden="1" x14ac:dyDescent="0.25">
      <c r="A3723">
        <v>215</v>
      </c>
      <c r="B3723" t="s">
        <v>984</v>
      </c>
      <c r="C3723" t="s">
        <v>985</v>
      </c>
      <c r="D3723">
        <v>12480047121051</v>
      </c>
      <c r="E3723">
        <v>665070558</v>
      </c>
      <c r="F3723">
        <v>10510614734</v>
      </c>
      <c r="G3723">
        <v>6</v>
      </c>
      <c r="H3723">
        <v>1050000000000</v>
      </c>
      <c r="I3723">
        <v>340000000</v>
      </c>
      <c r="J3723">
        <v>0.03</v>
      </c>
    </row>
    <row r="3724" spans="1:10" customFormat="1" hidden="1" x14ac:dyDescent="0.25">
      <c r="A3724">
        <v>215</v>
      </c>
      <c r="B3724" t="s">
        <v>1236</v>
      </c>
      <c r="C3724" t="s">
        <v>1237</v>
      </c>
      <c r="D3724">
        <v>47559689994</v>
      </c>
      <c r="E3724">
        <v>1</v>
      </c>
      <c r="F3724">
        <v>0</v>
      </c>
      <c r="G3724">
        <v>0</v>
      </c>
      <c r="H3724">
        <v>1000000000</v>
      </c>
      <c r="I3724">
        <v>340000000</v>
      </c>
      <c r="J3724">
        <v>0.01</v>
      </c>
    </row>
    <row r="3725" spans="1:10" customFormat="1" hidden="1" x14ac:dyDescent="0.25">
      <c r="A3725">
        <v>215</v>
      </c>
      <c r="B3725" t="s">
        <v>648</v>
      </c>
      <c r="C3725" t="s">
        <v>649</v>
      </c>
      <c r="D3725">
        <v>20769492752</v>
      </c>
      <c r="E3725">
        <v>1</v>
      </c>
      <c r="F3725">
        <v>0</v>
      </c>
      <c r="G3725">
        <v>0</v>
      </c>
      <c r="H3725">
        <v>360000000000</v>
      </c>
      <c r="I3725">
        <v>345000000</v>
      </c>
      <c r="J3725">
        <v>0.02</v>
      </c>
    </row>
    <row r="3726" spans="1:10" customFormat="1" hidden="1" x14ac:dyDescent="0.25">
      <c r="A3726">
        <v>215</v>
      </c>
      <c r="B3726" t="s">
        <v>1298</v>
      </c>
      <c r="C3726" t="s">
        <v>1299</v>
      </c>
      <c r="D3726">
        <v>341764273425</v>
      </c>
      <c r="E3726">
        <v>1</v>
      </c>
      <c r="F3726">
        <v>0</v>
      </c>
      <c r="G3726">
        <v>0</v>
      </c>
      <c r="H3726">
        <v>1000000000</v>
      </c>
      <c r="I3726">
        <v>340000000</v>
      </c>
      <c r="J3726">
        <v>0.03</v>
      </c>
    </row>
    <row r="3727" spans="1:10" customFormat="1" hidden="1" x14ac:dyDescent="0.25">
      <c r="A3727">
        <v>215</v>
      </c>
      <c r="B3727" t="s">
        <v>205</v>
      </c>
      <c r="C3727" t="s">
        <v>206</v>
      </c>
      <c r="D3727">
        <v>100084985397</v>
      </c>
      <c r="E3727">
        <v>1</v>
      </c>
      <c r="F3727">
        <v>0</v>
      </c>
      <c r="G3727">
        <v>0</v>
      </c>
      <c r="H3727">
        <v>100000000000</v>
      </c>
      <c r="I3727">
        <v>340000000</v>
      </c>
      <c r="J3727">
        <v>0.02</v>
      </c>
    </row>
    <row r="3728" spans="1:10" customFormat="1" hidden="1" x14ac:dyDescent="0.25">
      <c r="A3728">
        <v>215</v>
      </c>
      <c r="B3728" t="s">
        <v>1688</v>
      </c>
      <c r="C3728" t="s">
        <v>1689</v>
      </c>
      <c r="D3728">
        <v>32030424946318</v>
      </c>
      <c r="E3728">
        <v>597119409</v>
      </c>
      <c r="F3728">
        <v>25454821525</v>
      </c>
      <c r="G3728">
        <v>14</v>
      </c>
      <c r="H3728">
        <v>300000000000</v>
      </c>
      <c r="I3728">
        <v>340000000</v>
      </c>
      <c r="J3728">
        <v>0.01</v>
      </c>
    </row>
    <row r="3729" spans="1:10" customFormat="1" hidden="1" x14ac:dyDescent="0.25">
      <c r="A3729">
        <v>215</v>
      </c>
      <c r="B3729" t="s">
        <v>709</v>
      </c>
      <c r="C3729" t="s">
        <v>710</v>
      </c>
      <c r="D3729">
        <v>227554405617</v>
      </c>
      <c r="E3729">
        <v>1</v>
      </c>
      <c r="F3729">
        <v>0</v>
      </c>
      <c r="G3729">
        <v>0</v>
      </c>
      <c r="H3729">
        <v>125000000000</v>
      </c>
      <c r="I3729">
        <v>350000000</v>
      </c>
      <c r="J3729">
        <v>0.03</v>
      </c>
    </row>
    <row r="3730" spans="1:10" customFormat="1" hidden="1" x14ac:dyDescent="0.25">
      <c r="A3730">
        <v>215</v>
      </c>
      <c r="B3730" t="s">
        <v>2182</v>
      </c>
      <c r="C3730" t="s">
        <v>2183</v>
      </c>
      <c r="D3730">
        <v>111544210638086</v>
      </c>
      <c r="E3730">
        <v>5077503952</v>
      </c>
      <c r="F3730">
        <v>90012575106</v>
      </c>
      <c r="G3730">
        <v>51</v>
      </c>
      <c r="H3730">
        <v>1700000000000</v>
      </c>
      <c r="I3730">
        <v>340000000</v>
      </c>
      <c r="J3730">
        <v>0.05</v>
      </c>
    </row>
    <row r="3731" spans="1:10" customFormat="1" hidden="1" x14ac:dyDescent="0.25">
      <c r="A3731">
        <v>212</v>
      </c>
      <c r="B3731" t="s">
        <v>2504</v>
      </c>
      <c r="C3731" t="s">
        <v>2505</v>
      </c>
      <c r="D3731">
        <v>100458346783305</v>
      </c>
      <c r="E3731">
        <v>1110452390</v>
      </c>
      <c r="F3731">
        <v>76274786649</v>
      </c>
      <c r="G3731">
        <v>34</v>
      </c>
      <c r="H3731">
        <v>10000000000</v>
      </c>
      <c r="I3731">
        <v>340000000</v>
      </c>
      <c r="J3731">
        <v>0.01</v>
      </c>
    </row>
    <row r="3732" spans="1:10" customFormat="1" hidden="1" x14ac:dyDescent="0.25">
      <c r="A3732">
        <v>212</v>
      </c>
      <c r="B3732" t="s">
        <v>949</v>
      </c>
      <c r="C3732" t="s">
        <v>950</v>
      </c>
      <c r="D3732">
        <v>7005038256034</v>
      </c>
      <c r="E3732">
        <v>390570324</v>
      </c>
      <c r="F3732">
        <v>5006462110</v>
      </c>
      <c r="G3732">
        <v>1</v>
      </c>
      <c r="H3732">
        <v>130000000000</v>
      </c>
      <c r="I3732">
        <v>340000000</v>
      </c>
      <c r="J3732">
        <v>0.01</v>
      </c>
    </row>
    <row r="3733" spans="1:10" customFormat="1" hidden="1" x14ac:dyDescent="0.25">
      <c r="A3733">
        <v>212</v>
      </c>
      <c r="B3733" t="s">
        <v>2458</v>
      </c>
      <c r="C3733" t="s">
        <v>2459</v>
      </c>
      <c r="D3733">
        <v>60596791539467</v>
      </c>
      <c r="E3733">
        <v>2657083218</v>
      </c>
      <c r="F3733">
        <v>44024581154</v>
      </c>
      <c r="G3733">
        <v>23</v>
      </c>
      <c r="H3733">
        <v>50000000000</v>
      </c>
      <c r="I3733">
        <v>340000000</v>
      </c>
      <c r="J3733">
        <v>0.05</v>
      </c>
    </row>
    <row r="3734" spans="1:10" customFormat="1" hidden="1" x14ac:dyDescent="0.25">
      <c r="A3734">
        <v>212</v>
      </c>
      <c r="B3734" t="s">
        <v>965</v>
      </c>
      <c r="C3734" t="s">
        <v>966</v>
      </c>
      <c r="D3734">
        <v>11255686308187</v>
      </c>
      <c r="E3734">
        <v>423505911</v>
      </c>
      <c r="F3734">
        <v>8267085234</v>
      </c>
      <c r="G3734">
        <v>6</v>
      </c>
      <c r="H3734">
        <v>1972444000000</v>
      </c>
      <c r="I3734">
        <v>340000000</v>
      </c>
      <c r="J3734">
        <v>0.01</v>
      </c>
    </row>
    <row r="3735" spans="1:10" customFormat="1" hidden="1" x14ac:dyDescent="0.25">
      <c r="A3735">
        <v>212</v>
      </c>
      <c r="B3735" t="s">
        <v>530</v>
      </c>
      <c r="C3735" t="s">
        <v>531</v>
      </c>
      <c r="D3735">
        <v>171812424668265</v>
      </c>
      <c r="E3735">
        <v>6940916595</v>
      </c>
      <c r="F3735">
        <v>125417415308</v>
      </c>
      <c r="G3735">
        <v>70</v>
      </c>
      <c r="H3735">
        <v>50000000000</v>
      </c>
      <c r="I3735">
        <v>340000000</v>
      </c>
      <c r="J3735">
        <v>0.05</v>
      </c>
    </row>
    <row r="3736" spans="1:10" customFormat="1" hidden="1" x14ac:dyDescent="0.25">
      <c r="A3736">
        <v>212</v>
      </c>
      <c r="B3736" t="s">
        <v>1729</v>
      </c>
      <c r="C3736" t="s">
        <v>1730</v>
      </c>
      <c r="D3736">
        <v>71999984104</v>
      </c>
      <c r="E3736">
        <v>1</v>
      </c>
      <c r="F3736">
        <v>0</v>
      </c>
      <c r="G3736">
        <v>0</v>
      </c>
      <c r="H3736">
        <v>10000000000</v>
      </c>
      <c r="I3736">
        <v>340000000</v>
      </c>
      <c r="J3736">
        <v>0.01</v>
      </c>
    </row>
    <row r="3737" spans="1:10" customFormat="1" hidden="1" x14ac:dyDescent="0.25">
      <c r="A3737">
        <v>215</v>
      </c>
      <c r="B3737" t="s">
        <v>953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customFormat="1" hidden="1" x14ac:dyDescent="0.25">
      <c r="A3738">
        <v>212</v>
      </c>
      <c r="B3738" t="s">
        <v>691</v>
      </c>
      <c r="C3738" t="s">
        <v>692</v>
      </c>
      <c r="D3738">
        <v>4543982607752</v>
      </c>
      <c r="E3738">
        <v>403205769</v>
      </c>
      <c r="F3738">
        <v>3097082706</v>
      </c>
      <c r="G3738">
        <v>3</v>
      </c>
      <c r="H3738">
        <v>2000000000</v>
      </c>
      <c r="I3738">
        <v>340000000</v>
      </c>
      <c r="J3738">
        <v>0.02</v>
      </c>
    </row>
    <row r="3739" spans="1:10" customFormat="1" hidden="1" x14ac:dyDescent="0.25">
      <c r="A3739">
        <v>212</v>
      </c>
      <c r="B3739" t="s">
        <v>2502</v>
      </c>
      <c r="C3739" t="s">
        <v>2503</v>
      </c>
      <c r="D3739">
        <v>51745391787576</v>
      </c>
      <c r="E3739">
        <v>695932620</v>
      </c>
      <c r="F3739">
        <v>39192136359</v>
      </c>
      <c r="G3739">
        <v>19</v>
      </c>
      <c r="H3739">
        <v>500000000000</v>
      </c>
      <c r="I3739">
        <v>340000000</v>
      </c>
      <c r="J3739">
        <v>8.9999999999999993E-3</v>
      </c>
    </row>
    <row r="3740" spans="1:10" customFormat="1" hidden="1" x14ac:dyDescent="0.25">
      <c r="A3740">
        <v>215</v>
      </c>
      <c r="B3740" t="s">
        <v>2210</v>
      </c>
      <c r="C3740" t="s">
        <v>2211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customFormat="1" hidden="1" x14ac:dyDescent="0.25">
      <c r="A3741">
        <v>212</v>
      </c>
      <c r="B3741" t="s">
        <v>2157</v>
      </c>
      <c r="C3741" t="s">
        <v>2158</v>
      </c>
      <c r="D3741">
        <v>2234041089609</v>
      </c>
      <c r="E3741">
        <v>358761389</v>
      </c>
      <c r="F3741">
        <v>1362377516</v>
      </c>
      <c r="G3741">
        <v>1</v>
      </c>
      <c r="H3741">
        <v>100000000000</v>
      </c>
      <c r="I3741">
        <v>345000000</v>
      </c>
      <c r="J3741">
        <v>0.01</v>
      </c>
    </row>
    <row r="3742" spans="1:10" customFormat="1" hidden="1" x14ac:dyDescent="0.25">
      <c r="A3742">
        <v>215</v>
      </c>
      <c r="B3742" t="s">
        <v>1354</v>
      </c>
      <c r="C3742" t="s">
        <v>1355</v>
      </c>
      <c r="D3742">
        <v>70651317279</v>
      </c>
      <c r="E3742">
        <v>1</v>
      </c>
      <c r="F3742">
        <v>0</v>
      </c>
      <c r="G3742">
        <v>0</v>
      </c>
      <c r="H3742">
        <v>1000000000</v>
      </c>
      <c r="I3742">
        <v>340000000</v>
      </c>
      <c r="J3742">
        <v>0.02</v>
      </c>
    </row>
    <row r="3743" spans="1:10" customFormat="1" hidden="1" x14ac:dyDescent="0.25">
      <c r="A3743">
        <v>212</v>
      </c>
      <c r="B3743" t="s">
        <v>2508</v>
      </c>
      <c r="C3743" t="s">
        <v>2509</v>
      </c>
      <c r="D3743">
        <v>47950743586786</v>
      </c>
      <c r="E3743">
        <v>1068435625</v>
      </c>
      <c r="F3743">
        <v>35876369680</v>
      </c>
      <c r="G3743">
        <v>13</v>
      </c>
      <c r="H3743">
        <v>150000000000</v>
      </c>
      <c r="I3743">
        <v>340000000</v>
      </c>
      <c r="J3743">
        <v>1.9900000000000001E-2</v>
      </c>
    </row>
    <row r="3744" spans="1:10" customFormat="1" hidden="1" x14ac:dyDescent="0.25">
      <c r="A3744">
        <v>212</v>
      </c>
      <c r="B3744" t="s">
        <v>2318</v>
      </c>
      <c r="C3744" t="s">
        <v>2319</v>
      </c>
      <c r="D3744">
        <v>5632558011968</v>
      </c>
      <c r="E3744">
        <v>380002906</v>
      </c>
      <c r="F3744">
        <v>3960287788</v>
      </c>
      <c r="G3744">
        <v>2</v>
      </c>
      <c r="H3744">
        <v>250000000000</v>
      </c>
      <c r="I3744">
        <v>340000000</v>
      </c>
      <c r="J3744">
        <v>0.01</v>
      </c>
    </row>
    <row r="3745" spans="1:10" customFormat="1" hidden="1" x14ac:dyDescent="0.25">
      <c r="A3745">
        <v>215</v>
      </c>
      <c r="B3745" t="s">
        <v>772</v>
      </c>
      <c r="C3745" t="s">
        <v>773</v>
      </c>
      <c r="D3745">
        <v>1997246043119</v>
      </c>
      <c r="E3745">
        <v>437364853</v>
      </c>
      <c r="F3745">
        <v>3283359239</v>
      </c>
      <c r="G3745">
        <v>2</v>
      </c>
      <c r="H3745">
        <v>118000000000</v>
      </c>
      <c r="I3745">
        <v>340000000</v>
      </c>
      <c r="J3745">
        <v>2.8799999999999999E-2</v>
      </c>
    </row>
    <row r="3746" spans="1:10" customFormat="1" hidden="1" x14ac:dyDescent="0.25">
      <c r="A3746">
        <v>212</v>
      </c>
      <c r="B3746" t="s">
        <v>197</v>
      </c>
      <c r="C3746" t="s">
        <v>198</v>
      </c>
      <c r="D3746">
        <v>229876590276640</v>
      </c>
      <c r="E3746">
        <v>11811564870</v>
      </c>
      <c r="F3746">
        <v>152407933279</v>
      </c>
      <c r="G3746">
        <v>84</v>
      </c>
      <c r="H3746">
        <v>5000000000000</v>
      </c>
      <c r="I3746">
        <v>340000000</v>
      </c>
      <c r="J3746">
        <v>7.0000000000000007E-2</v>
      </c>
    </row>
    <row r="3747" spans="1:10" customFormat="1" hidden="1" x14ac:dyDescent="0.25">
      <c r="A3747">
        <v>215</v>
      </c>
      <c r="B3747" t="s">
        <v>1854</v>
      </c>
      <c r="C3747" t="s">
        <v>1855</v>
      </c>
      <c r="D3747">
        <v>0</v>
      </c>
      <c r="E3747">
        <v>0</v>
      </c>
      <c r="F3747">
        <v>0</v>
      </c>
      <c r="G3747">
        <v>0</v>
      </c>
      <c r="H3747">
        <v>69400000000</v>
      </c>
      <c r="I3747">
        <v>340000000</v>
      </c>
      <c r="J3747">
        <v>0.04</v>
      </c>
    </row>
    <row r="3748" spans="1:10" customFormat="1" hidden="1" x14ac:dyDescent="0.25">
      <c r="A3748">
        <v>215</v>
      </c>
      <c r="B3748" t="s">
        <v>989</v>
      </c>
      <c r="C3748" t="s">
        <v>990</v>
      </c>
      <c r="D3748">
        <v>1756378354674</v>
      </c>
      <c r="E3748">
        <v>340000000</v>
      </c>
      <c r="F3748">
        <v>3381073171</v>
      </c>
      <c r="G3748">
        <v>2</v>
      </c>
      <c r="H3748">
        <v>200000000000</v>
      </c>
      <c r="I3748">
        <v>340000000</v>
      </c>
      <c r="J3748">
        <v>0</v>
      </c>
    </row>
    <row r="3749" spans="1:10" customFormat="1" hidden="1" x14ac:dyDescent="0.25">
      <c r="A3749">
        <v>212</v>
      </c>
      <c r="B3749" t="s">
        <v>2534</v>
      </c>
      <c r="C3749" t="s">
        <v>2535</v>
      </c>
      <c r="D3749">
        <v>2988856030989</v>
      </c>
      <c r="E3749">
        <v>1</v>
      </c>
      <c r="F3749">
        <v>0</v>
      </c>
      <c r="G3749">
        <v>0</v>
      </c>
      <c r="H3749">
        <v>1000000000000</v>
      </c>
      <c r="I3749">
        <v>340000000</v>
      </c>
      <c r="J3749">
        <v>1E-3</v>
      </c>
    </row>
    <row r="3750" spans="1:10" customFormat="1" hidden="1" x14ac:dyDescent="0.25">
      <c r="A3750">
        <v>212</v>
      </c>
      <c r="B3750" t="s">
        <v>640</v>
      </c>
      <c r="C3750" t="s">
        <v>641</v>
      </c>
      <c r="D3750">
        <v>1683661157834</v>
      </c>
      <c r="E3750">
        <v>440194409</v>
      </c>
      <c r="F3750">
        <v>856749682</v>
      </c>
      <c r="G3750">
        <v>2</v>
      </c>
      <c r="H3750">
        <v>1000000000</v>
      </c>
      <c r="I3750">
        <v>345000000</v>
      </c>
      <c r="J3750">
        <v>0.1</v>
      </c>
    </row>
    <row r="3751" spans="1:10" customFormat="1" hidden="1" x14ac:dyDescent="0.25">
      <c r="A3751">
        <v>215</v>
      </c>
      <c r="B3751" t="s">
        <v>1145</v>
      </c>
      <c r="C3751" t="s">
        <v>1146</v>
      </c>
      <c r="D3751">
        <v>38815134421580</v>
      </c>
      <c r="E3751">
        <v>1752415202</v>
      </c>
      <c r="F3751">
        <v>28012901520</v>
      </c>
      <c r="G3751">
        <v>16</v>
      </c>
      <c r="H3751">
        <v>100000000000</v>
      </c>
      <c r="I3751">
        <v>340000000</v>
      </c>
      <c r="J3751">
        <v>4.8000000000000001E-2</v>
      </c>
    </row>
    <row r="3752" spans="1:10" customFormat="1" hidden="1" x14ac:dyDescent="0.25">
      <c r="A3752">
        <v>215</v>
      </c>
      <c r="B3752" t="s">
        <v>2174</v>
      </c>
      <c r="C3752" t="s">
        <v>2175</v>
      </c>
      <c r="D3752">
        <v>158521666674</v>
      </c>
      <c r="E3752">
        <v>1</v>
      </c>
      <c r="F3752">
        <v>0</v>
      </c>
      <c r="G3752">
        <v>0</v>
      </c>
      <c r="H3752">
        <v>1000000000</v>
      </c>
      <c r="I3752">
        <v>340000000</v>
      </c>
      <c r="J3752">
        <v>0.01</v>
      </c>
    </row>
    <row r="3753" spans="1:10" customFormat="1" hidden="1" x14ac:dyDescent="0.25">
      <c r="A3753">
        <v>215</v>
      </c>
      <c r="B3753" t="s">
        <v>1693</v>
      </c>
      <c r="C3753" t="s">
        <v>1694</v>
      </c>
      <c r="D3753">
        <v>47310895691793</v>
      </c>
      <c r="E3753">
        <v>340000000</v>
      </c>
      <c r="F3753">
        <v>23858208211</v>
      </c>
      <c r="G3753">
        <v>13</v>
      </c>
      <c r="H3753">
        <v>510000000000</v>
      </c>
      <c r="I3753">
        <v>340000000</v>
      </c>
      <c r="J3753">
        <v>0</v>
      </c>
    </row>
    <row r="3754" spans="1:10" customFormat="1" hidden="1" x14ac:dyDescent="0.25">
      <c r="A3754">
        <v>212</v>
      </c>
      <c r="B3754" t="s">
        <v>999</v>
      </c>
      <c r="C3754" t="s">
        <v>1000</v>
      </c>
      <c r="D3754">
        <v>102037043784867</v>
      </c>
      <c r="E3754">
        <v>4253289891</v>
      </c>
      <c r="F3754">
        <v>74352507933</v>
      </c>
      <c r="G3754">
        <v>41</v>
      </c>
      <c r="H3754">
        <v>50000000000</v>
      </c>
      <c r="I3754">
        <v>340000000</v>
      </c>
      <c r="J3754">
        <v>0.05</v>
      </c>
    </row>
    <row r="3755" spans="1:10" customFormat="1" hidden="1" x14ac:dyDescent="0.25">
      <c r="A3755">
        <v>215</v>
      </c>
      <c r="B3755" t="s">
        <v>2206</v>
      </c>
      <c r="D3755">
        <v>0</v>
      </c>
      <c r="E3755">
        <v>0</v>
      </c>
      <c r="F3755">
        <v>0</v>
      </c>
      <c r="G3755">
        <v>0</v>
      </c>
      <c r="H3755">
        <v>1000000000000</v>
      </c>
      <c r="I3755">
        <v>340000000</v>
      </c>
      <c r="J3755">
        <v>0</v>
      </c>
    </row>
    <row r="3756" spans="1:10" customFormat="1" hidden="1" x14ac:dyDescent="0.25">
      <c r="A3756">
        <v>215</v>
      </c>
      <c r="B3756" t="s">
        <v>1745</v>
      </c>
      <c r="C3756" t="s">
        <v>1746</v>
      </c>
      <c r="D3756">
        <v>1165237129462</v>
      </c>
      <c r="E3756">
        <v>500000000</v>
      </c>
      <c r="F3756">
        <v>1360506179</v>
      </c>
      <c r="G3756">
        <v>1</v>
      </c>
      <c r="H3756">
        <v>200000000000</v>
      </c>
      <c r="I3756">
        <v>500000000</v>
      </c>
      <c r="J3756">
        <v>0</v>
      </c>
    </row>
    <row r="3757" spans="1:10" customFormat="1" hidden="1" x14ac:dyDescent="0.25">
      <c r="A3757">
        <v>215</v>
      </c>
      <c r="B3757" t="s">
        <v>2392</v>
      </c>
      <c r="C3757" t="s">
        <v>2393</v>
      </c>
      <c r="D3757">
        <v>57006661617</v>
      </c>
      <c r="E3757">
        <v>1</v>
      </c>
      <c r="F3757">
        <v>0</v>
      </c>
      <c r="G3757">
        <v>0</v>
      </c>
      <c r="H3757">
        <v>27071821255</v>
      </c>
      <c r="I3757">
        <v>340000000</v>
      </c>
      <c r="J3757">
        <v>0.02</v>
      </c>
    </row>
    <row r="3758" spans="1:10" customFormat="1" hidden="1" x14ac:dyDescent="0.25">
      <c r="A3758">
        <v>215</v>
      </c>
      <c r="B3758" t="s">
        <v>1183</v>
      </c>
      <c r="C3758" t="s">
        <v>1184</v>
      </c>
      <c r="D3758">
        <v>117117545794</v>
      </c>
      <c r="E3758">
        <v>1</v>
      </c>
      <c r="F3758">
        <v>0</v>
      </c>
      <c r="G3758">
        <v>0</v>
      </c>
      <c r="H3758">
        <v>400000000</v>
      </c>
      <c r="I3758">
        <v>350000000</v>
      </c>
      <c r="J3758">
        <v>0.03</v>
      </c>
    </row>
    <row r="3759" spans="1:10" customFormat="1" hidden="1" x14ac:dyDescent="0.25">
      <c r="A3759">
        <v>212</v>
      </c>
      <c r="B3759" t="s">
        <v>2186</v>
      </c>
      <c r="C3759" t="s">
        <v>2187</v>
      </c>
      <c r="D3759">
        <v>52158562576546</v>
      </c>
      <c r="E3759">
        <v>738388697</v>
      </c>
      <c r="F3759">
        <v>39440481022</v>
      </c>
      <c r="G3759">
        <v>14</v>
      </c>
      <c r="H3759">
        <v>10000000000</v>
      </c>
      <c r="I3759">
        <v>340000000</v>
      </c>
      <c r="J3759">
        <v>0.01</v>
      </c>
    </row>
    <row r="3760" spans="1:10" customFormat="1" hidden="1" x14ac:dyDescent="0.25">
      <c r="A3760">
        <v>212</v>
      </c>
      <c r="B3760" t="s">
        <v>1912</v>
      </c>
      <c r="C3760" t="s">
        <v>1913</v>
      </c>
      <c r="D3760">
        <v>126270564461586</v>
      </c>
      <c r="E3760">
        <v>3253877613</v>
      </c>
      <c r="F3760">
        <v>94215376159</v>
      </c>
      <c r="G3760">
        <v>48</v>
      </c>
      <c r="H3760">
        <v>1470000000000</v>
      </c>
      <c r="I3760">
        <v>340000000</v>
      </c>
      <c r="J3760">
        <v>0.03</v>
      </c>
    </row>
    <row r="3761" spans="1:10" customFormat="1" hidden="1" x14ac:dyDescent="0.25">
      <c r="A3761">
        <v>212</v>
      </c>
      <c r="B3761" t="s">
        <v>234</v>
      </c>
      <c r="C3761" t="s">
        <v>235</v>
      </c>
      <c r="D3761">
        <v>100223885384316</v>
      </c>
      <c r="E3761">
        <v>1877817028</v>
      </c>
      <c r="F3761">
        <v>75353034407</v>
      </c>
      <c r="G3761">
        <v>35</v>
      </c>
      <c r="H3761">
        <v>250000000000</v>
      </c>
      <c r="I3761">
        <v>340000000</v>
      </c>
      <c r="J3761">
        <v>0.02</v>
      </c>
    </row>
    <row r="3762" spans="1:10" customFormat="1" hidden="1" x14ac:dyDescent="0.25">
      <c r="A3762">
        <v>215</v>
      </c>
      <c r="B3762" t="s">
        <v>925</v>
      </c>
      <c r="C3762" t="s">
        <v>926</v>
      </c>
      <c r="D3762">
        <v>454723094531</v>
      </c>
      <c r="E3762">
        <v>1</v>
      </c>
      <c r="F3762">
        <v>0</v>
      </c>
      <c r="G3762">
        <v>0</v>
      </c>
      <c r="H3762">
        <v>450000000000</v>
      </c>
      <c r="I3762">
        <v>340000000</v>
      </c>
      <c r="J3762">
        <v>4.4999999999999998E-2</v>
      </c>
    </row>
    <row r="3763" spans="1:10" customFormat="1" hidden="1" x14ac:dyDescent="0.25">
      <c r="A3763">
        <v>215</v>
      </c>
      <c r="B3763" t="s">
        <v>2304</v>
      </c>
      <c r="C3763" t="s">
        <v>2305</v>
      </c>
      <c r="D3763">
        <v>57215129105902</v>
      </c>
      <c r="E3763">
        <v>2462231353</v>
      </c>
      <c r="F3763">
        <v>40322395717</v>
      </c>
      <c r="G3763">
        <v>23</v>
      </c>
      <c r="H3763">
        <v>50000000000</v>
      </c>
      <c r="I3763">
        <v>340000000</v>
      </c>
      <c r="J3763">
        <v>0.05</v>
      </c>
    </row>
    <row r="3764" spans="1:10" customFormat="1" hidden="1" x14ac:dyDescent="0.25">
      <c r="A3764">
        <v>212</v>
      </c>
      <c r="B3764" t="s">
        <v>148</v>
      </c>
      <c r="C3764" t="s">
        <v>149</v>
      </c>
      <c r="D3764">
        <v>84613646587216</v>
      </c>
      <c r="E3764">
        <v>1637329042</v>
      </c>
      <c r="F3764">
        <v>63569123106</v>
      </c>
      <c r="G3764">
        <v>39</v>
      </c>
      <c r="H3764">
        <v>300000000000</v>
      </c>
      <c r="I3764">
        <v>340000000</v>
      </c>
      <c r="J3764">
        <v>0.02</v>
      </c>
    </row>
    <row r="3765" spans="1:10" customFormat="1" hidden="1" x14ac:dyDescent="0.25">
      <c r="A3765">
        <v>215</v>
      </c>
      <c r="B3765" t="s">
        <v>1758</v>
      </c>
      <c r="D3765">
        <v>580750512</v>
      </c>
      <c r="E3765">
        <v>1</v>
      </c>
      <c r="F3765">
        <v>0</v>
      </c>
      <c r="G3765">
        <v>0</v>
      </c>
      <c r="H3765">
        <v>100000000</v>
      </c>
      <c r="I3765">
        <v>340000000</v>
      </c>
      <c r="J3765">
        <v>0.15</v>
      </c>
    </row>
    <row r="3766" spans="1:10" customFormat="1" hidden="1" x14ac:dyDescent="0.25">
      <c r="A3766">
        <v>215</v>
      </c>
      <c r="B3766" t="s">
        <v>498</v>
      </c>
      <c r="C3766" t="s">
        <v>499</v>
      </c>
      <c r="D3766">
        <v>48669520345</v>
      </c>
      <c r="E3766">
        <v>1</v>
      </c>
      <c r="F3766">
        <v>0</v>
      </c>
      <c r="G3766">
        <v>0</v>
      </c>
      <c r="H3766">
        <v>4500000000</v>
      </c>
      <c r="I3766">
        <v>340000000</v>
      </c>
      <c r="J3766">
        <v>0</v>
      </c>
    </row>
    <row r="3767" spans="1:10" customFormat="1" hidden="1" x14ac:dyDescent="0.25">
      <c r="A3767">
        <v>215</v>
      </c>
      <c r="B3767" t="s">
        <v>2045</v>
      </c>
      <c r="C3767" t="s">
        <v>2046</v>
      </c>
      <c r="D3767">
        <v>523185636303</v>
      </c>
      <c r="E3767">
        <v>1</v>
      </c>
      <c r="F3767">
        <v>0</v>
      </c>
      <c r="G3767">
        <v>0</v>
      </c>
      <c r="H3767">
        <v>211000000000</v>
      </c>
      <c r="I3767">
        <v>340000000</v>
      </c>
      <c r="J3767">
        <v>0.03</v>
      </c>
    </row>
    <row r="3768" spans="1:10" customFormat="1" hidden="1" x14ac:dyDescent="0.25">
      <c r="A3768">
        <v>215</v>
      </c>
      <c r="B3768" t="s">
        <v>2320</v>
      </c>
      <c r="C3768" t="s">
        <v>2321</v>
      </c>
      <c r="D3768">
        <v>111944843293</v>
      </c>
      <c r="E3768">
        <v>1</v>
      </c>
      <c r="F3768">
        <v>0</v>
      </c>
      <c r="G3768">
        <v>0</v>
      </c>
      <c r="H3768">
        <v>8000000000</v>
      </c>
      <c r="I3768">
        <v>340000000</v>
      </c>
      <c r="J3768">
        <v>0.01</v>
      </c>
    </row>
    <row r="3769" spans="1:10" customFormat="1" hidden="1" x14ac:dyDescent="0.25">
      <c r="A3769">
        <v>215</v>
      </c>
      <c r="B3769" t="s">
        <v>142</v>
      </c>
      <c r="C3769" t="s">
        <v>143</v>
      </c>
      <c r="D3769">
        <v>791696655722</v>
      </c>
      <c r="E3769">
        <v>1</v>
      </c>
      <c r="F3769">
        <v>0</v>
      </c>
      <c r="G3769">
        <v>0</v>
      </c>
      <c r="H3769">
        <v>100000000000</v>
      </c>
      <c r="I3769">
        <v>340000000</v>
      </c>
      <c r="J3769">
        <v>3.5000000000000003E-2</v>
      </c>
    </row>
    <row r="3770" spans="1:10" customFormat="1" hidden="1" x14ac:dyDescent="0.25">
      <c r="A3770">
        <v>215</v>
      </c>
      <c r="B3770" t="s">
        <v>642</v>
      </c>
      <c r="C3770" t="s">
        <v>643</v>
      </c>
      <c r="D3770">
        <v>4634164219207</v>
      </c>
      <c r="E3770">
        <v>607684066</v>
      </c>
      <c r="F3770">
        <v>3118063246</v>
      </c>
      <c r="G3770">
        <v>2</v>
      </c>
      <c r="H3770">
        <v>1618033988749</v>
      </c>
      <c r="I3770">
        <v>345000000</v>
      </c>
      <c r="J3770">
        <v>7.7700000000000005E-2</v>
      </c>
    </row>
    <row r="3771" spans="1:10" customFormat="1" hidden="1" x14ac:dyDescent="0.25">
      <c r="A3771">
        <v>212</v>
      </c>
      <c r="B3771" t="s">
        <v>2007</v>
      </c>
      <c r="C3771" t="s">
        <v>2008</v>
      </c>
      <c r="D3771">
        <v>264072053709</v>
      </c>
      <c r="E3771">
        <v>1</v>
      </c>
      <c r="F3771">
        <v>0</v>
      </c>
      <c r="G3771">
        <v>0</v>
      </c>
      <c r="H3771">
        <v>51500000000</v>
      </c>
      <c r="I3771">
        <v>340000000</v>
      </c>
      <c r="J3771">
        <v>2.5000000000000001E-2</v>
      </c>
    </row>
    <row r="3772" spans="1:10" customFormat="1" hidden="1" x14ac:dyDescent="0.25">
      <c r="A3772">
        <v>212</v>
      </c>
      <c r="B3772" t="s">
        <v>2143</v>
      </c>
      <c r="C3772" t="s">
        <v>2144</v>
      </c>
      <c r="D3772">
        <v>1961332716314</v>
      </c>
      <c r="E3772">
        <v>1</v>
      </c>
      <c r="F3772">
        <v>0</v>
      </c>
      <c r="G3772">
        <v>0</v>
      </c>
      <c r="H3772">
        <v>160000000000</v>
      </c>
      <c r="I3772">
        <v>340000000</v>
      </c>
      <c r="J3772">
        <v>3.5000000000000003E-2</v>
      </c>
    </row>
    <row r="3773" spans="1:10" customFormat="1" hidden="1" x14ac:dyDescent="0.25">
      <c r="A3773">
        <v>212</v>
      </c>
      <c r="B3773" t="s">
        <v>2462</v>
      </c>
      <c r="C3773" t="s">
        <v>2463</v>
      </c>
      <c r="D3773">
        <v>1108515712628</v>
      </c>
      <c r="E3773">
        <v>1</v>
      </c>
      <c r="F3773">
        <v>0</v>
      </c>
      <c r="G3773">
        <v>0</v>
      </c>
      <c r="H3773">
        <v>50000000000</v>
      </c>
      <c r="I3773">
        <v>340000000</v>
      </c>
      <c r="J3773">
        <v>4.0000000000000001E-3</v>
      </c>
    </row>
    <row r="3774" spans="1:10" customFormat="1" hidden="1" x14ac:dyDescent="0.25">
      <c r="A3774">
        <v>212</v>
      </c>
      <c r="B3774" t="s">
        <v>2344</v>
      </c>
      <c r="C3774" t="s">
        <v>2345</v>
      </c>
      <c r="D3774">
        <v>1409101775377</v>
      </c>
      <c r="E3774">
        <v>1</v>
      </c>
      <c r="F3774">
        <v>0</v>
      </c>
      <c r="G3774">
        <v>0</v>
      </c>
      <c r="H3774">
        <v>61800000000</v>
      </c>
      <c r="I3774">
        <v>340000000</v>
      </c>
      <c r="J3774">
        <v>0</v>
      </c>
    </row>
    <row r="3775" spans="1:10" customFormat="1" hidden="1" x14ac:dyDescent="0.25">
      <c r="A3775">
        <v>212</v>
      </c>
      <c r="B3775" t="s">
        <v>1779</v>
      </c>
      <c r="C3775" t="s">
        <v>1780</v>
      </c>
      <c r="D3775">
        <v>309367838046</v>
      </c>
      <c r="E3775">
        <v>1</v>
      </c>
      <c r="F3775">
        <v>0</v>
      </c>
      <c r="G3775">
        <v>0</v>
      </c>
      <c r="H3775">
        <v>45400000000</v>
      </c>
      <c r="I3775">
        <v>340000000</v>
      </c>
      <c r="J3775">
        <v>0</v>
      </c>
    </row>
    <row r="3776" spans="1:10" customFormat="1" hidden="1" x14ac:dyDescent="0.25">
      <c r="A3776">
        <v>212</v>
      </c>
      <c r="B3776" t="s">
        <v>1145</v>
      </c>
      <c r="C3776" t="s">
        <v>1146</v>
      </c>
      <c r="D3776">
        <v>14072269030814</v>
      </c>
      <c r="E3776">
        <v>844074201</v>
      </c>
      <c r="F3776">
        <v>9997471673</v>
      </c>
      <c r="G3776">
        <v>9</v>
      </c>
      <c r="H3776">
        <v>100000000000</v>
      </c>
      <c r="I3776">
        <v>340000000</v>
      </c>
      <c r="J3776">
        <v>4.8000000000000001E-2</v>
      </c>
    </row>
    <row r="3777" spans="1:10" customFormat="1" hidden="1" x14ac:dyDescent="0.25">
      <c r="A3777">
        <v>212</v>
      </c>
      <c r="B3777" t="s">
        <v>2443</v>
      </c>
      <c r="C3777" t="s">
        <v>2444</v>
      </c>
      <c r="D3777">
        <v>7274195714872</v>
      </c>
      <c r="E3777">
        <v>592680379</v>
      </c>
      <c r="F3777">
        <v>5011494197</v>
      </c>
      <c r="G3777">
        <v>2</v>
      </c>
      <c r="H3777">
        <v>100000000000</v>
      </c>
      <c r="I3777">
        <v>340000000</v>
      </c>
      <c r="J3777">
        <v>4.8000000000000001E-2</v>
      </c>
    </row>
    <row r="3778" spans="1:10" customFormat="1" hidden="1" x14ac:dyDescent="0.25">
      <c r="A3778">
        <v>212</v>
      </c>
      <c r="B3778" t="s">
        <v>2536</v>
      </c>
      <c r="C3778" t="s">
        <v>2537</v>
      </c>
      <c r="D3778">
        <v>2396615599563</v>
      </c>
      <c r="E3778">
        <v>385194619</v>
      </c>
      <c r="F3778">
        <v>1461292693</v>
      </c>
      <c r="G3778">
        <v>3</v>
      </c>
      <c r="H3778">
        <v>141500000000</v>
      </c>
      <c r="I3778">
        <v>340000000</v>
      </c>
      <c r="J3778">
        <v>0.03</v>
      </c>
    </row>
    <row r="3779" spans="1:10" customFormat="1" hidden="1" x14ac:dyDescent="0.25">
      <c r="A3779">
        <v>212</v>
      </c>
      <c r="B3779" t="s">
        <v>1932</v>
      </c>
      <c r="C3779" t="s">
        <v>1933</v>
      </c>
      <c r="D3779">
        <v>1117503461631</v>
      </c>
      <c r="E3779">
        <v>1</v>
      </c>
      <c r="F3779">
        <v>0</v>
      </c>
      <c r="G3779">
        <v>0</v>
      </c>
      <c r="H3779">
        <v>0</v>
      </c>
      <c r="I3779">
        <v>340000000</v>
      </c>
      <c r="J3779">
        <v>6.9000000000000006E-2</v>
      </c>
    </row>
    <row r="3780" spans="1:10" customFormat="1" hidden="1" x14ac:dyDescent="0.25">
      <c r="A3780">
        <v>212</v>
      </c>
      <c r="B3780" t="s">
        <v>2043</v>
      </c>
      <c r="C3780" t="s">
        <v>2044</v>
      </c>
      <c r="D3780">
        <v>21427204769</v>
      </c>
      <c r="E3780">
        <v>1</v>
      </c>
      <c r="F3780">
        <v>0</v>
      </c>
      <c r="G3780">
        <v>0</v>
      </c>
      <c r="H3780">
        <v>5000000000</v>
      </c>
      <c r="I3780">
        <v>340000000</v>
      </c>
      <c r="J3780">
        <v>0.05</v>
      </c>
    </row>
    <row r="3781" spans="1:10" customFormat="1" hidden="1" x14ac:dyDescent="0.25">
      <c r="A3781">
        <v>212</v>
      </c>
      <c r="B3781" t="s">
        <v>2165</v>
      </c>
      <c r="D3781">
        <v>5151303492</v>
      </c>
      <c r="E3781">
        <v>1</v>
      </c>
      <c r="F3781">
        <v>0</v>
      </c>
      <c r="G3781">
        <v>0</v>
      </c>
      <c r="H3781">
        <v>0</v>
      </c>
      <c r="I3781">
        <v>340000000</v>
      </c>
      <c r="J3781">
        <v>0.2</v>
      </c>
    </row>
    <row r="3782" spans="1:10" customFormat="1" hidden="1" x14ac:dyDescent="0.25">
      <c r="A3782">
        <v>212</v>
      </c>
      <c r="B3782" t="s">
        <v>1267</v>
      </c>
      <c r="C3782" t="s">
        <v>1268</v>
      </c>
      <c r="D3782">
        <v>10531822324</v>
      </c>
      <c r="E3782">
        <v>1</v>
      </c>
      <c r="F3782">
        <v>0</v>
      </c>
      <c r="G3782">
        <v>0</v>
      </c>
      <c r="H3782">
        <v>10000000000</v>
      </c>
      <c r="I3782">
        <v>340000000</v>
      </c>
      <c r="J3782">
        <v>0.03</v>
      </c>
    </row>
    <row r="3783" spans="1:10" customFormat="1" hidden="1" x14ac:dyDescent="0.25">
      <c r="A3783">
        <v>212</v>
      </c>
      <c r="B3783" t="s">
        <v>1159</v>
      </c>
      <c r="C3783" t="s">
        <v>1160</v>
      </c>
      <c r="D3783">
        <v>604961161135</v>
      </c>
      <c r="E3783">
        <v>1</v>
      </c>
      <c r="F3783">
        <v>0</v>
      </c>
      <c r="G3783">
        <v>0</v>
      </c>
      <c r="H3783">
        <v>168300000000</v>
      </c>
      <c r="I3783">
        <v>340000000</v>
      </c>
      <c r="J3783">
        <v>0.05</v>
      </c>
    </row>
    <row r="3784" spans="1:10" customFormat="1" hidden="1" x14ac:dyDescent="0.25">
      <c r="A3784">
        <v>212</v>
      </c>
      <c r="B3784" t="s">
        <v>2065</v>
      </c>
      <c r="C3784" t="s">
        <v>2066</v>
      </c>
      <c r="D3784">
        <v>511140848181</v>
      </c>
      <c r="E3784">
        <v>1</v>
      </c>
      <c r="F3784">
        <v>0</v>
      </c>
      <c r="G3784">
        <v>0</v>
      </c>
      <c r="H3784">
        <v>225000000000</v>
      </c>
      <c r="I3784">
        <v>340000000</v>
      </c>
      <c r="J3784">
        <v>0.02</v>
      </c>
    </row>
    <row r="3785" spans="1:10" customFormat="1" hidden="1" x14ac:dyDescent="0.25">
      <c r="A3785">
        <v>212</v>
      </c>
      <c r="B3785" t="s">
        <v>1481</v>
      </c>
      <c r="C3785" t="s">
        <v>1482</v>
      </c>
      <c r="D3785">
        <v>165549654554</v>
      </c>
      <c r="E3785">
        <v>1</v>
      </c>
      <c r="F3785">
        <v>0</v>
      </c>
      <c r="G3785">
        <v>0</v>
      </c>
      <c r="H3785">
        <v>3000000000</v>
      </c>
      <c r="I3785">
        <v>340000000</v>
      </c>
      <c r="J3785">
        <v>0.03</v>
      </c>
    </row>
    <row r="3786" spans="1:10" customFormat="1" hidden="1" x14ac:dyDescent="0.25">
      <c r="A3786">
        <v>212</v>
      </c>
      <c r="B3786" t="s">
        <v>414</v>
      </c>
      <c r="C3786" t="s">
        <v>415</v>
      </c>
      <c r="D3786">
        <v>1448428259929</v>
      </c>
      <c r="E3786">
        <v>359400601</v>
      </c>
      <c r="F3786">
        <v>756623471</v>
      </c>
      <c r="G3786">
        <v>1</v>
      </c>
      <c r="H3786">
        <v>210000000000</v>
      </c>
      <c r="I3786">
        <v>340000000</v>
      </c>
      <c r="J3786">
        <v>2.5000000000000001E-2</v>
      </c>
    </row>
    <row r="3787" spans="1:10" customFormat="1" hidden="1" x14ac:dyDescent="0.25">
      <c r="A3787">
        <v>212</v>
      </c>
      <c r="B3787" t="s">
        <v>2079</v>
      </c>
      <c r="C3787" t="s">
        <v>2080</v>
      </c>
      <c r="D3787">
        <v>116354209409678</v>
      </c>
      <c r="E3787">
        <v>4820168843</v>
      </c>
      <c r="F3787">
        <v>85123208035</v>
      </c>
      <c r="G3787">
        <v>35</v>
      </c>
      <c r="H3787">
        <v>2500000000000</v>
      </c>
      <c r="I3787">
        <v>340000000</v>
      </c>
      <c r="J3787">
        <v>0.05</v>
      </c>
    </row>
    <row r="3788" spans="1:10" customFormat="1" hidden="1" x14ac:dyDescent="0.25">
      <c r="A3788">
        <v>212</v>
      </c>
      <c r="B3788" s="161" t="s">
        <v>1066</v>
      </c>
      <c r="C3788" t="s">
        <v>1067</v>
      </c>
      <c r="D3788">
        <v>119669044591</v>
      </c>
      <c r="E3788">
        <v>1</v>
      </c>
      <c r="F3788">
        <v>0</v>
      </c>
      <c r="G3788">
        <v>0</v>
      </c>
      <c r="H3788">
        <v>420000000</v>
      </c>
      <c r="I3788">
        <v>340000000</v>
      </c>
      <c r="J3788">
        <v>0.03</v>
      </c>
    </row>
    <row r="3789" spans="1:10" customFormat="1" hidden="1" x14ac:dyDescent="0.25">
      <c r="A3789">
        <v>212</v>
      </c>
      <c r="B3789" t="s">
        <v>244</v>
      </c>
      <c r="C3789" t="s">
        <v>245</v>
      </c>
      <c r="D3789">
        <v>1007595763800</v>
      </c>
      <c r="E3789">
        <v>344363062</v>
      </c>
      <c r="F3789">
        <v>431943158</v>
      </c>
      <c r="G3789">
        <v>1</v>
      </c>
      <c r="H3789">
        <v>155000000000</v>
      </c>
      <c r="I3789">
        <v>340000000</v>
      </c>
      <c r="J3789">
        <v>0.01</v>
      </c>
    </row>
    <row r="3790" spans="1:10" customFormat="1" hidden="1" x14ac:dyDescent="0.25">
      <c r="A3790">
        <v>212</v>
      </c>
      <c r="B3790" t="s">
        <v>2198</v>
      </c>
      <c r="C3790" t="s">
        <v>2199</v>
      </c>
      <c r="D3790">
        <v>97034153211087</v>
      </c>
      <c r="E3790">
        <v>4060587219</v>
      </c>
      <c r="F3790">
        <v>70691157175</v>
      </c>
      <c r="G3790">
        <v>35</v>
      </c>
      <c r="H3790">
        <v>50000000000</v>
      </c>
      <c r="I3790">
        <v>340000000</v>
      </c>
      <c r="J3790">
        <v>0.05</v>
      </c>
    </row>
    <row r="3791" spans="1:10" customFormat="1" hidden="1" x14ac:dyDescent="0.25">
      <c r="A3791">
        <v>212</v>
      </c>
      <c r="B3791" t="s">
        <v>2470</v>
      </c>
      <c r="C3791" t="s">
        <v>2471</v>
      </c>
      <c r="D3791">
        <v>1411835230186</v>
      </c>
      <c r="E3791">
        <v>351221263</v>
      </c>
      <c r="F3791">
        <v>736862953</v>
      </c>
      <c r="G3791">
        <v>1</v>
      </c>
      <c r="H3791">
        <v>592000000000</v>
      </c>
      <c r="I3791">
        <v>340000000</v>
      </c>
      <c r="J3791">
        <v>1.4999999999999999E-2</v>
      </c>
    </row>
    <row r="3792" spans="1:10" customFormat="1" hidden="1" x14ac:dyDescent="0.25">
      <c r="A3792">
        <v>212</v>
      </c>
      <c r="B3792" t="s">
        <v>1826</v>
      </c>
      <c r="C3792" t="s">
        <v>1827</v>
      </c>
      <c r="D3792">
        <v>981819776269</v>
      </c>
      <c r="E3792">
        <v>352494316</v>
      </c>
      <c r="F3792">
        <v>403982894</v>
      </c>
      <c r="G3792">
        <v>1</v>
      </c>
      <c r="H3792">
        <v>200000000000</v>
      </c>
      <c r="I3792">
        <v>340000000</v>
      </c>
      <c r="J3792">
        <v>0.03</v>
      </c>
    </row>
    <row r="3793" spans="1:10" customFormat="1" hidden="1" x14ac:dyDescent="0.25">
      <c r="A3793">
        <v>212</v>
      </c>
      <c r="B3793" t="s">
        <v>353</v>
      </c>
      <c r="C3793" t="s">
        <v>354</v>
      </c>
      <c r="D3793">
        <v>23960259575114</v>
      </c>
      <c r="E3793">
        <v>521263396</v>
      </c>
      <c r="F3793">
        <v>17945076279</v>
      </c>
      <c r="G3793">
        <v>9</v>
      </c>
      <c r="H3793">
        <v>368000000000</v>
      </c>
      <c r="I3793">
        <v>340000000</v>
      </c>
      <c r="J3793">
        <v>0.01</v>
      </c>
    </row>
    <row r="3794" spans="1:10" customFormat="1" hidden="1" x14ac:dyDescent="0.25">
      <c r="A3794">
        <v>212</v>
      </c>
      <c r="B3794" t="s">
        <v>1759</v>
      </c>
      <c r="C3794" t="s">
        <v>1760</v>
      </c>
      <c r="D3794">
        <v>221829726618</v>
      </c>
      <c r="E3794">
        <v>1</v>
      </c>
      <c r="F3794">
        <v>0</v>
      </c>
      <c r="G3794">
        <v>0</v>
      </c>
      <c r="H3794">
        <v>21005000000</v>
      </c>
      <c r="I3794">
        <v>340000000</v>
      </c>
      <c r="J3794">
        <v>0.02</v>
      </c>
    </row>
    <row r="3795" spans="1:10" customFormat="1" hidden="1" x14ac:dyDescent="0.25">
      <c r="A3795">
        <v>212</v>
      </c>
      <c r="B3795" t="s">
        <v>2489</v>
      </c>
      <c r="C3795" t="s">
        <v>2490</v>
      </c>
      <c r="D3795">
        <v>2673738140031</v>
      </c>
      <c r="E3795">
        <v>425994527</v>
      </c>
      <c r="F3795">
        <v>1633896023</v>
      </c>
      <c r="G3795">
        <v>1</v>
      </c>
      <c r="H3795">
        <v>100098000000</v>
      </c>
      <c r="I3795">
        <v>340000000</v>
      </c>
      <c r="J3795">
        <v>0.05</v>
      </c>
    </row>
    <row r="3796" spans="1:10" customFormat="1" hidden="1" x14ac:dyDescent="0.25">
      <c r="A3796">
        <v>212</v>
      </c>
      <c r="B3796" t="s">
        <v>1472</v>
      </c>
      <c r="C3796" t="s">
        <v>1473</v>
      </c>
      <c r="D3796">
        <v>43743569491</v>
      </c>
      <c r="E3796">
        <v>1</v>
      </c>
      <c r="F3796">
        <v>0</v>
      </c>
      <c r="G3796">
        <v>0</v>
      </c>
      <c r="H3796">
        <v>42000000000</v>
      </c>
      <c r="I3796">
        <v>340000000</v>
      </c>
      <c r="J3796">
        <v>1.7000000000000001E-2</v>
      </c>
    </row>
    <row r="3797" spans="1:10" customFormat="1" hidden="1" x14ac:dyDescent="0.25">
      <c r="A3797">
        <v>212</v>
      </c>
      <c r="B3797" t="s">
        <v>1673</v>
      </c>
      <c r="C3797" t="s">
        <v>1674</v>
      </c>
      <c r="D3797">
        <v>13676771285241</v>
      </c>
      <c r="E3797">
        <v>700000000</v>
      </c>
      <c r="F3797">
        <v>9836403810</v>
      </c>
      <c r="G3797">
        <v>5</v>
      </c>
      <c r="H3797">
        <v>70000000000</v>
      </c>
      <c r="I3797">
        <v>700000000</v>
      </c>
      <c r="J3797">
        <v>0</v>
      </c>
    </row>
    <row r="3798" spans="1:10" customFormat="1" hidden="1" x14ac:dyDescent="0.25">
      <c r="A3798">
        <v>212</v>
      </c>
      <c r="B3798" t="s">
        <v>2447</v>
      </c>
      <c r="C3798" t="s">
        <v>2448</v>
      </c>
      <c r="D3798">
        <v>465810138811</v>
      </c>
      <c r="E3798">
        <v>1</v>
      </c>
      <c r="F3798">
        <v>0</v>
      </c>
      <c r="G3798">
        <v>0</v>
      </c>
      <c r="H3798">
        <v>50000000000</v>
      </c>
      <c r="I3798">
        <v>340000000</v>
      </c>
      <c r="J3798">
        <v>0.01</v>
      </c>
    </row>
    <row r="3799" spans="1:10" customFormat="1" hidden="1" x14ac:dyDescent="0.25">
      <c r="A3799">
        <v>212</v>
      </c>
      <c r="B3799" t="s">
        <v>2285</v>
      </c>
      <c r="C3799" t="s">
        <v>2286</v>
      </c>
      <c r="D3799">
        <v>1613904092765</v>
      </c>
      <c r="E3799">
        <v>340000000</v>
      </c>
      <c r="F3799">
        <v>903817732</v>
      </c>
      <c r="G3799">
        <v>1</v>
      </c>
      <c r="H3799">
        <v>500000000000</v>
      </c>
      <c r="I3799">
        <v>340000000</v>
      </c>
      <c r="J3799">
        <v>0</v>
      </c>
    </row>
    <row r="3800" spans="1:10" customFormat="1" hidden="1" x14ac:dyDescent="0.25">
      <c r="A3800">
        <v>212</v>
      </c>
      <c r="B3800" t="s">
        <v>554</v>
      </c>
      <c r="C3800" t="s">
        <v>555</v>
      </c>
      <c r="D3800">
        <v>1648567545742</v>
      </c>
      <c r="E3800">
        <v>1</v>
      </c>
      <c r="F3800">
        <v>0</v>
      </c>
      <c r="G3800">
        <v>0</v>
      </c>
      <c r="H3800">
        <v>50000000000</v>
      </c>
      <c r="I3800">
        <v>340000000</v>
      </c>
      <c r="J3800">
        <v>0.02</v>
      </c>
    </row>
    <row r="3801" spans="1:10" customFormat="1" hidden="1" x14ac:dyDescent="0.25">
      <c r="A3801">
        <v>212</v>
      </c>
      <c r="B3801" t="s">
        <v>2419</v>
      </c>
      <c r="C3801" t="s">
        <v>2420</v>
      </c>
      <c r="D3801">
        <v>100496459204</v>
      </c>
      <c r="E3801">
        <v>1</v>
      </c>
      <c r="F3801">
        <v>0</v>
      </c>
      <c r="G3801">
        <v>0</v>
      </c>
      <c r="H3801">
        <v>50000000000</v>
      </c>
      <c r="I3801">
        <v>340000000</v>
      </c>
      <c r="J3801">
        <v>0.05</v>
      </c>
    </row>
    <row r="3802" spans="1:10" customFormat="1" hidden="1" x14ac:dyDescent="0.25">
      <c r="A3802">
        <v>212</v>
      </c>
      <c r="B3802" t="s">
        <v>644</v>
      </c>
      <c r="C3802" t="s">
        <v>645</v>
      </c>
      <c r="D3802">
        <v>433612022770</v>
      </c>
      <c r="E3802">
        <v>1</v>
      </c>
      <c r="F3802">
        <v>0</v>
      </c>
      <c r="G3802">
        <v>0</v>
      </c>
      <c r="H3802">
        <v>100000000000</v>
      </c>
      <c r="I3802">
        <v>340000000</v>
      </c>
      <c r="J3802">
        <v>0.03</v>
      </c>
    </row>
    <row r="3803" spans="1:10" customFormat="1" hidden="1" x14ac:dyDescent="0.25">
      <c r="A3803">
        <v>212</v>
      </c>
      <c r="B3803" t="s">
        <v>1707</v>
      </c>
      <c r="C3803" t="s">
        <v>1708</v>
      </c>
      <c r="D3803">
        <v>3509713372329</v>
      </c>
      <c r="E3803">
        <v>1</v>
      </c>
      <c r="F3803">
        <v>0</v>
      </c>
      <c r="G3803">
        <v>0</v>
      </c>
      <c r="H3803">
        <v>2198000000000</v>
      </c>
      <c r="I3803">
        <v>340000000</v>
      </c>
      <c r="J3803">
        <v>0.04</v>
      </c>
    </row>
    <row r="3804" spans="1:10" customFormat="1" hidden="1" x14ac:dyDescent="0.25">
      <c r="A3804">
        <v>212</v>
      </c>
      <c r="B3804" t="s">
        <v>2127</v>
      </c>
      <c r="C3804" t="s">
        <v>2128</v>
      </c>
      <c r="D3804">
        <v>20331687878494</v>
      </c>
      <c r="E3804">
        <v>340000000</v>
      </c>
      <c r="F3804">
        <v>15337186642</v>
      </c>
      <c r="G3804">
        <v>7</v>
      </c>
      <c r="H3804">
        <v>720000000000</v>
      </c>
      <c r="I3804">
        <v>340000000</v>
      </c>
      <c r="J3804">
        <v>0</v>
      </c>
    </row>
    <row r="3805" spans="1:10" customFormat="1" hidden="1" x14ac:dyDescent="0.25">
      <c r="A3805">
        <v>212</v>
      </c>
      <c r="B3805" t="s">
        <v>2468</v>
      </c>
      <c r="C3805" t="s">
        <v>2469</v>
      </c>
      <c r="D3805">
        <v>756990213927</v>
      </c>
      <c r="E3805">
        <v>347297688</v>
      </c>
      <c r="F3805">
        <v>235958607</v>
      </c>
      <c r="G3805">
        <v>1</v>
      </c>
      <c r="H3805">
        <v>250000000000</v>
      </c>
      <c r="I3805">
        <v>340000000</v>
      </c>
      <c r="J3805">
        <v>0.03</v>
      </c>
    </row>
    <row r="3806" spans="1:10" customFormat="1" hidden="1" x14ac:dyDescent="0.25">
      <c r="A3806">
        <v>212</v>
      </c>
      <c r="B3806" t="s">
        <v>1438</v>
      </c>
      <c r="C3806" t="s">
        <v>1439</v>
      </c>
      <c r="D3806">
        <v>520859585840</v>
      </c>
      <c r="E3806">
        <v>1</v>
      </c>
      <c r="F3806">
        <v>0</v>
      </c>
      <c r="G3806">
        <v>0</v>
      </c>
      <c r="H3806">
        <v>275000000000</v>
      </c>
      <c r="I3806">
        <v>340000000</v>
      </c>
      <c r="J3806">
        <v>7.4999999999999997E-3</v>
      </c>
    </row>
    <row r="3807" spans="1:10" customFormat="1" hidden="1" x14ac:dyDescent="0.25">
      <c r="A3807">
        <v>212</v>
      </c>
      <c r="B3807" t="s">
        <v>592</v>
      </c>
      <c r="C3807" t="s">
        <v>593</v>
      </c>
      <c r="D3807">
        <v>963639626227</v>
      </c>
      <c r="E3807">
        <v>344027042</v>
      </c>
      <c r="F3807">
        <v>398274901</v>
      </c>
      <c r="G3807">
        <v>1</v>
      </c>
      <c r="H3807">
        <v>0</v>
      </c>
      <c r="I3807">
        <v>340000000</v>
      </c>
      <c r="J3807">
        <v>1.001E-2</v>
      </c>
    </row>
    <row r="3808" spans="1:10" customFormat="1" hidden="1" x14ac:dyDescent="0.25">
      <c r="A3808">
        <v>212</v>
      </c>
      <c r="B3808" t="s">
        <v>207</v>
      </c>
      <c r="C3808" t="s">
        <v>208</v>
      </c>
      <c r="D3808">
        <v>366505178900</v>
      </c>
      <c r="E3808">
        <v>1</v>
      </c>
      <c r="F3808">
        <v>0</v>
      </c>
      <c r="G3808">
        <v>0</v>
      </c>
      <c r="H3808">
        <v>1000000000</v>
      </c>
      <c r="I3808">
        <v>400000000</v>
      </c>
      <c r="J3808">
        <v>0.05</v>
      </c>
    </row>
    <row r="3809" spans="1:10" customFormat="1" hidden="1" x14ac:dyDescent="0.25">
      <c r="A3809">
        <v>223</v>
      </c>
      <c r="B3809" t="s">
        <v>1488</v>
      </c>
      <c r="C3809" t="s">
        <v>1489</v>
      </c>
      <c r="D3809">
        <v>0</v>
      </c>
      <c r="E3809">
        <v>1</v>
      </c>
      <c r="F3809">
        <v>0</v>
      </c>
      <c r="G3809">
        <v>0</v>
      </c>
      <c r="H3809">
        <v>25000000000</v>
      </c>
      <c r="I3809">
        <v>340000000</v>
      </c>
      <c r="J3809">
        <v>0.01</v>
      </c>
    </row>
    <row r="3810" spans="1:10" customFormat="1" hidden="1" x14ac:dyDescent="0.25">
      <c r="A3810">
        <v>212</v>
      </c>
      <c r="B3810" t="s">
        <v>2485</v>
      </c>
      <c r="D3810">
        <v>2821299</v>
      </c>
      <c r="E3810">
        <v>1</v>
      </c>
      <c r="F3810">
        <v>0</v>
      </c>
      <c r="G3810">
        <v>0</v>
      </c>
      <c r="H3810">
        <v>100000000</v>
      </c>
      <c r="I3810">
        <v>345000000</v>
      </c>
      <c r="J3810">
        <v>0.05</v>
      </c>
    </row>
    <row r="3811" spans="1:10" customFormat="1" hidden="1" x14ac:dyDescent="0.25">
      <c r="A3811">
        <v>212</v>
      </c>
      <c r="B3811" t="s">
        <v>2149</v>
      </c>
      <c r="C3811" t="s">
        <v>2150</v>
      </c>
      <c r="D3811">
        <v>5155755793170</v>
      </c>
      <c r="E3811">
        <v>376315396</v>
      </c>
      <c r="F3811">
        <v>3595224238</v>
      </c>
      <c r="G3811">
        <v>2</v>
      </c>
      <c r="H3811">
        <v>1000000000</v>
      </c>
      <c r="I3811">
        <v>340000000</v>
      </c>
      <c r="J3811">
        <v>0.01</v>
      </c>
    </row>
    <row r="3812" spans="1:10" customFormat="1" hidden="1" x14ac:dyDescent="0.25">
      <c r="A3812">
        <v>212</v>
      </c>
      <c r="B3812" t="s">
        <v>522</v>
      </c>
      <c r="C3812" t="s">
        <v>523</v>
      </c>
      <c r="D3812">
        <v>250190412901</v>
      </c>
      <c r="E3812">
        <v>1</v>
      </c>
      <c r="F3812">
        <v>0</v>
      </c>
      <c r="G3812">
        <v>0</v>
      </c>
      <c r="H3812">
        <v>250000000000</v>
      </c>
      <c r="I3812">
        <v>340000000</v>
      </c>
      <c r="J3812">
        <v>2.5000000000000001E-2</v>
      </c>
    </row>
    <row r="3813" spans="1:10" customFormat="1" hidden="1" x14ac:dyDescent="0.25">
      <c r="A3813">
        <v>215</v>
      </c>
      <c r="B3813" t="s">
        <v>2538</v>
      </c>
      <c r="C3813" t="s">
        <v>2539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customFormat="1" hidden="1" x14ac:dyDescent="0.25">
      <c r="A3814">
        <v>212</v>
      </c>
      <c r="B3814" t="s">
        <v>1778</v>
      </c>
      <c r="D3814">
        <v>939277399</v>
      </c>
      <c r="E3814">
        <v>1</v>
      </c>
      <c r="F3814">
        <v>0</v>
      </c>
      <c r="G3814">
        <v>0</v>
      </c>
      <c r="H3814">
        <v>700000000</v>
      </c>
      <c r="I3814">
        <v>340000000</v>
      </c>
      <c r="J3814">
        <v>0.02</v>
      </c>
    </row>
    <row r="3815" spans="1:10" customFormat="1" hidden="1" x14ac:dyDescent="0.25">
      <c r="A3815">
        <v>212</v>
      </c>
      <c r="B3815" t="s">
        <v>1613</v>
      </c>
      <c r="C3815" t="s">
        <v>1614</v>
      </c>
      <c r="D3815">
        <v>6628550846</v>
      </c>
      <c r="E3815">
        <v>1</v>
      </c>
      <c r="F3815">
        <v>0</v>
      </c>
      <c r="G3815">
        <v>0</v>
      </c>
      <c r="H3815">
        <v>5000000000</v>
      </c>
      <c r="I3815">
        <v>340000000</v>
      </c>
      <c r="J3815">
        <v>0.02</v>
      </c>
    </row>
    <row r="3816" spans="1:10" customFormat="1" hidden="1" x14ac:dyDescent="0.25">
      <c r="A3816">
        <v>212</v>
      </c>
      <c r="B3816" t="s">
        <v>480</v>
      </c>
      <c r="C3816" t="s">
        <v>481</v>
      </c>
      <c r="D3816">
        <v>73494790332</v>
      </c>
      <c r="E3816">
        <v>1</v>
      </c>
      <c r="F3816">
        <v>0</v>
      </c>
      <c r="G3816">
        <v>0</v>
      </c>
      <c r="H3816">
        <v>71000000000</v>
      </c>
      <c r="I3816">
        <v>350000000</v>
      </c>
      <c r="J3816">
        <v>0.02</v>
      </c>
    </row>
    <row r="3817" spans="1:10" customFormat="1" hidden="1" x14ac:dyDescent="0.25">
      <c r="A3817">
        <v>212</v>
      </c>
      <c r="B3817" t="s">
        <v>2062</v>
      </c>
      <c r="C3817" t="s">
        <v>1005</v>
      </c>
      <c r="D3817">
        <v>15550432571</v>
      </c>
      <c r="E3817">
        <v>1</v>
      </c>
      <c r="F3817">
        <v>0</v>
      </c>
      <c r="G3817">
        <v>0</v>
      </c>
      <c r="H3817">
        <v>10000000000</v>
      </c>
      <c r="I3817">
        <v>340000000</v>
      </c>
      <c r="J3817">
        <v>0.02</v>
      </c>
    </row>
    <row r="3818" spans="1:10" customFormat="1" hidden="1" x14ac:dyDescent="0.25">
      <c r="A3818">
        <v>212</v>
      </c>
      <c r="B3818" s="161" t="s">
        <v>1452</v>
      </c>
      <c r="C3818" t="s">
        <v>1453</v>
      </c>
      <c r="D3818">
        <v>25496549888</v>
      </c>
      <c r="E3818">
        <v>1</v>
      </c>
      <c r="F3818">
        <v>0</v>
      </c>
      <c r="G3818">
        <v>0</v>
      </c>
      <c r="H3818">
        <v>25000000000</v>
      </c>
      <c r="I3818">
        <v>750000000</v>
      </c>
      <c r="J3818">
        <v>3.7499999999999999E-2</v>
      </c>
    </row>
    <row r="3819" spans="1:10" customFormat="1" hidden="1" x14ac:dyDescent="0.25">
      <c r="A3819">
        <v>212</v>
      </c>
      <c r="B3819" t="s">
        <v>1990</v>
      </c>
      <c r="C3819" t="s">
        <v>1991</v>
      </c>
      <c r="D3819">
        <v>0</v>
      </c>
      <c r="E3819">
        <v>1</v>
      </c>
      <c r="F3819">
        <v>0</v>
      </c>
      <c r="G3819">
        <v>0</v>
      </c>
      <c r="H3819">
        <v>2061750060728</v>
      </c>
      <c r="I3819">
        <v>340000000</v>
      </c>
      <c r="J3819">
        <v>0.03</v>
      </c>
    </row>
    <row r="3820" spans="1:10" customFormat="1" hidden="1" x14ac:dyDescent="0.25">
      <c r="A3820">
        <v>212</v>
      </c>
      <c r="B3820" t="s">
        <v>1115</v>
      </c>
      <c r="C3820" t="s">
        <v>1116</v>
      </c>
      <c r="D3820">
        <v>160973248898</v>
      </c>
      <c r="E3820">
        <v>1</v>
      </c>
      <c r="F3820">
        <v>0</v>
      </c>
      <c r="G3820">
        <v>0</v>
      </c>
      <c r="H3820">
        <v>1000000000</v>
      </c>
      <c r="I3820">
        <v>340000000</v>
      </c>
      <c r="J3820">
        <v>0.01</v>
      </c>
    </row>
    <row r="3821" spans="1:10" customFormat="1" hidden="1" x14ac:dyDescent="0.25">
      <c r="A3821">
        <v>212</v>
      </c>
      <c r="B3821" t="s">
        <v>1910</v>
      </c>
      <c r="C3821" t="s">
        <v>1911</v>
      </c>
      <c r="D3821">
        <v>234848037076</v>
      </c>
      <c r="E3821">
        <v>1</v>
      </c>
      <c r="F3821">
        <v>0</v>
      </c>
      <c r="G3821">
        <v>0</v>
      </c>
      <c r="H3821">
        <v>30000000000</v>
      </c>
      <c r="I3821">
        <v>345000000</v>
      </c>
      <c r="J3821">
        <v>0.03</v>
      </c>
    </row>
    <row r="3822" spans="1:10" customFormat="1" hidden="1" x14ac:dyDescent="0.25">
      <c r="A3822">
        <v>215</v>
      </c>
      <c r="B3822" t="s">
        <v>2235</v>
      </c>
      <c r="C3822" t="s">
        <v>1624</v>
      </c>
      <c r="D3822">
        <v>0</v>
      </c>
      <c r="E3822">
        <v>0</v>
      </c>
      <c r="F3822">
        <v>0</v>
      </c>
      <c r="G3822">
        <v>0</v>
      </c>
      <c r="H3822">
        <v>740000000000</v>
      </c>
      <c r="I3822">
        <v>400000000</v>
      </c>
      <c r="J3822">
        <v>2.5000000000000001E-2</v>
      </c>
    </row>
    <row r="3823" spans="1:10" customFormat="1" hidden="1" x14ac:dyDescent="0.25">
      <c r="A3823">
        <v>212</v>
      </c>
      <c r="B3823" t="s">
        <v>468</v>
      </c>
      <c r="C3823" t="s">
        <v>469</v>
      </c>
      <c r="D3823">
        <v>43105863088</v>
      </c>
      <c r="E3823">
        <v>1</v>
      </c>
      <c r="F3823">
        <v>0</v>
      </c>
      <c r="G3823">
        <v>0</v>
      </c>
      <c r="H3823">
        <v>40000000000</v>
      </c>
      <c r="I3823">
        <v>340000000</v>
      </c>
      <c r="J3823">
        <v>0.03</v>
      </c>
    </row>
    <row r="3824" spans="1:10" customFormat="1" hidden="1" x14ac:dyDescent="0.25">
      <c r="A3824">
        <v>215</v>
      </c>
      <c r="B3824" t="s">
        <v>627</v>
      </c>
      <c r="C3824" t="s">
        <v>628</v>
      </c>
      <c r="D3824">
        <v>7497193519306</v>
      </c>
      <c r="E3824">
        <v>407628257</v>
      </c>
      <c r="F3824">
        <v>3313784642</v>
      </c>
      <c r="G3824">
        <v>2</v>
      </c>
      <c r="H3824">
        <v>250000000000</v>
      </c>
      <c r="I3824">
        <v>340000000</v>
      </c>
      <c r="J3824">
        <v>0.02</v>
      </c>
    </row>
    <row r="3825" spans="1:10" customFormat="1" hidden="1" x14ac:dyDescent="0.25">
      <c r="A3825">
        <v>215</v>
      </c>
      <c r="B3825" t="s">
        <v>785</v>
      </c>
      <c r="C3825" t="s">
        <v>786</v>
      </c>
      <c r="D3825">
        <v>2810810983</v>
      </c>
      <c r="E3825">
        <v>1</v>
      </c>
      <c r="F3825">
        <v>0</v>
      </c>
      <c r="G3825">
        <v>0</v>
      </c>
      <c r="H3825">
        <v>500000000</v>
      </c>
      <c r="I3825">
        <v>340000000</v>
      </c>
      <c r="J3825">
        <v>0.01</v>
      </c>
    </row>
    <row r="3826" spans="1:10" customFormat="1" hidden="1" x14ac:dyDescent="0.25">
      <c r="A3826">
        <v>215</v>
      </c>
      <c r="B3826" t="s">
        <v>1004</v>
      </c>
      <c r="C3826" t="s">
        <v>1005</v>
      </c>
      <c r="D3826">
        <v>2000620466</v>
      </c>
      <c r="E3826">
        <v>1</v>
      </c>
      <c r="F3826">
        <v>0</v>
      </c>
      <c r="G3826">
        <v>0</v>
      </c>
      <c r="H3826">
        <v>2000000000</v>
      </c>
      <c r="I3826">
        <v>340000000</v>
      </c>
      <c r="J3826">
        <v>0.01</v>
      </c>
    </row>
    <row r="3827" spans="1:10" customFormat="1" hidden="1" x14ac:dyDescent="0.25">
      <c r="A3827">
        <v>215</v>
      </c>
      <c r="B3827" t="s">
        <v>2413</v>
      </c>
      <c r="C3827" t="s">
        <v>2414</v>
      </c>
      <c r="D3827">
        <v>3370484898203</v>
      </c>
      <c r="E3827">
        <v>400841969</v>
      </c>
      <c r="F3827">
        <v>1460207265</v>
      </c>
      <c r="G3827">
        <v>1</v>
      </c>
      <c r="H3827">
        <v>3000000000000</v>
      </c>
      <c r="I3827">
        <v>340000000</v>
      </c>
      <c r="J3827">
        <v>0.04</v>
      </c>
    </row>
    <row r="3828" spans="1:10" customFormat="1" hidden="1" x14ac:dyDescent="0.25">
      <c r="A3828">
        <v>215</v>
      </c>
      <c r="B3828" t="s">
        <v>1038</v>
      </c>
      <c r="C3828" t="s">
        <v>1039</v>
      </c>
      <c r="D3828">
        <v>27046644693</v>
      </c>
      <c r="E3828">
        <v>1</v>
      </c>
      <c r="F3828">
        <v>0</v>
      </c>
      <c r="G3828">
        <v>0</v>
      </c>
      <c r="H3828">
        <v>1000000000</v>
      </c>
      <c r="I3828">
        <v>340000000</v>
      </c>
      <c r="J3828">
        <v>0.01</v>
      </c>
    </row>
    <row r="3829" spans="1:10" customFormat="1" hidden="1" x14ac:dyDescent="0.25">
      <c r="A3829">
        <v>215</v>
      </c>
      <c r="B3829" s="161" t="s">
        <v>2246</v>
      </c>
      <c r="C3829" t="s">
        <v>2247</v>
      </c>
      <c r="D3829">
        <v>0</v>
      </c>
      <c r="E3829">
        <v>0</v>
      </c>
      <c r="F3829">
        <v>0</v>
      </c>
      <c r="G3829">
        <v>0</v>
      </c>
      <c r="H3829">
        <v>350000000</v>
      </c>
      <c r="I3829">
        <v>340000000</v>
      </c>
      <c r="J3829">
        <v>1</v>
      </c>
    </row>
    <row r="3830" spans="1:10" customFormat="1" hidden="1" x14ac:dyDescent="0.25">
      <c r="A3830">
        <v>212</v>
      </c>
      <c r="B3830" t="s">
        <v>1948</v>
      </c>
      <c r="C3830" t="s">
        <v>1949</v>
      </c>
      <c r="D3830">
        <v>20741271024</v>
      </c>
      <c r="E3830">
        <v>1</v>
      </c>
      <c r="F3830">
        <v>0</v>
      </c>
      <c r="G3830">
        <v>0</v>
      </c>
      <c r="H3830">
        <v>10000000000</v>
      </c>
      <c r="I3830">
        <v>340000000</v>
      </c>
      <c r="J3830">
        <v>0.02</v>
      </c>
    </row>
    <row r="3831" spans="1:10" customFormat="1" hidden="1" x14ac:dyDescent="0.25">
      <c r="A3831">
        <v>215</v>
      </c>
      <c r="B3831" t="s">
        <v>1818</v>
      </c>
      <c r="C3831" t="s">
        <v>1819</v>
      </c>
      <c r="D3831">
        <v>0</v>
      </c>
      <c r="E3831">
        <v>1</v>
      </c>
      <c r="F3831">
        <v>0</v>
      </c>
      <c r="G3831">
        <v>0</v>
      </c>
      <c r="H3831">
        <v>1000000000</v>
      </c>
      <c r="I3831">
        <v>340000000</v>
      </c>
      <c r="J3831">
        <v>0.01</v>
      </c>
    </row>
    <row r="3832" spans="1:10" customFormat="1" hidden="1" x14ac:dyDescent="0.25">
      <c r="A3832">
        <v>215</v>
      </c>
      <c r="B3832" t="s">
        <v>256</v>
      </c>
      <c r="C3832" t="s">
        <v>257</v>
      </c>
      <c r="D3832">
        <v>1002705447948</v>
      </c>
      <c r="E3832">
        <v>340000000</v>
      </c>
      <c r="F3832">
        <v>1520329612</v>
      </c>
      <c r="G3832">
        <v>1</v>
      </c>
      <c r="H3832">
        <v>111000000000</v>
      </c>
      <c r="I3832">
        <v>340000000</v>
      </c>
      <c r="J3832">
        <v>0</v>
      </c>
    </row>
    <row r="3833" spans="1:10" customFormat="1" hidden="1" x14ac:dyDescent="0.25">
      <c r="A3833">
        <v>215</v>
      </c>
      <c r="B3833" t="s">
        <v>756</v>
      </c>
      <c r="C3833" t="s">
        <v>757</v>
      </c>
      <c r="D3833">
        <v>3795600380322</v>
      </c>
      <c r="E3833">
        <v>415894860</v>
      </c>
      <c r="F3833">
        <v>1445044223</v>
      </c>
      <c r="G3833">
        <v>1</v>
      </c>
      <c r="H3833">
        <v>3500000000000</v>
      </c>
      <c r="I3833">
        <v>340000000</v>
      </c>
      <c r="J3833">
        <v>4.99E-2</v>
      </c>
    </row>
    <row r="3834" spans="1:10" customFormat="1" hidden="1" x14ac:dyDescent="0.25">
      <c r="A3834">
        <v>215</v>
      </c>
      <c r="B3834" t="s">
        <v>187</v>
      </c>
      <c r="C3834" t="s">
        <v>188</v>
      </c>
      <c r="D3834">
        <v>310034650177</v>
      </c>
      <c r="E3834">
        <v>1</v>
      </c>
      <c r="F3834">
        <v>0</v>
      </c>
      <c r="G3834">
        <v>0</v>
      </c>
      <c r="H3834">
        <v>130000000000</v>
      </c>
      <c r="I3834">
        <v>340000000</v>
      </c>
      <c r="J3834">
        <v>0.03</v>
      </c>
    </row>
    <row r="3835" spans="1:10" customFormat="1" hidden="1" x14ac:dyDescent="0.25">
      <c r="A3835">
        <v>215</v>
      </c>
      <c r="B3835" s="161" t="s">
        <v>1113</v>
      </c>
      <c r="C3835" t="s">
        <v>1114</v>
      </c>
      <c r="D3835">
        <v>794711722345</v>
      </c>
      <c r="E3835">
        <v>1</v>
      </c>
      <c r="F3835">
        <v>0</v>
      </c>
      <c r="G3835">
        <v>0</v>
      </c>
      <c r="H3835">
        <v>375000000000</v>
      </c>
      <c r="I3835">
        <v>340000000</v>
      </c>
      <c r="J3835">
        <v>0.1</v>
      </c>
    </row>
    <row r="3836" spans="1:10" customFormat="1" hidden="1" x14ac:dyDescent="0.25">
      <c r="A3836">
        <v>215</v>
      </c>
      <c r="B3836" t="s">
        <v>1767</v>
      </c>
      <c r="C3836" t="s">
        <v>1768</v>
      </c>
      <c r="D3836">
        <v>998257168</v>
      </c>
      <c r="E3836">
        <v>1</v>
      </c>
      <c r="F3836">
        <v>0</v>
      </c>
      <c r="G3836">
        <v>0</v>
      </c>
      <c r="H3836">
        <v>400000000</v>
      </c>
      <c r="I3836">
        <v>340000000</v>
      </c>
      <c r="J3836">
        <v>0</v>
      </c>
    </row>
    <row r="3837" spans="1:10" customFormat="1" hidden="1" x14ac:dyDescent="0.25">
      <c r="A3837">
        <v>215</v>
      </c>
      <c r="B3837" t="s">
        <v>2256</v>
      </c>
      <c r="C3837" t="s">
        <v>391</v>
      </c>
      <c r="D3837">
        <v>1513576106175</v>
      </c>
      <c r="E3837">
        <v>1</v>
      </c>
      <c r="F3837">
        <v>0</v>
      </c>
      <c r="G3837">
        <v>0</v>
      </c>
      <c r="H3837">
        <v>200000000000</v>
      </c>
      <c r="I3837">
        <v>340000000</v>
      </c>
      <c r="J3837">
        <v>9.7000000000000003E-3</v>
      </c>
    </row>
    <row r="3838" spans="1:10" customFormat="1" hidden="1" x14ac:dyDescent="0.25">
      <c r="A3838">
        <v>215</v>
      </c>
      <c r="B3838" t="s">
        <v>683</v>
      </c>
      <c r="C3838" t="s">
        <v>684</v>
      </c>
      <c r="D3838">
        <v>5796686689592</v>
      </c>
      <c r="E3838">
        <v>439578720</v>
      </c>
      <c r="F3838">
        <v>5141406579</v>
      </c>
      <c r="G3838">
        <v>3</v>
      </c>
      <c r="H3838">
        <v>100000000000</v>
      </c>
      <c r="I3838">
        <v>340000000</v>
      </c>
      <c r="J3838">
        <v>1.9E-2</v>
      </c>
    </row>
    <row r="3839" spans="1:10" customFormat="1" hidden="1" x14ac:dyDescent="0.25">
      <c r="A3839">
        <v>215</v>
      </c>
      <c r="B3839" t="s">
        <v>1424</v>
      </c>
      <c r="C3839" t="s">
        <v>1425</v>
      </c>
      <c r="D3839">
        <v>755628774182</v>
      </c>
      <c r="E3839">
        <v>393210435</v>
      </c>
      <c r="F3839">
        <v>1467087709</v>
      </c>
      <c r="G3839">
        <v>1</v>
      </c>
      <c r="H3839">
        <v>100000000000</v>
      </c>
      <c r="I3839">
        <v>340000000</v>
      </c>
      <c r="J3839">
        <v>3.5000000000000003E-2</v>
      </c>
    </row>
    <row r="3840" spans="1:10" customFormat="1" hidden="1" x14ac:dyDescent="0.25">
      <c r="A3840">
        <v>215</v>
      </c>
      <c r="B3840" t="s">
        <v>843</v>
      </c>
      <c r="C3840" t="s">
        <v>844</v>
      </c>
      <c r="D3840">
        <v>26938767785</v>
      </c>
      <c r="E3840">
        <v>1</v>
      </c>
      <c r="F3840">
        <v>0</v>
      </c>
      <c r="G3840">
        <v>0</v>
      </c>
      <c r="H3840">
        <v>130000000</v>
      </c>
      <c r="I3840">
        <v>340000000</v>
      </c>
      <c r="J3840">
        <v>0.02</v>
      </c>
    </row>
    <row r="3841" spans="1:10" customFormat="1" hidden="1" x14ac:dyDescent="0.25">
      <c r="A3841">
        <v>215</v>
      </c>
      <c r="B3841" t="s">
        <v>1484</v>
      </c>
      <c r="C3841" t="s">
        <v>1485</v>
      </c>
      <c r="D3841">
        <v>296917997365</v>
      </c>
      <c r="E3841">
        <v>1</v>
      </c>
      <c r="F3841">
        <v>0</v>
      </c>
      <c r="G3841">
        <v>0</v>
      </c>
      <c r="H3841">
        <v>110000000000</v>
      </c>
      <c r="I3841">
        <v>345000000</v>
      </c>
      <c r="J3841">
        <v>0.03</v>
      </c>
    </row>
    <row r="3842" spans="1:10" customFormat="1" hidden="1" x14ac:dyDescent="0.25">
      <c r="A3842">
        <v>215</v>
      </c>
      <c r="B3842" t="s">
        <v>1632</v>
      </c>
      <c r="C3842" t="s">
        <v>1633</v>
      </c>
      <c r="D3842">
        <v>47718641978652</v>
      </c>
      <c r="E3842">
        <v>1390114657</v>
      </c>
      <c r="F3842">
        <v>33953707270</v>
      </c>
      <c r="G3842">
        <v>19</v>
      </c>
      <c r="H3842">
        <v>50000000000</v>
      </c>
      <c r="I3842">
        <v>340000000</v>
      </c>
      <c r="J3842">
        <v>0.03</v>
      </c>
    </row>
    <row r="3843" spans="1:10" customFormat="1" hidden="1" x14ac:dyDescent="0.25">
      <c r="A3843">
        <v>215</v>
      </c>
      <c r="B3843" t="s">
        <v>1707</v>
      </c>
      <c r="C3843" t="s">
        <v>1708</v>
      </c>
      <c r="D3843">
        <v>0</v>
      </c>
      <c r="E3843">
        <v>0</v>
      </c>
      <c r="F3843">
        <v>0</v>
      </c>
      <c r="G3843">
        <v>0</v>
      </c>
      <c r="H3843">
        <v>2198000000000</v>
      </c>
      <c r="I3843">
        <v>340000000</v>
      </c>
      <c r="J3843">
        <v>0.04</v>
      </c>
    </row>
    <row r="3844" spans="1:10" customFormat="1" hidden="1" x14ac:dyDescent="0.25">
      <c r="A3844">
        <v>215</v>
      </c>
      <c r="B3844" t="s">
        <v>999</v>
      </c>
      <c r="C3844" t="s">
        <v>1000</v>
      </c>
      <c r="D3844">
        <v>115558102282816</v>
      </c>
      <c r="E3844">
        <v>4880493025</v>
      </c>
      <c r="F3844">
        <v>86269367490</v>
      </c>
      <c r="G3844">
        <v>49</v>
      </c>
      <c r="H3844">
        <v>50000000000</v>
      </c>
      <c r="I3844">
        <v>340000000</v>
      </c>
      <c r="J3844">
        <v>0.05</v>
      </c>
    </row>
    <row r="3845" spans="1:10" customFormat="1" hidden="1" x14ac:dyDescent="0.25">
      <c r="A3845">
        <v>215</v>
      </c>
      <c r="B3845" t="s">
        <v>1950</v>
      </c>
      <c r="C3845" t="s">
        <v>1951</v>
      </c>
      <c r="D3845">
        <v>441982506645</v>
      </c>
      <c r="E3845">
        <v>1</v>
      </c>
      <c r="F3845">
        <v>0</v>
      </c>
      <c r="G3845">
        <v>0</v>
      </c>
      <c r="H3845">
        <v>27000000000</v>
      </c>
      <c r="I3845">
        <v>340000000</v>
      </c>
      <c r="J3845">
        <v>0.01</v>
      </c>
    </row>
    <row r="3846" spans="1:10" customFormat="1" hidden="1" x14ac:dyDescent="0.25">
      <c r="A3846">
        <v>215</v>
      </c>
      <c r="B3846" t="s">
        <v>816</v>
      </c>
      <c r="C3846" t="s">
        <v>817</v>
      </c>
      <c r="D3846">
        <v>105217282864</v>
      </c>
      <c r="E3846">
        <v>1</v>
      </c>
      <c r="F3846">
        <v>0</v>
      </c>
      <c r="G3846">
        <v>0</v>
      </c>
      <c r="H3846">
        <v>100000000000</v>
      </c>
      <c r="I3846">
        <v>340000000</v>
      </c>
      <c r="J3846">
        <v>2.5000000000000001E-2</v>
      </c>
    </row>
    <row r="3847" spans="1:10" customFormat="1" hidden="1" x14ac:dyDescent="0.25">
      <c r="A3847">
        <v>215</v>
      </c>
      <c r="B3847" t="s">
        <v>792</v>
      </c>
      <c r="C3847" t="s">
        <v>793</v>
      </c>
      <c r="D3847">
        <v>8795956074</v>
      </c>
      <c r="E3847">
        <v>1</v>
      </c>
      <c r="F3847">
        <v>0</v>
      </c>
      <c r="G3847">
        <v>0</v>
      </c>
      <c r="H3847">
        <v>1000000000</v>
      </c>
      <c r="I3847">
        <v>340000000</v>
      </c>
      <c r="J3847">
        <v>0</v>
      </c>
    </row>
    <row r="3848" spans="1:10" customFormat="1" hidden="1" x14ac:dyDescent="0.25">
      <c r="A3848">
        <v>215</v>
      </c>
      <c r="B3848" t="s">
        <v>2378</v>
      </c>
      <c r="C3848" t="s">
        <v>2379</v>
      </c>
      <c r="D3848">
        <v>0</v>
      </c>
      <c r="E3848">
        <v>0</v>
      </c>
      <c r="F3848">
        <v>0</v>
      </c>
      <c r="G3848">
        <v>0</v>
      </c>
      <c r="H3848">
        <v>27000000000</v>
      </c>
      <c r="I3848">
        <v>340000000</v>
      </c>
      <c r="J3848">
        <v>0.02</v>
      </c>
    </row>
    <row r="3849" spans="1:10" customFormat="1" hidden="1" x14ac:dyDescent="0.25">
      <c r="A3849">
        <v>215</v>
      </c>
      <c r="B3849" t="s">
        <v>1193</v>
      </c>
      <c r="C3849" t="s">
        <v>1194</v>
      </c>
      <c r="D3849">
        <v>1022026943</v>
      </c>
      <c r="E3849">
        <v>1</v>
      </c>
      <c r="F3849">
        <v>0</v>
      </c>
      <c r="G3849">
        <v>0</v>
      </c>
      <c r="H3849">
        <v>1000000000</v>
      </c>
      <c r="I3849">
        <v>340000000</v>
      </c>
      <c r="J3849">
        <v>0</v>
      </c>
    </row>
    <row r="3850" spans="1:10" customFormat="1" hidden="1" x14ac:dyDescent="0.25">
      <c r="A3850">
        <v>215</v>
      </c>
      <c r="B3850" t="s">
        <v>1006</v>
      </c>
      <c r="C3850" t="s">
        <v>1007</v>
      </c>
      <c r="D3850">
        <v>106722741676</v>
      </c>
      <c r="E3850">
        <v>1</v>
      </c>
      <c r="F3850">
        <v>0</v>
      </c>
      <c r="G3850">
        <v>0</v>
      </c>
      <c r="H3850">
        <v>50000000000</v>
      </c>
      <c r="I3850">
        <v>340000000</v>
      </c>
      <c r="J3850">
        <v>0.02</v>
      </c>
    </row>
    <row r="3851" spans="1:10" customFormat="1" hidden="1" x14ac:dyDescent="0.25">
      <c r="A3851">
        <v>215</v>
      </c>
      <c r="B3851" t="s">
        <v>778</v>
      </c>
      <c r="C3851" t="s">
        <v>779</v>
      </c>
      <c r="D3851">
        <v>252892071140</v>
      </c>
      <c r="E3851">
        <v>1</v>
      </c>
      <c r="F3851">
        <v>0</v>
      </c>
      <c r="G3851">
        <v>0</v>
      </c>
      <c r="H3851">
        <v>10000000000</v>
      </c>
      <c r="I3851">
        <v>340000000</v>
      </c>
      <c r="J3851">
        <v>0</v>
      </c>
    </row>
    <row r="3852" spans="1:10" customFormat="1" hidden="1" x14ac:dyDescent="0.25">
      <c r="A3852">
        <v>213</v>
      </c>
      <c r="B3852" t="s">
        <v>1888</v>
      </c>
      <c r="C3852" t="s">
        <v>1889</v>
      </c>
      <c r="D3852">
        <v>1340807420061</v>
      </c>
      <c r="E3852">
        <v>487808718</v>
      </c>
      <c r="F3852">
        <v>3642158425</v>
      </c>
      <c r="G3852">
        <v>2</v>
      </c>
      <c r="H3852">
        <v>148000000000</v>
      </c>
      <c r="I3852">
        <v>340000000</v>
      </c>
      <c r="J3852">
        <v>3.9E-2</v>
      </c>
    </row>
    <row r="3853" spans="1:10" customFormat="1" hidden="1" x14ac:dyDescent="0.25">
      <c r="A3853">
        <v>213</v>
      </c>
      <c r="B3853" t="s">
        <v>1640</v>
      </c>
      <c r="C3853" t="s">
        <v>1641</v>
      </c>
      <c r="D3853">
        <v>19438737415618</v>
      </c>
      <c r="E3853">
        <v>340000000</v>
      </c>
      <c r="F3853">
        <v>5857971803</v>
      </c>
      <c r="G3853">
        <v>3</v>
      </c>
      <c r="H3853">
        <v>487214132358</v>
      </c>
      <c r="I3853">
        <v>340000000</v>
      </c>
      <c r="J3853">
        <v>0</v>
      </c>
    </row>
    <row r="3854" spans="1:10" customFormat="1" hidden="1" x14ac:dyDescent="0.25">
      <c r="A3854">
        <v>213</v>
      </c>
      <c r="B3854" t="s">
        <v>2202</v>
      </c>
      <c r="C3854" t="s">
        <v>2203</v>
      </c>
      <c r="D3854">
        <v>670480677</v>
      </c>
      <c r="E3854">
        <v>1</v>
      </c>
      <c r="F3854">
        <v>0</v>
      </c>
      <c r="G3854">
        <v>0</v>
      </c>
      <c r="H3854">
        <v>20000000000</v>
      </c>
      <c r="I3854">
        <v>340000000</v>
      </c>
      <c r="J3854">
        <v>0.03</v>
      </c>
    </row>
    <row r="3855" spans="1:10" customFormat="1" hidden="1" x14ac:dyDescent="0.25">
      <c r="A3855">
        <v>215</v>
      </c>
      <c r="B3855" t="s">
        <v>2227</v>
      </c>
      <c r="C3855" t="s">
        <v>2228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customFormat="1" hidden="1" x14ac:dyDescent="0.25">
      <c r="A3856">
        <v>215</v>
      </c>
      <c r="B3856" t="s">
        <v>587</v>
      </c>
      <c r="C3856" t="s">
        <v>588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customFormat="1" hidden="1" x14ac:dyDescent="0.25">
      <c r="A3857">
        <v>215</v>
      </c>
      <c r="B3857" t="s">
        <v>1474</v>
      </c>
      <c r="D3857">
        <v>0</v>
      </c>
      <c r="E3857">
        <v>0</v>
      </c>
      <c r="F3857">
        <v>0</v>
      </c>
      <c r="G3857">
        <v>2268</v>
      </c>
      <c r="H3857">
        <v>0</v>
      </c>
      <c r="I3857">
        <v>0</v>
      </c>
      <c r="J3857">
        <v>0</v>
      </c>
    </row>
    <row r="3858" spans="1:10" customFormat="1" hidden="1" x14ac:dyDescent="0.25">
      <c r="A3858">
        <v>215</v>
      </c>
      <c r="B3858" t="s">
        <v>2229</v>
      </c>
      <c r="C3858" t="s">
        <v>2230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customFormat="1" hidden="1" x14ac:dyDescent="0.25">
      <c r="A3859">
        <v>215</v>
      </c>
      <c r="B3859" t="s">
        <v>1690</v>
      </c>
      <c r="C3859" t="s">
        <v>1691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customFormat="1" hidden="1" x14ac:dyDescent="0.25">
      <c r="A3860">
        <v>213</v>
      </c>
      <c r="B3860" t="s">
        <v>1378</v>
      </c>
      <c r="C3860" t="s">
        <v>1379</v>
      </c>
      <c r="D3860">
        <v>182028002199</v>
      </c>
      <c r="E3860">
        <v>1</v>
      </c>
      <c r="F3860">
        <v>0</v>
      </c>
      <c r="G3860">
        <v>0</v>
      </c>
      <c r="H3860">
        <v>20000000000</v>
      </c>
      <c r="I3860">
        <v>340000000</v>
      </c>
      <c r="J3860">
        <v>1.9E-2</v>
      </c>
    </row>
    <row r="3861" spans="1:10" customFormat="1" hidden="1" x14ac:dyDescent="0.25">
      <c r="A3861">
        <v>215</v>
      </c>
      <c r="B3861" t="s">
        <v>856</v>
      </c>
      <c r="C3861" t="s">
        <v>857</v>
      </c>
      <c r="D3861">
        <v>98113466137</v>
      </c>
      <c r="E3861">
        <v>1</v>
      </c>
      <c r="F3861">
        <v>0</v>
      </c>
      <c r="G3861">
        <v>0</v>
      </c>
      <c r="H3861">
        <v>33333000000</v>
      </c>
      <c r="I3861">
        <v>340000000</v>
      </c>
      <c r="J3861">
        <v>0</v>
      </c>
    </row>
    <row r="3862" spans="1:10" customFormat="1" hidden="1" x14ac:dyDescent="0.25">
      <c r="A3862">
        <v>215</v>
      </c>
      <c r="B3862" t="s">
        <v>1380</v>
      </c>
      <c r="C3862" t="s">
        <v>1381</v>
      </c>
      <c r="D3862">
        <v>66333601</v>
      </c>
      <c r="E3862">
        <v>1</v>
      </c>
      <c r="F3862">
        <v>0</v>
      </c>
      <c r="G3862">
        <v>0</v>
      </c>
      <c r="H3862">
        <v>50000000</v>
      </c>
      <c r="I3862">
        <v>340000000</v>
      </c>
      <c r="J3862">
        <v>0</v>
      </c>
    </row>
    <row r="3863" spans="1:10" customFormat="1" hidden="1" x14ac:dyDescent="0.25">
      <c r="A3863">
        <v>215</v>
      </c>
      <c r="B3863" t="s">
        <v>1254</v>
      </c>
      <c r="D3863">
        <v>65472916</v>
      </c>
      <c r="E3863">
        <v>1</v>
      </c>
      <c r="F3863">
        <v>0</v>
      </c>
      <c r="G3863">
        <v>0</v>
      </c>
      <c r="H3863">
        <v>100000000</v>
      </c>
      <c r="I3863">
        <v>345000000</v>
      </c>
      <c r="J3863">
        <v>0.05</v>
      </c>
    </row>
    <row r="3864" spans="1:10" customFormat="1" hidden="1" x14ac:dyDescent="0.25">
      <c r="A3864">
        <v>215</v>
      </c>
      <c r="B3864" t="s">
        <v>1197</v>
      </c>
      <c r="C3864" t="s">
        <v>1198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customFormat="1" hidden="1" x14ac:dyDescent="0.25">
      <c r="A3865">
        <v>215</v>
      </c>
      <c r="B3865" t="s">
        <v>1733</v>
      </c>
      <c r="C3865" t="s">
        <v>1734</v>
      </c>
      <c r="D3865">
        <v>25769173210</v>
      </c>
      <c r="E3865">
        <v>1</v>
      </c>
      <c r="F3865">
        <v>0</v>
      </c>
      <c r="G3865">
        <v>0</v>
      </c>
      <c r="H3865">
        <v>100002817955</v>
      </c>
      <c r="I3865">
        <v>345000000</v>
      </c>
      <c r="J3865">
        <v>4.2000000000000003E-2</v>
      </c>
    </row>
    <row r="3866" spans="1:10" customFormat="1" hidden="1" x14ac:dyDescent="0.25">
      <c r="A3866">
        <v>215</v>
      </c>
      <c r="B3866" t="s">
        <v>1705</v>
      </c>
      <c r="C3866" t="s">
        <v>1706</v>
      </c>
      <c r="D3866">
        <v>3732542775697</v>
      </c>
      <c r="E3866">
        <v>340000000</v>
      </c>
      <c r="F3866">
        <v>1520353539</v>
      </c>
      <c r="G3866">
        <v>1</v>
      </c>
      <c r="H3866">
        <v>111111111111</v>
      </c>
      <c r="I3866">
        <v>340000000</v>
      </c>
      <c r="J3866">
        <v>0</v>
      </c>
    </row>
    <row r="3867" spans="1:10" customFormat="1" hidden="1" x14ac:dyDescent="0.25">
      <c r="A3867">
        <v>215</v>
      </c>
      <c r="B3867" t="s">
        <v>1781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customFormat="1" hidden="1" x14ac:dyDescent="0.25">
      <c r="A3868">
        <v>215</v>
      </c>
      <c r="B3868" t="s">
        <v>887</v>
      </c>
      <c r="C3868" t="s">
        <v>888</v>
      </c>
      <c r="D3868">
        <v>2028770342115</v>
      </c>
      <c r="E3868">
        <v>1</v>
      </c>
      <c r="F3868">
        <v>0</v>
      </c>
      <c r="G3868">
        <v>0</v>
      </c>
      <c r="H3868">
        <v>2010000000000</v>
      </c>
      <c r="I3868">
        <v>340000000</v>
      </c>
      <c r="J3868">
        <v>0</v>
      </c>
    </row>
    <row r="3869" spans="1:10" customFormat="1" hidden="1" x14ac:dyDescent="0.25">
      <c r="A3869">
        <v>215</v>
      </c>
      <c r="B3869" t="s">
        <v>240</v>
      </c>
      <c r="C3869" t="s">
        <v>241</v>
      </c>
      <c r="D3869">
        <v>100006647130</v>
      </c>
      <c r="E3869">
        <v>1</v>
      </c>
      <c r="F3869">
        <v>0</v>
      </c>
      <c r="G3869">
        <v>0</v>
      </c>
      <c r="H3869">
        <v>100000000000</v>
      </c>
      <c r="I3869">
        <v>340000000</v>
      </c>
      <c r="J3869">
        <v>0.02</v>
      </c>
    </row>
    <row r="3870" spans="1:10" customFormat="1" hidden="1" x14ac:dyDescent="0.25">
      <c r="A3870">
        <v>215</v>
      </c>
      <c r="B3870" t="s">
        <v>1634</v>
      </c>
      <c r="C3870" t="s">
        <v>1635</v>
      </c>
      <c r="D3870">
        <v>2038437807918</v>
      </c>
      <c r="E3870">
        <v>353680745</v>
      </c>
      <c r="F3870">
        <v>1506402054</v>
      </c>
      <c r="G3870">
        <v>1</v>
      </c>
      <c r="H3870">
        <v>5000000000</v>
      </c>
      <c r="I3870">
        <v>340000000</v>
      </c>
      <c r="J3870">
        <v>8.9999999999999993E-3</v>
      </c>
    </row>
    <row r="3871" spans="1:10" customFormat="1" hidden="1" x14ac:dyDescent="0.25">
      <c r="A3871">
        <v>215</v>
      </c>
      <c r="B3871" t="s">
        <v>1434</v>
      </c>
      <c r="C3871" t="s">
        <v>1435</v>
      </c>
      <c r="D3871">
        <v>374567581207</v>
      </c>
      <c r="E3871">
        <v>1</v>
      </c>
      <c r="F3871">
        <v>0</v>
      </c>
      <c r="G3871">
        <v>0</v>
      </c>
      <c r="H3871">
        <v>330000000000</v>
      </c>
      <c r="I3871">
        <v>340000000</v>
      </c>
      <c r="J3871">
        <v>0</v>
      </c>
    </row>
    <row r="3872" spans="1:10" customFormat="1" hidden="1" x14ac:dyDescent="0.25">
      <c r="A3872">
        <v>215</v>
      </c>
      <c r="B3872" t="s">
        <v>1316</v>
      </c>
      <c r="C3872" t="s">
        <v>1317</v>
      </c>
      <c r="D3872">
        <v>114917997120</v>
      </c>
      <c r="E3872">
        <v>1</v>
      </c>
      <c r="F3872">
        <v>0</v>
      </c>
      <c r="G3872">
        <v>0</v>
      </c>
      <c r="H3872">
        <v>1010000000</v>
      </c>
      <c r="I3872">
        <v>340000000</v>
      </c>
      <c r="J3872">
        <v>0.01</v>
      </c>
    </row>
    <row r="3873" spans="1:10" customFormat="1" hidden="1" x14ac:dyDescent="0.25">
      <c r="A3873">
        <v>215</v>
      </c>
      <c r="B3873" t="s">
        <v>591</v>
      </c>
      <c r="D3873">
        <v>300822669</v>
      </c>
      <c r="E3873">
        <v>1</v>
      </c>
      <c r="F3873">
        <v>0</v>
      </c>
      <c r="G3873">
        <v>0</v>
      </c>
      <c r="H3873">
        <v>100000000</v>
      </c>
      <c r="I3873">
        <v>345000000</v>
      </c>
      <c r="J3873">
        <v>5.0000000000000001E-3</v>
      </c>
    </row>
    <row r="3874" spans="1:10" customFormat="1" hidden="1" x14ac:dyDescent="0.25">
      <c r="A3874">
        <v>215</v>
      </c>
      <c r="B3874" t="s">
        <v>2404</v>
      </c>
      <c r="D3874">
        <v>0</v>
      </c>
      <c r="E3874">
        <v>0</v>
      </c>
      <c r="F3874">
        <v>0</v>
      </c>
      <c r="G3874">
        <v>0</v>
      </c>
      <c r="H3874">
        <v>900000000000</v>
      </c>
      <c r="I3874">
        <v>340000000</v>
      </c>
      <c r="J3874">
        <v>0.01</v>
      </c>
    </row>
    <row r="3875" spans="1:10" customFormat="1" hidden="1" x14ac:dyDescent="0.25">
      <c r="A3875">
        <v>215</v>
      </c>
      <c r="B3875" t="s">
        <v>1366</v>
      </c>
      <c r="C3875" t="s">
        <v>1367</v>
      </c>
      <c r="D3875">
        <v>504804074</v>
      </c>
      <c r="E3875">
        <v>1</v>
      </c>
      <c r="F3875">
        <v>0</v>
      </c>
      <c r="G3875">
        <v>0</v>
      </c>
      <c r="H3875">
        <v>500000000</v>
      </c>
      <c r="I3875">
        <v>340000000</v>
      </c>
      <c r="J3875">
        <v>0.02</v>
      </c>
    </row>
    <row r="3876" spans="1:10" customFormat="1" hidden="1" x14ac:dyDescent="0.25">
      <c r="A3876">
        <v>215</v>
      </c>
      <c r="B3876" t="s">
        <v>2357</v>
      </c>
      <c r="C3876" t="s">
        <v>2358</v>
      </c>
      <c r="D3876">
        <v>699259337756</v>
      </c>
      <c r="E3876">
        <v>424524717</v>
      </c>
      <c r="F3876">
        <v>3296463966</v>
      </c>
      <c r="G3876">
        <v>2</v>
      </c>
      <c r="H3876">
        <v>450000000000</v>
      </c>
      <c r="I3876">
        <v>340000000</v>
      </c>
      <c r="J3876">
        <v>2.5000000000000001E-2</v>
      </c>
    </row>
    <row r="3877" spans="1:10" customFormat="1" hidden="1" x14ac:dyDescent="0.25">
      <c r="A3877">
        <v>215</v>
      </c>
      <c r="B3877" t="s">
        <v>774</v>
      </c>
      <c r="C3877" t="s">
        <v>775</v>
      </c>
      <c r="D3877">
        <v>241072279500</v>
      </c>
      <c r="E3877">
        <v>1</v>
      </c>
      <c r="F3877">
        <v>0</v>
      </c>
      <c r="G3877">
        <v>0</v>
      </c>
      <c r="H3877">
        <v>100000000</v>
      </c>
      <c r="I3877">
        <v>340000000</v>
      </c>
      <c r="J3877">
        <v>0.02</v>
      </c>
    </row>
    <row r="3878" spans="1:10" customFormat="1" hidden="1" x14ac:dyDescent="0.25">
      <c r="A3878">
        <v>215</v>
      </c>
      <c r="B3878" t="s">
        <v>2050</v>
      </c>
      <c r="C3878" t="s">
        <v>2051</v>
      </c>
      <c r="D3878">
        <v>114807057456</v>
      </c>
      <c r="E3878">
        <v>1</v>
      </c>
      <c r="F3878">
        <v>0</v>
      </c>
      <c r="G3878">
        <v>0</v>
      </c>
      <c r="H3878">
        <v>1000000000</v>
      </c>
      <c r="I3878">
        <v>340000000</v>
      </c>
      <c r="J3878">
        <v>0</v>
      </c>
    </row>
    <row r="3879" spans="1:10" customFormat="1" hidden="1" x14ac:dyDescent="0.25">
      <c r="A3879">
        <v>215</v>
      </c>
      <c r="B3879" t="s">
        <v>2233</v>
      </c>
      <c r="C3879" t="s">
        <v>2234</v>
      </c>
      <c r="D3879">
        <v>258393706329</v>
      </c>
      <c r="E3879">
        <v>1</v>
      </c>
      <c r="F3879">
        <v>0</v>
      </c>
      <c r="G3879">
        <v>0</v>
      </c>
      <c r="H3879">
        <v>250000000000</v>
      </c>
      <c r="I3879">
        <v>340000000</v>
      </c>
      <c r="J3879">
        <v>0.05</v>
      </c>
    </row>
    <row r="3880" spans="1:10" customFormat="1" hidden="1" x14ac:dyDescent="0.25">
      <c r="A3880">
        <v>215</v>
      </c>
      <c r="B3880" t="s">
        <v>2119</v>
      </c>
      <c r="C3880" t="s">
        <v>2120</v>
      </c>
      <c r="D3880">
        <v>11272772882115</v>
      </c>
      <c r="E3880">
        <v>593690155</v>
      </c>
      <c r="F3880">
        <v>12430817609</v>
      </c>
      <c r="G3880">
        <v>7</v>
      </c>
      <c r="H3880">
        <v>222369636963</v>
      </c>
      <c r="I3880">
        <v>340000000</v>
      </c>
      <c r="J3880">
        <v>0.02</v>
      </c>
    </row>
    <row r="3881" spans="1:10" customFormat="1" hidden="1" x14ac:dyDescent="0.25">
      <c r="A3881">
        <v>215</v>
      </c>
      <c r="B3881" t="s">
        <v>755</v>
      </c>
      <c r="C3881" t="s">
        <v>342</v>
      </c>
      <c r="D3881">
        <v>59983105209</v>
      </c>
      <c r="E3881">
        <v>1</v>
      </c>
      <c r="F3881">
        <v>0</v>
      </c>
      <c r="G3881">
        <v>0</v>
      </c>
      <c r="H3881">
        <v>8000000000</v>
      </c>
      <c r="I3881">
        <v>340000000</v>
      </c>
      <c r="J3881">
        <v>0.03</v>
      </c>
    </row>
    <row r="3882" spans="1:10" customFormat="1" hidden="1" x14ac:dyDescent="0.25">
      <c r="A3882">
        <v>215</v>
      </c>
      <c r="B3882" t="s">
        <v>1965</v>
      </c>
      <c r="D3882">
        <v>509766415</v>
      </c>
      <c r="E3882">
        <v>1</v>
      </c>
      <c r="F3882">
        <v>0</v>
      </c>
      <c r="G3882">
        <v>0</v>
      </c>
      <c r="H3882">
        <v>500000000</v>
      </c>
      <c r="I3882">
        <v>340000000</v>
      </c>
      <c r="J3882">
        <v>1</v>
      </c>
    </row>
    <row r="3883" spans="1:10" customFormat="1" hidden="1" x14ac:dyDescent="0.25">
      <c r="A3883">
        <v>215</v>
      </c>
      <c r="B3883" t="s">
        <v>1615</v>
      </c>
      <c r="C3883" t="s">
        <v>1616</v>
      </c>
      <c r="D3883">
        <v>1128338294484</v>
      </c>
      <c r="E3883">
        <v>1</v>
      </c>
      <c r="F3883">
        <v>0</v>
      </c>
      <c r="G3883">
        <v>0</v>
      </c>
      <c r="H3883">
        <v>450000000</v>
      </c>
      <c r="I3883">
        <v>340000000</v>
      </c>
      <c r="J3883">
        <v>0.01</v>
      </c>
    </row>
    <row r="3884" spans="1:10" customFormat="1" hidden="1" x14ac:dyDescent="0.25">
      <c r="A3884">
        <v>215</v>
      </c>
      <c r="B3884" t="s">
        <v>1573</v>
      </c>
      <c r="C3884" t="s">
        <v>1574</v>
      </c>
      <c r="D3884">
        <v>428982330698</v>
      </c>
      <c r="E3884">
        <v>1</v>
      </c>
      <c r="F3884">
        <v>0</v>
      </c>
      <c r="G3884">
        <v>0</v>
      </c>
      <c r="H3884">
        <v>24000000000</v>
      </c>
      <c r="I3884">
        <v>340000000</v>
      </c>
      <c r="J3884">
        <v>3.5000000000000003E-2</v>
      </c>
    </row>
    <row r="3885" spans="1:10" customFormat="1" hidden="1" x14ac:dyDescent="0.25">
      <c r="A3885">
        <v>215</v>
      </c>
      <c r="B3885" t="s">
        <v>1097</v>
      </c>
      <c r="C3885" t="s">
        <v>1098</v>
      </c>
      <c r="D3885">
        <v>556384067104</v>
      </c>
      <c r="E3885">
        <v>1</v>
      </c>
      <c r="F3885">
        <v>0</v>
      </c>
      <c r="G3885">
        <v>0</v>
      </c>
      <c r="H3885">
        <v>5000000000</v>
      </c>
      <c r="I3885">
        <v>340000000</v>
      </c>
      <c r="J3885">
        <v>0</v>
      </c>
    </row>
    <row r="3886" spans="1:10" customFormat="1" hidden="1" x14ac:dyDescent="0.25">
      <c r="A3886">
        <v>215</v>
      </c>
      <c r="B3886" t="s">
        <v>2240</v>
      </c>
      <c r="C3886" t="s">
        <v>2241</v>
      </c>
      <c r="D3886">
        <v>498620686</v>
      </c>
      <c r="E3886">
        <v>1</v>
      </c>
      <c r="F3886">
        <v>0</v>
      </c>
      <c r="G3886">
        <v>0</v>
      </c>
      <c r="H3886">
        <v>340000000</v>
      </c>
      <c r="I3886">
        <v>340000000</v>
      </c>
      <c r="J3886">
        <v>0.02</v>
      </c>
    </row>
    <row r="3887" spans="1:10" customFormat="1" hidden="1" x14ac:dyDescent="0.25">
      <c r="A3887">
        <v>215</v>
      </c>
      <c r="B3887" t="s">
        <v>511</v>
      </c>
      <c r="C3887" t="s">
        <v>512</v>
      </c>
      <c r="D3887">
        <v>874090234630</v>
      </c>
      <c r="E3887">
        <v>1</v>
      </c>
      <c r="F3887">
        <v>0</v>
      </c>
      <c r="G3887">
        <v>0</v>
      </c>
      <c r="H3887">
        <v>252000000000</v>
      </c>
      <c r="I3887">
        <v>340000000</v>
      </c>
      <c r="J3887">
        <v>0</v>
      </c>
    </row>
    <row r="3888" spans="1:10" customFormat="1" hidden="1" x14ac:dyDescent="0.25">
      <c r="A3888">
        <v>215</v>
      </c>
      <c r="B3888" t="s">
        <v>2287</v>
      </c>
      <c r="C3888" t="s">
        <v>2288</v>
      </c>
      <c r="D3888">
        <v>1713363143653</v>
      </c>
      <c r="E3888">
        <v>1</v>
      </c>
      <c r="F3888">
        <v>0</v>
      </c>
      <c r="G3888">
        <v>0</v>
      </c>
      <c r="H3888">
        <v>0</v>
      </c>
      <c r="I3888">
        <v>340000000</v>
      </c>
      <c r="J3888">
        <v>0</v>
      </c>
    </row>
    <row r="3889" spans="1:10" customFormat="1" hidden="1" x14ac:dyDescent="0.25">
      <c r="A3889">
        <v>215</v>
      </c>
      <c r="B3889" t="s">
        <v>2217</v>
      </c>
      <c r="C3889" t="s">
        <v>2218</v>
      </c>
      <c r="D3889">
        <v>1105329727308</v>
      </c>
      <c r="E3889">
        <v>370404216</v>
      </c>
      <c r="F3889">
        <v>1489806590</v>
      </c>
      <c r="G3889">
        <v>1</v>
      </c>
      <c r="H3889">
        <v>56500000000</v>
      </c>
      <c r="I3889">
        <v>340000000</v>
      </c>
      <c r="J3889">
        <v>0.02</v>
      </c>
    </row>
    <row r="3890" spans="1:10" customFormat="1" hidden="1" x14ac:dyDescent="0.25">
      <c r="A3890">
        <v>215</v>
      </c>
      <c r="B3890" t="s">
        <v>455</v>
      </c>
      <c r="C3890" t="s">
        <v>456</v>
      </c>
      <c r="D3890">
        <v>59574762565</v>
      </c>
      <c r="E3890">
        <v>1</v>
      </c>
      <c r="F3890">
        <v>0</v>
      </c>
      <c r="G3890">
        <v>0</v>
      </c>
      <c r="H3890">
        <v>1000000000</v>
      </c>
      <c r="I3890">
        <v>340000000</v>
      </c>
      <c r="J3890">
        <v>0.01</v>
      </c>
    </row>
    <row r="3891" spans="1:10" customFormat="1" hidden="1" x14ac:dyDescent="0.25">
      <c r="A3891">
        <v>215</v>
      </c>
      <c r="B3891" t="s">
        <v>1709</v>
      </c>
      <c r="C3891" t="s">
        <v>1710</v>
      </c>
      <c r="D3891">
        <v>94303624044</v>
      </c>
      <c r="E3891">
        <v>1</v>
      </c>
      <c r="F3891">
        <v>0</v>
      </c>
      <c r="G3891">
        <v>0</v>
      </c>
      <c r="H3891">
        <v>19000000000</v>
      </c>
      <c r="I3891">
        <v>340000000</v>
      </c>
      <c r="J3891">
        <v>0</v>
      </c>
    </row>
    <row r="3892" spans="1:10" customFormat="1" hidden="1" x14ac:dyDescent="0.25">
      <c r="A3892">
        <v>215</v>
      </c>
      <c r="B3892" t="s">
        <v>758</v>
      </c>
      <c r="C3892" t="s">
        <v>759</v>
      </c>
      <c r="D3892">
        <v>217202486132</v>
      </c>
      <c r="E3892">
        <v>370401770</v>
      </c>
      <c r="F3892">
        <v>1489686776</v>
      </c>
      <c r="G3892">
        <v>1</v>
      </c>
      <c r="H3892">
        <v>210000000000</v>
      </c>
      <c r="I3892">
        <v>340000000</v>
      </c>
      <c r="J3892">
        <v>0.02</v>
      </c>
    </row>
    <row r="3893" spans="1:10" customFormat="1" hidden="1" x14ac:dyDescent="0.25">
      <c r="A3893">
        <v>215</v>
      </c>
      <c r="B3893" t="s">
        <v>2225</v>
      </c>
      <c r="C3893" t="s">
        <v>2226</v>
      </c>
      <c r="D3893">
        <v>498620686</v>
      </c>
      <c r="E3893">
        <v>1</v>
      </c>
      <c r="F3893">
        <v>0</v>
      </c>
      <c r="G3893">
        <v>0</v>
      </c>
      <c r="H3893">
        <v>340000000</v>
      </c>
      <c r="I3893">
        <v>340000000</v>
      </c>
      <c r="J3893">
        <v>0.02</v>
      </c>
    </row>
    <row r="3894" spans="1:10" customFormat="1" hidden="1" x14ac:dyDescent="0.25">
      <c r="A3894">
        <v>215</v>
      </c>
      <c r="B3894" t="s">
        <v>747</v>
      </c>
      <c r="C3894" t="s">
        <v>748</v>
      </c>
      <c r="D3894">
        <v>17129080</v>
      </c>
      <c r="E3894">
        <v>1</v>
      </c>
      <c r="F3894">
        <v>0</v>
      </c>
      <c r="G3894">
        <v>0</v>
      </c>
      <c r="H3894">
        <v>100000000000</v>
      </c>
      <c r="I3894">
        <v>340000000</v>
      </c>
      <c r="J3894">
        <v>4.4999999999999998E-2</v>
      </c>
    </row>
    <row r="3895" spans="1:10" customFormat="1" hidden="1" x14ac:dyDescent="0.25">
      <c r="A3895">
        <v>215</v>
      </c>
      <c r="B3895" t="s">
        <v>439</v>
      </c>
      <c r="C3895" t="s">
        <v>440</v>
      </c>
      <c r="D3895">
        <v>151161154768</v>
      </c>
      <c r="E3895">
        <v>416003496</v>
      </c>
      <c r="F3895">
        <v>1444066439</v>
      </c>
      <c r="G3895">
        <v>1</v>
      </c>
      <c r="H3895">
        <v>100000000</v>
      </c>
      <c r="I3895">
        <v>340000000</v>
      </c>
      <c r="J3895">
        <v>0.05</v>
      </c>
    </row>
    <row r="3896" spans="1:10" customFormat="1" hidden="1" x14ac:dyDescent="0.25">
      <c r="A3896">
        <v>215</v>
      </c>
      <c r="B3896" t="s">
        <v>466</v>
      </c>
      <c r="C3896" t="s">
        <v>467</v>
      </c>
      <c r="D3896">
        <v>737225594348</v>
      </c>
      <c r="E3896">
        <v>1</v>
      </c>
      <c r="F3896">
        <v>0</v>
      </c>
      <c r="G3896">
        <v>0</v>
      </c>
      <c r="H3896">
        <v>350000000000</v>
      </c>
      <c r="I3896">
        <v>340000000</v>
      </c>
      <c r="J3896">
        <v>1.7500000000000002E-2</v>
      </c>
    </row>
    <row r="3897" spans="1:10" customFormat="1" hidden="1" x14ac:dyDescent="0.25">
      <c r="A3897">
        <v>215</v>
      </c>
      <c r="B3897" t="s">
        <v>1928</v>
      </c>
      <c r="C3897" t="s">
        <v>1929</v>
      </c>
      <c r="D3897">
        <v>1142633133075</v>
      </c>
      <c r="E3897">
        <v>1</v>
      </c>
      <c r="F3897">
        <v>0</v>
      </c>
      <c r="G3897">
        <v>0</v>
      </c>
      <c r="H3897">
        <v>17000000000</v>
      </c>
      <c r="I3897">
        <v>340000000</v>
      </c>
      <c r="J3897">
        <v>2.5000000000000001E-2</v>
      </c>
    </row>
    <row r="3898" spans="1:10" customFormat="1" hidden="1" x14ac:dyDescent="0.25">
      <c r="A3898">
        <v>215</v>
      </c>
      <c r="B3898" t="s">
        <v>2242</v>
      </c>
      <c r="C3898" t="s">
        <v>2243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customFormat="1" hidden="1" x14ac:dyDescent="0.25">
      <c r="A3899">
        <v>215</v>
      </c>
      <c r="B3899" t="s">
        <v>446</v>
      </c>
      <c r="D3899">
        <v>0</v>
      </c>
      <c r="E3899">
        <v>0</v>
      </c>
      <c r="F3899">
        <v>0</v>
      </c>
      <c r="G3899">
        <v>2261</v>
      </c>
      <c r="H3899">
        <v>0</v>
      </c>
      <c r="I3899">
        <v>0</v>
      </c>
      <c r="J3899">
        <v>0</v>
      </c>
    </row>
    <row r="3900" spans="1:10" customFormat="1" hidden="1" x14ac:dyDescent="0.25">
      <c r="A3900">
        <v>215</v>
      </c>
      <c r="B3900" t="s">
        <v>686</v>
      </c>
      <c r="D3900">
        <v>46096646397</v>
      </c>
      <c r="E3900">
        <v>1</v>
      </c>
      <c r="F3900">
        <v>0</v>
      </c>
      <c r="G3900">
        <v>0</v>
      </c>
      <c r="H3900">
        <v>45000000000</v>
      </c>
      <c r="I3900">
        <v>340000000</v>
      </c>
      <c r="J3900">
        <v>0.3</v>
      </c>
    </row>
    <row r="3901" spans="1:10" customFormat="1" hidden="1" x14ac:dyDescent="0.25">
      <c r="A3901">
        <v>215</v>
      </c>
      <c r="B3901" t="s">
        <v>420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customFormat="1" hidden="1" x14ac:dyDescent="0.25">
      <c r="A3902">
        <v>215</v>
      </c>
      <c r="B3902" t="s">
        <v>2265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customFormat="1" hidden="1" x14ac:dyDescent="0.25">
      <c r="A3903">
        <v>215</v>
      </c>
      <c r="B3903" t="s">
        <v>1133</v>
      </c>
      <c r="C3903" t="s">
        <v>1134</v>
      </c>
      <c r="D3903">
        <v>18354810414</v>
      </c>
      <c r="E3903">
        <v>1</v>
      </c>
      <c r="F3903">
        <v>0</v>
      </c>
      <c r="G3903">
        <v>0</v>
      </c>
      <c r="H3903">
        <v>10000000000</v>
      </c>
      <c r="I3903">
        <v>340000000</v>
      </c>
      <c r="J3903">
        <v>0.03</v>
      </c>
    </row>
    <row r="3904" spans="1:10" customFormat="1" hidden="1" x14ac:dyDescent="0.25">
      <c r="A3904">
        <v>215</v>
      </c>
      <c r="B3904" t="s">
        <v>2244</v>
      </c>
      <c r="C3904" t="s">
        <v>2245</v>
      </c>
      <c r="D3904">
        <v>892948813727</v>
      </c>
      <c r="E3904">
        <v>1</v>
      </c>
      <c r="F3904">
        <v>0</v>
      </c>
      <c r="G3904">
        <v>0</v>
      </c>
      <c r="H3904">
        <v>375000000000</v>
      </c>
      <c r="I3904">
        <v>500000000</v>
      </c>
      <c r="J3904">
        <v>0</v>
      </c>
    </row>
    <row r="3905" spans="1:10" customFormat="1" hidden="1" x14ac:dyDescent="0.25">
      <c r="A3905">
        <v>215</v>
      </c>
      <c r="B3905" t="s">
        <v>687</v>
      </c>
      <c r="C3905" t="s">
        <v>688</v>
      </c>
      <c r="D3905">
        <v>4294356476079</v>
      </c>
      <c r="E3905">
        <v>370266910</v>
      </c>
      <c r="F3905">
        <v>1490683363</v>
      </c>
      <c r="G3905">
        <v>1</v>
      </c>
      <c r="H3905">
        <v>365000000000</v>
      </c>
      <c r="I3905">
        <v>340000000</v>
      </c>
      <c r="J3905">
        <v>1.9900000000000001E-2</v>
      </c>
    </row>
    <row r="3906" spans="1:10" customFormat="1" hidden="1" x14ac:dyDescent="0.25">
      <c r="A3906">
        <v>215</v>
      </c>
      <c r="B3906" t="s">
        <v>667</v>
      </c>
      <c r="C3906" t="s">
        <v>668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customFormat="1" hidden="1" x14ac:dyDescent="0.25">
      <c r="A3907">
        <v>215</v>
      </c>
      <c r="B3907" t="s">
        <v>1769</v>
      </c>
      <c r="D3907">
        <v>0</v>
      </c>
      <c r="E3907">
        <v>1</v>
      </c>
      <c r="F3907">
        <v>0</v>
      </c>
      <c r="G3907">
        <v>0</v>
      </c>
      <c r="H3907">
        <v>400000000</v>
      </c>
      <c r="I3907">
        <v>340000000</v>
      </c>
      <c r="J3907">
        <v>0.02</v>
      </c>
    </row>
    <row r="3908" spans="1:10" customFormat="1" hidden="1" x14ac:dyDescent="0.25">
      <c r="A3908">
        <v>215</v>
      </c>
      <c r="B3908" t="s">
        <v>1820</v>
      </c>
      <c r="C3908" t="s">
        <v>1821</v>
      </c>
      <c r="D3908">
        <v>255425143650</v>
      </c>
      <c r="E3908">
        <v>1</v>
      </c>
      <c r="F3908">
        <v>0</v>
      </c>
      <c r="G3908">
        <v>0</v>
      </c>
      <c r="H3908">
        <v>100000000000</v>
      </c>
      <c r="I3908">
        <v>340000000</v>
      </c>
      <c r="J3908">
        <v>8.9999999999999993E-3</v>
      </c>
    </row>
    <row r="3909" spans="1:10" customFormat="1" hidden="1" x14ac:dyDescent="0.25">
      <c r="A3909">
        <v>215</v>
      </c>
      <c r="B3909" t="s">
        <v>2002</v>
      </c>
      <c r="C3909" t="s">
        <v>2003</v>
      </c>
      <c r="D3909">
        <v>5101328931588</v>
      </c>
      <c r="E3909">
        <v>695172055</v>
      </c>
      <c r="F3909">
        <v>6748269064</v>
      </c>
      <c r="G3909">
        <v>4</v>
      </c>
      <c r="H3909">
        <v>320000000000</v>
      </c>
      <c r="I3909">
        <v>340000000</v>
      </c>
      <c r="J3909">
        <v>0.05</v>
      </c>
    </row>
    <row r="3910" spans="1:10" customFormat="1" hidden="1" x14ac:dyDescent="0.25">
      <c r="A3910">
        <v>215</v>
      </c>
      <c r="B3910" t="s">
        <v>2043</v>
      </c>
      <c r="C3910" t="s">
        <v>2044</v>
      </c>
      <c r="D3910">
        <v>35325153471</v>
      </c>
      <c r="E3910">
        <v>1</v>
      </c>
      <c r="F3910">
        <v>0</v>
      </c>
      <c r="G3910">
        <v>0</v>
      </c>
      <c r="H3910">
        <v>5000000000</v>
      </c>
      <c r="I3910">
        <v>340000000</v>
      </c>
      <c r="J3910">
        <v>0.05</v>
      </c>
    </row>
    <row r="3911" spans="1:10" customFormat="1" hidden="1" x14ac:dyDescent="0.25">
      <c r="A3911">
        <v>215</v>
      </c>
      <c r="B3911" t="s">
        <v>2157</v>
      </c>
      <c r="C3911" t="s">
        <v>2158</v>
      </c>
      <c r="D3911">
        <v>1963502502973</v>
      </c>
      <c r="E3911">
        <v>378756391</v>
      </c>
      <c r="F3911">
        <v>3341882748</v>
      </c>
      <c r="G3911">
        <v>2</v>
      </c>
      <c r="H3911">
        <v>100000000000</v>
      </c>
      <c r="I3911">
        <v>345000000</v>
      </c>
      <c r="J3911">
        <v>0.01</v>
      </c>
    </row>
    <row r="3912" spans="1:10" customFormat="1" hidden="1" x14ac:dyDescent="0.25">
      <c r="A3912">
        <v>215</v>
      </c>
      <c r="B3912" t="s">
        <v>1809</v>
      </c>
      <c r="C3912" t="s">
        <v>588</v>
      </c>
      <c r="D3912">
        <v>7268644046946</v>
      </c>
      <c r="E3912">
        <v>340000000</v>
      </c>
      <c r="F3912">
        <v>7101008731</v>
      </c>
      <c r="G3912">
        <v>4</v>
      </c>
      <c r="H3912">
        <v>70000000000</v>
      </c>
      <c r="I3912">
        <v>340000000</v>
      </c>
      <c r="J3912">
        <v>0</v>
      </c>
    </row>
    <row r="3913" spans="1:10" customFormat="1" hidden="1" x14ac:dyDescent="0.25">
      <c r="A3913">
        <v>215</v>
      </c>
      <c r="B3913" t="s">
        <v>638</v>
      </c>
      <c r="C3913" t="s">
        <v>639</v>
      </c>
      <c r="D3913">
        <v>54203503217</v>
      </c>
      <c r="E3913">
        <v>1</v>
      </c>
      <c r="F3913">
        <v>0</v>
      </c>
      <c r="G3913">
        <v>0</v>
      </c>
      <c r="H3913">
        <v>100000000</v>
      </c>
      <c r="I3913">
        <v>340000000</v>
      </c>
      <c r="J3913">
        <v>0.02</v>
      </c>
    </row>
    <row r="3914" spans="1:10" customFormat="1" hidden="1" x14ac:dyDescent="0.25">
      <c r="A3914">
        <v>215</v>
      </c>
      <c r="B3914" t="s">
        <v>1157</v>
      </c>
      <c r="C3914" t="s">
        <v>1158</v>
      </c>
      <c r="D3914">
        <v>6997207635454</v>
      </c>
      <c r="E3914">
        <v>553056659</v>
      </c>
      <c r="F3914">
        <v>6891200082</v>
      </c>
      <c r="G3914">
        <v>4</v>
      </c>
      <c r="H3914">
        <v>400000000000</v>
      </c>
      <c r="I3914">
        <v>340000000</v>
      </c>
      <c r="J3914">
        <v>2.9989999999999999E-2</v>
      </c>
    </row>
    <row r="3915" spans="1:10" customFormat="1" hidden="1" x14ac:dyDescent="0.25">
      <c r="A3915">
        <v>215</v>
      </c>
      <c r="B3915" t="s">
        <v>949</v>
      </c>
      <c r="C3915" t="s">
        <v>950</v>
      </c>
      <c r="D3915">
        <v>6792604783680</v>
      </c>
      <c r="E3915">
        <v>411016218</v>
      </c>
      <c r="F3915">
        <v>7030605637</v>
      </c>
      <c r="G3915">
        <v>4</v>
      </c>
      <c r="H3915">
        <v>130000000000</v>
      </c>
      <c r="I3915">
        <v>340000000</v>
      </c>
      <c r="J3915">
        <v>0.01</v>
      </c>
    </row>
    <row r="3916" spans="1:10" customFormat="1" hidden="1" x14ac:dyDescent="0.25">
      <c r="A3916">
        <v>215</v>
      </c>
      <c r="B3916" t="s">
        <v>215</v>
      </c>
      <c r="D3916">
        <v>8032147686</v>
      </c>
      <c r="E3916">
        <v>1</v>
      </c>
      <c r="F3916">
        <v>0</v>
      </c>
      <c r="G3916">
        <v>0</v>
      </c>
      <c r="H3916">
        <v>8000000000</v>
      </c>
      <c r="I3916">
        <v>340000000</v>
      </c>
      <c r="J3916">
        <v>1.7999999999999999E-2</v>
      </c>
    </row>
    <row r="3917" spans="1:10" customFormat="1" hidden="1" x14ac:dyDescent="0.25">
      <c r="A3917">
        <v>215</v>
      </c>
      <c r="B3917" t="s">
        <v>2314</v>
      </c>
      <c r="C3917" t="s">
        <v>2315</v>
      </c>
      <c r="D3917">
        <v>74481504280419</v>
      </c>
      <c r="E3917">
        <v>3392331985</v>
      </c>
      <c r="F3917">
        <v>57994307734</v>
      </c>
      <c r="G3917">
        <v>33</v>
      </c>
      <c r="H3917">
        <v>50000000000</v>
      </c>
      <c r="I3917">
        <v>340000000</v>
      </c>
      <c r="J3917">
        <v>0.05</v>
      </c>
    </row>
    <row r="3918" spans="1:10" customFormat="1" hidden="1" x14ac:dyDescent="0.25">
      <c r="A3918">
        <v>215</v>
      </c>
      <c r="B3918" t="s">
        <v>2238</v>
      </c>
      <c r="C3918" t="s">
        <v>2239</v>
      </c>
      <c r="D3918">
        <v>2285216883</v>
      </c>
      <c r="E3918">
        <v>1</v>
      </c>
      <c r="F3918">
        <v>0</v>
      </c>
      <c r="G3918">
        <v>0</v>
      </c>
      <c r="H3918">
        <v>900000000</v>
      </c>
      <c r="I3918">
        <v>340000000</v>
      </c>
      <c r="J3918">
        <v>2.1999999999999999E-2</v>
      </c>
    </row>
    <row r="3919" spans="1:10" customFormat="1" hidden="1" x14ac:dyDescent="0.25">
      <c r="A3919">
        <v>215</v>
      </c>
      <c r="B3919" t="s">
        <v>1980</v>
      </c>
      <c r="C3919" t="s">
        <v>1981</v>
      </c>
      <c r="D3919">
        <v>1019518847390</v>
      </c>
      <c r="E3919">
        <v>1</v>
      </c>
      <c r="F3919">
        <v>0</v>
      </c>
      <c r="G3919">
        <v>0</v>
      </c>
      <c r="H3919">
        <v>500000000000</v>
      </c>
      <c r="I3919">
        <v>340000000</v>
      </c>
      <c r="J3919">
        <v>2.5000000000000001E-2</v>
      </c>
    </row>
    <row r="3920" spans="1:10" customFormat="1" hidden="1" x14ac:dyDescent="0.25">
      <c r="A3920">
        <v>215</v>
      </c>
      <c r="B3920" t="s">
        <v>390</v>
      </c>
      <c r="C3920" t="s">
        <v>391</v>
      </c>
      <c r="D3920">
        <v>0</v>
      </c>
      <c r="E3920">
        <v>0</v>
      </c>
      <c r="F3920">
        <v>0</v>
      </c>
      <c r="G3920">
        <v>0</v>
      </c>
      <c r="H3920">
        <v>45600000000</v>
      </c>
      <c r="I3920">
        <v>340000000</v>
      </c>
      <c r="J3920">
        <v>0.03</v>
      </c>
    </row>
    <row r="3921" spans="1:10" customFormat="1" hidden="1" x14ac:dyDescent="0.25">
      <c r="A3921">
        <v>215</v>
      </c>
      <c r="B3921" t="s">
        <v>435</v>
      </c>
      <c r="C3921" t="s">
        <v>436</v>
      </c>
      <c r="D3921">
        <v>2576033758154</v>
      </c>
      <c r="E3921">
        <v>444868092</v>
      </c>
      <c r="F3921">
        <v>5138536519</v>
      </c>
      <c r="G3921">
        <v>3</v>
      </c>
      <c r="H3921">
        <v>501000000000</v>
      </c>
      <c r="I3921">
        <v>340000000</v>
      </c>
      <c r="J3921">
        <v>0.02</v>
      </c>
    </row>
    <row r="3922" spans="1:10" customFormat="1" hidden="1" x14ac:dyDescent="0.25">
      <c r="A3922">
        <v>215</v>
      </c>
      <c r="B3922" t="s">
        <v>1267</v>
      </c>
      <c r="C3922" t="s">
        <v>1268</v>
      </c>
      <c r="D3922">
        <v>10531822324</v>
      </c>
      <c r="E3922">
        <v>1</v>
      </c>
      <c r="F3922">
        <v>0</v>
      </c>
      <c r="G3922">
        <v>0</v>
      </c>
      <c r="H3922">
        <v>10000000000</v>
      </c>
      <c r="I3922">
        <v>340000000</v>
      </c>
      <c r="J3922">
        <v>0.03</v>
      </c>
    </row>
    <row r="3923" spans="1:10" customFormat="1" hidden="1" x14ac:dyDescent="0.25">
      <c r="A3923">
        <v>215</v>
      </c>
      <c r="B3923" t="s">
        <v>1258</v>
      </c>
      <c r="C3923" t="s">
        <v>279</v>
      </c>
      <c r="D3923">
        <v>0</v>
      </c>
      <c r="E3923">
        <v>1</v>
      </c>
      <c r="F3923">
        <v>0</v>
      </c>
      <c r="G3923">
        <v>0</v>
      </c>
      <c r="H3923">
        <v>100000000000</v>
      </c>
      <c r="I3923">
        <v>340000000</v>
      </c>
      <c r="J3923">
        <v>2.5000000000000001E-2</v>
      </c>
    </row>
    <row r="3924" spans="1:10" customFormat="1" hidden="1" x14ac:dyDescent="0.25">
      <c r="A3924">
        <v>215</v>
      </c>
      <c r="B3924" t="s">
        <v>1711</v>
      </c>
      <c r="C3924" t="s">
        <v>1712</v>
      </c>
      <c r="D3924">
        <v>4400866238</v>
      </c>
      <c r="E3924">
        <v>1</v>
      </c>
      <c r="F3924">
        <v>0</v>
      </c>
      <c r="G3924">
        <v>0</v>
      </c>
      <c r="H3924">
        <v>1000000000</v>
      </c>
      <c r="I3924">
        <v>340000000</v>
      </c>
      <c r="J3924">
        <v>0.01</v>
      </c>
    </row>
    <row r="3925" spans="1:10" customFormat="1" hidden="1" x14ac:dyDescent="0.25">
      <c r="A3925">
        <v>215</v>
      </c>
      <c r="B3925" t="s">
        <v>389</v>
      </c>
      <c r="D3925">
        <v>0</v>
      </c>
      <c r="E3925">
        <v>0</v>
      </c>
      <c r="F3925">
        <v>0</v>
      </c>
      <c r="G3925">
        <v>0</v>
      </c>
      <c r="H3925">
        <v>10000000000</v>
      </c>
      <c r="I3925">
        <v>345000000</v>
      </c>
      <c r="J3925">
        <v>0.01</v>
      </c>
    </row>
    <row r="3926" spans="1:10" customFormat="1" hidden="1" x14ac:dyDescent="0.25">
      <c r="A3926">
        <v>215</v>
      </c>
      <c r="B3926" t="s">
        <v>2263</v>
      </c>
      <c r="C3926" t="s">
        <v>2264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340000000</v>
      </c>
      <c r="J3926">
        <v>0.02</v>
      </c>
    </row>
    <row r="3927" spans="1:10" customFormat="1" hidden="1" x14ac:dyDescent="0.25">
      <c r="A3927">
        <v>215</v>
      </c>
      <c r="B3927" t="s">
        <v>2188</v>
      </c>
      <c r="C3927" t="s">
        <v>2189</v>
      </c>
      <c r="D3927">
        <v>127575307482952</v>
      </c>
      <c r="E3927">
        <v>2734257584</v>
      </c>
      <c r="F3927">
        <v>77414328559</v>
      </c>
      <c r="G3927">
        <v>43</v>
      </c>
      <c r="H3927">
        <v>1470000000000</v>
      </c>
      <c r="I3927">
        <v>340000000</v>
      </c>
      <c r="J3927">
        <v>0.03</v>
      </c>
    </row>
    <row r="3928" spans="1:10" customFormat="1" hidden="1" x14ac:dyDescent="0.25">
      <c r="A3928">
        <v>215</v>
      </c>
      <c r="B3928" t="s">
        <v>1597</v>
      </c>
      <c r="C3928" t="s">
        <v>1598</v>
      </c>
      <c r="D3928">
        <v>94516691413049</v>
      </c>
      <c r="E3928">
        <v>1192366339</v>
      </c>
      <c r="F3928">
        <v>84384267643</v>
      </c>
      <c r="G3928">
        <v>46</v>
      </c>
      <c r="H3928">
        <v>111000000000</v>
      </c>
      <c r="I3928">
        <v>340000000</v>
      </c>
      <c r="J3928">
        <v>0.01</v>
      </c>
    </row>
    <row r="3929" spans="1:10" customFormat="1" hidden="1" x14ac:dyDescent="0.25">
      <c r="A3929">
        <v>215</v>
      </c>
      <c r="B3929" t="s">
        <v>1428</v>
      </c>
      <c r="C3929" t="s">
        <v>1429</v>
      </c>
      <c r="D3929">
        <v>11220632474319</v>
      </c>
      <c r="E3929">
        <v>536594411</v>
      </c>
      <c r="F3929">
        <v>5045923217</v>
      </c>
      <c r="G3929">
        <v>3</v>
      </c>
      <c r="H3929">
        <v>300000000000</v>
      </c>
      <c r="I3929">
        <v>340000000</v>
      </c>
      <c r="J3929">
        <v>3.7499999999999999E-2</v>
      </c>
    </row>
    <row r="3930" spans="1:10" customFormat="1" hidden="1" x14ac:dyDescent="0.25">
      <c r="A3930">
        <v>215</v>
      </c>
      <c r="B3930" t="s">
        <v>1216</v>
      </c>
      <c r="C3930" t="s">
        <v>1217</v>
      </c>
      <c r="D3930">
        <v>174463963026</v>
      </c>
      <c r="E3930">
        <v>1</v>
      </c>
      <c r="F3930">
        <v>0</v>
      </c>
      <c r="G3930">
        <v>0</v>
      </c>
      <c r="H3930">
        <v>99253064151</v>
      </c>
      <c r="I3930">
        <v>350000000</v>
      </c>
      <c r="J3930">
        <v>0.02</v>
      </c>
    </row>
    <row r="3931" spans="1:10" customFormat="1" hidden="1" x14ac:dyDescent="0.25">
      <c r="A3931">
        <v>215</v>
      </c>
      <c r="B3931" t="s">
        <v>1589</v>
      </c>
      <c r="C3931" t="s">
        <v>1590</v>
      </c>
      <c r="D3931">
        <v>77381127</v>
      </c>
      <c r="E3931">
        <v>1</v>
      </c>
      <c r="F3931">
        <v>0</v>
      </c>
      <c r="G3931">
        <v>0</v>
      </c>
      <c r="H3931">
        <v>1000000</v>
      </c>
      <c r="I3931">
        <v>340000000</v>
      </c>
      <c r="J3931">
        <v>0.03</v>
      </c>
    </row>
    <row r="3932" spans="1:10" customFormat="1" hidden="1" x14ac:dyDescent="0.25">
      <c r="A3932">
        <v>215</v>
      </c>
      <c r="B3932" t="s">
        <v>396</v>
      </c>
      <c r="C3932" t="s">
        <v>397</v>
      </c>
      <c r="D3932">
        <v>100007457297</v>
      </c>
      <c r="E3932">
        <v>1</v>
      </c>
      <c r="F3932">
        <v>0</v>
      </c>
      <c r="G3932">
        <v>0</v>
      </c>
      <c r="H3932">
        <v>100000000000</v>
      </c>
      <c r="I3932">
        <v>340000000</v>
      </c>
      <c r="J3932">
        <v>2.5000000000000001E-2</v>
      </c>
    </row>
    <row r="3933" spans="1:10" customFormat="1" hidden="1" x14ac:dyDescent="0.25">
      <c r="A3933">
        <v>215</v>
      </c>
      <c r="B3933" t="s">
        <v>461</v>
      </c>
      <c r="D3933">
        <v>0</v>
      </c>
      <c r="E3933">
        <v>0</v>
      </c>
      <c r="F3933">
        <v>0</v>
      </c>
      <c r="G3933">
        <v>0</v>
      </c>
      <c r="H3933">
        <v>10000000000</v>
      </c>
      <c r="I3933">
        <v>345000000</v>
      </c>
      <c r="J3933">
        <v>0.01</v>
      </c>
    </row>
    <row r="3934" spans="1:10" customFormat="1" hidden="1" x14ac:dyDescent="0.25">
      <c r="A3934">
        <v>215</v>
      </c>
      <c r="B3934" t="s">
        <v>727</v>
      </c>
      <c r="C3934" t="s">
        <v>728</v>
      </c>
      <c r="D3934">
        <v>305370188557</v>
      </c>
      <c r="E3934">
        <v>1</v>
      </c>
      <c r="F3934">
        <v>0</v>
      </c>
      <c r="G3934">
        <v>0</v>
      </c>
      <c r="H3934">
        <v>50000000000</v>
      </c>
      <c r="I3934">
        <v>340000000</v>
      </c>
      <c r="J3934">
        <v>0.01</v>
      </c>
    </row>
    <row r="3935" spans="1:10" customFormat="1" hidden="1" x14ac:dyDescent="0.25">
      <c r="A3935">
        <v>215</v>
      </c>
      <c r="B3935" t="s">
        <v>935</v>
      </c>
      <c r="C3935" t="s">
        <v>936</v>
      </c>
      <c r="D3935">
        <v>942823411</v>
      </c>
      <c r="E3935">
        <v>1</v>
      </c>
      <c r="F3935">
        <v>0</v>
      </c>
      <c r="G3935">
        <v>0</v>
      </c>
      <c r="H3935">
        <v>200000000</v>
      </c>
      <c r="I3935">
        <v>345000000</v>
      </c>
      <c r="J3935">
        <v>5.0000000000000001E-3</v>
      </c>
    </row>
    <row r="3936" spans="1:10" customFormat="1" hidden="1" x14ac:dyDescent="0.25">
      <c r="A3936">
        <v>215</v>
      </c>
      <c r="B3936" t="s">
        <v>2034</v>
      </c>
      <c r="C3936" t="s">
        <v>2035</v>
      </c>
      <c r="D3936">
        <v>2272989585791</v>
      </c>
      <c r="E3936">
        <v>429677800</v>
      </c>
      <c r="F3936">
        <v>8878102228</v>
      </c>
      <c r="G3936">
        <v>5</v>
      </c>
      <c r="H3936">
        <v>1000000000000</v>
      </c>
      <c r="I3936">
        <v>340000000</v>
      </c>
      <c r="J3936">
        <v>0.01</v>
      </c>
    </row>
    <row r="3937" spans="1:10" customFormat="1" hidden="1" x14ac:dyDescent="0.25">
      <c r="A3937">
        <v>215</v>
      </c>
      <c r="B3937" t="s">
        <v>743</v>
      </c>
      <c r="C3937" t="s">
        <v>744</v>
      </c>
      <c r="D3937">
        <v>51802097887</v>
      </c>
      <c r="E3937">
        <v>1</v>
      </c>
      <c r="F3937">
        <v>0</v>
      </c>
      <c r="G3937">
        <v>0</v>
      </c>
      <c r="H3937">
        <v>2600000000</v>
      </c>
      <c r="I3937">
        <v>340000000</v>
      </c>
      <c r="J3937">
        <v>0.02</v>
      </c>
    </row>
    <row r="3938" spans="1:10" customFormat="1" hidden="1" x14ac:dyDescent="0.25">
      <c r="A3938">
        <v>215</v>
      </c>
      <c r="B3938" t="s">
        <v>2254</v>
      </c>
      <c r="C3938" t="s">
        <v>2255</v>
      </c>
      <c r="D3938">
        <v>37270656</v>
      </c>
      <c r="E3938">
        <v>1</v>
      </c>
      <c r="F3938">
        <v>0</v>
      </c>
      <c r="G3938">
        <v>0</v>
      </c>
      <c r="H3938">
        <v>5000000</v>
      </c>
      <c r="I3938">
        <v>345000000</v>
      </c>
      <c r="J3938">
        <v>0.05</v>
      </c>
    </row>
    <row r="3939" spans="1:10" customFormat="1" hidden="1" x14ac:dyDescent="0.25">
      <c r="A3939">
        <v>215</v>
      </c>
      <c r="B3939" t="s">
        <v>1327</v>
      </c>
      <c r="C3939" t="s">
        <v>1328</v>
      </c>
      <c r="D3939">
        <v>104932079543</v>
      </c>
      <c r="E3939">
        <v>1</v>
      </c>
      <c r="F3939">
        <v>0</v>
      </c>
      <c r="G3939">
        <v>0</v>
      </c>
      <c r="H3939">
        <v>100000000000</v>
      </c>
      <c r="I3939">
        <v>340000000</v>
      </c>
      <c r="J3939">
        <v>0.02</v>
      </c>
    </row>
    <row r="3940" spans="1:10" customFormat="1" hidden="1" x14ac:dyDescent="0.25">
      <c r="A3940">
        <v>215</v>
      </c>
      <c r="B3940" t="s">
        <v>1888</v>
      </c>
      <c r="C3940" t="s">
        <v>1889</v>
      </c>
      <c r="D3940">
        <v>1085014863051</v>
      </c>
      <c r="E3940">
        <v>471851692</v>
      </c>
      <c r="F3940">
        <v>3248960940</v>
      </c>
      <c r="G3940">
        <v>2</v>
      </c>
      <c r="H3940">
        <v>148000000000</v>
      </c>
      <c r="I3940">
        <v>340000000</v>
      </c>
      <c r="J3940">
        <v>3.9E-2</v>
      </c>
    </row>
    <row r="3941" spans="1:10" customFormat="1" hidden="1" x14ac:dyDescent="0.25">
      <c r="A3941">
        <v>215</v>
      </c>
      <c r="B3941" t="s">
        <v>1288</v>
      </c>
      <c r="C3941" t="s">
        <v>1289</v>
      </c>
      <c r="D3941">
        <v>92218030461</v>
      </c>
      <c r="E3941">
        <v>1</v>
      </c>
      <c r="F3941">
        <v>0</v>
      </c>
      <c r="G3941">
        <v>0</v>
      </c>
      <c r="H3941">
        <v>75000000000</v>
      </c>
      <c r="I3941">
        <v>340000000</v>
      </c>
      <c r="J3941">
        <v>0.03</v>
      </c>
    </row>
    <row r="3942" spans="1:10" customFormat="1" hidden="1" x14ac:dyDescent="0.25">
      <c r="A3942">
        <v>215</v>
      </c>
      <c r="B3942" t="s">
        <v>158</v>
      </c>
      <c r="D3942">
        <v>0</v>
      </c>
      <c r="E3942">
        <v>1</v>
      </c>
      <c r="F3942">
        <v>0</v>
      </c>
      <c r="G3942">
        <v>0</v>
      </c>
      <c r="H3942">
        <v>2576822531</v>
      </c>
      <c r="I3942">
        <v>345000000</v>
      </c>
      <c r="J3942">
        <v>0.03</v>
      </c>
    </row>
    <row r="3943" spans="1:10" customFormat="1" hidden="1" x14ac:dyDescent="0.25">
      <c r="A3943">
        <v>215</v>
      </c>
      <c r="B3943" t="s">
        <v>1619</v>
      </c>
      <c r="C3943" t="s">
        <v>1620</v>
      </c>
      <c r="D3943">
        <v>211185878121</v>
      </c>
      <c r="E3943">
        <v>1</v>
      </c>
      <c r="F3943">
        <v>0</v>
      </c>
      <c r="G3943">
        <v>0</v>
      </c>
      <c r="H3943">
        <v>10000000000</v>
      </c>
      <c r="I3943">
        <v>340000000</v>
      </c>
      <c r="J3943">
        <v>0.01</v>
      </c>
    </row>
    <row r="3944" spans="1:10" customFormat="1" hidden="1" x14ac:dyDescent="0.25">
      <c r="A3944">
        <v>215</v>
      </c>
      <c r="B3944" t="s">
        <v>1701</v>
      </c>
      <c r="C3944" t="s">
        <v>1702</v>
      </c>
      <c r="D3944">
        <v>84096277021</v>
      </c>
      <c r="E3944">
        <v>1</v>
      </c>
      <c r="F3944">
        <v>0</v>
      </c>
      <c r="G3944">
        <v>0</v>
      </c>
      <c r="H3944">
        <v>102000000000</v>
      </c>
      <c r="I3944">
        <v>340000000</v>
      </c>
      <c r="J3944">
        <v>0.02</v>
      </c>
    </row>
    <row r="3945" spans="1:10" customFormat="1" hidden="1" x14ac:dyDescent="0.25">
      <c r="A3945">
        <v>215</v>
      </c>
      <c r="B3945" t="s">
        <v>2151</v>
      </c>
      <c r="C3945" t="s">
        <v>2152</v>
      </c>
      <c r="D3945">
        <v>520655743797</v>
      </c>
      <c r="E3945">
        <v>355202953</v>
      </c>
      <c r="F3945">
        <v>1505092361</v>
      </c>
      <c r="G3945">
        <v>1</v>
      </c>
      <c r="H3945">
        <v>108146000000</v>
      </c>
      <c r="I3945">
        <v>340000000</v>
      </c>
      <c r="J3945">
        <v>0.01</v>
      </c>
    </row>
    <row r="3946" spans="1:10" customFormat="1" hidden="1" x14ac:dyDescent="0.25">
      <c r="A3946">
        <v>215</v>
      </c>
      <c r="B3946" t="s">
        <v>2301</v>
      </c>
      <c r="C3946" t="s">
        <v>2302</v>
      </c>
      <c r="D3946">
        <v>10651231300433</v>
      </c>
      <c r="E3946">
        <v>340000000</v>
      </c>
      <c r="F3946">
        <v>3381173276</v>
      </c>
      <c r="G3946">
        <v>2</v>
      </c>
      <c r="H3946">
        <v>200000000000</v>
      </c>
      <c r="I3946">
        <v>340000000</v>
      </c>
      <c r="J3946">
        <v>0</v>
      </c>
    </row>
    <row r="3947" spans="1:10" customFormat="1" hidden="1" x14ac:dyDescent="0.25">
      <c r="A3947">
        <v>215</v>
      </c>
      <c r="B3947" t="s">
        <v>2202</v>
      </c>
      <c r="C3947" t="s">
        <v>2203</v>
      </c>
      <c r="D3947">
        <v>670480677</v>
      </c>
      <c r="E3947">
        <v>1</v>
      </c>
      <c r="F3947">
        <v>0</v>
      </c>
      <c r="G3947">
        <v>0</v>
      </c>
      <c r="H3947">
        <v>20000000000</v>
      </c>
      <c r="I3947">
        <v>340000000</v>
      </c>
      <c r="J3947">
        <v>0.03</v>
      </c>
    </row>
    <row r="3948" spans="1:10" customFormat="1" hidden="1" x14ac:dyDescent="0.25">
      <c r="A3948">
        <v>215</v>
      </c>
      <c r="B3948" t="s">
        <v>1862</v>
      </c>
      <c r="C3948">
        <v>307</v>
      </c>
      <c r="D3948">
        <v>2703318615444</v>
      </c>
      <c r="E3948">
        <v>1</v>
      </c>
      <c r="F3948">
        <v>0</v>
      </c>
      <c r="G3948">
        <v>0</v>
      </c>
      <c r="H3948">
        <v>834307000000</v>
      </c>
      <c r="I3948">
        <v>340000000</v>
      </c>
      <c r="J3948">
        <v>0</v>
      </c>
    </row>
    <row r="3949" spans="1:10" customFormat="1" hidden="1" x14ac:dyDescent="0.25">
      <c r="A3949">
        <v>215</v>
      </c>
      <c r="B3949" t="s">
        <v>1807</v>
      </c>
      <c r="C3949" t="s">
        <v>1808</v>
      </c>
      <c r="D3949">
        <v>1205521776982</v>
      </c>
      <c r="E3949">
        <v>1</v>
      </c>
      <c r="F3949">
        <v>0</v>
      </c>
      <c r="G3949">
        <v>0</v>
      </c>
      <c r="H3949">
        <v>400000000000</v>
      </c>
      <c r="I3949">
        <v>340000000</v>
      </c>
      <c r="J3949">
        <v>1.4999999999999999E-2</v>
      </c>
    </row>
    <row r="3950" spans="1:10" customFormat="1" hidden="1" x14ac:dyDescent="0.25">
      <c r="A3950">
        <v>215</v>
      </c>
      <c r="B3950" t="s">
        <v>552</v>
      </c>
      <c r="C3950" t="s">
        <v>553</v>
      </c>
      <c r="D3950">
        <v>80657399415</v>
      </c>
      <c r="E3950">
        <v>1</v>
      </c>
      <c r="F3950">
        <v>0</v>
      </c>
      <c r="G3950">
        <v>0</v>
      </c>
      <c r="H3950">
        <v>5000000000</v>
      </c>
      <c r="I3950">
        <v>345000000</v>
      </c>
      <c r="J3950">
        <v>0</v>
      </c>
    </row>
    <row r="3951" spans="1:10" customFormat="1" hidden="1" x14ac:dyDescent="0.25">
      <c r="A3951">
        <v>215</v>
      </c>
      <c r="B3951" t="s">
        <v>554</v>
      </c>
      <c r="C3951" t="s">
        <v>555</v>
      </c>
      <c r="D3951">
        <v>2257135381982</v>
      </c>
      <c r="E3951">
        <v>407607935</v>
      </c>
      <c r="F3951">
        <v>3312788819</v>
      </c>
      <c r="G3951">
        <v>2</v>
      </c>
      <c r="H3951">
        <v>50000000000</v>
      </c>
      <c r="I3951">
        <v>340000000</v>
      </c>
      <c r="J3951">
        <v>0.02</v>
      </c>
    </row>
    <row r="3952" spans="1:10" customFormat="1" hidden="1" x14ac:dyDescent="0.25">
      <c r="A3952">
        <v>215</v>
      </c>
      <c r="B3952" t="s">
        <v>416</v>
      </c>
      <c r="C3952" t="s">
        <v>417</v>
      </c>
      <c r="D3952">
        <v>0</v>
      </c>
      <c r="E3952">
        <v>0</v>
      </c>
      <c r="F3952">
        <v>0</v>
      </c>
      <c r="G3952">
        <v>0</v>
      </c>
      <c r="H3952">
        <v>10000000000</v>
      </c>
      <c r="I3952">
        <v>340000000</v>
      </c>
      <c r="J3952">
        <v>0.03</v>
      </c>
    </row>
    <row r="3953" spans="1:10" customFormat="1" hidden="1" x14ac:dyDescent="0.25">
      <c r="A3953">
        <v>215</v>
      </c>
      <c r="B3953" t="s">
        <v>1228</v>
      </c>
      <c r="C3953" t="s">
        <v>1229</v>
      </c>
      <c r="D3953">
        <v>170001661354384</v>
      </c>
      <c r="E3953">
        <v>11660841780</v>
      </c>
      <c r="F3953">
        <v>75762556533</v>
      </c>
      <c r="G3953">
        <v>47</v>
      </c>
      <c r="H3953">
        <v>1000000000</v>
      </c>
      <c r="I3953">
        <v>340000000</v>
      </c>
      <c r="J3953">
        <v>0.13</v>
      </c>
    </row>
    <row r="3954" spans="1:10" customFormat="1" hidden="1" x14ac:dyDescent="0.25">
      <c r="A3954">
        <v>215</v>
      </c>
      <c r="B3954" t="s">
        <v>598</v>
      </c>
      <c r="C3954" t="s">
        <v>599</v>
      </c>
      <c r="D3954">
        <v>3121979889381</v>
      </c>
      <c r="E3954">
        <v>1</v>
      </c>
      <c r="F3954">
        <v>0</v>
      </c>
      <c r="G3954">
        <v>0</v>
      </c>
      <c r="H3954">
        <v>580000000000</v>
      </c>
      <c r="I3954">
        <v>345000000</v>
      </c>
      <c r="J3954">
        <v>1.7399999999999999E-2</v>
      </c>
    </row>
    <row r="3955" spans="1:10" customFormat="1" hidden="1" x14ac:dyDescent="0.25">
      <c r="A3955">
        <v>215</v>
      </c>
      <c r="B3955" t="s">
        <v>556</v>
      </c>
      <c r="D3955">
        <v>1043463985</v>
      </c>
      <c r="E3955">
        <v>1</v>
      </c>
      <c r="F3955">
        <v>0</v>
      </c>
      <c r="G3955">
        <v>0</v>
      </c>
      <c r="H3955">
        <v>0</v>
      </c>
      <c r="I3955">
        <v>340000000</v>
      </c>
      <c r="J3955">
        <v>0.1</v>
      </c>
    </row>
    <row r="3956" spans="1:10" customFormat="1" hidden="1" x14ac:dyDescent="0.25">
      <c r="A3956">
        <v>215</v>
      </c>
      <c r="B3956" t="s">
        <v>2085</v>
      </c>
      <c r="C3956" t="s">
        <v>2086</v>
      </c>
      <c r="D3956">
        <v>501251536</v>
      </c>
      <c r="E3956">
        <v>1</v>
      </c>
      <c r="F3956">
        <v>0</v>
      </c>
      <c r="G3956">
        <v>0</v>
      </c>
      <c r="H3956">
        <v>7000000</v>
      </c>
      <c r="I3956">
        <v>340000000</v>
      </c>
      <c r="J3956">
        <v>0.08</v>
      </c>
    </row>
    <row r="3957" spans="1:10" customFormat="1" hidden="1" x14ac:dyDescent="0.25">
      <c r="A3957">
        <v>215</v>
      </c>
      <c r="B3957" t="s">
        <v>1462</v>
      </c>
      <c r="C3957" t="s">
        <v>1463</v>
      </c>
      <c r="D3957">
        <v>2917927941972</v>
      </c>
      <c r="E3957">
        <v>355205145</v>
      </c>
      <c r="F3957">
        <v>1505309424</v>
      </c>
      <c r="G3957">
        <v>1</v>
      </c>
      <c r="H3957">
        <v>180000000000</v>
      </c>
      <c r="I3957">
        <v>340000000</v>
      </c>
      <c r="J3957">
        <v>0.01</v>
      </c>
    </row>
    <row r="3958" spans="1:10" customFormat="1" hidden="1" x14ac:dyDescent="0.25">
      <c r="A3958">
        <v>215</v>
      </c>
      <c r="B3958" t="s">
        <v>203</v>
      </c>
      <c r="C3958" t="s">
        <v>204</v>
      </c>
      <c r="D3958">
        <v>313909604086</v>
      </c>
      <c r="E3958">
        <v>1</v>
      </c>
      <c r="F3958">
        <v>0</v>
      </c>
      <c r="G3958">
        <v>0</v>
      </c>
      <c r="H3958">
        <v>100000000000</v>
      </c>
      <c r="I3958">
        <v>340000000</v>
      </c>
      <c r="J3958">
        <v>2.5000000000000001E-2</v>
      </c>
    </row>
    <row r="3959" spans="1:10" customFormat="1" hidden="1" x14ac:dyDescent="0.25">
      <c r="A3959">
        <v>215</v>
      </c>
      <c r="B3959" t="s">
        <v>2380</v>
      </c>
      <c r="D3959">
        <v>0</v>
      </c>
      <c r="E3959">
        <v>0</v>
      </c>
      <c r="F3959">
        <v>0</v>
      </c>
      <c r="G3959">
        <v>0</v>
      </c>
      <c r="H3959">
        <v>500000000000</v>
      </c>
      <c r="I3959">
        <v>340000000</v>
      </c>
      <c r="J3959">
        <v>0.03</v>
      </c>
    </row>
    <row r="3960" spans="1:10" customFormat="1" hidden="1" x14ac:dyDescent="0.25">
      <c r="A3960">
        <v>215</v>
      </c>
      <c r="B3960" t="s">
        <v>2279</v>
      </c>
      <c r="C3960" t="s">
        <v>2280</v>
      </c>
      <c r="D3960">
        <v>1633587</v>
      </c>
      <c r="E3960">
        <v>1</v>
      </c>
      <c r="F3960">
        <v>0</v>
      </c>
      <c r="G3960">
        <v>0</v>
      </c>
      <c r="H3960">
        <v>10000000000</v>
      </c>
      <c r="I3960">
        <v>340000000</v>
      </c>
      <c r="J3960">
        <v>0.02</v>
      </c>
    </row>
    <row r="3961" spans="1:10" customFormat="1" hidden="1" x14ac:dyDescent="0.25">
      <c r="A3961">
        <v>215</v>
      </c>
      <c r="B3961" t="s">
        <v>665</v>
      </c>
      <c r="C3961" t="s">
        <v>666</v>
      </c>
      <c r="D3961">
        <v>5297481057</v>
      </c>
      <c r="E3961">
        <v>1</v>
      </c>
      <c r="F3961">
        <v>0</v>
      </c>
      <c r="G3961">
        <v>0</v>
      </c>
      <c r="H3961">
        <v>5000000000</v>
      </c>
      <c r="I3961">
        <v>340000000</v>
      </c>
      <c r="J3961">
        <v>0.01</v>
      </c>
    </row>
    <row r="3962" spans="1:10" customFormat="1" hidden="1" x14ac:dyDescent="0.25">
      <c r="A3962">
        <v>215</v>
      </c>
      <c r="B3962" t="s">
        <v>1892</v>
      </c>
      <c r="C3962" t="s">
        <v>1893</v>
      </c>
      <c r="D3962">
        <v>3869934</v>
      </c>
      <c r="E3962">
        <v>1</v>
      </c>
      <c r="F3962">
        <v>0</v>
      </c>
      <c r="G3962">
        <v>0</v>
      </c>
      <c r="H3962">
        <v>1000000000</v>
      </c>
      <c r="I3962">
        <v>340000000</v>
      </c>
      <c r="J3962">
        <v>0.01</v>
      </c>
    </row>
    <row r="3963" spans="1:10" customFormat="1" hidden="1" x14ac:dyDescent="0.25">
      <c r="A3963">
        <v>215</v>
      </c>
      <c r="B3963" t="s">
        <v>1310</v>
      </c>
      <c r="C3963" t="s">
        <v>1311</v>
      </c>
      <c r="D3963">
        <v>131364672210</v>
      </c>
      <c r="E3963">
        <v>1</v>
      </c>
      <c r="F3963">
        <v>0</v>
      </c>
      <c r="G3963">
        <v>0</v>
      </c>
      <c r="H3963">
        <v>25000000000</v>
      </c>
      <c r="I3963">
        <v>340000000</v>
      </c>
      <c r="J3963">
        <v>0.03</v>
      </c>
    </row>
    <row r="3964" spans="1:10" customFormat="1" hidden="1" x14ac:dyDescent="0.25">
      <c r="A3964">
        <v>215</v>
      </c>
      <c r="B3964" t="s">
        <v>1673</v>
      </c>
      <c r="C3964" t="s">
        <v>1674</v>
      </c>
      <c r="D3964">
        <v>13677080206033</v>
      </c>
      <c r="E3964">
        <v>700000000</v>
      </c>
      <c r="F3964">
        <v>3020506028</v>
      </c>
      <c r="G3964">
        <v>2</v>
      </c>
      <c r="H3964">
        <v>70000000000</v>
      </c>
      <c r="I3964">
        <v>700000000</v>
      </c>
      <c r="J3964">
        <v>0</v>
      </c>
    </row>
    <row r="3965" spans="1:10" customFormat="1" hidden="1" x14ac:dyDescent="0.25">
      <c r="A3965">
        <v>215</v>
      </c>
      <c r="B3965" t="s">
        <v>652</v>
      </c>
      <c r="C3965" t="s">
        <v>653</v>
      </c>
      <c r="D3965">
        <v>610702247248</v>
      </c>
      <c r="E3965">
        <v>373801809</v>
      </c>
      <c r="F3965">
        <v>3346379094</v>
      </c>
      <c r="G3965">
        <v>2</v>
      </c>
      <c r="H3965">
        <v>8000000000</v>
      </c>
      <c r="I3965">
        <v>340000000</v>
      </c>
      <c r="J3965">
        <v>0.01</v>
      </c>
    </row>
    <row r="3966" spans="1:10" customFormat="1" hidden="1" x14ac:dyDescent="0.25">
      <c r="A3966">
        <v>215</v>
      </c>
      <c r="B3966" t="s">
        <v>1479</v>
      </c>
      <c r="C3966" t="s">
        <v>1480</v>
      </c>
      <c r="D3966">
        <v>0</v>
      </c>
      <c r="E3966">
        <v>0</v>
      </c>
      <c r="F3966">
        <v>0</v>
      </c>
      <c r="G3966">
        <v>0</v>
      </c>
      <c r="H3966">
        <v>100000000000</v>
      </c>
      <c r="I3966">
        <v>340000000</v>
      </c>
      <c r="J3966">
        <v>1.4999999999999999E-2</v>
      </c>
    </row>
    <row r="3967" spans="1:10" customFormat="1" hidden="1" x14ac:dyDescent="0.25">
      <c r="A3967">
        <v>215</v>
      </c>
      <c r="B3967" t="s">
        <v>2506</v>
      </c>
      <c r="C3967" t="s">
        <v>2507</v>
      </c>
      <c r="D3967">
        <v>60967915157</v>
      </c>
      <c r="E3967">
        <v>1</v>
      </c>
      <c r="F3967">
        <v>0</v>
      </c>
      <c r="G3967">
        <v>0</v>
      </c>
      <c r="H3967">
        <v>49000000000</v>
      </c>
      <c r="I3967">
        <v>340000000</v>
      </c>
      <c r="J3967">
        <v>0.01</v>
      </c>
    </row>
    <row r="3968" spans="1:10" customFormat="1" hidden="1" x14ac:dyDescent="0.25">
      <c r="A3968">
        <v>215</v>
      </c>
      <c r="B3968" t="s">
        <v>1908</v>
      </c>
      <c r="C3968" t="s">
        <v>1909</v>
      </c>
      <c r="D3968">
        <v>497615469305</v>
      </c>
      <c r="E3968">
        <v>1</v>
      </c>
      <c r="F3968">
        <v>0</v>
      </c>
      <c r="G3968">
        <v>0</v>
      </c>
      <c r="H3968">
        <v>500000000</v>
      </c>
      <c r="I3968">
        <v>340000000</v>
      </c>
      <c r="J3968">
        <v>0.04</v>
      </c>
    </row>
    <row r="3969" spans="1:15" hidden="1" x14ac:dyDescent="0.25">
      <c r="A3969">
        <v>215</v>
      </c>
      <c r="B3969" t="s">
        <v>1187</v>
      </c>
      <c r="C3969" t="s">
        <v>1188</v>
      </c>
      <c r="D3969">
        <v>9385064297</v>
      </c>
      <c r="E3969">
        <v>1</v>
      </c>
      <c r="F3969">
        <v>0</v>
      </c>
      <c r="G3969">
        <v>0</v>
      </c>
      <c r="H3969">
        <v>4000000000</v>
      </c>
      <c r="I3969">
        <v>345000000</v>
      </c>
      <c r="J3969">
        <v>0.05</v>
      </c>
      <c r="M3969"/>
    </row>
    <row r="3970" spans="1:15" hidden="1" x14ac:dyDescent="0.25">
      <c r="A3970">
        <v>215</v>
      </c>
      <c r="B3970" t="s">
        <v>1306</v>
      </c>
      <c r="C3970" t="s">
        <v>1307</v>
      </c>
      <c r="D3970">
        <v>0</v>
      </c>
      <c r="E3970">
        <v>0</v>
      </c>
      <c r="F3970">
        <v>0</v>
      </c>
      <c r="G3970">
        <v>0</v>
      </c>
      <c r="H3970">
        <v>100000000</v>
      </c>
      <c r="I3970">
        <v>340000000</v>
      </c>
      <c r="J3970">
        <v>7.4999999999999997E-3</v>
      </c>
      <c r="M3970"/>
    </row>
    <row r="3971" spans="1:15" hidden="1" x14ac:dyDescent="0.25">
      <c r="A3971">
        <v>215</v>
      </c>
      <c r="B3971" t="s">
        <v>1111</v>
      </c>
      <c r="C3971" t="s">
        <v>1112</v>
      </c>
      <c r="D3971">
        <v>332698855201</v>
      </c>
      <c r="E3971">
        <v>1</v>
      </c>
      <c r="F3971">
        <v>0</v>
      </c>
      <c r="G3971">
        <v>0</v>
      </c>
      <c r="H3971">
        <v>75000000000</v>
      </c>
      <c r="I3971">
        <v>340000000</v>
      </c>
      <c r="J3971">
        <v>1.4500000000000001E-2</v>
      </c>
      <c r="M3971"/>
    </row>
    <row r="3972" spans="1:15" hidden="1" x14ac:dyDescent="0.25">
      <c r="A3972">
        <v>215</v>
      </c>
      <c r="B3972" t="s">
        <v>1319</v>
      </c>
      <c r="C3972" t="s">
        <v>1320</v>
      </c>
      <c r="D3972">
        <v>0</v>
      </c>
      <c r="E3972">
        <v>0</v>
      </c>
      <c r="F3972">
        <v>0</v>
      </c>
      <c r="G3972">
        <v>0</v>
      </c>
      <c r="H3972">
        <v>1000000000</v>
      </c>
      <c r="I3972">
        <v>340000000</v>
      </c>
      <c r="J3972">
        <v>0.05</v>
      </c>
      <c r="M3972"/>
    </row>
    <row r="3973" spans="1:15" hidden="1" x14ac:dyDescent="0.25">
      <c r="A3973">
        <v>215</v>
      </c>
      <c r="B3973" t="s">
        <v>1545</v>
      </c>
      <c r="C3973" t="s">
        <v>1546</v>
      </c>
      <c r="D3973">
        <v>208255172299</v>
      </c>
      <c r="E3973">
        <v>1</v>
      </c>
      <c r="F3973">
        <v>0</v>
      </c>
      <c r="G3973">
        <v>0</v>
      </c>
      <c r="H3973">
        <v>100000000</v>
      </c>
      <c r="I3973">
        <v>340000000</v>
      </c>
      <c r="J3973">
        <v>7.4999999999999997E-3</v>
      </c>
      <c r="M3973"/>
    </row>
    <row r="3974" spans="1:15" hidden="1" x14ac:dyDescent="0.25">
      <c r="A3974">
        <v>215</v>
      </c>
      <c r="B3974" t="s">
        <v>2024</v>
      </c>
      <c r="C3974" t="s">
        <v>2025</v>
      </c>
      <c r="D3974">
        <v>1112614218</v>
      </c>
      <c r="E3974">
        <v>1</v>
      </c>
      <c r="F3974">
        <v>0</v>
      </c>
      <c r="G3974">
        <v>0</v>
      </c>
      <c r="H3974">
        <v>1000000000</v>
      </c>
      <c r="I3974">
        <v>340000000</v>
      </c>
      <c r="J3974">
        <v>3.5000000000000003E-2</v>
      </c>
      <c r="M3974"/>
    </row>
    <row r="3975" spans="1:15" hidden="1" x14ac:dyDescent="0.25">
      <c r="A3975">
        <v>215</v>
      </c>
      <c r="B3975" t="s">
        <v>1527</v>
      </c>
      <c r="C3975" t="s">
        <v>1528</v>
      </c>
      <c r="D3975">
        <v>455080965111</v>
      </c>
      <c r="E3975">
        <v>340000000</v>
      </c>
      <c r="F3975">
        <v>1520144345</v>
      </c>
      <c r="G3975">
        <v>1</v>
      </c>
      <c r="H3975">
        <v>30400000000</v>
      </c>
      <c r="I3975">
        <v>340000000</v>
      </c>
      <c r="J3975">
        <v>0</v>
      </c>
      <c r="M3975"/>
    </row>
    <row r="3976" spans="1:15" hidden="1" x14ac:dyDescent="0.25">
      <c r="A3976">
        <v>215</v>
      </c>
      <c r="B3976" t="s">
        <v>492</v>
      </c>
      <c r="C3976" t="s">
        <v>493</v>
      </c>
      <c r="D3976">
        <v>299431692541</v>
      </c>
      <c r="E3976">
        <v>1</v>
      </c>
      <c r="F3976">
        <v>0</v>
      </c>
      <c r="G3976">
        <v>0</v>
      </c>
      <c r="H3976">
        <v>25000000000</v>
      </c>
      <c r="I3976">
        <v>345000000</v>
      </c>
      <c r="J3976">
        <v>0.01</v>
      </c>
      <c r="M3976"/>
    </row>
    <row r="3977" spans="1:15" hidden="1" x14ac:dyDescent="0.25">
      <c r="A3977">
        <v>215</v>
      </c>
      <c r="B3977" t="s">
        <v>357</v>
      </c>
      <c r="C3977" t="s">
        <v>358</v>
      </c>
      <c r="D3977">
        <v>109400358783641</v>
      </c>
      <c r="E3977">
        <v>4610164565</v>
      </c>
      <c r="F3977">
        <v>82876051064</v>
      </c>
      <c r="G3977">
        <v>47</v>
      </c>
      <c r="H3977">
        <v>510000000000</v>
      </c>
      <c r="I3977">
        <v>340000000</v>
      </c>
      <c r="J3977">
        <v>4.9000000000000002E-2</v>
      </c>
      <c r="M3977"/>
    </row>
    <row r="3978" spans="1:15" hidden="1" x14ac:dyDescent="0.25">
      <c r="A3978">
        <v>215</v>
      </c>
      <c r="B3978" t="s">
        <v>1190</v>
      </c>
      <c r="C3978" t="s">
        <v>1191</v>
      </c>
      <c r="D3978">
        <v>37044499998</v>
      </c>
      <c r="E3978">
        <v>1</v>
      </c>
      <c r="F3978">
        <v>0</v>
      </c>
      <c r="G3978">
        <v>0</v>
      </c>
      <c r="H3978">
        <v>4990000000</v>
      </c>
      <c r="I3978">
        <v>340000000</v>
      </c>
      <c r="J3978">
        <v>5.0000000000000001E-3</v>
      </c>
      <c r="M3978"/>
    </row>
    <row r="3979" spans="1:15" hidden="1" x14ac:dyDescent="0.25">
      <c r="A3979">
        <v>215</v>
      </c>
      <c r="B3979" t="s">
        <v>355</v>
      </c>
      <c r="C3979" t="s">
        <v>356</v>
      </c>
      <c r="D3979">
        <v>111323078212672</v>
      </c>
      <c r="E3979">
        <v>982832311</v>
      </c>
      <c r="F3979">
        <v>71585517245</v>
      </c>
      <c r="G3979">
        <v>39</v>
      </c>
      <c r="H3979">
        <v>250000000000</v>
      </c>
      <c r="I3979">
        <v>340000000</v>
      </c>
      <c r="J3979">
        <v>8.8999999999999999E-3</v>
      </c>
      <c r="M3979"/>
    </row>
    <row r="3980" spans="1:15" hidden="1" x14ac:dyDescent="0.25">
      <c r="A3980">
        <v>215</v>
      </c>
      <c r="B3980" t="s">
        <v>1179</v>
      </c>
      <c r="C3980" t="s">
        <v>1180</v>
      </c>
      <c r="D3980">
        <v>10022226456</v>
      </c>
      <c r="E3980">
        <v>1</v>
      </c>
      <c r="F3980">
        <v>0</v>
      </c>
      <c r="G3980">
        <v>0</v>
      </c>
      <c r="H3980">
        <v>10000000000</v>
      </c>
      <c r="I3980">
        <v>340000000</v>
      </c>
      <c r="J3980">
        <v>0</v>
      </c>
      <c r="M3980"/>
    </row>
    <row r="3981" spans="1:15" hidden="1" x14ac:dyDescent="0.25">
      <c r="A3981">
        <v>223</v>
      </c>
      <c r="B3981" t="s">
        <v>1924</v>
      </c>
      <c r="C3981" t="s">
        <v>1925</v>
      </c>
      <c r="D3981">
        <v>110686021818710</v>
      </c>
      <c r="E3981">
        <v>16405262737</v>
      </c>
      <c r="F3981">
        <v>64261050949</v>
      </c>
      <c r="G3981">
        <v>58</v>
      </c>
      <c r="H3981">
        <v>0</v>
      </c>
      <c r="I3981">
        <v>340000000</v>
      </c>
      <c r="J3981">
        <v>0.2</v>
      </c>
      <c r="M3981"/>
    </row>
    <row r="3982" spans="1:15" x14ac:dyDescent="0.25">
      <c r="A3982">
        <v>224</v>
      </c>
      <c r="B3982" t="s">
        <v>1863</v>
      </c>
      <c r="C3982" t="s">
        <v>1864</v>
      </c>
      <c r="D3982">
        <v>33344437859118</v>
      </c>
      <c r="E3982">
        <v>0</v>
      </c>
      <c r="F3982">
        <v>0</v>
      </c>
      <c r="G3982">
        <v>25</v>
      </c>
      <c r="H3982">
        <v>20000000000000</v>
      </c>
      <c r="I3982">
        <v>340000000</v>
      </c>
      <c r="J3982" s="127">
        <v>0.02</v>
      </c>
      <c r="L3982" t="str">
        <f>C3982</f>
        <v>EDEN</v>
      </c>
      <c r="M3982" s="125">
        <f>H3982/1000000</f>
        <v>20000000</v>
      </c>
      <c r="O3982" s="126">
        <f>D3982/1000000</f>
        <v>33344437.859118</v>
      </c>
    </row>
    <row r="3983" spans="1:15" hidden="1" x14ac:dyDescent="0.25">
      <c r="A3983">
        <v>215</v>
      </c>
      <c r="B3983" t="s">
        <v>2308</v>
      </c>
      <c r="C3983" t="s">
        <v>153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M3983"/>
    </row>
    <row r="3984" spans="1:15" hidden="1" x14ac:dyDescent="0.25">
      <c r="A3984">
        <v>215</v>
      </c>
      <c r="B3984" t="s">
        <v>2398</v>
      </c>
      <c r="C3984" t="s">
        <v>2399</v>
      </c>
      <c r="D3984">
        <v>2400724682858</v>
      </c>
      <c r="E3984">
        <v>407605906</v>
      </c>
      <c r="F3984">
        <v>3312689394</v>
      </c>
      <c r="G3984">
        <v>2</v>
      </c>
      <c r="H3984">
        <v>30000000000</v>
      </c>
      <c r="I3984">
        <v>340000000</v>
      </c>
      <c r="J3984">
        <v>0.02</v>
      </c>
      <c r="M3984"/>
    </row>
    <row r="3985" spans="1:15" hidden="1" x14ac:dyDescent="0.25">
      <c r="A3985">
        <v>215</v>
      </c>
      <c r="B3985" t="s">
        <v>2344</v>
      </c>
      <c r="C3985" t="s">
        <v>2345</v>
      </c>
      <c r="D3985">
        <v>1670349202685</v>
      </c>
      <c r="E3985">
        <v>340000000</v>
      </c>
      <c r="F3985">
        <v>1520226345</v>
      </c>
      <c r="G3985">
        <v>1</v>
      </c>
      <c r="H3985">
        <v>61800000000</v>
      </c>
      <c r="I3985">
        <v>340000000</v>
      </c>
      <c r="J3985">
        <v>0</v>
      </c>
      <c r="M3985"/>
    </row>
    <row r="3986" spans="1:15" hidden="1" x14ac:dyDescent="0.25">
      <c r="A3986">
        <v>215</v>
      </c>
      <c r="B3986" t="s">
        <v>2059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M3986"/>
    </row>
    <row r="3987" spans="1:15" hidden="1" x14ac:dyDescent="0.25">
      <c r="A3987">
        <v>215</v>
      </c>
      <c r="B3987" t="s">
        <v>1185</v>
      </c>
      <c r="C3987" t="s">
        <v>1186</v>
      </c>
      <c r="D3987">
        <v>10149357696262</v>
      </c>
      <c r="E3987">
        <v>625015089</v>
      </c>
      <c r="F3987">
        <v>6840362139</v>
      </c>
      <c r="G3987">
        <v>4</v>
      </c>
      <c r="H3987">
        <v>3600000000000</v>
      </c>
      <c r="I3987">
        <v>340000000</v>
      </c>
      <c r="J3987">
        <v>0.04</v>
      </c>
      <c r="M3987"/>
    </row>
    <row r="3988" spans="1:15" hidden="1" x14ac:dyDescent="0.25">
      <c r="A3988">
        <v>215</v>
      </c>
      <c r="B3988" t="s">
        <v>944</v>
      </c>
      <c r="C3988" t="s">
        <v>945</v>
      </c>
      <c r="D3988">
        <v>77450227734566</v>
      </c>
      <c r="E3988">
        <v>3485342051</v>
      </c>
      <c r="F3988">
        <v>59761498987</v>
      </c>
      <c r="G3988">
        <v>34</v>
      </c>
      <c r="H3988">
        <v>50000000000</v>
      </c>
      <c r="I3988">
        <v>340000000</v>
      </c>
      <c r="J3988">
        <v>0.05</v>
      </c>
      <c r="M3988"/>
    </row>
    <row r="3989" spans="1:15" hidden="1" x14ac:dyDescent="0.25">
      <c r="A3989">
        <v>215</v>
      </c>
      <c r="B3989" t="s">
        <v>1974</v>
      </c>
      <c r="C3989" t="s">
        <v>1975</v>
      </c>
      <c r="D3989">
        <v>148417603423353</v>
      </c>
      <c r="E3989">
        <v>5996613805</v>
      </c>
      <c r="F3989">
        <v>107475662299</v>
      </c>
      <c r="G3989">
        <v>61</v>
      </c>
      <c r="H3989">
        <v>50000000000</v>
      </c>
      <c r="I3989">
        <v>340000000</v>
      </c>
      <c r="J3989">
        <v>0.05</v>
      </c>
      <c r="M3989"/>
    </row>
    <row r="3990" spans="1:15" hidden="1" x14ac:dyDescent="0.25">
      <c r="A3990">
        <v>215</v>
      </c>
      <c r="B3990" t="s">
        <v>2212</v>
      </c>
      <c r="C3990" t="s">
        <v>2213</v>
      </c>
      <c r="D3990">
        <v>296178717501</v>
      </c>
      <c r="E3990">
        <v>1</v>
      </c>
      <c r="F3990">
        <v>0</v>
      </c>
      <c r="G3990">
        <v>0</v>
      </c>
      <c r="H3990">
        <v>80000000000</v>
      </c>
      <c r="I3990">
        <v>340000000</v>
      </c>
      <c r="J3990">
        <v>0.02</v>
      </c>
      <c r="M3990"/>
    </row>
    <row r="3991" spans="1:15" hidden="1" x14ac:dyDescent="0.25">
      <c r="A3991">
        <v>215</v>
      </c>
      <c r="B3991" t="s">
        <v>2231</v>
      </c>
      <c r="C3991" t="s">
        <v>2232</v>
      </c>
      <c r="D3991">
        <v>18066674832</v>
      </c>
      <c r="E3991">
        <v>1</v>
      </c>
      <c r="F3991">
        <v>0</v>
      </c>
      <c r="G3991">
        <v>0</v>
      </c>
      <c r="H3991">
        <v>100000000</v>
      </c>
      <c r="I3991">
        <v>340000000</v>
      </c>
      <c r="J3991">
        <v>3.1399999999999997E-2</v>
      </c>
      <c r="M3991"/>
    </row>
    <row r="3992" spans="1:15" hidden="1" x14ac:dyDescent="0.25">
      <c r="A3992">
        <v>215</v>
      </c>
      <c r="B3992" t="s">
        <v>2312</v>
      </c>
      <c r="C3992" t="s">
        <v>2313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M3992"/>
    </row>
    <row r="3993" spans="1:15" hidden="1" x14ac:dyDescent="0.25">
      <c r="A3993">
        <v>215</v>
      </c>
      <c r="B3993" t="s">
        <v>1521</v>
      </c>
      <c r="C3993" t="s">
        <v>1522</v>
      </c>
      <c r="D3993">
        <v>35459658629468</v>
      </c>
      <c r="E3993">
        <v>340000000</v>
      </c>
      <c r="F3993">
        <v>33418342927</v>
      </c>
      <c r="G3993">
        <v>18</v>
      </c>
      <c r="H3993">
        <v>7000000000000</v>
      </c>
      <c r="I3993">
        <v>340000000</v>
      </c>
      <c r="J3993">
        <v>0</v>
      </c>
      <c r="M3993"/>
    </row>
    <row r="3994" spans="1:15" hidden="1" x14ac:dyDescent="0.25">
      <c r="A3994">
        <v>215</v>
      </c>
      <c r="B3994" t="s">
        <v>2272</v>
      </c>
      <c r="C3994" t="s">
        <v>438</v>
      </c>
      <c r="D3994">
        <v>2108583820800</v>
      </c>
      <c r="E3994">
        <v>1</v>
      </c>
      <c r="F3994">
        <v>0</v>
      </c>
      <c r="G3994">
        <v>0</v>
      </c>
      <c r="H3994">
        <v>500000000000</v>
      </c>
      <c r="I3994">
        <v>340000000</v>
      </c>
      <c r="J3994">
        <v>0</v>
      </c>
      <c r="M3994"/>
    </row>
    <row r="3995" spans="1:15" hidden="1" x14ac:dyDescent="0.25">
      <c r="A3995">
        <v>215</v>
      </c>
      <c r="B3995" t="s">
        <v>177</v>
      </c>
      <c r="C3995" t="s">
        <v>178</v>
      </c>
      <c r="D3995">
        <v>100513137998</v>
      </c>
      <c r="E3995">
        <v>1</v>
      </c>
      <c r="F3995">
        <v>0</v>
      </c>
      <c r="G3995">
        <v>0</v>
      </c>
      <c r="H3995">
        <v>100000000000</v>
      </c>
      <c r="I3995">
        <v>340000000</v>
      </c>
      <c r="J3995">
        <v>0.02</v>
      </c>
      <c r="M3995"/>
    </row>
    <row r="3996" spans="1:15" hidden="1" x14ac:dyDescent="0.25">
      <c r="A3996">
        <v>215</v>
      </c>
      <c r="B3996" t="s">
        <v>2133</v>
      </c>
      <c r="C3996" t="s">
        <v>2134</v>
      </c>
      <c r="D3996">
        <v>814172598975</v>
      </c>
      <c r="E3996">
        <v>1</v>
      </c>
      <c r="F3996">
        <v>0</v>
      </c>
      <c r="G3996">
        <v>0</v>
      </c>
      <c r="H3996">
        <v>105200000000</v>
      </c>
      <c r="I3996">
        <v>340000000</v>
      </c>
      <c r="J3996">
        <v>0.02</v>
      </c>
      <c r="M3996"/>
    </row>
    <row r="3997" spans="1:15" x14ac:dyDescent="0.25">
      <c r="A3997">
        <v>224</v>
      </c>
      <c r="B3997" t="s">
        <v>579</v>
      </c>
      <c r="C3997" t="s">
        <v>580</v>
      </c>
      <c r="D3997">
        <v>43569536386357</v>
      </c>
      <c r="E3997">
        <v>0</v>
      </c>
      <c r="F3997">
        <v>0</v>
      </c>
      <c r="G3997">
        <v>24</v>
      </c>
      <c r="H3997">
        <v>8002500000000</v>
      </c>
      <c r="I3997">
        <v>500000000</v>
      </c>
      <c r="J3997" s="127">
        <v>0.02</v>
      </c>
      <c r="L3997" t="str">
        <f>C3997</f>
        <v>BCSH2</v>
      </c>
      <c r="M3997" s="125">
        <f>H3997/1000000</f>
        <v>8002500</v>
      </c>
      <c r="O3997" s="126">
        <f>D3997/1000000</f>
        <v>43569536.386357002</v>
      </c>
    </row>
    <row r="3998" spans="1:15" hidden="1" x14ac:dyDescent="0.25">
      <c r="A3998">
        <v>215</v>
      </c>
      <c r="B3998" t="s">
        <v>1057</v>
      </c>
      <c r="C3998" t="s">
        <v>1058</v>
      </c>
      <c r="D3998">
        <v>22394900717</v>
      </c>
      <c r="E3998">
        <v>1</v>
      </c>
      <c r="F3998">
        <v>0</v>
      </c>
      <c r="G3998">
        <v>0</v>
      </c>
      <c r="H3998">
        <v>1900000000</v>
      </c>
      <c r="I3998">
        <v>345000000</v>
      </c>
      <c r="J3998">
        <v>4.4999999999999998E-2</v>
      </c>
      <c r="M3998"/>
    </row>
    <row r="3999" spans="1:15" hidden="1" x14ac:dyDescent="0.25">
      <c r="A3999">
        <v>215</v>
      </c>
      <c r="B3999" t="s">
        <v>2155</v>
      </c>
      <c r="C3999" t="s">
        <v>2156</v>
      </c>
      <c r="D3999">
        <v>3524839515999</v>
      </c>
      <c r="E3999">
        <v>1</v>
      </c>
      <c r="F3999">
        <v>0</v>
      </c>
      <c r="G3999">
        <v>0</v>
      </c>
      <c r="H3999">
        <v>312000000000</v>
      </c>
      <c r="I3999">
        <v>340000000</v>
      </c>
      <c r="J3999">
        <v>1.2E-2</v>
      </c>
      <c r="M3999"/>
    </row>
    <row r="4000" spans="1:15" hidden="1" x14ac:dyDescent="0.25">
      <c r="A4000">
        <v>215</v>
      </c>
      <c r="B4000" t="s">
        <v>1569</v>
      </c>
      <c r="C4000" t="s">
        <v>1570</v>
      </c>
      <c r="D4000">
        <v>91333183160</v>
      </c>
      <c r="E4000">
        <v>1</v>
      </c>
      <c r="F4000">
        <v>0</v>
      </c>
      <c r="G4000">
        <v>0</v>
      </c>
      <c r="H4000">
        <v>500000000</v>
      </c>
      <c r="I4000">
        <v>340000000</v>
      </c>
      <c r="J4000">
        <v>1.4999999999999999E-2</v>
      </c>
      <c r="M4000"/>
    </row>
    <row r="4001" spans="1:15" hidden="1" x14ac:dyDescent="0.25">
      <c r="A4001">
        <v>215</v>
      </c>
      <c r="B4001" t="s">
        <v>2303</v>
      </c>
      <c r="C4001" t="s">
        <v>318</v>
      </c>
      <c r="D4001">
        <v>80209226761260</v>
      </c>
      <c r="E4001">
        <v>802108005</v>
      </c>
      <c r="F4001">
        <v>45748692504</v>
      </c>
      <c r="G4001">
        <v>25</v>
      </c>
      <c r="H4001">
        <v>750000000000</v>
      </c>
      <c r="I4001">
        <v>340000000</v>
      </c>
      <c r="J4001">
        <v>0.01</v>
      </c>
      <c r="M4001"/>
    </row>
    <row r="4002" spans="1:15" hidden="1" x14ac:dyDescent="0.25">
      <c r="A4002">
        <v>215</v>
      </c>
      <c r="B4002" t="s">
        <v>1173</v>
      </c>
      <c r="C4002" t="s">
        <v>1174</v>
      </c>
      <c r="D4002">
        <v>237636646096</v>
      </c>
      <c r="E4002">
        <v>1</v>
      </c>
      <c r="F4002">
        <v>0</v>
      </c>
      <c r="G4002">
        <v>0</v>
      </c>
      <c r="H4002">
        <v>10000000000</v>
      </c>
      <c r="I4002">
        <v>340000000</v>
      </c>
      <c r="J4002">
        <v>0.02</v>
      </c>
      <c r="M4002"/>
    </row>
    <row r="4003" spans="1:15" hidden="1" x14ac:dyDescent="0.25">
      <c r="A4003">
        <v>215</v>
      </c>
      <c r="B4003" t="s">
        <v>1914</v>
      </c>
      <c r="C4003" t="s">
        <v>1915</v>
      </c>
      <c r="D4003">
        <v>407965605875</v>
      </c>
      <c r="E4003">
        <v>1</v>
      </c>
      <c r="F4003">
        <v>0</v>
      </c>
      <c r="G4003">
        <v>0</v>
      </c>
      <c r="H4003">
        <v>100000000</v>
      </c>
      <c r="I4003">
        <v>340000000</v>
      </c>
      <c r="J4003">
        <v>2.5000000000000001E-2</v>
      </c>
      <c r="M4003"/>
    </row>
    <row r="4004" spans="1:15" hidden="1" x14ac:dyDescent="0.25">
      <c r="A4004">
        <v>215</v>
      </c>
      <c r="B4004" t="s">
        <v>1292</v>
      </c>
      <c r="C4004" t="s">
        <v>1293</v>
      </c>
      <c r="D4004">
        <v>197310117854</v>
      </c>
      <c r="E4004">
        <v>1</v>
      </c>
      <c r="F4004">
        <v>0</v>
      </c>
      <c r="G4004">
        <v>0</v>
      </c>
      <c r="H4004">
        <v>35000000000</v>
      </c>
      <c r="I4004">
        <v>340000000</v>
      </c>
      <c r="J4004">
        <v>0</v>
      </c>
      <c r="M4004"/>
    </row>
    <row r="4005" spans="1:15" hidden="1" x14ac:dyDescent="0.25">
      <c r="A4005">
        <v>215</v>
      </c>
      <c r="B4005" t="s">
        <v>1503</v>
      </c>
      <c r="C4005" t="s">
        <v>1504</v>
      </c>
      <c r="D4005">
        <v>40306043278</v>
      </c>
      <c r="E4005">
        <v>1</v>
      </c>
      <c r="F4005">
        <v>0</v>
      </c>
      <c r="G4005">
        <v>0</v>
      </c>
      <c r="H4005">
        <v>10000000000</v>
      </c>
      <c r="I4005">
        <v>340000000</v>
      </c>
      <c r="J4005">
        <v>2.5000000000000001E-2</v>
      </c>
      <c r="M4005"/>
    </row>
    <row r="4006" spans="1:15" hidden="1" x14ac:dyDescent="0.25">
      <c r="A4006">
        <v>215</v>
      </c>
      <c r="B4006" t="s">
        <v>1178</v>
      </c>
      <c r="D4006">
        <v>0</v>
      </c>
      <c r="E4006">
        <v>1</v>
      </c>
      <c r="F4006">
        <v>0</v>
      </c>
      <c r="G4006">
        <v>0</v>
      </c>
      <c r="H4006">
        <v>10000000000</v>
      </c>
      <c r="I4006">
        <v>340000000</v>
      </c>
      <c r="J4006">
        <v>0.02</v>
      </c>
      <c r="M4006"/>
    </row>
    <row r="4007" spans="1:15" hidden="1" x14ac:dyDescent="0.25">
      <c r="A4007">
        <v>215</v>
      </c>
      <c r="B4007" t="s">
        <v>341</v>
      </c>
      <c r="C4007" t="s">
        <v>342</v>
      </c>
      <c r="D4007">
        <v>2318637878356</v>
      </c>
      <c r="E4007">
        <v>340000000</v>
      </c>
      <c r="F4007">
        <v>1520551119</v>
      </c>
      <c r="G4007">
        <v>1</v>
      </c>
      <c r="H4007">
        <v>200000000000</v>
      </c>
      <c r="I4007">
        <v>340000000</v>
      </c>
      <c r="J4007">
        <v>0</v>
      </c>
      <c r="M4007"/>
    </row>
    <row r="4008" spans="1:15" hidden="1" x14ac:dyDescent="0.25">
      <c r="A4008">
        <v>215</v>
      </c>
      <c r="B4008" t="s">
        <v>2190</v>
      </c>
      <c r="C4008" t="s">
        <v>2191</v>
      </c>
      <c r="D4008">
        <v>113619111258082</v>
      </c>
      <c r="E4008">
        <v>3857132378</v>
      </c>
      <c r="F4008">
        <v>66825515187</v>
      </c>
      <c r="G4008">
        <v>38</v>
      </c>
      <c r="H4008">
        <v>0</v>
      </c>
      <c r="I4008">
        <v>340000000</v>
      </c>
      <c r="J4008">
        <v>0.05</v>
      </c>
      <c r="M4008"/>
    </row>
    <row r="4009" spans="1:15" hidden="1" x14ac:dyDescent="0.25">
      <c r="A4009">
        <v>215</v>
      </c>
      <c r="B4009" t="s">
        <v>500</v>
      </c>
      <c r="D4009">
        <v>497625262</v>
      </c>
      <c r="E4009">
        <v>1</v>
      </c>
      <c r="F4009">
        <v>0</v>
      </c>
      <c r="G4009">
        <v>0</v>
      </c>
      <c r="H4009">
        <v>100000000</v>
      </c>
      <c r="I4009">
        <v>345000000</v>
      </c>
      <c r="J4009">
        <v>0.05</v>
      </c>
      <c r="M4009"/>
    </row>
    <row r="4010" spans="1:15" hidden="1" x14ac:dyDescent="0.25">
      <c r="A4010">
        <v>215</v>
      </c>
      <c r="B4010" t="s">
        <v>2109</v>
      </c>
      <c r="C4010" t="s">
        <v>2110</v>
      </c>
      <c r="D4010">
        <v>985625552509</v>
      </c>
      <c r="E4010">
        <v>355201338</v>
      </c>
      <c r="F4010">
        <v>1504932467</v>
      </c>
      <c r="G4010">
        <v>1</v>
      </c>
      <c r="H4010">
        <v>25000000000</v>
      </c>
      <c r="I4010">
        <v>340000000</v>
      </c>
      <c r="J4010">
        <v>0.01</v>
      </c>
      <c r="M4010"/>
    </row>
    <row r="4011" spans="1:15" hidden="1" x14ac:dyDescent="0.25">
      <c r="A4011">
        <v>215</v>
      </c>
      <c r="B4011" t="s">
        <v>1460</v>
      </c>
      <c r="C4011" t="s">
        <v>1461</v>
      </c>
      <c r="D4011">
        <v>527667940579</v>
      </c>
      <c r="E4011">
        <v>1</v>
      </c>
      <c r="F4011">
        <v>0</v>
      </c>
      <c r="G4011">
        <v>0</v>
      </c>
      <c r="H4011">
        <v>10000000000</v>
      </c>
      <c r="I4011">
        <v>340000000</v>
      </c>
      <c r="J4011">
        <v>0.01</v>
      </c>
      <c r="M4011"/>
    </row>
    <row r="4012" spans="1:15" x14ac:dyDescent="0.25">
      <c r="A4012">
        <v>224</v>
      </c>
      <c r="B4012" t="s">
        <v>1521</v>
      </c>
      <c r="C4012" t="s">
        <v>1522</v>
      </c>
      <c r="D4012">
        <v>184619772863119</v>
      </c>
      <c r="E4012">
        <v>0</v>
      </c>
      <c r="F4012">
        <v>0</v>
      </c>
      <c r="G4012">
        <v>99</v>
      </c>
      <c r="H4012">
        <v>7000000000000</v>
      </c>
      <c r="I4012">
        <v>340000000</v>
      </c>
      <c r="J4012" s="127">
        <v>0</v>
      </c>
      <c r="L4012" t="str">
        <f>C4012</f>
        <v>P2P</v>
      </c>
      <c r="M4012" s="125">
        <f>H4012/1000000</f>
        <v>7000000</v>
      </c>
      <c r="O4012" s="126">
        <f>D4012/1000000</f>
        <v>184619772.86311901</v>
      </c>
    </row>
    <row r="4013" spans="1:15" hidden="1" x14ac:dyDescent="0.25">
      <c r="A4013">
        <v>215</v>
      </c>
      <c r="B4013" t="s">
        <v>449</v>
      </c>
      <c r="C4013" t="s">
        <v>450</v>
      </c>
      <c r="D4013">
        <v>61072598052</v>
      </c>
      <c r="E4013">
        <v>1</v>
      </c>
      <c r="F4013">
        <v>0</v>
      </c>
      <c r="G4013">
        <v>0</v>
      </c>
      <c r="H4013">
        <v>9000000000</v>
      </c>
      <c r="I4013">
        <v>340000000</v>
      </c>
      <c r="J4013">
        <v>0.02</v>
      </c>
      <c r="M4013"/>
    </row>
    <row r="4014" spans="1:15" hidden="1" x14ac:dyDescent="0.25">
      <c r="A4014">
        <v>215</v>
      </c>
      <c r="B4014" t="s">
        <v>1036</v>
      </c>
      <c r="C4014" t="s">
        <v>1037</v>
      </c>
      <c r="D4014">
        <v>1007622270</v>
      </c>
      <c r="E4014">
        <v>1</v>
      </c>
      <c r="F4014">
        <v>0</v>
      </c>
      <c r="G4014">
        <v>0</v>
      </c>
      <c r="H4014">
        <v>1000000000</v>
      </c>
      <c r="I4014">
        <v>340000000</v>
      </c>
      <c r="J4014">
        <v>0.01</v>
      </c>
      <c r="M4014"/>
    </row>
    <row r="4015" spans="1:15" hidden="1" x14ac:dyDescent="0.25">
      <c r="A4015">
        <v>215</v>
      </c>
      <c r="B4015" t="s">
        <v>1240</v>
      </c>
      <c r="C4015" t="s">
        <v>1241</v>
      </c>
      <c r="D4015">
        <v>18321423637</v>
      </c>
      <c r="E4015">
        <v>1</v>
      </c>
      <c r="F4015">
        <v>0</v>
      </c>
      <c r="G4015">
        <v>0</v>
      </c>
      <c r="H4015">
        <v>10000000000</v>
      </c>
      <c r="I4015">
        <v>345000000</v>
      </c>
      <c r="J4015">
        <v>3.0000000000000001E-3</v>
      </c>
      <c r="M4015"/>
    </row>
    <row r="4016" spans="1:15" hidden="1" x14ac:dyDescent="0.25">
      <c r="A4016">
        <v>215</v>
      </c>
      <c r="B4016" t="s">
        <v>656</v>
      </c>
      <c r="C4016" t="s">
        <v>657</v>
      </c>
      <c r="D4016">
        <v>1492233232</v>
      </c>
      <c r="E4016">
        <v>1</v>
      </c>
      <c r="F4016">
        <v>0</v>
      </c>
      <c r="G4016">
        <v>0</v>
      </c>
      <c r="H4016">
        <v>400000000</v>
      </c>
      <c r="I4016">
        <v>340000000</v>
      </c>
      <c r="J4016">
        <v>0.02</v>
      </c>
      <c r="M4016"/>
    </row>
    <row r="4017" spans="1:15" hidden="1" x14ac:dyDescent="0.25">
      <c r="A4017">
        <v>215</v>
      </c>
      <c r="B4017" t="s">
        <v>1314</v>
      </c>
      <c r="C4017" t="s">
        <v>1315</v>
      </c>
      <c r="D4017">
        <v>196816397386</v>
      </c>
      <c r="E4017">
        <v>1</v>
      </c>
      <c r="F4017">
        <v>0</v>
      </c>
      <c r="G4017">
        <v>0</v>
      </c>
      <c r="H4017">
        <v>20000000000</v>
      </c>
      <c r="I4017">
        <v>345000000</v>
      </c>
      <c r="J4017">
        <v>0.02</v>
      </c>
      <c r="M4017"/>
    </row>
    <row r="4018" spans="1:15" hidden="1" x14ac:dyDescent="0.25">
      <c r="A4018">
        <v>215</v>
      </c>
      <c r="B4018" t="s">
        <v>1657</v>
      </c>
      <c r="C4018" t="s">
        <v>1658</v>
      </c>
      <c r="D4018">
        <v>206318299876</v>
      </c>
      <c r="E4018">
        <v>1</v>
      </c>
      <c r="F4018">
        <v>0</v>
      </c>
      <c r="G4018">
        <v>0</v>
      </c>
      <c r="H4018">
        <v>31000000000</v>
      </c>
      <c r="I4018">
        <v>340000000</v>
      </c>
      <c r="J4018">
        <v>3.1E-2</v>
      </c>
      <c r="M4018"/>
    </row>
    <row r="4019" spans="1:15" hidden="1" x14ac:dyDescent="0.25">
      <c r="A4019">
        <v>215</v>
      </c>
      <c r="B4019" t="s">
        <v>602</v>
      </c>
      <c r="C4019" t="s">
        <v>603</v>
      </c>
      <c r="D4019">
        <v>98719901874</v>
      </c>
      <c r="E4019">
        <v>1</v>
      </c>
      <c r="F4019">
        <v>0</v>
      </c>
      <c r="G4019">
        <v>0</v>
      </c>
      <c r="H4019">
        <v>10000000000</v>
      </c>
      <c r="I4019">
        <v>340000000</v>
      </c>
      <c r="J4019">
        <v>8.8000000000000005E-3</v>
      </c>
      <c r="M4019"/>
    </row>
    <row r="4020" spans="1:15" hidden="1" x14ac:dyDescent="0.25">
      <c r="A4020">
        <v>215</v>
      </c>
      <c r="B4020" t="s">
        <v>901</v>
      </c>
      <c r="C4020" t="s">
        <v>902</v>
      </c>
      <c r="D4020">
        <v>4710699086580</v>
      </c>
      <c r="E4020">
        <v>340000000</v>
      </c>
      <c r="F4020">
        <v>5246465509</v>
      </c>
      <c r="G4020">
        <v>3</v>
      </c>
      <c r="H4020">
        <v>1000000000000</v>
      </c>
      <c r="I4020">
        <v>340000000</v>
      </c>
      <c r="J4020">
        <v>0</v>
      </c>
      <c r="M4020"/>
    </row>
    <row r="4021" spans="1:15" hidden="1" x14ac:dyDescent="0.25">
      <c r="A4021">
        <v>215</v>
      </c>
      <c r="B4021" t="s">
        <v>459</v>
      </c>
      <c r="C4021" t="s">
        <v>460</v>
      </c>
      <c r="D4021">
        <v>66006738247</v>
      </c>
      <c r="E4021">
        <v>1</v>
      </c>
      <c r="F4021">
        <v>0</v>
      </c>
      <c r="G4021">
        <v>0</v>
      </c>
      <c r="H4021">
        <v>500000000</v>
      </c>
      <c r="I4021">
        <v>340000000</v>
      </c>
      <c r="J4021">
        <v>0.02</v>
      </c>
      <c r="M4021"/>
    </row>
    <row r="4022" spans="1:15" hidden="1" x14ac:dyDescent="0.25">
      <c r="A4022">
        <v>215</v>
      </c>
      <c r="B4022" t="s">
        <v>711</v>
      </c>
      <c r="C4022" t="s">
        <v>712</v>
      </c>
      <c r="D4022">
        <v>10556803361111</v>
      </c>
      <c r="E4022">
        <v>416003542</v>
      </c>
      <c r="F4022">
        <v>1444067309</v>
      </c>
      <c r="G4022">
        <v>1</v>
      </c>
      <c r="H4022">
        <v>448000000</v>
      </c>
      <c r="I4022">
        <v>340000000</v>
      </c>
      <c r="J4022">
        <v>0.05</v>
      </c>
      <c r="M4022"/>
    </row>
    <row r="4023" spans="1:15" hidden="1" x14ac:dyDescent="0.25">
      <c r="A4023">
        <v>215</v>
      </c>
      <c r="B4023" t="s">
        <v>1509</v>
      </c>
      <c r="C4023" t="s">
        <v>1510</v>
      </c>
      <c r="D4023">
        <v>13920671093</v>
      </c>
      <c r="E4023">
        <v>1</v>
      </c>
      <c r="F4023">
        <v>0</v>
      </c>
      <c r="G4023">
        <v>0</v>
      </c>
      <c r="H4023">
        <v>10000000000</v>
      </c>
      <c r="I4023">
        <v>340000000</v>
      </c>
      <c r="J4023">
        <v>4.8000000000000001E-2</v>
      </c>
      <c r="M4023"/>
    </row>
    <row r="4024" spans="1:15" x14ac:dyDescent="0.25">
      <c r="A4024">
        <v>224</v>
      </c>
      <c r="B4024" t="s">
        <v>197</v>
      </c>
      <c r="C4024" t="s">
        <v>198</v>
      </c>
      <c r="D4024">
        <v>179792961222881</v>
      </c>
      <c r="E4024">
        <v>0</v>
      </c>
      <c r="F4024">
        <v>0</v>
      </c>
      <c r="G4024">
        <v>92</v>
      </c>
      <c r="H4024">
        <v>5000000000000</v>
      </c>
      <c r="I4024">
        <v>340000000</v>
      </c>
      <c r="J4024" s="127">
        <v>7.0000000000000007E-2</v>
      </c>
      <c r="L4024" t="str">
        <f t="shared" ref="L4024:L4025" si="0">C4024</f>
        <v>IOG1</v>
      </c>
      <c r="M4024" s="125">
        <f t="shared" ref="M4024:M4025" si="1">H4024/1000000</f>
        <v>5000000</v>
      </c>
      <c r="O4024" s="126">
        <f t="shared" ref="O4024:O4025" si="2">D4024/1000000</f>
        <v>179792961.22288099</v>
      </c>
    </row>
    <row r="4025" spans="1:15" x14ac:dyDescent="0.25">
      <c r="A4025">
        <v>224</v>
      </c>
      <c r="B4025" t="s">
        <v>571</v>
      </c>
      <c r="C4025" t="s">
        <v>572</v>
      </c>
      <c r="D4025">
        <v>26521204348788</v>
      </c>
      <c r="E4025">
        <v>0</v>
      </c>
      <c r="F4025">
        <v>0</v>
      </c>
      <c r="G4025">
        <v>14</v>
      </c>
      <c r="H4025">
        <v>5000000000000</v>
      </c>
      <c r="I4025">
        <v>340000000</v>
      </c>
      <c r="J4025" s="127">
        <v>0.05</v>
      </c>
      <c r="L4025" t="str">
        <f t="shared" si="0"/>
        <v>GOAT</v>
      </c>
      <c r="M4025" s="125">
        <f t="shared" si="1"/>
        <v>5000000</v>
      </c>
      <c r="O4025" s="126">
        <f t="shared" si="2"/>
        <v>26521204.348788001</v>
      </c>
    </row>
    <row r="4026" spans="1:15" hidden="1" x14ac:dyDescent="0.25">
      <c r="A4026">
        <v>215</v>
      </c>
      <c r="B4026" t="s">
        <v>306</v>
      </c>
      <c r="C4026" t="s">
        <v>307</v>
      </c>
      <c r="D4026">
        <v>879140389701</v>
      </c>
      <c r="E4026">
        <v>1</v>
      </c>
      <c r="F4026">
        <v>0</v>
      </c>
      <c r="G4026">
        <v>0</v>
      </c>
      <c r="H4026">
        <v>22000000000</v>
      </c>
      <c r="I4026">
        <v>340000000</v>
      </c>
      <c r="J4026">
        <v>0</v>
      </c>
      <c r="M4026"/>
    </row>
    <row r="4027" spans="1:15" hidden="1" x14ac:dyDescent="0.25">
      <c r="A4027">
        <v>215</v>
      </c>
      <c r="B4027" t="s">
        <v>315</v>
      </c>
      <c r="C4027" t="s">
        <v>316</v>
      </c>
      <c r="D4027">
        <v>6380511936998</v>
      </c>
      <c r="E4027">
        <v>410398277</v>
      </c>
      <c r="F4027">
        <v>7040538873</v>
      </c>
      <c r="G4027">
        <v>4</v>
      </c>
      <c r="H4027">
        <v>1250000030000</v>
      </c>
      <c r="I4027">
        <v>340000000</v>
      </c>
      <c r="J4027">
        <v>9.9000000000000008E-3</v>
      </c>
      <c r="M4027"/>
    </row>
    <row r="4028" spans="1:15" hidden="1" x14ac:dyDescent="0.25">
      <c r="A4028">
        <v>215</v>
      </c>
      <c r="B4028" t="s">
        <v>1894</v>
      </c>
      <c r="C4028" t="s">
        <v>1895</v>
      </c>
      <c r="D4028">
        <v>1275568143006</v>
      </c>
      <c r="E4028">
        <v>1</v>
      </c>
      <c r="F4028">
        <v>0</v>
      </c>
      <c r="G4028">
        <v>0</v>
      </c>
      <c r="H4028">
        <v>614650000000</v>
      </c>
      <c r="I4028">
        <v>340000000</v>
      </c>
      <c r="J4028">
        <v>0</v>
      </c>
      <c r="M4028"/>
    </row>
    <row r="4029" spans="1:15" hidden="1" x14ac:dyDescent="0.25">
      <c r="A4029">
        <v>215</v>
      </c>
      <c r="B4029" t="s">
        <v>883</v>
      </c>
      <c r="C4029" t="s">
        <v>884</v>
      </c>
      <c r="D4029">
        <v>154515346208150</v>
      </c>
      <c r="E4029">
        <v>4234251839</v>
      </c>
      <c r="F4029">
        <v>107370086433</v>
      </c>
      <c r="G4029">
        <v>60</v>
      </c>
      <c r="H4029">
        <v>1000000000</v>
      </c>
      <c r="I4029">
        <v>340000000</v>
      </c>
      <c r="J4029">
        <v>3.5000000000000003E-2</v>
      </c>
      <c r="M4029"/>
    </row>
    <row r="4030" spans="1:15" hidden="1" x14ac:dyDescent="0.25">
      <c r="A4030">
        <v>215</v>
      </c>
      <c r="B4030" t="s">
        <v>858</v>
      </c>
      <c r="C4030" t="s">
        <v>859</v>
      </c>
      <c r="D4030">
        <v>90133185321</v>
      </c>
      <c r="E4030">
        <v>1</v>
      </c>
      <c r="F4030">
        <v>0</v>
      </c>
      <c r="G4030">
        <v>0</v>
      </c>
      <c r="H4030">
        <v>777000000</v>
      </c>
      <c r="I4030">
        <v>340000000</v>
      </c>
      <c r="J4030">
        <v>0.03</v>
      </c>
      <c r="M4030"/>
    </row>
    <row r="4031" spans="1:15" hidden="1" x14ac:dyDescent="0.25">
      <c r="A4031">
        <v>215</v>
      </c>
      <c r="B4031" t="s">
        <v>1163</v>
      </c>
      <c r="C4031" t="s">
        <v>1164</v>
      </c>
      <c r="D4031">
        <v>848926815117</v>
      </c>
      <c r="E4031">
        <v>1</v>
      </c>
      <c r="F4031">
        <v>0</v>
      </c>
      <c r="G4031">
        <v>0</v>
      </c>
      <c r="H4031">
        <v>9000000000</v>
      </c>
      <c r="I4031">
        <v>340000000</v>
      </c>
      <c r="J4031">
        <v>0.01</v>
      </c>
      <c r="M4031"/>
    </row>
    <row r="4032" spans="1:15" hidden="1" x14ac:dyDescent="0.25">
      <c r="A4032">
        <v>215</v>
      </c>
      <c r="B4032" t="s">
        <v>1537</v>
      </c>
      <c r="C4032" t="s">
        <v>1538</v>
      </c>
      <c r="D4032">
        <v>3905397912</v>
      </c>
      <c r="E4032">
        <v>1</v>
      </c>
      <c r="F4032">
        <v>0</v>
      </c>
      <c r="G4032">
        <v>0</v>
      </c>
      <c r="H4032">
        <v>1000000</v>
      </c>
      <c r="I4032">
        <v>340000000</v>
      </c>
      <c r="J4032">
        <v>7.77E-3</v>
      </c>
      <c r="M4032"/>
    </row>
    <row r="4033" spans="1:10" customFormat="1" hidden="1" x14ac:dyDescent="0.25">
      <c r="A4033">
        <v>215</v>
      </c>
      <c r="B4033" t="s">
        <v>1788</v>
      </c>
      <c r="C4033" t="s">
        <v>1789</v>
      </c>
      <c r="D4033">
        <v>16971118123068</v>
      </c>
      <c r="E4033">
        <v>559691506</v>
      </c>
      <c r="F4033">
        <v>18087934039</v>
      </c>
      <c r="G4033">
        <v>10</v>
      </c>
      <c r="H4033">
        <v>2000000000000</v>
      </c>
      <c r="I4033">
        <v>340000000</v>
      </c>
      <c r="J4033">
        <v>1.2E-2</v>
      </c>
    </row>
    <row r="4034" spans="1:10" customFormat="1" hidden="1" x14ac:dyDescent="0.25">
      <c r="A4034">
        <v>215</v>
      </c>
      <c r="B4034" t="s">
        <v>2073</v>
      </c>
      <c r="C4034" t="s">
        <v>2074</v>
      </c>
      <c r="D4034">
        <v>6472282043370</v>
      </c>
      <c r="E4034">
        <v>549698846</v>
      </c>
      <c r="F4034">
        <v>5032772322</v>
      </c>
      <c r="G4034">
        <v>3</v>
      </c>
      <c r="H4034">
        <v>300000000000</v>
      </c>
      <c r="I4034">
        <v>340000000</v>
      </c>
      <c r="J4034">
        <v>0.04</v>
      </c>
    </row>
    <row r="4035" spans="1:10" customFormat="1" hidden="1" x14ac:dyDescent="0.25">
      <c r="A4035">
        <v>215</v>
      </c>
      <c r="B4035" t="s">
        <v>804</v>
      </c>
      <c r="C4035" t="s">
        <v>805</v>
      </c>
      <c r="D4035">
        <v>11966710189398</v>
      </c>
      <c r="E4035">
        <v>340000000</v>
      </c>
      <c r="F4035">
        <v>14546422960</v>
      </c>
      <c r="G4035">
        <v>8</v>
      </c>
      <c r="H4035">
        <v>285000000000</v>
      </c>
      <c r="I4035">
        <v>340000000</v>
      </c>
      <c r="J4035">
        <v>0</v>
      </c>
    </row>
    <row r="4036" spans="1:10" customFormat="1" hidden="1" x14ac:dyDescent="0.25">
      <c r="A4036">
        <v>215</v>
      </c>
      <c r="B4036" t="s">
        <v>1312</v>
      </c>
      <c r="C4036" t="s">
        <v>1313</v>
      </c>
      <c r="D4036">
        <v>218429577830</v>
      </c>
      <c r="E4036">
        <v>1</v>
      </c>
      <c r="F4036">
        <v>0</v>
      </c>
      <c r="G4036">
        <v>0</v>
      </c>
      <c r="H4036">
        <v>100000000000</v>
      </c>
      <c r="I4036">
        <v>340000000</v>
      </c>
      <c r="J4036">
        <v>0.04</v>
      </c>
    </row>
    <row r="4037" spans="1:10" customFormat="1" hidden="1" x14ac:dyDescent="0.25">
      <c r="A4037">
        <v>215</v>
      </c>
      <c r="B4037" t="s">
        <v>1159</v>
      </c>
      <c r="C4037" t="s">
        <v>1160</v>
      </c>
      <c r="D4037">
        <v>1200432428427</v>
      </c>
      <c r="E4037">
        <v>416034730</v>
      </c>
      <c r="F4037">
        <v>1444659888</v>
      </c>
      <c r="G4037">
        <v>1</v>
      </c>
      <c r="H4037">
        <v>324900000000</v>
      </c>
      <c r="I4037">
        <v>340000000</v>
      </c>
      <c r="J4037">
        <v>0.05</v>
      </c>
    </row>
    <row r="4038" spans="1:10" customFormat="1" hidden="1" x14ac:dyDescent="0.25">
      <c r="A4038">
        <v>215</v>
      </c>
      <c r="B4038" t="s">
        <v>2281</v>
      </c>
      <c r="C4038" t="s">
        <v>2282</v>
      </c>
      <c r="D4038">
        <v>1251592582522</v>
      </c>
      <c r="E4038">
        <v>355203659</v>
      </c>
      <c r="F4038">
        <v>1505162322</v>
      </c>
      <c r="G4038">
        <v>1</v>
      </c>
      <c r="H4038">
        <v>125000000000</v>
      </c>
      <c r="I4038">
        <v>340000000</v>
      </c>
      <c r="J4038">
        <v>0.01</v>
      </c>
    </row>
    <row r="4039" spans="1:10" customFormat="1" hidden="1" x14ac:dyDescent="0.25">
      <c r="A4039">
        <v>215</v>
      </c>
      <c r="B4039" t="s">
        <v>530</v>
      </c>
      <c r="C4039" t="s">
        <v>531</v>
      </c>
      <c r="D4039">
        <v>179598009908424</v>
      </c>
      <c r="E4039">
        <v>6926714456</v>
      </c>
      <c r="F4039">
        <v>125147574671</v>
      </c>
      <c r="G4039">
        <v>71</v>
      </c>
      <c r="H4039">
        <v>50000000000</v>
      </c>
      <c r="I4039">
        <v>340000000</v>
      </c>
      <c r="J4039">
        <v>0.05</v>
      </c>
    </row>
    <row r="4040" spans="1:10" customFormat="1" hidden="1" x14ac:dyDescent="0.25">
      <c r="A4040">
        <v>215</v>
      </c>
      <c r="B4040" t="s">
        <v>735</v>
      </c>
      <c r="C4040" t="s">
        <v>736</v>
      </c>
      <c r="D4040">
        <v>164673288870</v>
      </c>
      <c r="E4040">
        <v>1</v>
      </c>
      <c r="F4040">
        <v>0</v>
      </c>
      <c r="G4040">
        <v>0</v>
      </c>
      <c r="H4040">
        <v>44118000000</v>
      </c>
      <c r="I4040">
        <v>340000000</v>
      </c>
      <c r="J4040">
        <v>0</v>
      </c>
    </row>
    <row r="4041" spans="1:10" customFormat="1" hidden="1" x14ac:dyDescent="0.25">
      <c r="A4041">
        <v>215</v>
      </c>
      <c r="B4041" t="s">
        <v>2362</v>
      </c>
      <c r="C4041" t="s">
        <v>2363</v>
      </c>
      <c r="D4041">
        <v>162878137986</v>
      </c>
      <c r="E4041">
        <v>1</v>
      </c>
      <c r="F4041">
        <v>0</v>
      </c>
      <c r="G4041">
        <v>0</v>
      </c>
      <c r="H4041">
        <v>100000000000</v>
      </c>
      <c r="I4041">
        <v>340000000</v>
      </c>
      <c r="J4041">
        <v>4.2500000000000003E-2</v>
      </c>
    </row>
    <row r="4042" spans="1:10" customFormat="1" hidden="1" x14ac:dyDescent="0.25">
      <c r="A4042">
        <v>215</v>
      </c>
      <c r="B4042" t="s">
        <v>1248</v>
      </c>
      <c r="C4042" t="s">
        <v>1249</v>
      </c>
      <c r="D4042">
        <v>474818386990</v>
      </c>
      <c r="E4042">
        <v>1</v>
      </c>
      <c r="F4042">
        <v>0</v>
      </c>
      <c r="G4042">
        <v>0</v>
      </c>
      <c r="H4042">
        <v>4500000000</v>
      </c>
      <c r="I4042">
        <v>340000000</v>
      </c>
      <c r="J4042">
        <v>0.01</v>
      </c>
    </row>
    <row r="4043" spans="1:10" customFormat="1" hidden="1" x14ac:dyDescent="0.25">
      <c r="A4043">
        <v>215</v>
      </c>
      <c r="B4043" t="s">
        <v>507</v>
      </c>
      <c r="C4043" t="s">
        <v>508</v>
      </c>
      <c r="D4043">
        <v>23124237244765</v>
      </c>
      <c r="E4043">
        <v>830554095</v>
      </c>
      <c r="F4043">
        <v>15915937390</v>
      </c>
      <c r="G4043">
        <v>9</v>
      </c>
      <c r="H4043">
        <v>250000000000</v>
      </c>
      <c r="I4043">
        <v>340000000</v>
      </c>
      <c r="J4043">
        <v>2.9899999999999999E-2</v>
      </c>
    </row>
    <row r="4044" spans="1:10" customFormat="1" hidden="1" x14ac:dyDescent="0.25">
      <c r="A4044">
        <v>215</v>
      </c>
      <c r="B4044" t="s">
        <v>1175</v>
      </c>
      <c r="C4044" t="s">
        <v>1176</v>
      </c>
      <c r="D4044">
        <v>99492551105</v>
      </c>
      <c r="E4044">
        <v>1</v>
      </c>
      <c r="F4044">
        <v>0</v>
      </c>
      <c r="G4044">
        <v>0</v>
      </c>
      <c r="H4044">
        <v>98000000000</v>
      </c>
      <c r="I4044">
        <v>340000000</v>
      </c>
      <c r="J4044">
        <v>0.01</v>
      </c>
    </row>
    <row r="4045" spans="1:10" customFormat="1" hidden="1" x14ac:dyDescent="0.25">
      <c r="A4045">
        <v>215</v>
      </c>
      <c r="B4045" s="161" t="s">
        <v>1335</v>
      </c>
      <c r="C4045" t="s">
        <v>1336</v>
      </c>
      <c r="D4045">
        <v>104425842445</v>
      </c>
      <c r="E4045">
        <v>347600411</v>
      </c>
      <c r="F4045">
        <v>1512481790</v>
      </c>
      <c r="G4045">
        <v>1</v>
      </c>
      <c r="H4045">
        <v>5000000000</v>
      </c>
      <c r="I4045">
        <v>340000000</v>
      </c>
      <c r="J4045">
        <v>5.0000000000000001E-3</v>
      </c>
    </row>
    <row r="4046" spans="1:10" customFormat="1" hidden="1" x14ac:dyDescent="0.25">
      <c r="A4046">
        <v>215</v>
      </c>
      <c r="B4046" t="s">
        <v>1595</v>
      </c>
      <c r="C4046" t="s">
        <v>1596</v>
      </c>
      <c r="D4046">
        <v>3060131748740</v>
      </c>
      <c r="E4046">
        <v>1</v>
      </c>
      <c r="F4046">
        <v>0</v>
      </c>
      <c r="G4046">
        <v>0</v>
      </c>
      <c r="H4046">
        <v>50000000000</v>
      </c>
      <c r="I4046">
        <v>340000000</v>
      </c>
      <c r="J4046">
        <v>0</v>
      </c>
    </row>
    <row r="4047" spans="1:10" customFormat="1" hidden="1" x14ac:dyDescent="0.25">
      <c r="A4047">
        <v>215</v>
      </c>
      <c r="B4047" t="s">
        <v>1559</v>
      </c>
      <c r="C4047" t="s">
        <v>1560</v>
      </c>
      <c r="D4047">
        <v>244345970290</v>
      </c>
      <c r="E4047">
        <v>1</v>
      </c>
      <c r="F4047">
        <v>0</v>
      </c>
      <c r="G4047">
        <v>0</v>
      </c>
      <c r="H4047">
        <v>220000000000</v>
      </c>
      <c r="I4047">
        <v>340000000</v>
      </c>
      <c r="J4047">
        <v>0.03</v>
      </c>
    </row>
    <row r="4048" spans="1:10" customFormat="1" hidden="1" x14ac:dyDescent="0.25">
      <c r="A4048">
        <v>215</v>
      </c>
      <c r="B4048" t="s">
        <v>1398</v>
      </c>
      <c r="C4048" t="s">
        <v>1399</v>
      </c>
      <c r="D4048">
        <v>10097075433342</v>
      </c>
      <c r="E4048">
        <v>424529304</v>
      </c>
      <c r="F4048">
        <v>3296642887</v>
      </c>
      <c r="G4048">
        <v>2</v>
      </c>
      <c r="H4048">
        <v>200000000000</v>
      </c>
      <c r="I4048">
        <v>340000000</v>
      </c>
      <c r="J4048">
        <v>2.5000000000000001E-2</v>
      </c>
    </row>
    <row r="4049" spans="1:15" hidden="1" x14ac:dyDescent="0.25">
      <c r="A4049">
        <v>215</v>
      </c>
      <c r="B4049" t="s">
        <v>1060</v>
      </c>
      <c r="C4049" t="s">
        <v>1061</v>
      </c>
      <c r="D4049">
        <v>91914139644</v>
      </c>
      <c r="E4049">
        <v>1</v>
      </c>
      <c r="F4049">
        <v>0</v>
      </c>
      <c r="G4049">
        <v>0</v>
      </c>
      <c r="H4049">
        <v>65900000000</v>
      </c>
      <c r="I4049">
        <v>340000000</v>
      </c>
      <c r="J4049">
        <v>0.03</v>
      </c>
      <c r="M4049"/>
    </row>
    <row r="4050" spans="1:15" hidden="1" x14ac:dyDescent="0.25">
      <c r="A4050">
        <v>215</v>
      </c>
      <c r="B4050" t="s">
        <v>1918</v>
      </c>
      <c r="C4050" t="s">
        <v>1919</v>
      </c>
      <c r="D4050">
        <v>1259202333848</v>
      </c>
      <c r="E4050">
        <v>1</v>
      </c>
      <c r="F4050">
        <v>0</v>
      </c>
      <c r="G4050">
        <v>0</v>
      </c>
      <c r="H4050">
        <v>6180000000</v>
      </c>
      <c r="I4050">
        <v>340000000</v>
      </c>
      <c r="J4050">
        <v>5.0000000000000001E-3</v>
      </c>
      <c r="M4050"/>
    </row>
    <row r="4051" spans="1:15" hidden="1" x14ac:dyDescent="0.25">
      <c r="A4051">
        <v>215</v>
      </c>
      <c r="B4051" t="s">
        <v>474</v>
      </c>
      <c r="C4051" t="s">
        <v>475</v>
      </c>
      <c r="D4051">
        <v>120892757337771</v>
      </c>
      <c r="E4051">
        <v>5546266086</v>
      </c>
      <c r="F4051">
        <v>69168963720</v>
      </c>
      <c r="G4051">
        <v>40</v>
      </c>
      <c r="H4051">
        <v>3000000000000</v>
      </c>
      <c r="I4051">
        <v>340000000</v>
      </c>
      <c r="J4051">
        <v>7.0000000000000007E-2</v>
      </c>
      <c r="M4051"/>
    </row>
    <row r="4052" spans="1:15" hidden="1" x14ac:dyDescent="0.25">
      <c r="A4052">
        <v>215</v>
      </c>
      <c r="B4052" t="s">
        <v>1776</v>
      </c>
      <c r="C4052" t="s">
        <v>1777</v>
      </c>
      <c r="D4052">
        <v>1001405905</v>
      </c>
      <c r="E4052">
        <v>1</v>
      </c>
      <c r="F4052">
        <v>0</v>
      </c>
      <c r="G4052">
        <v>0</v>
      </c>
      <c r="H4052">
        <v>500000000</v>
      </c>
      <c r="I4052">
        <v>340000000</v>
      </c>
      <c r="J4052">
        <v>7.0000000000000007E-2</v>
      </c>
      <c r="M4052"/>
    </row>
    <row r="4053" spans="1:15" hidden="1" x14ac:dyDescent="0.25">
      <c r="A4053">
        <v>215</v>
      </c>
      <c r="B4053" t="s">
        <v>1944</v>
      </c>
      <c r="C4053" t="s">
        <v>1945</v>
      </c>
      <c r="D4053">
        <v>21109971825774</v>
      </c>
      <c r="E4053">
        <v>996214815</v>
      </c>
      <c r="F4053">
        <v>15749155560</v>
      </c>
      <c r="G4053">
        <v>9</v>
      </c>
      <c r="H4053">
        <v>202000000000</v>
      </c>
      <c r="I4053">
        <v>340000000</v>
      </c>
      <c r="J4053">
        <v>0.04</v>
      </c>
      <c r="M4053"/>
    </row>
    <row r="4054" spans="1:15" hidden="1" x14ac:dyDescent="0.25">
      <c r="A4054">
        <v>215</v>
      </c>
      <c r="B4054" t="s">
        <v>2250</v>
      </c>
      <c r="C4054" t="s">
        <v>2251</v>
      </c>
      <c r="D4054">
        <v>6766457220</v>
      </c>
      <c r="E4054">
        <v>1</v>
      </c>
      <c r="F4054">
        <v>0</v>
      </c>
      <c r="G4054">
        <v>0</v>
      </c>
      <c r="H4054">
        <v>95000000</v>
      </c>
      <c r="I4054">
        <v>340000000</v>
      </c>
      <c r="J4054">
        <v>0.05</v>
      </c>
      <c r="M4054"/>
    </row>
    <row r="4055" spans="1:15" hidden="1" x14ac:dyDescent="0.25">
      <c r="A4055">
        <v>215</v>
      </c>
      <c r="B4055" t="s">
        <v>1826</v>
      </c>
      <c r="C4055" t="s">
        <v>1827</v>
      </c>
      <c r="D4055">
        <v>986130430981</v>
      </c>
      <c r="E4055">
        <v>1</v>
      </c>
      <c r="F4055">
        <v>0</v>
      </c>
      <c r="G4055">
        <v>0</v>
      </c>
      <c r="H4055">
        <v>200000000000</v>
      </c>
      <c r="I4055">
        <v>340000000</v>
      </c>
      <c r="J4055">
        <v>0.03</v>
      </c>
      <c r="M4055"/>
    </row>
    <row r="4056" spans="1:15" hidden="1" x14ac:dyDescent="0.25">
      <c r="A4056">
        <v>215</v>
      </c>
      <c r="B4056" t="s">
        <v>1541</v>
      </c>
      <c r="C4056" t="s">
        <v>1542</v>
      </c>
      <c r="D4056">
        <v>1440458583322</v>
      </c>
      <c r="E4056">
        <v>1</v>
      </c>
      <c r="F4056">
        <v>0</v>
      </c>
      <c r="G4056">
        <v>0</v>
      </c>
      <c r="H4056">
        <v>118500000000</v>
      </c>
      <c r="I4056">
        <v>340000000</v>
      </c>
      <c r="J4056">
        <v>7.0000000000000001E-3</v>
      </c>
      <c r="M4056"/>
    </row>
    <row r="4057" spans="1:15" hidden="1" x14ac:dyDescent="0.25">
      <c r="A4057">
        <v>215</v>
      </c>
      <c r="B4057" t="s">
        <v>1756</v>
      </c>
      <c r="C4057" t="s">
        <v>1757</v>
      </c>
      <c r="D4057">
        <v>2538023</v>
      </c>
      <c r="E4057">
        <v>1</v>
      </c>
      <c r="F4057">
        <v>0</v>
      </c>
      <c r="G4057">
        <v>0</v>
      </c>
      <c r="H4057">
        <v>1300000000</v>
      </c>
      <c r="I4057">
        <v>340000000</v>
      </c>
      <c r="J4057">
        <v>4.2999999999999997E-2</v>
      </c>
      <c r="M4057"/>
    </row>
    <row r="4058" spans="1:15" hidden="1" x14ac:dyDescent="0.25">
      <c r="A4058">
        <v>215</v>
      </c>
      <c r="B4058" t="s">
        <v>2184</v>
      </c>
      <c r="C4058" t="s">
        <v>2185</v>
      </c>
      <c r="D4058">
        <v>154742179278057</v>
      </c>
      <c r="E4058">
        <v>2939138167</v>
      </c>
      <c r="F4058">
        <v>127357770209</v>
      </c>
      <c r="G4058">
        <v>70</v>
      </c>
      <c r="H4058">
        <v>500000000000</v>
      </c>
      <c r="I4058">
        <v>340000000</v>
      </c>
      <c r="J4058">
        <v>0.02</v>
      </c>
      <c r="M4058"/>
    </row>
    <row r="4059" spans="1:15" hidden="1" x14ac:dyDescent="0.25">
      <c r="A4059">
        <v>215</v>
      </c>
      <c r="B4059" t="s">
        <v>1948</v>
      </c>
      <c r="C4059" t="s">
        <v>1949</v>
      </c>
      <c r="D4059">
        <v>20749265916</v>
      </c>
      <c r="E4059">
        <v>1</v>
      </c>
      <c r="F4059">
        <v>0</v>
      </c>
      <c r="G4059">
        <v>0</v>
      </c>
      <c r="H4059">
        <v>10000000000</v>
      </c>
      <c r="I4059">
        <v>340000000</v>
      </c>
      <c r="J4059">
        <v>0.02</v>
      </c>
      <c r="M4059"/>
    </row>
    <row r="4060" spans="1:15" hidden="1" x14ac:dyDescent="0.25">
      <c r="A4060">
        <v>223</v>
      </c>
      <c r="B4060" t="s">
        <v>2242</v>
      </c>
      <c r="C4060" t="s">
        <v>2243</v>
      </c>
      <c r="D4060">
        <v>4075036566</v>
      </c>
      <c r="E4060">
        <v>1</v>
      </c>
      <c r="F4060">
        <v>0</v>
      </c>
      <c r="G4060">
        <v>0</v>
      </c>
      <c r="H4060">
        <v>4000000000</v>
      </c>
      <c r="I4060">
        <v>340000000</v>
      </c>
      <c r="J4060">
        <v>1.4999999999999999E-2</v>
      </c>
      <c r="M4060"/>
    </row>
    <row r="4061" spans="1:15" hidden="1" x14ac:dyDescent="0.25">
      <c r="A4061">
        <v>215</v>
      </c>
      <c r="B4061" t="s">
        <v>1976</v>
      </c>
      <c r="C4061" t="s">
        <v>1977</v>
      </c>
      <c r="D4061">
        <v>1786310525747</v>
      </c>
      <c r="E4061">
        <v>1</v>
      </c>
      <c r="F4061">
        <v>0</v>
      </c>
      <c r="G4061">
        <v>0</v>
      </c>
      <c r="H4061">
        <v>50000000000</v>
      </c>
      <c r="I4061">
        <v>340000000</v>
      </c>
      <c r="J4061">
        <v>8.0000000000000002E-3</v>
      </c>
      <c r="M4061"/>
    </row>
    <row r="4062" spans="1:15" x14ac:dyDescent="0.25">
      <c r="A4062">
        <v>224</v>
      </c>
      <c r="B4062" t="s">
        <v>1788</v>
      </c>
      <c r="C4062" t="s">
        <v>1789</v>
      </c>
      <c r="D4062">
        <v>1093092635105</v>
      </c>
      <c r="E4062">
        <v>0</v>
      </c>
      <c r="F4062">
        <v>0</v>
      </c>
      <c r="G4062">
        <v>0</v>
      </c>
      <c r="H4062">
        <v>4900000000000</v>
      </c>
      <c r="I4062">
        <v>340000000</v>
      </c>
      <c r="J4062" s="127">
        <v>4.1000000000000002E-2</v>
      </c>
      <c r="L4062" t="str">
        <f>C4062</f>
        <v>ABBA</v>
      </c>
      <c r="M4062" s="125">
        <f>H4062/1000000</f>
        <v>4900000</v>
      </c>
      <c r="O4062" s="126">
        <f>D4062/1000000</f>
        <v>1093092.6351050001</v>
      </c>
    </row>
    <row r="4063" spans="1:15" hidden="1" x14ac:dyDescent="0.25">
      <c r="A4063">
        <v>215</v>
      </c>
      <c r="B4063" t="s">
        <v>991</v>
      </c>
      <c r="C4063" t="s">
        <v>992</v>
      </c>
      <c r="D4063">
        <v>81642501175</v>
      </c>
      <c r="E4063">
        <v>1</v>
      </c>
      <c r="F4063">
        <v>0</v>
      </c>
      <c r="G4063">
        <v>0</v>
      </c>
      <c r="H4063">
        <v>75000000000</v>
      </c>
      <c r="I4063">
        <v>340000000</v>
      </c>
      <c r="J4063">
        <v>2.75E-2</v>
      </c>
      <c r="M4063"/>
    </row>
    <row r="4064" spans="1:15" hidden="1" x14ac:dyDescent="0.25">
      <c r="A4064">
        <v>215</v>
      </c>
      <c r="B4064" t="s">
        <v>2032</v>
      </c>
      <c r="C4064" t="s">
        <v>2033</v>
      </c>
      <c r="D4064">
        <v>1479547802589</v>
      </c>
      <c r="E4064">
        <v>370403936</v>
      </c>
      <c r="F4064">
        <v>1489792909</v>
      </c>
      <c r="G4064">
        <v>1</v>
      </c>
      <c r="H4064">
        <v>50000000000</v>
      </c>
      <c r="I4064">
        <v>340000000</v>
      </c>
      <c r="J4064">
        <v>0.02</v>
      </c>
      <c r="M4064"/>
    </row>
    <row r="4065" spans="1:15" hidden="1" x14ac:dyDescent="0.25">
      <c r="A4065">
        <v>215</v>
      </c>
      <c r="B4065" t="s">
        <v>905</v>
      </c>
      <c r="C4065" t="s">
        <v>906</v>
      </c>
      <c r="D4065">
        <v>1210806993734</v>
      </c>
      <c r="E4065">
        <v>1</v>
      </c>
      <c r="F4065">
        <v>0</v>
      </c>
      <c r="G4065">
        <v>0</v>
      </c>
      <c r="H4065">
        <v>100000000000</v>
      </c>
      <c r="I4065">
        <v>340000000</v>
      </c>
      <c r="J4065">
        <v>5.0000000000000001E-3</v>
      </c>
      <c r="M4065"/>
    </row>
    <row r="4066" spans="1:15" x14ac:dyDescent="0.25">
      <c r="A4066">
        <v>224</v>
      </c>
      <c r="B4066" t="s">
        <v>2087</v>
      </c>
      <c r="C4066" t="s">
        <v>2088</v>
      </c>
      <c r="D4066">
        <v>34264849517578</v>
      </c>
      <c r="E4066">
        <v>0</v>
      </c>
      <c r="F4066">
        <v>0</v>
      </c>
      <c r="G4066">
        <v>24</v>
      </c>
      <c r="H4066">
        <v>4100000000000</v>
      </c>
      <c r="I4066">
        <v>340000000</v>
      </c>
      <c r="J4066" s="127">
        <v>5.0000000000000001E-3</v>
      </c>
      <c r="L4066" t="str">
        <f t="shared" ref="L4066:L4067" si="3">C4066</f>
        <v>APOP</v>
      </c>
      <c r="M4066" s="125">
        <f t="shared" ref="M4066:M4067" si="4">H4066/1000000</f>
        <v>4100000</v>
      </c>
      <c r="O4066" s="126">
        <f t="shared" ref="O4066:O4067" si="5">D4066/1000000</f>
        <v>34264849.517577998</v>
      </c>
    </row>
    <row r="4067" spans="1:15" x14ac:dyDescent="0.25">
      <c r="A4067">
        <v>224</v>
      </c>
      <c r="B4067" t="s">
        <v>1185</v>
      </c>
      <c r="C4067" t="s">
        <v>1186</v>
      </c>
      <c r="D4067">
        <v>11743647873960</v>
      </c>
      <c r="E4067">
        <v>0</v>
      </c>
      <c r="F4067">
        <v>0</v>
      </c>
      <c r="G4067">
        <v>6</v>
      </c>
      <c r="H4067">
        <v>3600000000000</v>
      </c>
      <c r="I4067">
        <v>340000000</v>
      </c>
      <c r="J4067" s="127">
        <v>0.01</v>
      </c>
      <c r="L4067" t="str">
        <f t="shared" si="3"/>
        <v>FISH</v>
      </c>
      <c r="M4067" s="125">
        <f t="shared" si="4"/>
        <v>3600000</v>
      </c>
      <c r="O4067" s="126">
        <f t="shared" si="5"/>
        <v>11743647.87396</v>
      </c>
    </row>
    <row r="4068" spans="1:15" hidden="1" x14ac:dyDescent="0.25">
      <c r="A4068">
        <v>215</v>
      </c>
      <c r="B4068" t="s">
        <v>2385</v>
      </c>
      <c r="D4068">
        <v>0</v>
      </c>
      <c r="E4068">
        <v>0</v>
      </c>
      <c r="F4068">
        <v>0</v>
      </c>
      <c r="G4068">
        <v>0</v>
      </c>
      <c r="H4068">
        <v>25000000000</v>
      </c>
      <c r="I4068">
        <v>1000000000</v>
      </c>
      <c r="J4068">
        <v>0.04</v>
      </c>
      <c r="M4068"/>
    </row>
    <row r="4069" spans="1:15" hidden="1" x14ac:dyDescent="0.25">
      <c r="A4069">
        <v>215</v>
      </c>
      <c r="B4069" t="s">
        <v>298</v>
      </c>
      <c r="C4069" t="s">
        <v>299</v>
      </c>
      <c r="D4069">
        <v>5839028875487</v>
      </c>
      <c r="E4069">
        <v>549639415</v>
      </c>
      <c r="F4069">
        <v>5031345982</v>
      </c>
      <c r="G4069">
        <v>3</v>
      </c>
      <c r="H4069">
        <v>100000000000</v>
      </c>
      <c r="I4069">
        <v>340000000</v>
      </c>
      <c r="J4069">
        <v>0.04</v>
      </c>
      <c r="M4069"/>
    </row>
    <row r="4070" spans="1:15" hidden="1" x14ac:dyDescent="0.25">
      <c r="A4070">
        <v>215</v>
      </c>
      <c r="B4070" t="s">
        <v>179</v>
      </c>
      <c r="C4070" t="s">
        <v>180</v>
      </c>
      <c r="D4070">
        <v>130932631248981</v>
      </c>
      <c r="E4070">
        <v>2867098695</v>
      </c>
      <c r="F4070">
        <v>69675721181</v>
      </c>
      <c r="G4070">
        <v>39</v>
      </c>
      <c r="H4070">
        <v>1000000000</v>
      </c>
      <c r="I4070">
        <v>340000000</v>
      </c>
      <c r="J4070">
        <v>3.5000000000000003E-2</v>
      </c>
      <c r="M4070"/>
    </row>
    <row r="4071" spans="1:15" hidden="1" x14ac:dyDescent="0.25">
      <c r="A4071">
        <v>215</v>
      </c>
      <c r="B4071" t="s">
        <v>2049</v>
      </c>
      <c r="D4071">
        <v>97030375</v>
      </c>
      <c r="E4071">
        <v>1</v>
      </c>
      <c r="F4071">
        <v>0</v>
      </c>
      <c r="G4071">
        <v>0</v>
      </c>
      <c r="H4071">
        <v>100000000</v>
      </c>
      <c r="I4071">
        <v>345000000</v>
      </c>
      <c r="J4071">
        <v>0.15</v>
      </c>
      <c r="M4071"/>
    </row>
    <row r="4072" spans="1:15" hidden="1" x14ac:dyDescent="0.25">
      <c r="A4072">
        <v>215</v>
      </c>
      <c r="B4072" t="s">
        <v>1856</v>
      </c>
      <c r="C4072" t="s">
        <v>1857</v>
      </c>
      <c r="D4072">
        <v>471958225175</v>
      </c>
      <c r="E4072">
        <v>1</v>
      </c>
      <c r="F4072">
        <v>0</v>
      </c>
      <c r="G4072">
        <v>0</v>
      </c>
      <c r="H4072">
        <v>50000000000</v>
      </c>
      <c r="I4072">
        <v>340000000</v>
      </c>
      <c r="J4072">
        <v>1.11E-2</v>
      </c>
      <c r="M4072"/>
    </row>
    <row r="4073" spans="1:15" hidden="1" x14ac:dyDescent="0.25">
      <c r="A4073">
        <v>215</v>
      </c>
      <c r="B4073" t="s">
        <v>1003</v>
      </c>
      <c r="D4073">
        <v>0</v>
      </c>
      <c r="E4073">
        <v>0</v>
      </c>
      <c r="F4073">
        <v>0</v>
      </c>
      <c r="G4073">
        <v>2263</v>
      </c>
      <c r="H4073">
        <v>0</v>
      </c>
      <c r="I4073">
        <v>0</v>
      </c>
      <c r="J4073">
        <v>0</v>
      </c>
      <c r="M4073"/>
    </row>
    <row r="4074" spans="1:15" hidden="1" x14ac:dyDescent="0.25">
      <c r="A4074">
        <v>215</v>
      </c>
      <c r="B4074" t="s">
        <v>1844</v>
      </c>
      <c r="C4074" t="s">
        <v>1845</v>
      </c>
      <c r="D4074">
        <v>520070298384</v>
      </c>
      <c r="E4074">
        <v>1</v>
      </c>
      <c r="F4074">
        <v>0</v>
      </c>
      <c r="G4074">
        <v>0</v>
      </c>
      <c r="H4074">
        <v>15000000000</v>
      </c>
      <c r="I4074">
        <v>340000000</v>
      </c>
      <c r="J4074">
        <v>0</v>
      </c>
      <c r="M4074"/>
    </row>
    <row r="4075" spans="1:15" hidden="1" x14ac:dyDescent="0.25">
      <c r="A4075">
        <v>215</v>
      </c>
      <c r="B4075" t="s">
        <v>482</v>
      </c>
      <c r="C4075" t="s">
        <v>483</v>
      </c>
      <c r="D4075">
        <v>290703675567</v>
      </c>
      <c r="E4075">
        <v>1</v>
      </c>
      <c r="F4075">
        <v>0</v>
      </c>
      <c r="G4075">
        <v>0</v>
      </c>
      <c r="H4075">
        <v>150026764857</v>
      </c>
      <c r="I4075">
        <v>340000000</v>
      </c>
      <c r="J4075">
        <v>1.4999999999999999E-2</v>
      </c>
      <c r="M4075"/>
    </row>
    <row r="4076" spans="1:15" hidden="1" x14ac:dyDescent="0.25">
      <c r="A4076">
        <v>215</v>
      </c>
      <c r="B4076" t="s">
        <v>2322</v>
      </c>
      <c r="C4076" t="s">
        <v>2323</v>
      </c>
      <c r="D4076">
        <v>239281459797</v>
      </c>
      <c r="E4076">
        <v>1</v>
      </c>
      <c r="F4076">
        <v>0</v>
      </c>
      <c r="G4076">
        <v>0</v>
      </c>
      <c r="H4076">
        <v>50000000000</v>
      </c>
      <c r="I4076">
        <v>340000000</v>
      </c>
      <c r="J4076">
        <v>0.04</v>
      </c>
      <c r="M4076"/>
    </row>
    <row r="4077" spans="1:15" hidden="1" x14ac:dyDescent="0.25">
      <c r="A4077">
        <v>215</v>
      </c>
      <c r="B4077" t="s">
        <v>2324</v>
      </c>
      <c r="C4077" t="s">
        <v>2325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M4077"/>
    </row>
    <row r="4078" spans="1:15" hidden="1" x14ac:dyDescent="0.25">
      <c r="A4078">
        <v>215</v>
      </c>
      <c r="B4078" t="s">
        <v>1942</v>
      </c>
      <c r="C4078" t="s">
        <v>1943</v>
      </c>
      <c r="D4078">
        <v>2128261590897</v>
      </c>
      <c r="E4078">
        <v>385609618</v>
      </c>
      <c r="F4078">
        <v>1474710989</v>
      </c>
      <c r="G4078">
        <v>1</v>
      </c>
      <c r="H4078">
        <v>100000000000</v>
      </c>
      <c r="I4078">
        <v>340000000</v>
      </c>
      <c r="J4078">
        <v>0.03</v>
      </c>
      <c r="M4078"/>
    </row>
    <row r="4079" spans="1:15" hidden="1" x14ac:dyDescent="0.25">
      <c r="A4079">
        <v>215</v>
      </c>
      <c r="B4079" t="s">
        <v>2540</v>
      </c>
      <c r="C4079" t="s">
        <v>2541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M4079"/>
    </row>
    <row r="4080" spans="1:15" hidden="1" x14ac:dyDescent="0.25">
      <c r="A4080">
        <v>215</v>
      </c>
      <c r="B4080" t="s">
        <v>947</v>
      </c>
      <c r="C4080" t="s">
        <v>948</v>
      </c>
      <c r="D4080">
        <v>23952328515452</v>
      </c>
      <c r="E4080">
        <v>340000000</v>
      </c>
      <c r="F4080">
        <v>20154120076</v>
      </c>
      <c r="G4080">
        <v>11</v>
      </c>
      <c r="H4080">
        <v>1206000000000</v>
      </c>
      <c r="I4080">
        <v>340000000</v>
      </c>
      <c r="J4080">
        <v>0</v>
      </c>
      <c r="M4080"/>
    </row>
    <row r="4081" spans="1:15" hidden="1" x14ac:dyDescent="0.25">
      <c r="A4081">
        <v>215</v>
      </c>
      <c r="B4081" t="s">
        <v>1932</v>
      </c>
      <c r="C4081" t="s">
        <v>1933</v>
      </c>
      <c r="D4081">
        <v>1162677844942</v>
      </c>
      <c r="E4081">
        <v>573229614</v>
      </c>
      <c r="F4081">
        <v>3146909731</v>
      </c>
      <c r="G4081">
        <v>2</v>
      </c>
      <c r="H4081">
        <v>0</v>
      </c>
      <c r="I4081">
        <v>340000000</v>
      </c>
      <c r="J4081">
        <v>6.9000000000000006E-2</v>
      </c>
      <c r="M4081"/>
    </row>
    <row r="4082" spans="1:15" hidden="1" x14ac:dyDescent="0.25">
      <c r="A4082">
        <v>215</v>
      </c>
      <c r="B4082" t="s">
        <v>2236</v>
      </c>
      <c r="C4082" t="s">
        <v>2237</v>
      </c>
      <c r="D4082">
        <v>5097616242</v>
      </c>
      <c r="E4082">
        <v>1</v>
      </c>
      <c r="F4082">
        <v>0</v>
      </c>
      <c r="G4082">
        <v>0</v>
      </c>
      <c r="H4082">
        <v>5000000000</v>
      </c>
      <c r="I4082">
        <v>340000000</v>
      </c>
      <c r="J4082">
        <v>0</v>
      </c>
      <c r="M4082"/>
    </row>
    <row r="4083" spans="1:15" hidden="1" x14ac:dyDescent="0.25">
      <c r="A4083">
        <v>215</v>
      </c>
      <c r="B4083" t="s">
        <v>1269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M4083"/>
    </row>
    <row r="4084" spans="1:15" hidden="1" x14ac:dyDescent="0.25">
      <c r="A4084">
        <v>215</v>
      </c>
      <c r="B4084" t="s">
        <v>1770</v>
      </c>
      <c r="C4084" t="s">
        <v>1771</v>
      </c>
      <c r="D4084">
        <v>198297779709</v>
      </c>
      <c r="E4084">
        <v>1</v>
      </c>
      <c r="F4084">
        <v>0</v>
      </c>
      <c r="G4084">
        <v>0</v>
      </c>
      <c r="H4084">
        <v>100000000000</v>
      </c>
      <c r="I4084">
        <v>340000000</v>
      </c>
      <c r="J4084">
        <v>0.05</v>
      </c>
      <c r="M4084"/>
    </row>
    <row r="4085" spans="1:15" hidden="1" x14ac:dyDescent="0.25">
      <c r="A4085">
        <v>215</v>
      </c>
      <c r="B4085" t="s">
        <v>408</v>
      </c>
      <c r="C4085" t="s">
        <v>409</v>
      </c>
      <c r="D4085">
        <v>1063627191386</v>
      </c>
      <c r="E4085">
        <v>446417724</v>
      </c>
      <c r="F4085">
        <v>1413835482</v>
      </c>
      <c r="G4085">
        <v>1</v>
      </c>
      <c r="H4085">
        <v>75000000000</v>
      </c>
      <c r="I4085">
        <v>340000000</v>
      </c>
      <c r="J4085">
        <v>7.0000000000000007E-2</v>
      </c>
      <c r="M4085"/>
    </row>
    <row r="4086" spans="1:15" x14ac:dyDescent="0.25">
      <c r="A4086">
        <v>224</v>
      </c>
      <c r="B4086" t="s">
        <v>756</v>
      </c>
      <c r="C4086" t="s">
        <v>757</v>
      </c>
      <c r="D4086">
        <v>6183242377689</v>
      </c>
      <c r="E4086">
        <v>0</v>
      </c>
      <c r="F4086">
        <v>0</v>
      </c>
      <c r="G4086">
        <v>2</v>
      </c>
      <c r="H4086">
        <v>3500000000000</v>
      </c>
      <c r="I4086">
        <v>340000000</v>
      </c>
      <c r="J4086" s="127">
        <v>4.99E-2</v>
      </c>
      <c r="L4086" t="str">
        <f>C4086</f>
        <v>BULL</v>
      </c>
      <c r="M4086" s="125">
        <f>H4086/1000000</f>
        <v>3500000</v>
      </c>
      <c r="O4086" s="126">
        <f>D4086/1000000</f>
        <v>6183242.3776890002</v>
      </c>
    </row>
    <row r="4087" spans="1:15" hidden="1" x14ac:dyDescent="0.25">
      <c r="A4087">
        <v>215</v>
      </c>
      <c r="B4087" t="s">
        <v>1952</v>
      </c>
      <c r="C4087" t="s">
        <v>1953</v>
      </c>
      <c r="D4087">
        <v>56335781745722</v>
      </c>
      <c r="E4087">
        <v>10688390167</v>
      </c>
      <c r="F4087">
        <v>41393560670</v>
      </c>
      <c r="G4087">
        <v>28</v>
      </c>
      <c r="H4087">
        <v>0</v>
      </c>
      <c r="I4087">
        <v>340000000</v>
      </c>
      <c r="J4087">
        <v>0.2</v>
      </c>
      <c r="M4087"/>
    </row>
    <row r="4088" spans="1:15" hidden="1" x14ac:dyDescent="0.25">
      <c r="A4088">
        <v>215</v>
      </c>
      <c r="B4088" t="s">
        <v>351</v>
      </c>
      <c r="C4088" t="s">
        <v>352</v>
      </c>
      <c r="D4088">
        <v>15038105726670</v>
      </c>
      <c r="E4088">
        <v>466894143</v>
      </c>
      <c r="F4088">
        <v>12562520196</v>
      </c>
      <c r="G4088">
        <v>7</v>
      </c>
      <c r="H4088">
        <v>500000000000</v>
      </c>
      <c r="I4088">
        <v>340000000</v>
      </c>
      <c r="J4088">
        <v>0.01</v>
      </c>
      <c r="M4088"/>
    </row>
    <row r="4089" spans="1:15" hidden="1" x14ac:dyDescent="0.25">
      <c r="A4089">
        <v>215</v>
      </c>
      <c r="B4089" t="s">
        <v>1050</v>
      </c>
      <c r="C4089" t="s">
        <v>1051</v>
      </c>
      <c r="D4089">
        <v>41187799275</v>
      </c>
      <c r="E4089">
        <v>1</v>
      </c>
      <c r="F4089">
        <v>0</v>
      </c>
      <c r="G4089">
        <v>0</v>
      </c>
      <c r="H4089">
        <v>10000000000</v>
      </c>
      <c r="I4089">
        <v>340000000</v>
      </c>
      <c r="J4089">
        <v>0.02</v>
      </c>
      <c r="M4089"/>
    </row>
    <row r="4090" spans="1:15" hidden="1" x14ac:dyDescent="0.25">
      <c r="A4090">
        <v>215</v>
      </c>
      <c r="B4090" t="s">
        <v>2099</v>
      </c>
      <c r="C4090" t="s">
        <v>2100</v>
      </c>
      <c r="D4090">
        <v>9031888562904</v>
      </c>
      <c r="E4090">
        <v>482056814</v>
      </c>
      <c r="F4090">
        <v>6960783896</v>
      </c>
      <c r="G4090">
        <v>4</v>
      </c>
      <c r="H4090">
        <v>250000000000</v>
      </c>
      <c r="I4090">
        <v>340000000</v>
      </c>
      <c r="J4090">
        <v>0.02</v>
      </c>
      <c r="M4090"/>
    </row>
    <row r="4091" spans="1:15" hidden="1" x14ac:dyDescent="0.25">
      <c r="A4091">
        <v>215</v>
      </c>
      <c r="B4091" t="s">
        <v>635</v>
      </c>
      <c r="C4091" t="s">
        <v>184</v>
      </c>
      <c r="D4091">
        <v>91315189337764</v>
      </c>
      <c r="E4091">
        <v>4056093052</v>
      </c>
      <c r="F4091">
        <v>70605767994</v>
      </c>
      <c r="G4091">
        <v>40</v>
      </c>
      <c r="H4091">
        <v>2500000000000</v>
      </c>
      <c r="I4091">
        <v>340000000</v>
      </c>
      <c r="J4091">
        <v>0.05</v>
      </c>
      <c r="M4091"/>
    </row>
    <row r="4092" spans="1:15" hidden="1" x14ac:dyDescent="0.25">
      <c r="A4092">
        <v>215</v>
      </c>
      <c r="B4092" t="s">
        <v>1683</v>
      </c>
      <c r="C4092" t="s">
        <v>1684</v>
      </c>
      <c r="D4092">
        <v>1384139316957</v>
      </c>
      <c r="E4092">
        <v>1</v>
      </c>
      <c r="F4092">
        <v>0</v>
      </c>
      <c r="G4092">
        <v>0</v>
      </c>
      <c r="H4092">
        <v>200000000000</v>
      </c>
      <c r="I4092">
        <v>340000000</v>
      </c>
      <c r="J4092">
        <v>0</v>
      </c>
      <c r="M4092"/>
    </row>
    <row r="4093" spans="1:15" hidden="1" x14ac:dyDescent="0.25">
      <c r="A4093">
        <v>215</v>
      </c>
      <c r="B4093" t="s">
        <v>2421</v>
      </c>
      <c r="C4093" t="s">
        <v>2422</v>
      </c>
      <c r="D4093">
        <v>4499450925978</v>
      </c>
      <c r="E4093">
        <v>340000000</v>
      </c>
      <c r="F4093">
        <v>5242423031</v>
      </c>
      <c r="G4093">
        <v>3</v>
      </c>
      <c r="H4093">
        <v>300000000000</v>
      </c>
      <c r="I4093">
        <v>340000000</v>
      </c>
      <c r="J4093">
        <v>0</v>
      </c>
      <c r="M4093"/>
    </row>
    <row r="4094" spans="1:15" hidden="1" x14ac:dyDescent="0.25">
      <c r="A4094">
        <v>215</v>
      </c>
      <c r="B4094" t="s">
        <v>2111</v>
      </c>
      <c r="C4094" t="s">
        <v>2112</v>
      </c>
      <c r="D4094">
        <v>30110231850567</v>
      </c>
      <c r="E4094">
        <v>1608048770</v>
      </c>
      <c r="F4094">
        <v>11412438939</v>
      </c>
      <c r="G4094">
        <v>7</v>
      </c>
      <c r="H4094">
        <v>0</v>
      </c>
      <c r="I4094">
        <v>340000000</v>
      </c>
      <c r="J4094">
        <v>0.1</v>
      </c>
      <c r="M4094"/>
    </row>
    <row r="4095" spans="1:15" hidden="1" x14ac:dyDescent="0.25">
      <c r="A4095">
        <v>215</v>
      </c>
      <c r="B4095" t="s">
        <v>503</v>
      </c>
      <c r="C4095" t="s">
        <v>504</v>
      </c>
      <c r="D4095">
        <v>59665076107</v>
      </c>
      <c r="E4095">
        <v>1</v>
      </c>
      <c r="F4095">
        <v>0</v>
      </c>
      <c r="G4095">
        <v>0</v>
      </c>
      <c r="H4095">
        <v>49000000000</v>
      </c>
      <c r="I4095">
        <v>340000000</v>
      </c>
      <c r="J4095">
        <v>0.01</v>
      </c>
      <c r="M4095"/>
    </row>
    <row r="4096" spans="1:15" hidden="1" x14ac:dyDescent="0.25">
      <c r="A4096">
        <v>215</v>
      </c>
      <c r="B4096" t="s">
        <v>1232</v>
      </c>
      <c r="C4096" t="s">
        <v>1233</v>
      </c>
      <c r="D4096">
        <v>1468194672804</v>
      </c>
      <c r="E4096">
        <v>1</v>
      </c>
      <c r="F4096">
        <v>0</v>
      </c>
      <c r="G4096">
        <v>0</v>
      </c>
      <c r="H4096">
        <v>101000000000</v>
      </c>
      <c r="I4096">
        <v>340000000</v>
      </c>
      <c r="J4096">
        <v>0.01</v>
      </c>
      <c r="M4096"/>
    </row>
    <row r="4097" spans="1:10" customFormat="1" hidden="1" x14ac:dyDescent="0.25">
      <c r="A4097">
        <v>215</v>
      </c>
      <c r="B4097" t="s">
        <v>1083</v>
      </c>
      <c r="C4097" t="s">
        <v>1084</v>
      </c>
      <c r="D4097">
        <v>694006483397</v>
      </c>
      <c r="E4097">
        <v>355201331</v>
      </c>
      <c r="F4097">
        <v>1504931773</v>
      </c>
      <c r="G4097">
        <v>1</v>
      </c>
      <c r="H4097">
        <v>25000000000</v>
      </c>
      <c r="I4097">
        <v>340000000</v>
      </c>
      <c r="J4097">
        <v>0.01</v>
      </c>
    </row>
    <row r="4098" spans="1:10" customFormat="1" hidden="1" x14ac:dyDescent="0.25">
      <c r="A4098">
        <v>215</v>
      </c>
      <c r="B4098" t="s">
        <v>2054</v>
      </c>
      <c r="C4098" t="s">
        <v>2055</v>
      </c>
      <c r="D4098">
        <v>513160239087</v>
      </c>
      <c r="E4098">
        <v>1</v>
      </c>
      <c r="F4098">
        <v>0</v>
      </c>
      <c r="G4098">
        <v>0</v>
      </c>
      <c r="H4098">
        <v>200000000000</v>
      </c>
      <c r="I4098">
        <v>340000000</v>
      </c>
      <c r="J4098">
        <v>3.5000000000000003E-2</v>
      </c>
    </row>
    <row r="4099" spans="1:10" customFormat="1" hidden="1" x14ac:dyDescent="0.25">
      <c r="A4099">
        <v>215</v>
      </c>
      <c r="B4099" t="s">
        <v>2419</v>
      </c>
      <c r="C4099" t="s">
        <v>2420</v>
      </c>
      <c r="D4099">
        <v>0</v>
      </c>
      <c r="E4099">
        <v>0</v>
      </c>
      <c r="F4099">
        <v>0</v>
      </c>
      <c r="G4099">
        <v>0</v>
      </c>
      <c r="H4099">
        <v>50000000000</v>
      </c>
      <c r="I4099">
        <v>340000000</v>
      </c>
      <c r="J4099">
        <v>0.05</v>
      </c>
    </row>
    <row r="4100" spans="1:10" customFormat="1" hidden="1" x14ac:dyDescent="0.25">
      <c r="A4100">
        <v>215</v>
      </c>
      <c r="B4100" t="s">
        <v>2409</v>
      </c>
      <c r="C4100" t="s">
        <v>2410</v>
      </c>
      <c r="D4100">
        <v>565546665781</v>
      </c>
      <c r="E4100">
        <v>1</v>
      </c>
      <c r="F4100">
        <v>0</v>
      </c>
      <c r="G4100">
        <v>0</v>
      </c>
      <c r="H4100">
        <v>1000000000000</v>
      </c>
      <c r="I4100">
        <v>340000000</v>
      </c>
      <c r="J4100">
        <v>2.5000000000000001E-2</v>
      </c>
    </row>
    <row r="4101" spans="1:10" customFormat="1" hidden="1" x14ac:dyDescent="0.25">
      <c r="A4101">
        <v>215</v>
      </c>
      <c r="B4101" t="s">
        <v>150</v>
      </c>
      <c r="C4101" t="s">
        <v>151</v>
      </c>
      <c r="D4101">
        <v>11811999043272</v>
      </c>
      <c r="E4101">
        <v>564076633</v>
      </c>
      <c r="F4101">
        <v>8738988690</v>
      </c>
      <c r="G4101">
        <v>5</v>
      </c>
      <c r="H4101">
        <v>210000000000</v>
      </c>
      <c r="I4101">
        <v>340000000</v>
      </c>
      <c r="J4101">
        <v>2.5000000000000001E-2</v>
      </c>
    </row>
    <row r="4102" spans="1:10" customFormat="1" hidden="1" x14ac:dyDescent="0.25">
      <c r="A4102">
        <v>215</v>
      </c>
      <c r="B4102" t="s">
        <v>2166</v>
      </c>
      <c r="C4102" t="s">
        <v>2167</v>
      </c>
      <c r="D4102">
        <v>753046581969</v>
      </c>
      <c r="E4102">
        <v>1</v>
      </c>
      <c r="F4102">
        <v>0</v>
      </c>
      <c r="G4102">
        <v>0</v>
      </c>
      <c r="H4102">
        <v>96000000</v>
      </c>
      <c r="I4102">
        <v>340000000</v>
      </c>
      <c r="J4102">
        <v>0.05</v>
      </c>
    </row>
    <row r="4103" spans="1:10" customFormat="1" hidden="1" x14ac:dyDescent="0.25">
      <c r="A4103">
        <v>215</v>
      </c>
      <c r="B4103" t="s">
        <v>2534</v>
      </c>
      <c r="C4103" t="s">
        <v>2535</v>
      </c>
      <c r="D4103">
        <v>4614183929846</v>
      </c>
      <c r="E4103">
        <v>1</v>
      </c>
      <c r="F4103">
        <v>0</v>
      </c>
      <c r="G4103">
        <v>0</v>
      </c>
      <c r="H4103">
        <v>1000000000000</v>
      </c>
      <c r="I4103">
        <v>340000000</v>
      </c>
      <c r="J4103">
        <v>1E-3</v>
      </c>
    </row>
    <row r="4104" spans="1:10" customFormat="1" hidden="1" x14ac:dyDescent="0.25">
      <c r="A4104">
        <v>215</v>
      </c>
      <c r="B4104" t="s">
        <v>1426</v>
      </c>
      <c r="C4104" t="s">
        <v>1427</v>
      </c>
      <c r="D4104">
        <v>146832885975173</v>
      </c>
      <c r="E4104">
        <v>3301649999</v>
      </c>
      <c r="F4104">
        <v>104734713603</v>
      </c>
      <c r="G4104">
        <v>58</v>
      </c>
      <c r="H4104">
        <v>1000000000000</v>
      </c>
      <c r="I4104">
        <v>340000000</v>
      </c>
      <c r="J4104">
        <v>2.75E-2</v>
      </c>
    </row>
    <row r="4105" spans="1:10" customFormat="1" hidden="1" x14ac:dyDescent="0.25">
      <c r="A4105">
        <v>215</v>
      </c>
      <c r="B4105" t="s">
        <v>197</v>
      </c>
      <c r="C4105" t="s">
        <v>198</v>
      </c>
      <c r="D4105">
        <v>239441181404825</v>
      </c>
      <c r="E4105">
        <v>13669588863</v>
      </c>
      <c r="F4105">
        <v>177093109189</v>
      </c>
      <c r="G4105">
        <v>115</v>
      </c>
      <c r="H4105">
        <v>5000000000000</v>
      </c>
      <c r="I4105">
        <v>340000000</v>
      </c>
      <c r="J4105">
        <v>7.0000000000000007E-2</v>
      </c>
    </row>
    <row r="4106" spans="1:10" customFormat="1" hidden="1" x14ac:dyDescent="0.25">
      <c r="A4106">
        <v>223</v>
      </c>
      <c r="B4106" t="s">
        <v>1583</v>
      </c>
      <c r="C4106" t="s">
        <v>1584</v>
      </c>
      <c r="D4106">
        <v>1139165240884</v>
      </c>
      <c r="E4106">
        <v>1</v>
      </c>
      <c r="F4106">
        <v>0</v>
      </c>
      <c r="G4106">
        <v>0</v>
      </c>
      <c r="H4106">
        <v>498393066484</v>
      </c>
      <c r="I4106">
        <v>340000000</v>
      </c>
      <c r="J4106">
        <v>0</v>
      </c>
    </row>
    <row r="4107" spans="1:10" customFormat="1" hidden="1" x14ac:dyDescent="0.25">
      <c r="A4107">
        <v>215</v>
      </c>
      <c r="B4107" t="s">
        <v>2489</v>
      </c>
      <c r="C4107" t="s">
        <v>2490</v>
      </c>
      <c r="D4107">
        <v>2468081905684</v>
      </c>
      <c r="E4107">
        <v>416016127</v>
      </c>
      <c r="F4107">
        <v>1444306420</v>
      </c>
      <c r="G4107">
        <v>1</v>
      </c>
      <c r="H4107">
        <v>100098000000</v>
      </c>
      <c r="I4107">
        <v>340000000</v>
      </c>
      <c r="J4107">
        <v>0.05</v>
      </c>
    </row>
    <row r="4108" spans="1:10" customFormat="1" hidden="1" x14ac:dyDescent="0.25">
      <c r="A4108">
        <v>215</v>
      </c>
      <c r="B4108" t="s">
        <v>1930</v>
      </c>
      <c r="C4108" t="s">
        <v>1931</v>
      </c>
      <c r="D4108">
        <v>36866770246</v>
      </c>
      <c r="E4108">
        <v>1</v>
      </c>
      <c r="F4108">
        <v>0</v>
      </c>
      <c r="G4108">
        <v>0</v>
      </c>
      <c r="H4108">
        <v>3000000000</v>
      </c>
      <c r="I4108">
        <v>340000000</v>
      </c>
      <c r="J4108">
        <v>0.01</v>
      </c>
    </row>
    <row r="4109" spans="1:10" customFormat="1" hidden="1" x14ac:dyDescent="0.25">
      <c r="A4109">
        <v>215</v>
      </c>
      <c r="B4109" t="s">
        <v>1123</v>
      </c>
      <c r="C4109" t="s">
        <v>1124</v>
      </c>
      <c r="D4109">
        <v>156346266562962</v>
      </c>
      <c r="E4109">
        <v>2938402325</v>
      </c>
      <c r="F4109">
        <v>127321713938</v>
      </c>
      <c r="G4109">
        <v>70</v>
      </c>
      <c r="H4109">
        <v>300000000000</v>
      </c>
      <c r="I4109">
        <v>340000000</v>
      </c>
      <c r="J4109">
        <v>0.02</v>
      </c>
    </row>
    <row r="4110" spans="1:10" customFormat="1" hidden="1" x14ac:dyDescent="0.25">
      <c r="A4110">
        <v>215</v>
      </c>
      <c r="B4110" t="s">
        <v>505</v>
      </c>
      <c r="C4110" t="s">
        <v>506</v>
      </c>
      <c r="D4110">
        <v>312602709125</v>
      </c>
      <c r="E4110">
        <v>1</v>
      </c>
      <c r="F4110">
        <v>0</v>
      </c>
      <c r="G4110">
        <v>0</v>
      </c>
      <c r="H4110">
        <v>10000000000</v>
      </c>
      <c r="I4110">
        <v>555000000</v>
      </c>
      <c r="J4110">
        <v>0.03</v>
      </c>
    </row>
    <row r="4111" spans="1:10" customFormat="1" hidden="1" x14ac:dyDescent="0.25">
      <c r="A4111">
        <v>215</v>
      </c>
      <c r="B4111" t="s">
        <v>825</v>
      </c>
      <c r="C4111" t="s">
        <v>826</v>
      </c>
      <c r="D4111">
        <v>961138902157</v>
      </c>
      <c r="E4111">
        <v>1</v>
      </c>
      <c r="F4111">
        <v>0</v>
      </c>
      <c r="G4111">
        <v>0</v>
      </c>
      <c r="H4111">
        <v>20000000000</v>
      </c>
      <c r="I4111">
        <v>340000000</v>
      </c>
      <c r="J4111">
        <v>0.02</v>
      </c>
    </row>
    <row r="4112" spans="1:10" customFormat="1" hidden="1" x14ac:dyDescent="0.25">
      <c r="A4112">
        <v>215</v>
      </c>
      <c r="B4112" t="s">
        <v>814</v>
      </c>
      <c r="C4112" t="s">
        <v>815</v>
      </c>
      <c r="D4112">
        <v>19371761469</v>
      </c>
      <c r="E4112">
        <v>1</v>
      </c>
      <c r="F4112">
        <v>0</v>
      </c>
      <c r="G4112">
        <v>0</v>
      </c>
      <c r="H4112">
        <v>500000000</v>
      </c>
      <c r="I4112">
        <v>340000000</v>
      </c>
      <c r="J4112">
        <v>0.05</v>
      </c>
    </row>
    <row r="4113" spans="1:15" hidden="1" x14ac:dyDescent="0.25">
      <c r="A4113">
        <v>215</v>
      </c>
      <c r="B4113" t="s">
        <v>457</v>
      </c>
      <c r="C4113" t="s">
        <v>458</v>
      </c>
      <c r="D4113">
        <v>1612815087210</v>
      </c>
      <c r="E4113">
        <v>340000000</v>
      </c>
      <c r="F4113">
        <v>1521138651</v>
      </c>
      <c r="G4113">
        <v>1</v>
      </c>
      <c r="H4113">
        <v>826000000000</v>
      </c>
      <c r="I4113">
        <v>340000000</v>
      </c>
      <c r="J4113">
        <v>0</v>
      </c>
      <c r="M4113"/>
    </row>
    <row r="4114" spans="1:15" hidden="1" x14ac:dyDescent="0.25">
      <c r="A4114">
        <v>215</v>
      </c>
      <c r="B4114" t="s">
        <v>1765</v>
      </c>
      <c r="C4114" t="s">
        <v>1766</v>
      </c>
      <c r="D4114">
        <v>2358094066820</v>
      </c>
      <c r="E4114">
        <v>370411769</v>
      </c>
      <c r="F4114">
        <v>1490176686</v>
      </c>
      <c r="G4114">
        <v>1</v>
      </c>
      <c r="H4114">
        <v>216842105571</v>
      </c>
      <c r="I4114">
        <v>340000000</v>
      </c>
      <c r="J4114">
        <v>0.02</v>
      </c>
      <c r="M4114"/>
    </row>
    <row r="4115" spans="1:15" hidden="1" x14ac:dyDescent="0.25">
      <c r="A4115">
        <v>215</v>
      </c>
      <c r="B4115" t="s">
        <v>675</v>
      </c>
      <c r="C4115" t="s">
        <v>676</v>
      </c>
      <c r="D4115">
        <v>4148021747589</v>
      </c>
      <c r="E4115">
        <v>347604845</v>
      </c>
      <c r="F4115">
        <v>1513364263</v>
      </c>
      <c r="G4115">
        <v>1</v>
      </c>
      <c r="H4115">
        <v>375000000000</v>
      </c>
      <c r="I4115">
        <v>340000000</v>
      </c>
      <c r="J4115">
        <v>5.0000000000000001E-3</v>
      </c>
      <c r="M4115"/>
    </row>
    <row r="4116" spans="1:15" hidden="1" x14ac:dyDescent="0.25">
      <c r="A4116">
        <v>215</v>
      </c>
      <c r="B4116" t="s">
        <v>1089</v>
      </c>
      <c r="C4116" t="s">
        <v>1090</v>
      </c>
      <c r="D4116">
        <v>1421437346660</v>
      </c>
      <c r="E4116">
        <v>1</v>
      </c>
      <c r="F4116">
        <v>0</v>
      </c>
      <c r="G4116">
        <v>0</v>
      </c>
      <c r="H4116">
        <v>160000000000</v>
      </c>
      <c r="I4116">
        <v>340000000</v>
      </c>
      <c r="J4116">
        <v>3.5000000000000003E-2</v>
      </c>
      <c r="M4116"/>
    </row>
    <row r="4117" spans="1:15" hidden="1" x14ac:dyDescent="0.25">
      <c r="A4117">
        <v>215</v>
      </c>
      <c r="B4117" s="161" t="s">
        <v>321</v>
      </c>
      <c r="C4117" t="s">
        <v>322</v>
      </c>
      <c r="D4117">
        <v>74254826581</v>
      </c>
      <c r="E4117">
        <v>1</v>
      </c>
      <c r="F4117">
        <v>0</v>
      </c>
      <c r="G4117">
        <v>0</v>
      </c>
      <c r="H4117">
        <v>20000000000</v>
      </c>
      <c r="I4117">
        <v>340000000</v>
      </c>
      <c r="J4117">
        <v>8.9999999999999993E-3</v>
      </c>
      <c r="M4117"/>
    </row>
    <row r="4118" spans="1:15" hidden="1" x14ac:dyDescent="0.25">
      <c r="A4118">
        <v>215</v>
      </c>
      <c r="B4118" t="s">
        <v>1346</v>
      </c>
      <c r="C4118" t="s">
        <v>1347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M4118"/>
    </row>
    <row r="4119" spans="1:15" hidden="1" x14ac:dyDescent="0.25">
      <c r="A4119">
        <v>215</v>
      </c>
      <c r="B4119" t="s">
        <v>1208</v>
      </c>
      <c r="C4119" t="s">
        <v>1209</v>
      </c>
      <c r="D4119">
        <v>100007457297</v>
      </c>
      <c r="E4119">
        <v>1</v>
      </c>
      <c r="F4119">
        <v>0</v>
      </c>
      <c r="G4119">
        <v>0</v>
      </c>
      <c r="H4119">
        <v>100000000000</v>
      </c>
      <c r="I4119">
        <v>340000000</v>
      </c>
      <c r="J4119">
        <v>2.5000000000000001E-2</v>
      </c>
      <c r="M4119"/>
    </row>
    <row r="4120" spans="1:15" hidden="1" x14ac:dyDescent="0.25">
      <c r="A4120">
        <v>215</v>
      </c>
      <c r="B4120" t="s">
        <v>1869</v>
      </c>
      <c r="C4120" t="s">
        <v>1870</v>
      </c>
      <c r="D4120">
        <v>2327695528317</v>
      </c>
      <c r="E4120">
        <v>370403969</v>
      </c>
      <c r="F4120">
        <v>1489794496</v>
      </c>
      <c r="G4120">
        <v>1</v>
      </c>
      <c r="H4120">
        <v>50000000000</v>
      </c>
      <c r="I4120">
        <v>340000000</v>
      </c>
      <c r="J4120">
        <v>0.02</v>
      </c>
      <c r="M4120"/>
    </row>
    <row r="4121" spans="1:15" hidden="1" x14ac:dyDescent="0.25">
      <c r="A4121">
        <v>215</v>
      </c>
      <c r="B4121" t="s">
        <v>1627</v>
      </c>
      <c r="D4121">
        <v>0</v>
      </c>
      <c r="E4121">
        <v>0</v>
      </c>
      <c r="F4121">
        <v>0</v>
      </c>
      <c r="G4121">
        <v>2269</v>
      </c>
      <c r="H4121">
        <v>0</v>
      </c>
      <c r="I4121">
        <v>0</v>
      </c>
      <c r="J4121">
        <v>0</v>
      </c>
      <c r="M4121"/>
    </row>
    <row r="4122" spans="1:15" x14ac:dyDescent="0.25">
      <c r="A4122">
        <v>224</v>
      </c>
      <c r="B4122" t="s">
        <v>887</v>
      </c>
      <c r="C4122" t="s">
        <v>888</v>
      </c>
      <c r="D4122">
        <v>5509430421592</v>
      </c>
      <c r="E4122">
        <v>0</v>
      </c>
      <c r="F4122">
        <v>0</v>
      </c>
      <c r="G4122">
        <v>3</v>
      </c>
      <c r="H4122">
        <v>3380000000000</v>
      </c>
      <c r="I4122">
        <v>340000000</v>
      </c>
      <c r="J4122" s="127">
        <v>0</v>
      </c>
      <c r="L4122" t="str">
        <f>C4122</f>
        <v>WMOPS</v>
      </c>
      <c r="M4122" s="125">
        <f>H4122/1000000</f>
        <v>3380000</v>
      </c>
      <c r="O4122" s="126">
        <f>D4122/1000000</f>
        <v>5509430.4215919999</v>
      </c>
    </row>
    <row r="4123" spans="1:15" hidden="1" x14ac:dyDescent="0.25">
      <c r="A4123">
        <v>215</v>
      </c>
      <c r="B4123" t="s">
        <v>443</v>
      </c>
      <c r="C4123" t="s">
        <v>444</v>
      </c>
      <c r="D4123">
        <v>23583377315</v>
      </c>
      <c r="E4123">
        <v>1</v>
      </c>
      <c r="F4123">
        <v>0</v>
      </c>
      <c r="G4123">
        <v>0</v>
      </c>
      <c r="H4123">
        <v>1000000000</v>
      </c>
      <c r="I4123">
        <v>340000000</v>
      </c>
      <c r="J4123">
        <v>2.5000000000000001E-2</v>
      </c>
      <c r="M4123"/>
    </row>
    <row r="4124" spans="1:15" hidden="1" x14ac:dyDescent="0.25">
      <c r="A4124">
        <v>215</v>
      </c>
      <c r="B4124" t="s">
        <v>2149</v>
      </c>
      <c r="C4124" t="s">
        <v>2150</v>
      </c>
      <c r="D4124">
        <v>462584337552</v>
      </c>
      <c r="E4124">
        <v>1</v>
      </c>
      <c r="F4124">
        <v>0</v>
      </c>
      <c r="G4124">
        <v>0</v>
      </c>
      <c r="H4124">
        <v>1000000000</v>
      </c>
      <c r="I4124">
        <v>340000000</v>
      </c>
      <c r="J4124">
        <v>0.01</v>
      </c>
      <c r="M4124"/>
    </row>
    <row r="4125" spans="1:15" hidden="1" x14ac:dyDescent="0.25">
      <c r="A4125">
        <v>215</v>
      </c>
      <c r="B4125" t="s">
        <v>2475</v>
      </c>
      <c r="C4125" t="s">
        <v>2476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M4125"/>
    </row>
    <row r="4126" spans="1:15" hidden="1" x14ac:dyDescent="0.25">
      <c r="A4126">
        <v>215</v>
      </c>
      <c r="B4126" t="s">
        <v>608</v>
      </c>
      <c r="C4126" t="s">
        <v>609</v>
      </c>
      <c r="D4126">
        <v>7226961315</v>
      </c>
      <c r="E4126">
        <v>1</v>
      </c>
      <c r="F4126">
        <v>0</v>
      </c>
      <c r="G4126">
        <v>0</v>
      </c>
      <c r="H4126">
        <v>0</v>
      </c>
      <c r="I4126">
        <v>340000000</v>
      </c>
      <c r="J4126">
        <v>1.9E-2</v>
      </c>
      <c r="M4126"/>
    </row>
    <row r="4127" spans="1:15" hidden="1" x14ac:dyDescent="0.25">
      <c r="A4127">
        <v>215</v>
      </c>
      <c r="B4127" t="s">
        <v>575</v>
      </c>
      <c r="C4127" t="s">
        <v>576</v>
      </c>
      <c r="D4127">
        <v>1051552888407</v>
      </c>
      <c r="E4127">
        <v>1</v>
      </c>
      <c r="F4127">
        <v>0</v>
      </c>
      <c r="G4127">
        <v>0</v>
      </c>
      <c r="H4127">
        <v>130000000</v>
      </c>
      <c r="I4127">
        <v>340000000</v>
      </c>
      <c r="J4127">
        <v>1E-3</v>
      </c>
      <c r="M4127"/>
    </row>
    <row r="4128" spans="1:15" hidden="1" x14ac:dyDescent="0.25">
      <c r="A4128">
        <v>215</v>
      </c>
      <c r="B4128" t="s">
        <v>978</v>
      </c>
      <c r="C4128" t="s">
        <v>979</v>
      </c>
      <c r="D4128">
        <v>916464405</v>
      </c>
      <c r="E4128">
        <v>1</v>
      </c>
      <c r="F4128">
        <v>0</v>
      </c>
      <c r="G4128">
        <v>0</v>
      </c>
      <c r="H4128">
        <v>100000000</v>
      </c>
      <c r="I4128">
        <v>345000000</v>
      </c>
      <c r="J4128">
        <v>0.15</v>
      </c>
      <c r="M4128"/>
    </row>
    <row r="4129" spans="1:10" customFormat="1" hidden="1" x14ac:dyDescent="0.25">
      <c r="A4129">
        <v>215</v>
      </c>
      <c r="B4129" t="s">
        <v>2370</v>
      </c>
      <c r="C4129" t="s">
        <v>2371</v>
      </c>
      <c r="D4129">
        <v>208189255282</v>
      </c>
      <c r="E4129">
        <v>355200696</v>
      </c>
      <c r="F4129">
        <v>1504869003</v>
      </c>
      <c r="G4129">
        <v>1</v>
      </c>
      <c r="H4129">
        <v>10000000</v>
      </c>
      <c r="I4129">
        <v>340000000</v>
      </c>
      <c r="J4129">
        <v>0.01</v>
      </c>
    </row>
    <row r="4130" spans="1:10" customFormat="1" hidden="1" x14ac:dyDescent="0.25">
      <c r="A4130">
        <v>215</v>
      </c>
      <c r="B4130" t="s">
        <v>189</v>
      </c>
      <c r="C4130" t="s">
        <v>190</v>
      </c>
      <c r="D4130">
        <v>142499953917</v>
      </c>
      <c r="E4130">
        <v>1</v>
      </c>
      <c r="F4130">
        <v>0</v>
      </c>
      <c r="G4130">
        <v>0</v>
      </c>
      <c r="H4130">
        <v>100000000000</v>
      </c>
      <c r="I4130">
        <v>340000000</v>
      </c>
      <c r="J4130">
        <v>2.7E-2</v>
      </c>
    </row>
    <row r="4131" spans="1:10" customFormat="1" hidden="1" x14ac:dyDescent="0.25">
      <c r="A4131">
        <v>215</v>
      </c>
      <c r="B4131" t="s">
        <v>956</v>
      </c>
      <c r="C4131" t="s">
        <v>957</v>
      </c>
      <c r="D4131">
        <v>52491395790</v>
      </c>
      <c r="E4131">
        <v>1</v>
      </c>
      <c r="F4131">
        <v>0</v>
      </c>
      <c r="G4131">
        <v>0</v>
      </c>
      <c r="H4131">
        <v>10000000000</v>
      </c>
      <c r="I4131">
        <v>340000000</v>
      </c>
      <c r="J4131">
        <v>0.01</v>
      </c>
    </row>
    <row r="4132" spans="1:10" customFormat="1" hidden="1" x14ac:dyDescent="0.25">
      <c r="A4132">
        <v>215</v>
      </c>
      <c r="B4132" t="s">
        <v>1517</v>
      </c>
      <c r="C4132" t="s">
        <v>1518</v>
      </c>
      <c r="D4132">
        <v>681442836702</v>
      </c>
      <c r="E4132">
        <v>1</v>
      </c>
      <c r="F4132">
        <v>0</v>
      </c>
      <c r="G4132">
        <v>0</v>
      </c>
      <c r="H4132">
        <v>10000000000</v>
      </c>
      <c r="I4132">
        <v>340000000</v>
      </c>
      <c r="J4132">
        <v>0.01</v>
      </c>
    </row>
    <row r="4133" spans="1:10" customFormat="1" hidden="1" x14ac:dyDescent="0.25">
      <c r="A4133">
        <v>215</v>
      </c>
      <c r="B4133" t="s">
        <v>787</v>
      </c>
      <c r="C4133" t="s">
        <v>788</v>
      </c>
      <c r="D4133">
        <v>65718660081</v>
      </c>
      <c r="E4133">
        <v>1</v>
      </c>
      <c r="F4133">
        <v>0</v>
      </c>
      <c r="G4133">
        <v>0</v>
      </c>
      <c r="H4133">
        <v>0</v>
      </c>
      <c r="I4133">
        <v>340000000</v>
      </c>
      <c r="J4133">
        <v>0.1</v>
      </c>
    </row>
    <row r="4134" spans="1:10" customFormat="1" hidden="1" x14ac:dyDescent="0.25">
      <c r="A4134">
        <v>215</v>
      </c>
      <c r="B4134" t="s">
        <v>2083</v>
      </c>
      <c r="C4134" t="s">
        <v>2084</v>
      </c>
      <c r="D4134">
        <v>77596579521286</v>
      </c>
      <c r="E4134">
        <v>1811160965</v>
      </c>
      <c r="F4134">
        <v>27952058349</v>
      </c>
      <c r="G4134">
        <v>16</v>
      </c>
      <c r="H4134">
        <v>50000000000</v>
      </c>
      <c r="I4134">
        <v>340000000</v>
      </c>
      <c r="J4134">
        <v>0.05</v>
      </c>
    </row>
    <row r="4135" spans="1:10" customFormat="1" hidden="1" x14ac:dyDescent="0.25">
      <c r="A4135">
        <v>215</v>
      </c>
      <c r="B4135" t="s">
        <v>2077</v>
      </c>
      <c r="C4135" t="s">
        <v>2078</v>
      </c>
      <c r="D4135">
        <v>413836564922</v>
      </c>
      <c r="E4135">
        <v>1</v>
      </c>
      <c r="F4135">
        <v>0</v>
      </c>
      <c r="G4135">
        <v>0</v>
      </c>
      <c r="H4135">
        <v>20000000000</v>
      </c>
      <c r="I4135">
        <v>340000000</v>
      </c>
      <c r="J4135">
        <v>8.9999999999999993E-3</v>
      </c>
    </row>
    <row r="4136" spans="1:10" customFormat="1" hidden="1" x14ac:dyDescent="0.25">
      <c r="A4136">
        <v>215</v>
      </c>
      <c r="B4136" t="s">
        <v>831</v>
      </c>
      <c r="C4136" t="s">
        <v>832</v>
      </c>
      <c r="D4136">
        <v>60824017075467</v>
      </c>
      <c r="E4136">
        <v>688740411</v>
      </c>
      <c r="F4136">
        <v>38400194231</v>
      </c>
      <c r="G4136">
        <v>21</v>
      </c>
      <c r="H4136">
        <v>500000000000</v>
      </c>
      <c r="I4136">
        <v>340000000</v>
      </c>
      <c r="J4136">
        <v>8.9999999999999993E-3</v>
      </c>
    </row>
    <row r="4137" spans="1:10" customFormat="1" hidden="1" x14ac:dyDescent="0.25">
      <c r="A4137">
        <v>215</v>
      </c>
      <c r="B4137" t="s">
        <v>296</v>
      </c>
      <c r="C4137" t="s">
        <v>297</v>
      </c>
      <c r="D4137">
        <v>7043749626545</v>
      </c>
      <c r="E4137">
        <v>624073009</v>
      </c>
      <c r="F4137">
        <v>6817752230</v>
      </c>
      <c r="G4137">
        <v>4</v>
      </c>
      <c r="H4137">
        <v>150000000000</v>
      </c>
      <c r="I4137">
        <v>340000000</v>
      </c>
      <c r="J4137">
        <v>0.04</v>
      </c>
    </row>
    <row r="4138" spans="1:10" customFormat="1" hidden="1" x14ac:dyDescent="0.25">
      <c r="A4138">
        <v>215</v>
      </c>
      <c r="B4138" t="s">
        <v>1963</v>
      </c>
      <c r="C4138" t="s">
        <v>1964</v>
      </c>
      <c r="D4138">
        <v>15947974727760</v>
      </c>
      <c r="E4138">
        <v>564113609</v>
      </c>
      <c r="F4138">
        <v>8740430772</v>
      </c>
      <c r="G4138">
        <v>5</v>
      </c>
      <c r="H4138">
        <v>325000000000</v>
      </c>
      <c r="I4138">
        <v>340000000</v>
      </c>
      <c r="J4138">
        <v>2.5000000000000001E-2</v>
      </c>
    </row>
    <row r="4139" spans="1:10" customFormat="1" hidden="1" x14ac:dyDescent="0.25">
      <c r="A4139">
        <v>215</v>
      </c>
      <c r="B4139" t="s">
        <v>1623</v>
      </c>
      <c r="C4139" t="s">
        <v>1624</v>
      </c>
      <c r="D4139">
        <v>26635379816134</v>
      </c>
      <c r="E4139">
        <v>887828794</v>
      </c>
      <c r="F4139">
        <v>17713131023</v>
      </c>
      <c r="G4139">
        <v>10</v>
      </c>
      <c r="H4139">
        <v>10000000000</v>
      </c>
      <c r="I4139">
        <v>340000000</v>
      </c>
      <c r="J4139">
        <v>0.03</v>
      </c>
    </row>
    <row r="4140" spans="1:10" customFormat="1" hidden="1" x14ac:dyDescent="0.25">
      <c r="A4140">
        <v>215</v>
      </c>
      <c r="B4140" t="s">
        <v>1591</v>
      </c>
      <c r="C4140" t="s">
        <v>1592</v>
      </c>
      <c r="D4140">
        <v>351238533272</v>
      </c>
      <c r="E4140">
        <v>1</v>
      </c>
      <c r="F4140">
        <v>0</v>
      </c>
      <c r="G4140">
        <v>0</v>
      </c>
      <c r="H4140">
        <v>60000000000</v>
      </c>
      <c r="I4140">
        <v>340000000</v>
      </c>
      <c r="J4140">
        <v>0.02</v>
      </c>
    </row>
    <row r="4141" spans="1:10" customFormat="1" hidden="1" x14ac:dyDescent="0.25">
      <c r="A4141">
        <v>215</v>
      </c>
      <c r="B4141" t="s">
        <v>1774</v>
      </c>
      <c r="C4141" t="s">
        <v>1775</v>
      </c>
      <c r="D4141">
        <v>501624074</v>
      </c>
      <c r="E4141">
        <v>1</v>
      </c>
      <c r="F4141">
        <v>0</v>
      </c>
      <c r="G4141">
        <v>0</v>
      </c>
      <c r="H4141">
        <v>500000000</v>
      </c>
      <c r="I4141">
        <v>340000000</v>
      </c>
      <c r="J4141">
        <v>0.01</v>
      </c>
    </row>
    <row r="4142" spans="1:10" customFormat="1" hidden="1" x14ac:dyDescent="0.25">
      <c r="A4142">
        <v>215</v>
      </c>
      <c r="B4142" t="s">
        <v>2096</v>
      </c>
      <c r="C4142" t="s">
        <v>2097</v>
      </c>
      <c r="D4142">
        <v>1980787074924</v>
      </c>
      <c r="E4142">
        <v>400802892</v>
      </c>
      <c r="F4142">
        <v>1459269411</v>
      </c>
      <c r="G4142">
        <v>1</v>
      </c>
      <c r="H4142">
        <v>1000000000</v>
      </c>
      <c r="I4142">
        <v>340000000</v>
      </c>
      <c r="J4142">
        <v>0.04</v>
      </c>
    </row>
    <row r="4143" spans="1:10" customFormat="1" hidden="1" x14ac:dyDescent="0.25">
      <c r="A4143">
        <v>215</v>
      </c>
      <c r="B4143" t="s">
        <v>1653</v>
      </c>
      <c r="C4143" t="s">
        <v>1654</v>
      </c>
      <c r="D4143">
        <v>4746112326546</v>
      </c>
      <c r="E4143">
        <v>1</v>
      </c>
      <c r="F4143">
        <v>0</v>
      </c>
      <c r="G4143">
        <v>0</v>
      </c>
      <c r="H4143">
        <v>380000000000</v>
      </c>
      <c r="I4143">
        <v>340000000</v>
      </c>
      <c r="J4143">
        <v>0.04</v>
      </c>
    </row>
    <row r="4144" spans="1:10" customFormat="1" hidden="1" x14ac:dyDescent="0.25">
      <c r="A4144">
        <v>215</v>
      </c>
      <c r="B4144" t="s">
        <v>363</v>
      </c>
      <c r="C4144" t="s">
        <v>364</v>
      </c>
      <c r="D4144">
        <v>1293508313196</v>
      </c>
      <c r="E4144">
        <v>1</v>
      </c>
      <c r="F4144">
        <v>0</v>
      </c>
      <c r="G4144">
        <v>0</v>
      </c>
      <c r="H4144">
        <v>500000000000</v>
      </c>
      <c r="I4144">
        <v>340000000</v>
      </c>
      <c r="J4144">
        <v>0.02</v>
      </c>
    </row>
    <row r="4145" spans="1:15" hidden="1" x14ac:dyDescent="0.25">
      <c r="A4145">
        <v>215</v>
      </c>
      <c r="B4145" t="s">
        <v>1681</v>
      </c>
      <c r="C4145" t="s">
        <v>1682</v>
      </c>
      <c r="D4145">
        <v>171227518068</v>
      </c>
      <c r="E4145">
        <v>1</v>
      </c>
      <c r="F4145">
        <v>0</v>
      </c>
      <c r="G4145">
        <v>0</v>
      </c>
      <c r="H4145">
        <v>400000000</v>
      </c>
      <c r="I4145">
        <v>340000000</v>
      </c>
      <c r="J4145">
        <v>0</v>
      </c>
      <c r="M4145"/>
    </row>
    <row r="4146" spans="1:15" hidden="1" x14ac:dyDescent="0.25">
      <c r="A4146">
        <v>215</v>
      </c>
      <c r="B4146" t="s">
        <v>1577</v>
      </c>
      <c r="C4146" t="s">
        <v>1578</v>
      </c>
      <c r="D4146">
        <v>156494465150</v>
      </c>
      <c r="E4146">
        <v>1</v>
      </c>
      <c r="F4146">
        <v>0</v>
      </c>
      <c r="G4146">
        <v>0</v>
      </c>
      <c r="H4146">
        <v>500000000</v>
      </c>
      <c r="I4146">
        <v>340000000</v>
      </c>
      <c r="J4146">
        <v>0.01</v>
      </c>
      <c r="M4146"/>
    </row>
    <row r="4147" spans="1:15" hidden="1" x14ac:dyDescent="0.25">
      <c r="A4147">
        <v>215</v>
      </c>
      <c r="B4147" t="s">
        <v>1669</v>
      </c>
      <c r="C4147" t="s">
        <v>1670</v>
      </c>
      <c r="D4147">
        <v>987884993351</v>
      </c>
      <c r="E4147">
        <v>1</v>
      </c>
      <c r="F4147">
        <v>0</v>
      </c>
      <c r="G4147">
        <v>0</v>
      </c>
      <c r="H4147">
        <v>649100000000</v>
      </c>
      <c r="I4147">
        <v>340000000</v>
      </c>
      <c r="J4147">
        <v>8.9999999999999993E-3</v>
      </c>
      <c r="M4147"/>
    </row>
    <row r="4148" spans="1:15" hidden="1" x14ac:dyDescent="0.25">
      <c r="A4148">
        <v>215</v>
      </c>
      <c r="B4148" t="s">
        <v>339</v>
      </c>
      <c r="C4148" t="s">
        <v>340</v>
      </c>
      <c r="D4148">
        <v>13034512570570</v>
      </c>
      <c r="E4148">
        <v>501823111</v>
      </c>
      <c r="F4148">
        <v>14380928238</v>
      </c>
      <c r="G4148">
        <v>8</v>
      </c>
      <c r="H4148">
        <v>105000000000</v>
      </c>
      <c r="I4148">
        <v>380000000</v>
      </c>
      <c r="J4148">
        <v>8.3999999999999995E-3</v>
      </c>
      <c r="M4148"/>
    </row>
    <row r="4149" spans="1:15" hidden="1" x14ac:dyDescent="0.25">
      <c r="A4149">
        <v>215</v>
      </c>
      <c r="B4149" t="s">
        <v>2139</v>
      </c>
      <c r="C4149" t="s">
        <v>2140</v>
      </c>
      <c r="D4149">
        <v>1609753234546</v>
      </c>
      <c r="E4149">
        <v>1</v>
      </c>
      <c r="F4149">
        <v>0</v>
      </c>
      <c r="G4149">
        <v>0</v>
      </c>
      <c r="H4149">
        <v>87000000000</v>
      </c>
      <c r="I4149">
        <v>340000000</v>
      </c>
      <c r="J4149">
        <v>9.4999999999999998E-3</v>
      </c>
      <c r="M4149"/>
    </row>
    <row r="4150" spans="1:15" hidden="1" x14ac:dyDescent="0.25">
      <c r="A4150">
        <v>215</v>
      </c>
      <c r="B4150" t="s">
        <v>2058</v>
      </c>
      <c r="D4150">
        <v>1025072966</v>
      </c>
      <c r="E4150">
        <v>1</v>
      </c>
      <c r="F4150">
        <v>0</v>
      </c>
      <c r="G4150">
        <v>0</v>
      </c>
      <c r="H4150">
        <v>100000000</v>
      </c>
      <c r="I4150">
        <v>345000000</v>
      </c>
      <c r="J4150">
        <v>0.04</v>
      </c>
      <c r="M4150"/>
    </row>
    <row r="4151" spans="1:15" hidden="1" x14ac:dyDescent="0.25">
      <c r="A4151">
        <v>215</v>
      </c>
      <c r="B4151" t="s">
        <v>1926</v>
      </c>
      <c r="C4151" t="s">
        <v>1927</v>
      </c>
      <c r="D4151">
        <v>387264650866</v>
      </c>
      <c r="E4151">
        <v>1</v>
      </c>
      <c r="F4151">
        <v>0</v>
      </c>
      <c r="G4151">
        <v>0</v>
      </c>
      <c r="H4151">
        <v>195000000000</v>
      </c>
      <c r="I4151">
        <v>340000000</v>
      </c>
      <c r="J4151">
        <v>0.02</v>
      </c>
      <c r="M4151"/>
    </row>
    <row r="4152" spans="1:15" hidden="1" x14ac:dyDescent="0.25">
      <c r="A4152">
        <v>215</v>
      </c>
      <c r="B4152" t="s">
        <v>246</v>
      </c>
      <c r="C4152" t="s">
        <v>247</v>
      </c>
      <c r="D4152">
        <v>33688721283403</v>
      </c>
      <c r="E4152">
        <v>742473082</v>
      </c>
      <c r="F4152">
        <v>19721181029</v>
      </c>
      <c r="G4152">
        <v>11</v>
      </c>
      <c r="H4152">
        <v>100000000000</v>
      </c>
      <c r="I4152">
        <v>340000000</v>
      </c>
      <c r="J4152">
        <v>0.02</v>
      </c>
      <c r="M4152"/>
    </row>
    <row r="4153" spans="1:15" hidden="1" x14ac:dyDescent="0.25">
      <c r="A4153">
        <v>215</v>
      </c>
      <c r="B4153" t="s">
        <v>829</v>
      </c>
      <c r="C4153" t="s">
        <v>830</v>
      </c>
      <c r="D4153">
        <v>32870584194065</v>
      </c>
      <c r="E4153">
        <v>966951296</v>
      </c>
      <c r="F4153">
        <v>30663135131</v>
      </c>
      <c r="G4153">
        <v>17</v>
      </c>
      <c r="H4153">
        <v>200000000000</v>
      </c>
      <c r="I4153">
        <v>500000000</v>
      </c>
      <c r="J4153">
        <v>1.4999999999999999E-2</v>
      </c>
      <c r="M4153"/>
    </row>
    <row r="4154" spans="1:15" x14ac:dyDescent="0.25">
      <c r="A4154">
        <v>224</v>
      </c>
      <c r="B4154" t="s">
        <v>1850</v>
      </c>
      <c r="C4154" t="s">
        <v>1851</v>
      </c>
      <c r="D4154">
        <v>113578456465593</v>
      </c>
      <c r="E4154">
        <v>0</v>
      </c>
      <c r="F4154">
        <v>0</v>
      </c>
      <c r="G4154">
        <v>70</v>
      </c>
      <c r="H4154">
        <v>3300000000000</v>
      </c>
      <c r="I4154">
        <v>340000000</v>
      </c>
      <c r="J4154" s="127">
        <v>7.0000000000000007E-2</v>
      </c>
      <c r="L4154" t="str">
        <f t="shared" ref="L4154:L4156" si="6">C4154</f>
        <v>IOG2</v>
      </c>
      <c r="M4154" s="125">
        <f t="shared" ref="M4154:M4156" si="7">H4154/1000000</f>
        <v>3300000</v>
      </c>
      <c r="O4154" s="126">
        <f t="shared" ref="O4154:O4156" si="8">D4154/1000000</f>
        <v>113578456.465593</v>
      </c>
    </row>
    <row r="4155" spans="1:15" x14ac:dyDescent="0.25">
      <c r="A4155">
        <v>224</v>
      </c>
      <c r="B4155" t="s">
        <v>701</v>
      </c>
      <c r="C4155" t="s">
        <v>702</v>
      </c>
      <c r="D4155">
        <v>121486839210617</v>
      </c>
      <c r="E4155">
        <v>0</v>
      </c>
      <c r="F4155">
        <v>0</v>
      </c>
      <c r="G4155">
        <v>70</v>
      </c>
      <c r="H4155">
        <v>3300000000000</v>
      </c>
      <c r="I4155">
        <v>340000000</v>
      </c>
      <c r="J4155" s="127">
        <v>7.0000000000000007E-2</v>
      </c>
      <c r="L4155" t="str">
        <f t="shared" si="6"/>
        <v>IOG3</v>
      </c>
      <c r="M4155" s="125">
        <f t="shared" si="7"/>
        <v>3300000</v>
      </c>
      <c r="O4155" s="126">
        <f t="shared" si="8"/>
        <v>121486839.21061701</v>
      </c>
    </row>
    <row r="4156" spans="1:15" x14ac:dyDescent="0.25">
      <c r="A4156">
        <v>224</v>
      </c>
      <c r="B4156" t="s">
        <v>1119</v>
      </c>
      <c r="C4156" t="s">
        <v>1120</v>
      </c>
      <c r="D4156">
        <v>3953675006576</v>
      </c>
      <c r="E4156">
        <v>0</v>
      </c>
      <c r="F4156">
        <v>0</v>
      </c>
      <c r="G4156">
        <v>1</v>
      </c>
      <c r="H4156">
        <v>3100000000000</v>
      </c>
      <c r="I4156">
        <v>340000000</v>
      </c>
      <c r="J4156" s="127">
        <v>0.03</v>
      </c>
      <c r="L4156" t="str">
        <f t="shared" si="6"/>
        <v>SOLO</v>
      </c>
      <c r="M4156" s="125">
        <f t="shared" si="7"/>
        <v>3100000</v>
      </c>
      <c r="O4156" s="126">
        <f t="shared" si="8"/>
        <v>3953675.0065759998</v>
      </c>
    </row>
    <row r="4157" spans="1:15" hidden="1" x14ac:dyDescent="0.25">
      <c r="A4157">
        <v>215</v>
      </c>
      <c r="B4157" t="s">
        <v>942</v>
      </c>
      <c r="C4157" t="s">
        <v>943</v>
      </c>
      <c r="D4157">
        <v>1269445076202</v>
      </c>
      <c r="E4157">
        <v>1</v>
      </c>
      <c r="F4157">
        <v>0</v>
      </c>
      <c r="G4157">
        <v>0</v>
      </c>
      <c r="H4157">
        <v>100000000000</v>
      </c>
      <c r="I4157">
        <v>340000000</v>
      </c>
      <c r="J4157">
        <v>0.05</v>
      </c>
      <c r="M4157"/>
    </row>
    <row r="4158" spans="1:15" hidden="1" x14ac:dyDescent="0.25">
      <c r="A4158">
        <v>215</v>
      </c>
      <c r="B4158" t="s">
        <v>400</v>
      </c>
      <c r="C4158" t="s">
        <v>401</v>
      </c>
      <c r="D4158">
        <v>6806182273307</v>
      </c>
      <c r="E4158">
        <v>352162653</v>
      </c>
      <c r="F4158">
        <v>1508169009</v>
      </c>
      <c r="G4158">
        <v>1</v>
      </c>
      <c r="H4158">
        <v>101000000000</v>
      </c>
      <c r="I4158">
        <v>340000000</v>
      </c>
      <c r="J4158">
        <v>8.0000000000000002E-3</v>
      </c>
      <c r="M4158"/>
    </row>
    <row r="4159" spans="1:15" hidden="1" x14ac:dyDescent="0.25">
      <c r="A4159">
        <v>215</v>
      </c>
      <c r="B4159" t="s">
        <v>1339</v>
      </c>
      <c r="C4159" t="s">
        <v>1340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M4159"/>
    </row>
    <row r="4160" spans="1:15" hidden="1" x14ac:dyDescent="0.25">
      <c r="A4160">
        <v>215</v>
      </c>
      <c r="B4160" t="s">
        <v>1703</v>
      </c>
      <c r="C4160" t="s">
        <v>1704</v>
      </c>
      <c r="D4160">
        <v>37774769899134</v>
      </c>
      <c r="E4160">
        <v>1304637959</v>
      </c>
      <c r="F4160">
        <v>26596446608</v>
      </c>
      <c r="G4160">
        <v>15</v>
      </c>
      <c r="H4160">
        <v>1000000000</v>
      </c>
      <c r="I4160">
        <v>340000000</v>
      </c>
      <c r="J4160">
        <v>3.5000000000000003E-2</v>
      </c>
      <c r="M4160"/>
    </row>
    <row r="4161" spans="1:10" customFormat="1" hidden="1" x14ac:dyDescent="0.25">
      <c r="A4161">
        <v>215</v>
      </c>
      <c r="B4161" t="s">
        <v>745</v>
      </c>
      <c r="C4161" t="s">
        <v>746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customFormat="1" hidden="1" x14ac:dyDescent="0.25">
      <c r="A4162">
        <v>215</v>
      </c>
      <c r="B4162" t="s">
        <v>2454</v>
      </c>
      <c r="C4162" t="s">
        <v>2455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customFormat="1" hidden="1" x14ac:dyDescent="0.25">
      <c r="A4163">
        <v>215</v>
      </c>
      <c r="B4163" t="s">
        <v>2068</v>
      </c>
      <c r="C4163" t="s">
        <v>2069</v>
      </c>
      <c r="D4163">
        <v>144197164075</v>
      </c>
      <c r="E4163">
        <v>1</v>
      </c>
      <c r="F4163">
        <v>0</v>
      </c>
      <c r="G4163">
        <v>0</v>
      </c>
      <c r="H4163">
        <v>1000000000</v>
      </c>
      <c r="I4163">
        <v>340000000</v>
      </c>
      <c r="J4163">
        <v>0.01</v>
      </c>
    </row>
    <row r="4164" spans="1:10" customFormat="1" hidden="1" x14ac:dyDescent="0.25">
      <c r="A4164">
        <v>215</v>
      </c>
      <c r="B4164" t="s">
        <v>345</v>
      </c>
      <c r="C4164" t="s">
        <v>346</v>
      </c>
      <c r="D4164">
        <v>782907436304</v>
      </c>
      <c r="E4164">
        <v>1</v>
      </c>
      <c r="F4164">
        <v>0</v>
      </c>
      <c r="G4164">
        <v>0</v>
      </c>
      <c r="H4164">
        <v>220000000000</v>
      </c>
      <c r="I4164">
        <v>340000000</v>
      </c>
      <c r="J4164">
        <v>0</v>
      </c>
    </row>
    <row r="4165" spans="1:10" customFormat="1" hidden="1" x14ac:dyDescent="0.25">
      <c r="A4165">
        <v>215</v>
      </c>
      <c r="B4165" t="s">
        <v>2443</v>
      </c>
      <c r="C4165" t="s">
        <v>2444</v>
      </c>
      <c r="D4165">
        <v>33436605618396</v>
      </c>
      <c r="E4165">
        <v>2288190788</v>
      </c>
      <c r="F4165">
        <v>38639117306</v>
      </c>
      <c r="G4165">
        <v>22</v>
      </c>
      <c r="H4165">
        <v>100000000000</v>
      </c>
      <c r="I4165">
        <v>340000000</v>
      </c>
      <c r="J4165">
        <v>4.8000000000000001E-2</v>
      </c>
    </row>
    <row r="4166" spans="1:10" customFormat="1" hidden="1" x14ac:dyDescent="0.25">
      <c r="A4166">
        <v>215</v>
      </c>
      <c r="B4166" t="s">
        <v>1087</v>
      </c>
      <c r="C4166" t="s">
        <v>1088</v>
      </c>
      <c r="D4166">
        <v>0</v>
      </c>
      <c r="E4166">
        <v>1</v>
      </c>
      <c r="F4166">
        <v>0</v>
      </c>
      <c r="G4166">
        <v>0</v>
      </c>
      <c r="H4166">
        <v>650000000000</v>
      </c>
      <c r="I4166">
        <v>340000000</v>
      </c>
      <c r="J4166">
        <v>0.02</v>
      </c>
    </row>
    <row r="4167" spans="1:10" customFormat="1" hidden="1" x14ac:dyDescent="0.25">
      <c r="A4167">
        <v>215</v>
      </c>
      <c r="B4167" t="s">
        <v>1238</v>
      </c>
      <c r="C4167" t="s">
        <v>1239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customFormat="1" hidden="1" x14ac:dyDescent="0.25">
      <c r="A4168">
        <v>215</v>
      </c>
      <c r="B4168" t="s">
        <v>2222</v>
      </c>
      <c r="C4168" t="s">
        <v>2223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customFormat="1" hidden="1" x14ac:dyDescent="0.25">
      <c r="A4169">
        <v>215</v>
      </c>
      <c r="B4169" t="s">
        <v>425</v>
      </c>
      <c r="C4169" t="s">
        <v>426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customFormat="1" hidden="1" x14ac:dyDescent="0.25">
      <c r="A4170">
        <v>215</v>
      </c>
      <c r="B4170" t="s">
        <v>2026</v>
      </c>
      <c r="D4170">
        <v>0</v>
      </c>
      <c r="E4170">
        <v>0</v>
      </c>
      <c r="F4170">
        <v>0</v>
      </c>
      <c r="G4170">
        <v>0</v>
      </c>
      <c r="H4170">
        <v>100000000</v>
      </c>
      <c r="I4170">
        <v>345000000</v>
      </c>
      <c r="J4170">
        <v>0.15</v>
      </c>
    </row>
    <row r="4171" spans="1:10" customFormat="1" hidden="1" x14ac:dyDescent="0.25">
      <c r="A4171">
        <v>215</v>
      </c>
      <c r="B4171" t="s">
        <v>2070</v>
      </c>
      <c r="C4171" t="s">
        <v>2071</v>
      </c>
      <c r="D4171">
        <v>0</v>
      </c>
      <c r="E4171">
        <v>0</v>
      </c>
      <c r="F4171">
        <v>0</v>
      </c>
      <c r="G4171">
        <v>0</v>
      </c>
      <c r="H4171">
        <v>111000000000</v>
      </c>
      <c r="I4171">
        <v>340000000</v>
      </c>
      <c r="J4171">
        <v>0.03</v>
      </c>
    </row>
    <row r="4172" spans="1:10" customFormat="1" hidden="1" x14ac:dyDescent="0.25">
      <c r="A4172">
        <v>215</v>
      </c>
      <c r="B4172" t="s">
        <v>185</v>
      </c>
      <c r="C4172" t="s">
        <v>186</v>
      </c>
      <c r="D4172">
        <v>161917960255</v>
      </c>
      <c r="E4172">
        <v>1</v>
      </c>
      <c r="F4172">
        <v>0</v>
      </c>
      <c r="G4172">
        <v>0</v>
      </c>
      <c r="H4172">
        <v>100000000</v>
      </c>
      <c r="I4172">
        <v>340000000</v>
      </c>
      <c r="J4172">
        <v>1.7999999999999999E-2</v>
      </c>
    </row>
    <row r="4173" spans="1:10" customFormat="1" hidden="1" x14ac:dyDescent="0.25">
      <c r="A4173">
        <v>215</v>
      </c>
      <c r="B4173" t="s">
        <v>410</v>
      </c>
      <c r="C4173" t="s">
        <v>411</v>
      </c>
      <c r="D4173">
        <v>213744992968</v>
      </c>
      <c r="E4173">
        <v>1</v>
      </c>
      <c r="F4173">
        <v>0</v>
      </c>
      <c r="G4173">
        <v>0</v>
      </c>
      <c r="H4173">
        <v>75000000000</v>
      </c>
      <c r="I4173">
        <v>340000000</v>
      </c>
      <c r="J4173">
        <v>1.6500000000000001E-2</v>
      </c>
    </row>
    <row r="4174" spans="1:10" customFormat="1" hidden="1" x14ac:dyDescent="0.25">
      <c r="A4174">
        <v>215</v>
      </c>
      <c r="B4174" t="s">
        <v>2449</v>
      </c>
      <c r="C4174" t="s">
        <v>2450</v>
      </c>
      <c r="D4174">
        <v>332572328719</v>
      </c>
      <c r="E4174">
        <v>1</v>
      </c>
      <c r="F4174">
        <v>0</v>
      </c>
      <c r="G4174">
        <v>0</v>
      </c>
      <c r="H4174">
        <v>125000000000</v>
      </c>
      <c r="I4174">
        <v>340000000</v>
      </c>
      <c r="J4174">
        <v>0.03</v>
      </c>
    </row>
    <row r="4175" spans="1:10" customFormat="1" hidden="1" x14ac:dyDescent="0.25">
      <c r="A4175">
        <v>215</v>
      </c>
      <c r="B4175" t="s">
        <v>1873</v>
      </c>
      <c r="C4175" t="s">
        <v>1874</v>
      </c>
      <c r="D4175">
        <v>6078117573517</v>
      </c>
      <c r="E4175">
        <v>416064020</v>
      </c>
      <c r="F4175">
        <v>1445216389</v>
      </c>
      <c r="G4175">
        <v>1</v>
      </c>
      <c r="H4175">
        <v>500000000000</v>
      </c>
      <c r="I4175">
        <v>340000000</v>
      </c>
      <c r="J4175">
        <v>0.05</v>
      </c>
    </row>
    <row r="4176" spans="1:10" customFormat="1" hidden="1" x14ac:dyDescent="0.25">
      <c r="A4176">
        <v>215</v>
      </c>
      <c r="B4176" t="s">
        <v>220</v>
      </c>
      <c r="C4176" t="s">
        <v>221</v>
      </c>
      <c r="D4176">
        <v>698292896</v>
      </c>
      <c r="E4176">
        <v>1</v>
      </c>
      <c r="F4176">
        <v>0</v>
      </c>
      <c r="G4176">
        <v>0</v>
      </c>
      <c r="H4176">
        <v>500000000</v>
      </c>
      <c r="I4176">
        <v>350000000</v>
      </c>
      <c r="J4176">
        <v>0.01</v>
      </c>
    </row>
    <row r="4177" spans="1:15" hidden="1" x14ac:dyDescent="0.25">
      <c r="A4177">
        <v>215</v>
      </c>
      <c r="B4177" t="s">
        <v>2079</v>
      </c>
      <c r="C4177" t="s">
        <v>2080</v>
      </c>
      <c r="D4177">
        <v>116756940947362</v>
      </c>
      <c r="E4177">
        <v>4242830131</v>
      </c>
      <c r="F4177">
        <v>74153772500</v>
      </c>
      <c r="G4177">
        <v>42</v>
      </c>
      <c r="H4177">
        <v>2500000000000</v>
      </c>
      <c r="I4177">
        <v>340000000</v>
      </c>
      <c r="J4177">
        <v>0.05</v>
      </c>
      <c r="M4177"/>
    </row>
    <row r="4178" spans="1:15" hidden="1" x14ac:dyDescent="0.25">
      <c r="A4178">
        <v>215</v>
      </c>
      <c r="B4178" t="s">
        <v>2445</v>
      </c>
      <c r="C4178" t="s">
        <v>2446</v>
      </c>
      <c r="D4178">
        <v>73832869424</v>
      </c>
      <c r="E4178">
        <v>1</v>
      </c>
      <c r="F4178">
        <v>0</v>
      </c>
      <c r="G4178">
        <v>0</v>
      </c>
      <c r="H4178">
        <v>0</v>
      </c>
      <c r="I4178">
        <v>340000000</v>
      </c>
      <c r="J4178">
        <v>0</v>
      </c>
      <c r="M4178"/>
    </row>
    <row r="4179" spans="1:15" hidden="1" x14ac:dyDescent="0.25">
      <c r="A4179">
        <v>215</v>
      </c>
      <c r="B4179" t="s">
        <v>2295</v>
      </c>
      <c r="C4179" t="s">
        <v>2296</v>
      </c>
      <c r="D4179">
        <v>0</v>
      </c>
      <c r="E4179">
        <v>0</v>
      </c>
      <c r="F4179">
        <v>0</v>
      </c>
      <c r="G4179">
        <v>0</v>
      </c>
      <c r="H4179">
        <v>10000000000</v>
      </c>
      <c r="I4179">
        <v>340000000</v>
      </c>
      <c r="J4179">
        <v>0.01</v>
      </c>
      <c r="M4179"/>
    </row>
    <row r="4180" spans="1:15" hidden="1" x14ac:dyDescent="0.25">
      <c r="A4180">
        <v>215</v>
      </c>
      <c r="B4180" t="s">
        <v>248</v>
      </c>
      <c r="C4180" t="s">
        <v>249</v>
      </c>
      <c r="D4180">
        <v>1210028656851</v>
      </c>
      <c r="E4180">
        <v>416015561</v>
      </c>
      <c r="F4180">
        <v>1444295662</v>
      </c>
      <c r="G4180">
        <v>1</v>
      </c>
      <c r="H4180">
        <v>100000000000</v>
      </c>
      <c r="I4180">
        <v>340000000</v>
      </c>
      <c r="J4180">
        <v>0.05</v>
      </c>
      <c r="M4180"/>
    </row>
    <row r="4181" spans="1:15" hidden="1" x14ac:dyDescent="0.25">
      <c r="A4181">
        <v>215</v>
      </c>
      <c r="B4181" t="s">
        <v>1432</v>
      </c>
      <c r="C4181" t="s">
        <v>1433</v>
      </c>
      <c r="D4181">
        <v>53413081951</v>
      </c>
      <c r="E4181">
        <v>1</v>
      </c>
      <c r="F4181">
        <v>0</v>
      </c>
      <c r="G4181">
        <v>0</v>
      </c>
      <c r="H4181">
        <v>1000000</v>
      </c>
      <c r="I4181">
        <v>340000000</v>
      </c>
      <c r="J4181">
        <v>0.01</v>
      </c>
      <c r="M4181"/>
    </row>
    <row r="4182" spans="1:15" hidden="1" x14ac:dyDescent="0.25">
      <c r="A4182">
        <v>215</v>
      </c>
      <c r="B4182" t="s">
        <v>1782</v>
      </c>
      <c r="C4182" t="s">
        <v>1783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340000000</v>
      </c>
      <c r="J4182">
        <v>0.03</v>
      </c>
      <c r="M4182"/>
    </row>
    <row r="4183" spans="1:15" hidden="1" x14ac:dyDescent="0.25">
      <c r="A4183">
        <v>215</v>
      </c>
      <c r="B4183" s="161" t="s">
        <v>1246</v>
      </c>
      <c r="C4183" t="s">
        <v>1247</v>
      </c>
      <c r="D4183">
        <v>0</v>
      </c>
      <c r="E4183">
        <v>0</v>
      </c>
      <c r="F4183">
        <v>0</v>
      </c>
      <c r="G4183">
        <v>0</v>
      </c>
      <c r="H4183">
        <v>21000000000</v>
      </c>
      <c r="I4183">
        <v>340000000</v>
      </c>
      <c r="J4183">
        <v>0.02</v>
      </c>
      <c r="M4183"/>
    </row>
    <row r="4184" spans="1:15" hidden="1" x14ac:dyDescent="0.25">
      <c r="A4184">
        <v>215</v>
      </c>
      <c r="B4184" t="s">
        <v>1402</v>
      </c>
      <c r="C4184" t="s">
        <v>1403</v>
      </c>
      <c r="D4184">
        <v>300829666459</v>
      </c>
      <c r="E4184">
        <v>355200722</v>
      </c>
      <c r="F4184">
        <v>1504871573</v>
      </c>
      <c r="G4184">
        <v>1</v>
      </c>
      <c r="H4184">
        <v>1000000000</v>
      </c>
      <c r="I4184">
        <v>340000000</v>
      </c>
      <c r="J4184">
        <v>0.01</v>
      </c>
      <c r="M4184"/>
    </row>
    <row r="4185" spans="1:15" x14ac:dyDescent="0.25">
      <c r="A4185">
        <v>224</v>
      </c>
      <c r="B4185" t="s">
        <v>617</v>
      </c>
      <c r="C4185" t="s">
        <v>618</v>
      </c>
      <c r="D4185">
        <v>36899418481381</v>
      </c>
      <c r="E4185">
        <v>0</v>
      </c>
      <c r="F4185">
        <v>0</v>
      </c>
      <c r="G4185">
        <v>28</v>
      </c>
      <c r="H4185">
        <v>3030000000000</v>
      </c>
      <c r="I4185">
        <v>340000000</v>
      </c>
      <c r="J4185" s="127">
        <v>1.8499999999999999E-2</v>
      </c>
      <c r="L4185" t="str">
        <f>C4185</f>
        <v>ADAFR</v>
      </c>
      <c r="M4185" s="125">
        <f>H4185/1000000</f>
        <v>3030000</v>
      </c>
      <c r="O4185" s="126">
        <f>D4185/1000000</f>
        <v>36899418.481380999</v>
      </c>
    </row>
    <row r="4186" spans="1:15" hidden="1" x14ac:dyDescent="0.25">
      <c r="A4186">
        <v>215</v>
      </c>
      <c r="B4186" t="s">
        <v>800</v>
      </c>
      <c r="C4186" t="s">
        <v>801</v>
      </c>
      <c r="D4186">
        <v>1007429024930</v>
      </c>
      <c r="E4186">
        <v>497246919</v>
      </c>
      <c r="F4186">
        <v>5084317079</v>
      </c>
      <c r="G4186">
        <v>3</v>
      </c>
      <c r="H4186">
        <v>219000000000</v>
      </c>
      <c r="I4186">
        <v>340000000</v>
      </c>
      <c r="J4186">
        <v>0.03</v>
      </c>
      <c r="M4186"/>
    </row>
    <row r="4187" spans="1:15" hidden="1" x14ac:dyDescent="0.25">
      <c r="A4187">
        <v>215</v>
      </c>
      <c r="B4187" t="s">
        <v>1713</v>
      </c>
      <c r="C4187" t="s">
        <v>1714</v>
      </c>
      <c r="D4187">
        <v>41835577700852</v>
      </c>
      <c r="E4187">
        <v>1723632878</v>
      </c>
      <c r="F4187">
        <v>26289024684</v>
      </c>
      <c r="G4187">
        <v>15</v>
      </c>
      <c r="H4187">
        <v>3000000000000</v>
      </c>
      <c r="I4187">
        <v>340000000</v>
      </c>
      <c r="J4187">
        <v>0.05</v>
      </c>
      <c r="M4187"/>
    </row>
    <row r="4188" spans="1:15" hidden="1" x14ac:dyDescent="0.25">
      <c r="A4188">
        <v>215</v>
      </c>
      <c r="B4188" t="s">
        <v>1990</v>
      </c>
      <c r="C4188" t="s">
        <v>1991</v>
      </c>
      <c r="D4188">
        <v>0</v>
      </c>
      <c r="E4188">
        <v>1</v>
      </c>
      <c r="F4188">
        <v>0</v>
      </c>
      <c r="G4188">
        <v>0</v>
      </c>
      <c r="H4188">
        <v>2061750060728</v>
      </c>
      <c r="I4188">
        <v>340000000</v>
      </c>
      <c r="J4188">
        <v>0.03</v>
      </c>
      <c r="M4188"/>
    </row>
    <row r="4189" spans="1:15" hidden="1" x14ac:dyDescent="0.25">
      <c r="A4189">
        <v>215</v>
      </c>
      <c r="B4189" t="s">
        <v>2383</v>
      </c>
      <c r="C4189" t="s">
        <v>2384</v>
      </c>
      <c r="D4189">
        <v>0</v>
      </c>
      <c r="E4189">
        <v>0</v>
      </c>
      <c r="F4189">
        <v>0</v>
      </c>
      <c r="G4189">
        <v>0</v>
      </c>
      <c r="H4189">
        <v>5000000000</v>
      </c>
      <c r="I4189">
        <v>340000000</v>
      </c>
      <c r="J4189">
        <v>0.05</v>
      </c>
      <c r="M4189"/>
    </row>
    <row r="4190" spans="1:15" hidden="1" x14ac:dyDescent="0.25">
      <c r="A4190">
        <v>215</v>
      </c>
      <c r="B4190" t="s">
        <v>1408</v>
      </c>
      <c r="C4190" t="s">
        <v>1409</v>
      </c>
      <c r="D4190">
        <v>1983059193146</v>
      </c>
      <c r="E4190">
        <v>340000000</v>
      </c>
      <c r="F4190">
        <v>3382773449</v>
      </c>
      <c r="G4190">
        <v>2</v>
      </c>
      <c r="H4190">
        <v>1000000000000</v>
      </c>
      <c r="I4190">
        <v>340000000</v>
      </c>
      <c r="J4190">
        <v>0</v>
      </c>
      <c r="M4190"/>
    </row>
    <row r="4191" spans="1:15" hidden="1" x14ac:dyDescent="0.25">
      <c r="A4191">
        <v>215</v>
      </c>
      <c r="B4191" t="s">
        <v>476</v>
      </c>
      <c r="C4191" t="s">
        <v>477</v>
      </c>
      <c r="D4191">
        <v>39390966953</v>
      </c>
      <c r="E4191">
        <v>1</v>
      </c>
      <c r="F4191">
        <v>0</v>
      </c>
      <c r="G4191">
        <v>0</v>
      </c>
      <c r="H4191">
        <v>500000000</v>
      </c>
      <c r="I4191">
        <v>340000000</v>
      </c>
      <c r="J4191">
        <v>0.01</v>
      </c>
      <c r="M4191"/>
    </row>
    <row r="4192" spans="1:15" hidden="1" x14ac:dyDescent="0.25">
      <c r="A4192">
        <v>215</v>
      </c>
      <c r="B4192" t="s">
        <v>402</v>
      </c>
      <c r="C4192" t="s">
        <v>403</v>
      </c>
      <c r="D4192">
        <v>112292297378840</v>
      </c>
      <c r="E4192">
        <v>5636118970</v>
      </c>
      <c r="F4192">
        <v>100626260431</v>
      </c>
      <c r="G4192">
        <v>57</v>
      </c>
      <c r="H4192">
        <v>1600000000000</v>
      </c>
      <c r="I4192">
        <v>340000000</v>
      </c>
      <c r="J4192">
        <v>0.05</v>
      </c>
      <c r="M4192"/>
    </row>
    <row r="4193" spans="1:15" hidden="1" x14ac:dyDescent="0.25">
      <c r="A4193">
        <v>215</v>
      </c>
      <c r="B4193" t="s">
        <v>723</v>
      </c>
      <c r="C4193" t="s">
        <v>724</v>
      </c>
      <c r="D4193">
        <v>470145599861</v>
      </c>
      <c r="E4193">
        <v>370402639</v>
      </c>
      <c r="F4193">
        <v>1489729337</v>
      </c>
      <c r="G4193">
        <v>1</v>
      </c>
      <c r="H4193">
        <v>25000000000</v>
      </c>
      <c r="I4193">
        <v>340000000</v>
      </c>
      <c r="J4193">
        <v>0.02</v>
      </c>
      <c r="M4193"/>
    </row>
    <row r="4194" spans="1:15" x14ac:dyDescent="0.25">
      <c r="A4194">
        <v>224</v>
      </c>
      <c r="B4194" t="s">
        <v>646</v>
      </c>
      <c r="C4194" t="s">
        <v>647</v>
      </c>
      <c r="D4194">
        <v>115594400241610</v>
      </c>
      <c r="E4194">
        <v>0</v>
      </c>
      <c r="F4194">
        <v>0</v>
      </c>
      <c r="G4194">
        <v>62</v>
      </c>
      <c r="H4194">
        <v>3000000000000</v>
      </c>
      <c r="I4194">
        <v>340000000</v>
      </c>
      <c r="J4194" s="127">
        <v>7.0000000000000007E-2</v>
      </c>
      <c r="L4194" t="str">
        <f>C4194</f>
        <v>IOG5</v>
      </c>
      <c r="M4194" s="125">
        <f>H4194/1000000</f>
        <v>3000000</v>
      </c>
      <c r="O4194" s="126">
        <f>D4194/1000000</f>
        <v>115594400.24161001</v>
      </c>
    </row>
    <row r="4195" spans="1:15" hidden="1" x14ac:dyDescent="0.25">
      <c r="A4195">
        <v>223</v>
      </c>
      <c r="B4195" t="s">
        <v>2083</v>
      </c>
      <c r="C4195" t="s">
        <v>2084</v>
      </c>
      <c r="D4195">
        <v>76803551763029</v>
      </c>
      <c r="E4195">
        <v>3591606523</v>
      </c>
      <c r="F4195">
        <v>61780523951</v>
      </c>
      <c r="G4195">
        <v>47</v>
      </c>
      <c r="H4195">
        <v>50000000000</v>
      </c>
      <c r="I4195">
        <v>340000000</v>
      </c>
      <c r="J4195">
        <v>0.05</v>
      </c>
      <c r="M4195"/>
    </row>
    <row r="4196" spans="1:15" hidden="1" x14ac:dyDescent="0.25">
      <c r="A4196">
        <v>215</v>
      </c>
      <c r="B4196" t="s">
        <v>729</v>
      </c>
      <c r="C4196" t="s">
        <v>730</v>
      </c>
      <c r="D4196">
        <v>1228647062598</v>
      </c>
      <c r="E4196">
        <v>1</v>
      </c>
      <c r="F4196">
        <v>0</v>
      </c>
      <c r="G4196">
        <v>0</v>
      </c>
      <c r="H4196">
        <v>100000000</v>
      </c>
      <c r="I4196">
        <v>345000000</v>
      </c>
      <c r="J4196">
        <v>0.02</v>
      </c>
      <c r="M4196"/>
    </row>
    <row r="4197" spans="1:15" x14ac:dyDescent="0.25">
      <c r="A4197">
        <v>224</v>
      </c>
      <c r="B4197" t="s">
        <v>798</v>
      </c>
      <c r="C4197" t="s">
        <v>799</v>
      </c>
      <c r="D4197">
        <v>137671713252885</v>
      </c>
      <c r="E4197">
        <v>0</v>
      </c>
      <c r="F4197">
        <v>0</v>
      </c>
      <c r="G4197">
        <v>72</v>
      </c>
      <c r="H4197">
        <v>3000000000000</v>
      </c>
      <c r="I4197">
        <v>340000000</v>
      </c>
      <c r="J4197" s="127">
        <v>0.02</v>
      </c>
      <c r="L4197" t="str">
        <f t="shared" ref="L4197:L4199" si="9">C4197</f>
        <v>JOY</v>
      </c>
      <c r="M4197" s="125">
        <f t="shared" ref="M4197:M4199" si="10">H4197/1000000</f>
        <v>3000000</v>
      </c>
      <c r="O4197" s="126">
        <f t="shared" ref="O4197:O4199" si="11">D4197/1000000</f>
        <v>137671713.25288501</v>
      </c>
    </row>
    <row r="4198" spans="1:15" x14ac:dyDescent="0.25">
      <c r="A4198">
        <v>224</v>
      </c>
      <c r="B4198" t="s">
        <v>1454</v>
      </c>
      <c r="C4198" t="s">
        <v>1455</v>
      </c>
      <c r="D4198">
        <v>58233643672776</v>
      </c>
      <c r="E4198">
        <v>0</v>
      </c>
      <c r="F4198">
        <v>0</v>
      </c>
      <c r="G4198">
        <v>27</v>
      </c>
      <c r="H4198">
        <v>3000000000000</v>
      </c>
      <c r="I4198">
        <v>340000000</v>
      </c>
      <c r="J4198" s="127">
        <v>0.02</v>
      </c>
      <c r="L4198" t="str">
        <f t="shared" si="9"/>
        <v>HOPE</v>
      </c>
      <c r="M4198" s="125">
        <f t="shared" si="10"/>
        <v>3000000</v>
      </c>
      <c r="O4198" s="126">
        <f t="shared" si="11"/>
        <v>58233643.672775999</v>
      </c>
    </row>
    <row r="4199" spans="1:15" x14ac:dyDescent="0.25">
      <c r="A4199">
        <v>224</v>
      </c>
      <c r="B4199" t="s">
        <v>2413</v>
      </c>
      <c r="C4199" t="s">
        <v>2414</v>
      </c>
      <c r="D4199">
        <v>3210178677191</v>
      </c>
      <c r="E4199">
        <v>0</v>
      </c>
      <c r="F4199">
        <v>0</v>
      </c>
      <c r="G4199">
        <v>2</v>
      </c>
      <c r="H4199">
        <v>3000000000000</v>
      </c>
      <c r="I4199">
        <v>340000000</v>
      </c>
      <c r="J4199" s="127">
        <v>0.02</v>
      </c>
      <c r="L4199" t="str">
        <f t="shared" si="9"/>
        <v>TIM</v>
      </c>
      <c r="M4199" s="125">
        <f t="shared" si="10"/>
        <v>3000000</v>
      </c>
      <c r="O4199" s="126">
        <f t="shared" si="11"/>
        <v>3210178.677191</v>
      </c>
    </row>
    <row r="4200" spans="1:15" hidden="1" x14ac:dyDescent="0.25">
      <c r="A4200">
        <v>215</v>
      </c>
      <c r="B4200" t="s">
        <v>2163</v>
      </c>
      <c r="C4200" t="s">
        <v>2164</v>
      </c>
      <c r="D4200">
        <v>0</v>
      </c>
      <c r="E4200">
        <v>0</v>
      </c>
      <c r="F4200">
        <v>0</v>
      </c>
      <c r="G4200">
        <v>0</v>
      </c>
      <c r="H4200">
        <v>25001123456</v>
      </c>
      <c r="I4200">
        <v>347000000</v>
      </c>
      <c r="J4200">
        <v>3.9E-2</v>
      </c>
      <c r="M4200"/>
    </row>
    <row r="4201" spans="1:15" hidden="1" x14ac:dyDescent="0.25">
      <c r="A4201">
        <v>215</v>
      </c>
      <c r="B4201" t="s">
        <v>663</v>
      </c>
      <c r="C4201" t="s">
        <v>664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M4201"/>
    </row>
    <row r="4202" spans="1:15" hidden="1" x14ac:dyDescent="0.25">
      <c r="A4202">
        <v>213</v>
      </c>
      <c r="B4202" t="s">
        <v>331</v>
      </c>
      <c r="C4202" t="s">
        <v>332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M4202"/>
    </row>
    <row r="4203" spans="1:15" hidden="1" x14ac:dyDescent="0.25">
      <c r="A4203">
        <v>213</v>
      </c>
      <c r="B4203" t="s">
        <v>1779</v>
      </c>
      <c r="C4203" t="s">
        <v>1780</v>
      </c>
      <c r="D4203">
        <v>353303311725</v>
      </c>
      <c r="E4203">
        <v>1</v>
      </c>
      <c r="F4203">
        <v>0</v>
      </c>
      <c r="G4203">
        <v>0</v>
      </c>
      <c r="H4203">
        <v>45400000000</v>
      </c>
      <c r="I4203">
        <v>340000000</v>
      </c>
      <c r="J4203">
        <v>0</v>
      </c>
      <c r="M4203"/>
    </row>
    <row r="4204" spans="1:15" hidden="1" x14ac:dyDescent="0.25">
      <c r="A4204">
        <v>213</v>
      </c>
      <c r="B4204" t="s">
        <v>2415</v>
      </c>
      <c r="C4204" t="s">
        <v>2416</v>
      </c>
      <c r="D4204">
        <v>2000526448093</v>
      </c>
      <c r="E4204">
        <v>1</v>
      </c>
      <c r="F4204">
        <v>0</v>
      </c>
      <c r="G4204">
        <v>0</v>
      </c>
      <c r="H4204">
        <v>3500000000</v>
      </c>
      <c r="I4204">
        <v>340000000</v>
      </c>
      <c r="J4204">
        <v>0.01</v>
      </c>
      <c r="M4204"/>
    </row>
    <row r="4205" spans="1:15" hidden="1" x14ac:dyDescent="0.25">
      <c r="A4205">
        <v>215</v>
      </c>
      <c r="B4205" t="s">
        <v>1727</v>
      </c>
      <c r="C4205" t="s">
        <v>1728</v>
      </c>
      <c r="D4205">
        <v>18700612078</v>
      </c>
      <c r="E4205">
        <v>1</v>
      </c>
      <c r="F4205">
        <v>0</v>
      </c>
      <c r="G4205">
        <v>0</v>
      </c>
      <c r="H4205">
        <v>5000000000</v>
      </c>
      <c r="I4205">
        <v>340000000</v>
      </c>
      <c r="J4205">
        <v>3.5000000000000003E-2</v>
      </c>
      <c r="M4205"/>
    </row>
    <row r="4206" spans="1:15" hidden="1" x14ac:dyDescent="0.25">
      <c r="A4206">
        <v>215</v>
      </c>
      <c r="B4206" t="s">
        <v>262</v>
      </c>
      <c r="C4206" t="s">
        <v>263</v>
      </c>
      <c r="D4206">
        <v>230484730581</v>
      </c>
      <c r="E4206">
        <v>1</v>
      </c>
      <c r="F4206">
        <v>0</v>
      </c>
      <c r="G4206">
        <v>0</v>
      </c>
      <c r="H4206">
        <v>150000000000</v>
      </c>
      <c r="I4206">
        <v>340000000</v>
      </c>
      <c r="J4206">
        <v>0.02</v>
      </c>
      <c r="M4206"/>
    </row>
    <row r="4207" spans="1:15" hidden="1" x14ac:dyDescent="0.25">
      <c r="A4207">
        <v>215</v>
      </c>
      <c r="B4207" t="s">
        <v>1988</v>
      </c>
      <c r="C4207" t="s">
        <v>1989</v>
      </c>
      <c r="D4207">
        <v>353407580655</v>
      </c>
      <c r="E4207">
        <v>1</v>
      </c>
      <c r="F4207">
        <v>0</v>
      </c>
      <c r="G4207">
        <v>0</v>
      </c>
      <c r="H4207">
        <v>100000000000</v>
      </c>
      <c r="I4207">
        <v>340000000</v>
      </c>
      <c r="J4207">
        <v>2.5000000000000001E-2</v>
      </c>
      <c r="M4207"/>
    </row>
    <row r="4208" spans="1:15" hidden="1" x14ac:dyDescent="0.25">
      <c r="A4208">
        <v>213</v>
      </c>
      <c r="B4208" t="s">
        <v>1547</v>
      </c>
      <c r="C4208" t="s">
        <v>1548</v>
      </c>
      <c r="D4208">
        <v>122495582508</v>
      </c>
      <c r="E4208">
        <v>1</v>
      </c>
      <c r="F4208">
        <v>0</v>
      </c>
      <c r="G4208">
        <v>0</v>
      </c>
      <c r="H4208">
        <v>100000000000</v>
      </c>
      <c r="I4208">
        <v>345000000</v>
      </c>
      <c r="J4208">
        <v>1.4999999999999999E-2</v>
      </c>
      <c r="M4208"/>
    </row>
    <row r="4209" spans="1:10" customFormat="1" hidden="1" x14ac:dyDescent="0.25">
      <c r="A4209">
        <v>213</v>
      </c>
      <c r="B4209" t="s">
        <v>1926</v>
      </c>
      <c r="C4209" t="s">
        <v>1927</v>
      </c>
      <c r="D4209">
        <v>432002581011</v>
      </c>
      <c r="E4209">
        <v>1</v>
      </c>
      <c r="F4209">
        <v>0</v>
      </c>
      <c r="G4209">
        <v>0</v>
      </c>
      <c r="H4209">
        <v>195000000000</v>
      </c>
      <c r="I4209">
        <v>340000000</v>
      </c>
      <c r="J4209">
        <v>0.02</v>
      </c>
    </row>
    <row r="4210" spans="1:10" customFormat="1" hidden="1" x14ac:dyDescent="0.25">
      <c r="A4210">
        <v>215</v>
      </c>
      <c r="B4210" t="s">
        <v>1052</v>
      </c>
      <c r="C4210" t="s">
        <v>1053</v>
      </c>
      <c r="D4210">
        <v>177209152226</v>
      </c>
      <c r="E4210">
        <v>1</v>
      </c>
      <c r="F4210">
        <v>0</v>
      </c>
      <c r="G4210">
        <v>0</v>
      </c>
      <c r="H4210">
        <v>50000000000</v>
      </c>
      <c r="I4210">
        <v>340000000</v>
      </c>
      <c r="J4210">
        <v>0.01</v>
      </c>
    </row>
    <row r="4211" spans="1:10" customFormat="1" hidden="1" x14ac:dyDescent="0.25">
      <c r="A4211">
        <v>213</v>
      </c>
      <c r="B4211" t="s">
        <v>1786</v>
      </c>
      <c r="C4211" t="s">
        <v>1787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customFormat="1" hidden="1" x14ac:dyDescent="0.25">
      <c r="A4212">
        <v>213</v>
      </c>
      <c r="B4212" t="s">
        <v>1312</v>
      </c>
      <c r="C4212" t="s">
        <v>1313</v>
      </c>
      <c r="D4212">
        <v>218429577830</v>
      </c>
      <c r="E4212">
        <v>1</v>
      </c>
      <c r="F4212">
        <v>0</v>
      </c>
      <c r="G4212">
        <v>0</v>
      </c>
      <c r="H4212">
        <v>100000000000</v>
      </c>
      <c r="I4212">
        <v>340000000</v>
      </c>
      <c r="J4212">
        <v>0.04</v>
      </c>
    </row>
    <row r="4213" spans="1:10" customFormat="1" hidden="1" x14ac:dyDescent="0.25">
      <c r="A4213">
        <v>215</v>
      </c>
      <c r="B4213" t="s">
        <v>733</v>
      </c>
      <c r="C4213" t="s">
        <v>734</v>
      </c>
      <c r="D4213">
        <v>413013225488</v>
      </c>
      <c r="E4213">
        <v>1</v>
      </c>
      <c r="F4213">
        <v>0</v>
      </c>
      <c r="G4213">
        <v>0</v>
      </c>
      <c r="H4213">
        <v>402000000000</v>
      </c>
      <c r="I4213">
        <v>340000000</v>
      </c>
      <c r="J4213">
        <v>0.01</v>
      </c>
    </row>
    <row r="4214" spans="1:10" customFormat="1" hidden="1" x14ac:dyDescent="0.25">
      <c r="A4214">
        <v>215</v>
      </c>
      <c r="B4214" t="s">
        <v>2372</v>
      </c>
      <c r="C4214" t="s">
        <v>2373</v>
      </c>
      <c r="D4214">
        <v>11108447353</v>
      </c>
      <c r="E4214">
        <v>1</v>
      </c>
      <c r="F4214">
        <v>0</v>
      </c>
      <c r="G4214">
        <v>0</v>
      </c>
      <c r="H4214">
        <v>500000000</v>
      </c>
      <c r="I4214">
        <v>340000000</v>
      </c>
      <c r="J4214">
        <v>0.02</v>
      </c>
    </row>
    <row r="4215" spans="1:10" customFormat="1" hidden="1" x14ac:dyDescent="0.25">
      <c r="A4215">
        <v>213</v>
      </c>
      <c r="B4215" t="s">
        <v>2219</v>
      </c>
      <c r="C4215" t="s">
        <v>2220</v>
      </c>
      <c r="D4215">
        <v>722239525090</v>
      </c>
      <c r="E4215">
        <v>1</v>
      </c>
      <c r="F4215">
        <v>0</v>
      </c>
      <c r="G4215">
        <v>0</v>
      </c>
      <c r="H4215">
        <v>25000000000</v>
      </c>
      <c r="I4215">
        <v>340000000</v>
      </c>
      <c r="J4215">
        <v>0.02</v>
      </c>
    </row>
    <row r="4216" spans="1:10" customFormat="1" hidden="1" x14ac:dyDescent="0.25">
      <c r="A4216">
        <v>213</v>
      </c>
      <c r="B4216" t="s">
        <v>1828</v>
      </c>
      <c r="C4216" t="s">
        <v>1829</v>
      </c>
      <c r="D4216">
        <v>1485090851696</v>
      </c>
      <c r="E4216">
        <v>372786379</v>
      </c>
      <c r="F4216">
        <v>1692812519</v>
      </c>
      <c r="G4216">
        <v>1</v>
      </c>
      <c r="H4216">
        <v>530000000000</v>
      </c>
      <c r="I4216">
        <v>340000000</v>
      </c>
      <c r="J4216">
        <v>1.9E-2</v>
      </c>
    </row>
    <row r="4217" spans="1:10" customFormat="1" hidden="1" x14ac:dyDescent="0.25">
      <c r="A4217">
        <v>215</v>
      </c>
      <c r="B4217" t="s">
        <v>447</v>
      </c>
      <c r="C4217" t="s">
        <v>448</v>
      </c>
      <c r="D4217">
        <v>0</v>
      </c>
      <c r="E4217">
        <v>0</v>
      </c>
      <c r="F4217">
        <v>0</v>
      </c>
      <c r="G4217">
        <v>0</v>
      </c>
      <c r="H4217">
        <v>100000000</v>
      </c>
      <c r="I4217">
        <v>340000000</v>
      </c>
      <c r="J4217">
        <v>1.9E-2</v>
      </c>
    </row>
    <row r="4218" spans="1:10" customFormat="1" hidden="1" x14ac:dyDescent="0.25">
      <c r="A4218">
        <v>213</v>
      </c>
      <c r="B4218" t="s">
        <v>1615</v>
      </c>
      <c r="C4218" t="s">
        <v>1616</v>
      </c>
      <c r="D4218">
        <v>1128338294484</v>
      </c>
      <c r="E4218">
        <v>1</v>
      </c>
      <c r="F4218">
        <v>0</v>
      </c>
      <c r="G4218">
        <v>0</v>
      </c>
      <c r="H4218">
        <v>450000000</v>
      </c>
      <c r="I4218">
        <v>340000000</v>
      </c>
      <c r="J4218">
        <v>0.01</v>
      </c>
    </row>
    <row r="4219" spans="1:10" customFormat="1" hidden="1" x14ac:dyDescent="0.25">
      <c r="A4219">
        <v>213</v>
      </c>
      <c r="B4219" t="s">
        <v>2287</v>
      </c>
      <c r="C4219" t="s">
        <v>2288</v>
      </c>
      <c r="D4219">
        <v>2424240231473</v>
      </c>
      <c r="E4219">
        <v>340000000</v>
      </c>
      <c r="F4219">
        <v>1725383628</v>
      </c>
      <c r="G4219">
        <v>1</v>
      </c>
      <c r="H4219">
        <v>307000000000</v>
      </c>
      <c r="I4219">
        <v>340000000</v>
      </c>
      <c r="J4219">
        <v>0</v>
      </c>
    </row>
    <row r="4220" spans="1:10" customFormat="1" hidden="1" x14ac:dyDescent="0.25">
      <c r="A4220">
        <v>215</v>
      </c>
      <c r="B4220" t="s">
        <v>496</v>
      </c>
      <c r="C4220" t="s">
        <v>497</v>
      </c>
      <c r="D4220">
        <v>18152995765</v>
      </c>
      <c r="E4220">
        <v>1</v>
      </c>
      <c r="F4220">
        <v>0</v>
      </c>
      <c r="G4220">
        <v>0</v>
      </c>
      <c r="H4220">
        <v>100000000</v>
      </c>
      <c r="I4220">
        <v>340000000</v>
      </c>
      <c r="J4220">
        <v>7.4999999999999997E-3</v>
      </c>
    </row>
    <row r="4221" spans="1:10" customFormat="1" hidden="1" x14ac:dyDescent="0.25">
      <c r="A4221">
        <v>213</v>
      </c>
      <c r="B4221" t="s">
        <v>1772</v>
      </c>
      <c r="C4221" t="s">
        <v>1773</v>
      </c>
      <c r="D4221">
        <v>77000000000</v>
      </c>
      <c r="E4221">
        <v>1</v>
      </c>
      <c r="F4221">
        <v>0</v>
      </c>
      <c r="G4221">
        <v>0</v>
      </c>
      <c r="H4221">
        <v>77000000000</v>
      </c>
      <c r="I4221">
        <v>340000000</v>
      </c>
      <c r="J4221">
        <v>7.7000000000000002E-3</v>
      </c>
    </row>
    <row r="4222" spans="1:10" customFormat="1" hidden="1" x14ac:dyDescent="0.25">
      <c r="A4222">
        <v>213</v>
      </c>
      <c r="B4222" t="s">
        <v>2236</v>
      </c>
      <c r="C4222" t="s">
        <v>2237</v>
      </c>
      <c r="D4222">
        <v>126820538975</v>
      </c>
      <c r="E4222">
        <v>1</v>
      </c>
      <c r="F4222">
        <v>0</v>
      </c>
      <c r="G4222">
        <v>0</v>
      </c>
      <c r="H4222">
        <v>5000000000</v>
      </c>
      <c r="I4222">
        <v>340000000</v>
      </c>
      <c r="J4222">
        <v>0</v>
      </c>
    </row>
    <row r="4223" spans="1:10" customFormat="1" hidden="1" x14ac:dyDescent="0.25">
      <c r="A4223">
        <v>213</v>
      </c>
      <c r="B4223" t="s">
        <v>1288</v>
      </c>
      <c r="C4223" t="s">
        <v>1289</v>
      </c>
      <c r="D4223">
        <v>92218030461</v>
      </c>
      <c r="E4223">
        <v>1</v>
      </c>
      <c r="F4223">
        <v>0</v>
      </c>
      <c r="G4223">
        <v>0</v>
      </c>
      <c r="H4223">
        <v>75000000000</v>
      </c>
      <c r="I4223">
        <v>340000000</v>
      </c>
      <c r="J4223">
        <v>0.03</v>
      </c>
    </row>
    <row r="4224" spans="1:10" customFormat="1" hidden="1" x14ac:dyDescent="0.25">
      <c r="A4224">
        <v>213</v>
      </c>
      <c r="B4224" t="s">
        <v>1565</v>
      </c>
      <c r="C4224" t="s">
        <v>1566</v>
      </c>
      <c r="D4224">
        <v>3500534937351</v>
      </c>
      <c r="E4224">
        <v>577586833</v>
      </c>
      <c r="F4224">
        <v>7681096491</v>
      </c>
      <c r="G4224">
        <v>4</v>
      </c>
      <c r="H4224">
        <v>25000000000</v>
      </c>
      <c r="I4224">
        <v>500000000</v>
      </c>
      <c r="J4224">
        <v>0.01</v>
      </c>
    </row>
    <row r="4225" spans="1:10" customFormat="1" hidden="1" x14ac:dyDescent="0.25">
      <c r="A4225">
        <v>213</v>
      </c>
      <c r="B4225" t="s">
        <v>1561</v>
      </c>
      <c r="C4225" t="s">
        <v>1562</v>
      </c>
      <c r="D4225">
        <v>481219597106</v>
      </c>
      <c r="E4225">
        <v>1</v>
      </c>
      <c r="F4225">
        <v>0</v>
      </c>
      <c r="G4225">
        <v>0</v>
      </c>
      <c r="H4225">
        <v>1400000000</v>
      </c>
      <c r="I4225">
        <v>340000000</v>
      </c>
      <c r="J4225">
        <v>0.05</v>
      </c>
    </row>
    <row r="4226" spans="1:10" customFormat="1" hidden="1" x14ac:dyDescent="0.25">
      <c r="A4226">
        <v>213</v>
      </c>
      <c r="B4226" t="s">
        <v>1175</v>
      </c>
      <c r="C4226" t="s">
        <v>1176</v>
      </c>
      <c r="D4226">
        <v>99493328917</v>
      </c>
      <c r="E4226">
        <v>1</v>
      </c>
      <c r="F4226">
        <v>0</v>
      </c>
      <c r="G4226">
        <v>0</v>
      </c>
      <c r="H4226">
        <v>98000000000</v>
      </c>
      <c r="I4226">
        <v>340000000</v>
      </c>
      <c r="J4226">
        <v>0.01</v>
      </c>
    </row>
    <row r="4227" spans="1:10" customFormat="1" hidden="1" x14ac:dyDescent="0.25">
      <c r="A4227">
        <v>213</v>
      </c>
      <c r="B4227" t="s">
        <v>1721</v>
      </c>
      <c r="C4227" t="s">
        <v>1722</v>
      </c>
      <c r="D4227">
        <v>3414094805245</v>
      </c>
      <c r="E4227">
        <v>1</v>
      </c>
      <c r="F4227">
        <v>0</v>
      </c>
      <c r="G4227">
        <v>0</v>
      </c>
      <c r="H4227">
        <v>1200000000000</v>
      </c>
      <c r="I4227">
        <v>340000000</v>
      </c>
      <c r="J4227">
        <v>0</v>
      </c>
    </row>
    <row r="4228" spans="1:10" customFormat="1" hidden="1" x14ac:dyDescent="0.25">
      <c r="A4228">
        <v>213</v>
      </c>
      <c r="B4228" t="s">
        <v>557</v>
      </c>
      <c r="C4228" t="s">
        <v>558</v>
      </c>
      <c r="D4228">
        <v>885624403165</v>
      </c>
      <c r="E4228">
        <v>1</v>
      </c>
      <c r="F4228">
        <v>0</v>
      </c>
      <c r="G4228">
        <v>0</v>
      </c>
      <c r="H4228">
        <v>500001000000</v>
      </c>
      <c r="I4228">
        <v>340000000</v>
      </c>
      <c r="J4228">
        <v>0.01</v>
      </c>
    </row>
    <row r="4229" spans="1:10" customFormat="1" hidden="1" x14ac:dyDescent="0.25">
      <c r="A4229">
        <v>215</v>
      </c>
      <c r="B4229" t="s">
        <v>1252</v>
      </c>
      <c r="C4229" t="s">
        <v>1253</v>
      </c>
      <c r="D4229">
        <v>2142466464645</v>
      </c>
      <c r="E4229">
        <v>388687706</v>
      </c>
      <c r="F4229">
        <v>1472803119</v>
      </c>
      <c r="G4229">
        <v>1</v>
      </c>
      <c r="H4229">
        <v>1033736000000</v>
      </c>
      <c r="I4229">
        <v>340000000</v>
      </c>
      <c r="J4229">
        <v>3.2000000000000001E-2</v>
      </c>
    </row>
    <row r="4230" spans="1:10" customFormat="1" hidden="1" x14ac:dyDescent="0.25">
      <c r="A4230">
        <v>215</v>
      </c>
      <c r="B4230" t="s">
        <v>654</v>
      </c>
      <c r="C4230" t="s">
        <v>655</v>
      </c>
      <c r="D4230">
        <v>1348084488246</v>
      </c>
      <c r="E4230">
        <v>360332582</v>
      </c>
      <c r="F4230">
        <v>1500429041</v>
      </c>
      <c r="G4230">
        <v>1</v>
      </c>
      <c r="H4230">
        <v>1000000000000</v>
      </c>
      <c r="I4230">
        <v>340000000</v>
      </c>
      <c r="J4230">
        <v>1.337E-2</v>
      </c>
    </row>
    <row r="4231" spans="1:10" customFormat="1" hidden="1" x14ac:dyDescent="0.25">
      <c r="A4231">
        <v>215</v>
      </c>
      <c r="B4231" t="s">
        <v>2354</v>
      </c>
      <c r="D4231">
        <v>20466977</v>
      </c>
      <c r="E4231">
        <v>1</v>
      </c>
      <c r="F4231">
        <v>0</v>
      </c>
      <c r="G4231">
        <v>0</v>
      </c>
      <c r="H4231">
        <v>500000000</v>
      </c>
      <c r="I4231">
        <v>340000000</v>
      </c>
      <c r="J4231">
        <v>1</v>
      </c>
    </row>
    <row r="4232" spans="1:10" customFormat="1" hidden="1" x14ac:dyDescent="0.25">
      <c r="A4232">
        <v>215</v>
      </c>
      <c r="B4232" t="s">
        <v>951</v>
      </c>
      <c r="C4232" t="s">
        <v>952</v>
      </c>
      <c r="D4232">
        <v>283976911564</v>
      </c>
      <c r="E4232">
        <v>1</v>
      </c>
      <c r="F4232">
        <v>0</v>
      </c>
      <c r="G4232">
        <v>0</v>
      </c>
      <c r="H4232">
        <v>100000000000</v>
      </c>
      <c r="I4232">
        <v>340000000</v>
      </c>
      <c r="J4232">
        <v>2.8000000000000001E-2</v>
      </c>
    </row>
    <row r="4233" spans="1:10" customFormat="1" hidden="1" x14ac:dyDescent="0.25">
      <c r="A4233">
        <v>215</v>
      </c>
      <c r="B4233" t="s">
        <v>412</v>
      </c>
      <c r="C4233" t="s">
        <v>413</v>
      </c>
      <c r="D4233">
        <v>719843282501</v>
      </c>
      <c r="E4233">
        <v>1</v>
      </c>
      <c r="F4233">
        <v>0</v>
      </c>
      <c r="G4233">
        <v>0</v>
      </c>
      <c r="H4233">
        <v>50000000000</v>
      </c>
      <c r="I4233">
        <v>340000000</v>
      </c>
      <c r="J4233">
        <v>1.95E-2</v>
      </c>
    </row>
    <row r="4234" spans="1:10" customFormat="1" hidden="1" x14ac:dyDescent="0.25">
      <c r="A4234">
        <v>215</v>
      </c>
      <c r="B4234" t="s">
        <v>250</v>
      </c>
      <c r="C4234" t="s">
        <v>251</v>
      </c>
      <c r="D4234">
        <v>349889055895</v>
      </c>
      <c r="E4234">
        <v>1</v>
      </c>
      <c r="F4234">
        <v>0</v>
      </c>
      <c r="G4234">
        <v>0</v>
      </c>
      <c r="H4234">
        <v>133700000000</v>
      </c>
      <c r="I4234">
        <v>340000000</v>
      </c>
      <c r="J4234">
        <v>8.9999999999999993E-3</v>
      </c>
    </row>
    <row r="4235" spans="1:10" customFormat="1" hidden="1" x14ac:dyDescent="0.25">
      <c r="A4235">
        <v>215</v>
      </c>
      <c r="B4235" t="s">
        <v>1285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customFormat="1" hidden="1" x14ac:dyDescent="0.25">
      <c r="A4236">
        <v>215</v>
      </c>
      <c r="B4236" t="s">
        <v>946</v>
      </c>
      <c r="C4236" t="s">
        <v>415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customFormat="1" hidden="1" x14ac:dyDescent="0.25">
      <c r="A4237">
        <v>215</v>
      </c>
      <c r="B4237" t="s">
        <v>1860</v>
      </c>
      <c r="C4237" t="s">
        <v>1861</v>
      </c>
      <c r="D4237">
        <v>1191723161927</v>
      </c>
      <c r="E4237">
        <v>378019241</v>
      </c>
      <c r="F4237">
        <v>1482750430</v>
      </c>
      <c r="G4237">
        <v>1</v>
      </c>
      <c r="H4237">
        <v>800000000000</v>
      </c>
      <c r="I4237">
        <v>340000000</v>
      </c>
      <c r="J4237">
        <v>2.5000000000000001E-2</v>
      </c>
    </row>
    <row r="4238" spans="1:10" customFormat="1" hidden="1" x14ac:dyDescent="0.25">
      <c r="A4238">
        <v>215</v>
      </c>
      <c r="B4238" t="s">
        <v>767</v>
      </c>
      <c r="C4238" t="s">
        <v>768</v>
      </c>
      <c r="D4238">
        <v>2411018523488</v>
      </c>
      <c r="E4238">
        <v>382426418</v>
      </c>
      <c r="F4238">
        <v>1478233748</v>
      </c>
      <c r="G4238">
        <v>1</v>
      </c>
      <c r="H4238">
        <v>250000000000</v>
      </c>
      <c r="I4238">
        <v>340000000</v>
      </c>
      <c r="J4238">
        <v>2.7900000000000001E-2</v>
      </c>
    </row>
    <row r="4239" spans="1:10" customFormat="1" hidden="1" x14ac:dyDescent="0.25">
      <c r="A4239">
        <v>215</v>
      </c>
      <c r="B4239" t="s">
        <v>414</v>
      </c>
      <c r="C4239" t="s">
        <v>415</v>
      </c>
      <c r="D4239">
        <v>922511745508</v>
      </c>
      <c r="E4239">
        <v>1</v>
      </c>
      <c r="F4239">
        <v>0</v>
      </c>
      <c r="G4239">
        <v>0</v>
      </c>
      <c r="H4239">
        <v>210000000000</v>
      </c>
      <c r="I4239">
        <v>340000000</v>
      </c>
      <c r="J4239">
        <v>2.5000000000000001E-2</v>
      </c>
    </row>
    <row r="4240" spans="1:10" customFormat="1" hidden="1" x14ac:dyDescent="0.25">
      <c r="A4240">
        <v>215</v>
      </c>
      <c r="B4240" t="s">
        <v>2352</v>
      </c>
      <c r="C4240" t="s">
        <v>2353</v>
      </c>
      <c r="D4240">
        <v>167754686063</v>
      </c>
      <c r="E4240">
        <v>1</v>
      </c>
      <c r="F4240">
        <v>0</v>
      </c>
      <c r="G4240">
        <v>0</v>
      </c>
      <c r="H4240">
        <v>30000000000</v>
      </c>
      <c r="I4240">
        <v>340000000</v>
      </c>
      <c r="J4240">
        <v>0.03</v>
      </c>
    </row>
    <row r="4241" spans="1:10" customFormat="1" hidden="1" x14ac:dyDescent="0.25">
      <c r="A4241">
        <v>215</v>
      </c>
      <c r="B4241" t="s">
        <v>472</v>
      </c>
      <c r="C4241" t="s">
        <v>473</v>
      </c>
      <c r="D4241">
        <v>296316540238</v>
      </c>
      <c r="E4241">
        <v>1</v>
      </c>
      <c r="F4241">
        <v>0</v>
      </c>
      <c r="G4241">
        <v>0</v>
      </c>
      <c r="H4241">
        <v>291000000000</v>
      </c>
      <c r="I4241">
        <v>340000000</v>
      </c>
      <c r="J4241">
        <v>1.9900000000000001E-2</v>
      </c>
    </row>
    <row r="4242" spans="1:10" customFormat="1" hidden="1" x14ac:dyDescent="0.25">
      <c r="A4242">
        <v>215</v>
      </c>
      <c r="B4242" t="s">
        <v>846</v>
      </c>
      <c r="C4242" t="s">
        <v>847</v>
      </c>
      <c r="D4242">
        <v>323095390532</v>
      </c>
      <c r="E4242">
        <v>1</v>
      </c>
      <c r="F4242">
        <v>0</v>
      </c>
      <c r="G4242">
        <v>0</v>
      </c>
      <c r="H4242">
        <v>500000000</v>
      </c>
      <c r="I4242">
        <v>340000000</v>
      </c>
      <c r="J4242">
        <v>8.0000000000000002E-3</v>
      </c>
    </row>
    <row r="4243" spans="1:10" customFormat="1" hidden="1" x14ac:dyDescent="0.25">
      <c r="A4243">
        <v>213</v>
      </c>
      <c r="B4243" t="s">
        <v>1535</v>
      </c>
      <c r="C4243" t="s">
        <v>1536</v>
      </c>
      <c r="D4243">
        <v>307125382980</v>
      </c>
      <c r="E4243">
        <v>1</v>
      </c>
      <c r="F4243">
        <v>0</v>
      </c>
      <c r="G4243">
        <v>0</v>
      </c>
      <c r="H4243">
        <v>0</v>
      </c>
      <c r="I4243">
        <v>340000000</v>
      </c>
      <c r="J4243">
        <v>5.0000000000000001E-3</v>
      </c>
    </row>
    <row r="4244" spans="1:10" customFormat="1" hidden="1" x14ac:dyDescent="0.25">
      <c r="A4244">
        <v>213</v>
      </c>
      <c r="B4244" t="s">
        <v>1195</v>
      </c>
      <c r="C4244" t="s">
        <v>1196</v>
      </c>
      <c r="D4244">
        <v>275439361102</v>
      </c>
      <c r="E4244">
        <v>1</v>
      </c>
      <c r="F4244">
        <v>0</v>
      </c>
      <c r="G4244">
        <v>0</v>
      </c>
      <c r="H4244">
        <v>25000000000</v>
      </c>
      <c r="I4244">
        <v>340000000</v>
      </c>
      <c r="J4244">
        <v>0.02</v>
      </c>
    </row>
    <row r="4245" spans="1:10" customFormat="1" hidden="1" x14ac:dyDescent="0.25">
      <c r="A4245">
        <v>213</v>
      </c>
      <c r="B4245" t="s">
        <v>1020</v>
      </c>
      <c r="C4245" t="s">
        <v>1021</v>
      </c>
      <c r="D4245">
        <v>28653135476</v>
      </c>
      <c r="E4245">
        <v>1</v>
      </c>
      <c r="F4245">
        <v>0</v>
      </c>
      <c r="G4245">
        <v>0</v>
      </c>
      <c r="H4245">
        <v>0</v>
      </c>
      <c r="I4245">
        <v>340000000</v>
      </c>
      <c r="J4245">
        <v>0.99</v>
      </c>
    </row>
    <row r="4246" spans="1:10" customFormat="1" hidden="1" x14ac:dyDescent="0.25">
      <c r="A4246">
        <v>213</v>
      </c>
      <c r="B4246" t="s">
        <v>1352</v>
      </c>
      <c r="C4246" t="s">
        <v>1353</v>
      </c>
      <c r="D4246">
        <v>212329212325</v>
      </c>
      <c r="E4246">
        <v>1</v>
      </c>
      <c r="F4246">
        <v>0</v>
      </c>
      <c r="G4246">
        <v>0</v>
      </c>
      <c r="H4246">
        <v>2000000000</v>
      </c>
      <c r="I4246">
        <v>340000000</v>
      </c>
      <c r="J4246">
        <v>0</v>
      </c>
    </row>
    <row r="4247" spans="1:10" customFormat="1" hidden="1" x14ac:dyDescent="0.25">
      <c r="A4247">
        <v>213</v>
      </c>
      <c r="B4247" t="s">
        <v>1860</v>
      </c>
      <c r="C4247" t="s">
        <v>1861</v>
      </c>
      <c r="D4247">
        <v>2879099840200</v>
      </c>
      <c r="E4247">
        <v>1</v>
      </c>
      <c r="F4247">
        <v>0</v>
      </c>
      <c r="G4247">
        <v>0</v>
      </c>
      <c r="H4247">
        <v>800000000000</v>
      </c>
      <c r="I4247">
        <v>340000000</v>
      </c>
      <c r="J4247">
        <v>2.5000000000000001E-2</v>
      </c>
    </row>
    <row r="4248" spans="1:10" customFormat="1" hidden="1" x14ac:dyDescent="0.25">
      <c r="A4248">
        <v>215</v>
      </c>
      <c r="B4248" t="s">
        <v>1886</v>
      </c>
      <c r="C4248" t="s">
        <v>1887</v>
      </c>
      <c r="D4248">
        <v>3425754450696</v>
      </c>
      <c r="E4248">
        <v>375501393</v>
      </c>
      <c r="F4248">
        <v>7064777298</v>
      </c>
      <c r="G4248">
        <v>4</v>
      </c>
      <c r="H4248">
        <v>0</v>
      </c>
      <c r="I4248">
        <v>340000000</v>
      </c>
      <c r="J4248">
        <v>5.0000000000000001E-3</v>
      </c>
    </row>
    <row r="4249" spans="1:10" customFormat="1" hidden="1" x14ac:dyDescent="0.25">
      <c r="A4249">
        <v>223</v>
      </c>
      <c r="B4249" t="s">
        <v>500</v>
      </c>
      <c r="D4249">
        <v>497625262</v>
      </c>
      <c r="E4249">
        <v>1</v>
      </c>
      <c r="F4249">
        <v>0</v>
      </c>
      <c r="G4249">
        <v>0</v>
      </c>
      <c r="H4249">
        <v>100000000</v>
      </c>
      <c r="I4249">
        <v>345000000</v>
      </c>
      <c r="J4249">
        <v>0.05</v>
      </c>
    </row>
    <row r="4250" spans="1:10" customFormat="1" hidden="1" x14ac:dyDescent="0.25">
      <c r="A4250">
        <v>213</v>
      </c>
      <c r="B4250" t="s">
        <v>280</v>
      </c>
      <c r="C4250" t="s">
        <v>281</v>
      </c>
      <c r="D4250">
        <v>52877285538</v>
      </c>
      <c r="E4250">
        <v>1</v>
      </c>
      <c r="F4250">
        <v>0</v>
      </c>
      <c r="G4250">
        <v>0</v>
      </c>
      <c r="H4250">
        <v>5000000000</v>
      </c>
      <c r="I4250">
        <v>345000000</v>
      </c>
      <c r="J4250">
        <v>0.04</v>
      </c>
    </row>
    <row r="4251" spans="1:10" customFormat="1" hidden="1" x14ac:dyDescent="0.25">
      <c r="A4251">
        <v>215</v>
      </c>
      <c r="B4251" t="s">
        <v>528</v>
      </c>
      <c r="C4251" t="s">
        <v>529</v>
      </c>
      <c r="D4251">
        <v>196374158248</v>
      </c>
      <c r="E4251">
        <v>1</v>
      </c>
      <c r="F4251">
        <v>0</v>
      </c>
      <c r="G4251">
        <v>0</v>
      </c>
      <c r="H4251">
        <v>100000000000</v>
      </c>
      <c r="I4251">
        <v>340000000</v>
      </c>
      <c r="J4251">
        <v>0.04</v>
      </c>
    </row>
    <row r="4252" spans="1:10" customFormat="1" hidden="1" x14ac:dyDescent="0.25">
      <c r="A4252">
        <v>213</v>
      </c>
      <c r="B4252" t="s">
        <v>2332</v>
      </c>
      <c r="C4252" t="s">
        <v>2333</v>
      </c>
      <c r="D4252">
        <v>1665863393960</v>
      </c>
      <c r="E4252">
        <v>340000000</v>
      </c>
      <c r="F4252">
        <v>1724602617</v>
      </c>
      <c r="G4252">
        <v>1</v>
      </c>
      <c r="H4252">
        <v>1500000000</v>
      </c>
      <c r="I4252">
        <v>340000000</v>
      </c>
      <c r="J4252">
        <v>0</v>
      </c>
    </row>
    <row r="4253" spans="1:10" customFormat="1" hidden="1" x14ac:dyDescent="0.25">
      <c r="A4253">
        <v>215</v>
      </c>
      <c r="B4253" t="s">
        <v>2013</v>
      </c>
      <c r="C4253" t="s">
        <v>2014</v>
      </c>
      <c r="D4253">
        <v>70715877368</v>
      </c>
      <c r="E4253">
        <v>1</v>
      </c>
      <c r="F4253">
        <v>0</v>
      </c>
      <c r="G4253">
        <v>0</v>
      </c>
      <c r="H4253">
        <v>20000000000</v>
      </c>
      <c r="I4253">
        <v>340000000</v>
      </c>
      <c r="J4253">
        <v>0.02</v>
      </c>
    </row>
    <row r="4254" spans="1:10" customFormat="1" hidden="1" x14ac:dyDescent="0.25">
      <c r="A4254">
        <v>213</v>
      </c>
      <c r="B4254" t="s">
        <v>644</v>
      </c>
      <c r="C4254" t="s">
        <v>645</v>
      </c>
      <c r="D4254">
        <v>433612022770</v>
      </c>
      <c r="E4254">
        <v>391744701</v>
      </c>
      <c r="F4254">
        <v>1673078667</v>
      </c>
      <c r="G4254">
        <v>1</v>
      </c>
      <c r="H4254">
        <v>100000000000</v>
      </c>
      <c r="I4254">
        <v>340000000</v>
      </c>
      <c r="J4254">
        <v>0.03</v>
      </c>
    </row>
    <row r="4255" spans="1:10" customFormat="1" hidden="1" x14ac:dyDescent="0.25">
      <c r="A4255">
        <v>213</v>
      </c>
      <c r="B4255" t="s">
        <v>2366</v>
      </c>
      <c r="C4255" t="s">
        <v>2367</v>
      </c>
      <c r="D4255">
        <v>540974998334</v>
      </c>
      <c r="E4255">
        <v>1</v>
      </c>
      <c r="F4255">
        <v>0</v>
      </c>
      <c r="G4255">
        <v>0</v>
      </c>
      <c r="H4255">
        <v>243862034417</v>
      </c>
      <c r="I4255">
        <v>340000000</v>
      </c>
      <c r="J4255">
        <v>0.02</v>
      </c>
    </row>
    <row r="4256" spans="1:10" customFormat="1" hidden="1" x14ac:dyDescent="0.25">
      <c r="A4256">
        <v>213</v>
      </c>
      <c r="B4256" t="s">
        <v>1068</v>
      </c>
      <c r="C4256" t="s">
        <v>1069</v>
      </c>
      <c r="D4256">
        <v>4583057272098</v>
      </c>
      <c r="E4256">
        <v>498368326</v>
      </c>
      <c r="F4256">
        <v>7760047999</v>
      </c>
      <c r="G4256">
        <v>4</v>
      </c>
      <c r="H4256">
        <v>2000000000</v>
      </c>
      <c r="I4256">
        <v>340000000</v>
      </c>
      <c r="J4256">
        <v>0.02</v>
      </c>
    </row>
    <row r="4257" spans="1:10" customFormat="1" hidden="1" x14ac:dyDescent="0.25">
      <c r="A4257">
        <v>215</v>
      </c>
      <c r="B4257" t="s">
        <v>841</v>
      </c>
      <c r="C4257" t="s">
        <v>842</v>
      </c>
      <c r="D4257">
        <v>252568925094</v>
      </c>
      <c r="E4257">
        <v>1</v>
      </c>
      <c r="F4257">
        <v>0</v>
      </c>
      <c r="G4257">
        <v>0</v>
      </c>
      <c r="H4257">
        <v>100000000000</v>
      </c>
      <c r="I4257">
        <v>340000000</v>
      </c>
      <c r="J4257">
        <v>0</v>
      </c>
    </row>
    <row r="4258" spans="1:10" customFormat="1" hidden="1" x14ac:dyDescent="0.25">
      <c r="A4258">
        <v>213</v>
      </c>
      <c r="B4258" t="s">
        <v>2328</v>
      </c>
      <c r="C4258" t="s">
        <v>2329</v>
      </c>
      <c r="D4258">
        <v>1199761740243</v>
      </c>
      <c r="E4258">
        <v>1</v>
      </c>
      <c r="F4258">
        <v>0</v>
      </c>
      <c r="G4258">
        <v>0</v>
      </c>
      <c r="H4258">
        <v>300000000000</v>
      </c>
      <c r="I4258">
        <v>400000000</v>
      </c>
      <c r="J4258">
        <v>1.4999999999999999E-2</v>
      </c>
    </row>
    <row r="4259" spans="1:10" customFormat="1" hidden="1" x14ac:dyDescent="0.25">
      <c r="A4259">
        <v>213</v>
      </c>
      <c r="B4259" t="s">
        <v>2470</v>
      </c>
      <c r="C4259" t="s">
        <v>2471</v>
      </c>
      <c r="D4259">
        <v>2356523516833</v>
      </c>
      <c r="E4259">
        <v>365890749</v>
      </c>
      <c r="F4259">
        <v>1700159243</v>
      </c>
      <c r="G4259">
        <v>1</v>
      </c>
      <c r="H4259">
        <v>705000000000</v>
      </c>
      <c r="I4259">
        <v>340000000</v>
      </c>
      <c r="J4259">
        <v>1.4999999999999999E-2</v>
      </c>
    </row>
    <row r="4260" spans="1:10" customFormat="1" hidden="1" x14ac:dyDescent="0.25">
      <c r="A4260">
        <v>215</v>
      </c>
      <c r="B4260" t="s">
        <v>1260</v>
      </c>
      <c r="C4260" t="s">
        <v>479</v>
      </c>
      <c r="D4260">
        <v>0</v>
      </c>
      <c r="E4260">
        <v>0</v>
      </c>
      <c r="F4260">
        <v>0</v>
      </c>
      <c r="G4260">
        <v>0</v>
      </c>
      <c r="H4260">
        <v>5000000000</v>
      </c>
      <c r="I4260">
        <v>340000000</v>
      </c>
      <c r="J4260">
        <v>0.03</v>
      </c>
    </row>
    <row r="4261" spans="1:10" customFormat="1" hidden="1" x14ac:dyDescent="0.25">
      <c r="A4261">
        <v>215</v>
      </c>
      <c r="B4261" t="s">
        <v>699</v>
      </c>
      <c r="C4261" t="s">
        <v>700</v>
      </c>
      <c r="D4261">
        <v>28165109727</v>
      </c>
      <c r="E4261">
        <v>1</v>
      </c>
      <c r="F4261">
        <v>0</v>
      </c>
      <c r="G4261">
        <v>0</v>
      </c>
      <c r="H4261">
        <v>1000000</v>
      </c>
      <c r="I4261">
        <v>340000000</v>
      </c>
      <c r="J4261">
        <v>5.0000000000000001E-3</v>
      </c>
    </row>
    <row r="4262" spans="1:10" customFormat="1" hidden="1" x14ac:dyDescent="0.25">
      <c r="A4262">
        <v>215</v>
      </c>
      <c r="B4262" t="s">
        <v>2198</v>
      </c>
      <c r="C4262" t="s">
        <v>2199</v>
      </c>
      <c r="D4262">
        <v>79629175852830</v>
      </c>
      <c r="E4262">
        <v>4508452720</v>
      </c>
      <c r="F4262">
        <v>79200601699</v>
      </c>
      <c r="G4262">
        <v>45</v>
      </c>
      <c r="H4262">
        <v>50000000000</v>
      </c>
      <c r="I4262">
        <v>340000000</v>
      </c>
      <c r="J4262">
        <v>0.05</v>
      </c>
    </row>
    <row r="4263" spans="1:10" customFormat="1" hidden="1" x14ac:dyDescent="0.25">
      <c r="A4263">
        <v>213</v>
      </c>
      <c r="B4263" t="s">
        <v>1125</v>
      </c>
      <c r="C4263" t="s">
        <v>1126</v>
      </c>
      <c r="D4263">
        <v>1966908911676</v>
      </c>
      <c r="E4263">
        <v>1</v>
      </c>
      <c r="F4263">
        <v>0</v>
      </c>
      <c r="G4263">
        <v>0</v>
      </c>
      <c r="H4263">
        <v>575000000000</v>
      </c>
      <c r="I4263">
        <v>340000000</v>
      </c>
      <c r="J4263">
        <v>0</v>
      </c>
    </row>
    <row r="4264" spans="1:10" customFormat="1" hidden="1" x14ac:dyDescent="0.25">
      <c r="A4264">
        <v>215</v>
      </c>
      <c r="B4264" t="s">
        <v>1220</v>
      </c>
      <c r="C4264" t="s">
        <v>1221</v>
      </c>
      <c r="D4264">
        <v>5297096243</v>
      </c>
      <c r="E4264">
        <v>1</v>
      </c>
      <c r="F4264">
        <v>0</v>
      </c>
      <c r="G4264">
        <v>0</v>
      </c>
      <c r="H4264">
        <v>5000000000</v>
      </c>
      <c r="I4264">
        <v>340000000</v>
      </c>
      <c r="J4264">
        <v>0.01</v>
      </c>
    </row>
    <row r="4265" spans="1:10" customFormat="1" hidden="1" x14ac:dyDescent="0.25">
      <c r="A4265">
        <v>213</v>
      </c>
      <c r="B4265" t="s">
        <v>1741</v>
      </c>
      <c r="C4265" t="s">
        <v>1742</v>
      </c>
      <c r="D4265">
        <v>126514014556</v>
      </c>
      <c r="E4265">
        <v>383116491</v>
      </c>
      <c r="F4265">
        <v>1681543169</v>
      </c>
      <c r="G4265">
        <v>1</v>
      </c>
      <c r="H4265">
        <v>100000000000</v>
      </c>
      <c r="I4265">
        <v>340000000</v>
      </c>
      <c r="J4265">
        <v>2.5000000000000001E-2</v>
      </c>
    </row>
    <row r="4266" spans="1:10" customFormat="1" hidden="1" x14ac:dyDescent="0.25">
      <c r="A4266">
        <v>213</v>
      </c>
      <c r="B4266" t="s">
        <v>278</v>
      </c>
      <c r="C4266" t="s">
        <v>279</v>
      </c>
      <c r="D4266">
        <v>1914546481022</v>
      </c>
      <c r="E4266">
        <v>484010540</v>
      </c>
      <c r="F4266">
        <v>3645740533</v>
      </c>
      <c r="G4266">
        <v>2</v>
      </c>
      <c r="H4266">
        <v>100000000000</v>
      </c>
      <c r="I4266">
        <v>340000000</v>
      </c>
      <c r="J4266">
        <v>3.7999999999999999E-2</v>
      </c>
    </row>
    <row r="4267" spans="1:10" customFormat="1" hidden="1" x14ac:dyDescent="0.25">
      <c r="A4267">
        <v>215</v>
      </c>
      <c r="B4267" t="s">
        <v>2336</v>
      </c>
      <c r="C4267" t="s">
        <v>1324</v>
      </c>
      <c r="D4267">
        <v>0</v>
      </c>
      <c r="E4267">
        <v>0</v>
      </c>
      <c r="F4267">
        <v>0</v>
      </c>
      <c r="G4267">
        <v>0</v>
      </c>
      <c r="H4267">
        <v>394000000000</v>
      </c>
      <c r="I4267">
        <v>340000000</v>
      </c>
      <c r="J4267">
        <v>1</v>
      </c>
    </row>
    <row r="4268" spans="1:10" customFormat="1" hidden="1" x14ac:dyDescent="0.25">
      <c r="A4268">
        <v>213</v>
      </c>
      <c r="B4268" t="s">
        <v>1472</v>
      </c>
      <c r="C4268" t="s">
        <v>1473</v>
      </c>
      <c r="D4268">
        <v>43743569491</v>
      </c>
      <c r="E4268">
        <v>1</v>
      </c>
      <c r="F4268">
        <v>0</v>
      </c>
      <c r="G4268">
        <v>0</v>
      </c>
      <c r="H4268">
        <v>42000000000</v>
      </c>
      <c r="I4268">
        <v>340000000</v>
      </c>
      <c r="J4268">
        <v>1.7000000000000001E-2</v>
      </c>
    </row>
    <row r="4269" spans="1:10" customFormat="1" hidden="1" x14ac:dyDescent="0.25">
      <c r="A4269">
        <v>213</v>
      </c>
      <c r="B4269" t="s">
        <v>2087</v>
      </c>
      <c r="C4269" t="s">
        <v>2088</v>
      </c>
      <c r="D4269">
        <v>5911939702517</v>
      </c>
      <c r="E4269">
        <v>1</v>
      </c>
      <c r="F4269">
        <v>0</v>
      </c>
      <c r="G4269">
        <v>0</v>
      </c>
      <c r="H4269">
        <v>2100000000000</v>
      </c>
      <c r="I4269">
        <v>340000000</v>
      </c>
      <c r="J4269">
        <v>0.04</v>
      </c>
    </row>
    <row r="4270" spans="1:10" customFormat="1" hidden="1" x14ac:dyDescent="0.25">
      <c r="A4270">
        <v>213</v>
      </c>
      <c r="B4270" t="s">
        <v>1139</v>
      </c>
      <c r="C4270" t="s">
        <v>1140</v>
      </c>
      <c r="D4270">
        <v>73553502541</v>
      </c>
      <c r="E4270">
        <v>1</v>
      </c>
      <c r="F4270">
        <v>0</v>
      </c>
      <c r="G4270">
        <v>0</v>
      </c>
      <c r="H4270">
        <v>10000000000</v>
      </c>
      <c r="I4270">
        <v>340000000</v>
      </c>
      <c r="J4270">
        <v>0</v>
      </c>
    </row>
    <row r="4271" spans="1:10" customFormat="1" hidden="1" x14ac:dyDescent="0.25">
      <c r="A4271">
        <v>215</v>
      </c>
      <c r="B4271" t="s">
        <v>1323</v>
      </c>
      <c r="C4271" t="s">
        <v>1324</v>
      </c>
      <c r="D4271">
        <v>0</v>
      </c>
      <c r="E4271">
        <v>0</v>
      </c>
      <c r="F4271">
        <v>0</v>
      </c>
      <c r="G4271">
        <v>0</v>
      </c>
      <c r="H4271">
        <v>390000000000</v>
      </c>
      <c r="I4271">
        <v>340000000</v>
      </c>
      <c r="J4271">
        <v>1</v>
      </c>
    </row>
    <row r="4272" spans="1:10" customFormat="1" hidden="1" x14ac:dyDescent="0.25">
      <c r="A4272">
        <v>215</v>
      </c>
      <c r="B4272" t="s">
        <v>1430</v>
      </c>
      <c r="C4272" t="s">
        <v>1431</v>
      </c>
      <c r="D4272">
        <v>45922116527</v>
      </c>
      <c r="E4272">
        <v>1</v>
      </c>
      <c r="F4272">
        <v>0</v>
      </c>
      <c r="G4272">
        <v>0</v>
      </c>
      <c r="H4272">
        <v>40000000000</v>
      </c>
      <c r="I4272">
        <v>340000000</v>
      </c>
      <c r="J4272">
        <v>0.05</v>
      </c>
    </row>
    <row r="4273" spans="1:10" customFormat="1" hidden="1" x14ac:dyDescent="0.25">
      <c r="A4273">
        <v>213</v>
      </c>
      <c r="B4273" t="s">
        <v>2254</v>
      </c>
      <c r="C4273" t="s">
        <v>2255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customFormat="1" hidden="1" x14ac:dyDescent="0.25">
      <c r="A4274">
        <v>215</v>
      </c>
      <c r="B4274" t="s">
        <v>171</v>
      </c>
      <c r="C4274" t="s">
        <v>172</v>
      </c>
      <c r="D4274">
        <v>234661713649</v>
      </c>
      <c r="E4274">
        <v>1</v>
      </c>
      <c r="F4274">
        <v>0</v>
      </c>
      <c r="G4274">
        <v>0</v>
      </c>
      <c r="H4274">
        <v>2000000000</v>
      </c>
      <c r="I4274">
        <v>340000000</v>
      </c>
      <c r="J4274">
        <v>0.01</v>
      </c>
    </row>
    <row r="4275" spans="1:10" customFormat="1" hidden="1" x14ac:dyDescent="0.25">
      <c r="A4275">
        <v>213</v>
      </c>
      <c r="B4275" t="s">
        <v>2240</v>
      </c>
      <c r="C4275" t="s">
        <v>2241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customFormat="1" hidden="1" x14ac:dyDescent="0.25">
      <c r="A4276">
        <v>213</v>
      </c>
      <c r="B4276" t="s">
        <v>2225</v>
      </c>
      <c r="C4276" t="s">
        <v>2226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customFormat="1" hidden="1" x14ac:dyDescent="0.25">
      <c r="A4277">
        <v>215</v>
      </c>
      <c r="B4277" t="s">
        <v>1749</v>
      </c>
      <c r="C4277" t="s">
        <v>182</v>
      </c>
      <c r="D4277">
        <v>38187856733</v>
      </c>
      <c r="E4277">
        <v>1</v>
      </c>
      <c r="F4277">
        <v>0</v>
      </c>
      <c r="G4277">
        <v>0</v>
      </c>
      <c r="H4277">
        <v>20000000000</v>
      </c>
      <c r="I4277">
        <v>340000000</v>
      </c>
      <c r="J4277">
        <v>7.0000000000000001E-3</v>
      </c>
    </row>
    <row r="4278" spans="1:10" customFormat="1" hidden="1" x14ac:dyDescent="0.25">
      <c r="A4278">
        <v>215</v>
      </c>
      <c r="B4278" t="s">
        <v>2386</v>
      </c>
      <c r="C4278" t="s">
        <v>273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customFormat="1" hidden="1" x14ac:dyDescent="0.25">
      <c r="A4279">
        <v>215</v>
      </c>
      <c r="B4279" t="s">
        <v>1279</v>
      </c>
      <c r="C4279" t="s">
        <v>1280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customFormat="1" hidden="1" x14ac:dyDescent="0.25">
      <c r="A4280">
        <v>215</v>
      </c>
      <c r="B4280" t="s">
        <v>1529</v>
      </c>
      <c r="C4280" t="s">
        <v>1530</v>
      </c>
      <c r="D4280">
        <v>117274897123</v>
      </c>
      <c r="E4280">
        <v>1</v>
      </c>
      <c r="F4280">
        <v>0</v>
      </c>
      <c r="G4280">
        <v>0</v>
      </c>
      <c r="H4280">
        <v>0</v>
      </c>
      <c r="I4280">
        <v>475000000</v>
      </c>
      <c r="J4280">
        <v>1.7999999999999999E-2</v>
      </c>
    </row>
    <row r="4281" spans="1:10" customFormat="1" hidden="1" x14ac:dyDescent="0.25">
      <c r="A4281">
        <v>215</v>
      </c>
      <c r="B4281" t="s">
        <v>2396</v>
      </c>
      <c r="C4281" t="s">
        <v>2397</v>
      </c>
      <c r="D4281">
        <v>161049949273</v>
      </c>
      <c r="E4281">
        <v>1</v>
      </c>
      <c r="F4281">
        <v>0</v>
      </c>
      <c r="G4281">
        <v>0</v>
      </c>
      <c r="H4281">
        <v>9063955808</v>
      </c>
      <c r="I4281">
        <v>340000000</v>
      </c>
      <c r="J4281">
        <v>0.02</v>
      </c>
    </row>
    <row r="4282" spans="1:10" customFormat="1" hidden="1" x14ac:dyDescent="0.25">
      <c r="A4282">
        <v>215</v>
      </c>
      <c r="B4282" t="s">
        <v>1567</v>
      </c>
      <c r="C4282" t="s">
        <v>1568</v>
      </c>
      <c r="D4282">
        <v>443898846775</v>
      </c>
      <c r="E4282">
        <v>1</v>
      </c>
      <c r="F4282">
        <v>0</v>
      </c>
      <c r="G4282">
        <v>0</v>
      </c>
      <c r="H4282">
        <v>400000000000</v>
      </c>
      <c r="I4282">
        <v>345000000</v>
      </c>
      <c r="J4282">
        <v>0.03</v>
      </c>
    </row>
    <row r="4283" spans="1:10" customFormat="1" hidden="1" x14ac:dyDescent="0.25">
      <c r="A4283">
        <v>215</v>
      </c>
      <c r="B4283" t="s">
        <v>218</v>
      </c>
      <c r="C4283" t="s">
        <v>219</v>
      </c>
      <c r="D4283">
        <v>497427465</v>
      </c>
      <c r="E4283">
        <v>1</v>
      </c>
      <c r="F4283">
        <v>0</v>
      </c>
      <c r="G4283">
        <v>0</v>
      </c>
      <c r="H4283">
        <v>200000000</v>
      </c>
      <c r="I4283">
        <v>340000000</v>
      </c>
      <c r="J4283">
        <v>0.05</v>
      </c>
    </row>
    <row r="4284" spans="1:10" customFormat="1" hidden="1" x14ac:dyDescent="0.25">
      <c r="A4284">
        <v>215</v>
      </c>
      <c r="B4284" t="s">
        <v>1906</v>
      </c>
      <c r="C4284" t="s">
        <v>1907</v>
      </c>
      <c r="D4284">
        <v>421194987408</v>
      </c>
      <c r="E4284">
        <v>1</v>
      </c>
      <c r="F4284">
        <v>0</v>
      </c>
      <c r="G4284">
        <v>0</v>
      </c>
      <c r="H4284">
        <v>10100000000</v>
      </c>
      <c r="I4284">
        <v>340000000</v>
      </c>
      <c r="J4284">
        <v>0.03</v>
      </c>
    </row>
    <row r="4285" spans="1:10" customFormat="1" hidden="1" x14ac:dyDescent="0.25">
      <c r="A4285">
        <v>215</v>
      </c>
      <c r="B4285" s="161" t="s">
        <v>2542</v>
      </c>
      <c r="C4285" t="s">
        <v>746</v>
      </c>
      <c r="D4285">
        <v>0</v>
      </c>
      <c r="E4285">
        <v>0</v>
      </c>
      <c r="F4285">
        <v>0</v>
      </c>
      <c r="G4285">
        <v>0</v>
      </c>
      <c r="H4285">
        <v>51000000000</v>
      </c>
      <c r="I4285">
        <v>340000000</v>
      </c>
      <c r="J4285">
        <v>2.5000000000000001E-3</v>
      </c>
    </row>
    <row r="4286" spans="1:10" customFormat="1" hidden="1" x14ac:dyDescent="0.25">
      <c r="A4286">
        <v>215</v>
      </c>
      <c r="B4286" t="s">
        <v>1255</v>
      </c>
      <c r="C4286" t="s">
        <v>1256</v>
      </c>
      <c r="D4286">
        <v>0</v>
      </c>
      <c r="E4286">
        <v>0</v>
      </c>
      <c r="F4286">
        <v>0</v>
      </c>
      <c r="G4286">
        <v>0</v>
      </c>
      <c r="H4286">
        <v>10000000</v>
      </c>
      <c r="I4286">
        <v>340000000</v>
      </c>
      <c r="J4286">
        <v>0</v>
      </c>
    </row>
    <row r="4287" spans="1:10" customFormat="1" hidden="1" x14ac:dyDescent="0.25">
      <c r="A4287">
        <v>215</v>
      </c>
      <c r="B4287" t="s">
        <v>1370</v>
      </c>
      <c r="C4287" t="s">
        <v>1371</v>
      </c>
      <c r="D4287">
        <v>115816348831</v>
      </c>
      <c r="E4287">
        <v>1</v>
      </c>
      <c r="F4287">
        <v>0</v>
      </c>
      <c r="G4287">
        <v>0</v>
      </c>
      <c r="H4287">
        <v>50000000000</v>
      </c>
      <c r="I4287">
        <v>340000000</v>
      </c>
      <c r="J4287">
        <v>0.01</v>
      </c>
    </row>
    <row r="4288" spans="1:10" customFormat="1" hidden="1" x14ac:dyDescent="0.25">
      <c r="A4288">
        <v>213</v>
      </c>
      <c r="B4288" t="s">
        <v>2041</v>
      </c>
      <c r="C4288" t="s">
        <v>2042</v>
      </c>
      <c r="D4288">
        <v>11833570327380</v>
      </c>
      <c r="E4288">
        <v>415786847</v>
      </c>
      <c r="F4288">
        <v>3713555550</v>
      </c>
      <c r="G4288">
        <v>2</v>
      </c>
      <c r="H4288">
        <v>25000000000</v>
      </c>
      <c r="I4288">
        <v>340000000</v>
      </c>
      <c r="J4288">
        <v>0.02</v>
      </c>
    </row>
    <row r="4289" spans="1:10" customFormat="1" hidden="1" x14ac:dyDescent="0.25">
      <c r="A4289">
        <v>215</v>
      </c>
      <c r="B4289" t="s">
        <v>1954</v>
      </c>
      <c r="C4289" t="s">
        <v>391</v>
      </c>
      <c r="D4289">
        <v>0</v>
      </c>
      <c r="E4289">
        <v>0</v>
      </c>
      <c r="F4289">
        <v>0</v>
      </c>
      <c r="G4289">
        <v>0</v>
      </c>
      <c r="H4289">
        <v>45600000000</v>
      </c>
      <c r="I4289">
        <v>340000000</v>
      </c>
      <c r="J4289">
        <v>4.4999999999999998E-2</v>
      </c>
    </row>
    <row r="4290" spans="1:10" customFormat="1" hidden="1" x14ac:dyDescent="0.25">
      <c r="A4290">
        <v>215</v>
      </c>
      <c r="B4290" t="s">
        <v>823</v>
      </c>
      <c r="C4290" t="s">
        <v>824</v>
      </c>
      <c r="D4290">
        <v>1116220318</v>
      </c>
      <c r="E4290">
        <v>1</v>
      </c>
      <c r="F4290">
        <v>0</v>
      </c>
      <c r="G4290">
        <v>0</v>
      </c>
      <c r="H4290">
        <v>500000000</v>
      </c>
      <c r="I4290">
        <v>340000000</v>
      </c>
      <c r="J4290">
        <v>2.5000000000000001E-2</v>
      </c>
    </row>
    <row r="4291" spans="1:10" customFormat="1" hidden="1" x14ac:dyDescent="0.25">
      <c r="A4291">
        <v>215</v>
      </c>
      <c r="B4291" t="s">
        <v>2417</v>
      </c>
      <c r="C4291" t="s">
        <v>2418</v>
      </c>
      <c r="D4291">
        <v>1436585554402</v>
      </c>
      <c r="E4291">
        <v>1</v>
      </c>
      <c r="F4291">
        <v>0</v>
      </c>
      <c r="G4291">
        <v>0</v>
      </c>
      <c r="H4291">
        <v>5000000000</v>
      </c>
      <c r="I4291">
        <v>340000000</v>
      </c>
      <c r="J4291">
        <v>7.4999999999999997E-3</v>
      </c>
    </row>
    <row r="4292" spans="1:10" customFormat="1" hidden="1" x14ac:dyDescent="0.25">
      <c r="A4292">
        <v>215</v>
      </c>
      <c r="B4292" t="s">
        <v>1848</v>
      </c>
      <c r="C4292" t="s">
        <v>1849</v>
      </c>
      <c r="D4292">
        <v>6629566026524</v>
      </c>
      <c r="E4292">
        <v>373826550</v>
      </c>
      <c r="F4292">
        <v>3348828460</v>
      </c>
      <c r="G4292">
        <v>2</v>
      </c>
      <c r="H4292">
        <v>517000000000</v>
      </c>
      <c r="I4292">
        <v>340000000</v>
      </c>
      <c r="J4292">
        <v>0.01</v>
      </c>
    </row>
    <row r="4293" spans="1:10" customFormat="1" hidden="1" x14ac:dyDescent="0.25">
      <c r="A4293">
        <v>215</v>
      </c>
      <c r="B4293" t="s">
        <v>369</v>
      </c>
      <c r="C4293" t="s">
        <v>370</v>
      </c>
      <c r="D4293">
        <v>111883760768</v>
      </c>
      <c r="E4293">
        <v>1</v>
      </c>
      <c r="F4293">
        <v>0</v>
      </c>
      <c r="G4293">
        <v>0</v>
      </c>
      <c r="H4293">
        <v>10000000000</v>
      </c>
      <c r="I4293">
        <v>340000000</v>
      </c>
      <c r="J4293">
        <v>0.03</v>
      </c>
    </row>
    <row r="4294" spans="1:10" customFormat="1" hidden="1" x14ac:dyDescent="0.25">
      <c r="A4294">
        <v>213</v>
      </c>
      <c r="B4294" t="s">
        <v>2259</v>
      </c>
      <c r="C4294" t="s">
        <v>2260</v>
      </c>
      <c r="D4294">
        <v>15417122438138</v>
      </c>
      <c r="E4294">
        <v>641190173</v>
      </c>
      <c r="F4294">
        <v>11746416782</v>
      </c>
      <c r="G4294">
        <v>6</v>
      </c>
      <c r="H4294">
        <v>1000000000</v>
      </c>
      <c r="I4294">
        <v>340000000</v>
      </c>
      <c r="J4294">
        <v>2.5000000000000001E-2</v>
      </c>
    </row>
    <row r="4295" spans="1:10" customFormat="1" hidden="1" x14ac:dyDescent="0.25">
      <c r="A4295">
        <v>215</v>
      </c>
      <c r="B4295" t="s">
        <v>1882</v>
      </c>
      <c r="C4295" t="s">
        <v>1883</v>
      </c>
      <c r="D4295">
        <v>3290421037602</v>
      </c>
      <c r="E4295">
        <v>385602129</v>
      </c>
      <c r="F4295">
        <v>1474468859</v>
      </c>
      <c r="G4295">
        <v>1</v>
      </c>
      <c r="H4295">
        <v>500000000</v>
      </c>
      <c r="I4295">
        <v>340000000</v>
      </c>
      <c r="J4295">
        <v>0.03</v>
      </c>
    </row>
    <row r="4296" spans="1:10" customFormat="1" hidden="1" x14ac:dyDescent="0.25">
      <c r="A4296">
        <v>213</v>
      </c>
      <c r="B4296" t="s">
        <v>1539</v>
      </c>
      <c r="C4296" t="s">
        <v>1540</v>
      </c>
      <c r="D4296">
        <v>216072781953</v>
      </c>
      <c r="E4296">
        <v>1</v>
      </c>
      <c r="F4296">
        <v>0</v>
      </c>
      <c r="G4296">
        <v>0</v>
      </c>
      <c r="H4296">
        <v>400000000</v>
      </c>
      <c r="I4296">
        <v>340000000</v>
      </c>
      <c r="J4296">
        <v>0.01</v>
      </c>
    </row>
    <row r="4297" spans="1:10" customFormat="1" hidden="1" x14ac:dyDescent="0.25">
      <c r="A4297">
        <v>213</v>
      </c>
      <c r="B4297" t="s">
        <v>183</v>
      </c>
      <c r="C4297" t="s">
        <v>184</v>
      </c>
      <c r="D4297">
        <v>190916228217784</v>
      </c>
      <c r="E4297">
        <v>7471054137</v>
      </c>
      <c r="F4297">
        <v>135490028603</v>
      </c>
      <c r="G4297">
        <v>69</v>
      </c>
      <c r="H4297">
        <v>2500000000000</v>
      </c>
      <c r="I4297">
        <v>340000000</v>
      </c>
      <c r="J4297">
        <v>0.05</v>
      </c>
    </row>
    <row r="4298" spans="1:10" customFormat="1" hidden="1" x14ac:dyDescent="0.25">
      <c r="A4298">
        <v>213</v>
      </c>
      <c r="B4298" t="s">
        <v>513</v>
      </c>
      <c r="C4298" t="s">
        <v>514</v>
      </c>
      <c r="D4298">
        <v>18682200574602</v>
      </c>
      <c r="E4298">
        <v>664225898</v>
      </c>
      <c r="F4298">
        <v>15887069044</v>
      </c>
      <c r="G4298">
        <v>8</v>
      </c>
      <c r="H4298">
        <v>1600000000000</v>
      </c>
      <c r="I4298">
        <v>340000000</v>
      </c>
      <c r="J4298">
        <v>0.02</v>
      </c>
    </row>
    <row r="4299" spans="1:10" customFormat="1" hidden="1" x14ac:dyDescent="0.25">
      <c r="A4299">
        <v>213</v>
      </c>
      <c r="B4299" t="s">
        <v>1563</v>
      </c>
      <c r="C4299" t="s">
        <v>1564</v>
      </c>
      <c r="D4299">
        <v>2725371157180</v>
      </c>
      <c r="E4299">
        <v>1</v>
      </c>
      <c r="F4299">
        <v>0</v>
      </c>
      <c r="G4299">
        <v>0</v>
      </c>
      <c r="H4299">
        <v>20000000000</v>
      </c>
      <c r="I4299">
        <v>340000000</v>
      </c>
      <c r="J4299">
        <v>5.0000000000000001E-3</v>
      </c>
    </row>
    <row r="4300" spans="1:10" customFormat="1" hidden="1" x14ac:dyDescent="0.25">
      <c r="A4300">
        <v>215</v>
      </c>
      <c r="B4300" t="s">
        <v>1828</v>
      </c>
      <c r="C4300" t="s">
        <v>1829</v>
      </c>
      <c r="D4300">
        <v>765530912822</v>
      </c>
      <c r="E4300">
        <v>1</v>
      </c>
      <c r="F4300">
        <v>0</v>
      </c>
      <c r="G4300">
        <v>0</v>
      </c>
      <c r="H4300">
        <v>530000000000</v>
      </c>
      <c r="I4300">
        <v>340000000</v>
      </c>
      <c r="J4300">
        <v>1.9E-2</v>
      </c>
    </row>
    <row r="4301" spans="1:10" customFormat="1" hidden="1" x14ac:dyDescent="0.25">
      <c r="A4301">
        <v>213</v>
      </c>
      <c r="B4301" t="s">
        <v>749</v>
      </c>
      <c r="C4301" t="s">
        <v>750</v>
      </c>
      <c r="D4301">
        <v>56747158412912</v>
      </c>
      <c r="E4301">
        <v>2697456013</v>
      </c>
      <c r="F4301">
        <v>44791664261</v>
      </c>
      <c r="G4301">
        <v>23</v>
      </c>
      <c r="H4301">
        <v>50000000000</v>
      </c>
      <c r="I4301">
        <v>340000000</v>
      </c>
      <c r="J4301">
        <v>0.05</v>
      </c>
    </row>
    <row r="4302" spans="1:10" customFormat="1" hidden="1" x14ac:dyDescent="0.25">
      <c r="A4302">
        <v>213</v>
      </c>
      <c r="B4302" t="s">
        <v>1089</v>
      </c>
      <c r="C4302" t="s">
        <v>1090</v>
      </c>
      <c r="D4302">
        <v>1630932331189</v>
      </c>
      <c r="E4302">
        <v>1</v>
      </c>
      <c r="F4302">
        <v>0</v>
      </c>
      <c r="G4302">
        <v>0</v>
      </c>
      <c r="H4302">
        <v>160000000000</v>
      </c>
      <c r="I4302">
        <v>340000000</v>
      </c>
      <c r="J4302">
        <v>3.5000000000000003E-2</v>
      </c>
    </row>
    <row r="4303" spans="1:10" customFormat="1" hidden="1" x14ac:dyDescent="0.25">
      <c r="A4303">
        <v>213</v>
      </c>
      <c r="B4303" t="s">
        <v>967</v>
      </c>
      <c r="C4303" t="s">
        <v>968</v>
      </c>
      <c r="D4303">
        <v>490680286298</v>
      </c>
      <c r="E4303">
        <v>1</v>
      </c>
      <c r="F4303">
        <v>0</v>
      </c>
      <c r="G4303">
        <v>0</v>
      </c>
      <c r="H4303">
        <v>22000000000</v>
      </c>
      <c r="I4303">
        <v>340000000</v>
      </c>
      <c r="J4303">
        <v>2E-3</v>
      </c>
    </row>
    <row r="4304" spans="1:10" customFormat="1" hidden="1" x14ac:dyDescent="0.25">
      <c r="A4304">
        <v>213</v>
      </c>
      <c r="B4304" t="s">
        <v>925</v>
      </c>
      <c r="C4304" t="s">
        <v>926</v>
      </c>
      <c r="D4304">
        <v>302823467849</v>
      </c>
      <c r="E4304">
        <v>1</v>
      </c>
      <c r="F4304">
        <v>0</v>
      </c>
      <c r="G4304">
        <v>0</v>
      </c>
      <c r="H4304">
        <v>300000000000</v>
      </c>
      <c r="I4304">
        <v>340000000</v>
      </c>
      <c r="J4304">
        <v>0.05</v>
      </c>
    </row>
    <row r="4305" spans="1:10" customFormat="1" hidden="1" x14ac:dyDescent="0.25">
      <c r="A4305">
        <v>213</v>
      </c>
      <c r="B4305" t="s">
        <v>1318</v>
      </c>
      <c r="D4305">
        <v>321624382</v>
      </c>
      <c r="E4305">
        <v>1</v>
      </c>
      <c r="F4305">
        <v>0</v>
      </c>
      <c r="G4305">
        <v>0</v>
      </c>
      <c r="H4305">
        <v>20000000000</v>
      </c>
      <c r="I4305">
        <v>340000000</v>
      </c>
      <c r="J4305">
        <v>0.01</v>
      </c>
    </row>
    <row r="4306" spans="1:10" customFormat="1" hidden="1" x14ac:dyDescent="0.25">
      <c r="A4306">
        <v>215</v>
      </c>
      <c r="B4306" t="s">
        <v>2147</v>
      </c>
      <c r="C4306" t="s">
        <v>2148</v>
      </c>
      <c r="D4306">
        <v>2754122417988</v>
      </c>
      <c r="E4306">
        <v>1</v>
      </c>
      <c r="F4306">
        <v>0</v>
      </c>
      <c r="G4306">
        <v>0</v>
      </c>
      <c r="H4306">
        <v>10000000000</v>
      </c>
      <c r="I4306">
        <v>340000000</v>
      </c>
      <c r="J4306">
        <v>0</v>
      </c>
    </row>
    <row r="4307" spans="1:10" customFormat="1" hidden="1" x14ac:dyDescent="0.25">
      <c r="A4307">
        <v>215</v>
      </c>
      <c r="B4307" t="s">
        <v>737</v>
      </c>
      <c r="C4307" t="s">
        <v>738</v>
      </c>
      <c r="D4307">
        <v>1102269486536</v>
      </c>
      <c r="E4307">
        <v>1</v>
      </c>
      <c r="F4307">
        <v>0</v>
      </c>
      <c r="G4307">
        <v>0</v>
      </c>
      <c r="H4307">
        <v>45000000000</v>
      </c>
      <c r="I4307">
        <v>340000000</v>
      </c>
      <c r="J4307">
        <v>0.02</v>
      </c>
    </row>
    <row r="4308" spans="1:10" customFormat="1" hidden="1" x14ac:dyDescent="0.25">
      <c r="A4308">
        <v>215</v>
      </c>
      <c r="B4308" t="s">
        <v>2390</v>
      </c>
      <c r="C4308" t="s">
        <v>2391</v>
      </c>
      <c r="D4308">
        <v>2603302568304</v>
      </c>
      <c r="E4308">
        <v>340000000</v>
      </c>
      <c r="F4308">
        <v>1520095890</v>
      </c>
      <c r="G4308">
        <v>1</v>
      </c>
      <c r="H4308">
        <v>10000000000</v>
      </c>
      <c r="I4308">
        <v>340000000</v>
      </c>
      <c r="J4308">
        <v>0</v>
      </c>
    </row>
    <row r="4309" spans="1:10" customFormat="1" hidden="1" x14ac:dyDescent="0.25">
      <c r="A4309">
        <v>213</v>
      </c>
      <c r="B4309" t="s">
        <v>2348</v>
      </c>
      <c r="C4309" t="s">
        <v>2349</v>
      </c>
      <c r="D4309">
        <v>251390527810</v>
      </c>
      <c r="E4309">
        <v>1</v>
      </c>
      <c r="F4309">
        <v>0</v>
      </c>
      <c r="G4309">
        <v>0</v>
      </c>
      <c r="H4309">
        <v>888000000</v>
      </c>
      <c r="I4309">
        <v>340000000</v>
      </c>
      <c r="J4309">
        <v>1.2500000000000001E-2</v>
      </c>
    </row>
    <row r="4310" spans="1:10" customFormat="1" hidden="1" x14ac:dyDescent="0.25">
      <c r="A4310">
        <v>213</v>
      </c>
      <c r="B4310" t="s">
        <v>1936</v>
      </c>
      <c r="C4310" t="s">
        <v>1937</v>
      </c>
      <c r="D4310">
        <v>414872872292</v>
      </c>
      <c r="E4310">
        <v>1</v>
      </c>
      <c r="F4310">
        <v>0</v>
      </c>
      <c r="G4310">
        <v>0</v>
      </c>
      <c r="H4310">
        <v>100000000000</v>
      </c>
      <c r="I4310">
        <v>340000000</v>
      </c>
      <c r="J4310">
        <v>0.03</v>
      </c>
    </row>
    <row r="4311" spans="1:10" customFormat="1" hidden="1" x14ac:dyDescent="0.25">
      <c r="A4311">
        <v>213</v>
      </c>
      <c r="B4311" t="s">
        <v>1368</v>
      </c>
      <c r="C4311" t="s">
        <v>1369</v>
      </c>
      <c r="D4311">
        <v>368721053934</v>
      </c>
      <c r="E4311">
        <v>1</v>
      </c>
      <c r="F4311">
        <v>0</v>
      </c>
      <c r="G4311">
        <v>0</v>
      </c>
      <c r="H4311">
        <v>0</v>
      </c>
      <c r="I4311">
        <v>340000000</v>
      </c>
      <c r="J4311">
        <v>9.9900000000000006E-3</v>
      </c>
    </row>
    <row r="4312" spans="1:10" customFormat="1" hidden="1" x14ac:dyDescent="0.25">
      <c r="A4312">
        <v>213</v>
      </c>
      <c r="B4312" t="s">
        <v>1816</v>
      </c>
      <c r="C4312" t="s">
        <v>1817</v>
      </c>
      <c r="D4312">
        <v>312804373412</v>
      </c>
      <c r="E4312">
        <v>1</v>
      </c>
      <c r="F4312">
        <v>0</v>
      </c>
      <c r="G4312">
        <v>0</v>
      </c>
      <c r="H4312">
        <v>5000000000</v>
      </c>
      <c r="I4312">
        <v>340000000</v>
      </c>
      <c r="J4312">
        <v>0</v>
      </c>
    </row>
    <row r="4313" spans="1:10" customFormat="1" hidden="1" x14ac:dyDescent="0.25">
      <c r="A4313">
        <v>213</v>
      </c>
      <c r="B4313" t="s">
        <v>1319</v>
      </c>
      <c r="C4313" t="s">
        <v>1320</v>
      </c>
      <c r="D4313">
        <v>309586638603</v>
      </c>
      <c r="E4313">
        <v>1</v>
      </c>
      <c r="F4313">
        <v>0</v>
      </c>
      <c r="G4313">
        <v>0</v>
      </c>
      <c r="H4313">
        <v>300000000000</v>
      </c>
      <c r="I4313">
        <v>340000000</v>
      </c>
      <c r="J4313">
        <v>0.05</v>
      </c>
    </row>
    <row r="4314" spans="1:10" customFormat="1" hidden="1" x14ac:dyDescent="0.25">
      <c r="A4314">
        <v>213</v>
      </c>
      <c r="B4314" t="s">
        <v>2116</v>
      </c>
      <c r="C4314">
        <v>3301</v>
      </c>
      <c r="D4314">
        <v>87654024849</v>
      </c>
      <c r="E4314">
        <v>1</v>
      </c>
      <c r="F4314">
        <v>0</v>
      </c>
      <c r="G4314">
        <v>0</v>
      </c>
      <c r="H4314">
        <v>75000000000</v>
      </c>
      <c r="I4314">
        <v>340000000</v>
      </c>
      <c r="J4314">
        <v>0.02</v>
      </c>
    </row>
    <row r="4315" spans="1:10" customFormat="1" hidden="1" x14ac:dyDescent="0.25">
      <c r="A4315">
        <v>215</v>
      </c>
      <c r="B4315" t="s">
        <v>152</v>
      </c>
      <c r="C4315" t="s">
        <v>153</v>
      </c>
      <c r="D4315">
        <v>1873285727962</v>
      </c>
      <c r="E4315">
        <v>1</v>
      </c>
      <c r="F4315">
        <v>0</v>
      </c>
      <c r="G4315">
        <v>0</v>
      </c>
      <c r="H4315">
        <v>100000000</v>
      </c>
      <c r="I4315">
        <v>340000000</v>
      </c>
      <c r="J4315">
        <v>0.02</v>
      </c>
    </row>
    <row r="4316" spans="1:10" customFormat="1" hidden="1" x14ac:dyDescent="0.25">
      <c r="A4316">
        <v>213</v>
      </c>
      <c r="B4316" t="s">
        <v>2214</v>
      </c>
      <c r="C4316">
        <v>1337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customFormat="1" hidden="1" x14ac:dyDescent="0.25">
      <c r="A4317">
        <v>213</v>
      </c>
      <c r="B4317" t="s">
        <v>1470</v>
      </c>
      <c r="C4317" t="s">
        <v>1471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customFormat="1" hidden="1" x14ac:dyDescent="0.25">
      <c r="A4318">
        <v>213</v>
      </c>
      <c r="B4318" t="s">
        <v>754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customFormat="1" hidden="1" x14ac:dyDescent="0.25">
      <c r="A4319">
        <v>215</v>
      </c>
      <c r="B4319" t="s">
        <v>2219</v>
      </c>
      <c r="C4319" t="s">
        <v>2220</v>
      </c>
      <c r="D4319">
        <v>301316393808</v>
      </c>
      <c r="E4319">
        <v>1</v>
      </c>
      <c r="F4319">
        <v>0</v>
      </c>
      <c r="G4319">
        <v>0</v>
      </c>
      <c r="H4319">
        <v>25000000000</v>
      </c>
      <c r="I4319">
        <v>340000000</v>
      </c>
      <c r="J4319">
        <v>0.02</v>
      </c>
    </row>
    <row r="4320" spans="1:10" customFormat="1" hidden="1" x14ac:dyDescent="0.25">
      <c r="A4320">
        <v>215</v>
      </c>
      <c r="B4320" t="s">
        <v>1686</v>
      </c>
      <c r="C4320" t="s">
        <v>1687</v>
      </c>
      <c r="D4320">
        <v>49898702963075</v>
      </c>
      <c r="E4320">
        <v>1339050770</v>
      </c>
      <c r="F4320">
        <v>48953487769</v>
      </c>
      <c r="G4320">
        <v>27</v>
      </c>
      <c r="H4320">
        <v>1010000000000</v>
      </c>
      <c r="I4320">
        <v>340000000</v>
      </c>
      <c r="J4320">
        <v>0.02</v>
      </c>
    </row>
    <row r="4321" spans="1:10" customFormat="1" hidden="1" x14ac:dyDescent="0.25">
      <c r="A4321">
        <v>213</v>
      </c>
      <c r="B4321" t="s">
        <v>1758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customFormat="1" hidden="1" x14ac:dyDescent="0.25">
      <c r="A4322">
        <v>215</v>
      </c>
      <c r="B4322" t="s">
        <v>1900</v>
      </c>
      <c r="C4322" t="s">
        <v>1901</v>
      </c>
      <c r="D4322">
        <v>1532590763125</v>
      </c>
      <c r="E4322">
        <v>1</v>
      </c>
      <c r="F4322">
        <v>0</v>
      </c>
      <c r="G4322">
        <v>0</v>
      </c>
      <c r="H4322">
        <v>9000000000</v>
      </c>
      <c r="I4322">
        <v>340000000</v>
      </c>
      <c r="J4322">
        <v>0</v>
      </c>
    </row>
    <row r="4323" spans="1:10" customFormat="1" hidden="1" x14ac:dyDescent="0.25">
      <c r="A4323">
        <v>215</v>
      </c>
      <c r="B4323" t="s">
        <v>2400</v>
      </c>
      <c r="C4323" t="s">
        <v>2401</v>
      </c>
      <c r="D4323">
        <v>775466555941</v>
      </c>
      <c r="E4323">
        <v>1</v>
      </c>
      <c r="F4323">
        <v>0</v>
      </c>
      <c r="G4323">
        <v>0</v>
      </c>
      <c r="H4323">
        <v>633330000000</v>
      </c>
      <c r="I4323">
        <v>340000000</v>
      </c>
      <c r="J4323">
        <v>0.03</v>
      </c>
    </row>
    <row r="4324" spans="1:10" customFormat="1" hidden="1" x14ac:dyDescent="0.25">
      <c r="A4324">
        <v>223</v>
      </c>
      <c r="B4324" t="s">
        <v>2429</v>
      </c>
      <c r="C4324" t="s">
        <v>2430</v>
      </c>
      <c r="D4324">
        <v>16931518</v>
      </c>
      <c r="E4324">
        <v>1</v>
      </c>
      <c r="F4324">
        <v>0</v>
      </c>
      <c r="G4324">
        <v>0</v>
      </c>
      <c r="H4324">
        <v>10000000</v>
      </c>
      <c r="I4324">
        <v>345000000</v>
      </c>
      <c r="J4324">
        <v>4.0000000000000001E-3</v>
      </c>
    </row>
    <row r="4325" spans="1:10" customFormat="1" hidden="1" x14ac:dyDescent="0.25">
      <c r="A4325">
        <v>215</v>
      </c>
      <c r="B4325" t="s">
        <v>1677</v>
      </c>
      <c r="C4325" t="s">
        <v>1678</v>
      </c>
      <c r="D4325">
        <v>7575208332195</v>
      </c>
      <c r="E4325">
        <v>393249553</v>
      </c>
      <c r="F4325">
        <v>1468166250</v>
      </c>
      <c r="G4325">
        <v>1</v>
      </c>
      <c r="H4325">
        <v>550000000000</v>
      </c>
      <c r="I4325">
        <v>340000000</v>
      </c>
      <c r="J4325">
        <v>3.5000000000000003E-2</v>
      </c>
    </row>
    <row r="4326" spans="1:10" customFormat="1" hidden="1" x14ac:dyDescent="0.25">
      <c r="A4326">
        <v>213</v>
      </c>
      <c r="B4326" s="161" t="s">
        <v>1270</v>
      </c>
      <c r="C4326" t="s">
        <v>1271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customFormat="1" hidden="1" x14ac:dyDescent="0.25">
      <c r="A4327">
        <v>213</v>
      </c>
      <c r="B4327" t="s">
        <v>224</v>
      </c>
      <c r="C4327" t="s">
        <v>225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customFormat="1" hidden="1" x14ac:dyDescent="0.25">
      <c r="A4328">
        <v>215</v>
      </c>
      <c r="B4328" t="s">
        <v>2022</v>
      </c>
      <c r="C4328" t="s">
        <v>2023</v>
      </c>
      <c r="D4328">
        <v>1255550779281</v>
      </c>
      <c r="E4328">
        <v>1</v>
      </c>
      <c r="F4328">
        <v>0</v>
      </c>
      <c r="G4328">
        <v>0</v>
      </c>
      <c r="H4328">
        <v>100000000000</v>
      </c>
      <c r="I4328">
        <v>340000000</v>
      </c>
      <c r="J4328">
        <v>0</v>
      </c>
    </row>
    <row r="4329" spans="1:10" customFormat="1" hidden="1" x14ac:dyDescent="0.25">
      <c r="A4329">
        <v>213</v>
      </c>
      <c r="B4329" t="s">
        <v>808</v>
      </c>
      <c r="C4329" t="s">
        <v>809</v>
      </c>
      <c r="D4329">
        <v>1903026975331</v>
      </c>
      <c r="E4329">
        <v>1</v>
      </c>
      <c r="F4329">
        <v>0</v>
      </c>
      <c r="G4329">
        <v>0</v>
      </c>
      <c r="H4329">
        <v>509000000000</v>
      </c>
      <c r="I4329">
        <v>340000000</v>
      </c>
      <c r="J4329">
        <v>0.04</v>
      </c>
    </row>
    <row r="4330" spans="1:10" customFormat="1" hidden="1" x14ac:dyDescent="0.25">
      <c r="A4330">
        <v>213</v>
      </c>
      <c r="B4330" t="s">
        <v>905</v>
      </c>
      <c r="C4330" t="s">
        <v>906</v>
      </c>
      <c r="D4330">
        <v>1296894728849</v>
      </c>
      <c r="E4330">
        <v>348624341</v>
      </c>
      <c r="F4330">
        <v>1716243921</v>
      </c>
      <c r="G4330">
        <v>1</v>
      </c>
      <c r="H4330">
        <v>100000000000</v>
      </c>
      <c r="I4330">
        <v>340000000</v>
      </c>
      <c r="J4330">
        <v>5.0000000000000001E-3</v>
      </c>
    </row>
    <row r="4331" spans="1:10" customFormat="1" hidden="1" x14ac:dyDescent="0.25">
      <c r="A4331">
        <v>213</v>
      </c>
      <c r="B4331" t="s">
        <v>213</v>
      </c>
      <c r="C4331" t="s">
        <v>214</v>
      </c>
      <c r="D4331">
        <v>10022025227</v>
      </c>
      <c r="E4331">
        <v>1</v>
      </c>
      <c r="F4331">
        <v>0</v>
      </c>
      <c r="G4331">
        <v>0</v>
      </c>
      <c r="H4331">
        <v>10000000000</v>
      </c>
      <c r="I4331">
        <v>340000000</v>
      </c>
      <c r="J4331">
        <v>9.4999999999999998E-3</v>
      </c>
    </row>
    <row r="4332" spans="1:10" customFormat="1" hidden="1" x14ac:dyDescent="0.25">
      <c r="A4332">
        <v>215</v>
      </c>
      <c r="B4332" t="s">
        <v>561</v>
      </c>
      <c r="C4332" t="s">
        <v>562</v>
      </c>
      <c r="D4332">
        <v>85293538877</v>
      </c>
      <c r="E4332">
        <v>1</v>
      </c>
      <c r="F4332">
        <v>0</v>
      </c>
      <c r="G4332">
        <v>0</v>
      </c>
      <c r="H4332">
        <v>10000000000</v>
      </c>
      <c r="I4332">
        <v>340000000</v>
      </c>
      <c r="J4332">
        <v>0.01</v>
      </c>
    </row>
    <row r="4333" spans="1:10" customFormat="1" hidden="1" x14ac:dyDescent="0.25">
      <c r="A4333">
        <v>215</v>
      </c>
      <c r="B4333" t="s">
        <v>2192</v>
      </c>
      <c r="C4333" t="s">
        <v>2193</v>
      </c>
      <c r="D4333">
        <v>116894127360544</v>
      </c>
      <c r="E4333">
        <v>16268599185</v>
      </c>
      <c r="F4333">
        <v>63714396744</v>
      </c>
      <c r="G4333">
        <v>43</v>
      </c>
      <c r="H4333">
        <v>0</v>
      </c>
      <c r="I4333">
        <v>340000000</v>
      </c>
      <c r="J4333">
        <v>0.2</v>
      </c>
    </row>
    <row r="4334" spans="1:10" customFormat="1" hidden="1" x14ac:dyDescent="0.25">
      <c r="A4334">
        <v>213</v>
      </c>
      <c r="B4334" t="s">
        <v>1418</v>
      </c>
      <c r="C4334" t="s">
        <v>1419</v>
      </c>
      <c r="D4334">
        <v>4763372286298</v>
      </c>
      <c r="E4334">
        <v>415501018</v>
      </c>
      <c r="F4334">
        <v>3718520032</v>
      </c>
      <c r="G4334">
        <v>2</v>
      </c>
      <c r="H4334">
        <v>1052000000000</v>
      </c>
      <c r="I4334">
        <v>340000000</v>
      </c>
      <c r="J4334">
        <v>1.9900000000000001E-2</v>
      </c>
    </row>
    <row r="4335" spans="1:10" customFormat="1" hidden="1" x14ac:dyDescent="0.25">
      <c r="A4335">
        <v>213</v>
      </c>
      <c r="B4335" t="s">
        <v>956</v>
      </c>
      <c r="C4335" t="s">
        <v>957</v>
      </c>
      <c r="D4335">
        <v>4475950733</v>
      </c>
      <c r="E4335">
        <v>1</v>
      </c>
      <c r="F4335">
        <v>0</v>
      </c>
      <c r="G4335">
        <v>0</v>
      </c>
      <c r="H4335">
        <v>100000000</v>
      </c>
      <c r="I4335">
        <v>345000000</v>
      </c>
      <c r="J4335">
        <v>0.01</v>
      </c>
    </row>
    <row r="4336" spans="1:10" customFormat="1" hidden="1" x14ac:dyDescent="0.25">
      <c r="A4336">
        <v>213</v>
      </c>
      <c r="B4336" t="s">
        <v>437</v>
      </c>
      <c r="C4336" t="s">
        <v>438</v>
      </c>
      <c r="D4336">
        <v>5233226811826</v>
      </c>
      <c r="E4336">
        <v>372787934</v>
      </c>
      <c r="F4336">
        <v>1692892853</v>
      </c>
      <c r="G4336">
        <v>1</v>
      </c>
      <c r="H4336">
        <v>400000000000</v>
      </c>
      <c r="I4336">
        <v>340000000</v>
      </c>
      <c r="J4336">
        <v>1.9E-2</v>
      </c>
    </row>
    <row r="4337" spans="1:10" customFormat="1" hidden="1" x14ac:dyDescent="0.25">
      <c r="A4337">
        <v>213</v>
      </c>
      <c r="B4337" t="s">
        <v>640</v>
      </c>
      <c r="C4337" t="s">
        <v>641</v>
      </c>
      <c r="D4337">
        <v>16552174883158</v>
      </c>
      <c r="E4337">
        <v>723420231</v>
      </c>
      <c r="F4337">
        <v>3405782087</v>
      </c>
      <c r="G4337">
        <v>2</v>
      </c>
      <c r="H4337">
        <v>1000000000</v>
      </c>
      <c r="I4337">
        <v>345000000</v>
      </c>
      <c r="J4337">
        <v>0.1</v>
      </c>
    </row>
    <row r="4338" spans="1:10" customFormat="1" hidden="1" x14ac:dyDescent="0.25">
      <c r="A4338">
        <v>215</v>
      </c>
      <c r="B4338" t="s">
        <v>1341</v>
      </c>
      <c r="D4338">
        <v>0</v>
      </c>
      <c r="E4338">
        <v>0</v>
      </c>
      <c r="F4338">
        <v>0</v>
      </c>
      <c r="G4338">
        <v>0</v>
      </c>
      <c r="H4338">
        <v>248919812455</v>
      </c>
      <c r="I4338">
        <v>340000000</v>
      </c>
      <c r="J4338">
        <v>0.03</v>
      </c>
    </row>
    <row r="4339" spans="1:10" customFormat="1" hidden="1" x14ac:dyDescent="0.25">
      <c r="A4339">
        <v>215</v>
      </c>
      <c r="B4339" t="s">
        <v>312</v>
      </c>
      <c r="D4339">
        <v>532618310</v>
      </c>
      <c r="E4339">
        <v>1</v>
      </c>
      <c r="F4339">
        <v>0</v>
      </c>
      <c r="G4339">
        <v>0</v>
      </c>
      <c r="H4339">
        <v>510000000</v>
      </c>
      <c r="I4339">
        <v>340000000</v>
      </c>
      <c r="J4339">
        <v>0</v>
      </c>
    </row>
    <row r="4340" spans="1:10" customFormat="1" hidden="1" x14ac:dyDescent="0.25">
      <c r="A4340">
        <v>215</v>
      </c>
      <c r="B4340" t="s">
        <v>1871</v>
      </c>
      <c r="C4340" t="s">
        <v>1872</v>
      </c>
      <c r="D4340">
        <v>2553638758594</v>
      </c>
      <c r="E4340">
        <v>1</v>
      </c>
      <c r="F4340">
        <v>0</v>
      </c>
      <c r="G4340">
        <v>0</v>
      </c>
      <c r="H4340">
        <v>10000000000</v>
      </c>
      <c r="I4340">
        <v>340000000</v>
      </c>
      <c r="J4340">
        <v>0</v>
      </c>
    </row>
    <row r="4341" spans="1:10" customFormat="1" hidden="1" x14ac:dyDescent="0.25">
      <c r="A4341">
        <v>215</v>
      </c>
      <c r="B4341" t="s">
        <v>1224</v>
      </c>
      <c r="C4341" t="s">
        <v>1225</v>
      </c>
      <c r="D4341">
        <v>85084737530</v>
      </c>
      <c r="E4341">
        <v>1</v>
      </c>
      <c r="F4341">
        <v>0</v>
      </c>
      <c r="G4341">
        <v>0</v>
      </c>
      <c r="H4341">
        <v>20000000000</v>
      </c>
      <c r="I4341">
        <v>340000000</v>
      </c>
      <c r="J4341">
        <v>8.9999999999999993E-3</v>
      </c>
    </row>
    <row r="4342" spans="1:10" customFormat="1" hidden="1" x14ac:dyDescent="0.25">
      <c r="A4342">
        <v>215</v>
      </c>
      <c r="B4342" t="s">
        <v>2021</v>
      </c>
      <c r="C4342" t="s">
        <v>740</v>
      </c>
      <c r="D4342">
        <v>0</v>
      </c>
      <c r="E4342">
        <v>0</v>
      </c>
      <c r="F4342">
        <v>0</v>
      </c>
      <c r="G4342">
        <v>0</v>
      </c>
      <c r="H4342">
        <v>200000000</v>
      </c>
      <c r="I4342">
        <v>340000000</v>
      </c>
      <c r="J4342">
        <v>0.01</v>
      </c>
    </row>
    <row r="4343" spans="1:10" customFormat="1" hidden="1" x14ac:dyDescent="0.25">
      <c r="A4343">
        <v>215</v>
      </c>
      <c r="B4343" t="s">
        <v>2293</v>
      </c>
      <c r="C4343" t="s">
        <v>2294</v>
      </c>
      <c r="D4343">
        <v>2055245151404</v>
      </c>
      <c r="E4343">
        <v>460164413</v>
      </c>
      <c r="F4343">
        <v>1400904116</v>
      </c>
      <c r="G4343">
        <v>1</v>
      </c>
      <c r="H4343">
        <v>500000000000</v>
      </c>
      <c r="I4343">
        <v>340000000</v>
      </c>
      <c r="J4343">
        <v>7.9000000000000001E-2</v>
      </c>
    </row>
    <row r="4344" spans="1:10" customFormat="1" hidden="1" x14ac:dyDescent="0.25">
      <c r="A4344">
        <v>215</v>
      </c>
      <c r="B4344" t="s">
        <v>2504</v>
      </c>
      <c r="C4344" t="s">
        <v>2505</v>
      </c>
      <c r="D4344">
        <v>108806971673153</v>
      </c>
      <c r="E4344">
        <v>1359798909</v>
      </c>
      <c r="F4344">
        <v>100960092026</v>
      </c>
      <c r="G4344">
        <v>55</v>
      </c>
      <c r="H4344">
        <v>111000000000</v>
      </c>
      <c r="I4344">
        <v>340000000</v>
      </c>
      <c r="J4344">
        <v>0.01</v>
      </c>
    </row>
    <row r="4345" spans="1:10" customFormat="1" hidden="1" x14ac:dyDescent="0.25">
      <c r="A4345">
        <v>215</v>
      </c>
      <c r="B4345" t="s">
        <v>2441</v>
      </c>
      <c r="C4345" t="s">
        <v>2442</v>
      </c>
      <c r="D4345">
        <v>110172851781366</v>
      </c>
      <c r="E4345">
        <v>14780543447</v>
      </c>
      <c r="F4345">
        <v>57762173791</v>
      </c>
      <c r="G4345">
        <v>39</v>
      </c>
      <c r="H4345">
        <v>0</v>
      </c>
      <c r="I4345">
        <v>340000000</v>
      </c>
      <c r="J4345">
        <v>0.2</v>
      </c>
    </row>
    <row r="4346" spans="1:10" customFormat="1" hidden="1" x14ac:dyDescent="0.25">
      <c r="A4346">
        <v>215</v>
      </c>
      <c r="B4346" t="s">
        <v>1884</v>
      </c>
      <c r="C4346" t="s">
        <v>1885</v>
      </c>
      <c r="D4346">
        <v>13501535708437</v>
      </c>
      <c r="E4346">
        <v>14880620531</v>
      </c>
      <c r="F4346">
        <v>0</v>
      </c>
      <c r="G4346">
        <v>8</v>
      </c>
      <c r="H4346">
        <v>3000000000</v>
      </c>
      <c r="I4346">
        <v>340000000</v>
      </c>
      <c r="J4346">
        <v>1</v>
      </c>
    </row>
    <row r="4347" spans="1:10" customFormat="1" hidden="1" x14ac:dyDescent="0.25">
      <c r="A4347">
        <v>215</v>
      </c>
      <c r="B4347" t="s">
        <v>1199</v>
      </c>
      <c r="C4347" t="s">
        <v>1200</v>
      </c>
      <c r="D4347">
        <v>10022423417</v>
      </c>
      <c r="E4347">
        <v>1</v>
      </c>
      <c r="F4347">
        <v>0</v>
      </c>
      <c r="G4347">
        <v>0</v>
      </c>
      <c r="H4347">
        <v>10000000000</v>
      </c>
      <c r="I4347">
        <v>340000000</v>
      </c>
      <c r="J4347">
        <v>0</v>
      </c>
    </row>
    <row r="4348" spans="1:10" customFormat="1" hidden="1" x14ac:dyDescent="0.25">
      <c r="A4348">
        <v>215</v>
      </c>
      <c r="B4348" t="s">
        <v>2477</v>
      </c>
      <c r="C4348" t="s">
        <v>2478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customFormat="1" hidden="1" x14ac:dyDescent="0.25">
      <c r="A4349">
        <v>213</v>
      </c>
      <c r="B4349" t="s">
        <v>1331</v>
      </c>
      <c r="C4349" t="s">
        <v>1332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customFormat="1" hidden="1" x14ac:dyDescent="0.25">
      <c r="A4350">
        <v>213</v>
      </c>
      <c r="B4350" t="s">
        <v>264</v>
      </c>
      <c r="C4350" t="s">
        <v>265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customFormat="1" hidden="1" x14ac:dyDescent="0.25">
      <c r="A4351">
        <v>215</v>
      </c>
      <c r="B4351" t="s">
        <v>2411</v>
      </c>
      <c r="C4351" t="s">
        <v>2412</v>
      </c>
      <c r="D4351">
        <v>3462819992202</v>
      </c>
      <c r="E4351">
        <v>340000000</v>
      </c>
      <c r="F4351">
        <v>3380650746</v>
      </c>
      <c r="G4351">
        <v>2</v>
      </c>
      <c r="H4351">
        <v>100000000000</v>
      </c>
      <c r="I4351">
        <v>340000000</v>
      </c>
      <c r="J4351">
        <v>0</v>
      </c>
    </row>
    <row r="4352" spans="1:10" customFormat="1" hidden="1" x14ac:dyDescent="0.25">
      <c r="A4352">
        <v>215</v>
      </c>
      <c r="B4352" t="s">
        <v>1342</v>
      </c>
      <c r="C4352" t="s">
        <v>1343</v>
      </c>
      <c r="D4352">
        <v>404504956422</v>
      </c>
      <c r="E4352">
        <v>373801409</v>
      </c>
      <c r="F4352">
        <v>3346339514</v>
      </c>
      <c r="G4352">
        <v>2</v>
      </c>
      <c r="H4352">
        <v>300000000</v>
      </c>
      <c r="I4352">
        <v>340000000</v>
      </c>
      <c r="J4352">
        <v>0.01</v>
      </c>
    </row>
    <row r="4353" spans="1:15" hidden="1" x14ac:dyDescent="0.25">
      <c r="A4353">
        <v>215</v>
      </c>
      <c r="B4353" t="s">
        <v>2485</v>
      </c>
      <c r="D4353">
        <v>0</v>
      </c>
      <c r="E4353">
        <v>0</v>
      </c>
      <c r="F4353">
        <v>0</v>
      </c>
      <c r="G4353">
        <v>0</v>
      </c>
      <c r="H4353">
        <v>100000000</v>
      </c>
      <c r="I4353">
        <v>345000000</v>
      </c>
      <c r="J4353">
        <v>0.05</v>
      </c>
      <c r="M4353"/>
    </row>
    <row r="4354" spans="1:15" hidden="1" x14ac:dyDescent="0.25">
      <c r="A4354">
        <v>215</v>
      </c>
      <c r="B4354" t="s">
        <v>2306</v>
      </c>
      <c r="C4354" t="s">
        <v>2307</v>
      </c>
      <c r="D4354">
        <v>110397355344017</v>
      </c>
      <c r="E4354">
        <v>18500682793</v>
      </c>
      <c r="F4354">
        <v>72642731173</v>
      </c>
      <c r="G4354">
        <v>49</v>
      </c>
      <c r="H4354">
        <v>0</v>
      </c>
      <c r="I4354">
        <v>340000000</v>
      </c>
      <c r="J4354">
        <v>0.2</v>
      </c>
      <c r="M4354"/>
    </row>
    <row r="4355" spans="1:15" hidden="1" x14ac:dyDescent="0.25">
      <c r="A4355">
        <v>215</v>
      </c>
      <c r="B4355" t="s">
        <v>1764</v>
      </c>
      <c r="D4355">
        <v>102802555</v>
      </c>
      <c r="E4355">
        <v>1</v>
      </c>
      <c r="F4355">
        <v>0</v>
      </c>
      <c r="G4355">
        <v>0</v>
      </c>
      <c r="H4355">
        <v>100000000</v>
      </c>
      <c r="I4355">
        <v>340000000</v>
      </c>
      <c r="J4355">
        <v>0.15</v>
      </c>
      <c r="M4355"/>
    </row>
    <row r="4356" spans="1:15" hidden="1" x14ac:dyDescent="0.25">
      <c r="A4356">
        <v>215</v>
      </c>
      <c r="B4356" t="s">
        <v>1519</v>
      </c>
      <c r="C4356" t="s">
        <v>1520</v>
      </c>
      <c r="D4356">
        <v>2914327623777</v>
      </c>
      <c r="E4356">
        <v>1</v>
      </c>
      <c r="F4356">
        <v>0</v>
      </c>
      <c r="G4356">
        <v>0</v>
      </c>
      <c r="H4356">
        <v>300000000000</v>
      </c>
      <c r="I4356">
        <v>340000000</v>
      </c>
      <c r="J4356">
        <v>0.01</v>
      </c>
      <c r="M4356"/>
    </row>
    <row r="4357" spans="1:15" hidden="1" x14ac:dyDescent="0.25">
      <c r="A4357">
        <v>213</v>
      </c>
      <c r="B4357" t="s">
        <v>2037</v>
      </c>
      <c r="C4357" t="s">
        <v>2038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M4357"/>
    </row>
    <row r="4358" spans="1:15" x14ac:dyDescent="0.25">
      <c r="A4358">
        <v>224</v>
      </c>
      <c r="B4358" t="s">
        <v>1713</v>
      </c>
      <c r="C4358" t="s">
        <v>1714</v>
      </c>
      <c r="D4358">
        <v>45456798262882</v>
      </c>
      <c r="E4358">
        <v>0</v>
      </c>
      <c r="F4358">
        <v>0</v>
      </c>
      <c r="G4358">
        <v>33</v>
      </c>
      <c r="H4358">
        <v>3000000000000</v>
      </c>
      <c r="I4358">
        <v>340000000</v>
      </c>
      <c r="J4358" s="127">
        <v>0.05</v>
      </c>
      <c r="L4358" t="str">
        <f>C4358</f>
        <v>ADAST</v>
      </c>
      <c r="M4358" s="125">
        <f>H4358/1000000</f>
        <v>3000000</v>
      </c>
      <c r="O4358" s="126">
        <f>D4358/1000000</f>
        <v>45456798.262882002</v>
      </c>
    </row>
    <row r="4359" spans="1:15" hidden="1" x14ac:dyDescent="0.25">
      <c r="A4359">
        <v>215</v>
      </c>
      <c r="B4359" t="s">
        <v>451</v>
      </c>
      <c r="C4359" t="s">
        <v>452</v>
      </c>
      <c r="D4359">
        <v>10956781162589</v>
      </c>
      <c r="E4359">
        <v>720964688</v>
      </c>
      <c r="F4359">
        <v>12317858274</v>
      </c>
      <c r="G4359">
        <v>7</v>
      </c>
      <c r="H4359">
        <v>1100000000000</v>
      </c>
      <c r="I4359">
        <v>340000000</v>
      </c>
      <c r="J4359">
        <v>0.03</v>
      </c>
      <c r="M4359"/>
    </row>
    <row r="4360" spans="1:15" hidden="1" x14ac:dyDescent="0.25">
      <c r="A4360">
        <v>213</v>
      </c>
      <c r="B4360" t="s">
        <v>960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M4360"/>
    </row>
    <row r="4361" spans="1:15" hidden="1" x14ac:dyDescent="0.25">
      <c r="A4361">
        <v>215</v>
      </c>
      <c r="B4361" t="s">
        <v>1498</v>
      </c>
      <c r="C4361" t="s">
        <v>1499</v>
      </c>
      <c r="D4361">
        <v>356405681665</v>
      </c>
      <c r="E4361">
        <v>1</v>
      </c>
      <c r="F4361">
        <v>0</v>
      </c>
      <c r="G4361">
        <v>0</v>
      </c>
      <c r="H4361">
        <v>110000000000</v>
      </c>
      <c r="I4361">
        <v>345000000</v>
      </c>
      <c r="J4361">
        <v>3.5000000000000003E-2</v>
      </c>
      <c r="M4361"/>
    </row>
    <row r="4362" spans="1:15" hidden="1" x14ac:dyDescent="0.25">
      <c r="A4362">
        <v>215</v>
      </c>
      <c r="B4362" t="s">
        <v>2405</v>
      </c>
      <c r="C4362" t="s">
        <v>2406</v>
      </c>
      <c r="D4362">
        <v>1632553246711</v>
      </c>
      <c r="E4362">
        <v>340000000</v>
      </c>
      <c r="F4362">
        <v>1520290968</v>
      </c>
      <c r="G4362">
        <v>1</v>
      </c>
      <c r="H4362">
        <v>88888888888</v>
      </c>
      <c r="I4362">
        <v>340000000</v>
      </c>
      <c r="J4362">
        <v>0</v>
      </c>
      <c r="M4362"/>
    </row>
    <row r="4363" spans="1:15" hidden="1" x14ac:dyDescent="0.25">
      <c r="A4363">
        <v>215</v>
      </c>
      <c r="B4363" t="s">
        <v>453</v>
      </c>
      <c r="C4363" t="s">
        <v>454</v>
      </c>
      <c r="D4363">
        <v>11300069650</v>
      </c>
      <c r="E4363">
        <v>1</v>
      </c>
      <c r="F4363">
        <v>0</v>
      </c>
      <c r="G4363">
        <v>0</v>
      </c>
      <c r="H4363">
        <v>5000000000</v>
      </c>
      <c r="I4363">
        <v>340000000</v>
      </c>
      <c r="J4363">
        <v>0.01</v>
      </c>
      <c r="M4363"/>
    </row>
    <row r="4364" spans="1:15" hidden="1" x14ac:dyDescent="0.25">
      <c r="A4364">
        <v>215</v>
      </c>
      <c r="B4364" t="s">
        <v>2105</v>
      </c>
      <c r="C4364" t="s">
        <v>2106</v>
      </c>
      <c r="D4364">
        <v>7104866185575</v>
      </c>
      <c r="E4364">
        <v>429711359</v>
      </c>
      <c r="F4364">
        <v>8881424624</v>
      </c>
      <c r="G4364">
        <v>5</v>
      </c>
      <c r="H4364">
        <v>940000000000</v>
      </c>
      <c r="I4364">
        <v>340000000</v>
      </c>
      <c r="J4364">
        <v>0.01</v>
      </c>
      <c r="M4364"/>
    </row>
    <row r="4365" spans="1:15" hidden="1" x14ac:dyDescent="0.25">
      <c r="A4365">
        <v>215</v>
      </c>
      <c r="B4365" t="s">
        <v>2387</v>
      </c>
      <c r="C4365" t="s">
        <v>1804</v>
      </c>
      <c r="D4365">
        <v>1330439640849</v>
      </c>
      <c r="E4365">
        <v>385606615</v>
      </c>
      <c r="F4365">
        <v>1474613887</v>
      </c>
      <c r="G4365">
        <v>1</v>
      </c>
      <c r="H4365">
        <v>60000000000</v>
      </c>
      <c r="I4365">
        <v>340000000</v>
      </c>
      <c r="J4365">
        <v>0.03</v>
      </c>
      <c r="M4365"/>
    </row>
    <row r="4366" spans="1:15" hidden="1" x14ac:dyDescent="0.25">
      <c r="A4366">
        <v>215</v>
      </c>
      <c r="B4366" t="s">
        <v>2447</v>
      </c>
      <c r="C4366" t="s">
        <v>2448</v>
      </c>
      <c r="D4366">
        <v>106915613651</v>
      </c>
      <c r="E4366">
        <v>1</v>
      </c>
      <c r="F4366">
        <v>0</v>
      </c>
      <c r="G4366">
        <v>0</v>
      </c>
      <c r="H4366">
        <v>75000000000</v>
      </c>
      <c r="I4366">
        <v>340000000</v>
      </c>
      <c r="J4366">
        <v>0.01</v>
      </c>
      <c r="M4366"/>
    </row>
    <row r="4367" spans="1:15" hidden="1" x14ac:dyDescent="0.25">
      <c r="A4367">
        <v>215</v>
      </c>
      <c r="B4367" t="s">
        <v>821</v>
      </c>
      <c r="C4367" t="s">
        <v>822</v>
      </c>
      <c r="D4367">
        <v>70046268344</v>
      </c>
      <c r="E4367">
        <v>1</v>
      </c>
      <c r="F4367">
        <v>0</v>
      </c>
      <c r="G4367">
        <v>0</v>
      </c>
      <c r="H4367">
        <v>30000000000</v>
      </c>
      <c r="I4367">
        <v>340000000</v>
      </c>
      <c r="J4367">
        <v>2.7E-2</v>
      </c>
      <c r="M4367"/>
    </row>
    <row r="4368" spans="1:15" hidden="1" x14ac:dyDescent="0.25">
      <c r="A4368">
        <v>215</v>
      </c>
      <c r="B4368" t="s">
        <v>2376</v>
      </c>
      <c r="C4368" t="s">
        <v>2377</v>
      </c>
      <c r="D4368">
        <v>138879498767</v>
      </c>
      <c r="E4368">
        <v>1</v>
      </c>
      <c r="F4368">
        <v>0</v>
      </c>
      <c r="G4368">
        <v>0</v>
      </c>
      <c r="H4368">
        <v>50000000000</v>
      </c>
      <c r="I4368">
        <v>340000000</v>
      </c>
      <c r="J4368">
        <v>0.02</v>
      </c>
      <c r="M4368"/>
    </row>
    <row r="4369" spans="1:10" customFormat="1" hidden="1" x14ac:dyDescent="0.25">
      <c r="A4369">
        <v>215</v>
      </c>
      <c r="B4369" t="s">
        <v>988</v>
      </c>
      <c r="D4369">
        <v>102802555</v>
      </c>
      <c r="E4369">
        <v>1</v>
      </c>
      <c r="F4369">
        <v>0</v>
      </c>
      <c r="G4369">
        <v>0</v>
      </c>
      <c r="H4369">
        <v>100000000</v>
      </c>
      <c r="I4369">
        <v>340000000</v>
      </c>
      <c r="J4369">
        <v>0.15</v>
      </c>
    </row>
    <row r="4370" spans="1:10" customFormat="1" hidden="1" x14ac:dyDescent="0.25">
      <c r="A4370">
        <v>215</v>
      </c>
      <c r="B4370" t="s">
        <v>2381</v>
      </c>
      <c r="C4370" t="s">
        <v>2382</v>
      </c>
      <c r="D4370">
        <v>458963090405</v>
      </c>
      <c r="E4370">
        <v>1</v>
      </c>
      <c r="F4370">
        <v>0</v>
      </c>
      <c r="G4370">
        <v>0</v>
      </c>
      <c r="H4370">
        <v>50000000000</v>
      </c>
      <c r="I4370">
        <v>340000000</v>
      </c>
      <c r="J4370">
        <v>0.02</v>
      </c>
    </row>
    <row r="4371" spans="1:10" customFormat="1" hidden="1" x14ac:dyDescent="0.25">
      <c r="A4371">
        <v>223</v>
      </c>
      <c r="B4371" t="s">
        <v>1646</v>
      </c>
      <c r="C4371" t="s">
        <v>1647</v>
      </c>
      <c r="D4371">
        <v>2599427868850</v>
      </c>
      <c r="E4371">
        <v>376636287</v>
      </c>
      <c r="F4371">
        <v>2405782880</v>
      </c>
      <c r="G4371">
        <v>2</v>
      </c>
      <c r="H4371">
        <v>230000000000</v>
      </c>
      <c r="I4371">
        <v>340000000</v>
      </c>
      <c r="J4371">
        <v>1.4999999999999999E-2</v>
      </c>
    </row>
    <row r="4372" spans="1:10" customFormat="1" hidden="1" x14ac:dyDescent="0.25">
      <c r="A4372">
        <v>215</v>
      </c>
      <c r="B4372" s="161" t="s">
        <v>741</v>
      </c>
      <c r="C4372" t="s">
        <v>742</v>
      </c>
      <c r="D4372">
        <v>97561470039972</v>
      </c>
      <c r="E4372">
        <v>1117951879</v>
      </c>
      <c r="F4372">
        <v>77017236119</v>
      </c>
      <c r="G4372">
        <v>42</v>
      </c>
      <c r="H4372">
        <v>111000000000</v>
      </c>
      <c r="I4372">
        <v>340000000</v>
      </c>
      <c r="J4372">
        <v>0.01</v>
      </c>
    </row>
    <row r="4373" spans="1:10" customFormat="1" hidden="1" x14ac:dyDescent="0.25">
      <c r="A4373">
        <v>215</v>
      </c>
      <c r="B4373" t="s">
        <v>1605</v>
      </c>
      <c r="C4373" t="s">
        <v>1606</v>
      </c>
      <c r="D4373">
        <v>4488826807641</v>
      </c>
      <c r="E4373">
        <v>441568681</v>
      </c>
      <c r="F4373">
        <v>3284054040</v>
      </c>
      <c r="G4373">
        <v>2</v>
      </c>
      <c r="H4373">
        <v>1600000000000</v>
      </c>
      <c r="I4373">
        <v>340000000</v>
      </c>
      <c r="J4373">
        <v>0.03</v>
      </c>
    </row>
    <row r="4374" spans="1:10" customFormat="1" hidden="1" x14ac:dyDescent="0.25">
      <c r="A4374">
        <v>215</v>
      </c>
      <c r="B4374" t="s">
        <v>1410</v>
      </c>
      <c r="C4374" t="s">
        <v>1411</v>
      </c>
      <c r="D4374">
        <v>268609835016</v>
      </c>
      <c r="E4374">
        <v>1</v>
      </c>
      <c r="F4374">
        <v>0</v>
      </c>
      <c r="G4374">
        <v>0</v>
      </c>
      <c r="H4374">
        <v>50000000000</v>
      </c>
      <c r="I4374">
        <v>340000000</v>
      </c>
      <c r="J4374">
        <v>0</v>
      </c>
    </row>
    <row r="4375" spans="1:10" customFormat="1" hidden="1" x14ac:dyDescent="0.25">
      <c r="A4375">
        <v>215</v>
      </c>
      <c r="B4375" t="s">
        <v>1214</v>
      </c>
      <c r="C4375" t="s">
        <v>1215</v>
      </c>
      <c r="D4375">
        <v>111912143568</v>
      </c>
      <c r="E4375">
        <v>1</v>
      </c>
      <c r="F4375">
        <v>0</v>
      </c>
      <c r="G4375">
        <v>0</v>
      </c>
      <c r="H4375">
        <v>10380000000</v>
      </c>
      <c r="I4375">
        <v>345000000</v>
      </c>
      <c r="J4375">
        <v>0.02</v>
      </c>
    </row>
    <row r="4376" spans="1:10" customFormat="1" hidden="1" x14ac:dyDescent="0.25">
      <c r="A4376">
        <v>215</v>
      </c>
      <c r="B4376" t="s">
        <v>2481</v>
      </c>
      <c r="C4376" t="s">
        <v>2482</v>
      </c>
      <c r="D4376">
        <v>18315061033665</v>
      </c>
      <c r="E4376">
        <v>695013987</v>
      </c>
      <c r="F4376">
        <v>6745265756</v>
      </c>
      <c r="G4376">
        <v>4</v>
      </c>
      <c r="H4376">
        <v>100000000</v>
      </c>
      <c r="I4376">
        <v>340000000</v>
      </c>
      <c r="J4376">
        <v>0.05</v>
      </c>
    </row>
    <row r="4377" spans="1:10" customFormat="1" hidden="1" x14ac:dyDescent="0.25">
      <c r="A4377">
        <v>215</v>
      </c>
      <c r="B4377" t="s">
        <v>2011</v>
      </c>
      <c r="C4377" t="s">
        <v>2012</v>
      </c>
      <c r="D4377">
        <v>467203824112</v>
      </c>
      <c r="E4377">
        <v>1</v>
      </c>
      <c r="F4377">
        <v>0</v>
      </c>
      <c r="G4377">
        <v>0</v>
      </c>
      <c r="H4377">
        <v>113000000000</v>
      </c>
      <c r="I4377">
        <v>340000000</v>
      </c>
      <c r="J4377">
        <v>1.9E-2</v>
      </c>
    </row>
    <row r="4378" spans="1:10" customFormat="1" hidden="1" x14ac:dyDescent="0.25">
      <c r="A4378">
        <v>213</v>
      </c>
      <c r="B4378" t="s">
        <v>1671</v>
      </c>
      <c r="C4378" t="s">
        <v>1672</v>
      </c>
      <c r="D4378">
        <v>19480143936301</v>
      </c>
      <c r="E4378">
        <v>340000000</v>
      </c>
      <c r="F4378">
        <v>9984446550</v>
      </c>
      <c r="G4378">
        <v>5</v>
      </c>
      <c r="H4378">
        <v>100000000000</v>
      </c>
      <c r="I4378">
        <v>340000000</v>
      </c>
      <c r="J4378">
        <v>0</v>
      </c>
    </row>
    <row r="4379" spans="1:10" customFormat="1" hidden="1" x14ac:dyDescent="0.25">
      <c r="A4379">
        <v>213</v>
      </c>
      <c r="B4379" t="s">
        <v>1390</v>
      </c>
      <c r="C4379" t="s">
        <v>1391</v>
      </c>
      <c r="D4379">
        <v>453054703029</v>
      </c>
      <c r="E4379">
        <v>1</v>
      </c>
      <c r="F4379">
        <v>0</v>
      </c>
      <c r="G4379">
        <v>0</v>
      </c>
      <c r="H4379">
        <v>10000000000</v>
      </c>
      <c r="I4379">
        <v>340000000</v>
      </c>
      <c r="J4379">
        <v>0.01</v>
      </c>
    </row>
    <row r="4380" spans="1:10" customFormat="1" hidden="1" x14ac:dyDescent="0.25">
      <c r="A4380">
        <v>215</v>
      </c>
      <c r="B4380" t="s">
        <v>1957</v>
      </c>
      <c r="C4380" t="s">
        <v>1958</v>
      </c>
      <c r="D4380">
        <v>573684204852</v>
      </c>
      <c r="E4380">
        <v>340000000</v>
      </c>
      <c r="F4380">
        <v>1520144508</v>
      </c>
      <c r="G4380">
        <v>1</v>
      </c>
      <c r="H4380">
        <v>30000000000</v>
      </c>
      <c r="I4380">
        <v>340000000</v>
      </c>
      <c r="J4380">
        <v>0</v>
      </c>
    </row>
    <row r="4381" spans="1:10" customFormat="1" hidden="1" x14ac:dyDescent="0.25">
      <c r="A4381">
        <v>213</v>
      </c>
      <c r="B4381" t="s">
        <v>1890</v>
      </c>
      <c r="C4381" t="s">
        <v>1891</v>
      </c>
      <c r="D4381">
        <v>2550477245821</v>
      </c>
      <c r="E4381">
        <v>1</v>
      </c>
      <c r="F4381">
        <v>0</v>
      </c>
      <c r="G4381">
        <v>0</v>
      </c>
      <c r="H4381">
        <v>435000000000</v>
      </c>
      <c r="I4381">
        <v>340000000</v>
      </c>
      <c r="J4381">
        <v>0.04</v>
      </c>
    </row>
    <row r="4382" spans="1:10" customFormat="1" hidden="1" x14ac:dyDescent="0.25">
      <c r="A4382">
        <v>213</v>
      </c>
      <c r="B4382" t="s">
        <v>1537</v>
      </c>
      <c r="C4382" t="s">
        <v>1538</v>
      </c>
      <c r="D4382">
        <v>3905911778</v>
      </c>
      <c r="E4382">
        <v>1</v>
      </c>
      <c r="F4382">
        <v>0</v>
      </c>
      <c r="G4382">
        <v>0</v>
      </c>
      <c r="H4382">
        <v>1000000</v>
      </c>
      <c r="I4382">
        <v>340000000</v>
      </c>
      <c r="J4382">
        <v>7.77E-3</v>
      </c>
    </row>
    <row r="4383" spans="1:10" customFormat="1" hidden="1" x14ac:dyDescent="0.25">
      <c r="A4383">
        <v>213</v>
      </c>
      <c r="B4383" t="s">
        <v>1250</v>
      </c>
      <c r="C4383" t="s">
        <v>1251</v>
      </c>
      <c r="D4383">
        <v>1019456276</v>
      </c>
      <c r="E4383">
        <v>1</v>
      </c>
      <c r="F4383">
        <v>0</v>
      </c>
      <c r="G4383">
        <v>0</v>
      </c>
      <c r="H4383">
        <v>555000000000</v>
      </c>
      <c r="I4383">
        <v>340000000</v>
      </c>
      <c r="J4383">
        <v>0.01</v>
      </c>
    </row>
    <row r="4384" spans="1:10" customFormat="1" hidden="1" x14ac:dyDescent="0.25">
      <c r="A4384">
        <v>213</v>
      </c>
      <c r="B4384" t="s">
        <v>171</v>
      </c>
      <c r="C4384" t="s">
        <v>172</v>
      </c>
      <c r="D4384">
        <v>1389283551491</v>
      </c>
      <c r="E4384">
        <v>357246040</v>
      </c>
      <c r="F4384">
        <v>1707358035</v>
      </c>
      <c r="G4384">
        <v>1</v>
      </c>
      <c r="H4384">
        <v>2000000000</v>
      </c>
      <c r="I4384">
        <v>340000000</v>
      </c>
      <c r="J4384">
        <v>0.01</v>
      </c>
    </row>
    <row r="4385" spans="1:10" customFormat="1" hidden="1" x14ac:dyDescent="0.25">
      <c r="A4385">
        <v>213</v>
      </c>
      <c r="B4385" t="s">
        <v>1143</v>
      </c>
      <c r="C4385" t="s">
        <v>1144</v>
      </c>
      <c r="D4385">
        <v>1276025685832</v>
      </c>
      <c r="E4385">
        <v>391748475</v>
      </c>
      <c r="F4385">
        <v>1673200723</v>
      </c>
      <c r="G4385">
        <v>1</v>
      </c>
      <c r="H4385">
        <v>134000000000</v>
      </c>
      <c r="I4385">
        <v>340000000</v>
      </c>
      <c r="J4385">
        <v>0.03</v>
      </c>
    </row>
    <row r="4386" spans="1:10" customFormat="1" hidden="1" x14ac:dyDescent="0.25">
      <c r="A4386">
        <v>213</v>
      </c>
      <c r="B4386" t="s">
        <v>765</v>
      </c>
      <c r="C4386" t="s">
        <v>766</v>
      </c>
      <c r="D4386">
        <v>990961606968</v>
      </c>
      <c r="E4386">
        <v>1</v>
      </c>
      <c r="F4386">
        <v>0</v>
      </c>
      <c r="G4386">
        <v>0</v>
      </c>
      <c r="H4386">
        <v>1000000</v>
      </c>
      <c r="I4386">
        <v>340000000</v>
      </c>
      <c r="J4386">
        <v>7.77E-3</v>
      </c>
    </row>
    <row r="4387" spans="1:10" customFormat="1" hidden="1" x14ac:dyDescent="0.25">
      <c r="A4387">
        <v>215</v>
      </c>
      <c r="B4387" t="s">
        <v>2543</v>
      </c>
      <c r="C4387" t="s">
        <v>2544</v>
      </c>
      <c r="D4387">
        <v>152382174817298</v>
      </c>
      <c r="E4387">
        <v>12328849891</v>
      </c>
      <c r="F4387">
        <v>129056442945</v>
      </c>
      <c r="G4387">
        <v>76</v>
      </c>
      <c r="H4387">
        <v>100000000000</v>
      </c>
      <c r="I4387">
        <v>340000000</v>
      </c>
      <c r="J4387">
        <v>8.5000000000000006E-2</v>
      </c>
    </row>
    <row r="4388" spans="1:10" customFormat="1" hidden="1" x14ac:dyDescent="0.25">
      <c r="A4388">
        <v>213</v>
      </c>
      <c r="B4388" t="s">
        <v>2404</v>
      </c>
      <c r="D4388">
        <v>0</v>
      </c>
      <c r="E4388">
        <v>0</v>
      </c>
      <c r="F4388">
        <v>0</v>
      </c>
      <c r="G4388">
        <v>0</v>
      </c>
      <c r="H4388">
        <v>900000000000</v>
      </c>
      <c r="I4388">
        <v>340000000</v>
      </c>
      <c r="J4388">
        <v>0.01</v>
      </c>
    </row>
    <row r="4389" spans="1:10" customFormat="1" hidden="1" x14ac:dyDescent="0.25">
      <c r="A4389">
        <v>215</v>
      </c>
      <c r="B4389" t="s">
        <v>2437</v>
      </c>
      <c r="C4389" t="s">
        <v>2438</v>
      </c>
      <c r="D4389">
        <v>14342812553795</v>
      </c>
      <c r="E4389">
        <v>854259842</v>
      </c>
      <c r="F4389">
        <v>25198732295</v>
      </c>
      <c r="G4389">
        <v>14</v>
      </c>
      <c r="H4389">
        <v>333369636963</v>
      </c>
      <c r="I4389">
        <v>340000000</v>
      </c>
      <c r="J4389">
        <v>0.02</v>
      </c>
    </row>
    <row r="4390" spans="1:10" customFormat="1" hidden="1" x14ac:dyDescent="0.25">
      <c r="A4390">
        <v>215</v>
      </c>
      <c r="B4390" t="s">
        <v>1450</v>
      </c>
      <c r="C4390" t="s">
        <v>1451</v>
      </c>
      <c r="D4390">
        <v>156717651572145</v>
      </c>
      <c r="E4390">
        <v>3064295837</v>
      </c>
      <c r="F4390">
        <v>88085565411</v>
      </c>
      <c r="G4390">
        <v>49</v>
      </c>
      <c r="H4390">
        <v>50000000000</v>
      </c>
      <c r="I4390">
        <v>340000000</v>
      </c>
      <c r="J4390">
        <v>0.03</v>
      </c>
    </row>
    <row r="4391" spans="1:10" customFormat="1" hidden="1" x14ac:dyDescent="0.25">
      <c r="A4391">
        <v>215</v>
      </c>
      <c r="B4391" t="s">
        <v>1679</v>
      </c>
      <c r="C4391" t="s">
        <v>1680</v>
      </c>
      <c r="D4391">
        <v>28969366849974</v>
      </c>
      <c r="E4391">
        <v>854092978</v>
      </c>
      <c r="F4391">
        <v>25190555928</v>
      </c>
      <c r="G4391">
        <v>14</v>
      </c>
      <c r="H4391">
        <v>100000000000</v>
      </c>
      <c r="I4391">
        <v>340000000</v>
      </c>
      <c r="J4391">
        <v>0.02</v>
      </c>
    </row>
    <row r="4392" spans="1:10" customFormat="1" hidden="1" x14ac:dyDescent="0.25">
      <c r="A4392">
        <v>223</v>
      </c>
      <c r="B4392" t="s">
        <v>1912</v>
      </c>
      <c r="C4392" t="s">
        <v>1913</v>
      </c>
      <c r="D4392">
        <v>200874757628680</v>
      </c>
      <c r="E4392">
        <v>5012552082</v>
      </c>
      <c r="F4392">
        <v>151079184009</v>
      </c>
      <c r="G4392">
        <v>112</v>
      </c>
      <c r="H4392">
        <v>1470000000000</v>
      </c>
      <c r="I4392">
        <v>340000000</v>
      </c>
      <c r="J4392">
        <v>0.03</v>
      </c>
    </row>
    <row r="4393" spans="1:10" customFormat="1" hidden="1" x14ac:dyDescent="0.25">
      <c r="A4393">
        <v>213</v>
      </c>
      <c r="B4393" t="s">
        <v>2468</v>
      </c>
      <c r="C4393" t="s">
        <v>2469</v>
      </c>
      <c r="D4393">
        <v>756990019210</v>
      </c>
      <c r="E4393">
        <v>1</v>
      </c>
      <c r="F4393">
        <v>0</v>
      </c>
      <c r="G4393">
        <v>0</v>
      </c>
      <c r="H4393">
        <v>250000000000</v>
      </c>
      <c r="I4393">
        <v>340000000</v>
      </c>
      <c r="J4393">
        <v>0.03</v>
      </c>
    </row>
    <row r="4394" spans="1:10" customFormat="1" hidden="1" x14ac:dyDescent="0.25">
      <c r="A4394">
        <v>213</v>
      </c>
      <c r="B4394" t="s">
        <v>1591</v>
      </c>
      <c r="C4394" t="s">
        <v>1592</v>
      </c>
      <c r="D4394">
        <v>417499353781</v>
      </c>
      <c r="E4394">
        <v>1</v>
      </c>
      <c r="F4394">
        <v>0</v>
      </c>
      <c r="G4394">
        <v>0</v>
      </c>
      <c r="H4394">
        <v>60000000000</v>
      </c>
      <c r="I4394">
        <v>340000000</v>
      </c>
      <c r="J4394">
        <v>0.02</v>
      </c>
    </row>
    <row r="4395" spans="1:10" customFormat="1" hidden="1" x14ac:dyDescent="0.25">
      <c r="A4395">
        <v>213</v>
      </c>
      <c r="B4395" t="s">
        <v>1137</v>
      </c>
      <c r="C4395" t="s">
        <v>1138</v>
      </c>
      <c r="D4395">
        <v>5582567488</v>
      </c>
      <c r="E4395">
        <v>1</v>
      </c>
      <c r="F4395">
        <v>0</v>
      </c>
      <c r="G4395">
        <v>0</v>
      </c>
      <c r="H4395">
        <v>100000000000</v>
      </c>
      <c r="I4395">
        <v>340000000</v>
      </c>
      <c r="J4395">
        <v>3.5000000000000003E-2</v>
      </c>
    </row>
    <row r="4396" spans="1:10" customFormat="1" hidden="1" x14ac:dyDescent="0.25">
      <c r="A4396">
        <v>213</v>
      </c>
      <c r="B4396" t="s">
        <v>2257</v>
      </c>
      <c r="C4396" t="s">
        <v>2258</v>
      </c>
      <c r="D4396">
        <v>15402643392681</v>
      </c>
      <c r="E4396">
        <v>622628518</v>
      </c>
      <c r="F4396">
        <v>13848797413</v>
      </c>
      <c r="G4396">
        <v>7</v>
      </c>
      <c r="H4396">
        <v>1000000000000</v>
      </c>
      <c r="I4396">
        <v>340000000</v>
      </c>
      <c r="J4396">
        <v>0.02</v>
      </c>
    </row>
    <row r="4397" spans="1:10" customFormat="1" hidden="1" x14ac:dyDescent="0.25">
      <c r="A4397">
        <v>213</v>
      </c>
      <c r="B4397" t="s">
        <v>1050</v>
      </c>
      <c r="C4397" t="s">
        <v>1051</v>
      </c>
      <c r="D4397">
        <v>11192322794</v>
      </c>
      <c r="E4397">
        <v>1</v>
      </c>
      <c r="F4397">
        <v>0</v>
      </c>
      <c r="G4397">
        <v>0</v>
      </c>
      <c r="H4397">
        <v>10000000000</v>
      </c>
      <c r="I4397">
        <v>340000000</v>
      </c>
      <c r="J4397">
        <v>0.02</v>
      </c>
    </row>
    <row r="4398" spans="1:10" customFormat="1" hidden="1" x14ac:dyDescent="0.25">
      <c r="A4398">
        <v>213</v>
      </c>
      <c r="B4398" t="s">
        <v>1115</v>
      </c>
      <c r="C4398" t="s">
        <v>1116</v>
      </c>
      <c r="D4398">
        <v>160973248898</v>
      </c>
      <c r="E4398">
        <v>1</v>
      </c>
      <c r="F4398">
        <v>0</v>
      </c>
      <c r="G4398">
        <v>0</v>
      </c>
      <c r="H4398">
        <v>1000000000</v>
      </c>
      <c r="I4398">
        <v>340000000</v>
      </c>
      <c r="J4398">
        <v>0.01</v>
      </c>
    </row>
    <row r="4399" spans="1:10" customFormat="1" hidden="1" x14ac:dyDescent="0.25">
      <c r="A4399">
        <v>213</v>
      </c>
      <c r="B4399" t="s">
        <v>1448</v>
      </c>
      <c r="C4399" t="s">
        <v>1449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customFormat="1" hidden="1" x14ac:dyDescent="0.25">
      <c r="A4400">
        <v>213</v>
      </c>
      <c r="B4400" t="s">
        <v>445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customFormat="1" hidden="1" x14ac:dyDescent="0.25">
      <c r="A4401">
        <v>213</v>
      </c>
      <c r="B4401" s="161" t="s">
        <v>1246</v>
      </c>
      <c r="C4401" t="s">
        <v>1247</v>
      </c>
      <c r="D4401">
        <v>13984200618</v>
      </c>
      <c r="E4401">
        <v>1</v>
      </c>
      <c r="F4401">
        <v>0</v>
      </c>
      <c r="G4401">
        <v>0</v>
      </c>
      <c r="H4401">
        <v>21000000000</v>
      </c>
      <c r="I4401">
        <v>340000000</v>
      </c>
      <c r="J4401">
        <v>0.01</v>
      </c>
    </row>
    <row r="4402" spans="1:10" customFormat="1" hidden="1" x14ac:dyDescent="0.25">
      <c r="A4402">
        <v>213</v>
      </c>
      <c r="B4402" t="s">
        <v>1649</v>
      </c>
      <c r="C4402" t="s">
        <v>1650</v>
      </c>
      <c r="D4402">
        <v>67558022986259</v>
      </c>
      <c r="E4402">
        <v>1283183688</v>
      </c>
      <c r="F4402">
        <v>46216000751</v>
      </c>
      <c r="G4402">
        <v>23</v>
      </c>
      <c r="H4402">
        <v>200000000000</v>
      </c>
      <c r="I4402">
        <v>340000000</v>
      </c>
      <c r="J4402">
        <v>0.02</v>
      </c>
    </row>
    <row r="4403" spans="1:10" customFormat="1" hidden="1" x14ac:dyDescent="0.25">
      <c r="A4403">
        <v>215</v>
      </c>
      <c r="B4403" t="s">
        <v>615</v>
      </c>
      <c r="C4403" t="s">
        <v>616</v>
      </c>
      <c r="D4403">
        <v>340883380945</v>
      </c>
      <c r="E4403">
        <v>1</v>
      </c>
      <c r="F4403">
        <v>0</v>
      </c>
      <c r="G4403">
        <v>0</v>
      </c>
      <c r="H4403">
        <v>100000000000</v>
      </c>
      <c r="I4403">
        <v>340000000</v>
      </c>
      <c r="J4403">
        <v>0</v>
      </c>
    </row>
    <row r="4404" spans="1:10" customFormat="1" hidden="1" x14ac:dyDescent="0.25">
      <c r="A4404">
        <v>213</v>
      </c>
      <c r="B4404" t="s">
        <v>1843</v>
      </c>
      <c r="C4404" t="s">
        <v>900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customFormat="1" hidden="1" x14ac:dyDescent="0.25">
      <c r="A4405">
        <v>215</v>
      </c>
      <c r="B4405" t="s">
        <v>1149</v>
      </c>
      <c r="C4405" t="s">
        <v>1150</v>
      </c>
      <c r="D4405">
        <v>1594874503208</v>
      </c>
      <c r="E4405">
        <v>1</v>
      </c>
      <c r="F4405">
        <v>0</v>
      </c>
      <c r="G4405">
        <v>0</v>
      </c>
      <c r="H4405">
        <v>150000000000</v>
      </c>
      <c r="I4405">
        <v>340000000</v>
      </c>
      <c r="J4405">
        <v>0.01</v>
      </c>
    </row>
    <row r="4406" spans="1:10" customFormat="1" hidden="1" x14ac:dyDescent="0.25">
      <c r="A4406">
        <v>215</v>
      </c>
      <c r="B4406" t="s">
        <v>1916</v>
      </c>
      <c r="C4406" t="s">
        <v>1917</v>
      </c>
      <c r="D4406">
        <v>61149586484347</v>
      </c>
      <c r="E4406">
        <v>1226070695</v>
      </c>
      <c r="F4406">
        <v>43417464100</v>
      </c>
      <c r="G4406">
        <v>24</v>
      </c>
      <c r="H4406">
        <v>29500000000</v>
      </c>
      <c r="I4406">
        <v>340000000</v>
      </c>
      <c r="J4406">
        <v>0.02</v>
      </c>
    </row>
    <row r="4407" spans="1:10" customFormat="1" hidden="1" x14ac:dyDescent="0.25">
      <c r="A4407">
        <v>215</v>
      </c>
      <c r="B4407" t="s">
        <v>1372</v>
      </c>
      <c r="C4407" t="s">
        <v>1373</v>
      </c>
      <c r="D4407">
        <v>128677587843</v>
      </c>
      <c r="E4407">
        <v>1</v>
      </c>
      <c r="F4407">
        <v>0</v>
      </c>
      <c r="G4407">
        <v>0</v>
      </c>
      <c r="H4407">
        <v>10555000000</v>
      </c>
      <c r="I4407">
        <v>340000000</v>
      </c>
      <c r="J4407">
        <v>3.3000000000000002E-2</v>
      </c>
    </row>
    <row r="4408" spans="1:10" customFormat="1" hidden="1" x14ac:dyDescent="0.25">
      <c r="A4408">
        <v>215</v>
      </c>
      <c r="B4408" t="s">
        <v>1470</v>
      </c>
      <c r="C4408" t="s">
        <v>1471</v>
      </c>
      <c r="D4408">
        <v>48775847911</v>
      </c>
      <c r="E4408">
        <v>1</v>
      </c>
      <c r="F4408">
        <v>0</v>
      </c>
      <c r="G4408">
        <v>0</v>
      </c>
      <c r="H4408">
        <v>500000000</v>
      </c>
      <c r="I4408">
        <v>500000000</v>
      </c>
      <c r="J4408">
        <v>3.5000000000000003E-2</v>
      </c>
    </row>
    <row r="4409" spans="1:10" customFormat="1" hidden="1" x14ac:dyDescent="0.25">
      <c r="A4409">
        <v>215</v>
      </c>
      <c r="B4409" s="161" t="s">
        <v>1333</v>
      </c>
      <c r="C4409" t="s">
        <v>1334</v>
      </c>
      <c r="D4409">
        <v>65076076830</v>
      </c>
      <c r="E4409">
        <v>1</v>
      </c>
      <c r="F4409">
        <v>0</v>
      </c>
      <c r="G4409">
        <v>0</v>
      </c>
      <c r="H4409">
        <v>20000000000</v>
      </c>
      <c r="I4409">
        <v>340000000</v>
      </c>
      <c r="J4409">
        <v>0.01</v>
      </c>
    </row>
    <row r="4410" spans="1:10" customFormat="1" hidden="1" x14ac:dyDescent="0.25">
      <c r="A4410">
        <v>215</v>
      </c>
      <c r="B4410" t="s">
        <v>2159</v>
      </c>
      <c r="C4410" t="s">
        <v>2160</v>
      </c>
      <c r="D4410">
        <v>816758252494</v>
      </c>
      <c r="E4410">
        <v>1</v>
      </c>
      <c r="F4410">
        <v>0</v>
      </c>
      <c r="G4410">
        <v>0</v>
      </c>
      <c r="H4410">
        <v>6144000000</v>
      </c>
      <c r="I4410">
        <v>340000000</v>
      </c>
      <c r="J4410">
        <v>5.0000000000000001E-3</v>
      </c>
    </row>
    <row r="4411" spans="1:10" customFormat="1" hidden="1" x14ac:dyDescent="0.25">
      <c r="A4411">
        <v>215</v>
      </c>
      <c r="B4411" t="s">
        <v>1412</v>
      </c>
      <c r="C4411" t="s">
        <v>1413</v>
      </c>
      <c r="D4411">
        <v>547444402234</v>
      </c>
      <c r="E4411">
        <v>1</v>
      </c>
      <c r="F4411">
        <v>0</v>
      </c>
      <c r="G4411">
        <v>0</v>
      </c>
      <c r="H4411">
        <v>50000000000</v>
      </c>
      <c r="I4411">
        <v>340000000</v>
      </c>
      <c r="J4411">
        <v>0.01</v>
      </c>
    </row>
    <row r="4412" spans="1:10" customFormat="1" hidden="1" x14ac:dyDescent="0.25">
      <c r="A4412">
        <v>223</v>
      </c>
      <c r="B4412" t="s">
        <v>2545</v>
      </c>
      <c r="C4412" t="s">
        <v>2546</v>
      </c>
      <c r="D4412">
        <v>99442997</v>
      </c>
      <c r="E4412">
        <v>1</v>
      </c>
      <c r="F4412">
        <v>0</v>
      </c>
      <c r="G4412">
        <v>0</v>
      </c>
      <c r="H4412">
        <v>50000000</v>
      </c>
      <c r="I4412">
        <v>340000000</v>
      </c>
      <c r="J4412">
        <v>0</v>
      </c>
    </row>
    <row r="4413" spans="1:10" customFormat="1" hidden="1" x14ac:dyDescent="0.25">
      <c r="A4413">
        <v>213</v>
      </c>
      <c r="B4413" t="s">
        <v>2485</v>
      </c>
      <c r="D4413">
        <v>0</v>
      </c>
      <c r="E4413">
        <v>0</v>
      </c>
      <c r="F4413">
        <v>0</v>
      </c>
      <c r="G4413">
        <v>0</v>
      </c>
      <c r="H4413">
        <v>100000000</v>
      </c>
      <c r="I4413">
        <v>345000000</v>
      </c>
      <c r="J4413">
        <v>0.05</v>
      </c>
    </row>
    <row r="4414" spans="1:10" customFormat="1" hidden="1" x14ac:dyDescent="0.25">
      <c r="A4414">
        <v>213</v>
      </c>
      <c r="B4414" t="s">
        <v>866</v>
      </c>
      <c r="C4414" t="s">
        <v>867</v>
      </c>
      <c r="D4414">
        <v>1682258723564</v>
      </c>
      <c r="E4414">
        <v>340000000</v>
      </c>
      <c r="F4414">
        <v>3789254612</v>
      </c>
      <c r="G4414">
        <v>2</v>
      </c>
      <c r="H4414">
        <v>10000000000</v>
      </c>
      <c r="I4414">
        <v>340000000</v>
      </c>
      <c r="J4414">
        <v>0</v>
      </c>
    </row>
    <row r="4415" spans="1:10" customFormat="1" hidden="1" x14ac:dyDescent="0.25">
      <c r="A4415">
        <v>213</v>
      </c>
      <c r="B4415" s="161" t="s">
        <v>373</v>
      </c>
      <c r="C4415" t="s">
        <v>374</v>
      </c>
      <c r="D4415">
        <v>1030704016676</v>
      </c>
      <c r="E4415">
        <v>1</v>
      </c>
      <c r="F4415">
        <v>0</v>
      </c>
      <c r="G4415">
        <v>0</v>
      </c>
      <c r="H4415">
        <v>0</v>
      </c>
      <c r="I4415">
        <v>340000000</v>
      </c>
      <c r="J4415">
        <v>0.01</v>
      </c>
    </row>
    <row r="4416" spans="1:10" customFormat="1" hidden="1" x14ac:dyDescent="0.25">
      <c r="A4416">
        <v>213</v>
      </c>
      <c r="B4416" t="s">
        <v>2392</v>
      </c>
      <c r="C4416" t="s">
        <v>2393</v>
      </c>
      <c r="D4416">
        <v>62037525312</v>
      </c>
      <c r="E4416">
        <v>1</v>
      </c>
      <c r="F4416">
        <v>0</v>
      </c>
      <c r="G4416">
        <v>0</v>
      </c>
      <c r="H4416">
        <v>27071821255</v>
      </c>
      <c r="I4416">
        <v>340000000</v>
      </c>
      <c r="J4416">
        <v>0.02</v>
      </c>
    </row>
    <row r="4417" spans="1:10" customFormat="1" hidden="1" x14ac:dyDescent="0.25">
      <c r="A4417">
        <v>213</v>
      </c>
      <c r="B4417" t="s">
        <v>2306</v>
      </c>
      <c r="C4417" t="s">
        <v>2307</v>
      </c>
      <c r="D4417">
        <v>110115691421579</v>
      </c>
      <c r="E4417">
        <v>18027544821</v>
      </c>
      <c r="F4417">
        <v>70750179284</v>
      </c>
      <c r="G4417">
        <v>43</v>
      </c>
      <c r="H4417">
        <v>0</v>
      </c>
      <c r="I4417">
        <v>340000000</v>
      </c>
      <c r="J4417">
        <v>0.2</v>
      </c>
    </row>
    <row r="4418" spans="1:10" customFormat="1" hidden="1" x14ac:dyDescent="0.25">
      <c r="A4418">
        <v>213</v>
      </c>
      <c r="B4418" t="s">
        <v>191</v>
      </c>
      <c r="C4418" t="s">
        <v>192</v>
      </c>
      <c r="D4418">
        <v>1936512584095</v>
      </c>
      <c r="E4418">
        <v>426295785</v>
      </c>
      <c r="F4418">
        <v>1639619926</v>
      </c>
      <c r="G4418">
        <v>1</v>
      </c>
      <c r="H4418">
        <v>1250000000000</v>
      </c>
      <c r="I4418">
        <v>340000000</v>
      </c>
      <c r="J4418">
        <v>0.05</v>
      </c>
    </row>
    <row r="4419" spans="1:10" customFormat="1" hidden="1" x14ac:dyDescent="0.25">
      <c r="A4419">
        <v>213</v>
      </c>
      <c r="B4419" t="s">
        <v>695</v>
      </c>
      <c r="C4419" t="s">
        <v>696</v>
      </c>
      <c r="D4419">
        <v>1124834664955</v>
      </c>
      <c r="E4419">
        <v>374497296</v>
      </c>
      <c r="F4419">
        <v>1690367516</v>
      </c>
      <c r="G4419">
        <v>1</v>
      </c>
      <c r="H4419">
        <v>100000000000</v>
      </c>
      <c r="I4419">
        <v>340000000</v>
      </c>
      <c r="J4419">
        <v>0.02</v>
      </c>
    </row>
    <row r="4420" spans="1:10" customFormat="1" hidden="1" x14ac:dyDescent="0.25">
      <c r="A4420">
        <v>215</v>
      </c>
      <c r="B4420" t="s">
        <v>195</v>
      </c>
      <c r="C4420" t="s">
        <v>196</v>
      </c>
      <c r="D4420">
        <v>1106608533651</v>
      </c>
      <c r="E4420">
        <v>1</v>
      </c>
      <c r="F4420">
        <v>0</v>
      </c>
      <c r="G4420">
        <v>0</v>
      </c>
      <c r="H4420">
        <v>1000000</v>
      </c>
      <c r="I4420">
        <v>340000000</v>
      </c>
      <c r="J4420">
        <v>7.77E-3</v>
      </c>
    </row>
    <row r="4421" spans="1:10" customFormat="1" hidden="1" x14ac:dyDescent="0.25">
      <c r="A4421">
        <v>213</v>
      </c>
      <c r="B4421" t="s">
        <v>2123</v>
      </c>
      <c r="C4421" t="s">
        <v>2124</v>
      </c>
      <c r="D4421">
        <v>483921391803</v>
      </c>
      <c r="E4421">
        <v>1</v>
      </c>
      <c r="F4421">
        <v>0</v>
      </c>
      <c r="G4421">
        <v>0</v>
      </c>
      <c r="H4421">
        <v>900000000</v>
      </c>
      <c r="I4421">
        <v>340000000</v>
      </c>
      <c r="J4421">
        <v>0.04</v>
      </c>
    </row>
    <row r="4422" spans="1:10" customFormat="1" hidden="1" x14ac:dyDescent="0.25">
      <c r="A4422">
        <v>213</v>
      </c>
      <c r="B4422" t="s">
        <v>2217</v>
      </c>
      <c r="C4422" t="s">
        <v>2218</v>
      </c>
      <c r="D4422">
        <v>1105329727308</v>
      </c>
      <c r="E4422">
        <v>1</v>
      </c>
      <c r="F4422">
        <v>0</v>
      </c>
      <c r="G4422">
        <v>0</v>
      </c>
      <c r="H4422">
        <v>56500000000</v>
      </c>
      <c r="I4422">
        <v>340000000</v>
      </c>
      <c r="J4422">
        <v>0.02</v>
      </c>
    </row>
    <row r="4423" spans="1:10" customFormat="1" hidden="1" x14ac:dyDescent="0.25">
      <c r="A4423">
        <v>213</v>
      </c>
      <c r="B4423" t="s">
        <v>2326</v>
      </c>
      <c r="C4423" t="s">
        <v>2327</v>
      </c>
      <c r="D4423">
        <v>1822635670398</v>
      </c>
      <c r="E4423">
        <v>449148918</v>
      </c>
      <c r="F4423">
        <v>3680744070</v>
      </c>
      <c r="G4423">
        <v>2</v>
      </c>
      <c r="H4423">
        <v>128000000000</v>
      </c>
      <c r="I4423">
        <v>340000000</v>
      </c>
      <c r="J4423">
        <v>2.8799999999999999E-2</v>
      </c>
    </row>
    <row r="4424" spans="1:10" customFormat="1" hidden="1" x14ac:dyDescent="0.25">
      <c r="A4424">
        <v>215</v>
      </c>
      <c r="B4424" t="s">
        <v>1649</v>
      </c>
      <c r="C4424" t="s">
        <v>1650</v>
      </c>
      <c r="D4424">
        <v>72489565219452</v>
      </c>
      <c r="E4424">
        <v>1412345140</v>
      </c>
      <c r="F4424">
        <v>52544911878</v>
      </c>
      <c r="G4424">
        <v>29</v>
      </c>
      <c r="H4424">
        <v>200000000000</v>
      </c>
      <c r="I4424">
        <v>340000000</v>
      </c>
      <c r="J4424">
        <v>0.02</v>
      </c>
    </row>
    <row r="4425" spans="1:10" customFormat="1" hidden="1" x14ac:dyDescent="0.25">
      <c r="A4425">
        <v>213</v>
      </c>
      <c r="B4425" t="s">
        <v>1428</v>
      </c>
      <c r="C4425" t="s">
        <v>1429</v>
      </c>
      <c r="D4425">
        <v>159499408325</v>
      </c>
      <c r="E4425">
        <v>1</v>
      </c>
      <c r="F4425">
        <v>0</v>
      </c>
      <c r="G4425">
        <v>0</v>
      </c>
      <c r="H4425">
        <v>5000000000</v>
      </c>
      <c r="I4425">
        <v>340000000</v>
      </c>
      <c r="J4425">
        <v>3.7499999999999999E-2</v>
      </c>
    </row>
    <row r="4426" spans="1:10" customFormat="1" hidden="1" x14ac:dyDescent="0.25">
      <c r="A4426">
        <v>223</v>
      </c>
      <c r="B4426" t="s">
        <v>1064</v>
      </c>
      <c r="C4426" t="s">
        <v>1065</v>
      </c>
      <c r="D4426">
        <v>2007239216</v>
      </c>
      <c r="E4426">
        <v>1</v>
      </c>
      <c r="F4426">
        <v>0</v>
      </c>
      <c r="G4426">
        <v>0</v>
      </c>
      <c r="H4426">
        <v>2000000000</v>
      </c>
      <c r="I4426">
        <v>340000000</v>
      </c>
      <c r="J4426">
        <v>0.01</v>
      </c>
    </row>
    <row r="4427" spans="1:10" customFormat="1" hidden="1" x14ac:dyDescent="0.25">
      <c r="A4427">
        <v>213</v>
      </c>
      <c r="B4427" t="s">
        <v>2354</v>
      </c>
      <c r="D4427">
        <v>20466977</v>
      </c>
      <c r="E4427">
        <v>1</v>
      </c>
      <c r="F4427">
        <v>0</v>
      </c>
      <c r="G4427">
        <v>0</v>
      </c>
      <c r="H4427">
        <v>500000000</v>
      </c>
      <c r="I4427">
        <v>340000000</v>
      </c>
      <c r="J4427">
        <v>1</v>
      </c>
    </row>
    <row r="4428" spans="1:10" customFormat="1" hidden="1" x14ac:dyDescent="0.25">
      <c r="A4428">
        <v>215</v>
      </c>
      <c r="B4428" t="s">
        <v>2089</v>
      </c>
      <c r="C4428" t="s">
        <v>2090</v>
      </c>
      <c r="D4428">
        <v>73053073791</v>
      </c>
      <c r="E4428">
        <v>1</v>
      </c>
      <c r="F4428">
        <v>0</v>
      </c>
      <c r="G4428">
        <v>0</v>
      </c>
      <c r="H4428">
        <v>10000000000</v>
      </c>
      <c r="I4428">
        <v>340000000</v>
      </c>
      <c r="J4428">
        <v>0.02</v>
      </c>
    </row>
    <row r="4429" spans="1:10" customFormat="1" hidden="1" x14ac:dyDescent="0.25">
      <c r="A4429">
        <v>213</v>
      </c>
      <c r="B4429" t="s">
        <v>2506</v>
      </c>
      <c r="C4429" t="s">
        <v>2507</v>
      </c>
      <c r="D4429">
        <v>60959504391</v>
      </c>
      <c r="E4429">
        <v>1</v>
      </c>
      <c r="F4429">
        <v>0</v>
      </c>
      <c r="G4429">
        <v>0</v>
      </c>
      <c r="H4429">
        <v>49000000000</v>
      </c>
      <c r="I4429">
        <v>340000000</v>
      </c>
      <c r="J4429">
        <v>0</v>
      </c>
    </row>
    <row r="4430" spans="1:10" customFormat="1" hidden="1" x14ac:dyDescent="0.25">
      <c r="A4430">
        <v>213</v>
      </c>
      <c r="B4430" t="s">
        <v>1719</v>
      </c>
      <c r="C4430" t="s">
        <v>1720</v>
      </c>
      <c r="D4430">
        <v>381128303411</v>
      </c>
      <c r="E4430">
        <v>398538801</v>
      </c>
      <c r="F4430">
        <v>5795341337</v>
      </c>
      <c r="G4430">
        <v>3</v>
      </c>
      <c r="H4430">
        <v>10000000000</v>
      </c>
      <c r="I4430">
        <v>340000000</v>
      </c>
      <c r="J4430">
        <v>0.01</v>
      </c>
    </row>
    <row r="4431" spans="1:10" customFormat="1" hidden="1" x14ac:dyDescent="0.25">
      <c r="A4431">
        <v>215</v>
      </c>
      <c r="B4431" t="s">
        <v>1648</v>
      </c>
      <c r="C4431" t="s">
        <v>352</v>
      </c>
      <c r="D4431">
        <v>11342523694356</v>
      </c>
      <c r="E4431">
        <v>429666532</v>
      </c>
      <c r="F4431">
        <v>8876986721</v>
      </c>
      <c r="G4431">
        <v>5</v>
      </c>
      <c r="H4431">
        <v>500000000000</v>
      </c>
      <c r="I4431">
        <v>340000000</v>
      </c>
      <c r="J4431">
        <v>0.01</v>
      </c>
    </row>
    <row r="4432" spans="1:10" customFormat="1" hidden="1" x14ac:dyDescent="0.25">
      <c r="A4432">
        <v>213</v>
      </c>
      <c r="B4432" t="s">
        <v>2272</v>
      </c>
      <c r="C4432" t="s">
        <v>438</v>
      </c>
      <c r="D4432">
        <v>1234685268636</v>
      </c>
      <c r="E4432">
        <v>340000000</v>
      </c>
      <c r="F4432">
        <v>1725471746</v>
      </c>
      <c r="G4432">
        <v>1</v>
      </c>
      <c r="H4432">
        <v>500000000000</v>
      </c>
      <c r="I4432">
        <v>340000000</v>
      </c>
      <c r="J4432">
        <v>0</v>
      </c>
    </row>
    <row r="4433" spans="1:15" hidden="1" x14ac:dyDescent="0.25">
      <c r="A4433">
        <v>213</v>
      </c>
      <c r="B4433" s="161" t="s">
        <v>1846</v>
      </c>
      <c r="C4433" t="s">
        <v>1847</v>
      </c>
      <c r="D4433">
        <v>944460316760</v>
      </c>
      <c r="E4433">
        <v>1</v>
      </c>
      <c r="F4433">
        <v>0</v>
      </c>
      <c r="G4433">
        <v>0</v>
      </c>
      <c r="H4433">
        <v>780000000000</v>
      </c>
      <c r="I4433">
        <v>340000000</v>
      </c>
      <c r="J4433">
        <v>0.01</v>
      </c>
      <c r="M4433"/>
    </row>
    <row r="4434" spans="1:15" hidden="1" x14ac:dyDescent="0.25">
      <c r="A4434">
        <v>213</v>
      </c>
      <c r="B4434" t="s">
        <v>1339</v>
      </c>
      <c r="C4434" t="s">
        <v>1340</v>
      </c>
      <c r="D4434">
        <v>129620994</v>
      </c>
      <c r="E4434">
        <v>1</v>
      </c>
      <c r="F4434">
        <v>0</v>
      </c>
      <c r="G4434">
        <v>0</v>
      </c>
      <c r="H4434">
        <v>100000000</v>
      </c>
      <c r="I4434">
        <v>345000000</v>
      </c>
      <c r="J4434">
        <v>0.02</v>
      </c>
      <c r="M4434"/>
    </row>
    <row r="4435" spans="1:15" hidden="1" x14ac:dyDescent="0.25">
      <c r="A4435">
        <v>215</v>
      </c>
      <c r="B4435" t="s">
        <v>2483</v>
      </c>
      <c r="C4435" t="s">
        <v>2484</v>
      </c>
      <c r="D4435">
        <v>45388028910006</v>
      </c>
      <c r="E4435">
        <v>340000000</v>
      </c>
      <c r="F4435">
        <v>31285427742</v>
      </c>
      <c r="G4435">
        <v>17</v>
      </c>
      <c r="H4435">
        <v>95000000000</v>
      </c>
      <c r="I4435">
        <v>340000000</v>
      </c>
      <c r="J4435">
        <v>0</v>
      </c>
      <c r="M4435"/>
    </row>
    <row r="4436" spans="1:15" hidden="1" x14ac:dyDescent="0.25">
      <c r="A4436">
        <v>213</v>
      </c>
      <c r="B4436" t="s">
        <v>2405</v>
      </c>
      <c r="C4436" t="s">
        <v>2406</v>
      </c>
      <c r="D4436">
        <v>468079509031</v>
      </c>
      <c r="E4436">
        <v>1</v>
      </c>
      <c r="F4436">
        <v>0</v>
      </c>
      <c r="G4436">
        <v>0</v>
      </c>
      <c r="H4436">
        <v>88888888888</v>
      </c>
      <c r="I4436">
        <v>340000000</v>
      </c>
      <c r="J4436">
        <v>0</v>
      </c>
      <c r="M4436"/>
    </row>
    <row r="4437" spans="1:15" hidden="1" x14ac:dyDescent="0.25">
      <c r="A4437">
        <v>213</v>
      </c>
      <c r="B4437" t="s">
        <v>1342</v>
      </c>
      <c r="C4437" t="s">
        <v>1343</v>
      </c>
      <c r="D4437">
        <v>915318955475</v>
      </c>
      <c r="E4437">
        <v>1</v>
      </c>
      <c r="F4437">
        <v>0</v>
      </c>
      <c r="G4437">
        <v>0</v>
      </c>
      <c r="H4437">
        <v>300000000</v>
      </c>
      <c r="I4437">
        <v>340000000</v>
      </c>
      <c r="J4437">
        <v>0.01</v>
      </c>
      <c r="M4437"/>
    </row>
    <row r="4438" spans="1:15" hidden="1" x14ac:dyDescent="0.25">
      <c r="A4438">
        <v>213</v>
      </c>
      <c r="B4438" t="s">
        <v>1464</v>
      </c>
      <c r="C4438" t="s">
        <v>1465</v>
      </c>
      <c r="D4438">
        <v>100007821255</v>
      </c>
      <c r="E4438">
        <v>1</v>
      </c>
      <c r="F4438">
        <v>0</v>
      </c>
      <c r="G4438">
        <v>0</v>
      </c>
      <c r="H4438">
        <v>100000000000</v>
      </c>
      <c r="I4438">
        <v>340000000</v>
      </c>
      <c r="J4438">
        <v>0.02</v>
      </c>
      <c r="M4438"/>
    </row>
    <row r="4439" spans="1:15" x14ac:dyDescent="0.25">
      <c r="A4439">
        <v>224</v>
      </c>
      <c r="B4439" t="s">
        <v>474</v>
      </c>
      <c r="C4439" t="s">
        <v>475</v>
      </c>
      <c r="D4439">
        <v>121493280318144</v>
      </c>
      <c r="E4439">
        <v>0</v>
      </c>
      <c r="F4439">
        <v>0</v>
      </c>
      <c r="G4439">
        <v>63</v>
      </c>
      <c r="H4439">
        <v>3000000000000</v>
      </c>
      <c r="I4439">
        <v>340000000</v>
      </c>
      <c r="J4439" s="127">
        <v>7.0000000000000007E-2</v>
      </c>
      <c r="L4439" t="str">
        <f t="shared" ref="L4439:L4440" si="12">C4439</f>
        <v>IOG4</v>
      </c>
      <c r="M4439" s="125">
        <f t="shared" ref="M4439:M4440" si="13">H4439/1000000</f>
        <v>3000000</v>
      </c>
      <c r="O4439" s="126">
        <f t="shared" ref="O4439:O4440" si="14">D4439/1000000</f>
        <v>121493280.31814399</v>
      </c>
    </row>
    <row r="4440" spans="1:15" x14ac:dyDescent="0.25">
      <c r="A4440">
        <v>224</v>
      </c>
      <c r="B4440" t="s">
        <v>161</v>
      </c>
      <c r="C4440" t="s">
        <v>162</v>
      </c>
      <c r="D4440">
        <v>114489559180292</v>
      </c>
      <c r="E4440">
        <v>0</v>
      </c>
      <c r="F4440">
        <v>0</v>
      </c>
      <c r="G4440">
        <v>74</v>
      </c>
      <c r="H4440">
        <v>2900000000000</v>
      </c>
      <c r="I4440">
        <v>340000000</v>
      </c>
      <c r="J4440" s="127">
        <v>7.0000000000000007E-2</v>
      </c>
      <c r="L4440" t="str">
        <f t="shared" si="12"/>
        <v>IOG6</v>
      </c>
      <c r="M4440" s="125">
        <f t="shared" si="13"/>
        <v>2900000</v>
      </c>
      <c r="O4440" s="126">
        <f t="shared" si="14"/>
        <v>114489559.180292</v>
      </c>
    </row>
    <row r="4441" spans="1:15" hidden="1" x14ac:dyDescent="0.25">
      <c r="A4441">
        <v>213</v>
      </c>
      <c r="B4441" t="s">
        <v>727</v>
      </c>
      <c r="C4441" t="s">
        <v>728</v>
      </c>
      <c r="D4441">
        <v>389092032168</v>
      </c>
      <c r="E4441">
        <v>1</v>
      </c>
      <c r="F4441">
        <v>0</v>
      </c>
      <c r="G4441">
        <v>0</v>
      </c>
      <c r="H4441">
        <v>50000000000</v>
      </c>
      <c r="I4441">
        <v>340000000</v>
      </c>
      <c r="J4441">
        <v>0.01</v>
      </c>
      <c r="M4441"/>
    </row>
    <row r="4442" spans="1:15" hidden="1" x14ac:dyDescent="0.25">
      <c r="A4442">
        <v>213</v>
      </c>
      <c r="B4442" t="s">
        <v>1117</v>
      </c>
      <c r="C4442" t="s">
        <v>1118</v>
      </c>
      <c r="D4442">
        <v>15014067777</v>
      </c>
      <c r="E4442">
        <v>1</v>
      </c>
      <c r="F4442">
        <v>0</v>
      </c>
      <c r="G4442">
        <v>0</v>
      </c>
      <c r="H4442">
        <v>2000000000</v>
      </c>
      <c r="I4442">
        <v>340000000</v>
      </c>
      <c r="J4442">
        <v>0.01</v>
      </c>
      <c r="M4442"/>
    </row>
    <row r="4443" spans="1:15" hidden="1" x14ac:dyDescent="0.25">
      <c r="A4443">
        <v>213</v>
      </c>
      <c r="B4443" t="s">
        <v>919</v>
      </c>
      <c r="C4443" t="s">
        <v>920</v>
      </c>
      <c r="D4443">
        <v>2155649287203</v>
      </c>
      <c r="E4443">
        <v>1</v>
      </c>
      <c r="F4443">
        <v>0</v>
      </c>
      <c r="G4443">
        <v>0</v>
      </c>
      <c r="H4443">
        <v>400000000000</v>
      </c>
      <c r="I4443">
        <v>340000000</v>
      </c>
      <c r="J4443">
        <v>0.02</v>
      </c>
      <c r="M4443"/>
    </row>
    <row r="4444" spans="1:15" hidden="1" x14ac:dyDescent="0.25">
      <c r="A4444">
        <v>213</v>
      </c>
      <c r="B4444" t="s">
        <v>2050</v>
      </c>
      <c r="C4444" t="s">
        <v>2051</v>
      </c>
      <c r="D4444">
        <v>465257195307</v>
      </c>
      <c r="E4444">
        <v>1</v>
      </c>
      <c r="F4444">
        <v>0</v>
      </c>
      <c r="G4444">
        <v>0</v>
      </c>
      <c r="H4444">
        <v>1000000000</v>
      </c>
      <c r="I4444">
        <v>340000000</v>
      </c>
      <c r="J4444">
        <v>0</v>
      </c>
      <c r="M4444"/>
    </row>
    <row r="4445" spans="1:15" hidden="1" x14ac:dyDescent="0.25">
      <c r="A4445">
        <v>215</v>
      </c>
      <c r="B4445" t="s">
        <v>343</v>
      </c>
      <c r="C4445" t="s">
        <v>344</v>
      </c>
      <c r="D4445">
        <v>1239756429055</v>
      </c>
      <c r="E4445">
        <v>1</v>
      </c>
      <c r="F4445">
        <v>0</v>
      </c>
      <c r="G4445">
        <v>0</v>
      </c>
      <c r="H4445">
        <v>290000000000</v>
      </c>
      <c r="I4445">
        <v>340000000</v>
      </c>
      <c r="J4445">
        <v>0.05</v>
      </c>
      <c r="M4445"/>
    </row>
    <row r="4446" spans="1:15" hidden="1" x14ac:dyDescent="0.25">
      <c r="A4446">
        <v>215</v>
      </c>
      <c r="B4446" t="s">
        <v>1563</v>
      </c>
      <c r="C4446" t="s">
        <v>1564</v>
      </c>
      <c r="D4446">
        <v>2727420933718</v>
      </c>
      <c r="E4446">
        <v>1</v>
      </c>
      <c r="F4446">
        <v>0</v>
      </c>
      <c r="G4446">
        <v>0</v>
      </c>
      <c r="H4446">
        <v>20000000000</v>
      </c>
      <c r="I4446">
        <v>340000000</v>
      </c>
      <c r="J4446">
        <v>5.0000000000000001E-3</v>
      </c>
      <c r="M4446"/>
    </row>
    <row r="4447" spans="1:15" hidden="1" x14ac:dyDescent="0.25">
      <c r="A4447">
        <v>215</v>
      </c>
      <c r="B4447" t="s">
        <v>2004</v>
      </c>
      <c r="C4447" t="b">
        <v>1</v>
      </c>
      <c r="D4447">
        <v>8808456840477</v>
      </c>
      <c r="E4447">
        <v>517807084</v>
      </c>
      <c r="F4447">
        <v>6934476277</v>
      </c>
      <c r="G4447">
        <v>4</v>
      </c>
      <c r="H4447">
        <v>1333999000000</v>
      </c>
      <c r="I4447">
        <v>340000000</v>
      </c>
      <c r="J4447">
        <v>2.5000000000000001E-2</v>
      </c>
      <c r="M4447"/>
    </row>
    <row r="4448" spans="1:15" hidden="1" x14ac:dyDescent="0.25">
      <c r="A4448">
        <v>215</v>
      </c>
      <c r="B4448" t="s">
        <v>2259</v>
      </c>
      <c r="C4448" t="s">
        <v>2260</v>
      </c>
      <c r="D4448">
        <v>7724736449516</v>
      </c>
      <c r="E4448">
        <v>564009038</v>
      </c>
      <c r="F4448">
        <v>8736352483</v>
      </c>
      <c r="G4448">
        <v>5</v>
      </c>
      <c r="H4448">
        <v>1000000000</v>
      </c>
      <c r="I4448">
        <v>340000000</v>
      </c>
      <c r="J4448">
        <v>2.5000000000000001E-2</v>
      </c>
      <c r="M4448"/>
    </row>
    <row r="4449" spans="1:15" hidden="1" x14ac:dyDescent="0.25">
      <c r="A4449">
        <v>215</v>
      </c>
      <c r="B4449" t="s">
        <v>1961</v>
      </c>
      <c r="C4449" t="s">
        <v>1962</v>
      </c>
      <c r="D4449">
        <v>11748953333711</v>
      </c>
      <c r="E4449">
        <v>1067064610</v>
      </c>
      <c r="F4449">
        <v>13814227592</v>
      </c>
      <c r="G4449">
        <v>8</v>
      </c>
      <c r="H4449">
        <v>35000000000</v>
      </c>
      <c r="I4449">
        <v>340000000</v>
      </c>
      <c r="J4449">
        <v>0.05</v>
      </c>
      <c r="M4449"/>
    </row>
    <row r="4450" spans="1:15" x14ac:dyDescent="0.25">
      <c r="A4450">
        <v>224</v>
      </c>
      <c r="B4450" t="s">
        <v>1549</v>
      </c>
      <c r="C4450" t="s">
        <v>1550</v>
      </c>
      <c r="D4450">
        <v>118354017457496</v>
      </c>
      <c r="E4450">
        <v>0</v>
      </c>
      <c r="F4450">
        <v>0</v>
      </c>
      <c r="G4450">
        <v>66</v>
      </c>
      <c r="H4450">
        <v>2700000000000</v>
      </c>
      <c r="I4450">
        <v>340000000</v>
      </c>
      <c r="J4450" s="127">
        <v>7.0000000000000007E-2</v>
      </c>
      <c r="L4450" t="str">
        <f t="shared" ref="L4450:L4452" si="15">C4450</f>
        <v>IOG7</v>
      </c>
      <c r="M4450" s="125">
        <f t="shared" ref="M4450:M4452" si="16">H4450/1000000</f>
        <v>2700000</v>
      </c>
      <c r="O4450" s="126">
        <f t="shared" ref="O4450:O4452" si="17">D4450/1000000</f>
        <v>118354017.457496</v>
      </c>
    </row>
    <row r="4451" spans="1:15" x14ac:dyDescent="0.25">
      <c r="A4451">
        <v>224</v>
      </c>
      <c r="B4451" t="s">
        <v>1934</v>
      </c>
      <c r="C4451" t="s">
        <v>1935</v>
      </c>
      <c r="D4451">
        <v>0</v>
      </c>
      <c r="E4451">
        <v>0</v>
      </c>
      <c r="F4451">
        <v>0</v>
      </c>
      <c r="G4451">
        <v>0</v>
      </c>
      <c r="H4451">
        <v>2550000000000</v>
      </c>
      <c r="I4451">
        <v>345000000</v>
      </c>
      <c r="J4451" s="127">
        <v>0.02</v>
      </c>
      <c r="L4451" t="str">
        <f t="shared" si="15"/>
        <v>CRDRC</v>
      </c>
      <c r="M4451" s="125">
        <f t="shared" si="16"/>
        <v>2550000</v>
      </c>
      <c r="O4451" s="126">
        <f t="shared" si="17"/>
        <v>0</v>
      </c>
    </row>
    <row r="4452" spans="1:15" x14ac:dyDescent="0.25">
      <c r="A4452">
        <v>224</v>
      </c>
      <c r="B4452" t="s">
        <v>371</v>
      </c>
      <c r="C4452" t="s">
        <v>372</v>
      </c>
      <c r="D4452">
        <v>155999289359582</v>
      </c>
      <c r="E4452">
        <v>0</v>
      </c>
      <c r="F4452">
        <v>0</v>
      </c>
      <c r="G4452">
        <v>92</v>
      </c>
      <c r="H4452">
        <v>2500000000000</v>
      </c>
      <c r="I4452">
        <v>340000000</v>
      </c>
      <c r="J4452" s="127">
        <v>0.02</v>
      </c>
      <c r="L4452" t="str">
        <f t="shared" si="15"/>
        <v>ATADA</v>
      </c>
      <c r="M4452" s="125">
        <f t="shared" si="16"/>
        <v>2500000</v>
      </c>
      <c r="O4452" s="126">
        <f t="shared" si="17"/>
        <v>155999289.35958201</v>
      </c>
    </row>
    <row r="4453" spans="1:15" hidden="1" x14ac:dyDescent="0.25">
      <c r="A4453">
        <v>213</v>
      </c>
      <c r="B4453" t="s">
        <v>2309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M4453"/>
    </row>
    <row r="4454" spans="1:15" hidden="1" x14ac:dyDescent="0.25">
      <c r="A4454">
        <v>213</v>
      </c>
      <c r="B4454" t="s">
        <v>1306</v>
      </c>
      <c r="C4454" t="s">
        <v>1307</v>
      </c>
      <c r="D4454">
        <v>0</v>
      </c>
      <c r="E4454">
        <v>0</v>
      </c>
      <c r="F4454">
        <v>0</v>
      </c>
      <c r="G4454">
        <v>0</v>
      </c>
      <c r="H4454">
        <v>100000000</v>
      </c>
      <c r="I4454">
        <v>340000000</v>
      </c>
      <c r="J4454">
        <v>7.4999999999999997E-3</v>
      </c>
      <c r="M4454"/>
    </row>
    <row r="4455" spans="1:15" hidden="1" x14ac:dyDescent="0.25">
      <c r="A4455">
        <v>213</v>
      </c>
      <c r="B4455" t="s">
        <v>1230</v>
      </c>
      <c r="C4455" t="s">
        <v>1231</v>
      </c>
      <c r="D4455">
        <v>21992019146443</v>
      </c>
      <c r="E4455">
        <v>971378898</v>
      </c>
      <c r="F4455">
        <v>23840671449</v>
      </c>
      <c r="G4455">
        <v>12</v>
      </c>
      <c r="H4455">
        <v>1100000000000</v>
      </c>
      <c r="I4455">
        <v>340000000</v>
      </c>
      <c r="J4455">
        <v>2.58E-2</v>
      </c>
      <c r="M4455"/>
    </row>
    <row r="4456" spans="1:15" hidden="1" x14ac:dyDescent="0.25">
      <c r="A4456">
        <v>213</v>
      </c>
      <c r="B4456" t="s">
        <v>310</v>
      </c>
      <c r="C4456" t="s">
        <v>311</v>
      </c>
      <c r="D4456">
        <v>690770953429</v>
      </c>
      <c r="E4456">
        <v>1</v>
      </c>
      <c r="F4456">
        <v>0</v>
      </c>
      <c r="G4456">
        <v>0</v>
      </c>
      <c r="H4456">
        <v>75000000000</v>
      </c>
      <c r="I4456">
        <v>340000000</v>
      </c>
      <c r="J4456">
        <v>0.02</v>
      </c>
      <c r="M4456"/>
    </row>
    <row r="4457" spans="1:15" hidden="1" x14ac:dyDescent="0.25">
      <c r="A4457">
        <v>213</v>
      </c>
      <c r="B4457" t="s">
        <v>2409</v>
      </c>
      <c r="C4457" t="s">
        <v>2410</v>
      </c>
      <c r="D4457">
        <v>1382826723194</v>
      </c>
      <c r="E4457">
        <v>1</v>
      </c>
      <c r="F4457">
        <v>0</v>
      </c>
      <c r="G4457">
        <v>0</v>
      </c>
      <c r="H4457">
        <v>1000000000000</v>
      </c>
      <c r="I4457">
        <v>340000000</v>
      </c>
      <c r="J4457">
        <v>2.5000000000000001E-2</v>
      </c>
      <c r="M4457"/>
    </row>
    <row r="4458" spans="1:15" hidden="1" x14ac:dyDescent="0.25">
      <c r="A4458">
        <v>213</v>
      </c>
      <c r="B4458" t="s">
        <v>146</v>
      </c>
      <c r="C4458" t="s">
        <v>147</v>
      </c>
      <c r="D4458">
        <v>178384338</v>
      </c>
      <c r="E4458">
        <v>1</v>
      </c>
      <c r="F4458">
        <v>0</v>
      </c>
      <c r="G4458">
        <v>0</v>
      </c>
      <c r="H4458">
        <v>150000000</v>
      </c>
      <c r="I4458">
        <v>340000000</v>
      </c>
      <c r="J4458">
        <v>0.01</v>
      </c>
      <c r="M4458"/>
    </row>
    <row r="4459" spans="1:15" hidden="1" x14ac:dyDescent="0.25">
      <c r="A4459">
        <v>213</v>
      </c>
      <c r="B4459" t="s">
        <v>1636</v>
      </c>
      <c r="C4459" t="s">
        <v>1637</v>
      </c>
      <c r="D4459">
        <v>2406593128586</v>
      </c>
      <c r="E4459">
        <v>388323610</v>
      </c>
      <c r="F4459">
        <v>1677519627</v>
      </c>
      <c r="G4459">
        <v>1</v>
      </c>
      <c r="H4459">
        <v>550000000000</v>
      </c>
      <c r="I4459">
        <v>340000000</v>
      </c>
      <c r="J4459">
        <v>2.8000000000000001E-2</v>
      </c>
      <c r="M4459"/>
    </row>
    <row r="4460" spans="1:15" hidden="1" x14ac:dyDescent="0.25">
      <c r="A4460">
        <v>213</v>
      </c>
      <c r="B4460" t="s">
        <v>1585</v>
      </c>
      <c r="C4460" t="s">
        <v>1586</v>
      </c>
      <c r="D4460">
        <v>408183861058</v>
      </c>
      <c r="E4460">
        <v>1</v>
      </c>
      <c r="F4460">
        <v>0</v>
      </c>
      <c r="G4460">
        <v>0</v>
      </c>
      <c r="H4460">
        <v>100000000000</v>
      </c>
      <c r="I4460">
        <v>340000000</v>
      </c>
      <c r="J4460">
        <v>4.4999999999999998E-2</v>
      </c>
      <c r="M4460"/>
    </row>
    <row r="4461" spans="1:15" hidden="1" x14ac:dyDescent="0.25">
      <c r="A4461">
        <v>213</v>
      </c>
      <c r="B4461" s="161" t="s">
        <v>1452</v>
      </c>
      <c r="C4461" t="s">
        <v>1453</v>
      </c>
      <c r="D4461">
        <v>74565782017</v>
      </c>
      <c r="E4461">
        <v>1</v>
      </c>
      <c r="F4461">
        <v>0</v>
      </c>
      <c r="G4461">
        <v>0</v>
      </c>
      <c r="H4461">
        <v>25000000000</v>
      </c>
      <c r="I4461">
        <v>750000000</v>
      </c>
      <c r="J4461">
        <v>3.7499999999999999E-2</v>
      </c>
      <c r="M4461"/>
    </row>
    <row r="4462" spans="1:15" hidden="1" x14ac:dyDescent="0.25">
      <c r="A4462">
        <v>213</v>
      </c>
      <c r="B4462" t="s">
        <v>1127</v>
      </c>
      <c r="C4462" t="s">
        <v>1128</v>
      </c>
      <c r="D4462">
        <v>3669154988679</v>
      </c>
      <c r="E4462">
        <v>1</v>
      </c>
      <c r="F4462">
        <v>0</v>
      </c>
      <c r="G4462">
        <v>2</v>
      </c>
      <c r="H4462">
        <v>1000000000000</v>
      </c>
      <c r="I4462">
        <v>340000000</v>
      </c>
      <c r="J4462">
        <v>3.9E-2</v>
      </c>
      <c r="M4462"/>
    </row>
    <row r="4463" spans="1:15" hidden="1" x14ac:dyDescent="0.25">
      <c r="A4463">
        <v>213</v>
      </c>
      <c r="B4463" t="s">
        <v>743</v>
      </c>
      <c r="C4463" t="s">
        <v>744</v>
      </c>
      <c r="D4463">
        <v>51802097887</v>
      </c>
      <c r="E4463">
        <v>1</v>
      </c>
      <c r="F4463">
        <v>0</v>
      </c>
      <c r="G4463">
        <v>0</v>
      </c>
      <c r="H4463">
        <v>2600000000</v>
      </c>
      <c r="I4463">
        <v>340000000</v>
      </c>
      <c r="J4463">
        <v>0.02</v>
      </c>
      <c r="M4463"/>
    </row>
    <row r="4464" spans="1:15" hidden="1" x14ac:dyDescent="0.25">
      <c r="A4464">
        <v>213</v>
      </c>
      <c r="B4464" t="s">
        <v>1715</v>
      </c>
      <c r="C4464" t="s">
        <v>1716</v>
      </c>
      <c r="D4464">
        <v>619299311531</v>
      </c>
      <c r="E4464">
        <v>1</v>
      </c>
      <c r="F4464">
        <v>0</v>
      </c>
      <c r="G4464">
        <v>0</v>
      </c>
      <c r="H4464">
        <v>500000000</v>
      </c>
      <c r="I4464">
        <v>340000000</v>
      </c>
      <c r="J4464">
        <v>0.01</v>
      </c>
      <c r="M4464"/>
    </row>
    <row r="4465" spans="1:10" customFormat="1" hidden="1" x14ac:dyDescent="0.25">
      <c r="A4465">
        <v>213</v>
      </c>
      <c r="B4465" t="s">
        <v>1750</v>
      </c>
      <c r="C4465" t="s">
        <v>1751</v>
      </c>
      <c r="D4465">
        <v>1433612974783</v>
      </c>
      <c r="E4465">
        <v>340000000</v>
      </c>
      <c r="F4465">
        <v>3791107821</v>
      </c>
      <c r="G4465">
        <v>2</v>
      </c>
      <c r="H4465">
        <v>500000000000</v>
      </c>
      <c r="I4465">
        <v>340000000</v>
      </c>
      <c r="J4465">
        <v>0</v>
      </c>
    </row>
    <row r="4466" spans="1:10" customFormat="1" hidden="1" x14ac:dyDescent="0.25">
      <c r="A4466">
        <v>213</v>
      </c>
      <c r="B4466" t="s">
        <v>846</v>
      </c>
      <c r="C4466" t="s">
        <v>847</v>
      </c>
      <c r="D4466">
        <v>429306774808</v>
      </c>
      <c r="E4466">
        <v>1</v>
      </c>
      <c r="F4466">
        <v>0</v>
      </c>
      <c r="G4466">
        <v>0</v>
      </c>
      <c r="H4466">
        <v>500000000</v>
      </c>
      <c r="I4466">
        <v>340000000</v>
      </c>
      <c r="J4466">
        <v>8.0000000000000002E-3</v>
      </c>
    </row>
    <row r="4467" spans="1:10" customFormat="1" hidden="1" x14ac:dyDescent="0.25">
      <c r="A4467">
        <v>213</v>
      </c>
      <c r="B4467" t="s">
        <v>2357</v>
      </c>
      <c r="C4467" t="s">
        <v>2358</v>
      </c>
      <c r="D4467">
        <v>697566677012</v>
      </c>
      <c r="E4467">
        <v>1</v>
      </c>
      <c r="F4467">
        <v>0</v>
      </c>
      <c r="G4467">
        <v>0</v>
      </c>
      <c r="H4467">
        <v>450000000000</v>
      </c>
      <c r="I4467">
        <v>340000000</v>
      </c>
      <c r="J4467">
        <v>2.5000000000000001E-2</v>
      </c>
    </row>
    <row r="4468" spans="1:10" customFormat="1" hidden="1" x14ac:dyDescent="0.25">
      <c r="A4468">
        <v>213</v>
      </c>
      <c r="B4468" t="s">
        <v>1018</v>
      </c>
      <c r="C4468" t="s">
        <v>1019</v>
      </c>
      <c r="D4468">
        <v>10497640442</v>
      </c>
      <c r="E4468">
        <v>1</v>
      </c>
      <c r="F4468">
        <v>0</v>
      </c>
      <c r="G4468">
        <v>0</v>
      </c>
      <c r="H4468">
        <v>10000000000</v>
      </c>
      <c r="I4468">
        <v>340000000</v>
      </c>
      <c r="J4468">
        <v>0.08</v>
      </c>
    </row>
    <row r="4469" spans="1:10" customFormat="1" hidden="1" x14ac:dyDescent="0.25">
      <c r="A4469">
        <v>213</v>
      </c>
      <c r="B4469" t="s">
        <v>2206</v>
      </c>
      <c r="D4469">
        <v>0</v>
      </c>
      <c r="E4469">
        <v>0</v>
      </c>
      <c r="F4469">
        <v>0</v>
      </c>
      <c r="G4469">
        <v>0</v>
      </c>
      <c r="H4469">
        <v>1000000000000</v>
      </c>
      <c r="I4469">
        <v>340000000</v>
      </c>
      <c r="J4469">
        <v>0</v>
      </c>
    </row>
    <row r="4470" spans="1:10" customFormat="1" hidden="1" x14ac:dyDescent="0.25">
      <c r="A4470">
        <v>213</v>
      </c>
      <c r="B4470" t="s">
        <v>2536</v>
      </c>
      <c r="C4470" t="s">
        <v>2537</v>
      </c>
      <c r="D4470">
        <v>357400682694</v>
      </c>
      <c r="E4470">
        <v>391745454</v>
      </c>
      <c r="F4470">
        <v>1673103028</v>
      </c>
      <c r="G4470">
        <v>1</v>
      </c>
      <c r="H4470">
        <v>141500000000</v>
      </c>
      <c r="I4470">
        <v>340000000</v>
      </c>
      <c r="J4470">
        <v>0.03</v>
      </c>
    </row>
    <row r="4471" spans="1:10" customFormat="1" hidden="1" x14ac:dyDescent="0.25">
      <c r="A4471">
        <v>215</v>
      </c>
      <c r="B4471" t="s">
        <v>2355</v>
      </c>
      <c r="C4471" t="s">
        <v>2356</v>
      </c>
      <c r="D4471">
        <v>34808233377</v>
      </c>
      <c r="E4471">
        <v>1</v>
      </c>
      <c r="F4471">
        <v>0</v>
      </c>
      <c r="G4471">
        <v>0</v>
      </c>
      <c r="H4471">
        <v>9900000000</v>
      </c>
      <c r="I4471">
        <v>340000000</v>
      </c>
      <c r="J4471">
        <v>3.5000000000000003E-2</v>
      </c>
    </row>
    <row r="4472" spans="1:10" customFormat="1" hidden="1" x14ac:dyDescent="0.25">
      <c r="A4472">
        <v>213</v>
      </c>
      <c r="B4472" t="s">
        <v>1856</v>
      </c>
      <c r="C4472" t="s">
        <v>1857</v>
      </c>
      <c r="D4472">
        <v>1100667360836</v>
      </c>
      <c r="E4472">
        <v>1</v>
      </c>
      <c r="F4472">
        <v>0</v>
      </c>
      <c r="G4472">
        <v>0</v>
      </c>
      <c r="H4472">
        <v>50000000000</v>
      </c>
      <c r="I4472">
        <v>340000000</v>
      </c>
      <c r="J4472">
        <v>1.11E-2</v>
      </c>
    </row>
    <row r="4473" spans="1:10" customFormat="1" hidden="1" x14ac:dyDescent="0.25">
      <c r="A4473">
        <v>215</v>
      </c>
      <c r="B4473" t="s">
        <v>2368</v>
      </c>
      <c r="C4473" t="s">
        <v>2369</v>
      </c>
      <c r="D4473">
        <v>1204720712486</v>
      </c>
      <c r="E4473">
        <v>1</v>
      </c>
      <c r="F4473">
        <v>0</v>
      </c>
      <c r="G4473">
        <v>0</v>
      </c>
      <c r="H4473">
        <v>900000000000</v>
      </c>
      <c r="I4473">
        <v>340000000</v>
      </c>
      <c r="J4473">
        <v>0.03</v>
      </c>
    </row>
    <row r="4474" spans="1:10" customFormat="1" hidden="1" x14ac:dyDescent="0.25">
      <c r="A4474">
        <v>213</v>
      </c>
      <c r="B4474" t="s">
        <v>1799</v>
      </c>
      <c r="C4474" t="s">
        <v>1800</v>
      </c>
      <c r="D4474">
        <v>118596663137</v>
      </c>
      <c r="E4474">
        <v>1</v>
      </c>
      <c r="F4474">
        <v>0</v>
      </c>
      <c r="G4474">
        <v>0</v>
      </c>
      <c r="H4474">
        <v>100000000</v>
      </c>
      <c r="I4474">
        <v>345000000</v>
      </c>
      <c r="J4474">
        <v>8.9999999999999993E-3</v>
      </c>
    </row>
    <row r="4475" spans="1:10" customFormat="1" hidden="1" x14ac:dyDescent="0.25">
      <c r="A4475">
        <v>213</v>
      </c>
      <c r="B4475" t="s">
        <v>1252</v>
      </c>
      <c r="C4475" t="s">
        <v>1253</v>
      </c>
      <c r="D4475">
        <v>2359765480816</v>
      </c>
      <c r="E4475">
        <v>527485926</v>
      </c>
      <c r="F4475">
        <v>5671449276</v>
      </c>
      <c r="G4475">
        <v>3</v>
      </c>
      <c r="H4475">
        <v>1033736000000</v>
      </c>
      <c r="I4475">
        <v>340000000</v>
      </c>
      <c r="J4475">
        <v>3.2000000000000001E-2</v>
      </c>
    </row>
    <row r="4476" spans="1:10" customFormat="1" hidden="1" x14ac:dyDescent="0.25">
      <c r="A4476">
        <v>213</v>
      </c>
      <c r="B4476" t="s">
        <v>2117</v>
      </c>
      <c r="C4476" t="s">
        <v>2118</v>
      </c>
      <c r="D4476">
        <v>2552858927799</v>
      </c>
      <c r="E4476">
        <v>427220900</v>
      </c>
      <c r="F4476">
        <v>3704992147</v>
      </c>
      <c r="G4476">
        <v>2</v>
      </c>
      <c r="H4476">
        <v>711886000000</v>
      </c>
      <c r="I4476">
        <v>340000000</v>
      </c>
      <c r="J4476">
        <v>2.3E-2</v>
      </c>
    </row>
    <row r="4477" spans="1:10" customFormat="1" hidden="1" x14ac:dyDescent="0.25">
      <c r="A4477">
        <v>213</v>
      </c>
      <c r="B4477" t="s">
        <v>2281</v>
      </c>
      <c r="C4477" t="s">
        <v>2282</v>
      </c>
      <c r="D4477">
        <v>2376577080311</v>
      </c>
      <c r="E4477">
        <v>357249447</v>
      </c>
      <c r="F4477">
        <v>1707695324</v>
      </c>
      <c r="G4477">
        <v>1</v>
      </c>
      <c r="H4477">
        <v>125000000000</v>
      </c>
      <c r="I4477">
        <v>340000000</v>
      </c>
      <c r="J4477">
        <v>0.01</v>
      </c>
    </row>
    <row r="4478" spans="1:10" customFormat="1" hidden="1" x14ac:dyDescent="0.25">
      <c r="A4478">
        <v>213</v>
      </c>
      <c r="B4478" t="s">
        <v>1446</v>
      </c>
      <c r="C4478" t="s">
        <v>1447</v>
      </c>
      <c r="D4478">
        <v>174945167811</v>
      </c>
      <c r="E4478">
        <v>1</v>
      </c>
      <c r="F4478">
        <v>0</v>
      </c>
      <c r="G4478">
        <v>0</v>
      </c>
      <c r="H4478">
        <v>1000000</v>
      </c>
      <c r="I4478">
        <v>340000000</v>
      </c>
      <c r="J4478">
        <v>0</v>
      </c>
    </row>
    <row r="4479" spans="1:10" customFormat="1" hidden="1" x14ac:dyDescent="0.25">
      <c r="A4479">
        <v>213</v>
      </c>
      <c r="B4479" t="s">
        <v>1484</v>
      </c>
      <c r="C4479" t="s">
        <v>1485</v>
      </c>
      <c r="D4479">
        <v>303231054166</v>
      </c>
      <c r="E4479">
        <v>1</v>
      </c>
      <c r="F4479">
        <v>0</v>
      </c>
      <c r="G4479">
        <v>0</v>
      </c>
      <c r="H4479">
        <v>110000000000</v>
      </c>
      <c r="I4479">
        <v>345000000</v>
      </c>
      <c r="J4479">
        <v>0.03</v>
      </c>
    </row>
    <row r="4480" spans="1:10" customFormat="1" hidden="1" x14ac:dyDescent="0.25">
      <c r="A4480">
        <v>213</v>
      </c>
      <c r="B4480" t="s">
        <v>2402</v>
      </c>
      <c r="C4480" t="s">
        <v>2403</v>
      </c>
      <c r="D4480">
        <v>900977438161</v>
      </c>
      <c r="E4480">
        <v>1</v>
      </c>
      <c r="F4480">
        <v>0</v>
      </c>
      <c r="G4480">
        <v>0</v>
      </c>
      <c r="H4480">
        <v>175000000000</v>
      </c>
      <c r="I4480">
        <v>340000000</v>
      </c>
      <c r="J4480">
        <v>0.02</v>
      </c>
    </row>
    <row r="4481" spans="1:10" customFormat="1" hidden="1" x14ac:dyDescent="0.25">
      <c r="A4481">
        <v>213</v>
      </c>
      <c r="B4481" t="s">
        <v>1097</v>
      </c>
      <c r="C4481" t="s">
        <v>1098</v>
      </c>
      <c r="D4481">
        <v>831362164708</v>
      </c>
      <c r="E4481">
        <v>1</v>
      </c>
      <c r="F4481">
        <v>0</v>
      </c>
      <c r="G4481">
        <v>0</v>
      </c>
      <c r="H4481">
        <v>5000000000</v>
      </c>
      <c r="I4481">
        <v>340000000</v>
      </c>
      <c r="J4481">
        <v>0</v>
      </c>
    </row>
    <row r="4482" spans="1:10" customFormat="1" hidden="1" x14ac:dyDescent="0.25">
      <c r="A4482">
        <v>213</v>
      </c>
      <c r="B4482" t="s">
        <v>1826</v>
      </c>
      <c r="C4482" t="s">
        <v>1827</v>
      </c>
      <c r="D4482">
        <v>1064567302019</v>
      </c>
      <c r="E4482">
        <v>1</v>
      </c>
      <c r="F4482">
        <v>0</v>
      </c>
      <c r="G4482">
        <v>0</v>
      </c>
      <c r="H4482">
        <v>200000000000</v>
      </c>
      <c r="I4482">
        <v>340000000</v>
      </c>
      <c r="J4482">
        <v>0.03</v>
      </c>
    </row>
    <row r="4483" spans="1:10" customFormat="1" hidden="1" x14ac:dyDescent="0.25">
      <c r="A4483">
        <v>213</v>
      </c>
      <c r="B4483" t="s">
        <v>971</v>
      </c>
      <c r="C4483" t="s">
        <v>972</v>
      </c>
      <c r="D4483">
        <v>326108411528</v>
      </c>
      <c r="E4483">
        <v>1</v>
      </c>
      <c r="F4483">
        <v>0</v>
      </c>
      <c r="G4483">
        <v>0</v>
      </c>
      <c r="H4483">
        <v>1000000000</v>
      </c>
      <c r="I4483">
        <v>340000000</v>
      </c>
      <c r="J4483">
        <v>0.01</v>
      </c>
    </row>
    <row r="4484" spans="1:10" customFormat="1" hidden="1" x14ac:dyDescent="0.25">
      <c r="A4484">
        <v>213</v>
      </c>
      <c r="B4484" t="s">
        <v>2534</v>
      </c>
      <c r="C4484" t="s">
        <v>2535</v>
      </c>
      <c r="D4484">
        <v>5123270633415</v>
      </c>
      <c r="E4484">
        <v>1</v>
      </c>
      <c r="F4484">
        <v>0</v>
      </c>
      <c r="G4484">
        <v>0</v>
      </c>
      <c r="H4484">
        <v>1000000000000</v>
      </c>
      <c r="I4484">
        <v>340000000</v>
      </c>
      <c r="J4484">
        <v>1E-3</v>
      </c>
    </row>
    <row r="4485" spans="1:10" customFormat="1" hidden="1" x14ac:dyDescent="0.25">
      <c r="A4485">
        <v>213</v>
      </c>
      <c r="B4485" t="s">
        <v>1080</v>
      </c>
      <c r="C4485" t="s">
        <v>959</v>
      </c>
      <c r="D4485">
        <v>1359666298440</v>
      </c>
      <c r="E4485">
        <v>1</v>
      </c>
      <c r="F4485">
        <v>0</v>
      </c>
      <c r="G4485">
        <v>0</v>
      </c>
      <c r="H4485">
        <v>500000000000</v>
      </c>
      <c r="I4485">
        <v>340000000</v>
      </c>
      <c r="J4485">
        <v>0.01</v>
      </c>
    </row>
    <row r="4486" spans="1:10" customFormat="1" hidden="1" x14ac:dyDescent="0.25">
      <c r="A4486">
        <v>213</v>
      </c>
      <c r="B4486" t="s">
        <v>899</v>
      </c>
      <c r="C4486" t="s">
        <v>900</v>
      </c>
      <c r="D4486">
        <v>1762957838888</v>
      </c>
      <c r="E4486">
        <v>1</v>
      </c>
      <c r="F4486">
        <v>0</v>
      </c>
      <c r="G4486">
        <v>0</v>
      </c>
      <c r="H4486">
        <v>10000000000</v>
      </c>
      <c r="I4486">
        <v>340000000</v>
      </c>
      <c r="J4486">
        <v>0.02</v>
      </c>
    </row>
    <row r="4487" spans="1:10" customFormat="1" hidden="1" x14ac:dyDescent="0.25">
      <c r="A4487">
        <v>215</v>
      </c>
      <c r="B4487" t="s">
        <v>1816</v>
      </c>
      <c r="C4487" t="s">
        <v>1817</v>
      </c>
      <c r="D4487">
        <v>182969068689</v>
      </c>
      <c r="E4487">
        <v>1</v>
      </c>
      <c r="F4487">
        <v>0</v>
      </c>
      <c r="G4487">
        <v>0</v>
      </c>
      <c r="H4487">
        <v>5000000000</v>
      </c>
      <c r="I4487">
        <v>340000000</v>
      </c>
      <c r="J4487">
        <v>0</v>
      </c>
    </row>
    <row r="4488" spans="1:10" customFormat="1" hidden="1" x14ac:dyDescent="0.25">
      <c r="A4488">
        <v>213</v>
      </c>
      <c r="B4488" t="s">
        <v>2291</v>
      </c>
      <c r="C4488" t="s">
        <v>2292</v>
      </c>
      <c r="D4488">
        <v>184380461346</v>
      </c>
      <c r="E4488">
        <v>1</v>
      </c>
      <c r="F4488">
        <v>0</v>
      </c>
      <c r="G4488">
        <v>0</v>
      </c>
      <c r="H4488">
        <v>130000000000</v>
      </c>
      <c r="I4488">
        <v>345000000</v>
      </c>
      <c r="J4488">
        <v>0</v>
      </c>
    </row>
    <row r="4489" spans="1:10" customFormat="1" hidden="1" x14ac:dyDescent="0.25">
      <c r="A4489">
        <v>213</v>
      </c>
      <c r="B4489" t="s">
        <v>1646</v>
      </c>
      <c r="C4489" t="s">
        <v>1647</v>
      </c>
      <c r="D4489">
        <v>2025457169018</v>
      </c>
      <c r="E4489">
        <v>365877927</v>
      </c>
      <c r="F4489">
        <v>1699317268</v>
      </c>
      <c r="G4489">
        <v>1</v>
      </c>
      <c r="H4489">
        <v>230000000000</v>
      </c>
      <c r="I4489">
        <v>340000000</v>
      </c>
      <c r="J4489">
        <v>1.4999999999999999E-2</v>
      </c>
    </row>
    <row r="4490" spans="1:10" customFormat="1" hidden="1" x14ac:dyDescent="0.25">
      <c r="A4490">
        <v>213</v>
      </c>
      <c r="B4490" t="s">
        <v>461</v>
      </c>
      <c r="D4490">
        <v>0</v>
      </c>
      <c r="E4490">
        <v>0</v>
      </c>
      <c r="F4490">
        <v>0</v>
      </c>
      <c r="G4490">
        <v>0</v>
      </c>
      <c r="H4490">
        <v>10000000000</v>
      </c>
      <c r="I4490">
        <v>345000000</v>
      </c>
      <c r="J4490">
        <v>0.01</v>
      </c>
    </row>
    <row r="4491" spans="1:10" customFormat="1" hidden="1" x14ac:dyDescent="0.25">
      <c r="A4491">
        <v>215</v>
      </c>
      <c r="B4491" t="s">
        <v>550</v>
      </c>
      <c r="C4491" t="s">
        <v>551</v>
      </c>
      <c r="D4491">
        <v>219439908885</v>
      </c>
      <c r="E4491">
        <v>1</v>
      </c>
      <c r="F4491">
        <v>0</v>
      </c>
      <c r="G4491">
        <v>0</v>
      </c>
      <c r="H4491">
        <v>111520000000</v>
      </c>
      <c r="I4491">
        <v>340000000</v>
      </c>
      <c r="J4491">
        <v>0.03</v>
      </c>
    </row>
    <row r="4492" spans="1:10" customFormat="1" hidden="1" x14ac:dyDescent="0.25">
      <c r="A4492">
        <v>213</v>
      </c>
      <c r="B4492" t="s">
        <v>2383</v>
      </c>
      <c r="C4492" t="s">
        <v>2384</v>
      </c>
      <c r="D4492">
        <v>0</v>
      </c>
      <c r="E4492">
        <v>0</v>
      </c>
      <c r="F4492">
        <v>0</v>
      </c>
      <c r="G4492">
        <v>0</v>
      </c>
      <c r="H4492">
        <v>5000000000</v>
      </c>
      <c r="I4492">
        <v>340000000</v>
      </c>
      <c r="J4492">
        <v>0.05</v>
      </c>
    </row>
    <row r="4493" spans="1:10" customFormat="1" hidden="1" x14ac:dyDescent="0.25">
      <c r="A4493">
        <v>213</v>
      </c>
      <c r="B4493" t="s">
        <v>747</v>
      </c>
      <c r="C4493" t="s">
        <v>748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customFormat="1" hidden="1" x14ac:dyDescent="0.25">
      <c r="A4494">
        <v>213</v>
      </c>
      <c r="B4494" t="s">
        <v>2361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customFormat="1" hidden="1" x14ac:dyDescent="0.25">
      <c r="A4495">
        <v>213</v>
      </c>
      <c r="B4495" t="s">
        <v>2400</v>
      </c>
      <c r="C4495" t="s">
        <v>2401</v>
      </c>
      <c r="D4495">
        <v>1060541948437</v>
      </c>
      <c r="E4495">
        <v>1</v>
      </c>
      <c r="F4495">
        <v>0</v>
      </c>
      <c r="G4495">
        <v>0</v>
      </c>
      <c r="H4495">
        <v>633330000000</v>
      </c>
      <c r="I4495">
        <v>340000000</v>
      </c>
      <c r="J4495">
        <v>0.03</v>
      </c>
    </row>
    <row r="4496" spans="1:10" customFormat="1" hidden="1" x14ac:dyDescent="0.25">
      <c r="A4496">
        <v>213</v>
      </c>
      <c r="B4496" t="s">
        <v>683</v>
      </c>
      <c r="C4496" t="s">
        <v>684</v>
      </c>
      <c r="D4496">
        <v>5661683198041</v>
      </c>
      <c r="E4496">
        <v>372771209</v>
      </c>
      <c r="F4496">
        <v>1692029269</v>
      </c>
      <c r="G4496">
        <v>1</v>
      </c>
      <c r="H4496">
        <v>70000000000</v>
      </c>
      <c r="I4496">
        <v>340000000</v>
      </c>
      <c r="J4496">
        <v>1.9E-2</v>
      </c>
    </row>
    <row r="4497" spans="1:10" customFormat="1" hidden="1" x14ac:dyDescent="0.25">
      <c r="A4497">
        <v>213</v>
      </c>
      <c r="B4497" t="s">
        <v>1797</v>
      </c>
      <c r="C4497" t="s">
        <v>1798</v>
      </c>
      <c r="D4497">
        <v>895734883433</v>
      </c>
      <c r="E4497">
        <v>1</v>
      </c>
      <c r="F4497">
        <v>0</v>
      </c>
      <c r="G4497">
        <v>0</v>
      </c>
      <c r="H4497">
        <v>700000700000</v>
      </c>
      <c r="I4497">
        <v>340000000</v>
      </c>
      <c r="J4497">
        <v>6.9999999999999999E-4</v>
      </c>
    </row>
    <row r="4498" spans="1:10" customFormat="1" hidden="1" x14ac:dyDescent="0.25">
      <c r="A4498">
        <v>213</v>
      </c>
      <c r="B4498" t="s">
        <v>312</v>
      </c>
      <c r="D4498">
        <v>32618310</v>
      </c>
      <c r="E4498">
        <v>1</v>
      </c>
      <c r="F4498">
        <v>0</v>
      </c>
      <c r="G4498">
        <v>0</v>
      </c>
      <c r="H4498">
        <v>510000000</v>
      </c>
      <c r="I4498">
        <v>340000000</v>
      </c>
      <c r="J4498">
        <v>0</v>
      </c>
    </row>
    <row r="4499" spans="1:10" customFormat="1" hidden="1" x14ac:dyDescent="0.25">
      <c r="A4499">
        <v>213</v>
      </c>
      <c r="B4499" t="s">
        <v>1638</v>
      </c>
      <c r="C4499" t="s">
        <v>1639</v>
      </c>
      <c r="D4499">
        <v>3980036249537</v>
      </c>
      <c r="E4499">
        <v>357254231</v>
      </c>
      <c r="F4499">
        <v>1708168873</v>
      </c>
      <c r="G4499">
        <v>1</v>
      </c>
      <c r="H4499">
        <v>305000000000</v>
      </c>
      <c r="I4499">
        <v>340000000</v>
      </c>
      <c r="J4499">
        <v>0.01</v>
      </c>
    </row>
    <row r="4500" spans="1:10" customFormat="1" hidden="1" x14ac:dyDescent="0.25">
      <c r="A4500">
        <v>213</v>
      </c>
      <c r="B4500" t="s">
        <v>1894</v>
      </c>
      <c r="C4500" t="s">
        <v>1895</v>
      </c>
      <c r="D4500">
        <v>2800469608902</v>
      </c>
      <c r="E4500">
        <v>340000000</v>
      </c>
      <c r="F4500">
        <v>1725398902</v>
      </c>
      <c r="G4500">
        <v>1</v>
      </c>
      <c r="H4500">
        <v>307000000000</v>
      </c>
      <c r="I4500">
        <v>340000000</v>
      </c>
      <c r="J4500">
        <v>0</v>
      </c>
    </row>
    <row r="4501" spans="1:10" customFormat="1" hidden="1" x14ac:dyDescent="0.25">
      <c r="A4501">
        <v>213</v>
      </c>
      <c r="B4501" t="s">
        <v>2063</v>
      </c>
      <c r="C4501" t="s">
        <v>2064</v>
      </c>
      <c r="D4501">
        <v>48211392833</v>
      </c>
      <c r="E4501">
        <v>1</v>
      </c>
      <c r="F4501">
        <v>0</v>
      </c>
      <c r="G4501">
        <v>0</v>
      </c>
      <c r="H4501">
        <v>2000000000</v>
      </c>
      <c r="I4501">
        <v>340000000</v>
      </c>
      <c r="J4501">
        <v>0.01</v>
      </c>
    </row>
    <row r="4502" spans="1:10" customFormat="1" hidden="1" x14ac:dyDescent="0.25">
      <c r="A4502">
        <v>213</v>
      </c>
      <c r="B4502" t="s">
        <v>1844</v>
      </c>
      <c r="C4502" t="s">
        <v>1845</v>
      </c>
      <c r="D4502">
        <v>632080722741</v>
      </c>
      <c r="E4502">
        <v>340000000</v>
      </c>
      <c r="F4502">
        <v>1724641062</v>
      </c>
      <c r="G4502">
        <v>1</v>
      </c>
      <c r="H4502">
        <v>15000000000</v>
      </c>
      <c r="I4502">
        <v>340000000</v>
      </c>
      <c r="J4502">
        <v>0</v>
      </c>
    </row>
    <row r="4503" spans="1:10" customFormat="1" hidden="1" x14ac:dyDescent="0.25">
      <c r="A4503">
        <v>213</v>
      </c>
      <c r="B4503" t="s">
        <v>1107</v>
      </c>
      <c r="C4503" t="s">
        <v>1108</v>
      </c>
      <c r="D4503">
        <v>4277751387224</v>
      </c>
      <c r="E4503">
        <v>358945982</v>
      </c>
      <c r="F4503">
        <v>3770250488</v>
      </c>
      <c r="G4503">
        <v>2</v>
      </c>
      <c r="H4503">
        <v>0</v>
      </c>
      <c r="I4503">
        <v>340000000</v>
      </c>
      <c r="J4503">
        <v>5.0000000000000001E-3</v>
      </c>
    </row>
    <row r="4504" spans="1:10" customFormat="1" hidden="1" x14ac:dyDescent="0.25">
      <c r="A4504">
        <v>213</v>
      </c>
      <c r="B4504" t="s">
        <v>1529</v>
      </c>
      <c r="C4504" t="s">
        <v>1530</v>
      </c>
      <c r="D4504">
        <v>1067329330579</v>
      </c>
      <c r="E4504">
        <v>1</v>
      </c>
      <c r="F4504">
        <v>0</v>
      </c>
      <c r="G4504">
        <v>0</v>
      </c>
      <c r="H4504">
        <v>340000000000</v>
      </c>
      <c r="I4504">
        <v>475000000</v>
      </c>
      <c r="J4504">
        <v>1.7999999999999999E-2</v>
      </c>
    </row>
    <row r="4505" spans="1:10" customFormat="1" hidden="1" x14ac:dyDescent="0.25">
      <c r="A4505">
        <v>213</v>
      </c>
      <c r="B4505" t="s">
        <v>1788</v>
      </c>
      <c r="C4505" t="s">
        <v>1789</v>
      </c>
      <c r="D4505">
        <v>16275678160138</v>
      </c>
      <c r="E4505">
        <v>534619217</v>
      </c>
      <c r="F4505">
        <v>16023648907</v>
      </c>
      <c r="G4505">
        <v>8</v>
      </c>
      <c r="H4505">
        <v>2000000000000</v>
      </c>
      <c r="I4505">
        <v>340000000</v>
      </c>
      <c r="J4505">
        <v>1.2E-2</v>
      </c>
    </row>
    <row r="4506" spans="1:10" customFormat="1" hidden="1" x14ac:dyDescent="0.25">
      <c r="A4506">
        <v>213</v>
      </c>
      <c r="B4506" t="s">
        <v>1976</v>
      </c>
      <c r="C4506" t="s">
        <v>1977</v>
      </c>
      <c r="D4506">
        <v>1946551374116</v>
      </c>
      <c r="E4506">
        <v>370315405</v>
      </c>
      <c r="F4506">
        <v>3759110252</v>
      </c>
      <c r="G4506">
        <v>2</v>
      </c>
      <c r="H4506">
        <v>40000000000</v>
      </c>
      <c r="I4506">
        <v>340000000</v>
      </c>
      <c r="J4506">
        <v>8.0000000000000002E-3</v>
      </c>
    </row>
    <row r="4507" spans="1:10" customFormat="1" hidden="1" x14ac:dyDescent="0.25">
      <c r="A4507">
        <v>213</v>
      </c>
      <c r="B4507" t="s">
        <v>1517</v>
      </c>
      <c r="C4507" t="s">
        <v>1518</v>
      </c>
      <c r="D4507">
        <v>676193313449</v>
      </c>
      <c r="E4507">
        <v>1</v>
      </c>
      <c r="F4507">
        <v>0</v>
      </c>
      <c r="G4507">
        <v>0</v>
      </c>
      <c r="H4507">
        <v>7777000000</v>
      </c>
      <c r="I4507">
        <v>340000000</v>
      </c>
      <c r="J4507">
        <v>0.01</v>
      </c>
    </row>
    <row r="4508" spans="1:10" customFormat="1" hidden="1" x14ac:dyDescent="0.25">
      <c r="A4508">
        <v>213</v>
      </c>
      <c r="B4508" t="s">
        <v>2092</v>
      </c>
      <c r="C4508" t="s">
        <v>2093</v>
      </c>
      <c r="D4508">
        <v>233721857256</v>
      </c>
      <c r="E4508">
        <v>1</v>
      </c>
      <c r="F4508">
        <v>0</v>
      </c>
      <c r="G4508">
        <v>0</v>
      </c>
      <c r="H4508">
        <v>1000000000</v>
      </c>
      <c r="I4508">
        <v>345000000</v>
      </c>
      <c r="J4508">
        <v>0.01</v>
      </c>
    </row>
    <row r="4509" spans="1:10" customFormat="1" hidden="1" x14ac:dyDescent="0.25">
      <c r="A4509">
        <v>213</v>
      </c>
      <c r="B4509" t="s">
        <v>2421</v>
      </c>
      <c r="C4509" t="s">
        <v>2422</v>
      </c>
      <c r="D4509">
        <v>5071707367562</v>
      </c>
      <c r="E4509">
        <v>1</v>
      </c>
      <c r="F4509">
        <v>0</v>
      </c>
      <c r="G4509">
        <v>0</v>
      </c>
      <c r="H4509">
        <v>280000000000</v>
      </c>
      <c r="I4509">
        <v>340000000</v>
      </c>
      <c r="J4509">
        <v>0</v>
      </c>
    </row>
    <row r="4510" spans="1:10" customFormat="1" hidden="1" x14ac:dyDescent="0.25">
      <c r="A4510">
        <v>213</v>
      </c>
      <c r="B4510" t="s">
        <v>1458</v>
      </c>
      <c r="C4510" t="s">
        <v>1459</v>
      </c>
      <c r="D4510">
        <v>1089625614</v>
      </c>
      <c r="E4510">
        <v>1</v>
      </c>
      <c r="F4510">
        <v>0</v>
      </c>
      <c r="G4510">
        <v>0</v>
      </c>
      <c r="H4510">
        <v>500000000</v>
      </c>
      <c r="I4510">
        <v>345000000</v>
      </c>
      <c r="J4510">
        <v>0.15</v>
      </c>
    </row>
    <row r="4511" spans="1:10" customFormat="1" hidden="1" x14ac:dyDescent="0.25">
      <c r="A4511">
        <v>213</v>
      </c>
      <c r="B4511" t="s">
        <v>2411</v>
      </c>
      <c r="C4511" t="s">
        <v>2412</v>
      </c>
      <c r="D4511">
        <v>3553693657303</v>
      </c>
      <c r="E4511">
        <v>340000000</v>
      </c>
      <c r="F4511">
        <v>1724882582</v>
      </c>
      <c r="G4511">
        <v>1</v>
      </c>
      <c r="H4511">
        <v>100000000000</v>
      </c>
      <c r="I4511">
        <v>340000000</v>
      </c>
      <c r="J4511">
        <v>0</v>
      </c>
    </row>
    <row r="4512" spans="1:10" customFormat="1" hidden="1" x14ac:dyDescent="0.25">
      <c r="A4512">
        <v>213</v>
      </c>
      <c r="B4512" t="s">
        <v>1807</v>
      </c>
      <c r="C4512" t="s">
        <v>1808</v>
      </c>
      <c r="D4512">
        <v>1202672427932</v>
      </c>
      <c r="E4512">
        <v>391761434</v>
      </c>
      <c r="F4512">
        <v>1673619711</v>
      </c>
      <c r="G4512">
        <v>1</v>
      </c>
      <c r="H4512">
        <v>400000000000</v>
      </c>
      <c r="I4512">
        <v>340000000</v>
      </c>
      <c r="J4512">
        <v>0.03</v>
      </c>
    </row>
    <row r="4513" spans="1:10" customFormat="1" hidden="1" x14ac:dyDescent="0.25">
      <c r="A4513">
        <v>213</v>
      </c>
      <c r="B4513" t="s">
        <v>820</v>
      </c>
      <c r="C4513">
        <v>247</v>
      </c>
      <c r="D4513">
        <v>3232090646158</v>
      </c>
      <c r="E4513">
        <v>1</v>
      </c>
      <c r="F4513">
        <v>0</v>
      </c>
      <c r="G4513">
        <v>0</v>
      </c>
      <c r="H4513">
        <v>1700000000000</v>
      </c>
      <c r="I4513">
        <v>340000000</v>
      </c>
      <c r="J4513">
        <v>3.5000000000000003E-2</v>
      </c>
    </row>
    <row r="4514" spans="1:10" customFormat="1" hidden="1" x14ac:dyDescent="0.25">
      <c r="A4514">
        <v>213</v>
      </c>
      <c r="B4514" t="s">
        <v>1521</v>
      </c>
      <c r="C4514" t="s">
        <v>1522</v>
      </c>
      <c r="D4514">
        <v>31282513207970</v>
      </c>
      <c r="E4514">
        <v>340000000</v>
      </c>
      <c r="F4514">
        <v>10065824014</v>
      </c>
      <c r="G4514">
        <v>5</v>
      </c>
      <c r="H4514">
        <v>7000000000000</v>
      </c>
      <c r="I4514">
        <v>340000000</v>
      </c>
      <c r="J4514">
        <v>0</v>
      </c>
    </row>
    <row r="4515" spans="1:10" customFormat="1" hidden="1" x14ac:dyDescent="0.25">
      <c r="A4515">
        <v>213</v>
      </c>
      <c r="B4515" t="s">
        <v>1171</v>
      </c>
      <c r="C4515" t="s">
        <v>1172</v>
      </c>
      <c r="D4515">
        <v>15498563782</v>
      </c>
      <c r="E4515">
        <v>1</v>
      </c>
      <c r="F4515">
        <v>0</v>
      </c>
      <c r="G4515">
        <v>0</v>
      </c>
      <c r="H4515">
        <v>5000000000</v>
      </c>
      <c r="I4515">
        <v>340000000</v>
      </c>
      <c r="J4515">
        <v>0.02</v>
      </c>
    </row>
    <row r="4516" spans="1:10" customFormat="1" hidden="1" x14ac:dyDescent="0.25">
      <c r="A4516">
        <v>213</v>
      </c>
      <c r="B4516" t="s">
        <v>230</v>
      </c>
      <c r="C4516" t="s">
        <v>231</v>
      </c>
      <c r="D4516">
        <v>4799788351545</v>
      </c>
      <c r="E4516">
        <v>1</v>
      </c>
      <c r="F4516">
        <v>0</v>
      </c>
      <c r="G4516">
        <v>0</v>
      </c>
      <c r="H4516">
        <v>130000000000</v>
      </c>
      <c r="I4516">
        <v>340000000</v>
      </c>
      <c r="J4516">
        <v>0.02</v>
      </c>
    </row>
    <row r="4517" spans="1:10" customFormat="1" hidden="1" x14ac:dyDescent="0.25">
      <c r="A4517">
        <v>213</v>
      </c>
      <c r="B4517" t="s">
        <v>1519</v>
      </c>
      <c r="C4517" t="s">
        <v>1520</v>
      </c>
      <c r="D4517">
        <v>4097799602084</v>
      </c>
      <c r="E4517">
        <v>1</v>
      </c>
      <c r="F4517">
        <v>0</v>
      </c>
      <c r="G4517">
        <v>0</v>
      </c>
      <c r="H4517">
        <v>300000000000</v>
      </c>
      <c r="I4517">
        <v>340000000</v>
      </c>
      <c r="J4517">
        <v>0.01</v>
      </c>
    </row>
    <row r="4518" spans="1:10" customFormat="1" hidden="1" x14ac:dyDescent="0.25">
      <c r="A4518">
        <v>213</v>
      </c>
      <c r="B4518" t="s">
        <v>1707</v>
      </c>
      <c r="C4518" t="s">
        <v>1708</v>
      </c>
      <c r="D4518">
        <v>12329377198</v>
      </c>
      <c r="E4518">
        <v>1</v>
      </c>
      <c r="F4518">
        <v>0</v>
      </c>
      <c r="G4518">
        <v>0</v>
      </c>
      <c r="H4518">
        <v>2198000000000</v>
      </c>
      <c r="I4518">
        <v>340000000</v>
      </c>
      <c r="J4518">
        <v>0.04</v>
      </c>
    </row>
    <row r="4519" spans="1:10" customFormat="1" hidden="1" x14ac:dyDescent="0.25">
      <c r="A4519">
        <v>213</v>
      </c>
      <c r="B4519" t="s">
        <v>1036</v>
      </c>
      <c r="C4519" t="s">
        <v>1037</v>
      </c>
      <c r="D4519">
        <v>1007622270</v>
      </c>
      <c r="E4519">
        <v>1</v>
      </c>
      <c r="F4519">
        <v>0</v>
      </c>
      <c r="G4519">
        <v>0</v>
      </c>
      <c r="H4519">
        <v>1000000000</v>
      </c>
      <c r="I4519">
        <v>340000000</v>
      </c>
      <c r="J4519">
        <v>0.01</v>
      </c>
    </row>
    <row r="4520" spans="1:10" customFormat="1" hidden="1" x14ac:dyDescent="0.25">
      <c r="A4520">
        <v>213</v>
      </c>
      <c r="B4520" t="s">
        <v>1634</v>
      </c>
      <c r="C4520" t="s">
        <v>1635</v>
      </c>
      <c r="D4520">
        <v>2858375110705</v>
      </c>
      <c r="E4520">
        <v>374103030</v>
      </c>
      <c r="F4520">
        <v>3755122633</v>
      </c>
      <c r="G4520">
        <v>2</v>
      </c>
      <c r="H4520">
        <v>5000000000</v>
      </c>
      <c r="I4520">
        <v>340000000</v>
      </c>
      <c r="J4520">
        <v>8.9999999999999993E-3</v>
      </c>
    </row>
    <row r="4521" spans="1:10" customFormat="1" hidden="1" x14ac:dyDescent="0.25">
      <c r="A4521">
        <v>213</v>
      </c>
      <c r="B4521" t="s">
        <v>2352</v>
      </c>
      <c r="C4521" t="s">
        <v>2353</v>
      </c>
      <c r="D4521">
        <v>118208148016</v>
      </c>
      <c r="E4521">
        <v>1</v>
      </c>
      <c r="F4521">
        <v>0</v>
      </c>
      <c r="G4521">
        <v>0</v>
      </c>
      <c r="H4521">
        <v>30000000000</v>
      </c>
      <c r="I4521">
        <v>340000000</v>
      </c>
      <c r="J4521">
        <v>0.03</v>
      </c>
    </row>
    <row r="4522" spans="1:10" customFormat="1" hidden="1" x14ac:dyDescent="0.25">
      <c r="A4522">
        <v>213</v>
      </c>
      <c r="B4522" t="s">
        <v>1605</v>
      </c>
      <c r="C4522" t="s">
        <v>1606</v>
      </c>
      <c r="D4522">
        <v>4483262416902</v>
      </c>
      <c r="E4522">
        <v>1</v>
      </c>
      <c r="F4522">
        <v>0</v>
      </c>
      <c r="G4522">
        <v>0</v>
      </c>
      <c r="H4522">
        <v>1600000000000</v>
      </c>
      <c r="I4522">
        <v>340000000</v>
      </c>
      <c r="J4522">
        <v>0.03</v>
      </c>
    </row>
    <row r="4523" spans="1:10" customFormat="1" hidden="1" x14ac:dyDescent="0.25">
      <c r="A4523">
        <v>213</v>
      </c>
      <c r="B4523" t="s">
        <v>2413</v>
      </c>
      <c r="C4523" t="s">
        <v>2414</v>
      </c>
      <c r="D4523">
        <v>3402366508652</v>
      </c>
      <c r="E4523">
        <v>409030400</v>
      </c>
      <c r="F4523">
        <v>1656729620</v>
      </c>
      <c r="G4523">
        <v>1</v>
      </c>
      <c r="H4523">
        <v>3000000000000</v>
      </c>
      <c r="I4523">
        <v>340000000</v>
      </c>
      <c r="J4523">
        <v>0.04</v>
      </c>
    </row>
    <row r="4524" spans="1:10" customFormat="1" hidden="1" x14ac:dyDescent="0.25">
      <c r="A4524">
        <v>213</v>
      </c>
      <c r="B4524" t="s">
        <v>365</v>
      </c>
      <c r="C4524" t="s">
        <v>366</v>
      </c>
      <c r="D4524">
        <v>350352934900</v>
      </c>
      <c r="E4524">
        <v>1</v>
      </c>
      <c r="F4524">
        <v>0</v>
      </c>
      <c r="G4524">
        <v>0</v>
      </c>
      <c r="H4524">
        <v>15000000000</v>
      </c>
      <c r="I4524">
        <v>340000000</v>
      </c>
      <c r="J4524">
        <v>0.02</v>
      </c>
    </row>
    <row r="4525" spans="1:10" customFormat="1" hidden="1" x14ac:dyDescent="0.25">
      <c r="A4525">
        <v>215</v>
      </c>
      <c r="B4525" t="s">
        <v>2115</v>
      </c>
      <c r="D4525">
        <v>19277867735</v>
      </c>
      <c r="E4525">
        <v>1</v>
      </c>
      <c r="F4525">
        <v>0</v>
      </c>
      <c r="G4525">
        <v>0</v>
      </c>
      <c r="H4525">
        <v>100000000</v>
      </c>
      <c r="I4525">
        <v>345000000</v>
      </c>
      <c r="J4525">
        <v>0.15</v>
      </c>
    </row>
    <row r="4526" spans="1:10" customFormat="1" hidden="1" x14ac:dyDescent="0.25">
      <c r="A4526">
        <v>213</v>
      </c>
      <c r="B4526" t="s">
        <v>1583</v>
      </c>
      <c r="C4526" t="s">
        <v>1584</v>
      </c>
      <c r="D4526">
        <v>634419655920</v>
      </c>
      <c r="E4526">
        <v>1</v>
      </c>
      <c r="F4526">
        <v>0</v>
      </c>
      <c r="G4526">
        <v>0</v>
      </c>
      <c r="H4526">
        <v>495814564669</v>
      </c>
      <c r="I4526">
        <v>340000000</v>
      </c>
      <c r="J4526">
        <v>0</v>
      </c>
    </row>
    <row r="4527" spans="1:10" customFormat="1" hidden="1" x14ac:dyDescent="0.25">
      <c r="A4527">
        <v>213</v>
      </c>
      <c r="B4527" t="s">
        <v>2547</v>
      </c>
      <c r="C4527" t="s">
        <v>2548</v>
      </c>
      <c r="D4527">
        <v>3178720743445</v>
      </c>
      <c r="E4527">
        <v>1</v>
      </c>
      <c r="F4527">
        <v>0</v>
      </c>
      <c r="G4527">
        <v>0</v>
      </c>
      <c r="H4527">
        <v>495000000</v>
      </c>
      <c r="I4527">
        <v>345000000</v>
      </c>
      <c r="J4527">
        <v>0.02</v>
      </c>
    </row>
    <row r="4528" spans="1:10" customFormat="1" hidden="1" x14ac:dyDescent="0.25">
      <c r="A4528">
        <v>213</v>
      </c>
      <c r="B4528" t="s">
        <v>901</v>
      </c>
      <c r="C4528" t="s">
        <v>902</v>
      </c>
      <c r="D4528">
        <v>5656853966617</v>
      </c>
      <c r="E4528">
        <v>498561556</v>
      </c>
      <c r="F4528">
        <v>7769516289</v>
      </c>
      <c r="G4528">
        <v>4</v>
      </c>
      <c r="H4528">
        <v>1000000000000</v>
      </c>
      <c r="I4528">
        <v>340000000</v>
      </c>
      <c r="J4528">
        <v>0.02</v>
      </c>
    </row>
    <row r="4529" spans="1:10" customFormat="1" hidden="1" x14ac:dyDescent="0.25">
      <c r="A4529">
        <v>213</v>
      </c>
      <c r="B4529" t="s">
        <v>2052</v>
      </c>
      <c r="C4529" t="s">
        <v>2053</v>
      </c>
      <c r="D4529">
        <v>5800685512691</v>
      </c>
      <c r="E4529">
        <v>340000000</v>
      </c>
      <c r="F4529">
        <v>7919543079</v>
      </c>
      <c r="G4529">
        <v>4</v>
      </c>
      <c r="H4529">
        <v>100000000000</v>
      </c>
      <c r="I4529">
        <v>340000000</v>
      </c>
      <c r="J4529">
        <v>0</v>
      </c>
    </row>
    <row r="4530" spans="1:10" customFormat="1" hidden="1" x14ac:dyDescent="0.25">
      <c r="A4530">
        <v>213</v>
      </c>
      <c r="B4530" t="s">
        <v>875</v>
      </c>
      <c r="C4530" t="s">
        <v>876</v>
      </c>
      <c r="D4530">
        <v>11497624866</v>
      </c>
      <c r="E4530">
        <v>1</v>
      </c>
      <c r="F4530">
        <v>0</v>
      </c>
      <c r="G4530">
        <v>0</v>
      </c>
      <c r="H4530">
        <v>10000000000</v>
      </c>
      <c r="I4530">
        <v>340000000</v>
      </c>
      <c r="J4530">
        <v>1E-3</v>
      </c>
    </row>
    <row r="4531" spans="1:10" customFormat="1" hidden="1" x14ac:dyDescent="0.25">
      <c r="A4531">
        <v>213</v>
      </c>
      <c r="B4531" t="s">
        <v>561</v>
      </c>
      <c r="C4531" t="s">
        <v>562</v>
      </c>
      <c r="D4531">
        <v>127220425242</v>
      </c>
      <c r="E4531">
        <v>1</v>
      </c>
      <c r="F4531">
        <v>0</v>
      </c>
      <c r="G4531">
        <v>0</v>
      </c>
      <c r="H4531">
        <v>10000000000</v>
      </c>
      <c r="I4531">
        <v>340000000</v>
      </c>
      <c r="J4531">
        <v>0.01</v>
      </c>
    </row>
    <row r="4532" spans="1:10" customFormat="1" hidden="1" x14ac:dyDescent="0.25">
      <c r="A4532">
        <v>215</v>
      </c>
      <c r="B4532" t="s">
        <v>1699</v>
      </c>
      <c r="C4532" t="s">
        <v>1700</v>
      </c>
      <c r="D4532">
        <v>1417038183495</v>
      </c>
      <c r="E4532">
        <v>1</v>
      </c>
      <c r="F4532">
        <v>0</v>
      </c>
      <c r="G4532">
        <v>0</v>
      </c>
      <c r="H4532">
        <v>50000000000</v>
      </c>
      <c r="I4532">
        <v>340000000</v>
      </c>
      <c r="J4532">
        <v>0.02</v>
      </c>
    </row>
    <row r="4533" spans="1:10" customFormat="1" hidden="1" x14ac:dyDescent="0.25">
      <c r="A4533">
        <v>223</v>
      </c>
      <c r="B4533" t="s">
        <v>767</v>
      </c>
      <c r="C4533" t="s">
        <v>768</v>
      </c>
      <c r="D4533">
        <v>2537667124386</v>
      </c>
      <c r="E4533">
        <v>408159315</v>
      </c>
      <c r="F4533">
        <v>2374826909</v>
      </c>
      <c r="G4533">
        <v>2</v>
      </c>
      <c r="H4533">
        <v>425000000000</v>
      </c>
      <c r="I4533">
        <v>340000000</v>
      </c>
      <c r="J4533">
        <v>2.7900000000000001E-2</v>
      </c>
    </row>
    <row r="4534" spans="1:10" customFormat="1" hidden="1" x14ac:dyDescent="0.25">
      <c r="A4534">
        <v>213</v>
      </c>
      <c r="B4534" t="s">
        <v>2017</v>
      </c>
      <c r="C4534" t="s">
        <v>2018</v>
      </c>
      <c r="D4534">
        <v>12023742300830</v>
      </c>
      <c r="E4534">
        <v>498414141</v>
      </c>
      <c r="F4534">
        <v>7762292928</v>
      </c>
      <c r="G4534">
        <v>4</v>
      </c>
      <c r="H4534">
        <v>201000000000</v>
      </c>
      <c r="I4534">
        <v>340000000</v>
      </c>
      <c r="J4534">
        <v>0.02</v>
      </c>
    </row>
    <row r="4535" spans="1:10" customFormat="1" hidden="1" x14ac:dyDescent="0.25">
      <c r="A4535">
        <v>213</v>
      </c>
      <c r="B4535" t="s">
        <v>2293</v>
      </c>
      <c r="C4535" t="s">
        <v>2294</v>
      </c>
      <c r="D4535">
        <v>2394126914954</v>
      </c>
      <c r="E4535">
        <v>639529844</v>
      </c>
      <c r="F4535">
        <v>3491987170</v>
      </c>
      <c r="G4535">
        <v>2</v>
      </c>
      <c r="H4535">
        <v>500000000000</v>
      </c>
      <c r="I4535">
        <v>340000000</v>
      </c>
      <c r="J4535">
        <v>7.9000000000000001E-2</v>
      </c>
    </row>
    <row r="4536" spans="1:10" customFormat="1" hidden="1" x14ac:dyDescent="0.25">
      <c r="A4536">
        <v>213</v>
      </c>
      <c r="B4536" t="s">
        <v>390</v>
      </c>
      <c r="C4536" t="s">
        <v>391</v>
      </c>
      <c r="D4536">
        <v>0</v>
      </c>
      <c r="E4536">
        <v>0</v>
      </c>
      <c r="F4536">
        <v>0</v>
      </c>
      <c r="G4536">
        <v>0</v>
      </c>
      <c r="H4536">
        <v>45600000000</v>
      </c>
      <c r="I4536">
        <v>340000000</v>
      </c>
      <c r="J4536">
        <v>0.03</v>
      </c>
    </row>
    <row r="4537" spans="1:10" customFormat="1" hidden="1" x14ac:dyDescent="0.25">
      <c r="A4537">
        <v>213</v>
      </c>
      <c r="B4537" t="s">
        <v>2374</v>
      </c>
      <c r="C4537" t="s">
        <v>2375</v>
      </c>
      <c r="D4537">
        <v>123033016974</v>
      </c>
      <c r="E4537">
        <v>1</v>
      </c>
      <c r="F4537">
        <v>0</v>
      </c>
      <c r="G4537">
        <v>0</v>
      </c>
      <c r="H4537">
        <v>1000000000</v>
      </c>
      <c r="I4537">
        <v>340000000</v>
      </c>
      <c r="J4537">
        <v>0.04</v>
      </c>
    </row>
    <row r="4538" spans="1:10" customFormat="1" hidden="1" x14ac:dyDescent="0.25">
      <c r="A4538">
        <v>213</v>
      </c>
      <c r="B4538" t="s">
        <v>1135</v>
      </c>
      <c r="C4538" t="s">
        <v>1136</v>
      </c>
      <c r="D4538">
        <v>64416942514</v>
      </c>
      <c r="E4538">
        <v>1</v>
      </c>
      <c r="F4538">
        <v>0</v>
      </c>
      <c r="G4538">
        <v>0</v>
      </c>
      <c r="H4538">
        <v>500000000</v>
      </c>
      <c r="I4538">
        <v>340000000</v>
      </c>
      <c r="J4538">
        <v>1.7999999999999999E-2</v>
      </c>
    </row>
    <row r="4539" spans="1:10" customFormat="1" hidden="1" x14ac:dyDescent="0.25">
      <c r="A4539">
        <v>213</v>
      </c>
      <c r="B4539" t="s">
        <v>1486</v>
      </c>
      <c r="C4539" t="s">
        <v>1487</v>
      </c>
      <c r="D4539">
        <v>37510294826</v>
      </c>
      <c r="E4539">
        <v>1</v>
      </c>
      <c r="F4539">
        <v>0</v>
      </c>
      <c r="G4539">
        <v>0</v>
      </c>
      <c r="H4539">
        <v>9000000000</v>
      </c>
      <c r="I4539">
        <v>340000000</v>
      </c>
      <c r="J4539">
        <v>0.03</v>
      </c>
    </row>
    <row r="4540" spans="1:10" customFormat="1" hidden="1" x14ac:dyDescent="0.25">
      <c r="A4540">
        <v>213</v>
      </c>
      <c r="B4540" t="s">
        <v>770</v>
      </c>
      <c r="C4540" t="s">
        <v>771</v>
      </c>
      <c r="D4540">
        <v>3885898797272</v>
      </c>
      <c r="E4540">
        <v>1</v>
      </c>
      <c r="F4540">
        <v>0</v>
      </c>
      <c r="G4540">
        <v>0</v>
      </c>
      <c r="H4540">
        <v>900000000000</v>
      </c>
      <c r="I4540">
        <v>340000000</v>
      </c>
      <c r="J4540">
        <v>0</v>
      </c>
    </row>
    <row r="4541" spans="1:10" customFormat="1" hidden="1" x14ac:dyDescent="0.25">
      <c r="A4541">
        <v>213</v>
      </c>
      <c r="B4541" t="s">
        <v>752</v>
      </c>
      <c r="C4541" t="s">
        <v>753</v>
      </c>
      <c r="D4541">
        <v>8775581854504</v>
      </c>
      <c r="E4541">
        <v>377894873</v>
      </c>
      <c r="F4541">
        <v>3751592438</v>
      </c>
      <c r="G4541">
        <v>2</v>
      </c>
      <c r="H4541">
        <v>50000000000</v>
      </c>
      <c r="I4541">
        <v>340000000</v>
      </c>
      <c r="J4541">
        <v>0.01</v>
      </c>
    </row>
    <row r="4542" spans="1:10" customFormat="1" hidden="1" x14ac:dyDescent="0.25">
      <c r="A4542">
        <v>213</v>
      </c>
      <c r="B4542" t="s">
        <v>1884</v>
      </c>
      <c r="C4542" t="s">
        <v>1885</v>
      </c>
      <c r="D4542">
        <v>9554669080407</v>
      </c>
      <c r="E4542">
        <v>14452249038</v>
      </c>
      <c r="F4542">
        <v>0</v>
      </c>
      <c r="G4542">
        <v>7</v>
      </c>
      <c r="H4542">
        <v>3000000000</v>
      </c>
      <c r="I4542">
        <v>340000000</v>
      </c>
      <c r="J4542">
        <v>1</v>
      </c>
    </row>
    <row r="4543" spans="1:10" customFormat="1" hidden="1" x14ac:dyDescent="0.25">
      <c r="A4543">
        <v>213</v>
      </c>
      <c r="B4543" t="s">
        <v>2073</v>
      </c>
      <c r="C4543" t="s">
        <v>2074</v>
      </c>
      <c r="D4543">
        <v>6736219344067</v>
      </c>
      <c r="E4543">
        <v>574252526</v>
      </c>
      <c r="F4543">
        <v>5622060635</v>
      </c>
      <c r="G4543">
        <v>3</v>
      </c>
      <c r="H4543">
        <v>300000000000</v>
      </c>
      <c r="I4543">
        <v>340000000</v>
      </c>
      <c r="J4543">
        <v>0.04</v>
      </c>
    </row>
    <row r="4544" spans="1:10" customFormat="1" hidden="1" x14ac:dyDescent="0.25">
      <c r="A4544">
        <v>213</v>
      </c>
      <c r="B4544" t="s">
        <v>1356</v>
      </c>
      <c r="C4544" t="s">
        <v>1357</v>
      </c>
      <c r="D4544">
        <v>157527115456</v>
      </c>
      <c r="E4544">
        <v>1</v>
      </c>
      <c r="F4544">
        <v>0</v>
      </c>
      <c r="G4544">
        <v>0</v>
      </c>
      <c r="H4544">
        <v>80000000000</v>
      </c>
      <c r="I4544">
        <v>340000000</v>
      </c>
      <c r="J4544">
        <v>0.03</v>
      </c>
    </row>
    <row r="4545" spans="1:10" customFormat="1" hidden="1" x14ac:dyDescent="0.25">
      <c r="A4545">
        <v>213</v>
      </c>
      <c r="B4545" t="s">
        <v>1283</v>
      </c>
      <c r="C4545" t="s">
        <v>1284</v>
      </c>
      <c r="D4545">
        <v>815854672344</v>
      </c>
      <c r="E4545">
        <v>1</v>
      </c>
      <c r="F4545">
        <v>0</v>
      </c>
      <c r="G4545">
        <v>0</v>
      </c>
      <c r="H4545">
        <v>200000000</v>
      </c>
      <c r="I4545">
        <v>340000000</v>
      </c>
      <c r="J4545">
        <v>0.03</v>
      </c>
    </row>
    <row r="4546" spans="1:10" customFormat="1" hidden="1" x14ac:dyDescent="0.25">
      <c r="A4546">
        <v>213</v>
      </c>
      <c r="B4546" t="s">
        <v>889</v>
      </c>
      <c r="C4546" t="s">
        <v>890</v>
      </c>
      <c r="D4546">
        <v>44270571</v>
      </c>
      <c r="E4546">
        <v>1</v>
      </c>
      <c r="F4546">
        <v>0</v>
      </c>
      <c r="G4546">
        <v>0</v>
      </c>
      <c r="H4546">
        <v>0</v>
      </c>
      <c r="I4546">
        <v>340000000</v>
      </c>
      <c r="J4546">
        <v>0.05</v>
      </c>
    </row>
    <row r="4547" spans="1:10" customFormat="1" hidden="1" x14ac:dyDescent="0.25">
      <c r="A4547">
        <v>213</v>
      </c>
      <c r="B4547" t="s">
        <v>1416</v>
      </c>
      <c r="C4547" t="s">
        <v>1417</v>
      </c>
      <c r="D4547">
        <v>631349334796</v>
      </c>
      <c r="E4547">
        <v>1</v>
      </c>
      <c r="F4547">
        <v>0</v>
      </c>
      <c r="G4547">
        <v>0</v>
      </c>
      <c r="H4547">
        <v>3500000000</v>
      </c>
      <c r="I4547">
        <v>345000000</v>
      </c>
      <c r="J4547">
        <v>4.2000000000000003E-2</v>
      </c>
    </row>
    <row r="4548" spans="1:10" customFormat="1" hidden="1" x14ac:dyDescent="0.25">
      <c r="A4548">
        <v>213</v>
      </c>
      <c r="B4548" t="s">
        <v>1157</v>
      </c>
      <c r="C4548" t="s">
        <v>1158</v>
      </c>
      <c r="D4548">
        <v>8470964721549</v>
      </c>
      <c r="E4548">
        <v>577606566</v>
      </c>
      <c r="F4548">
        <v>7685253277</v>
      </c>
      <c r="G4548">
        <v>4</v>
      </c>
      <c r="H4548">
        <v>400000000000</v>
      </c>
      <c r="I4548">
        <v>340000000</v>
      </c>
      <c r="J4548">
        <v>2.9989999999999999E-2</v>
      </c>
    </row>
    <row r="4549" spans="1:10" customFormat="1" hidden="1" x14ac:dyDescent="0.25">
      <c r="A4549">
        <v>213</v>
      </c>
      <c r="B4549" t="s">
        <v>1300</v>
      </c>
      <c r="C4549" t="s">
        <v>1301</v>
      </c>
      <c r="D4549">
        <v>108714340313</v>
      </c>
      <c r="E4549">
        <v>357246408</v>
      </c>
      <c r="F4549">
        <v>1707394483</v>
      </c>
      <c r="G4549">
        <v>1</v>
      </c>
      <c r="H4549">
        <v>17356000000</v>
      </c>
      <c r="I4549">
        <v>340000000</v>
      </c>
      <c r="J4549">
        <v>0.01</v>
      </c>
    </row>
    <row r="4550" spans="1:10" customFormat="1" hidden="1" x14ac:dyDescent="0.25">
      <c r="A4550">
        <v>213</v>
      </c>
      <c r="B4550" t="s">
        <v>528</v>
      </c>
      <c r="C4550" t="s">
        <v>529</v>
      </c>
      <c r="D4550">
        <v>196374158248</v>
      </c>
      <c r="E4550">
        <v>1</v>
      </c>
      <c r="F4550">
        <v>0</v>
      </c>
      <c r="G4550">
        <v>0</v>
      </c>
      <c r="H4550">
        <v>100000000000</v>
      </c>
      <c r="I4550">
        <v>340000000</v>
      </c>
      <c r="J4550">
        <v>0.04</v>
      </c>
    </row>
    <row r="4551" spans="1:10" customFormat="1" hidden="1" x14ac:dyDescent="0.25">
      <c r="A4551">
        <v>213</v>
      </c>
      <c r="B4551" t="s">
        <v>1648</v>
      </c>
      <c r="C4551" t="s">
        <v>352</v>
      </c>
      <c r="D4551">
        <v>10662460255847</v>
      </c>
      <c r="E4551">
        <v>460559718</v>
      </c>
      <c r="F4551">
        <v>11935412144</v>
      </c>
      <c r="G4551">
        <v>6</v>
      </c>
      <c r="H4551">
        <v>500000000000</v>
      </c>
      <c r="I4551">
        <v>340000000</v>
      </c>
      <c r="J4551">
        <v>0.01</v>
      </c>
    </row>
    <row r="4552" spans="1:10" customFormat="1" hidden="1" x14ac:dyDescent="0.25">
      <c r="A4552">
        <v>213</v>
      </c>
      <c r="B4552" t="s">
        <v>2215</v>
      </c>
      <c r="C4552" t="s">
        <v>2216</v>
      </c>
      <c r="D4552">
        <v>508423829914</v>
      </c>
      <c r="E4552">
        <v>1</v>
      </c>
      <c r="F4552">
        <v>0</v>
      </c>
      <c r="G4552">
        <v>0</v>
      </c>
      <c r="H4552">
        <v>50000000000</v>
      </c>
      <c r="I4552">
        <v>340000000</v>
      </c>
      <c r="J4552">
        <v>0.05</v>
      </c>
    </row>
    <row r="4553" spans="1:10" customFormat="1" hidden="1" x14ac:dyDescent="0.25">
      <c r="A4553">
        <v>213</v>
      </c>
      <c r="B4553" t="s">
        <v>1384</v>
      </c>
      <c r="C4553" t="s">
        <v>1385</v>
      </c>
      <c r="D4553">
        <v>282199752715</v>
      </c>
      <c r="E4553">
        <v>1</v>
      </c>
      <c r="F4553">
        <v>0</v>
      </c>
      <c r="G4553">
        <v>0</v>
      </c>
      <c r="H4553">
        <v>130000000000</v>
      </c>
      <c r="I4553">
        <v>340000000</v>
      </c>
      <c r="J4553">
        <v>1.9900000000000001E-2</v>
      </c>
    </row>
    <row r="4554" spans="1:10" customFormat="1" hidden="1" x14ac:dyDescent="0.25">
      <c r="A4554">
        <v>213</v>
      </c>
      <c r="B4554" t="s">
        <v>965</v>
      </c>
      <c r="C4554" t="s">
        <v>966</v>
      </c>
      <c r="D4554">
        <v>11983701510692</v>
      </c>
      <c r="E4554">
        <v>340000000</v>
      </c>
      <c r="F4554">
        <v>5868853344</v>
      </c>
      <c r="G4554">
        <v>3</v>
      </c>
      <c r="H4554">
        <v>2046000000000</v>
      </c>
      <c r="I4554">
        <v>340000000</v>
      </c>
      <c r="J4554">
        <v>0</v>
      </c>
    </row>
    <row r="4555" spans="1:10" customFormat="1" hidden="1" x14ac:dyDescent="0.25">
      <c r="A4555">
        <v>213</v>
      </c>
      <c r="B4555" t="s">
        <v>1681</v>
      </c>
      <c r="C4555" t="s">
        <v>1682</v>
      </c>
      <c r="D4555">
        <v>159445890115</v>
      </c>
      <c r="E4555">
        <v>1</v>
      </c>
      <c r="F4555">
        <v>0</v>
      </c>
      <c r="G4555">
        <v>0</v>
      </c>
      <c r="H4555">
        <v>400000000</v>
      </c>
      <c r="I4555">
        <v>340000000</v>
      </c>
      <c r="J4555">
        <v>0.02</v>
      </c>
    </row>
    <row r="4556" spans="1:10" customFormat="1" hidden="1" x14ac:dyDescent="0.25">
      <c r="A4556">
        <v>213</v>
      </c>
      <c r="B4556" t="s">
        <v>2266</v>
      </c>
      <c r="C4556" t="s">
        <v>2267</v>
      </c>
      <c r="D4556">
        <v>7909381105319</v>
      </c>
      <c r="E4556">
        <v>415785097</v>
      </c>
      <c r="F4556">
        <v>3713469789</v>
      </c>
      <c r="G4556">
        <v>2</v>
      </c>
      <c r="H4556">
        <v>10000000000</v>
      </c>
      <c r="I4556">
        <v>340000000</v>
      </c>
      <c r="J4556">
        <v>0.02</v>
      </c>
    </row>
    <row r="4557" spans="1:10" customFormat="1" hidden="1" x14ac:dyDescent="0.25">
      <c r="A4557">
        <v>213</v>
      </c>
      <c r="B4557" t="s">
        <v>2289</v>
      </c>
      <c r="C4557" t="s">
        <v>2290</v>
      </c>
      <c r="D4557">
        <v>5135987288658</v>
      </c>
      <c r="E4557">
        <v>369269411</v>
      </c>
      <c r="F4557">
        <v>5824612858</v>
      </c>
      <c r="G4557">
        <v>3</v>
      </c>
      <c r="H4557">
        <v>10000000000</v>
      </c>
      <c r="I4557">
        <v>340000000</v>
      </c>
      <c r="J4557">
        <v>5.0000000000000001E-3</v>
      </c>
    </row>
    <row r="4558" spans="1:10" customFormat="1" hidden="1" x14ac:dyDescent="0.25">
      <c r="A4558">
        <v>213</v>
      </c>
      <c r="B4558" t="s">
        <v>769</v>
      </c>
      <c r="D4558">
        <v>0</v>
      </c>
      <c r="E4558">
        <v>1</v>
      </c>
      <c r="F4558">
        <v>0</v>
      </c>
      <c r="G4558">
        <v>0</v>
      </c>
      <c r="H4558">
        <v>100000000</v>
      </c>
      <c r="I4558">
        <v>345000000</v>
      </c>
      <c r="J4558">
        <v>0.15</v>
      </c>
    </row>
    <row r="4559" spans="1:10" customFormat="1" hidden="1" x14ac:dyDescent="0.25">
      <c r="A4559">
        <v>213</v>
      </c>
      <c r="B4559" t="s">
        <v>751</v>
      </c>
      <c r="D4559">
        <v>839430281</v>
      </c>
      <c r="E4559">
        <v>1</v>
      </c>
      <c r="F4559">
        <v>0</v>
      </c>
      <c r="G4559">
        <v>0</v>
      </c>
      <c r="H4559">
        <v>852000000</v>
      </c>
      <c r="I4559">
        <v>340000000</v>
      </c>
      <c r="J4559">
        <v>0.02</v>
      </c>
    </row>
    <row r="4560" spans="1:10" customFormat="1" hidden="1" x14ac:dyDescent="0.25">
      <c r="A4560">
        <v>213</v>
      </c>
      <c r="B4560" t="s">
        <v>1398</v>
      </c>
      <c r="C4560" t="s">
        <v>1399</v>
      </c>
      <c r="D4560">
        <v>9829411834401</v>
      </c>
      <c r="E4560">
        <v>434758588</v>
      </c>
      <c r="F4560">
        <v>3695584938</v>
      </c>
      <c r="G4560">
        <v>2</v>
      </c>
      <c r="H4560">
        <v>200000000000</v>
      </c>
      <c r="I4560">
        <v>340000000</v>
      </c>
      <c r="J4560">
        <v>2.5000000000000001E-2</v>
      </c>
    </row>
    <row r="4561" spans="1:10" customFormat="1" hidden="1" x14ac:dyDescent="0.25">
      <c r="A4561">
        <v>215</v>
      </c>
      <c r="B4561" t="s">
        <v>1561</v>
      </c>
      <c r="C4561" t="s">
        <v>1562</v>
      </c>
      <c r="D4561">
        <v>411266808880</v>
      </c>
      <c r="E4561">
        <v>1</v>
      </c>
      <c r="F4561">
        <v>0</v>
      </c>
      <c r="G4561">
        <v>0</v>
      </c>
      <c r="H4561">
        <v>1400000000</v>
      </c>
      <c r="I4561">
        <v>340000000</v>
      </c>
      <c r="J4561">
        <v>0.05</v>
      </c>
    </row>
    <row r="4562" spans="1:10" customFormat="1" hidden="1" x14ac:dyDescent="0.25">
      <c r="A4562">
        <v>213</v>
      </c>
      <c r="B4562" t="s">
        <v>1444</v>
      </c>
      <c r="C4562" t="s">
        <v>1445</v>
      </c>
      <c r="D4562">
        <v>24541900223465</v>
      </c>
      <c r="E4562">
        <v>644646493</v>
      </c>
      <c r="F4562">
        <v>20005119748</v>
      </c>
      <c r="G4562">
        <v>10</v>
      </c>
      <c r="H4562">
        <v>130000000000</v>
      </c>
      <c r="I4562">
        <v>340000000</v>
      </c>
      <c r="J4562">
        <v>1.4999999999999999E-2</v>
      </c>
    </row>
    <row r="4563" spans="1:10" customFormat="1" hidden="1" x14ac:dyDescent="0.25">
      <c r="A4563">
        <v>213</v>
      </c>
      <c r="B4563" t="s">
        <v>270</v>
      </c>
      <c r="C4563" t="s">
        <v>271</v>
      </c>
      <c r="D4563">
        <v>7043409141219</v>
      </c>
      <c r="E4563">
        <v>457157604</v>
      </c>
      <c r="F4563">
        <v>5740722633</v>
      </c>
      <c r="G4563">
        <v>3</v>
      </c>
      <c r="H4563">
        <v>500000000000</v>
      </c>
      <c r="I4563">
        <v>340000000</v>
      </c>
      <c r="J4563">
        <v>0.02</v>
      </c>
    </row>
    <row r="4564" spans="1:10" customFormat="1" hidden="1" x14ac:dyDescent="0.25">
      <c r="A4564">
        <v>213</v>
      </c>
      <c r="B4564" t="s">
        <v>2009</v>
      </c>
      <c r="C4564" t="s">
        <v>2010</v>
      </c>
      <c r="D4564">
        <v>5860144967804</v>
      </c>
      <c r="E4564">
        <v>365872222</v>
      </c>
      <c r="F4564">
        <v>1698942612</v>
      </c>
      <c r="G4564">
        <v>1</v>
      </c>
      <c r="H4564">
        <v>75000000000</v>
      </c>
      <c r="I4564">
        <v>340000000</v>
      </c>
      <c r="J4564">
        <v>1.4999999999999999E-2</v>
      </c>
    </row>
    <row r="4565" spans="1:10" customFormat="1" hidden="1" x14ac:dyDescent="0.25">
      <c r="A4565">
        <v>213</v>
      </c>
      <c r="B4565" t="s">
        <v>1908</v>
      </c>
      <c r="C4565" t="s">
        <v>1909</v>
      </c>
      <c r="D4565">
        <v>498122699457</v>
      </c>
      <c r="E4565">
        <v>1</v>
      </c>
      <c r="F4565">
        <v>0</v>
      </c>
      <c r="G4565">
        <v>0</v>
      </c>
      <c r="H4565">
        <v>500000000</v>
      </c>
      <c r="I4565">
        <v>340000000</v>
      </c>
      <c r="J4565">
        <v>0.04</v>
      </c>
    </row>
    <row r="4566" spans="1:10" customFormat="1" hidden="1" x14ac:dyDescent="0.25">
      <c r="A4566">
        <v>223</v>
      </c>
      <c r="B4566" t="s">
        <v>929</v>
      </c>
      <c r="C4566" t="s">
        <v>930</v>
      </c>
      <c r="D4566">
        <v>110497619322</v>
      </c>
      <c r="E4566">
        <v>1</v>
      </c>
      <c r="F4566">
        <v>0</v>
      </c>
      <c r="G4566">
        <v>0</v>
      </c>
      <c r="H4566">
        <v>110000000000</v>
      </c>
      <c r="I4566">
        <v>340000000</v>
      </c>
      <c r="J4566">
        <v>2.9000000000000001E-2</v>
      </c>
    </row>
    <row r="4567" spans="1:10" customFormat="1" hidden="1" x14ac:dyDescent="0.25">
      <c r="A4567">
        <v>213</v>
      </c>
      <c r="B4567" t="s">
        <v>2105</v>
      </c>
      <c r="C4567" t="s">
        <v>2106</v>
      </c>
      <c r="D4567">
        <v>7638617657506</v>
      </c>
      <c r="E4567">
        <v>377940421</v>
      </c>
      <c r="F4567">
        <v>3756101728</v>
      </c>
      <c r="G4567">
        <v>2</v>
      </c>
      <c r="H4567">
        <v>940000000000</v>
      </c>
      <c r="I4567">
        <v>340000000</v>
      </c>
      <c r="J4567">
        <v>0.01</v>
      </c>
    </row>
    <row r="4568" spans="1:10" customFormat="1" hidden="1" x14ac:dyDescent="0.25">
      <c r="A4568">
        <v>213</v>
      </c>
      <c r="B4568" t="s">
        <v>1543</v>
      </c>
      <c r="C4568" t="s">
        <v>1544</v>
      </c>
      <c r="D4568">
        <v>0</v>
      </c>
      <c r="E4568">
        <v>0</v>
      </c>
      <c r="F4568">
        <v>0</v>
      </c>
      <c r="G4568">
        <v>0</v>
      </c>
      <c r="H4568">
        <v>100000000</v>
      </c>
      <c r="I4568">
        <v>345000000</v>
      </c>
      <c r="J4568">
        <v>8.9999999999999993E-3</v>
      </c>
    </row>
    <row r="4569" spans="1:10" customFormat="1" hidden="1" x14ac:dyDescent="0.25">
      <c r="A4569">
        <v>213</v>
      </c>
      <c r="B4569" t="s">
        <v>451</v>
      </c>
      <c r="C4569" t="s">
        <v>452</v>
      </c>
      <c r="D4569">
        <v>11259351029956</v>
      </c>
      <c r="E4569">
        <v>577902098</v>
      </c>
      <c r="F4569">
        <v>7692167859</v>
      </c>
      <c r="G4569">
        <v>4</v>
      </c>
      <c r="H4569">
        <v>1100000000000</v>
      </c>
      <c r="I4569">
        <v>340000000</v>
      </c>
      <c r="J4569">
        <v>0.03</v>
      </c>
    </row>
    <row r="4570" spans="1:10" customFormat="1" hidden="1" x14ac:dyDescent="0.25">
      <c r="A4570">
        <v>213</v>
      </c>
      <c r="B4570" t="s">
        <v>975</v>
      </c>
      <c r="D4570">
        <v>0</v>
      </c>
      <c r="E4570">
        <v>0</v>
      </c>
      <c r="F4570">
        <v>0</v>
      </c>
      <c r="G4570">
        <v>2403</v>
      </c>
      <c r="H4570">
        <v>0</v>
      </c>
      <c r="I4570">
        <v>0</v>
      </c>
      <c r="J4570">
        <v>0</v>
      </c>
    </row>
    <row r="4571" spans="1:10" customFormat="1" hidden="1" x14ac:dyDescent="0.25">
      <c r="A4571">
        <v>213</v>
      </c>
      <c r="B4571" t="s">
        <v>559</v>
      </c>
      <c r="C4571" t="s">
        <v>560</v>
      </c>
      <c r="D4571">
        <v>17918580586</v>
      </c>
      <c r="E4571">
        <v>1</v>
      </c>
      <c r="F4571">
        <v>0</v>
      </c>
      <c r="G4571">
        <v>0</v>
      </c>
      <c r="H4571">
        <v>100000000</v>
      </c>
      <c r="I4571">
        <v>345000000</v>
      </c>
      <c r="J4571">
        <v>1.7999999999999999E-2</v>
      </c>
    </row>
    <row r="4572" spans="1:10" customFormat="1" hidden="1" x14ac:dyDescent="0.25">
      <c r="A4572">
        <v>223</v>
      </c>
      <c r="B4572" t="s">
        <v>1261</v>
      </c>
      <c r="C4572" t="s">
        <v>1262</v>
      </c>
      <c r="D4572">
        <v>1097550255</v>
      </c>
      <c r="E4572">
        <v>1</v>
      </c>
      <c r="F4572">
        <v>0</v>
      </c>
      <c r="G4572">
        <v>0</v>
      </c>
      <c r="H4572">
        <v>1000000000</v>
      </c>
      <c r="I4572">
        <v>500000000</v>
      </c>
      <c r="J4572">
        <v>0.05</v>
      </c>
    </row>
    <row r="4573" spans="1:10" customFormat="1" hidden="1" x14ac:dyDescent="0.25">
      <c r="A4573">
        <v>213</v>
      </c>
      <c r="B4573" t="s">
        <v>1274</v>
      </c>
      <c r="C4573" t="s">
        <v>1275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customFormat="1" hidden="1" x14ac:dyDescent="0.25">
      <c r="A4574">
        <v>213</v>
      </c>
      <c r="B4574" t="s">
        <v>1432</v>
      </c>
      <c r="C4574" t="s">
        <v>1433</v>
      </c>
      <c r="D4574">
        <v>68578868355</v>
      </c>
      <c r="E4574">
        <v>1</v>
      </c>
      <c r="F4574">
        <v>0</v>
      </c>
      <c r="G4574">
        <v>0</v>
      </c>
      <c r="H4574">
        <v>1000000</v>
      </c>
      <c r="I4574">
        <v>340000000</v>
      </c>
      <c r="J4574">
        <v>0.01</v>
      </c>
    </row>
    <row r="4575" spans="1:10" customFormat="1" hidden="1" x14ac:dyDescent="0.25">
      <c r="A4575">
        <v>213</v>
      </c>
      <c r="B4575" t="s">
        <v>2372</v>
      </c>
      <c r="C4575" t="s">
        <v>2373</v>
      </c>
      <c r="D4575">
        <v>13845928610</v>
      </c>
      <c r="E4575">
        <v>1</v>
      </c>
      <c r="F4575">
        <v>0</v>
      </c>
      <c r="G4575">
        <v>0</v>
      </c>
      <c r="H4575">
        <v>500000000</v>
      </c>
      <c r="I4575">
        <v>340000000</v>
      </c>
      <c r="J4575">
        <v>0.02</v>
      </c>
    </row>
    <row r="4576" spans="1:10" customFormat="1" hidden="1" x14ac:dyDescent="0.25">
      <c r="A4576">
        <v>215</v>
      </c>
      <c r="B4576" t="s">
        <v>1611</v>
      </c>
      <c r="C4576" t="s">
        <v>1612</v>
      </c>
      <c r="D4576">
        <v>95702040234567</v>
      </c>
      <c r="E4576">
        <v>2116726511</v>
      </c>
      <c r="F4576">
        <v>57447490523</v>
      </c>
      <c r="G4576">
        <v>32</v>
      </c>
      <c r="H4576">
        <v>500000000000</v>
      </c>
      <c r="I4576">
        <v>340000000</v>
      </c>
      <c r="J4576">
        <v>0.03</v>
      </c>
    </row>
    <row r="4577" spans="1:10" customFormat="1" hidden="1" x14ac:dyDescent="0.25">
      <c r="A4577">
        <v>213</v>
      </c>
      <c r="B4577" t="s">
        <v>760</v>
      </c>
      <c r="C4577" t="s">
        <v>761</v>
      </c>
      <c r="D4577">
        <v>506641146</v>
      </c>
      <c r="E4577">
        <v>1</v>
      </c>
      <c r="F4577">
        <v>0</v>
      </c>
      <c r="G4577">
        <v>0</v>
      </c>
      <c r="H4577">
        <v>300000000</v>
      </c>
      <c r="I4577">
        <v>340000000</v>
      </c>
      <c r="J4577">
        <v>0.03</v>
      </c>
    </row>
    <row r="4578" spans="1:10" customFormat="1" hidden="1" x14ac:dyDescent="0.25">
      <c r="A4578">
        <v>213</v>
      </c>
      <c r="B4578" t="s">
        <v>963</v>
      </c>
      <c r="C4578" t="s">
        <v>964</v>
      </c>
      <c r="D4578">
        <v>99997425265</v>
      </c>
      <c r="E4578">
        <v>1</v>
      </c>
      <c r="F4578">
        <v>0</v>
      </c>
      <c r="G4578">
        <v>0</v>
      </c>
      <c r="H4578">
        <v>90000000000</v>
      </c>
      <c r="I4578">
        <v>345000000</v>
      </c>
      <c r="J4578">
        <v>1.2E-2</v>
      </c>
    </row>
    <row r="4579" spans="1:10" customFormat="1" hidden="1" x14ac:dyDescent="0.25">
      <c r="A4579">
        <v>213</v>
      </c>
      <c r="B4579" t="s">
        <v>2350</v>
      </c>
      <c r="C4579" t="s">
        <v>2351</v>
      </c>
      <c r="D4579">
        <v>825168617013</v>
      </c>
      <c r="E4579">
        <v>1</v>
      </c>
      <c r="F4579">
        <v>0</v>
      </c>
      <c r="G4579">
        <v>0</v>
      </c>
      <c r="H4579">
        <v>1001619982</v>
      </c>
      <c r="I4579">
        <v>340000000</v>
      </c>
      <c r="J4579">
        <v>0.02</v>
      </c>
    </row>
    <row r="4580" spans="1:10" customFormat="1" hidden="1" x14ac:dyDescent="0.25">
      <c r="A4580">
        <v>213</v>
      </c>
      <c r="B4580" t="s">
        <v>594</v>
      </c>
      <c r="C4580" t="s">
        <v>595</v>
      </c>
      <c r="D4580">
        <v>292358297070</v>
      </c>
      <c r="E4580">
        <v>1</v>
      </c>
      <c r="F4580">
        <v>0</v>
      </c>
      <c r="G4580">
        <v>0</v>
      </c>
      <c r="H4580">
        <v>112000000000</v>
      </c>
      <c r="I4580">
        <v>340000000</v>
      </c>
      <c r="J4580">
        <v>0.01</v>
      </c>
    </row>
    <row r="4581" spans="1:10" customFormat="1" hidden="1" x14ac:dyDescent="0.25">
      <c r="A4581">
        <v>213</v>
      </c>
      <c r="B4581" t="s">
        <v>1244</v>
      </c>
      <c r="C4581" t="s">
        <v>1245</v>
      </c>
      <c r="D4581">
        <v>650967777763</v>
      </c>
      <c r="E4581">
        <v>1</v>
      </c>
      <c r="F4581">
        <v>0</v>
      </c>
      <c r="G4581">
        <v>0</v>
      </c>
      <c r="H4581">
        <v>650000000</v>
      </c>
      <c r="I4581">
        <v>340000000</v>
      </c>
      <c r="J4581">
        <v>0.03</v>
      </c>
    </row>
    <row r="4582" spans="1:10" customFormat="1" hidden="1" x14ac:dyDescent="0.25">
      <c r="A4582">
        <v>213</v>
      </c>
      <c r="B4582" t="s">
        <v>359</v>
      </c>
      <c r="C4582" t="s">
        <v>360</v>
      </c>
      <c r="D4582">
        <v>102792317479</v>
      </c>
      <c r="E4582">
        <v>1</v>
      </c>
      <c r="F4582">
        <v>0</v>
      </c>
      <c r="G4582">
        <v>0</v>
      </c>
      <c r="H4582">
        <v>100000000000</v>
      </c>
      <c r="I4582">
        <v>340000000</v>
      </c>
      <c r="J4582">
        <v>0.02</v>
      </c>
    </row>
    <row r="4583" spans="1:10" customFormat="1" hidden="1" x14ac:dyDescent="0.25">
      <c r="A4583">
        <v>213</v>
      </c>
      <c r="B4583" t="s">
        <v>1745</v>
      </c>
      <c r="C4583" t="s">
        <v>1746</v>
      </c>
      <c r="D4583">
        <v>1969108720736</v>
      </c>
      <c r="E4583">
        <v>1</v>
      </c>
      <c r="F4583">
        <v>0</v>
      </c>
      <c r="G4583">
        <v>0</v>
      </c>
      <c r="H4583">
        <v>200000000000</v>
      </c>
      <c r="I4583">
        <v>500000000</v>
      </c>
      <c r="J4583">
        <v>0</v>
      </c>
    </row>
    <row r="4584" spans="1:10" customFormat="1" hidden="1" x14ac:dyDescent="0.25">
      <c r="A4584">
        <v>215</v>
      </c>
      <c r="B4584" t="s">
        <v>2196</v>
      </c>
      <c r="C4584" t="s">
        <v>2197</v>
      </c>
      <c r="D4584">
        <v>50862715570598</v>
      </c>
      <c r="E4584">
        <v>3020139180</v>
      </c>
      <c r="F4584">
        <v>50922644427</v>
      </c>
      <c r="G4584">
        <v>29</v>
      </c>
      <c r="H4584">
        <v>10000000000</v>
      </c>
      <c r="I4584">
        <v>340000000</v>
      </c>
      <c r="J4584">
        <v>0.05</v>
      </c>
    </row>
    <row r="4585" spans="1:10" customFormat="1" hidden="1" x14ac:dyDescent="0.25">
      <c r="A4585">
        <v>215</v>
      </c>
      <c r="B4585" t="s">
        <v>1477</v>
      </c>
      <c r="C4585" t="s">
        <v>1478</v>
      </c>
      <c r="D4585">
        <v>12133611058377</v>
      </c>
      <c r="E4585">
        <v>682831923</v>
      </c>
      <c r="F4585">
        <v>12354646720</v>
      </c>
      <c r="G4585">
        <v>7</v>
      </c>
      <c r="H4585">
        <v>1000000000000</v>
      </c>
      <c r="I4585">
        <v>340000000</v>
      </c>
      <c r="J4585">
        <v>2.7E-2</v>
      </c>
    </row>
    <row r="4586" spans="1:10" customFormat="1" hidden="1" x14ac:dyDescent="0.25">
      <c r="A4586">
        <v>213</v>
      </c>
      <c r="B4586" t="s">
        <v>1613</v>
      </c>
      <c r="C4586" t="s">
        <v>1614</v>
      </c>
      <c r="D4586">
        <v>31628232174</v>
      </c>
      <c r="E4586">
        <v>1</v>
      </c>
      <c r="F4586">
        <v>0</v>
      </c>
      <c r="G4586">
        <v>0</v>
      </c>
      <c r="H4586">
        <v>5000000000</v>
      </c>
      <c r="I4586">
        <v>340000000</v>
      </c>
      <c r="J4586">
        <v>0.02</v>
      </c>
    </row>
    <row r="4587" spans="1:10" customFormat="1" hidden="1" x14ac:dyDescent="0.25">
      <c r="A4587">
        <v>213</v>
      </c>
      <c r="B4587" t="s">
        <v>1880</v>
      </c>
      <c r="C4587" t="s">
        <v>1881</v>
      </c>
      <c r="D4587">
        <v>293635727284</v>
      </c>
      <c r="E4587">
        <v>1</v>
      </c>
      <c r="F4587">
        <v>0</v>
      </c>
      <c r="G4587">
        <v>0</v>
      </c>
      <c r="H4587">
        <v>110800000000</v>
      </c>
      <c r="I4587">
        <v>340000000</v>
      </c>
      <c r="J4587">
        <v>0.1</v>
      </c>
    </row>
    <row r="4588" spans="1:10" customFormat="1" hidden="1" x14ac:dyDescent="0.25">
      <c r="A4588">
        <v>213</v>
      </c>
      <c r="B4588" t="s">
        <v>165</v>
      </c>
      <c r="C4588" t="s">
        <v>166</v>
      </c>
      <c r="D4588">
        <v>563133832929</v>
      </c>
      <c r="E4588">
        <v>357246011</v>
      </c>
      <c r="F4588">
        <v>1707355143</v>
      </c>
      <c r="G4588">
        <v>1</v>
      </c>
      <c r="H4588">
        <v>1000000000</v>
      </c>
      <c r="I4588">
        <v>340000000</v>
      </c>
      <c r="J4588">
        <v>0.01</v>
      </c>
    </row>
    <row r="4589" spans="1:10" customFormat="1" hidden="1" x14ac:dyDescent="0.25">
      <c r="A4589">
        <v>213</v>
      </c>
      <c r="B4589" t="s">
        <v>1661</v>
      </c>
      <c r="C4589" t="s">
        <v>1662</v>
      </c>
      <c r="D4589">
        <v>0</v>
      </c>
      <c r="E4589">
        <v>0</v>
      </c>
      <c r="F4589">
        <v>0</v>
      </c>
      <c r="G4589">
        <v>0</v>
      </c>
      <c r="H4589">
        <v>65000000000</v>
      </c>
      <c r="I4589">
        <v>340000000</v>
      </c>
      <c r="J4589">
        <v>1.4999999999999999E-2</v>
      </c>
    </row>
    <row r="4590" spans="1:10" customFormat="1" hidden="1" x14ac:dyDescent="0.25">
      <c r="A4590">
        <v>213</v>
      </c>
      <c r="B4590" t="s">
        <v>776</v>
      </c>
      <c r="C4590" t="s">
        <v>777</v>
      </c>
      <c r="D4590">
        <v>14928956862991</v>
      </c>
      <c r="E4590">
        <v>539660408</v>
      </c>
      <c r="F4590">
        <v>9783360007</v>
      </c>
      <c r="G4590">
        <v>5</v>
      </c>
      <c r="H4590">
        <v>2000000000</v>
      </c>
      <c r="I4590">
        <v>340000000</v>
      </c>
      <c r="J4590">
        <v>0.02</v>
      </c>
    </row>
    <row r="4591" spans="1:10" customFormat="1" hidden="1" x14ac:dyDescent="0.25">
      <c r="A4591">
        <v>213</v>
      </c>
      <c r="B4591" t="s">
        <v>1832</v>
      </c>
      <c r="C4591" t="s">
        <v>1833</v>
      </c>
      <c r="D4591">
        <v>415920730525</v>
      </c>
      <c r="E4591">
        <v>1</v>
      </c>
      <c r="F4591">
        <v>0</v>
      </c>
      <c r="G4591">
        <v>0</v>
      </c>
      <c r="H4591">
        <v>118999000000</v>
      </c>
      <c r="I4591">
        <v>340000000</v>
      </c>
      <c r="J4591">
        <v>1.4999999999999999E-2</v>
      </c>
    </row>
    <row r="4592" spans="1:10" customFormat="1" hidden="1" x14ac:dyDescent="0.25">
      <c r="A4592">
        <v>215</v>
      </c>
      <c r="B4592" t="s">
        <v>371</v>
      </c>
      <c r="C4592" t="s">
        <v>372</v>
      </c>
      <c r="D4592">
        <v>144154224569299</v>
      </c>
      <c r="E4592">
        <v>2647799563</v>
      </c>
      <c r="F4592">
        <v>113082178636</v>
      </c>
      <c r="G4592">
        <v>62</v>
      </c>
      <c r="H4592">
        <v>2500000000000</v>
      </c>
      <c r="I4592">
        <v>340000000</v>
      </c>
      <c r="J4592">
        <v>0.02</v>
      </c>
    </row>
    <row r="4593" spans="1:10" customFormat="1" hidden="1" x14ac:dyDescent="0.25">
      <c r="A4593">
        <v>223</v>
      </c>
      <c r="B4593" t="s">
        <v>2549</v>
      </c>
      <c r="C4593" t="s">
        <v>2550</v>
      </c>
      <c r="D4593">
        <v>231059943125</v>
      </c>
      <c r="E4593">
        <v>1</v>
      </c>
      <c r="F4593">
        <v>0</v>
      </c>
      <c r="G4593">
        <v>0</v>
      </c>
      <c r="H4593">
        <v>100000000</v>
      </c>
      <c r="I4593">
        <v>350000000</v>
      </c>
      <c r="J4593">
        <v>0</v>
      </c>
    </row>
    <row r="4594" spans="1:10" customFormat="1" hidden="1" x14ac:dyDescent="0.25">
      <c r="A4594">
        <v>215</v>
      </c>
      <c r="B4594" t="s">
        <v>2551</v>
      </c>
      <c r="C4594" t="s">
        <v>2552</v>
      </c>
      <c r="D4594">
        <v>88274302403826</v>
      </c>
      <c r="E4594">
        <v>1807057975</v>
      </c>
      <c r="F4594">
        <v>72671162871</v>
      </c>
      <c r="G4594">
        <v>40</v>
      </c>
      <c r="H4594">
        <v>720000000000</v>
      </c>
      <c r="I4594">
        <v>475000000</v>
      </c>
      <c r="J4594">
        <v>1.7999999999999999E-2</v>
      </c>
    </row>
    <row r="4595" spans="1:10" customFormat="1" hidden="1" x14ac:dyDescent="0.25">
      <c r="A4595">
        <v>215</v>
      </c>
      <c r="B4595" t="s">
        <v>191</v>
      </c>
      <c r="C4595" t="s">
        <v>192</v>
      </c>
      <c r="D4595">
        <v>1945309209662</v>
      </c>
      <c r="E4595">
        <v>1</v>
      </c>
      <c r="F4595">
        <v>0</v>
      </c>
      <c r="G4595">
        <v>0</v>
      </c>
      <c r="H4595">
        <v>1250000000000</v>
      </c>
      <c r="I4595">
        <v>340000000</v>
      </c>
      <c r="J4595">
        <v>0.05</v>
      </c>
    </row>
    <row r="4596" spans="1:10" customFormat="1" hidden="1" x14ac:dyDescent="0.25">
      <c r="A4596">
        <v>215</v>
      </c>
      <c r="B4596" t="s">
        <v>1695</v>
      </c>
      <c r="C4596" t="s">
        <v>1696</v>
      </c>
      <c r="D4596">
        <v>63011864354626</v>
      </c>
      <c r="E4596">
        <v>931915659</v>
      </c>
      <c r="F4596">
        <v>58599650318</v>
      </c>
      <c r="G4596">
        <v>32</v>
      </c>
      <c r="H4596">
        <v>111000000000</v>
      </c>
      <c r="I4596">
        <v>340000000</v>
      </c>
      <c r="J4596">
        <v>0.01</v>
      </c>
    </row>
    <row r="4597" spans="1:10" customFormat="1" hidden="1" x14ac:dyDescent="0.25">
      <c r="A4597">
        <v>213</v>
      </c>
      <c r="B4597" t="s">
        <v>933</v>
      </c>
      <c r="C4597" t="s">
        <v>934</v>
      </c>
      <c r="D4597">
        <v>8926041435</v>
      </c>
      <c r="E4597">
        <v>1</v>
      </c>
      <c r="F4597">
        <v>0</v>
      </c>
      <c r="G4597">
        <v>0</v>
      </c>
      <c r="H4597">
        <v>1000000000</v>
      </c>
      <c r="I4597">
        <v>340000000</v>
      </c>
      <c r="J4597">
        <v>0.01</v>
      </c>
    </row>
    <row r="4598" spans="1:10" customFormat="1" hidden="1" x14ac:dyDescent="0.25">
      <c r="A4598">
        <v>213</v>
      </c>
      <c r="B4598" t="s">
        <v>435</v>
      </c>
      <c r="C4598" t="s">
        <v>436</v>
      </c>
      <c r="D4598">
        <v>15060673765263</v>
      </c>
      <c r="E4598">
        <v>415840723</v>
      </c>
      <c r="F4598">
        <v>3716195433</v>
      </c>
      <c r="G4598">
        <v>2</v>
      </c>
      <c r="H4598">
        <v>501000000000</v>
      </c>
      <c r="I4598">
        <v>340000000</v>
      </c>
      <c r="J4598">
        <v>0.02</v>
      </c>
    </row>
    <row r="4599" spans="1:10" customFormat="1" hidden="1" x14ac:dyDescent="0.25">
      <c r="A4599">
        <v>215</v>
      </c>
      <c r="B4599" t="s">
        <v>681</v>
      </c>
      <c r="C4599" t="s">
        <v>682</v>
      </c>
      <c r="D4599">
        <v>116181328302589</v>
      </c>
      <c r="E4599">
        <v>3068723172</v>
      </c>
      <c r="F4599">
        <v>88228715905</v>
      </c>
      <c r="G4599">
        <v>49</v>
      </c>
      <c r="H4599">
        <v>1200000000000</v>
      </c>
      <c r="I4599">
        <v>340000000</v>
      </c>
      <c r="J4599">
        <v>0.03</v>
      </c>
    </row>
    <row r="4600" spans="1:10" customFormat="1" hidden="1" x14ac:dyDescent="0.25">
      <c r="A4600">
        <v>213</v>
      </c>
      <c r="B4600" t="s">
        <v>1735</v>
      </c>
      <c r="C4600" t="s">
        <v>1736</v>
      </c>
      <c r="D4600">
        <v>873111872578</v>
      </c>
      <c r="E4600">
        <v>340000000</v>
      </c>
      <c r="F4600">
        <v>1724627145</v>
      </c>
      <c r="G4600">
        <v>1</v>
      </c>
      <c r="H4600">
        <v>10000000000</v>
      </c>
      <c r="I4600">
        <v>340000000</v>
      </c>
      <c r="J4600">
        <v>0</v>
      </c>
    </row>
    <row r="4601" spans="1:10" customFormat="1" hidden="1" x14ac:dyDescent="0.25">
      <c r="A4601">
        <v>213</v>
      </c>
      <c r="B4601" t="s">
        <v>1004</v>
      </c>
      <c r="C4601" t="s">
        <v>1005</v>
      </c>
      <c r="D4601">
        <v>2000620466</v>
      </c>
      <c r="E4601">
        <v>1</v>
      </c>
      <c r="F4601">
        <v>0</v>
      </c>
      <c r="G4601">
        <v>0</v>
      </c>
      <c r="H4601">
        <v>2000000000</v>
      </c>
      <c r="I4601">
        <v>340000000</v>
      </c>
      <c r="J4601">
        <v>0.01</v>
      </c>
    </row>
    <row r="4602" spans="1:10" customFormat="1" hidden="1" x14ac:dyDescent="0.25">
      <c r="A4602">
        <v>213</v>
      </c>
      <c r="B4602" t="s">
        <v>2387</v>
      </c>
      <c r="C4602" t="s">
        <v>1804</v>
      </c>
      <c r="D4602">
        <v>411686227029</v>
      </c>
      <c r="E4602">
        <v>1</v>
      </c>
      <c r="F4602">
        <v>0</v>
      </c>
      <c r="G4602">
        <v>0</v>
      </c>
      <c r="H4602">
        <v>60000000000</v>
      </c>
      <c r="I4602">
        <v>340000000</v>
      </c>
      <c r="J4602">
        <v>0.03</v>
      </c>
    </row>
    <row r="4603" spans="1:10" customFormat="1" hidden="1" x14ac:dyDescent="0.25">
      <c r="A4603">
        <v>213</v>
      </c>
      <c r="B4603" t="s">
        <v>1258</v>
      </c>
      <c r="C4603" t="s">
        <v>279</v>
      </c>
      <c r="D4603">
        <v>0</v>
      </c>
      <c r="E4603">
        <v>1</v>
      </c>
      <c r="F4603">
        <v>0</v>
      </c>
      <c r="G4603">
        <v>0</v>
      </c>
      <c r="H4603">
        <v>100000000000</v>
      </c>
      <c r="I4603">
        <v>340000000</v>
      </c>
      <c r="J4603">
        <v>2.5000000000000001E-2</v>
      </c>
    </row>
    <row r="4604" spans="1:10" customFormat="1" hidden="1" x14ac:dyDescent="0.25">
      <c r="A4604">
        <v>213</v>
      </c>
      <c r="B4604" t="s">
        <v>1467</v>
      </c>
      <c r="C4604" t="s">
        <v>523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customFormat="1" hidden="1" x14ac:dyDescent="0.25">
      <c r="A4605">
        <v>213</v>
      </c>
      <c r="B4605" t="s">
        <v>1690</v>
      </c>
      <c r="C4605" t="s">
        <v>1691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customFormat="1" hidden="1" x14ac:dyDescent="0.25">
      <c r="A4606">
        <v>213</v>
      </c>
      <c r="B4606" t="s">
        <v>1752</v>
      </c>
      <c r="C4606" t="s">
        <v>1753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customFormat="1" hidden="1" x14ac:dyDescent="0.25">
      <c r="A4607">
        <v>215</v>
      </c>
      <c r="B4607" t="s">
        <v>300</v>
      </c>
      <c r="C4607" t="s">
        <v>301</v>
      </c>
      <c r="D4607">
        <v>454018765420</v>
      </c>
      <c r="E4607">
        <v>1</v>
      </c>
      <c r="F4607">
        <v>0</v>
      </c>
      <c r="G4607">
        <v>0</v>
      </c>
      <c r="H4607">
        <v>5334000000</v>
      </c>
      <c r="I4607">
        <v>340000000</v>
      </c>
      <c r="J4607">
        <v>0</v>
      </c>
    </row>
    <row r="4608" spans="1:10" customFormat="1" hidden="1" x14ac:dyDescent="0.25">
      <c r="A4608">
        <v>213</v>
      </c>
      <c r="B4608" t="s">
        <v>1422</v>
      </c>
      <c r="C4608" t="s">
        <v>1423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customFormat="1" hidden="1" x14ac:dyDescent="0.25">
      <c r="A4609">
        <v>215</v>
      </c>
      <c r="B4609" t="s">
        <v>783</v>
      </c>
      <c r="C4609" t="s">
        <v>784</v>
      </c>
      <c r="D4609">
        <v>40699905209166</v>
      </c>
      <c r="E4609">
        <v>854203178</v>
      </c>
      <c r="F4609">
        <v>25195955748</v>
      </c>
      <c r="G4609">
        <v>14</v>
      </c>
      <c r="H4609">
        <v>250495000000</v>
      </c>
      <c r="I4609">
        <v>340000000</v>
      </c>
      <c r="J4609">
        <v>0.02</v>
      </c>
    </row>
    <row r="4610" spans="1:10" customFormat="1" hidden="1" x14ac:dyDescent="0.25">
      <c r="A4610">
        <v>213</v>
      </c>
      <c r="B4610" t="s">
        <v>913</v>
      </c>
      <c r="C4610" t="s">
        <v>914</v>
      </c>
      <c r="D4610">
        <v>58460998914713</v>
      </c>
      <c r="E4610">
        <v>2603318903</v>
      </c>
      <c r="F4610">
        <v>44889158250</v>
      </c>
      <c r="G4610">
        <v>23</v>
      </c>
      <c r="H4610">
        <v>100000000000</v>
      </c>
      <c r="I4610">
        <v>340000000</v>
      </c>
      <c r="J4610">
        <v>4.8000000000000001E-2</v>
      </c>
    </row>
    <row r="4611" spans="1:10" customFormat="1" hidden="1" x14ac:dyDescent="0.25">
      <c r="A4611">
        <v>215</v>
      </c>
      <c r="B4611" t="s">
        <v>387</v>
      </c>
      <c r="C4611" t="s">
        <v>388</v>
      </c>
      <c r="D4611">
        <v>13883635731969</v>
      </c>
      <c r="E4611">
        <v>465760957</v>
      </c>
      <c r="F4611">
        <v>6979377913</v>
      </c>
      <c r="G4611">
        <v>4</v>
      </c>
      <c r="H4611">
        <v>477000000000</v>
      </c>
      <c r="I4611">
        <v>340000000</v>
      </c>
      <c r="J4611">
        <v>1.77E-2</v>
      </c>
    </row>
    <row r="4612" spans="1:10" customFormat="1" hidden="1" x14ac:dyDescent="0.25">
      <c r="A4612">
        <v>215</v>
      </c>
      <c r="B4612" t="s">
        <v>2339</v>
      </c>
      <c r="C4612" t="s">
        <v>2340</v>
      </c>
      <c r="D4612">
        <v>192046662093790</v>
      </c>
      <c r="E4612">
        <v>4744710891</v>
      </c>
      <c r="F4612">
        <v>142418985483</v>
      </c>
      <c r="G4612">
        <v>79</v>
      </c>
      <c r="H4612">
        <v>1050000000000</v>
      </c>
      <c r="I4612">
        <v>340000000</v>
      </c>
      <c r="J4612">
        <v>0.03</v>
      </c>
    </row>
    <row r="4613" spans="1:10" customFormat="1" hidden="1" x14ac:dyDescent="0.25">
      <c r="A4613">
        <v>215</v>
      </c>
      <c r="B4613" t="s">
        <v>234</v>
      </c>
      <c r="C4613" t="s">
        <v>235</v>
      </c>
      <c r="D4613">
        <v>121070257752227</v>
      </c>
      <c r="E4613">
        <v>2305570652</v>
      </c>
      <c r="F4613">
        <v>96312961972</v>
      </c>
      <c r="G4613">
        <v>53</v>
      </c>
      <c r="H4613">
        <v>250000000000</v>
      </c>
      <c r="I4613">
        <v>340000000</v>
      </c>
      <c r="J4613">
        <v>0.02</v>
      </c>
    </row>
    <row r="4614" spans="1:10" customFormat="1" hidden="1" x14ac:dyDescent="0.25">
      <c r="A4614">
        <v>215</v>
      </c>
      <c r="B4614" t="s">
        <v>1444</v>
      </c>
      <c r="C4614" t="s">
        <v>1445</v>
      </c>
      <c r="D4614">
        <v>27458118381956</v>
      </c>
      <c r="E4614">
        <v>725586182</v>
      </c>
      <c r="F4614">
        <v>25320159304</v>
      </c>
      <c r="G4614">
        <v>14</v>
      </c>
      <c r="H4614">
        <v>130000000000</v>
      </c>
      <c r="I4614">
        <v>340000000</v>
      </c>
      <c r="J4614">
        <v>1.4999999999999999E-2</v>
      </c>
    </row>
    <row r="4615" spans="1:10" customFormat="1" hidden="1" x14ac:dyDescent="0.25">
      <c r="A4615">
        <v>223</v>
      </c>
      <c r="B4615" t="s">
        <v>1205</v>
      </c>
      <c r="C4615" t="s">
        <v>1206</v>
      </c>
      <c r="D4615">
        <v>53808473347</v>
      </c>
      <c r="E4615">
        <v>1</v>
      </c>
      <c r="F4615">
        <v>0</v>
      </c>
      <c r="G4615">
        <v>0</v>
      </c>
      <c r="H4615">
        <v>20000000000</v>
      </c>
      <c r="I4615">
        <v>340000000</v>
      </c>
      <c r="J4615">
        <v>0.02</v>
      </c>
    </row>
    <row r="4616" spans="1:10" customFormat="1" hidden="1" x14ac:dyDescent="0.25">
      <c r="A4616">
        <v>213</v>
      </c>
      <c r="B4616" t="s">
        <v>1001</v>
      </c>
      <c r="C4616" t="s">
        <v>1002</v>
      </c>
      <c r="D4616">
        <v>500952314</v>
      </c>
      <c r="E4616">
        <v>1</v>
      </c>
      <c r="F4616">
        <v>0</v>
      </c>
      <c r="G4616">
        <v>0</v>
      </c>
      <c r="H4616">
        <v>500000000</v>
      </c>
      <c r="I4616">
        <v>340000000</v>
      </c>
      <c r="J4616">
        <v>2.4199999999999999E-2</v>
      </c>
    </row>
    <row r="4617" spans="1:10" customFormat="1" hidden="1" x14ac:dyDescent="0.25">
      <c r="A4617">
        <v>213</v>
      </c>
      <c r="B4617" t="s">
        <v>1813</v>
      </c>
      <c r="D4617">
        <v>0</v>
      </c>
      <c r="E4617">
        <v>0</v>
      </c>
      <c r="F4617">
        <v>0</v>
      </c>
      <c r="G4617">
        <v>0</v>
      </c>
      <c r="H4617">
        <v>100000000</v>
      </c>
      <c r="I4617">
        <v>345000000</v>
      </c>
      <c r="J4617">
        <v>0.15</v>
      </c>
    </row>
    <row r="4618" spans="1:10" customFormat="1" hidden="1" x14ac:dyDescent="0.25">
      <c r="A4618">
        <v>213</v>
      </c>
      <c r="B4618" t="s">
        <v>1034</v>
      </c>
      <c r="C4618" t="s">
        <v>1035</v>
      </c>
      <c r="D4618">
        <v>1004496643097</v>
      </c>
      <c r="E4618">
        <v>1</v>
      </c>
      <c r="F4618">
        <v>0</v>
      </c>
      <c r="G4618">
        <v>0</v>
      </c>
      <c r="H4618">
        <v>4660000000</v>
      </c>
      <c r="I4618">
        <v>340000000</v>
      </c>
      <c r="J4618">
        <v>0.02</v>
      </c>
    </row>
    <row r="4619" spans="1:10" customFormat="1" hidden="1" x14ac:dyDescent="0.25">
      <c r="A4619">
        <v>213</v>
      </c>
      <c r="B4619" t="s">
        <v>577</v>
      </c>
      <c r="C4619" t="s">
        <v>578</v>
      </c>
      <c r="D4619">
        <v>121517391851</v>
      </c>
      <c r="E4619">
        <v>1</v>
      </c>
      <c r="F4619">
        <v>0</v>
      </c>
      <c r="G4619">
        <v>0</v>
      </c>
      <c r="H4619">
        <v>100000000000</v>
      </c>
      <c r="I4619">
        <v>340000000</v>
      </c>
      <c r="J4619">
        <v>0.02</v>
      </c>
    </row>
    <row r="4620" spans="1:10" customFormat="1" hidden="1" x14ac:dyDescent="0.25">
      <c r="A4620">
        <v>213</v>
      </c>
      <c r="B4620" t="s">
        <v>1214</v>
      </c>
      <c r="C4620" t="s">
        <v>1215</v>
      </c>
      <c r="D4620">
        <v>449492023</v>
      </c>
      <c r="E4620">
        <v>1</v>
      </c>
      <c r="F4620">
        <v>0</v>
      </c>
      <c r="G4620">
        <v>0</v>
      </c>
      <c r="H4620">
        <v>400000000</v>
      </c>
      <c r="I4620">
        <v>345000000</v>
      </c>
      <c r="J4620">
        <v>0.02</v>
      </c>
    </row>
    <row r="4621" spans="1:10" customFormat="1" hidden="1" x14ac:dyDescent="0.25">
      <c r="A4621">
        <v>213</v>
      </c>
      <c r="B4621" t="s">
        <v>158</v>
      </c>
      <c r="D4621">
        <v>0</v>
      </c>
      <c r="E4621">
        <v>1</v>
      </c>
      <c r="F4621">
        <v>0</v>
      </c>
      <c r="G4621">
        <v>0</v>
      </c>
      <c r="H4621">
        <v>2576822531</v>
      </c>
      <c r="I4621">
        <v>345000000</v>
      </c>
      <c r="J4621">
        <v>0.03</v>
      </c>
    </row>
    <row r="4622" spans="1:10" customFormat="1" hidden="1" x14ac:dyDescent="0.25">
      <c r="A4622">
        <v>213</v>
      </c>
      <c r="B4622" t="s">
        <v>860</v>
      </c>
      <c r="C4622" t="s">
        <v>861</v>
      </c>
      <c r="D4622">
        <v>658152139337</v>
      </c>
      <c r="E4622">
        <v>1</v>
      </c>
      <c r="F4622">
        <v>0</v>
      </c>
      <c r="G4622">
        <v>0</v>
      </c>
      <c r="H4622">
        <v>600000000000</v>
      </c>
      <c r="I4622">
        <v>340000000</v>
      </c>
      <c r="J4622">
        <v>0.03</v>
      </c>
    </row>
    <row r="4623" spans="1:10" customFormat="1" hidden="1" x14ac:dyDescent="0.25">
      <c r="A4623">
        <v>213</v>
      </c>
      <c r="B4623" t="s">
        <v>1155</v>
      </c>
      <c r="C4623" t="s">
        <v>1156</v>
      </c>
      <c r="D4623">
        <v>73235588048</v>
      </c>
      <c r="E4623">
        <v>1</v>
      </c>
      <c r="F4623">
        <v>0</v>
      </c>
      <c r="G4623">
        <v>0</v>
      </c>
      <c r="H4623">
        <v>57000000000</v>
      </c>
      <c r="I4623">
        <v>340000000</v>
      </c>
      <c r="J4623">
        <v>0.02</v>
      </c>
    </row>
    <row r="4624" spans="1:10" customFormat="1" hidden="1" x14ac:dyDescent="0.25">
      <c r="A4624">
        <v>213</v>
      </c>
      <c r="B4624" t="s">
        <v>2054</v>
      </c>
      <c r="C4624" t="s">
        <v>2055</v>
      </c>
      <c r="D4624">
        <v>513160823370</v>
      </c>
      <c r="E4624">
        <v>1</v>
      </c>
      <c r="F4624">
        <v>0</v>
      </c>
      <c r="G4624">
        <v>0</v>
      </c>
      <c r="H4624">
        <v>200000000000</v>
      </c>
      <c r="I4624">
        <v>340000000</v>
      </c>
      <c r="J4624">
        <v>3.5000000000000003E-2</v>
      </c>
    </row>
    <row r="4625" spans="1:10" customFormat="1" hidden="1" x14ac:dyDescent="0.25">
      <c r="A4625">
        <v>213</v>
      </c>
      <c r="B4625" t="s">
        <v>1500</v>
      </c>
      <c r="D4625">
        <v>516461389</v>
      </c>
      <c r="E4625">
        <v>1</v>
      </c>
      <c r="F4625">
        <v>0</v>
      </c>
      <c r="G4625">
        <v>0</v>
      </c>
      <c r="H4625">
        <v>2000000</v>
      </c>
      <c r="I4625">
        <v>340000000</v>
      </c>
      <c r="J4625">
        <v>0.03</v>
      </c>
    </row>
    <row r="4626" spans="1:10" customFormat="1" hidden="1" x14ac:dyDescent="0.25">
      <c r="A4626">
        <v>213</v>
      </c>
      <c r="B4626" t="s">
        <v>2238</v>
      </c>
      <c r="C4626" t="s">
        <v>2239</v>
      </c>
      <c r="D4626">
        <v>90553598288</v>
      </c>
      <c r="E4626">
        <v>1</v>
      </c>
      <c r="F4626">
        <v>0</v>
      </c>
      <c r="G4626">
        <v>0</v>
      </c>
      <c r="H4626">
        <v>900000000</v>
      </c>
      <c r="I4626">
        <v>340000000</v>
      </c>
      <c r="J4626">
        <v>2.1999999999999999E-2</v>
      </c>
    </row>
    <row r="4627" spans="1:10" customFormat="1" hidden="1" x14ac:dyDescent="0.25">
      <c r="A4627">
        <v>213</v>
      </c>
      <c r="B4627" t="s">
        <v>961</v>
      </c>
      <c r="C4627" t="s">
        <v>962</v>
      </c>
      <c r="D4627">
        <v>6001751997</v>
      </c>
      <c r="E4627">
        <v>1</v>
      </c>
      <c r="F4627">
        <v>0</v>
      </c>
      <c r="G4627">
        <v>0</v>
      </c>
      <c r="H4627">
        <v>5000000000</v>
      </c>
      <c r="I4627">
        <v>340000000</v>
      </c>
      <c r="J4627">
        <v>0.06</v>
      </c>
    </row>
    <row r="4628" spans="1:10" customFormat="1" hidden="1" x14ac:dyDescent="0.25">
      <c r="A4628">
        <v>213</v>
      </c>
      <c r="B4628" t="s">
        <v>1729</v>
      </c>
      <c r="C4628" t="s">
        <v>1730</v>
      </c>
      <c r="D4628">
        <v>135647098107</v>
      </c>
      <c r="E4628">
        <v>1</v>
      </c>
      <c r="F4628">
        <v>0</v>
      </c>
      <c r="G4628">
        <v>0</v>
      </c>
      <c r="H4628">
        <v>10000000000</v>
      </c>
      <c r="I4628">
        <v>340000000</v>
      </c>
      <c r="J4628">
        <v>0.01</v>
      </c>
    </row>
    <row r="4629" spans="1:10" customFormat="1" hidden="1" x14ac:dyDescent="0.25">
      <c r="A4629">
        <v>213</v>
      </c>
      <c r="B4629" t="s">
        <v>1111</v>
      </c>
      <c r="C4629" t="s">
        <v>1112</v>
      </c>
      <c r="D4629">
        <v>574199062177</v>
      </c>
      <c r="E4629">
        <v>1</v>
      </c>
      <c r="F4629">
        <v>0</v>
      </c>
      <c r="G4629">
        <v>0</v>
      </c>
      <c r="H4629">
        <v>75000000000</v>
      </c>
      <c r="I4629">
        <v>340000000</v>
      </c>
      <c r="J4629">
        <v>1.4500000000000001E-2</v>
      </c>
    </row>
    <row r="4630" spans="1:10" customFormat="1" hidden="1" x14ac:dyDescent="0.25">
      <c r="A4630">
        <v>213</v>
      </c>
      <c r="B4630" s="161" t="s">
        <v>1066</v>
      </c>
      <c r="C4630" t="s">
        <v>1067</v>
      </c>
      <c r="D4630">
        <v>745982435834</v>
      </c>
      <c r="E4630">
        <v>391737983</v>
      </c>
      <c r="F4630">
        <v>1672861479</v>
      </c>
      <c r="G4630">
        <v>1</v>
      </c>
      <c r="H4630">
        <v>420000000</v>
      </c>
      <c r="I4630">
        <v>340000000</v>
      </c>
      <c r="J4630">
        <v>0.03</v>
      </c>
    </row>
    <row r="4631" spans="1:10" customFormat="1" hidden="1" x14ac:dyDescent="0.25">
      <c r="A4631">
        <v>214</v>
      </c>
      <c r="B4631" t="s">
        <v>835</v>
      </c>
      <c r="C4631" t="s">
        <v>836</v>
      </c>
      <c r="D4631">
        <v>197265434614456</v>
      </c>
      <c r="E4631">
        <v>1693206509</v>
      </c>
      <c r="F4631">
        <v>149003072314</v>
      </c>
      <c r="G4631">
        <v>76</v>
      </c>
      <c r="H4631">
        <v>500000000000</v>
      </c>
      <c r="I4631">
        <v>340000000</v>
      </c>
      <c r="J4631">
        <v>8.9999999999999993E-3</v>
      </c>
    </row>
    <row r="4632" spans="1:10" customFormat="1" hidden="1" x14ac:dyDescent="0.25">
      <c r="A4632">
        <v>213</v>
      </c>
      <c r="B4632" t="s">
        <v>755</v>
      </c>
      <c r="C4632" t="s">
        <v>342</v>
      </c>
      <c r="D4632">
        <v>61979930952</v>
      </c>
      <c r="E4632">
        <v>1</v>
      </c>
      <c r="F4632">
        <v>0</v>
      </c>
      <c r="G4632">
        <v>0</v>
      </c>
      <c r="H4632">
        <v>8000000000</v>
      </c>
      <c r="I4632">
        <v>340000000</v>
      </c>
      <c r="J4632">
        <v>0.03</v>
      </c>
    </row>
    <row r="4633" spans="1:10" customFormat="1" hidden="1" x14ac:dyDescent="0.25">
      <c r="A4633">
        <v>213</v>
      </c>
      <c r="B4633" t="s">
        <v>2330</v>
      </c>
      <c r="C4633" t="s">
        <v>2331</v>
      </c>
      <c r="D4633">
        <v>99202388396</v>
      </c>
      <c r="E4633">
        <v>1</v>
      </c>
      <c r="F4633">
        <v>0</v>
      </c>
      <c r="G4633">
        <v>0</v>
      </c>
      <c r="H4633">
        <v>10000000</v>
      </c>
      <c r="I4633">
        <v>340000000</v>
      </c>
      <c r="J4633">
        <v>0.1</v>
      </c>
    </row>
    <row r="4634" spans="1:10" customFormat="1" hidden="1" x14ac:dyDescent="0.25">
      <c r="A4634">
        <v>213</v>
      </c>
      <c r="B4634" t="s">
        <v>778</v>
      </c>
      <c r="C4634" t="s">
        <v>779</v>
      </c>
      <c r="D4634">
        <v>252738733004</v>
      </c>
      <c r="E4634">
        <v>1</v>
      </c>
      <c r="F4634">
        <v>0</v>
      </c>
      <c r="G4634">
        <v>0</v>
      </c>
      <c r="H4634">
        <v>10000000000</v>
      </c>
      <c r="I4634">
        <v>340000000</v>
      </c>
      <c r="J4634">
        <v>9.4999999999999998E-3</v>
      </c>
    </row>
    <row r="4635" spans="1:10" customFormat="1" hidden="1" x14ac:dyDescent="0.25">
      <c r="A4635">
        <v>213</v>
      </c>
      <c r="B4635" t="s">
        <v>505</v>
      </c>
      <c r="C4635" t="s">
        <v>506</v>
      </c>
      <c r="D4635">
        <v>304567057815</v>
      </c>
      <c r="E4635">
        <v>1</v>
      </c>
      <c r="F4635">
        <v>0</v>
      </c>
      <c r="G4635">
        <v>0</v>
      </c>
      <c r="H4635">
        <v>10000000000</v>
      </c>
      <c r="I4635">
        <v>555000000</v>
      </c>
      <c r="J4635">
        <v>0.03</v>
      </c>
    </row>
    <row r="4636" spans="1:10" customFormat="1" hidden="1" x14ac:dyDescent="0.25">
      <c r="A4636">
        <v>213</v>
      </c>
      <c r="B4636" t="s">
        <v>642</v>
      </c>
      <c r="C4636" t="s">
        <v>643</v>
      </c>
      <c r="D4636">
        <v>4557437973339</v>
      </c>
      <c r="E4636">
        <v>960830374</v>
      </c>
      <c r="F4636">
        <v>7309914474</v>
      </c>
      <c r="G4636">
        <v>4</v>
      </c>
      <c r="H4636">
        <v>1618033988749</v>
      </c>
      <c r="I4636">
        <v>345000000</v>
      </c>
      <c r="J4636">
        <v>7.7700000000000005E-2</v>
      </c>
    </row>
    <row r="4637" spans="1:10" customFormat="1" hidden="1" x14ac:dyDescent="0.25">
      <c r="A4637">
        <v>213</v>
      </c>
      <c r="B4637" t="s">
        <v>1842</v>
      </c>
      <c r="C4637" t="s">
        <v>1198</v>
      </c>
      <c r="D4637">
        <v>0</v>
      </c>
      <c r="E4637">
        <v>0</v>
      </c>
      <c r="F4637">
        <v>0</v>
      </c>
      <c r="G4637">
        <v>0</v>
      </c>
      <c r="H4637">
        <v>1000000000</v>
      </c>
      <c r="I4637">
        <v>340000000</v>
      </c>
      <c r="J4637">
        <v>0.03</v>
      </c>
    </row>
    <row r="4638" spans="1:10" customFormat="1" hidden="1" x14ac:dyDescent="0.25">
      <c r="A4638">
        <v>213</v>
      </c>
      <c r="B4638" t="s">
        <v>1277</v>
      </c>
      <c r="C4638" t="s">
        <v>1278</v>
      </c>
      <c r="D4638">
        <v>1097633050</v>
      </c>
      <c r="E4638">
        <v>1</v>
      </c>
      <c r="F4638">
        <v>0</v>
      </c>
      <c r="G4638">
        <v>0</v>
      </c>
      <c r="H4638">
        <v>1000000000</v>
      </c>
      <c r="I4638">
        <v>340000000</v>
      </c>
      <c r="J4638">
        <v>0</v>
      </c>
    </row>
    <row r="4639" spans="1:10" customFormat="1" hidden="1" x14ac:dyDescent="0.25">
      <c r="A4639">
        <v>213</v>
      </c>
      <c r="B4639" t="s">
        <v>2015</v>
      </c>
      <c r="C4639" t="s">
        <v>2016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customFormat="1" hidden="1" x14ac:dyDescent="0.25">
      <c r="A4640">
        <v>214</v>
      </c>
      <c r="B4640" t="s">
        <v>2178</v>
      </c>
      <c r="C4640" t="s">
        <v>2179</v>
      </c>
      <c r="D4640">
        <v>21818286480570</v>
      </c>
      <c r="E4640">
        <v>574538062</v>
      </c>
      <c r="F4640">
        <v>23219268189</v>
      </c>
      <c r="G4640">
        <v>12</v>
      </c>
      <c r="H4640">
        <v>500000000000</v>
      </c>
      <c r="I4640">
        <v>340000000</v>
      </c>
      <c r="J4640">
        <v>0.01</v>
      </c>
    </row>
    <row r="4641" spans="1:15" hidden="1" x14ac:dyDescent="0.25">
      <c r="A4641">
        <v>213</v>
      </c>
      <c r="B4641" t="s">
        <v>2342</v>
      </c>
      <c r="C4641" t="s">
        <v>2343</v>
      </c>
      <c r="D4641">
        <v>4613866</v>
      </c>
      <c r="E4641">
        <v>1</v>
      </c>
      <c r="F4641">
        <v>0</v>
      </c>
      <c r="G4641">
        <v>0</v>
      </c>
      <c r="H4641">
        <v>100000000</v>
      </c>
      <c r="I4641">
        <v>345000000</v>
      </c>
      <c r="J4641">
        <v>0.15</v>
      </c>
      <c r="M4641"/>
    </row>
    <row r="4642" spans="1:15" hidden="1" x14ac:dyDescent="0.25">
      <c r="A4642">
        <v>213</v>
      </c>
      <c r="B4642" t="s">
        <v>1279</v>
      </c>
      <c r="C4642" t="s">
        <v>1280</v>
      </c>
      <c r="D4642">
        <v>93878984</v>
      </c>
      <c r="E4642">
        <v>1</v>
      </c>
      <c r="F4642">
        <v>0</v>
      </c>
      <c r="G4642">
        <v>0</v>
      </c>
      <c r="H4642">
        <v>50000000</v>
      </c>
      <c r="I4642">
        <v>345000000</v>
      </c>
      <c r="J4642">
        <v>0.3</v>
      </c>
      <c r="M4642"/>
    </row>
    <row r="4643" spans="1:15" hidden="1" x14ac:dyDescent="0.25">
      <c r="A4643">
        <v>213</v>
      </c>
      <c r="B4643" t="s">
        <v>1310</v>
      </c>
      <c r="C4643" t="s">
        <v>1311</v>
      </c>
      <c r="D4643">
        <v>25692696025</v>
      </c>
      <c r="E4643">
        <v>1</v>
      </c>
      <c r="F4643">
        <v>0</v>
      </c>
      <c r="G4643">
        <v>0</v>
      </c>
      <c r="H4643">
        <v>30000000000</v>
      </c>
      <c r="I4643">
        <v>340000000</v>
      </c>
      <c r="J4643">
        <v>0.03</v>
      </c>
      <c r="M4643"/>
    </row>
    <row r="4644" spans="1:15" hidden="1" x14ac:dyDescent="0.25">
      <c r="A4644">
        <v>213</v>
      </c>
      <c r="B4644" t="s">
        <v>843</v>
      </c>
      <c r="C4644" t="s">
        <v>844</v>
      </c>
      <c r="D4644">
        <v>989357195</v>
      </c>
      <c r="E4644">
        <v>1</v>
      </c>
      <c r="F4644">
        <v>0</v>
      </c>
      <c r="G4644">
        <v>0</v>
      </c>
      <c r="H4644">
        <v>130000000</v>
      </c>
      <c r="I4644">
        <v>340000000</v>
      </c>
      <c r="J4644">
        <v>7.4999999999999997E-2</v>
      </c>
      <c r="M4644"/>
    </row>
    <row r="4645" spans="1:15" hidden="1" x14ac:dyDescent="0.25">
      <c r="A4645">
        <v>213</v>
      </c>
      <c r="B4645" t="s">
        <v>2320</v>
      </c>
      <c r="C4645" t="s">
        <v>2321</v>
      </c>
      <c r="D4645">
        <v>562473928791</v>
      </c>
      <c r="E4645">
        <v>1</v>
      </c>
      <c r="F4645">
        <v>0</v>
      </c>
      <c r="G4645">
        <v>0</v>
      </c>
      <c r="H4645">
        <v>8000000000</v>
      </c>
      <c r="I4645">
        <v>340000000</v>
      </c>
      <c r="J4645">
        <v>0.01</v>
      </c>
      <c r="M4645"/>
    </row>
    <row r="4646" spans="1:15" hidden="1" x14ac:dyDescent="0.25">
      <c r="A4646">
        <v>213</v>
      </c>
      <c r="B4646" t="s">
        <v>1228</v>
      </c>
      <c r="C4646" t="s">
        <v>1229</v>
      </c>
      <c r="D4646">
        <v>1623959727</v>
      </c>
      <c r="E4646">
        <v>1</v>
      </c>
      <c r="F4646">
        <v>0</v>
      </c>
      <c r="G4646">
        <v>0</v>
      </c>
      <c r="H4646">
        <v>1000000000</v>
      </c>
      <c r="I4646">
        <v>340000000</v>
      </c>
      <c r="J4646">
        <v>0.13</v>
      </c>
      <c r="M4646"/>
    </row>
    <row r="4647" spans="1:15" hidden="1" x14ac:dyDescent="0.25">
      <c r="A4647">
        <v>213</v>
      </c>
      <c r="B4647" t="s">
        <v>1776</v>
      </c>
      <c r="C4647" t="s">
        <v>1777</v>
      </c>
      <c r="D4647">
        <v>41670327552</v>
      </c>
      <c r="E4647">
        <v>1</v>
      </c>
      <c r="F4647">
        <v>0</v>
      </c>
      <c r="G4647">
        <v>0</v>
      </c>
      <c r="H4647">
        <v>500000000</v>
      </c>
      <c r="I4647">
        <v>340000000</v>
      </c>
      <c r="J4647">
        <v>7.0000000000000007E-2</v>
      </c>
      <c r="M4647"/>
    </row>
    <row r="4648" spans="1:15" hidden="1" x14ac:dyDescent="0.25">
      <c r="A4648">
        <v>213</v>
      </c>
      <c r="B4648" t="s">
        <v>1830</v>
      </c>
      <c r="C4648" t="s">
        <v>1831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M4648"/>
    </row>
    <row r="4649" spans="1:15" hidden="1" x14ac:dyDescent="0.25">
      <c r="A4649">
        <v>213</v>
      </c>
      <c r="B4649" t="s">
        <v>1709</v>
      </c>
      <c r="C4649" t="s">
        <v>1710</v>
      </c>
      <c r="D4649">
        <v>124505873129</v>
      </c>
      <c r="E4649">
        <v>1</v>
      </c>
      <c r="F4649">
        <v>0</v>
      </c>
      <c r="G4649">
        <v>0</v>
      </c>
      <c r="H4649">
        <v>19000000000</v>
      </c>
      <c r="I4649">
        <v>340000000</v>
      </c>
      <c r="J4649">
        <v>0</v>
      </c>
      <c r="M4649"/>
    </row>
    <row r="4650" spans="1:15" hidden="1" x14ac:dyDescent="0.25">
      <c r="A4650">
        <v>213</v>
      </c>
      <c r="B4650" t="s">
        <v>282</v>
      </c>
      <c r="C4650" t="s">
        <v>283</v>
      </c>
      <c r="D4650">
        <v>762279059221</v>
      </c>
      <c r="E4650">
        <v>1</v>
      </c>
      <c r="F4650">
        <v>0</v>
      </c>
      <c r="G4650">
        <v>0</v>
      </c>
      <c r="H4650">
        <v>10000000000</v>
      </c>
      <c r="I4650">
        <v>340000000</v>
      </c>
      <c r="J4650">
        <v>0</v>
      </c>
      <c r="M4650"/>
    </row>
    <row r="4651" spans="1:15" hidden="1" x14ac:dyDescent="0.25">
      <c r="A4651">
        <v>214</v>
      </c>
      <c r="B4651" t="s">
        <v>234</v>
      </c>
      <c r="C4651" t="s">
        <v>235</v>
      </c>
      <c r="D4651">
        <v>113131769191685</v>
      </c>
      <c r="E4651">
        <v>2236058267</v>
      </c>
      <c r="F4651">
        <v>92906855106</v>
      </c>
      <c r="G4651">
        <v>48</v>
      </c>
      <c r="H4651">
        <v>250000000000</v>
      </c>
      <c r="I4651">
        <v>340000000</v>
      </c>
      <c r="J4651">
        <v>0.02</v>
      </c>
      <c r="M4651"/>
    </row>
    <row r="4652" spans="1:15" hidden="1" x14ac:dyDescent="0.25">
      <c r="A4652">
        <v>213</v>
      </c>
      <c r="B4652" t="s">
        <v>739</v>
      </c>
      <c r="C4652" t="s">
        <v>740</v>
      </c>
      <c r="D4652">
        <v>127757544196</v>
      </c>
      <c r="E4652">
        <v>1</v>
      </c>
      <c r="F4652">
        <v>0</v>
      </c>
      <c r="G4652">
        <v>0</v>
      </c>
      <c r="H4652">
        <v>120000000000</v>
      </c>
      <c r="I4652">
        <v>340000000</v>
      </c>
      <c r="J4652">
        <v>2.9499999999999998E-2</v>
      </c>
      <c r="M4652"/>
    </row>
    <row r="4653" spans="1:15" hidden="1" x14ac:dyDescent="0.25">
      <c r="A4653">
        <v>213</v>
      </c>
      <c r="B4653" t="s">
        <v>1764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M4653"/>
    </row>
    <row r="4654" spans="1:15" x14ac:dyDescent="0.25">
      <c r="A4654">
        <v>224</v>
      </c>
      <c r="B4654" t="s">
        <v>183</v>
      </c>
      <c r="C4654" t="s">
        <v>184</v>
      </c>
      <c r="D4654">
        <v>166075130890492</v>
      </c>
      <c r="E4654">
        <v>0</v>
      </c>
      <c r="F4654">
        <v>0</v>
      </c>
      <c r="G4654">
        <v>85</v>
      </c>
      <c r="H4654">
        <v>2500000000000</v>
      </c>
      <c r="I4654">
        <v>340000000</v>
      </c>
      <c r="J4654" s="127">
        <v>0.05</v>
      </c>
      <c r="L4654" t="str">
        <f>C4654</f>
        <v>BLOOM</v>
      </c>
      <c r="M4654" s="125">
        <f>H4654/1000000</f>
        <v>2500000</v>
      </c>
      <c r="O4654" s="126">
        <f>D4654/1000000</f>
        <v>166075130.89049199</v>
      </c>
    </row>
    <row r="4655" spans="1:15" hidden="1" x14ac:dyDescent="0.25">
      <c r="A4655">
        <v>213</v>
      </c>
      <c r="B4655" t="s">
        <v>1430</v>
      </c>
      <c r="C4655" t="s">
        <v>1431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M4655"/>
    </row>
    <row r="4656" spans="1:15" hidden="1" x14ac:dyDescent="0.25">
      <c r="A4656">
        <v>213</v>
      </c>
      <c r="B4656" t="s">
        <v>1193</v>
      </c>
      <c r="C4656" t="s">
        <v>1194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M4656"/>
    </row>
    <row r="4657" spans="1:10" customFormat="1" hidden="1" x14ac:dyDescent="0.25">
      <c r="A4657">
        <v>213</v>
      </c>
      <c r="B4657" t="s">
        <v>638</v>
      </c>
      <c r="C4657" t="s">
        <v>639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customFormat="1" hidden="1" x14ac:dyDescent="0.25">
      <c r="A4658">
        <v>213</v>
      </c>
      <c r="B4658" t="s">
        <v>1388</v>
      </c>
      <c r="C4658" t="s">
        <v>1389</v>
      </c>
      <c r="D4658">
        <v>1549986795829</v>
      </c>
      <c r="E4658">
        <v>1</v>
      </c>
      <c r="F4658">
        <v>0</v>
      </c>
      <c r="G4658">
        <v>0</v>
      </c>
      <c r="H4658">
        <v>900000000</v>
      </c>
      <c r="I4658">
        <v>340000000</v>
      </c>
      <c r="J4658">
        <v>0.01</v>
      </c>
    </row>
    <row r="4659" spans="1:10" customFormat="1" hidden="1" x14ac:dyDescent="0.25">
      <c r="A4659">
        <v>213</v>
      </c>
      <c r="B4659" t="s">
        <v>721</v>
      </c>
      <c r="C4659" t="s">
        <v>722</v>
      </c>
      <c r="D4659">
        <v>7891548589</v>
      </c>
      <c r="E4659">
        <v>1</v>
      </c>
      <c r="F4659">
        <v>0</v>
      </c>
      <c r="G4659">
        <v>0</v>
      </c>
      <c r="H4659">
        <v>100000000</v>
      </c>
      <c r="I4659">
        <v>345000000</v>
      </c>
      <c r="J4659">
        <v>0.15</v>
      </c>
    </row>
    <row r="4660" spans="1:10" customFormat="1" hidden="1" x14ac:dyDescent="0.25">
      <c r="A4660">
        <v>213</v>
      </c>
      <c r="B4660" t="s">
        <v>1208</v>
      </c>
      <c r="C4660" t="s">
        <v>1209</v>
      </c>
      <c r="D4660">
        <v>100007457297</v>
      </c>
      <c r="E4660">
        <v>1</v>
      </c>
      <c r="F4660">
        <v>0</v>
      </c>
      <c r="G4660">
        <v>0</v>
      </c>
      <c r="H4660">
        <v>100000000000</v>
      </c>
      <c r="I4660">
        <v>340000000</v>
      </c>
      <c r="J4660">
        <v>2.5000000000000001E-2</v>
      </c>
    </row>
    <row r="4661" spans="1:10" customFormat="1" hidden="1" x14ac:dyDescent="0.25">
      <c r="A4661">
        <v>213</v>
      </c>
      <c r="B4661" t="s">
        <v>1364</v>
      </c>
      <c r="C4661" t="s">
        <v>1365</v>
      </c>
      <c r="D4661">
        <v>573617696182</v>
      </c>
      <c r="E4661">
        <v>1</v>
      </c>
      <c r="F4661">
        <v>0</v>
      </c>
      <c r="G4661">
        <v>0</v>
      </c>
      <c r="H4661">
        <v>75000000000</v>
      </c>
      <c r="I4661">
        <v>340000000</v>
      </c>
      <c r="J4661">
        <v>0.02</v>
      </c>
    </row>
    <row r="4662" spans="1:10" customFormat="1" hidden="1" x14ac:dyDescent="0.25">
      <c r="A4662">
        <v>213</v>
      </c>
      <c r="B4662" t="s">
        <v>2301</v>
      </c>
      <c r="C4662" t="s">
        <v>2302</v>
      </c>
      <c r="D4662">
        <v>2960863958247</v>
      </c>
      <c r="E4662">
        <v>340000000</v>
      </c>
      <c r="F4662">
        <v>1725144156</v>
      </c>
      <c r="G4662">
        <v>1</v>
      </c>
      <c r="H4662">
        <v>200000000000</v>
      </c>
      <c r="I4662">
        <v>340000000</v>
      </c>
      <c r="J4662">
        <v>0</v>
      </c>
    </row>
    <row r="4663" spans="1:10" customFormat="1" hidden="1" x14ac:dyDescent="0.25">
      <c r="A4663">
        <v>213</v>
      </c>
      <c r="B4663" t="s">
        <v>2011</v>
      </c>
      <c r="C4663" t="s">
        <v>2012</v>
      </c>
      <c r="D4663">
        <v>1876991083083</v>
      </c>
      <c r="E4663">
        <v>1</v>
      </c>
      <c r="F4663">
        <v>0</v>
      </c>
      <c r="G4663">
        <v>0</v>
      </c>
      <c r="H4663">
        <v>113000000000</v>
      </c>
      <c r="I4663">
        <v>340000000</v>
      </c>
      <c r="J4663">
        <v>1.9E-2</v>
      </c>
    </row>
    <row r="4664" spans="1:10" customFormat="1" hidden="1" x14ac:dyDescent="0.25">
      <c r="A4664">
        <v>213</v>
      </c>
      <c r="B4664" t="s">
        <v>207</v>
      </c>
      <c r="C4664" t="s">
        <v>208</v>
      </c>
      <c r="D4664">
        <v>361037129417</v>
      </c>
      <c r="E4664">
        <v>1</v>
      </c>
      <c r="F4664">
        <v>0</v>
      </c>
      <c r="G4664">
        <v>0</v>
      </c>
      <c r="H4664">
        <v>5000000000</v>
      </c>
      <c r="I4664">
        <v>340000000</v>
      </c>
      <c r="J4664">
        <v>0.05</v>
      </c>
    </row>
    <row r="4665" spans="1:10" customFormat="1" hidden="1" x14ac:dyDescent="0.25">
      <c r="A4665">
        <v>213</v>
      </c>
      <c r="B4665" t="s">
        <v>542</v>
      </c>
      <c r="C4665" t="s">
        <v>543</v>
      </c>
      <c r="D4665">
        <v>356118975451</v>
      </c>
      <c r="E4665">
        <v>1</v>
      </c>
      <c r="F4665">
        <v>0</v>
      </c>
      <c r="G4665">
        <v>0</v>
      </c>
      <c r="H4665">
        <v>142000000000</v>
      </c>
      <c r="I4665">
        <v>340000000</v>
      </c>
      <c r="J4665">
        <v>4.2000000000000003E-2</v>
      </c>
    </row>
    <row r="4666" spans="1:10" customFormat="1" hidden="1" x14ac:dyDescent="0.25">
      <c r="A4666">
        <v>213</v>
      </c>
      <c r="B4666" t="s">
        <v>1509</v>
      </c>
      <c r="C4666" t="s">
        <v>1510</v>
      </c>
      <c r="D4666">
        <v>13920671093</v>
      </c>
      <c r="E4666">
        <v>1</v>
      </c>
      <c r="F4666">
        <v>0</v>
      </c>
      <c r="G4666">
        <v>0</v>
      </c>
      <c r="H4666">
        <v>10000000000</v>
      </c>
      <c r="I4666">
        <v>340000000</v>
      </c>
      <c r="J4666">
        <v>4.8000000000000001E-2</v>
      </c>
    </row>
    <row r="4667" spans="1:10" customFormat="1" hidden="1" x14ac:dyDescent="0.25">
      <c r="A4667">
        <v>213</v>
      </c>
      <c r="B4667" t="s">
        <v>2491</v>
      </c>
      <c r="C4667" t="s">
        <v>2492</v>
      </c>
      <c r="D4667">
        <v>87929721692795</v>
      </c>
      <c r="E4667">
        <v>1613359649</v>
      </c>
      <c r="F4667">
        <v>62394622815</v>
      </c>
      <c r="G4667">
        <v>31</v>
      </c>
      <c r="H4667">
        <v>60000000000</v>
      </c>
      <c r="I4667">
        <v>340000000</v>
      </c>
      <c r="J4667">
        <v>0.02</v>
      </c>
    </row>
    <row r="4668" spans="1:10" customFormat="1" hidden="1" x14ac:dyDescent="0.25">
      <c r="A4668">
        <v>213</v>
      </c>
      <c r="B4668" t="s">
        <v>816</v>
      </c>
      <c r="C4668" t="s">
        <v>817</v>
      </c>
      <c r="D4668">
        <v>105217282864</v>
      </c>
      <c r="E4668">
        <v>1</v>
      </c>
      <c r="F4668">
        <v>0</v>
      </c>
      <c r="G4668">
        <v>0</v>
      </c>
      <c r="H4668">
        <v>100000000000</v>
      </c>
      <c r="I4668">
        <v>340000000</v>
      </c>
      <c r="J4668">
        <v>2.5000000000000001E-2</v>
      </c>
    </row>
    <row r="4669" spans="1:10" customFormat="1" hidden="1" x14ac:dyDescent="0.25">
      <c r="A4669">
        <v>213</v>
      </c>
      <c r="B4669" t="s">
        <v>2277</v>
      </c>
      <c r="C4669" t="s">
        <v>2278</v>
      </c>
      <c r="D4669">
        <v>22779041377925</v>
      </c>
      <c r="E4669">
        <v>626257751</v>
      </c>
      <c r="F4669">
        <v>28339517389</v>
      </c>
      <c r="G4669">
        <v>14</v>
      </c>
      <c r="H4669">
        <v>1600000000000</v>
      </c>
      <c r="I4669">
        <v>340000000</v>
      </c>
      <c r="J4669">
        <v>0.01</v>
      </c>
    </row>
    <row r="4670" spans="1:10" customFormat="1" hidden="1" x14ac:dyDescent="0.25">
      <c r="A4670">
        <v>213</v>
      </c>
      <c r="B4670" t="s">
        <v>711</v>
      </c>
      <c r="C4670" t="s">
        <v>712</v>
      </c>
      <c r="D4670">
        <v>8246180405735</v>
      </c>
      <c r="E4670">
        <v>1</v>
      </c>
      <c r="F4670">
        <v>0</v>
      </c>
      <c r="G4670">
        <v>0</v>
      </c>
      <c r="H4670">
        <v>448000000</v>
      </c>
      <c r="I4670">
        <v>340000000</v>
      </c>
      <c r="J4670">
        <v>0.05</v>
      </c>
    </row>
    <row r="4671" spans="1:10" customFormat="1" hidden="1" x14ac:dyDescent="0.25">
      <c r="A4671">
        <v>213</v>
      </c>
      <c r="B4671" t="s">
        <v>2378</v>
      </c>
      <c r="C4671" t="s">
        <v>2379</v>
      </c>
      <c r="D4671">
        <v>5823587</v>
      </c>
      <c r="E4671">
        <v>1</v>
      </c>
      <c r="F4671">
        <v>0</v>
      </c>
      <c r="G4671">
        <v>0</v>
      </c>
      <c r="H4671">
        <v>27000000000</v>
      </c>
      <c r="I4671">
        <v>340000000</v>
      </c>
      <c r="J4671">
        <v>0.02</v>
      </c>
    </row>
    <row r="4672" spans="1:10" customFormat="1" hidden="1" x14ac:dyDescent="0.25">
      <c r="A4672">
        <v>213</v>
      </c>
      <c r="B4672" t="s">
        <v>636</v>
      </c>
      <c r="C4672" t="s">
        <v>637</v>
      </c>
      <c r="D4672">
        <v>851847441701</v>
      </c>
      <c r="E4672">
        <v>515665104</v>
      </c>
      <c r="F4672">
        <v>5679838365</v>
      </c>
      <c r="G4672">
        <v>3</v>
      </c>
      <c r="H4672">
        <v>300000000000</v>
      </c>
      <c r="I4672">
        <v>340000000</v>
      </c>
      <c r="J4672">
        <v>0.03</v>
      </c>
    </row>
    <row r="4673" spans="1:10" customFormat="1" hidden="1" x14ac:dyDescent="0.25">
      <c r="A4673">
        <v>213</v>
      </c>
      <c r="B4673" t="s">
        <v>2304</v>
      </c>
      <c r="C4673" t="s">
        <v>2305</v>
      </c>
      <c r="D4673">
        <v>54050645460005</v>
      </c>
      <c r="E4673">
        <v>2078032700</v>
      </c>
      <c r="F4673">
        <v>33022621306</v>
      </c>
      <c r="G4673">
        <v>17</v>
      </c>
      <c r="H4673">
        <v>50000000000</v>
      </c>
      <c r="I4673">
        <v>340000000</v>
      </c>
      <c r="J4673">
        <v>0.05</v>
      </c>
    </row>
    <row r="4674" spans="1:10" customFormat="1" hidden="1" x14ac:dyDescent="0.25">
      <c r="A4674">
        <v>213</v>
      </c>
      <c r="B4674" t="s">
        <v>2200</v>
      </c>
      <c r="C4674" t="s">
        <v>2201</v>
      </c>
      <c r="D4674">
        <v>7620000</v>
      </c>
      <c r="E4674">
        <v>1</v>
      </c>
      <c r="F4674">
        <v>0</v>
      </c>
      <c r="G4674">
        <v>0</v>
      </c>
      <c r="H4674">
        <v>0</v>
      </c>
      <c r="I4674">
        <v>500000000</v>
      </c>
      <c r="J4674">
        <v>1</v>
      </c>
    </row>
    <row r="4675" spans="1:10" customFormat="1" hidden="1" x14ac:dyDescent="0.25">
      <c r="A4675">
        <v>213</v>
      </c>
      <c r="B4675" t="s">
        <v>1358</v>
      </c>
      <c r="C4675" t="s">
        <v>1359</v>
      </c>
      <c r="D4675">
        <v>318248679635</v>
      </c>
      <c r="E4675">
        <v>1</v>
      </c>
      <c r="F4675">
        <v>0</v>
      </c>
      <c r="G4675">
        <v>0</v>
      </c>
      <c r="H4675">
        <v>200000000</v>
      </c>
      <c r="I4675">
        <v>340000000</v>
      </c>
      <c r="J4675">
        <v>0.03</v>
      </c>
    </row>
    <row r="4676" spans="1:10" customFormat="1" hidden="1" x14ac:dyDescent="0.25">
      <c r="A4676">
        <v>213</v>
      </c>
      <c r="B4676" t="s">
        <v>1257</v>
      </c>
      <c r="C4676" t="s">
        <v>936</v>
      </c>
      <c r="D4676">
        <v>257825743</v>
      </c>
      <c r="E4676">
        <v>1</v>
      </c>
      <c r="F4676">
        <v>0</v>
      </c>
      <c r="G4676">
        <v>0</v>
      </c>
      <c r="H4676">
        <v>500000000</v>
      </c>
      <c r="I4676">
        <v>345000000</v>
      </c>
      <c r="J4676">
        <v>5.0000000000000001E-3</v>
      </c>
    </row>
    <row r="4677" spans="1:10" customFormat="1" hidden="1" x14ac:dyDescent="0.25">
      <c r="A4677">
        <v>214</v>
      </c>
      <c r="B4677" t="s">
        <v>183</v>
      </c>
      <c r="C4677" t="s">
        <v>184</v>
      </c>
      <c r="D4677">
        <v>197947542301088</v>
      </c>
      <c r="E4677">
        <v>7580843714</v>
      </c>
      <c r="F4677">
        <v>137576030574</v>
      </c>
      <c r="G4677">
        <v>73</v>
      </c>
      <c r="H4677">
        <v>2500000000000</v>
      </c>
      <c r="I4677">
        <v>340000000</v>
      </c>
      <c r="J4677">
        <v>0.05</v>
      </c>
    </row>
    <row r="4678" spans="1:10" customFormat="1" hidden="1" x14ac:dyDescent="0.25">
      <c r="A4678">
        <v>213</v>
      </c>
      <c r="B4678" t="s">
        <v>991</v>
      </c>
      <c r="C4678" t="s">
        <v>992</v>
      </c>
      <c r="D4678">
        <v>81642501175</v>
      </c>
      <c r="E4678">
        <v>1</v>
      </c>
      <c r="F4678">
        <v>0</v>
      </c>
      <c r="G4678">
        <v>0</v>
      </c>
      <c r="H4678">
        <v>75000000</v>
      </c>
      <c r="I4678">
        <v>340000000</v>
      </c>
      <c r="J4678">
        <v>0.03</v>
      </c>
    </row>
    <row r="4679" spans="1:10" customFormat="1" hidden="1" x14ac:dyDescent="0.25">
      <c r="A4679">
        <v>213</v>
      </c>
      <c r="B4679" t="s">
        <v>1957</v>
      </c>
      <c r="C4679" t="s">
        <v>1958</v>
      </c>
      <c r="D4679">
        <v>586025979084</v>
      </c>
      <c r="E4679">
        <v>1</v>
      </c>
      <c r="F4679">
        <v>0</v>
      </c>
      <c r="G4679">
        <v>0</v>
      </c>
      <c r="H4679">
        <v>30000000000</v>
      </c>
      <c r="I4679">
        <v>340000000</v>
      </c>
      <c r="J4679">
        <v>0</v>
      </c>
    </row>
    <row r="4680" spans="1:10" customFormat="1" hidden="1" x14ac:dyDescent="0.25">
      <c r="A4680">
        <v>213</v>
      </c>
      <c r="B4680" t="s">
        <v>997</v>
      </c>
      <c r="C4680" t="s">
        <v>998</v>
      </c>
      <c r="D4680">
        <v>829627732378</v>
      </c>
      <c r="E4680">
        <v>1</v>
      </c>
      <c r="F4680">
        <v>0</v>
      </c>
      <c r="G4680">
        <v>0</v>
      </c>
      <c r="H4680">
        <v>100000000000</v>
      </c>
      <c r="I4680">
        <v>340000000</v>
      </c>
      <c r="J4680">
        <v>0.02</v>
      </c>
    </row>
    <row r="4681" spans="1:10" customFormat="1" hidden="1" x14ac:dyDescent="0.25">
      <c r="A4681">
        <v>214</v>
      </c>
      <c r="B4681" t="s">
        <v>1444</v>
      </c>
      <c r="C4681" t="s">
        <v>1445</v>
      </c>
      <c r="D4681">
        <v>27587859383395</v>
      </c>
      <c r="E4681">
        <v>780806495</v>
      </c>
      <c r="F4681">
        <v>28946293214</v>
      </c>
      <c r="G4681">
        <v>15</v>
      </c>
      <c r="H4681">
        <v>130000000000</v>
      </c>
      <c r="I4681">
        <v>340000000</v>
      </c>
      <c r="J4681">
        <v>1.4999999999999999E-2</v>
      </c>
    </row>
    <row r="4682" spans="1:10" customFormat="1" hidden="1" x14ac:dyDescent="0.25">
      <c r="A4682">
        <v>213</v>
      </c>
      <c r="B4682" t="s">
        <v>341</v>
      </c>
      <c r="C4682" t="s">
        <v>342</v>
      </c>
      <c r="D4682">
        <v>3378662225495</v>
      </c>
      <c r="E4682">
        <v>340000000</v>
      </c>
      <c r="F4682">
        <v>1725149041</v>
      </c>
      <c r="G4682">
        <v>1</v>
      </c>
      <c r="H4682">
        <v>200000000000</v>
      </c>
      <c r="I4682">
        <v>340000000</v>
      </c>
      <c r="J4682">
        <v>0</v>
      </c>
    </row>
    <row r="4683" spans="1:10" customFormat="1" hidden="1" x14ac:dyDescent="0.25">
      <c r="A4683">
        <v>213</v>
      </c>
      <c r="B4683" t="s">
        <v>2381</v>
      </c>
      <c r="C4683" t="s">
        <v>2382</v>
      </c>
      <c r="D4683">
        <v>283665073322</v>
      </c>
      <c r="E4683">
        <v>1</v>
      </c>
      <c r="F4683">
        <v>0</v>
      </c>
      <c r="G4683">
        <v>0</v>
      </c>
      <c r="H4683">
        <v>50000000000</v>
      </c>
      <c r="I4683">
        <v>340000000</v>
      </c>
      <c r="J4683">
        <v>0.02</v>
      </c>
    </row>
    <row r="4684" spans="1:10" customFormat="1" hidden="1" x14ac:dyDescent="0.25">
      <c r="A4684">
        <v>213</v>
      </c>
      <c r="B4684" t="s">
        <v>470</v>
      </c>
      <c r="C4684" t="s">
        <v>471</v>
      </c>
      <c r="D4684">
        <v>10021826330</v>
      </c>
      <c r="E4684">
        <v>1</v>
      </c>
      <c r="F4684">
        <v>0</v>
      </c>
      <c r="G4684">
        <v>0</v>
      </c>
      <c r="H4684">
        <v>10000000000</v>
      </c>
      <c r="I4684">
        <v>340000000</v>
      </c>
      <c r="J4684">
        <v>9.4999999999999998E-3</v>
      </c>
    </row>
    <row r="4685" spans="1:10" customFormat="1" hidden="1" x14ac:dyDescent="0.25">
      <c r="A4685">
        <v>213</v>
      </c>
      <c r="B4685" t="s">
        <v>288</v>
      </c>
      <c r="C4685" t="s">
        <v>289</v>
      </c>
      <c r="D4685">
        <v>101226331673</v>
      </c>
      <c r="E4685">
        <v>1</v>
      </c>
      <c r="F4685">
        <v>0</v>
      </c>
      <c r="G4685">
        <v>0</v>
      </c>
      <c r="H4685">
        <v>100000000000</v>
      </c>
      <c r="I4685">
        <v>340000000</v>
      </c>
      <c r="J4685">
        <v>0.05</v>
      </c>
    </row>
    <row r="4686" spans="1:10" customFormat="1" hidden="1" x14ac:dyDescent="0.25">
      <c r="A4686">
        <v>213</v>
      </c>
      <c r="B4686" t="s">
        <v>2376</v>
      </c>
      <c r="C4686" t="s">
        <v>2377</v>
      </c>
      <c r="D4686">
        <v>188842525260</v>
      </c>
      <c r="E4686">
        <v>1</v>
      </c>
      <c r="F4686">
        <v>0</v>
      </c>
      <c r="G4686">
        <v>0</v>
      </c>
      <c r="H4686">
        <v>50000000000</v>
      </c>
      <c r="I4686">
        <v>340000000</v>
      </c>
      <c r="J4686">
        <v>0.02</v>
      </c>
    </row>
    <row r="4687" spans="1:10" customFormat="1" hidden="1" x14ac:dyDescent="0.25">
      <c r="A4687">
        <v>213</v>
      </c>
      <c r="B4687" t="s">
        <v>1946</v>
      </c>
      <c r="C4687" t="s">
        <v>1947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customFormat="1" hidden="1" x14ac:dyDescent="0.25">
      <c r="A4688">
        <v>214</v>
      </c>
      <c r="B4688" t="s">
        <v>2518</v>
      </c>
      <c r="C4688" t="s">
        <v>2519</v>
      </c>
      <c r="D4688">
        <v>108146897756509</v>
      </c>
      <c r="E4688">
        <v>2947207840</v>
      </c>
      <c r="F4688">
        <v>84299720160</v>
      </c>
      <c r="G4688">
        <v>44</v>
      </c>
      <c r="H4688">
        <v>515000000000</v>
      </c>
      <c r="I4688">
        <v>340000000</v>
      </c>
      <c r="J4688">
        <v>0.03</v>
      </c>
    </row>
    <row r="4689" spans="1:10" customFormat="1" hidden="1" x14ac:dyDescent="0.25">
      <c r="A4689">
        <v>213</v>
      </c>
      <c r="B4689" t="s">
        <v>1222</v>
      </c>
      <c r="C4689" t="s">
        <v>1223</v>
      </c>
      <c r="D4689">
        <v>31419018986</v>
      </c>
      <c r="E4689">
        <v>1</v>
      </c>
      <c r="F4689">
        <v>0</v>
      </c>
      <c r="G4689">
        <v>0</v>
      </c>
      <c r="H4689">
        <v>1000000000</v>
      </c>
      <c r="I4689">
        <v>340000000</v>
      </c>
      <c r="J4689">
        <v>0.05</v>
      </c>
    </row>
    <row r="4690" spans="1:10" customFormat="1" hidden="1" x14ac:dyDescent="0.25">
      <c r="A4690">
        <v>213</v>
      </c>
      <c r="B4690" t="s">
        <v>476</v>
      </c>
      <c r="C4690" t="s">
        <v>477</v>
      </c>
      <c r="D4690">
        <v>54377126416</v>
      </c>
      <c r="E4690">
        <v>1</v>
      </c>
      <c r="F4690">
        <v>0</v>
      </c>
      <c r="G4690">
        <v>0</v>
      </c>
      <c r="H4690">
        <v>10000000000</v>
      </c>
      <c r="I4690">
        <v>340000000</v>
      </c>
      <c r="J4690">
        <v>0.01</v>
      </c>
    </row>
    <row r="4691" spans="1:10" customFormat="1" hidden="1" x14ac:dyDescent="0.25">
      <c r="A4691">
        <v>213</v>
      </c>
      <c r="B4691" t="s">
        <v>662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customFormat="1" hidden="1" x14ac:dyDescent="0.25">
      <c r="A4692">
        <v>213</v>
      </c>
      <c r="B4692" t="s">
        <v>792</v>
      </c>
      <c r="C4692" t="s">
        <v>793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customFormat="1" hidden="1" x14ac:dyDescent="0.25">
      <c r="A4693">
        <v>213</v>
      </c>
      <c r="B4693" t="s">
        <v>2386</v>
      </c>
      <c r="C4693" t="s">
        <v>273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customFormat="1" hidden="1" x14ac:dyDescent="0.25">
      <c r="A4694">
        <v>213</v>
      </c>
      <c r="B4694" t="s">
        <v>1466</v>
      </c>
      <c r="C4694">
        <v>996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customFormat="1" hidden="1" x14ac:dyDescent="0.25">
      <c r="A4695">
        <v>213</v>
      </c>
      <c r="B4695" t="s">
        <v>369</v>
      </c>
      <c r="C4695" t="s">
        <v>370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customFormat="1" hidden="1" x14ac:dyDescent="0.25">
      <c r="A4696">
        <v>213</v>
      </c>
      <c r="B4696" t="s">
        <v>2121</v>
      </c>
      <c r="C4696" t="s">
        <v>2122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customFormat="1" hidden="1" x14ac:dyDescent="0.25">
      <c r="A4697">
        <v>213</v>
      </c>
      <c r="B4697" t="s">
        <v>1781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customFormat="1" hidden="1" x14ac:dyDescent="0.25">
      <c r="A4698">
        <v>213</v>
      </c>
      <c r="B4698" t="s">
        <v>789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customFormat="1" hidden="1" x14ac:dyDescent="0.25">
      <c r="A4699">
        <v>213</v>
      </c>
      <c r="B4699" t="s">
        <v>1092</v>
      </c>
      <c r="C4699" t="s">
        <v>720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customFormat="1" hidden="1" x14ac:dyDescent="0.25">
      <c r="A4700">
        <v>213</v>
      </c>
      <c r="B4700" t="s">
        <v>1323</v>
      </c>
      <c r="C4700" t="s">
        <v>1324</v>
      </c>
      <c r="D4700">
        <v>0</v>
      </c>
      <c r="E4700">
        <v>0</v>
      </c>
      <c r="F4700">
        <v>0</v>
      </c>
      <c r="G4700">
        <v>0</v>
      </c>
      <c r="H4700">
        <v>390000000000</v>
      </c>
      <c r="I4700">
        <v>340000000</v>
      </c>
      <c r="J4700">
        <v>1</v>
      </c>
    </row>
    <row r="4701" spans="1:10" customFormat="1" hidden="1" x14ac:dyDescent="0.25">
      <c r="A4701">
        <v>213</v>
      </c>
      <c r="B4701" t="s">
        <v>1922</v>
      </c>
      <c r="C4701" t="s">
        <v>1923</v>
      </c>
      <c r="D4701">
        <v>3839223860</v>
      </c>
      <c r="E4701">
        <v>1</v>
      </c>
      <c r="F4701">
        <v>0</v>
      </c>
      <c r="G4701">
        <v>0</v>
      </c>
      <c r="H4701">
        <v>2300000000</v>
      </c>
      <c r="I4701">
        <v>340000000</v>
      </c>
      <c r="J4701">
        <v>0.02</v>
      </c>
    </row>
    <row r="4702" spans="1:10" customFormat="1" hidden="1" x14ac:dyDescent="0.25">
      <c r="A4702">
        <v>214</v>
      </c>
      <c r="B4702" t="s">
        <v>2551</v>
      </c>
      <c r="C4702" t="s">
        <v>2552</v>
      </c>
      <c r="D4702">
        <v>88936964414882</v>
      </c>
      <c r="E4702">
        <v>1715358907</v>
      </c>
      <c r="F4702">
        <v>67668469308</v>
      </c>
      <c r="G4702">
        <v>35</v>
      </c>
      <c r="H4702">
        <v>340000000000</v>
      </c>
      <c r="I4702">
        <v>475000000</v>
      </c>
      <c r="J4702">
        <v>1.7999999999999999E-2</v>
      </c>
    </row>
    <row r="4703" spans="1:10" customFormat="1" hidden="1" x14ac:dyDescent="0.25">
      <c r="A4703">
        <v>213</v>
      </c>
      <c r="B4703" t="s">
        <v>978</v>
      </c>
      <c r="C4703" t="s">
        <v>979</v>
      </c>
      <c r="D4703">
        <v>18561668625</v>
      </c>
      <c r="E4703">
        <v>1</v>
      </c>
      <c r="F4703">
        <v>0</v>
      </c>
      <c r="G4703">
        <v>0</v>
      </c>
      <c r="H4703">
        <v>100000000</v>
      </c>
      <c r="I4703">
        <v>345000000</v>
      </c>
      <c r="J4703">
        <v>0.15</v>
      </c>
    </row>
    <row r="4704" spans="1:10" customFormat="1" hidden="1" x14ac:dyDescent="0.25">
      <c r="A4704">
        <v>214</v>
      </c>
      <c r="B4704" t="s">
        <v>191</v>
      </c>
      <c r="C4704" t="s">
        <v>192</v>
      </c>
      <c r="D4704">
        <v>1936512584095</v>
      </c>
      <c r="E4704">
        <v>422135359</v>
      </c>
      <c r="F4704">
        <v>1560571838</v>
      </c>
      <c r="G4704">
        <v>1</v>
      </c>
      <c r="H4704">
        <v>1250000000000</v>
      </c>
      <c r="I4704">
        <v>340000000</v>
      </c>
      <c r="J4704">
        <v>0.05</v>
      </c>
    </row>
    <row r="4705" spans="1:15" hidden="1" x14ac:dyDescent="0.25">
      <c r="A4705">
        <v>213</v>
      </c>
      <c r="B4705" t="s">
        <v>1173</v>
      </c>
      <c r="C4705" t="s">
        <v>1174</v>
      </c>
      <c r="D4705">
        <v>221843993183</v>
      </c>
      <c r="E4705">
        <v>1</v>
      </c>
      <c r="F4705">
        <v>0</v>
      </c>
      <c r="G4705">
        <v>0</v>
      </c>
      <c r="H4705">
        <v>5000000</v>
      </c>
      <c r="I4705">
        <v>340000000</v>
      </c>
      <c r="J4705">
        <v>0.02</v>
      </c>
      <c r="M4705"/>
    </row>
    <row r="4706" spans="1:15" hidden="1" x14ac:dyDescent="0.25">
      <c r="A4706">
        <v>214</v>
      </c>
      <c r="B4706" t="s">
        <v>617</v>
      </c>
      <c r="C4706" t="s">
        <v>618</v>
      </c>
      <c r="D4706">
        <v>52803474822109</v>
      </c>
      <c r="E4706">
        <v>849010357</v>
      </c>
      <c r="F4706">
        <v>27005063018</v>
      </c>
      <c r="G4706">
        <v>14</v>
      </c>
      <c r="H4706">
        <v>3030000000000</v>
      </c>
      <c r="I4706">
        <v>340000000</v>
      </c>
      <c r="J4706">
        <v>1.8499999999999999E-2</v>
      </c>
      <c r="M4706"/>
    </row>
    <row r="4707" spans="1:15" hidden="1" x14ac:dyDescent="0.25">
      <c r="A4707">
        <v>213</v>
      </c>
      <c r="B4707" t="s">
        <v>1203</v>
      </c>
      <c r="C4707" t="s">
        <v>1204</v>
      </c>
      <c r="D4707">
        <v>16190320477073</v>
      </c>
      <c r="E4707">
        <v>798672649</v>
      </c>
      <c r="F4707">
        <v>13654331954</v>
      </c>
      <c r="G4707">
        <v>7</v>
      </c>
      <c r="H4707">
        <v>40000000000</v>
      </c>
      <c r="I4707">
        <v>340000000</v>
      </c>
      <c r="J4707">
        <v>3.2500000000000001E-2</v>
      </c>
      <c r="M4707"/>
    </row>
    <row r="4708" spans="1:15" hidden="1" x14ac:dyDescent="0.25">
      <c r="A4708">
        <v>214</v>
      </c>
      <c r="B4708" t="s">
        <v>1496</v>
      </c>
      <c r="C4708" t="s">
        <v>1497</v>
      </c>
      <c r="D4708">
        <v>94179418332033</v>
      </c>
      <c r="E4708">
        <v>871673753</v>
      </c>
      <c r="F4708">
        <v>52635701572</v>
      </c>
      <c r="G4708">
        <v>27</v>
      </c>
      <c r="H4708">
        <v>111000000000</v>
      </c>
      <c r="I4708">
        <v>340000000</v>
      </c>
      <c r="J4708">
        <v>0.01</v>
      </c>
      <c r="M4708"/>
    </row>
    <row r="4709" spans="1:15" hidden="1" x14ac:dyDescent="0.25">
      <c r="A4709">
        <v>214</v>
      </c>
      <c r="B4709" t="s">
        <v>1926</v>
      </c>
      <c r="C4709" t="s">
        <v>1927</v>
      </c>
      <c r="D4709">
        <v>431141454173</v>
      </c>
      <c r="E4709">
        <v>1</v>
      </c>
      <c r="F4709">
        <v>0</v>
      </c>
      <c r="G4709">
        <v>0</v>
      </c>
      <c r="H4709">
        <v>195000000000</v>
      </c>
      <c r="I4709">
        <v>340000000</v>
      </c>
      <c r="J4709">
        <v>0.02</v>
      </c>
      <c r="M4709"/>
    </row>
    <row r="4710" spans="1:15" x14ac:dyDescent="0.25">
      <c r="A4710">
        <v>224</v>
      </c>
      <c r="B4710" t="s">
        <v>635</v>
      </c>
      <c r="C4710" t="s">
        <v>184</v>
      </c>
      <c r="D4710">
        <v>130865104924858</v>
      </c>
      <c r="E4710">
        <v>0</v>
      </c>
      <c r="F4710">
        <v>0</v>
      </c>
      <c r="G4710">
        <v>80</v>
      </c>
      <c r="H4710">
        <v>2500000000000</v>
      </c>
      <c r="I4710">
        <v>340000000</v>
      </c>
      <c r="J4710" s="127">
        <v>0.05</v>
      </c>
      <c r="L4710" t="str">
        <f>C4710</f>
        <v>BLOOM</v>
      </c>
      <c r="M4710" s="125">
        <f>H4710/1000000</f>
        <v>2500000</v>
      </c>
      <c r="O4710" s="126">
        <f>D4710/1000000</f>
        <v>130865104.924858</v>
      </c>
    </row>
    <row r="4711" spans="1:15" hidden="1" x14ac:dyDescent="0.25">
      <c r="A4711">
        <v>214</v>
      </c>
      <c r="B4711" t="s">
        <v>1770</v>
      </c>
      <c r="C4711" t="s">
        <v>1771</v>
      </c>
      <c r="D4711">
        <v>270444110497</v>
      </c>
      <c r="E4711">
        <v>1</v>
      </c>
      <c r="F4711">
        <v>0</v>
      </c>
      <c r="G4711">
        <v>0</v>
      </c>
      <c r="H4711">
        <v>100000000000</v>
      </c>
      <c r="I4711">
        <v>340000000</v>
      </c>
      <c r="J4711">
        <v>0.05</v>
      </c>
      <c r="M4711"/>
    </row>
    <row r="4712" spans="1:15" hidden="1" x14ac:dyDescent="0.25">
      <c r="A4712">
        <v>213</v>
      </c>
      <c r="B4712" t="s">
        <v>538</v>
      </c>
      <c r="C4712" t="s">
        <v>539</v>
      </c>
      <c r="D4712">
        <v>264932521043</v>
      </c>
      <c r="E4712">
        <v>1</v>
      </c>
      <c r="F4712">
        <v>0</v>
      </c>
      <c r="G4712">
        <v>0</v>
      </c>
      <c r="H4712">
        <v>30000000000</v>
      </c>
      <c r="I4712">
        <v>340000000</v>
      </c>
      <c r="J4712">
        <v>0</v>
      </c>
      <c r="M4712"/>
    </row>
    <row r="4713" spans="1:15" hidden="1" x14ac:dyDescent="0.25">
      <c r="A4713">
        <v>213</v>
      </c>
      <c r="B4713" t="s">
        <v>272</v>
      </c>
      <c r="C4713" t="s">
        <v>273</v>
      </c>
      <c r="D4713">
        <v>20622978625840</v>
      </c>
      <c r="E4713">
        <v>340000000</v>
      </c>
      <c r="F4713">
        <v>12048464804</v>
      </c>
      <c r="G4713">
        <v>6</v>
      </c>
      <c r="H4713">
        <v>50000000000</v>
      </c>
      <c r="I4713">
        <v>340000000</v>
      </c>
      <c r="J4713">
        <v>0</v>
      </c>
      <c r="M4713"/>
    </row>
    <row r="4714" spans="1:15" hidden="1" x14ac:dyDescent="0.25">
      <c r="A4714">
        <v>213</v>
      </c>
      <c r="B4714" t="s">
        <v>648</v>
      </c>
      <c r="C4714" t="s">
        <v>649</v>
      </c>
      <c r="D4714">
        <v>20769492752</v>
      </c>
      <c r="E4714">
        <v>1</v>
      </c>
      <c r="F4714">
        <v>0</v>
      </c>
      <c r="G4714">
        <v>0</v>
      </c>
      <c r="H4714">
        <v>360000000000</v>
      </c>
      <c r="I4714">
        <v>345000000</v>
      </c>
      <c r="J4714">
        <v>0.02</v>
      </c>
      <c r="M4714"/>
    </row>
    <row r="4715" spans="1:15" hidden="1" x14ac:dyDescent="0.25">
      <c r="A4715">
        <v>213</v>
      </c>
      <c r="B4715" t="s">
        <v>1811</v>
      </c>
      <c r="C4715" t="s">
        <v>1812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M4715"/>
    </row>
    <row r="4716" spans="1:15" hidden="1" x14ac:dyDescent="0.25">
      <c r="A4716">
        <v>213</v>
      </c>
      <c r="B4716" t="s">
        <v>1008</v>
      </c>
      <c r="C4716" t="s">
        <v>1009</v>
      </c>
      <c r="D4716">
        <v>31194370311881</v>
      </c>
      <c r="E4716">
        <v>2078648101</v>
      </c>
      <c r="F4716">
        <v>33034313932</v>
      </c>
      <c r="G4716">
        <v>17</v>
      </c>
      <c r="H4716">
        <v>300000000000</v>
      </c>
      <c r="I4716">
        <v>340000000</v>
      </c>
      <c r="J4716">
        <v>0.05</v>
      </c>
      <c r="M4716"/>
    </row>
    <row r="4717" spans="1:15" hidden="1" x14ac:dyDescent="0.25">
      <c r="A4717">
        <v>213</v>
      </c>
      <c r="B4717" t="s">
        <v>2481</v>
      </c>
      <c r="C4717" t="s">
        <v>2482</v>
      </c>
      <c r="D4717">
        <v>31086953997662</v>
      </c>
      <c r="E4717">
        <v>1871448895</v>
      </c>
      <c r="F4717">
        <v>29097529016</v>
      </c>
      <c r="G4717">
        <v>15</v>
      </c>
      <c r="H4717">
        <v>100000000</v>
      </c>
      <c r="I4717">
        <v>340000000</v>
      </c>
      <c r="J4717">
        <v>0.05</v>
      </c>
      <c r="M4717"/>
    </row>
    <row r="4718" spans="1:15" hidden="1" x14ac:dyDescent="0.25">
      <c r="A4718">
        <v>213</v>
      </c>
      <c r="B4718" t="s">
        <v>433</v>
      </c>
      <c r="C4718" t="s">
        <v>434</v>
      </c>
      <c r="D4718">
        <v>26463865283</v>
      </c>
      <c r="E4718">
        <v>1</v>
      </c>
      <c r="F4718">
        <v>0</v>
      </c>
      <c r="G4718">
        <v>0</v>
      </c>
      <c r="H4718">
        <v>0</v>
      </c>
      <c r="I4718">
        <v>340000000</v>
      </c>
      <c r="J4718">
        <v>5.0000000000000001E-3</v>
      </c>
      <c r="M4718"/>
    </row>
    <row r="4719" spans="1:15" hidden="1" x14ac:dyDescent="0.25">
      <c r="A4719">
        <v>213</v>
      </c>
      <c r="B4719" t="s">
        <v>1619</v>
      </c>
      <c r="C4719" t="s">
        <v>1620</v>
      </c>
      <c r="D4719">
        <v>271618773788</v>
      </c>
      <c r="E4719">
        <v>1</v>
      </c>
      <c r="F4719">
        <v>0</v>
      </c>
      <c r="G4719">
        <v>0</v>
      </c>
      <c r="H4719">
        <v>10000000000</v>
      </c>
      <c r="I4719">
        <v>340000000</v>
      </c>
      <c r="J4719">
        <v>0.01</v>
      </c>
      <c r="M4719"/>
    </row>
    <row r="4720" spans="1:15" hidden="1" x14ac:dyDescent="0.25">
      <c r="A4720">
        <v>213</v>
      </c>
      <c r="B4720" t="s">
        <v>946</v>
      </c>
      <c r="C4720" t="s">
        <v>415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M4720"/>
    </row>
    <row r="4721" spans="1:15" x14ac:dyDescent="0.25">
      <c r="A4721">
        <v>224</v>
      </c>
      <c r="B4721" t="s">
        <v>2079</v>
      </c>
      <c r="C4721" t="s">
        <v>2080</v>
      </c>
      <c r="D4721">
        <v>118139891615608</v>
      </c>
      <c r="E4721">
        <v>0</v>
      </c>
      <c r="F4721">
        <v>0</v>
      </c>
      <c r="G4721">
        <v>73</v>
      </c>
      <c r="H4721">
        <v>2500000000000</v>
      </c>
      <c r="I4721">
        <v>340000000</v>
      </c>
      <c r="J4721" s="127">
        <v>0.05</v>
      </c>
      <c r="L4721" t="str">
        <f>C4721</f>
        <v>IOG8</v>
      </c>
      <c r="M4721" s="125">
        <f>H4721/1000000</f>
        <v>2500000</v>
      </c>
      <c r="O4721" s="126">
        <f>D4721/1000000</f>
        <v>118139891.61560801</v>
      </c>
    </row>
    <row r="4722" spans="1:15" hidden="1" x14ac:dyDescent="0.25">
      <c r="A4722">
        <v>213</v>
      </c>
      <c r="B4722" t="s">
        <v>480</v>
      </c>
      <c r="C4722" t="s">
        <v>481</v>
      </c>
      <c r="D4722">
        <v>73494790332</v>
      </c>
      <c r="E4722">
        <v>1</v>
      </c>
      <c r="F4722">
        <v>0</v>
      </c>
      <c r="G4722">
        <v>0</v>
      </c>
      <c r="H4722">
        <v>71000000000</v>
      </c>
      <c r="I4722">
        <v>350000000</v>
      </c>
      <c r="J4722">
        <v>0.02</v>
      </c>
      <c r="M4722"/>
    </row>
    <row r="4723" spans="1:15" hidden="1" x14ac:dyDescent="0.25">
      <c r="A4723">
        <v>213</v>
      </c>
      <c r="B4723" t="s">
        <v>927</v>
      </c>
      <c r="C4723" t="s">
        <v>928</v>
      </c>
      <c r="D4723">
        <v>28072574792</v>
      </c>
      <c r="E4723">
        <v>1</v>
      </c>
      <c r="F4723">
        <v>0</v>
      </c>
      <c r="G4723">
        <v>0</v>
      </c>
      <c r="H4723">
        <v>1000000000</v>
      </c>
      <c r="I4723">
        <v>345000000</v>
      </c>
      <c r="J4723">
        <v>0.01</v>
      </c>
      <c r="M4723"/>
    </row>
    <row r="4724" spans="1:15" hidden="1" x14ac:dyDescent="0.25">
      <c r="A4724">
        <v>213</v>
      </c>
      <c r="B4724" t="s">
        <v>1038</v>
      </c>
      <c r="C4724" t="s">
        <v>1039</v>
      </c>
      <c r="D4724">
        <v>27024996001</v>
      </c>
      <c r="E4724">
        <v>1</v>
      </c>
      <c r="F4724">
        <v>0</v>
      </c>
      <c r="G4724">
        <v>0</v>
      </c>
      <c r="H4724">
        <v>1000000000</v>
      </c>
      <c r="I4724">
        <v>340000000</v>
      </c>
      <c r="J4724">
        <v>0.01</v>
      </c>
      <c r="M4724"/>
    </row>
    <row r="4725" spans="1:15" hidden="1" x14ac:dyDescent="0.25">
      <c r="A4725">
        <v>213</v>
      </c>
      <c r="B4725" t="s">
        <v>810</v>
      </c>
      <c r="C4725" t="s">
        <v>811</v>
      </c>
      <c r="D4725">
        <v>946072197947</v>
      </c>
      <c r="E4725">
        <v>1</v>
      </c>
      <c r="F4725">
        <v>0</v>
      </c>
      <c r="G4725">
        <v>0</v>
      </c>
      <c r="H4725">
        <v>35000000000</v>
      </c>
      <c r="I4725">
        <v>340000000</v>
      </c>
      <c r="J4725">
        <v>0</v>
      </c>
      <c r="M4725"/>
    </row>
    <row r="4726" spans="1:15" hidden="1" x14ac:dyDescent="0.25">
      <c r="A4726">
        <v>213</v>
      </c>
      <c r="B4726" t="s">
        <v>1285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M4726"/>
    </row>
    <row r="4727" spans="1:15" hidden="1" x14ac:dyDescent="0.25">
      <c r="A4727">
        <v>213</v>
      </c>
      <c r="B4727" t="s">
        <v>1099</v>
      </c>
      <c r="C4727" t="s">
        <v>1100</v>
      </c>
      <c r="D4727">
        <v>32560360634693</v>
      </c>
      <c r="E4727">
        <v>522670194</v>
      </c>
      <c r="F4727">
        <v>18084349293</v>
      </c>
      <c r="G4727">
        <v>9</v>
      </c>
      <c r="H4727">
        <v>1000000000000</v>
      </c>
      <c r="I4727">
        <v>340000000</v>
      </c>
      <c r="J4727">
        <v>0.01</v>
      </c>
      <c r="M4727"/>
    </row>
    <row r="4728" spans="1:15" hidden="1" x14ac:dyDescent="0.25">
      <c r="A4728">
        <v>213</v>
      </c>
      <c r="B4728" t="s">
        <v>1424</v>
      </c>
      <c r="C4728" t="s">
        <v>1425</v>
      </c>
      <c r="D4728">
        <v>807307618738</v>
      </c>
      <c r="E4728">
        <v>1</v>
      </c>
      <c r="F4728">
        <v>0</v>
      </c>
      <c r="G4728">
        <v>0</v>
      </c>
      <c r="H4728">
        <v>100000000000</v>
      </c>
      <c r="I4728">
        <v>340000000</v>
      </c>
      <c r="J4728">
        <v>3.5000000000000003E-2</v>
      </c>
      <c r="M4728"/>
    </row>
    <row r="4729" spans="1:15" hidden="1" x14ac:dyDescent="0.25">
      <c r="A4729">
        <v>213</v>
      </c>
      <c r="B4729" t="s">
        <v>802</v>
      </c>
      <c r="C4729" t="s">
        <v>803</v>
      </c>
      <c r="D4729">
        <v>71494362060</v>
      </c>
      <c r="E4729">
        <v>1</v>
      </c>
      <c r="F4729">
        <v>0</v>
      </c>
      <c r="G4729">
        <v>0</v>
      </c>
      <c r="H4729">
        <v>35000000000</v>
      </c>
      <c r="I4729">
        <v>340000000</v>
      </c>
      <c r="J4729">
        <v>1E-3</v>
      </c>
      <c r="M4729"/>
    </row>
    <row r="4730" spans="1:15" x14ac:dyDescent="0.25">
      <c r="A4730">
        <v>224</v>
      </c>
      <c r="B4730" t="s">
        <v>2270</v>
      </c>
      <c r="C4730" t="s">
        <v>2271</v>
      </c>
      <c r="D4730">
        <v>114648106420516</v>
      </c>
      <c r="E4730">
        <v>0</v>
      </c>
      <c r="F4730">
        <v>0</v>
      </c>
      <c r="G4730">
        <v>59</v>
      </c>
      <c r="H4730">
        <v>2500000000000</v>
      </c>
      <c r="I4730">
        <v>340000000</v>
      </c>
      <c r="J4730" s="127">
        <v>0.05</v>
      </c>
      <c r="L4730" t="str">
        <f>C4730</f>
        <v>IOG10</v>
      </c>
      <c r="M4730" s="125">
        <f>H4730/1000000</f>
        <v>2500000</v>
      </c>
      <c r="O4730" s="126">
        <f>D4730/1000000</f>
        <v>114648106.420516</v>
      </c>
    </row>
    <row r="4731" spans="1:15" hidden="1" x14ac:dyDescent="0.25">
      <c r="A4731">
        <v>213</v>
      </c>
      <c r="B4731" t="s">
        <v>1412</v>
      </c>
      <c r="C4731" t="s">
        <v>1413</v>
      </c>
      <c r="D4731">
        <v>494629274695</v>
      </c>
      <c r="E4731">
        <v>357247297</v>
      </c>
      <c r="F4731">
        <v>1707482410</v>
      </c>
      <c r="G4731">
        <v>1</v>
      </c>
      <c r="H4731">
        <v>50000000000</v>
      </c>
      <c r="I4731">
        <v>340000000</v>
      </c>
      <c r="J4731">
        <v>0.01</v>
      </c>
      <c r="M4731"/>
    </row>
    <row r="4732" spans="1:15" hidden="1" x14ac:dyDescent="0.25">
      <c r="A4732">
        <v>214</v>
      </c>
      <c r="B4732" t="s">
        <v>222</v>
      </c>
      <c r="C4732" t="s">
        <v>223</v>
      </c>
      <c r="D4732">
        <v>173823241398984</v>
      </c>
      <c r="E4732">
        <v>340000000</v>
      </c>
      <c r="F4732">
        <v>120600742025</v>
      </c>
      <c r="G4732">
        <v>61</v>
      </c>
      <c r="H4732">
        <v>425000000000</v>
      </c>
      <c r="I4732">
        <v>340000000</v>
      </c>
      <c r="J4732">
        <v>0</v>
      </c>
      <c r="M4732"/>
    </row>
    <row r="4733" spans="1:15" hidden="1" x14ac:dyDescent="0.25">
      <c r="A4733">
        <v>213</v>
      </c>
      <c r="B4733" t="s">
        <v>367</v>
      </c>
      <c r="C4733" t="s">
        <v>368</v>
      </c>
      <c r="D4733">
        <v>25488340372599</v>
      </c>
      <c r="E4733">
        <v>340000000</v>
      </c>
      <c r="F4733">
        <v>16181432593</v>
      </c>
      <c r="G4733">
        <v>8</v>
      </c>
      <c r="H4733">
        <v>200000000000</v>
      </c>
      <c r="I4733">
        <v>340000000</v>
      </c>
      <c r="J4733">
        <v>0</v>
      </c>
      <c r="M4733"/>
    </row>
    <row r="4734" spans="1:15" hidden="1" x14ac:dyDescent="0.25">
      <c r="A4734">
        <v>213</v>
      </c>
      <c r="B4734" t="s">
        <v>1344</v>
      </c>
      <c r="C4734" t="s">
        <v>1345</v>
      </c>
      <c r="D4734">
        <v>212381850313</v>
      </c>
      <c r="E4734">
        <v>1</v>
      </c>
      <c r="F4734">
        <v>0</v>
      </c>
      <c r="G4734">
        <v>0</v>
      </c>
      <c r="H4734">
        <v>200000000000</v>
      </c>
      <c r="I4734">
        <v>399000000</v>
      </c>
      <c r="J4734">
        <v>3.1E-2</v>
      </c>
      <c r="M4734"/>
    </row>
    <row r="4735" spans="1:15" hidden="1" x14ac:dyDescent="0.25">
      <c r="A4735">
        <v>213</v>
      </c>
      <c r="B4735" t="s">
        <v>1952</v>
      </c>
      <c r="C4735" t="s">
        <v>1953</v>
      </c>
      <c r="D4735">
        <v>67411887271302</v>
      </c>
      <c r="E4735">
        <v>8943312587</v>
      </c>
      <c r="F4735">
        <v>34413250348</v>
      </c>
      <c r="G4735">
        <v>21</v>
      </c>
      <c r="H4735">
        <v>0</v>
      </c>
      <c r="I4735">
        <v>340000000</v>
      </c>
      <c r="J4735">
        <v>0.2</v>
      </c>
      <c r="M4735"/>
    </row>
    <row r="4736" spans="1:15" hidden="1" x14ac:dyDescent="0.25">
      <c r="A4736">
        <v>213</v>
      </c>
      <c r="B4736" t="s">
        <v>679</v>
      </c>
      <c r="C4736" t="s">
        <v>680</v>
      </c>
      <c r="D4736">
        <v>100212280351</v>
      </c>
      <c r="E4736">
        <v>1</v>
      </c>
      <c r="F4736">
        <v>0</v>
      </c>
      <c r="G4736">
        <v>0</v>
      </c>
      <c r="H4736">
        <v>100000000000</v>
      </c>
      <c r="I4736">
        <v>340000000</v>
      </c>
      <c r="J4736">
        <v>0.02</v>
      </c>
      <c r="M4736"/>
    </row>
    <row r="4737" spans="1:15" hidden="1" x14ac:dyDescent="0.25">
      <c r="A4737">
        <v>213</v>
      </c>
      <c r="B4737" t="s">
        <v>398</v>
      </c>
      <c r="C4737" t="s">
        <v>399</v>
      </c>
      <c r="D4737">
        <v>138755759130</v>
      </c>
      <c r="E4737">
        <v>1</v>
      </c>
      <c r="F4737">
        <v>0</v>
      </c>
      <c r="G4737">
        <v>0</v>
      </c>
      <c r="H4737">
        <v>1000000000</v>
      </c>
      <c r="I4737">
        <v>340000000</v>
      </c>
      <c r="J4737">
        <v>0.01</v>
      </c>
      <c r="M4737"/>
    </row>
    <row r="4738" spans="1:15" hidden="1" x14ac:dyDescent="0.25">
      <c r="A4738">
        <v>214</v>
      </c>
      <c r="B4738" t="s">
        <v>2553</v>
      </c>
      <c r="C4738" t="s">
        <v>2554</v>
      </c>
      <c r="D4738">
        <v>58206378820911</v>
      </c>
      <c r="E4738">
        <v>633863162</v>
      </c>
      <c r="F4738">
        <v>29092453061</v>
      </c>
      <c r="G4738">
        <v>15</v>
      </c>
      <c r="H4738">
        <v>111000000000</v>
      </c>
      <c r="I4738">
        <v>340000000</v>
      </c>
      <c r="J4738">
        <v>0.01</v>
      </c>
      <c r="M4738"/>
    </row>
    <row r="4739" spans="1:15" hidden="1" x14ac:dyDescent="0.25">
      <c r="A4739">
        <v>214</v>
      </c>
      <c r="B4739" s="161" t="s">
        <v>612</v>
      </c>
      <c r="C4739" t="s">
        <v>613</v>
      </c>
      <c r="D4739">
        <v>126736502476859</v>
      </c>
      <c r="E4739">
        <v>1545470388</v>
      </c>
      <c r="F4739">
        <v>119341568504</v>
      </c>
      <c r="G4739">
        <v>61</v>
      </c>
      <c r="H4739">
        <v>111000000000</v>
      </c>
      <c r="I4739">
        <v>340000000</v>
      </c>
      <c r="J4739">
        <v>0.01</v>
      </c>
      <c r="M4739"/>
    </row>
    <row r="4740" spans="1:15" hidden="1" x14ac:dyDescent="0.25">
      <c r="A4740">
        <v>214</v>
      </c>
      <c r="B4740" t="s">
        <v>869</v>
      </c>
      <c r="C4740" t="s">
        <v>870</v>
      </c>
      <c r="D4740">
        <v>2699051223257</v>
      </c>
      <c r="E4740">
        <v>353139210</v>
      </c>
      <c r="F4740">
        <v>1629262135</v>
      </c>
      <c r="G4740">
        <v>1</v>
      </c>
      <c r="H4740">
        <v>400000000000</v>
      </c>
      <c r="I4740">
        <v>340000000</v>
      </c>
      <c r="J4740">
        <v>8.0000000000000002E-3</v>
      </c>
      <c r="M4740"/>
    </row>
    <row r="4741" spans="1:15" x14ac:dyDescent="0.25">
      <c r="A4741">
        <v>224</v>
      </c>
      <c r="B4741" t="s">
        <v>1490</v>
      </c>
      <c r="C4741" t="s">
        <v>1491</v>
      </c>
      <c r="D4741">
        <v>115561236006954</v>
      </c>
      <c r="E4741">
        <v>0</v>
      </c>
      <c r="F4741">
        <v>0</v>
      </c>
      <c r="G4741">
        <v>61</v>
      </c>
      <c r="H4741">
        <v>2500000000000</v>
      </c>
      <c r="I4741">
        <v>340000000</v>
      </c>
      <c r="J4741" s="127">
        <v>0.05</v>
      </c>
      <c r="L4741" t="str">
        <f>C4741</f>
        <v>IOG9</v>
      </c>
      <c r="M4741" s="125">
        <f>H4741/1000000</f>
        <v>2500000</v>
      </c>
      <c r="O4741" s="126">
        <f>D4741/1000000</f>
        <v>115561236.006954</v>
      </c>
    </row>
    <row r="4742" spans="1:15" hidden="1" x14ac:dyDescent="0.25">
      <c r="A4742">
        <v>214</v>
      </c>
      <c r="B4742" t="s">
        <v>1950</v>
      </c>
      <c r="C4742" t="s">
        <v>1951</v>
      </c>
      <c r="D4742">
        <v>1479941543062</v>
      </c>
      <c r="E4742">
        <v>356415178</v>
      </c>
      <c r="F4742">
        <v>1625102669</v>
      </c>
      <c r="G4742">
        <v>1</v>
      </c>
      <c r="H4742">
        <v>27000000000</v>
      </c>
      <c r="I4742">
        <v>340000000</v>
      </c>
      <c r="J4742">
        <v>0.01</v>
      </c>
      <c r="M4742"/>
    </row>
    <row r="4743" spans="1:15" hidden="1" x14ac:dyDescent="0.25">
      <c r="A4743">
        <v>213</v>
      </c>
      <c r="B4743" t="s">
        <v>1236</v>
      </c>
      <c r="C4743" t="s">
        <v>1237</v>
      </c>
      <c r="D4743">
        <v>321873869573</v>
      </c>
      <c r="E4743">
        <v>1</v>
      </c>
      <c r="F4743">
        <v>0</v>
      </c>
      <c r="G4743">
        <v>0</v>
      </c>
      <c r="H4743">
        <v>1000000000</v>
      </c>
      <c r="I4743">
        <v>340000000</v>
      </c>
      <c r="J4743">
        <v>0.01</v>
      </c>
      <c r="M4743"/>
    </row>
    <row r="4744" spans="1:15" hidden="1" x14ac:dyDescent="0.25">
      <c r="A4744">
        <v>213</v>
      </c>
      <c r="B4744" t="s">
        <v>1210</v>
      </c>
      <c r="C4744" t="s">
        <v>1211</v>
      </c>
      <c r="D4744">
        <v>87306397983</v>
      </c>
      <c r="E4744">
        <v>1</v>
      </c>
      <c r="F4744">
        <v>0</v>
      </c>
      <c r="G4744">
        <v>0</v>
      </c>
      <c r="H4744">
        <v>30000000000</v>
      </c>
      <c r="I4744">
        <v>340000000</v>
      </c>
      <c r="J4744">
        <v>0.01</v>
      </c>
      <c r="M4744"/>
    </row>
    <row r="4745" spans="1:15" hidden="1" x14ac:dyDescent="0.25">
      <c r="A4745">
        <v>213</v>
      </c>
      <c r="B4745" t="s">
        <v>1954</v>
      </c>
      <c r="C4745" t="s">
        <v>391</v>
      </c>
      <c r="D4745">
        <v>0</v>
      </c>
      <c r="E4745">
        <v>0</v>
      </c>
      <c r="F4745">
        <v>0</v>
      </c>
      <c r="G4745">
        <v>0</v>
      </c>
      <c r="H4745">
        <v>45600000000</v>
      </c>
      <c r="I4745">
        <v>340000000</v>
      </c>
      <c r="J4745">
        <v>0.03</v>
      </c>
      <c r="M4745"/>
    </row>
    <row r="4746" spans="1:15" hidden="1" x14ac:dyDescent="0.25">
      <c r="A4746">
        <v>214</v>
      </c>
      <c r="B4746" t="s">
        <v>2491</v>
      </c>
      <c r="C4746" t="s">
        <v>2492</v>
      </c>
      <c r="D4746">
        <v>87926741877798</v>
      </c>
      <c r="E4746">
        <v>3179920876</v>
      </c>
      <c r="F4746">
        <v>68158101027</v>
      </c>
      <c r="G4746">
        <v>36</v>
      </c>
      <c r="H4746">
        <v>60000000000</v>
      </c>
      <c r="I4746">
        <v>340000000</v>
      </c>
      <c r="J4746">
        <v>0.04</v>
      </c>
      <c r="M4746"/>
    </row>
    <row r="4747" spans="1:15" hidden="1" x14ac:dyDescent="0.25">
      <c r="A4747">
        <v>214</v>
      </c>
      <c r="B4747" t="s">
        <v>2508</v>
      </c>
      <c r="C4747" t="s">
        <v>2509</v>
      </c>
      <c r="D4747">
        <v>74854463191935</v>
      </c>
      <c r="E4747">
        <v>1319211189</v>
      </c>
      <c r="F4747">
        <v>48227381264</v>
      </c>
      <c r="G4747">
        <v>25</v>
      </c>
      <c r="H4747">
        <v>150000000000</v>
      </c>
      <c r="I4747">
        <v>340000000</v>
      </c>
      <c r="J4747">
        <v>1.9900000000000001E-2</v>
      </c>
      <c r="M4747"/>
    </row>
    <row r="4748" spans="1:15" hidden="1" x14ac:dyDescent="0.25">
      <c r="A4748">
        <v>214</v>
      </c>
      <c r="B4748" t="s">
        <v>351</v>
      </c>
      <c r="C4748" t="s">
        <v>352</v>
      </c>
      <c r="D4748">
        <v>12186477694592</v>
      </c>
      <c r="E4748">
        <v>495223342</v>
      </c>
      <c r="F4748">
        <v>15367110930</v>
      </c>
      <c r="G4748">
        <v>8</v>
      </c>
      <c r="H4748">
        <v>500000000000</v>
      </c>
      <c r="I4748">
        <v>340000000</v>
      </c>
      <c r="J4748">
        <v>0.01</v>
      </c>
      <c r="M4748"/>
    </row>
    <row r="4749" spans="1:15" hidden="1" x14ac:dyDescent="0.25">
      <c r="A4749">
        <v>213</v>
      </c>
      <c r="B4749" t="s">
        <v>1955</v>
      </c>
      <c r="C4749" t="s">
        <v>1956</v>
      </c>
      <c r="D4749">
        <v>2000382555553</v>
      </c>
      <c r="E4749">
        <v>340000000</v>
      </c>
      <c r="F4749">
        <v>5855012929</v>
      </c>
      <c r="G4749">
        <v>3</v>
      </c>
      <c r="H4749">
        <v>150000000000</v>
      </c>
      <c r="I4749">
        <v>340000000</v>
      </c>
      <c r="J4749">
        <v>0</v>
      </c>
      <c r="M4749"/>
    </row>
    <row r="4750" spans="1:15" hidden="1" x14ac:dyDescent="0.25">
      <c r="A4750">
        <v>213</v>
      </c>
      <c r="B4750" t="s">
        <v>423</v>
      </c>
      <c r="C4750" t="s">
        <v>424</v>
      </c>
      <c r="D4750">
        <v>101990806662</v>
      </c>
      <c r="E4750">
        <v>1</v>
      </c>
      <c r="F4750">
        <v>0</v>
      </c>
      <c r="G4750">
        <v>0</v>
      </c>
      <c r="H4750">
        <v>500000000</v>
      </c>
      <c r="I4750">
        <v>345000000</v>
      </c>
      <c r="J4750">
        <v>0.03</v>
      </c>
      <c r="M4750"/>
    </row>
    <row r="4751" spans="1:15" hidden="1" x14ac:dyDescent="0.25">
      <c r="A4751">
        <v>213</v>
      </c>
      <c r="B4751" t="s">
        <v>418</v>
      </c>
      <c r="C4751" t="s">
        <v>419</v>
      </c>
      <c r="D4751">
        <v>5997277012</v>
      </c>
      <c r="E4751">
        <v>1</v>
      </c>
      <c r="F4751">
        <v>0</v>
      </c>
      <c r="G4751">
        <v>0</v>
      </c>
      <c r="H4751">
        <v>5000000000</v>
      </c>
      <c r="I4751">
        <v>340000000</v>
      </c>
      <c r="J4751">
        <v>0.06</v>
      </c>
      <c r="M4751"/>
    </row>
    <row r="4752" spans="1:15" hidden="1" x14ac:dyDescent="0.25">
      <c r="A4752">
        <v>213</v>
      </c>
      <c r="B4752" t="s">
        <v>1456</v>
      </c>
      <c r="C4752" t="s">
        <v>1457</v>
      </c>
      <c r="D4752">
        <v>124767436364</v>
      </c>
      <c r="E4752">
        <v>1</v>
      </c>
      <c r="F4752">
        <v>0</v>
      </c>
      <c r="G4752">
        <v>0</v>
      </c>
      <c r="H4752">
        <v>100000000000</v>
      </c>
      <c r="I4752">
        <v>340000000</v>
      </c>
      <c r="J4752">
        <v>0.02</v>
      </c>
      <c r="M4752"/>
    </row>
    <row r="4753" spans="1:10" customFormat="1" hidden="1" x14ac:dyDescent="0.25">
      <c r="A4753">
        <v>213</v>
      </c>
      <c r="B4753" t="s">
        <v>381</v>
      </c>
      <c r="C4753" t="s">
        <v>382</v>
      </c>
      <c r="D4753">
        <v>793544799</v>
      </c>
      <c r="E4753">
        <v>1</v>
      </c>
      <c r="F4753">
        <v>0</v>
      </c>
      <c r="G4753">
        <v>0</v>
      </c>
      <c r="H4753">
        <v>7000000</v>
      </c>
      <c r="I4753">
        <v>340000000</v>
      </c>
      <c r="J4753">
        <v>0</v>
      </c>
    </row>
    <row r="4754" spans="1:10" customFormat="1" hidden="1" x14ac:dyDescent="0.25">
      <c r="A4754">
        <v>213</v>
      </c>
      <c r="B4754" t="s">
        <v>995</v>
      </c>
      <c r="C4754" t="s">
        <v>996</v>
      </c>
      <c r="D4754">
        <v>2438328457</v>
      </c>
      <c r="E4754">
        <v>1</v>
      </c>
      <c r="F4754">
        <v>0</v>
      </c>
      <c r="G4754">
        <v>0</v>
      </c>
      <c r="H4754">
        <v>50000000</v>
      </c>
      <c r="I4754">
        <v>340000000</v>
      </c>
      <c r="J4754">
        <v>0</v>
      </c>
    </row>
    <row r="4755" spans="1:10" customFormat="1" hidden="1" x14ac:dyDescent="0.25">
      <c r="A4755">
        <v>214</v>
      </c>
      <c r="B4755" t="s">
        <v>1942</v>
      </c>
      <c r="C4755" t="s">
        <v>1943</v>
      </c>
      <c r="D4755">
        <v>2264831684420</v>
      </c>
      <c r="E4755">
        <v>1</v>
      </c>
      <c r="F4755">
        <v>0</v>
      </c>
      <c r="G4755">
        <v>0</v>
      </c>
      <c r="H4755">
        <v>100000000000</v>
      </c>
      <c r="I4755">
        <v>340000000</v>
      </c>
      <c r="J4755">
        <v>0.03</v>
      </c>
    </row>
    <row r="4756" spans="1:10" customFormat="1" hidden="1" x14ac:dyDescent="0.25">
      <c r="A4756">
        <v>214</v>
      </c>
      <c r="B4756" t="s">
        <v>1296</v>
      </c>
      <c r="C4756" t="s">
        <v>1297</v>
      </c>
      <c r="D4756">
        <v>273876975869</v>
      </c>
      <c r="E4756">
        <v>1</v>
      </c>
      <c r="F4756">
        <v>0</v>
      </c>
      <c r="G4756">
        <v>0</v>
      </c>
      <c r="H4756">
        <v>35000000000</v>
      </c>
      <c r="I4756">
        <v>340000000</v>
      </c>
      <c r="J4756">
        <v>0.05</v>
      </c>
    </row>
    <row r="4757" spans="1:10" customFormat="1" hidden="1" x14ac:dyDescent="0.25">
      <c r="A4757">
        <v>213</v>
      </c>
      <c r="B4757" t="s">
        <v>144</v>
      </c>
      <c r="C4757" t="s">
        <v>145</v>
      </c>
      <c r="D4757">
        <v>99224452855589</v>
      </c>
      <c r="E4757">
        <v>2683608633</v>
      </c>
      <c r="F4757">
        <v>75776679134</v>
      </c>
      <c r="G4757">
        <v>38</v>
      </c>
      <c r="H4757">
        <v>50000000000</v>
      </c>
      <c r="I4757">
        <v>340000000</v>
      </c>
      <c r="J4757">
        <v>0.03</v>
      </c>
    </row>
    <row r="4758" spans="1:10" customFormat="1" hidden="1" x14ac:dyDescent="0.25">
      <c r="A4758">
        <v>213</v>
      </c>
      <c r="B4758" s="161" t="s">
        <v>321</v>
      </c>
      <c r="C4758" t="s">
        <v>322</v>
      </c>
      <c r="D4758">
        <v>507624514</v>
      </c>
      <c r="E4758">
        <v>1</v>
      </c>
      <c r="F4758">
        <v>0</v>
      </c>
      <c r="G4758">
        <v>0</v>
      </c>
      <c r="H4758">
        <v>500000000</v>
      </c>
      <c r="I4758">
        <v>340000000</v>
      </c>
      <c r="J4758">
        <v>0.01</v>
      </c>
    </row>
    <row r="4759" spans="1:10" customFormat="1" hidden="1" x14ac:dyDescent="0.25">
      <c r="A4759">
        <v>213</v>
      </c>
      <c r="B4759" t="s">
        <v>1711</v>
      </c>
      <c r="C4759" t="s">
        <v>1712</v>
      </c>
      <c r="D4759">
        <v>4400866238</v>
      </c>
      <c r="E4759">
        <v>1</v>
      </c>
      <c r="F4759">
        <v>0</v>
      </c>
      <c r="G4759">
        <v>0</v>
      </c>
      <c r="H4759">
        <v>1000000000</v>
      </c>
      <c r="I4759">
        <v>340000000</v>
      </c>
      <c r="J4759">
        <v>0.01</v>
      </c>
    </row>
    <row r="4760" spans="1:10" customFormat="1" hidden="1" x14ac:dyDescent="0.25">
      <c r="A4760">
        <v>213</v>
      </c>
      <c r="B4760" t="s">
        <v>2047</v>
      </c>
      <c r="C4760" t="s">
        <v>2048</v>
      </c>
      <c r="D4760">
        <v>10105459673</v>
      </c>
      <c r="E4760">
        <v>1</v>
      </c>
      <c r="F4760">
        <v>0</v>
      </c>
      <c r="G4760">
        <v>0</v>
      </c>
      <c r="H4760">
        <v>0</v>
      </c>
      <c r="I4760">
        <v>340000000</v>
      </c>
      <c r="J4760">
        <v>0.05</v>
      </c>
    </row>
    <row r="4761" spans="1:10" customFormat="1" hidden="1" x14ac:dyDescent="0.25">
      <c r="A4761">
        <v>213</v>
      </c>
      <c r="B4761" t="s">
        <v>290</v>
      </c>
      <c r="C4761" t="s">
        <v>291</v>
      </c>
      <c r="D4761">
        <v>30760113768</v>
      </c>
      <c r="E4761">
        <v>1</v>
      </c>
      <c r="F4761">
        <v>0</v>
      </c>
      <c r="G4761">
        <v>0</v>
      </c>
      <c r="H4761">
        <v>10000000000</v>
      </c>
      <c r="I4761">
        <v>340000000</v>
      </c>
      <c r="J4761">
        <v>5.0000000000000001E-3</v>
      </c>
    </row>
    <row r="4762" spans="1:10" customFormat="1" hidden="1" x14ac:dyDescent="0.25">
      <c r="A4762">
        <v>213</v>
      </c>
      <c r="B4762" t="s">
        <v>1575</v>
      </c>
      <c r="C4762" t="s">
        <v>1576</v>
      </c>
      <c r="D4762">
        <v>387851413854</v>
      </c>
      <c r="E4762">
        <v>1</v>
      </c>
      <c r="F4762">
        <v>0</v>
      </c>
      <c r="G4762">
        <v>0</v>
      </c>
      <c r="H4762">
        <v>118999000000</v>
      </c>
      <c r="I4762">
        <v>340000000</v>
      </c>
      <c r="J4762">
        <v>2.1000000000000001E-2</v>
      </c>
    </row>
    <row r="4763" spans="1:10" customFormat="1" hidden="1" x14ac:dyDescent="0.25">
      <c r="A4763">
        <v>213</v>
      </c>
      <c r="B4763" t="s">
        <v>1309</v>
      </c>
      <c r="D4763">
        <v>97620466</v>
      </c>
      <c r="E4763">
        <v>1</v>
      </c>
      <c r="F4763">
        <v>0</v>
      </c>
      <c r="G4763">
        <v>0</v>
      </c>
      <c r="H4763">
        <v>100000000</v>
      </c>
      <c r="I4763">
        <v>345000000</v>
      </c>
      <c r="J4763">
        <v>0.15</v>
      </c>
    </row>
    <row r="4764" spans="1:10" customFormat="1" hidden="1" x14ac:dyDescent="0.25">
      <c r="A4764">
        <v>213</v>
      </c>
      <c r="B4764" t="s">
        <v>1496</v>
      </c>
      <c r="C4764" t="s">
        <v>1497</v>
      </c>
      <c r="D4764">
        <v>77880151746100</v>
      </c>
      <c r="E4764">
        <v>790882960</v>
      </c>
      <c r="F4764">
        <v>44637413114</v>
      </c>
      <c r="G4764">
        <v>22</v>
      </c>
      <c r="H4764">
        <v>111000000000</v>
      </c>
      <c r="I4764">
        <v>340000000</v>
      </c>
      <c r="J4764">
        <v>0.01</v>
      </c>
    </row>
    <row r="4765" spans="1:10" customFormat="1" hidden="1" x14ac:dyDescent="0.25">
      <c r="A4765">
        <v>213</v>
      </c>
      <c r="B4765" t="s">
        <v>1059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340000000</v>
      </c>
      <c r="J4765">
        <v>0.03</v>
      </c>
    </row>
    <row r="4766" spans="1:10" customFormat="1" hidden="1" x14ac:dyDescent="0.25">
      <c r="A4766">
        <v>213</v>
      </c>
      <c r="B4766" t="s">
        <v>1259</v>
      </c>
      <c r="D4766">
        <v>502624470</v>
      </c>
      <c r="E4766">
        <v>1</v>
      </c>
      <c r="F4766">
        <v>0</v>
      </c>
      <c r="G4766">
        <v>0</v>
      </c>
      <c r="H4766">
        <v>100000000</v>
      </c>
      <c r="I4766">
        <v>345000000</v>
      </c>
      <c r="J4766">
        <v>0.03</v>
      </c>
    </row>
    <row r="4767" spans="1:10" customFormat="1" hidden="1" x14ac:dyDescent="0.25">
      <c r="A4767">
        <v>214</v>
      </c>
      <c r="B4767" t="s">
        <v>1688</v>
      </c>
      <c r="C4767" t="s">
        <v>1689</v>
      </c>
      <c r="D4767">
        <v>31365158565670</v>
      </c>
      <c r="E4767">
        <v>653764503</v>
      </c>
      <c r="F4767">
        <v>31062685850</v>
      </c>
      <c r="G4767">
        <v>16</v>
      </c>
      <c r="H4767">
        <v>300000000000</v>
      </c>
      <c r="I4767">
        <v>340000000</v>
      </c>
      <c r="J4767">
        <v>0.01</v>
      </c>
    </row>
    <row r="4768" spans="1:10" customFormat="1" hidden="1" x14ac:dyDescent="0.25">
      <c r="A4768">
        <v>213</v>
      </c>
      <c r="B4768" t="s">
        <v>421</v>
      </c>
      <c r="C4768" t="s">
        <v>422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customFormat="1" hidden="1" x14ac:dyDescent="0.25">
      <c r="A4769">
        <v>213</v>
      </c>
      <c r="B4769" t="s">
        <v>1555</v>
      </c>
      <c r="C4769" t="s">
        <v>1556</v>
      </c>
      <c r="D4769">
        <v>51133389976461</v>
      </c>
      <c r="E4769">
        <v>1768321041</v>
      </c>
      <c r="F4769">
        <v>27138099797</v>
      </c>
      <c r="G4769">
        <v>14</v>
      </c>
      <c r="H4769">
        <v>50000000000</v>
      </c>
      <c r="I4769">
        <v>340000000</v>
      </c>
      <c r="J4769">
        <v>0.05</v>
      </c>
    </row>
    <row r="4770" spans="1:10" customFormat="1" hidden="1" x14ac:dyDescent="0.25">
      <c r="A4770">
        <v>213</v>
      </c>
      <c r="B4770" t="s">
        <v>396</v>
      </c>
      <c r="C4770" t="s">
        <v>397</v>
      </c>
      <c r="D4770">
        <v>324016142495</v>
      </c>
      <c r="E4770">
        <v>1</v>
      </c>
      <c r="F4770">
        <v>0</v>
      </c>
      <c r="G4770">
        <v>0</v>
      </c>
      <c r="H4770">
        <v>100000000000</v>
      </c>
      <c r="I4770">
        <v>340000000</v>
      </c>
      <c r="J4770">
        <v>2.5000000000000001E-2</v>
      </c>
    </row>
    <row r="4771" spans="1:10" customFormat="1" hidden="1" x14ac:dyDescent="0.25">
      <c r="A4771">
        <v>213</v>
      </c>
      <c r="B4771" t="s">
        <v>503</v>
      </c>
      <c r="C4771" t="s">
        <v>504</v>
      </c>
      <c r="D4771">
        <v>49690608778</v>
      </c>
      <c r="E4771">
        <v>1</v>
      </c>
      <c r="F4771">
        <v>0</v>
      </c>
      <c r="G4771">
        <v>0</v>
      </c>
      <c r="H4771">
        <v>49000000000</v>
      </c>
      <c r="I4771">
        <v>340000000</v>
      </c>
      <c r="J4771">
        <v>0.04</v>
      </c>
    </row>
    <row r="4772" spans="1:10" customFormat="1" hidden="1" x14ac:dyDescent="0.25">
      <c r="A4772">
        <v>214</v>
      </c>
      <c r="B4772" t="s">
        <v>1863</v>
      </c>
      <c r="C4772" t="s">
        <v>1864</v>
      </c>
      <c r="D4772">
        <v>5082823559769</v>
      </c>
      <c r="E4772">
        <v>491745838</v>
      </c>
      <c r="F4772">
        <v>7435546084</v>
      </c>
      <c r="G4772">
        <v>4</v>
      </c>
      <c r="H4772">
        <v>139000000000</v>
      </c>
      <c r="I4772">
        <v>340000000</v>
      </c>
      <c r="J4772">
        <v>0.02</v>
      </c>
    </row>
    <row r="4773" spans="1:10" customFormat="1" hidden="1" x14ac:dyDescent="0.25">
      <c r="A4773">
        <v>213</v>
      </c>
      <c r="B4773" t="s">
        <v>1756</v>
      </c>
      <c r="C4773" t="s">
        <v>1757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customFormat="1" hidden="1" x14ac:dyDescent="0.25">
      <c r="A4774">
        <v>213</v>
      </c>
      <c r="B4774" t="s">
        <v>2483</v>
      </c>
      <c r="C4774" t="s">
        <v>2484</v>
      </c>
      <c r="D4774">
        <v>26210152388900</v>
      </c>
      <c r="E4774">
        <v>340000000</v>
      </c>
      <c r="F4774">
        <v>22373626858</v>
      </c>
      <c r="G4774">
        <v>11</v>
      </c>
      <c r="H4774">
        <v>95000000000</v>
      </c>
      <c r="I4774">
        <v>340000000</v>
      </c>
      <c r="J4774">
        <v>0</v>
      </c>
    </row>
    <row r="4775" spans="1:10" customFormat="1" hidden="1" x14ac:dyDescent="0.25">
      <c r="A4775">
        <v>213</v>
      </c>
      <c r="B4775" t="s">
        <v>745</v>
      </c>
      <c r="C4775" t="s">
        <v>746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customFormat="1" hidden="1" x14ac:dyDescent="0.25">
      <c r="A4776">
        <v>213</v>
      </c>
      <c r="B4776" t="s">
        <v>821</v>
      </c>
      <c r="C4776" t="s">
        <v>822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customFormat="1" hidden="1" x14ac:dyDescent="0.25">
      <c r="A4777">
        <v>213</v>
      </c>
      <c r="B4777" t="s">
        <v>1503</v>
      </c>
      <c r="C4777" t="s">
        <v>1504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customFormat="1" hidden="1" x14ac:dyDescent="0.25">
      <c r="A4778">
        <v>214</v>
      </c>
      <c r="B4778" t="s">
        <v>947</v>
      </c>
      <c r="C4778" t="s">
        <v>948</v>
      </c>
      <c r="D4778">
        <v>28683598333647</v>
      </c>
      <c r="E4778">
        <v>340000000</v>
      </c>
      <c r="F4778">
        <v>17522330781</v>
      </c>
      <c r="G4778">
        <v>9</v>
      </c>
      <c r="H4778">
        <v>1206000000000</v>
      </c>
      <c r="I4778">
        <v>340000000</v>
      </c>
      <c r="J4778">
        <v>0</v>
      </c>
    </row>
    <row r="4779" spans="1:10" customFormat="1" hidden="1" x14ac:dyDescent="0.25">
      <c r="A4779">
        <v>214</v>
      </c>
      <c r="B4779" t="s">
        <v>1957</v>
      </c>
      <c r="C4779" t="s">
        <v>1958</v>
      </c>
      <c r="D4779">
        <v>560096864505</v>
      </c>
      <c r="E4779">
        <v>1</v>
      </c>
      <c r="F4779">
        <v>0</v>
      </c>
      <c r="G4779">
        <v>0</v>
      </c>
      <c r="H4779">
        <v>30000000000</v>
      </c>
      <c r="I4779">
        <v>340000000</v>
      </c>
      <c r="J4779">
        <v>0</v>
      </c>
    </row>
    <row r="4780" spans="1:10" customFormat="1" hidden="1" x14ac:dyDescent="0.25">
      <c r="A4780">
        <v>214</v>
      </c>
      <c r="B4780" t="s">
        <v>1597</v>
      </c>
      <c r="C4780" t="s">
        <v>1598</v>
      </c>
      <c r="D4780">
        <v>90599938365793</v>
      </c>
      <c r="E4780">
        <v>891491295</v>
      </c>
      <c r="F4780">
        <v>54597638265</v>
      </c>
      <c r="G4780">
        <v>28</v>
      </c>
      <c r="H4780">
        <v>111000000000</v>
      </c>
      <c r="I4780">
        <v>340000000</v>
      </c>
      <c r="J4780">
        <v>0.01</v>
      </c>
    </row>
    <row r="4781" spans="1:10" customFormat="1" hidden="1" x14ac:dyDescent="0.25">
      <c r="A4781">
        <v>214</v>
      </c>
      <c r="B4781" t="s">
        <v>2017</v>
      </c>
      <c r="C4781" t="s">
        <v>2018</v>
      </c>
      <c r="D4781">
        <v>12247809205011</v>
      </c>
      <c r="E4781">
        <v>452119915</v>
      </c>
      <c r="F4781">
        <v>5493875837</v>
      </c>
      <c r="G4781">
        <v>3</v>
      </c>
      <c r="H4781">
        <v>201000000000</v>
      </c>
      <c r="I4781">
        <v>340000000</v>
      </c>
      <c r="J4781">
        <v>0.02</v>
      </c>
    </row>
    <row r="4782" spans="1:10" customFormat="1" hidden="1" x14ac:dyDescent="0.25">
      <c r="A4782">
        <v>213</v>
      </c>
      <c r="B4782" t="s">
        <v>1165</v>
      </c>
      <c r="C4782" t="s">
        <v>1166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customFormat="1" hidden="1" x14ac:dyDescent="0.25">
      <c r="A4783">
        <v>213</v>
      </c>
      <c r="B4783" t="s">
        <v>1382</v>
      </c>
      <c r="C4783" t="s">
        <v>1383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customFormat="1" hidden="1" x14ac:dyDescent="0.25">
      <c r="A4784">
        <v>213</v>
      </c>
      <c r="B4784" t="s">
        <v>1474</v>
      </c>
      <c r="D4784">
        <v>0</v>
      </c>
      <c r="E4784">
        <v>0</v>
      </c>
      <c r="F4784">
        <v>0</v>
      </c>
      <c r="G4784">
        <v>2406</v>
      </c>
      <c r="H4784">
        <v>0</v>
      </c>
      <c r="I4784">
        <v>0</v>
      </c>
      <c r="J4784">
        <v>0</v>
      </c>
    </row>
    <row r="4785" spans="1:10" customFormat="1" hidden="1" x14ac:dyDescent="0.25">
      <c r="A4785">
        <v>213</v>
      </c>
      <c r="B4785" t="s">
        <v>1782</v>
      </c>
      <c r="C4785" t="s">
        <v>1783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340000000</v>
      </c>
      <c r="J4785">
        <v>0.03</v>
      </c>
    </row>
    <row r="4786" spans="1:10" customFormat="1" hidden="1" x14ac:dyDescent="0.25">
      <c r="A4786">
        <v>213</v>
      </c>
      <c r="B4786" t="s">
        <v>2396</v>
      </c>
      <c r="C4786" t="s">
        <v>2397</v>
      </c>
      <c r="D4786">
        <v>275082521462</v>
      </c>
      <c r="E4786">
        <v>1</v>
      </c>
      <c r="F4786">
        <v>0</v>
      </c>
      <c r="G4786">
        <v>0</v>
      </c>
      <c r="H4786">
        <v>9063955808</v>
      </c>
      <c r="I4786">
        <v>340000000</v>
      </c>
      <c r="J4786">
        <v>0.02</v>
      </c>
    </row>
    <row r="4787" spans="1:10" customFormat="1" hidden="1" x14ac:dyDescent="0.25">
      <c r="A4787">
        <v>213</v>
      </c>
      <c r="B4787" t="s">
        <v>2553</v>
      </c>
      <c r="C4787" t="s">
        <v>2554</v>
      </c>
      <c r="D4787">
        <v>59127673943303</v>
      </c>
      <c r="E4787">
        <v>790882928</v>
      </c>
      <c r="F4787">
        <v>44637409918</v>
      </c>
      <c r="G4787">
        <v>22</v>
      </c>
      <c r="H4787">
        <v>111000000000</v>
      </c>
      <c r="I4787">
        <v>340000000</v>
      </c>
      <c r="J4787">
        <v>0.01</v>
      </c>
    </row>
    <row r="4788" spans="1:10" customFormat="1" hidden="1" x14ac:dyDescent="0.25">
      <c r="A4788">
        <v>214</v>
      </c>
      <c r="B4788" t="s">
        <v>1719</v>
      </c>
      <c r="C4788" t="s">
        <v>1720</v>
      </c>
      <c r="D4788">
        <v>356135837079</v>
      </c>
      <c r="E4788">
        <v>1</v>
      </c>
      <c r="F4788">
        <v>0</v>
      </c>
      <c r="G4788">
        <v>0</v>
      </c>
      <c r="H4788">
        <v>10000000000</v>
      </c>
      <c r="I4788">
        <v>340000000</v>
      </c>
      <c r="J4788">
        <v>0.01</v>
      </c>
    </row>
    <row r="4789" spans="1:10" customFormat="1" hidden="1" x14ac:dyDescent="0.25">
      <c r="A4789">
        <v>213</v>
      </c>
      <c r="B4789" t="s">
        <v>1026</v>
      </c>
      <c r="C4789" t="s">
        <v>1027</v>
      </c>
      <c r="D4789">
        <v>788268350</v>
      </c>
      <c r="E4789">
        <v>1</v>
      </c>
      <c r="F4789">
        <v>0</v>
      </c>
      <c r="G4789">
        <v>0</v>
      </c>
      <c r="H4789">
        <v>150000000</v>
      </c>
      <c r="I4789">
        <v>340000000</v>
      </c>
      <c r="J4789">
        <v>0</v>
      </c>
    </row>
    <row r="4790" spans="1:10" customFormat="1" hidden="1" x14ac:dyDescent="0.25">
      <c r="A4790">
        <v>213</v>
      </c>
      <c r="B4790" t="s">
        <v>185</v>
      </c>
      <c r="C4790" t="s">
        <v>186</v>
      </c>
      <c r="D4790">
        <v>433772127423</v>
      </c>
      <c r="E4790">
        <v>1</v>
      </c>
      <c r="F4790">
        <v>0</v>
      </c>
      <c r="G4790">
        <v>0</v>
      </c>
      <c r="H4790">
        <v>100000000</v>
      </c>
      <c r="I4790">
        <v>340000000</v>
      </c>
      <c r="J4790">
        <v>1.7999999999999999E-2</v>
      </c>
    </row>
    <row r="4791" spans="1:10" customFormat="1" hidden="1" x14ac:dyDescent="0.25">
      <c r="A4791">
        <v>214</v>
      </c>
      <c r="B4791" t="s">
        <v>848</v>
      </c>
      <c r="C4791" t="s">
        <v>849</v>
      </c>
      <c r="D4791">
        <v>964415176094</v>
      </c>
      <c r="E4791">
        <v>1</v>
      </c>
      <c r="F4791">
        <v>0</v>
      </c>
      <c r="G4791">
        <v>0</v>
      </c>
      <c r="H4791">
        <v>50000000000</v>
      </c>
      <c r="I4791">
        <v>340000000</v>
      </c>
      <c r="J4791">
        <v>0.01</v>
      </c>
    </row>
    <row r="4792" spans="1:10" customFormat="1" hidden="1" x14ac:dyDescent="0.25">
      <c r="A4792">
        <v>213</v>
      </c>
      <c r="B4792" t="s">
        <v>1153</v>
      </c>
      <c r="C4792" t="s">
        <v>1154</v>
      </c>
      <c r="D4792">
        <v>287021753648</v>
      </c>
      <c r="E4792">
        <v>1</v>
      </c>
      <c r="F4792">
        <v>0</v>
      </c>
      <c r="G4792">
        <v>0</v>
      </c>
      <c r="H4792">
        <v>5000000000</v>
      </c>
      <c r="I4792">
        <v>340000000</v>
      </c>
      <c r="J4792">
        <v>0.02</v>
      </c>
    </row>
    <row r="4793" spans="1:10" customFormat="1" hidden="1" x14ac:dyDescent="0.25">
      <c r="A4793">
        <v>213</v>
      </c>
      <c r="B4793" t="s">
        <v>1267</v>
      </c>
      <c r="C4793" t="s">
        <v>1268</v>
      </c>
      <c r="D4793">
        <v>10531822324</v>
      </c>
      <c r="E4793">
        <v>1</v>
      </c>
      <c r="F4793">
        <v>0</v>
      </c>
      <c r="G4793">
        <v>0</v>
      </c>
      <c r="H4793">
        <v>10000000000</v>
      </c>
      <c r="I4793">
        <v>340000000</v>
      </c>
      <c r="J4793">
        <v>0.03</v>
      </c>
    </row>
    <row r="4794" spans="1:10" customFormat="1" hidden="1" x14ac:dyDescent="0.25">
      <c r="A4794">
        <v>213</v>
      </c>
      <c r="B4794" t="s">
        <v>1341</v>
      </c>
      <c r="D4794">
        <v>0</v>
      </c>
      <c r="E4794">
        <v>1</v>
      </c>
      <c r="F4794">
        <v>0</v>
      </c>
      <c r="G4794">
        <v>0</v>
      </c>
      <c r="H4794">
        <v>248919812455</v>
      </c>
      <c r="I4794">
        <v>340000000</v>
      </c>
      <c r="J4794">
        <v>0.03</v>
      </c>
    </row>
    <row r="4795" spans="1:10" customFormat="1" hidden="1" x14ac:dyDescent="0.25">
      <c r="A4795">
        <v>213</v>
      </c>
      <c r="B4795" t="s">
        <v>569</v>
      </c>
      <c r="C4795" t="s">
        <v>570</v>
      </c>
      <c r="D4795">
        <v>1504500360176</v>
      </c>
      <c r="E4795">
        <v>453739484</v>
      </c>
      <c r="F4795">
        <v>3677576680</v>
      </c>
      <c r="G4795">
        <v>2</v>
      </c>
      <c r="H4795">
        <v>600000000000</v>
      </c>
      <c r="I4795">
        <v>340000000</v>
      </c>
      <c r="J4795">
        <v>0.03</v>
      </c>
    </row>
    <row r="4796" spans="1:10" customFormat="1" hidden="1" x14ac:dyDescent="0.25">
      <c r="A4796">
        <v>213</v>
      </c>
      <c r="B4796" t="s">
        <v>1400</v>
      </c>
      <c r="C4796" t="s">
        <v>1401</v>
      </c>
      <c r="D4796">
        <v>190891417312</v>
      </c>
      <c r="E4796">
        <v>1</v>
      </c>
      <c r="F4796">
        <v>0</v>
      </c>
      <c r="G4796">
        <v>0</v>
      </c>
      <c r="H4796">
        <v>75000000000</v>
      </c>
      <c r="I4796">
        <v>340000000</v>
      </c>
      <c r="J4796">
        <v>0.03</v>
      </c>
    </row>
    <row r="4797" spans="1:10" customFormat="1" hidden="1" x14ac:dyDescent="0.25">
      <c r="A4797">
        <v>214</v>
      </c>
      <c r="B4797" t="s">
        <v>1634</v>
      </c>
      <c r="C4797" t="s">
        <v>1635</v>
      </c>
      <c r="D4797">
        <v>2342175817711</v>
      </c>
      <c r="E4797">
        <v>354773117</v>
      </c>
      <c r="F4797">
        <v>1626684360</v>
      </c>
      <c r="G4797">
        <v>1</v>
      </c>
      <c r="H4797">
        <v>5000000000</v>
      </c>
      <c r="I4797">
        <v>340000000</v>
      </c>
      <c r="J4797">
        <v>8.9999999999999993E-3</v>
      </c>
    </row>
    <row r="4798" spans="1:10" customFormat="1" hidden="1" x14ac:dyDescent="0.25">
      <c r="A4798">
        <v>214</v>
      </c>
      <c r="B4798" t="s">
        <v>2155</v>
      </c>
      <c r="C4798" t="s">
        <v>2156</v>
      </c>
      <c r="D4798">
        <v>3642574229855</v>
      </c>
      <c r="E4798">
        <v>1</v>
      </c>
      <c r="F4798">
        <v>0</v>
      </c>
      <c r="G4798">
        <v>0</v>
      </c>
      <c r="H4798">
        <v>312000000000</v>
      </c>
      <c r="I4798">
        <v>340000000</v>
      </c>
      <c r="J4798">
        <v>1.2E-2</v>
      </c>
    </row>
    <row r="4799" spans="1:10" customFormat="1" hidden="1" x14ac:dyDescent="0.25">
      <c r="A4799">
        <v>214</v>
      </c>
      <c r="B4799" t="s">
        <v>1418</v>
      </c>
      <c r="C4799" t="s">
        <v>1419</v>
      </c>
      <c r="D4799">
        <v>4468748998691</v>
      </c>
      <c r="E4799">
        <v>451661748</v>
      </c>
      <c r="F4799">
        <v>5499481398</v>
      </c>
      <c r="G4799">
        <v>3</v>
      </c>
      <c r="H4799">
        <v>1052000000000</v>
      </c>
      <c r="I4799">
        <v>340000000</v>
      </c>
      <c r="J4799">
        <v>1.9900000000000001E-2</v>
      </c>
    </row>
    <row r="4800" spans="1:10" customFormat="1" hidden="1" x14ac:dyDescent="0.25">
      <c r="A4800">
        <v>213</v>
      </c>
      <c r="B4800" t="s">
        <v>633</v>
      </c>
      <c r="C4800" t="s">
        <v>634</v>
      </c>
      <c r="D4800">
        <v>2484002767846</v>
      </c>
      <c r="E4800">
        <v>1</v>
      </c>
      <c r="F4800">
        <v>0</v>
      </c>
      <c r="G4800">
        <v>0</v>
      </c>
      <c r="H4800">
        <v>80000000000</v>
      </c>
      <c r="I4800">
        <v>340000000</v>
      </c>
      <c r="J4800">
        <v>8.9999999999999993E-3</v>
      </c>
    </row>
    <row r="4801" spans="1:15" hidden="1" x14ac:dyDescent="0.25">
      <c r="A4801">
        <v>214</v>
      </c>
      <c r="B4801" t="s">
        <v>2547</v>
      </c>
      <c r="C4801" t="s">
        <v>2548</v>
      </c>
      <c r="D4801">
        <v>3176859703131</v>
      </c>
      <c r="E4801">
        <v>1</v>
      </c>
      <c r="F4801">
        <v>0</v>
      </c>
      <c r="G4801">
        <v>0</v>
      </c>
      <c r="H4801">
        <v>490000000</v>
      </c>
      <c r="I4801">
        <v>345000000</v>
      </c>
      <c r="J4801">
        <v>0.02</v>
      </c>
      <c r="M4801"/>
    </row>
    <row r="4802" spans="1:15" hidden="1" x14ac:dyDescent="0.25">
      <c r="A4802">
        <v>213</v>
      </c>
      <c r="B4802" t="s">
        <v>2310</v>
      </c>
      <c r="C4802" t="s">
        <v>2311</v>
      </c>
      <c r="D4802">
        <v>61057562869</v>
      </c>
      <c r="E4802">
        <v>1</v>
      </c>
      <c r="F4802">
        <v>0</v>
      </c>
      <c r="G4802">
        <v>0</v>
      </c>
      <c r="H4802">
        <v>1000000000</v>
      </c>
      <c r="I4802">
        <v>340000000</v>
      </c>
      <c r="J4802">
        <v>3.5000000000000003E-2</v>
      </c>
      <c r="M4802"/>
    </row>
    <row r="4803" spans="1:15" hidden="1" x14ac:dyDescent="0.25">
      <c r="A4803">
        <v>213</v>
      </c>
      <c r="B4803" t="s">
        <v>1686</v>
      </c>
      <c r="C4803" t="s">
        <v>1687</v>
      </c>
      <c r="D4803">
        <v>50459915859071</v>
      </c>
      <c r="E4803">
        <v>953452047</v>
      </c>
      <c r="F4803">
        <v>30059150340</v>
      </c>
      <c r="G4803">
        <v>15</v>
      </c>
      <c r="H4803">
        <v>1010000000000</v>
      </c>
      <c r="I4803">
        <v>340000000</v>
      </c>
      <c r="J4803">
        <v>0.02</v>
      </c>
      <c r="M4803"/>
    </row>
    <row r="4804" spans="1:15" hidden="1" x14ac:dyDescent="0.25">
      <c r="A4804">
        <v>213</v>
      </c>
      <c r="B4804" t="s">
        <v>2295</v>
      </c>
      <c r="C4804" t="s">
        <v>2296</v>
      </c>
      <c r="D4804">
        <v>0</v>
      </c>
      <c r="E4804">
        <v>0</v>
      </c>
      <c r="F4804">
        <v>0</v>
      </c>
      <c r="G4804">
        <v>0</v>
      </c>
      <c r="H4804">
        <v>10000000000</v>
      </c>
      <c r="I4804">
        <v>340000000</v>
      </c>
      <c r="J4804">
        <v>0.01</v>
      </c>
      <c r="M4804"/>
    </row>
    <row r="4805" spans="1:15" hidden="1" x14ac:dyDescent="0.25">
      <c r="A4805">
        <v>214</v>
      </c>
      <c r="B4805" t="s">
        <v>2131</v>
      </c>
      <c r="C4805" t="s">
        <v>2132</v>
      </c>
      <c r="D4805">
        <v>967600044996</v>
      </c>
      <c r="E4805">
        <v>1</v>
      </c>
      <c r="F4805">
        <v>0</v>
      </c>
      <c r="G4805">
        <v>0</v>
      </c>
      <c r="H4805">
        <v>125000000000</v>
      </c>
      <c r="I4805">
        <v>340000000</v>
      </c>
      <c r="J4805">
        <v>2.75E-2</v>
      </c>
      <c r="M4805"/>
    </row>
    <row r="4806" spans="1:15" hidden="1" x14ac:dyDescent="0.25">
      <c r="A4806">
        <v>213</v>
      </c>
      <c r="B4806" t="s">
        <v>2283</v>
      </c>
      <c r="C4806" t="s">
        <v>2284</v>
      </c>
      <c r="D4806">
        <v>2898292413961</v>
      </c>
      <c r="E4806">
        <v>1</v>
      </c>
      <c r="F4806">
        <v>0</v>
      </c>
      <c r="G4806">
        <v>0</v>
      </c>
      <c r="H4806">
        <v>1400000000000</v>
      </c>
      <c r="I4806">
        <v>340000000</v>
      </c>
      <c r="J4806">
        <v>0.04</v>
      </c>
      <c r="M4806"/>
    </row>
    <row r="4807" spans="1:15" hidden="1" x14ac:dyDescent="0.25">
      <c r="A4807">
        <v>213</v>
      </c>
      <c r="B4807" t="s">
        <v>2083</v>
      </c>
      <c r="C4807" t="s">
        <v>2084</v>
      </c>
      <c r="D4807">
        <v>79464898879966</v>
      </c>
      <c r="E4807">
        <v>3420116594</v>
      </c>
      <c r="F4807">
        <v>58522215304</v>
      </c>
      <c r="G4807">
        <v>30</v>
      </c>
      <c r="H4807">
        <v>50000000000</v>
      </c>
      <c r="I4807">
        <v>340000000</v>
      </c>
      <c r="J4807">
        <v>0.05</v>
      </c>
      <c r="M4807"/>
    </row>
    <row r="4808" spans="1:15" hidden="1" x14ac:dyDescent="0.25">
      <c r="A4808">
        <v>214</v>
      </c>
      <c r="B4808" t="s">
        <v>2170</v>
      </c>
      <c r="C4808" t="s">
        <v>2171</v>
      </c>
      <c r="D4808">
        <v>763082125572</v>
      </c>
      <c r="E4808">
        <v>1</v>
      </c>
      <c r="F4808">
        <v>0</v>
      </c>
      <c r="G4808">
        <v>0</v>
      </c>
      <c r="H4808">
        <v>250000000000</v>
      </c>
      <c r="I4808">
        <v>340000000</v>
      </c>
      <c r="J4808">
        <v>0.03</v>
      </c>
      <c r="M4808"/>
    </row>
    <row r="4809" spans="1:15" hidden="1" x14ac:dyDescent="0.25">
      <c r="A4809">
        <v>214</v>
      </c>
      <c r="B4809" t="s">
        <v>687</v>
      </c>
      <c r="C4809" t="s">
        <v>688</v>
      </c>
      <c r="D4809">
        <v>3533467222277</v>
      </c>
      <c r="E4809">
        <v>1</v>
      </c>
      <c r="F4809">
        <v>0</v>
      </c>
      <c r="G4809">
        <v>0</v>
      </c>
      <c r="H4809">
        <v>365000000000</v>
      </c>
      <c r="I4809">
        <v>340000000</v>
      </c>
      <c r="J4809">
        <v>1.9900000000000001E-2</v>
      </c>
      <c r="M4809"/>
    </row>
    <row r="4810" spans="1:15" hidden="1" x14ac:dyDescent="0.25">
      <c r="A4810">
        <v>213</v>
      </c>
      <c r="B4810" t="s">
        <v>431</v>
      </c>
      <c r="C4810" t="s">
        <v>432</v>
      </c>
      <c r="D4810">
        <v>197302120406846</v>
      </c>
      <c r="E4810">
        <v>6181244286</v>
      </c>
      <c r="F4810">
        <v>161051449624</v>
      </c>
      <c r="G4810">
        <v>81</v>
      </c>
      <c r="H4810">
        <v>1000000000</v>
      </c>
      <c r="I4810">
        <v>340000000</v>
      </c>
      <c r="J4810">
        <v>3.5000000000000003E-2</v>
      </c>
      <c r="M4810"/>
    </row>
    <row r="4811" spans="1:15" hidden="1" x14ac:dyDescent="0.25">
      <c r="A4811">
        <v>213</v>
      </c>
      <c r="B4811" t="s">
        <v>2059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M4811"/>
    </row>
    <row r="4812" spans="1:15" hidden="1" x14ac:dyDescent="0.25">
      <c r="A4812">
        <v>213</v>
      </c>
      <c r="B4812" t="s">
        <v>705</v>
      </c>
      <c r="C4812" t="s">
        <v>706</v>
      </c>
      <c r="D4812">
        <v>774182404034</v>
      </c>
      <c r="E4812">
        <v>1</v>
      </c>
      <c r="F4812">
        <v>0</v>
      </c>
      <c r="G4812">
        <v>0</v>
      </c>
      <c r="H4812">
        <v>103000000000</v>
      </c>
      <c r="I4812">
        <v>340000000</v>
      </c>
      <c r="J4812">
        <v>5.0000000000000001E-3</v>
      </c>
      <c r="M4812"/>
    </row>
    <row r="4813" spans="1:15" hidden="1" x14ac:dyDescent="0.25">
      <c r="A4813">
        <v>213</v>
      </c>
      <c r="B4813" t="s">
        <v>2000</v>
      </c>
      <c r="C4813" t="s">
        <v>2001</v>
      </c>
      <c r="D4813">
        <v>2304929905769</v>
      </c>
      <c r="E4813">
        <v>1</v>
      </c>
      <c r="F4813">
        <v>0</v>
      </c>
      <c r="G4813">
        <v>0</v>
      </c>
      <c r="H4813">
        <v>10000000000</v>
      </c>
      <c r="I4813">
        <v>340000000</v>
      </c>
      <c r="J4813">
        <v>5.0000000000000001E-3</v>
      </c>
      <c r="M4813"/>
    </row>
    <row r="4814" spans="1:15" hidden="1" x14ac:dyDescent="0.25">
      <c r="A4814">
        <v>214</v>
      </c>
      <c r="B4814" t="s">
        <v>1145</v>
      </c>
      <c r="C4814" t="s">
        <v>1146</v>
      </c>
      <c r="D4814">
        <v>36916076808208</v>
      </c>
      <c r="E4814">
        <v>1750520820</v>
      </c>
      <c r="F4814">
        <v>27975329613</v>
      </c>
      <c r="G4814">
        <v>15</v>
      </c>
      <c r="H4814">
        <v>100000000000</v>
      </c>
      <c r="I4814">
        <v>340000000</v>
      </c>
      <c r="J4814">
        <v>4.8000000000000001E-2</v>
      </c>
      <c r="M4814"/>
    </row>
    <row r="4815" spans="1:15" hidden="1" x14ac:dyDescent="0.25">
      <c r="A4815">
        <v>214</v>
      </c>
      <c r="B4815" t="s">
        <v>2350</v>
      </c>
      <c r="C4815" t="s">
        <v>2351</v>
      </c>
      <c r="D4815">
        <v>838329341132</v>
      </c>
      <c r="E4815">
        <v>1</v>
      </c>
      <c r="F4815">
        <v>0</v>
      </c>
      <c r="G4815">
        <v>0</v>
      </c>
      <c r="H4815">
        <v>1001619982</v>
      </c>
      <c r="I4815">
        <v>340000000</v>
      </c>
      <c r="J4815">
        <v>0.02</v>
      </c>
      <c r="M4815"/>
    </row>
    <row r="4816" spans="1:15" x14ac:dyDescent="0.25">
      <c r="A4816">
        <v>224</v>
      </c>
      <c r="B4816" t="s">
        <v>2555</v>
      </c>
      <c r="C4816" t="s">
        <v>2556</v>
      </c>
      <c r="D4816">
        <v>2266252338038</v>
      </c>
      <c r="E4816">
        <v>0</v>
      </c>
      <c r="F4816">
        <v>0</v>
      </c>
      <c r="G4816">
        <v>3</v>
      </c>
      <c r="H4816">
        <v>2250000000000</v>
      </c>
      <c r="I4816">
        <v>340000000</v>
      </c>
      <c r="J4816" s="127">
        <v>0.01</v>
      </c>
      <c r="L4816" t="str">
        <f>C4816</f>
        <v>ANDY</v>
      </c>
      <c r="M4816" s="125">
        <f>H4816/1000000</f>
        <v>2250000</v>
      </c>
      <c r="O4816" s="126">
        <f>D4816/1000000</f>
        <v>2266252.3380379998</v>
      </c>
    </row>
    <row r="4817" spans="1:15" hidden="1" x14ac:dyDescent="0.25">
      <c r="A4817">
        <v>214</v>
      </c>
      <c r="B4817" t="s">
        <v>860</v>
      </c>
      <c r="C4817" t="s">
        <v>861</v>
      </c>
      <c r="D4817">
        <v>658152139337</v>
      </c>
      <c r="E4817">
        <v>1</v>
      </c>
      <c r="F4817">
        <v>0</v>
      </c>
      <c r="G4817">
        <v>0</v>
      </c>
      <c r="H4817">
        <v>600000000000</v>
      </c>
      <c r="I4817">
        <v>340000000</v>
      </c>
      <c r="J4817">
        <v>1.4999999999999999E-2</v>
      </c>
      <c r="M4817"/>
    </row>
    <row r="4818" spans="1:15" hidden="1" x14ac:dyDescent="0.25">
      <c r="A4818">
        <v>214</v>
      </c>
      <c r="B4818" t="s">
        <v>1873</v>
      </c>
      <c r="C4818" t="s">
        <v>1874</v>
      </c>
      <c r="D4818">
        <v>7298427364195</v>
      </c>
      <c r="E4818">
        <v>620412986</v>
      </c>
      <c r="F4818">
        <v>5327846746</v>
      </c>
      <c r="G4818">
        <v>3</v>
      </c>
      <c r="H4818">
        <v>500000000000</v>
      </c>
      <c r="I4818">
        <v>340000000</v>
      </c>
      <c r="J4818">
        <v>0.05</v>
      </c>
      <c r="M4818"/>
    </row>
    <row r="4819" spans="1:15" x14ac:dyDescent="0.25">
      <c r="A4819">
        <v>224</v>
      </c>
      <c r="B4819" t="s">
        <v>175</v>
      </c>
      <c r="C4819" t="s">
        <v>176</v>
      </c>
      <c r="D4819">
        <v>83010221674742</v>
      </c>
      <c r="E4819">
        <v>0</v>
      </c>
      <c r="F4819">
        <v>0</v>
      </c>
      <c r="G4819">
        <v>40</v>
      </c>
      <c r="H4819">
        <v>2206000000000</v>
      </c>
      <c r="I4819">
        <v>340000000</v>
      </c>
      <c r="J4819" s="127">
        <v>0.03</v>
      </c>
      <c r="L4819" t="str">
        <f>C4819</f>
        <v>TITAN</v>
      </c>
      <c r="M4819" s="125">
        <f>H4819/1000000</f>
        <v>2206000</v>
      </c>
      <c r="O4819" s="126">
        <f>D4819/1000000</f>
        <v>83010221.674741998</v>
      </c>
    </row>
    <row r="4820" spans="1:15" hidden="1" x14ac:dyDescent="0.25">
      <c r="A4820">
        <v>214</v>
      </c>
      <c r="B4820" t="s">
        <v>2413</v>
      </c>
      <c r="C4820" t="s">
        <v>2414</v>
      </c>
      <c r="D4820">
        <v>3380776701756</v>
      </c>
      <c r="E4820">
        <v>405700416</v>
      </c>
      <c r="F4820">
        <v>1576810004</v>
      </c>
      <c r="G4820">
        <v>1</v>
      </c>
      <c r="H4820">
        <v>3000000000000</v>
      </c>
      <c r="I4820">
        <v>340000000</v>
      </c>
      <c r="J4820">
        <v>0.04</v>
      </c>
      <c r="M4820"/>
    </row>
    <row r="4821" spans="1:15" hidden="1" x14ac:dyDescent="0.25">
      <c r="A4821">
        <v>213</v>
      </c>
      <c r="B4821" t="s">
        <v>1986</v>
      </c>
      <c r="C4821" t="s">
        <v>1987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M4821"/>
    </row>
    <row r="4822" spans="1:15" hidden="1" x14ac:dyDescent="0.25">
      <c r="A4822">
        <v>213</v>
      </c>
      <c r="B4822" t="s">
        <v>1197</v>
      </c>
      <c r="C4822" t="s">
        <v>1198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M4822"/>
    </row>
    <row r="4823" spans="1:15" hidden="1" x14ac:dyDescent="0.25">
      <c r="A4823">
        <v>214</v>
      </c>
      <c r="B4823" t="s">
        <v>1072</v>
      </c>
      <c r="C4823" t="s">
        <v>1073</v>
      </c>
      <c r="D4823">
        <v>2703910471262</v>
      </c>
      <c r="E4823">
        <v>376125776</v>
      </c>
      <c r="F4823">
        <v>1605954963</v>
      </c>
      <c r="G4823">
        <v>1</v>
      </c>
      <c r="H4823">
        <v>250000000000</v>
      </c>
      <c r="I4823">
        <v>340000000</v>
      </c>
      <c r="J4823">
        <v>2.1999999999999999E-2</v>
      </c>
      <c r="M4823"/>
    </row>
    <row r="4824" spans="1:15" x14ac:dyDescent="0.25">
      <c r="A4824">
        <v>224</v>
      </c>
      <c r="B4824" t="s">
        <v>1707</v>
      </c>
      <c r="C4824" t="s">
        <v>1708</v>
      </c>
      <c r="D4824">
        <v>0</v>
      </c>
      <c r="E4824">
        <v>0</v>
      </c>
      <c r="F4824">
        <v>0</v>
      </c>
      <c r="G4824">
        <v>0</v>
      </c>
      <c r="H4824">
        <v>2198000000000</v>
      </c>
      <c r="I4824">
        <v>340000000</v>
      </c>
      <c r="J4824" s="127">
        <v>0.04</v>
      </c>
      <c r="L4824" t="str">
        <f t="shared" ref="L4824:L4826" si="18">C4824</f>
        <v>DOOM</v>
      </c>
      <c r="M4824" s="125">
        <f t="shared" ref="M4824:M4826" si="19">H4824/1000000</f>
        <v>2198000</v>
      </c>
      <c r="O4824" s="126">
        <f t="shared" ref="O4824:O4826" si="20">D4824/1000000</f>
        <v>0</v>
      </c>
    </row>
    <row r="4825" spans="1:15" x14ac:dyDescent="0.25">
      <c r="A4825">
        <v>224</v>
      </c>
      <c r="B4825" t="s">
        <v>2312</v>
      </c>
      <c r="C4825" t="s">
        <v>2313</v>
      </c>
      <c r="D4825">
        <v>4685260465913</v>
      </c>
      <c r="E4825">
        <v>0</v>
      </c>
      <c r="F4825">
        <v>0</v>
      </c>
      <c r="G4825">
        <v>3</v>
      </c>
      <c r="H4825">
        <v>2100000000000</v>
      </c>
      <c r="I4825">
        <v>340000000</v>
      </c>
      <c r="J4825" s="127">
        <v>0.02</v>
      </c>
      <c r="L4825" t="str">
        <f t="shared" si="18"/>
        <v>BASE1</v>
      </c>
      <c r="M4825" s="125">
        <f t="shared" si="19"/>
        <v>2100000</v>
      </c>
      <c r="O4825" s="126">
        <f t="shared" si="20"/>
        <v>4685260.4659129996</v>
      </c>
    </row>
    <row r="4826" spans="1:15" x14ac:dyDescent="0.25">
      <c r="A4826">
        <v>224</v>
      </c>
      <c r="B4826" t="s">
        <v>1442</v>
      </c>
      <c r="C4826" t="s">
        <v>1443</v>
      </c>
      <c r="D4826">
        <v>18964020394322</v>
      </c>
      <c r="E4826">
        <v>0</v>
      </c>
      <c r="F4826">
        <v>0</v>
      </c>
      <c r="G4826">
        <v>16</v>
      </c>
      <c r="H4826">
        <v>2080000000000</v>
      </c>
      <c r="I4826">
        <v>340000000</v>
      </c>
      <c r="J4826" s="127">
        <v>2.5000000000000001E-2</v>
      </c>
      <c r="L4826" t="str">
        <f t="shared" si="18"/>
        <v>CLIO1</v>
      </c>
      <c r="M4826" s="125">
        <f t="shared" si="19"/>
        <v>2080000</v>
      </c>
      <c r="O4826" s="126">
        <f t="shared" si="20"/>
        <v>18964020.394322</v>
      </c>
    </row>
    <row r="4827" spans="1:15" hidden="1" x14ac:dyDescent="0.25">
      <c r="A4827">
        <v>213</v>
      </c>
      <c r="B4827" t="s">
        <v>1327</v>
      </c>
      <c r="C4827" t="s">
        <v>1328</v>
      </c>
      <c r="D4827">
        <v>106910710647</v>
      </c>
      <c r="E4827">
        <v>1</v>
      </c>
      <c r="F4827">
        <v>0</v>
      </c>
      <c r="G4827">
        <v>0</v>
      </c>
      <c r="H4827">
        <v>100000000000</v>
      </c>
      <c r="I4827">
        <v>340000000</v>
      </c>
      <c r="J4827">
        <v>0.02</v>
      </c>
      <c r="M4827"/>
    </row>
    <row r="4828" spans="1:15" hidden="1" x14ac:dyDescent="0.25">
      <c r="A4828">
        <v>213</v>
      </c>
      <c r="B4828" t="s">
        <v>2336</v>
      </c>
      <c r="C4828" t="s">
        <v>1324</v>
      </c>
      <c r="D4828">
        <v>0</v>
      </c>
      <c r="E4828">
        <v>0</v>
      </c>
      <c r="F4828">
        <v>0</v>
      </c>
      <c r="G4828">
        <v>0</v>
      </c>
      <c r="H4828">
        <v>394000000000</v>
      </c>
      <c r="I4828">
        <v>340000000</v>
      </c>
      <c r="J4828">
        <v>1</v>
      </c>
      <c r="M4828"/>
    </row>
    <row r="4829" spans="1:15" hidden="1" x14ac:dyDescent="0.25">
      <c r="A4829">
        <v>213</v>
      </c>
      <c r="B4829" t="s">
        <v>1133</v>
      </c>
      <c r="C4829" t="s">
        <v>1134</v>
      </c>
      <c r="D4829">
        <v>14440628549</v>
      </c>
      <c r="E4829">
        <v>1</v>
      </c>
      <c r="F4829">
        <v>0</v>
      </c>
      <c r="G4829">
        <v>0</v>
      </c>
      <c r="H4829">
        <v>10000000000</v>
      </c>
      <c r="I4829">
        <v>340000000</v>
      </c>
      <c r="J4829">
        <v>0.03</v>
      </c>
      <c r="M4829"/>
    </row>
    <row r="4830" spans="1:15" hidden="1" x14ac:dyDescent="0.25">
      <c r="A4830">
        <v>213</v>
      </c>
      <c r="B4830" t="s">
        <v>1836</v>
      </c>
      <c r="C4830" t="s">
        <v>1837</v>
      </c>
      <c r="D4830">
        <v>106247813964</v>
      </c>
      <c r="E4830">
        <v>1</v>
      </c>
      <c r="F4830">
        <v>0</v>
      </c>
      <c r="G4830">
        <v>0</v>
      </c>
      <c r="H4830">
        <v>103000000000</v>
      </c>
      <c r="I4830">
        <v>340000000</v>
      </c>
      <c r="J4830">
        <v>5.0000000000000001E-3</v>
      </c>
      <c r="M4830"/>
    </row>
    <row r="4831" spans="1:15" hidden="1" x14ac:dyDescent="0.25">
      <c r="A4831">
        <v>213</v>
      </c>
      <c r="B4831" t="s">
        <v>1218</v>
      </c>
      <c r="C4831" t="s">
        <v>1219</v>
      </c>
      <c r="D4831">
        <v>770774341285</v>
      </c>
      <c r="E4831">
        <v>1</v>
      </c>
      <c r="F4831">
        <v>0</v>
      </c>
      <c r="G4831">
        <v>0</v>
      </c>
      <c r="H4831">
        <v>1050000000</v>
      </c>
      <c r="I4831">
        <v>340000000</v>
      </c>
      <c r="J4831">
        <v>0.04</v>
      </c>
      <c r="M4831"/>
    </row>
    <row r="4832" spans="1:15" hidden="1" x14ac:dyDescent="0.25">
      <c r="A4832">
        <v>213</v>
      </c>
      <c r="B4832" t="s">
        <v>2268</v>
      </c>
      <c r="C4832" t="s">
        <v>2269</v>
      </c>
      <c r="D4832">
        <v>56973059193</v>
      </c>
      <c r="E4832">
        <v>1</v>
      </c>
      <c r="F4832">
        <v>0</v>
      </c>
      <c r="G4832">
        <v>0</v>
      </c>
      <c r="H4832">
        <v>400000000</v>
      </c>
      <c r="I4832">
        <v>340000000</v>
      </c>
      <c r="J4832">
        <v>0</v>
      </c>
      <c r="M4832"/>
    </row>
    <row r="4833" spans="1:10" customFormat="1" hidden="1" x14ac:dyDescent="0.25">
      <c r="A4833">
        <v>213</v>
      </c>
      <c r="B4833" t="s">
        <v>516</v>
      </c>
      <c r="C4833" t="s">
        <v>517</v>
      </c>
      <c r="D4833">
        <v>312016815043</v>
      </c>
      <c r="E4833">
        <v>1</v>
      </c>
      <c r="F4833">
        <v>0</v>
      </c>
      <c r="G4833">
        <v>0</v>
      </c>
      <c r="H4833">
        <v>500000000</v>
      </c>
      <c r="I4833">
        <v>340000000</v>
      </c>
      <c r="J4833">
        <v>0.02</v>
      </c>
    </row>
    <row r="4834" spans="1:10" customFormat="1" hidden="1" x14ac:dyDescent="0.25">
      <c r="A4834">
        <v>213</v>
      </c>
      <c r="B4834" t="s">
        <v>909</v>
      </c>
      <c r="C4834" t="s">
        <v>910</v>
      </c>
      <c r="D4834">
        <v>158818313758</v>
      </c>
      <c r="E4834">
        <v>1</v>
      </c>
      <c r="F4834">
        <v>0</v>
      </c>
      <c r="G4834">
        <v>0</v>
      </c>
      <c r="H4834">
        <v>95000000000</v>
      </c>
      <c r="I4834">
        <v>340000000</v>
      </c>
      <c r="J4834">
        <v>0.01</v>
      </c>
    </row>
    <row r="4835" spans="1:10" customFormat="1" hidden="1" x14ac:dyDescent="0.25">
      <c r="A4835">
        <v>214</v>
      </c>
      <c r="B4835" t="s">
        <v>2409</v>
      </c>
      <c r="C4835" t="s">
        <v>2410</v>
      </c>
      <c r="D4835">
        <v>1349795354512</v>
      </c>
      <c r="E4835">
        <v>1</v>
      </c>
      <c r="F4835">
        <v>0</v>
      </c>
      <c r="G4835">
        <v>0</v>
      </c>
      <c r="H4835">
        <v>1000000000000</v>
      </c>
      <c r="I4835">
        <v>340000000</v>
      </c>
      <c r="J4835">
        <v>2.5000000000000001E-2</v>
      </c>
    </row>
    <row r="4836" spans="1:10" customFormat="1" hidden="1" x14ac:dyDescent="0.25">
      <c r="A4836">
        <v>213</v>
      </c>
      <c r="B4836" t="s">
        <v>520</v>
      </c>
      <c r="C4836" t="s">
        <v>521</v>
      </c>
      <c r="D4836">
        <v>162236564790</v>
      </c>
      <c r="E4836">
        <v>1</v>
      </c>
      <c r="F4836">
        <v>0</v>
      </c>
      <c r="G4836">
        <v>0</v>
      </c>
      <c r="H4836">
        <v>5000000000</v>
      </c>
      <c r="I4836">
        <v>340000000</v>
      </c>
      <c r="J4836">
        <v>0.01</v>
      </c>
    </row>
    <row r="4837" spans="1:10" customFormat="1" hidden="1" x14ac:dyDescent="0.25">
      <c r="A4837">
        <v>214</v>
      </c>
      <c r="B4837" t="s">
        <v>2002</v>
      </c>
      <c r="C4837" t="s">
        <v>2003</v>
      </c>
      <c r="D4837">
        <v>5221405762658</v>
      </c>
      <c r="E4837">
        <v>620343117</v>
      </c>
      <c r="F4837">
        <v>5326519232</v>
      </c>
      <c r="G4837">
        <v>3</v>
      </c>
      <c r="H4837">
        <v>320000000000</v>
      </c>
      <c r="I4837">
        <v>340000000</v>
      </c>
      <c r="J4837">
        <v>0.05</v>
      </c>
    </row>
    <row r="4838" spans="1:10" customFormat="1" hidden="1" x14ac:dyDescent="0.25">
      <c r="A4838">
        <v>213</v>
      </c>
      <c r="B4838" t="s">
        <v>2231</v>
      </c>
      <c r="C4838" t="s">
        <v>2232</v>
      </c>
      <c r="D4838">
        <v>19669900575</v>
      </c>
      <c r="E4838">
        <v>1</v>
      </c>
      <c r="F4838">
        <v>0</v>
      </c>
      <c r="G4838">
        <v>0</v>
      </c>
      <c r="H4838">
        <v>100000000</v>
      </c>
      <c r="I4838">
        <v>340000000</v>
      </c>
      <c r="J4838">
        <v>3.1399999999999997E-2</v>
      </c>
    </row>
    <row r="4839" spans="1:10" customFormat="1" hidden="1" x14ac:dyDescent="0.25">
      <c r="A4839">
        <v>213</v>
      </c>
      <c r="B4839" t="s">
        <v>1294</v>
      </c>
      <c r="C4839" t="s">
        <v>1295</v>
      </c>
      <c r="D4839">
        <v>430090671576</v>
      </c>
      <c r="E4839">
        <v>1</v>
      </c>
      <c r="F4839">
        <v>0</v>
      </c>
      <c r="G4839">
        <v>0</v>
      </c>
      <c r="H4839">
        <v>100000000000</v>
      </c>
      <c r="I4839">
        <v>340000000</v>
      </c>
      <c r="J4839">
        <v>8.0000000000000002E-3</v>
      </c>
    </row>
    <row r="4840" spans="1:10" customFormat="1" hidden="1" x14ac:dyDescent="0.25">
      <c r="A4840">
        <v>213</v>
      </c>
      <c r="B4840" t="s">
        <v>2103</v>
      </c>
      <c r="C4840" t="s">
        <v>2104</v>
      </c>
      <c r="D4840">
        <v>21620633693654</v>
      </c>
      <c r="E4840">
        <v>340000000</v>
      </c>
      <c r="F4840">
        <v>14114631883</v>
      </c>
      <c r="G4840">
        <v>7</v>
      </c>
      <c r="H4840">
        <v>120000000000</v>
      </c>
      <c r="I4840">
        <v>340000000</v>
      </c>
      <c r="J4840">
        <v>0</v>
      </c>
    </row>
    <row r="4841" spans="1:10" customFormat="1" hidden="1" x14ac:dyDescent="0.25">
      <c r="A4841">
        <v>213</v>
      </c>
      <c r="B4841" t="s">
        <v>835</v>
      </c>
      <c r="C4841" t="s">
        <v>836</v>
      </c>
      <c r="D4841">
        <v>197772571641400</v>
      </c>
      <c r="E4841">
        <v>1954665121</v>
      </c>
      <c r="F4841">
        <v>177792570623</v>
      </c>
      <c r="G4841">
        <v>87</v>
      </c>
      <c r="H4841">
        <v>500000000000</v>
      </c>
      <c r="I4841">
        <v>340000000</v>
      </c>
      <c r="J4841">
        <v>8.9999999999999993E-3</v>
      </c>
    </row>
    <row r="4842" spans="1:10" customFormat="1" hidden="1" x14ac:dyDescent="0.25">
      <c r="A4842">
        <v>214</v>
      </c>
      <c r="B4842" t="s">
        <v>1705</v>
      </c>
      <c r="C4842" t="s">
        <v>1706</v>
      </c>
      <c r="D4842">
        <v>3419332709898</v>
      </c>
      <c r="E4842">
        <v>1</v>
      </c>
      <c r="F4842">
        <v>0</v>
      </c>
      <c r="G4842">
        <v>0</v>
      </c>
      <c r="H4842">
        <v>111111111111</v>
      </c>
      <c r="I4842">
        <v>340000000</v>
      </c>
      <c r="J4842">
        <v>0</v>
      </c>
    </row>
    <row r="4843" spans="1:10" customFormat="1" hidden="1" x14ac:dyDescent="0.25">
      <c r="A4843">
        <v>213</v>
      </c>
      <c r="B4843" t="s">
        <v>614</v>
      </c>
      <c r="D4843">
        <v>1000000</v>
      </c>
      <c r="E4843">
        <v>1</v>
      </c>
      <c r="F4843">
        <v>0</v>
      </c>
      <c r="G4843">
        <v>0</v>
      </c>
      <c r="H4843">
        <v>600000000000</v>
      </c>
      <c r="I4843">
        <v>340000000</v>
      </c>
      <c r="J4843">
        <v>0.02</v>
      </c>
    </row>
    <row r="4844" spans="1:10" customFormat="1" hidden="1" x14ac:dyDescent="0.25">
      <c r="A4844">
        <v>213</v>
      </c>
      <c r="B4844" t="s">
        <v>333</v>
      </c>
      <c r="C4844" t="s">
        <v>334</v>
      </c>
      <c r="D4844">
        <v>517622006</v>
      </c>
      <c r="E4844">
        <v>1</v>
      </c>
      <c r="F4844">
        <v>0</v>
      </c>
      <c r="G4844">
        <v>0</v>
      </c>
      <c r="H4844">
        <v>100000000</v>
      </c>
      <c r="I4844">
        <v>345000000</v>
      </c>
      <c r="J4844">
        <v>0</v>
      </c>
    </row>
    <row r="4845" spans="1:10" customFormat="1" hidden="1" x14ac:dyDescent="0.25">
      <c r="A4845">
        <v>213</v>
      </c>
      <c r="B4845" t="s">
        <v>2314</v>
      </c>
      <c r="C4845" t="s">
        <v>2315</v>
      </c>
      <c r="D4845">
        <v>61492403933778</v>
      </c>
      <c r="E4845">
        <v>1665083840</v>
      </c>
      <c r="F4845">
        <v>25176592966</v>
      </c>
      <c r="G4845">
        <v>13</v>
      </c>
      <c r="H4845">
        <v>50000000000</v>
      </c>
      <c r="I4845">
        <v>340000000</v>
      </c>
      <c r="J4845">
        <v>0.05</v>
      </c>
    </row>
    <row r="4846" spans="1:10" customFormat="1" hidden="1" x14ac:dyDescent="0.25">
      <c r="A4846">
        <v>214</v>
      </c>
      <c r="B4846" t="s">
        <v>1127</v>
      </c>
      <c r="C4846" t="s">
        <v>1128</v>
      </c>
      <c r="D4846">
        <v>3663835406227</v>
      </c>
      <c r="E4846">
        <v>1</v>
      </c>
      <c r="F4846">
        <v>0</v>
      </c>
      <c r="G4846">
        <v>0</v>
      </c>
      <c r="H4846">
        <v>1000000000000</v>
      </c>
      <c r="I4846">
        <v>340000000</v>
      </c>
      <c r="J4846">
        <v>3.9E-2</v>
      </c>
    </row>
    <row r="4847" spans="1:10" customFormat="1" hidden="1" x14ac:dyDescent="0.25">
      <c r="A4847">
        <v>214</v>
      </c>
      <c r="B4847" t="s">
        <v>2117</v>
      </c>
      <c r="C4847" t="s">
        <v>2118</v>
      </c>
      <c r="D4847">
        <v>2547977863128</v>
      </c>
      <c r="E4847">
        <v>377786450</v>
      </c>
      <c r="F4847">
        <v>1605102716</v>
      </c>
      <c r="G4847">
        <v>1</v>
      </c>
      <c r="H4847">
        <v>711886000000</v>
      </c>
      <c r="I4847">
        <v>340000000</v>
      </c>
      <c r="J4847">
        <v>2.3E-2</v>
      </c>
    </row>
    <row r="4848" spans="1:10" customFormat="1" hidden="1" x14ac:dyDescent="0.25">
      <c r="A4848">
        <v>213</v>
      </c>
      <c r="B4848" t="s">
        <v>1302</v>
      </c>
      <c r="C4848" t="s">
        <v>1303</v>
      </c>
      <c r="D4848">
        <v>27269608455</v>
      </c>
      <c r="E4848">
        <v>1</v>
      </c>
      <c r="F4848">
        <v>0</v>
      </c>
      <c r="G4848">
        <v>0</v>
      </c>
      <c r="H4848">
        <v>100000000</v>
      </c>
      <c r="I4848">
        <v>340000000</v>
      </c>
      <c r="J4848">
        <v>0.04</v>
      </c>
    </row>
    <row r="4849" spans="1:10" customFormat="1" hidden="1" x14ac:dyDescent="0.25">
      <c r="A4849">
        <v>213</v>
      </c>
      <c r="B4849" t="s">
        <v>1199</v>
      </c>
      <c r="C4849" t="s">
        <v>1200</v>
      </c>
      <c r="D4849">
        <v>10022622314</v>
      </c>
      <c r="E4849">
        <v>1</v>
      </c>
      <c r="F4849">
        <v>0</v>
      </c>
      <c r="G4849">
        <v>0</v>
      </c>
      <c r="H4849">
        <v>10000000000</v>
      </c>
      <c r="I4849">
        <v>340000000</v>
      </c>
      <c r="J4849">
        <v>9.4999999999999998E-3</v>
      </c>
    </row>
    <row r="4850" spans="1:10" customFormat="1" hidden="1" x14ac:dyDescent="0.25">
      <c r="A4850">
        <v>213</v>
      </c>
      <c r="B4850" t="s">
        <v>2339</v>
      </c>
      <c r="C4850" t="s">
        <v>2340</v>
      </c>
      <c r="D4850">
        <v>167074534732307</v>
      </c>
      <c r="E4850">
        <v>3059117484</v>
      </c>
      <c r="F4850">
        <v>87918131986</v>
      </c>
      <c r="G4850">
        <v>44</v>
      </c>
      <c r="H4850">
        <v>1050000000000</v>
      </c>
      <c r="I4850">
        <v>340000000</v>
      </c>
      <c r="J4850">
        <v>0.03</v>
      </c>
    </row>
    <row r="4851" spans="1:10" customFormat="1" hidden="1" x14ac:dyDescent="0.25">
      <c r="A4851">
        <v>213</v>
      </c>
      <c r="B4851" t="s">
        <v>2101</v>
      </c>
      <c r="C4851" t="s">
        <v>2102</v>
      </c>
      <c r="D4851">
        <v>19160907387281</v>
      </c>
      <c r="E4851">
        <v>539662746</v>
      </c>
      <c r="F4851">
        <v>9783474578</v>
      </c>
      <c r="G4851">
        <v>5</v>
      </c>
      <c r="H4851">
        <v>10000000000</v>
      </c>
      <c r="I4851">
        <v>340000000</v>
      </c>
      <c r="J4851">
        <v>0.02</v>
      </c>
    </row>
    <row r="4852" spans="1:10" customFormat="1" hidden="1" x14ac:dyDescent="0.25">
      <c r="A4852">
        <v>213</v>
      </c>
      <c r="B4852" t="s">
        <v>1968</v>
      </c>
      <c r="C4852" t="s">
        <v>1969</v>
      </c>
      <c r="D4852">
        <v>149991290770</v>
      </c>
      <c r="E4852">
        <v>1</v>
      </c>
      <c r="F4852">
        <v>0</v>
      </c>
      <c r="G4852">
        <v>0</v>
      </c>
      <c r="H4852">
        <v>50000000000</v>
      </c>
      <c r="I4852">
        <v>340000000</v>
      </c>
      <c r="J4852">
        <v>3.7499999999999999E-2</v>
      </c>
    </row>
    <row r="4853" spans="1:10" customFormat="1" hidden="1" x14ac:dyDescent="0.25">
      <c r="A4853">
        <v>214</v>
      </c>
      <c r="B4853" t="s">
        <v>1830</v>
      </c>
      <c r="C4853" t="s">
        <v>1831</v>
      </c>
      <c r="D4853">
        <v>10001171919874</v>
      </c>
      <c r="E4853">
        <v>1</v>
      </c>
      <c r="F4853">
        <v>0</v>
      </c>
      <c r="G4853">
        <v>0</v>
      </c>
      <c r="H4853">
        <v>1000000</v>
      </c>
      <c r="I4853">
        <v>340000000</v>
      </c>
      <c r="J4853">
        <v>0.03</v>
      </c>
    </row>
    <row r="4854" spans="1:10" customFormat="1" hidden="1" x14ac:dyDescent="0.25">
      <c r="A4854">
        <v>213</v>
      </c>
      <c r="B4854" t="s">
        <v>2250</v>
      </c>
      <c r="C4854" t="s">
        <v>2251</v>
      </c>
      <c r="D4854">
        <v>8732108662</v>
      </c>
      <c r="E4854">
        <v>1</v>
      </c>
      <c r="F4854">
        <v>0</v>
      </c>
      <c r="G4854">
        <v>0</v>
      </c>
      <c r="H4854">
        <v>95000000</v>
      </c>
      <c r="I4854">
        <v>340000000</v>
      </c>
      <c r="J4854">
        <v>0.05</v>
      </c>
    </row>
    <row r="4855" spans="1:10" customFormat="1" hidden="1" x14ac:dyDescent="0.25">
      <c r="A4855">
        <v>214</v>
      </c>
      <c r="B4855" t="s">
        <v>1621</v>
      </c>
      <c r="C4855" t="s">
        <v>1622</v>
      </c>
      <c r="D4855">
        <v>8714690777162</v>
      </c>
      <c r="E4855">
        <v>435679148</v>
      </c>
      <c r="F4855">
        <v>9472235673</v>
      </c>
      <c r="G4855">
        <v>5</v>
      </c>
      <c r="H4855">
        <v>50000000000</v>
      </c>
      <c r="I4855">
        <v>340000000</v>
      </c>
      <c r="J4855">
        <v>0.01</v>
      </c>
    </row>
    <row r="4856" spans="1:10" customFormat="1" hidden="1" x14ac:dyDescent="0.25">
      <c r="A4856">
        <v>213</v>
      </c>
      <c r="B4856" t="s">
        <v>652</v>
      </c>
      <c r="C4856" t="s">
        <v>653</v>
      </c>
      <c r="D4856">
        <v>603208318</v>
      </c>
      <c r="E4856">
        <v>1</v>
      </c>
      <c r="F4856">
        <v>0</v>
      </c>
      <c r="G4856">
        <v>0</v>
      </c>
      <c r="H4856">
        <v>1000000000</v>
      </c>
      <c r="I4856">
        <v>340000000</v>
      </c>
      <c r="J4856">
        <v>0.01</v>
      </c>
    </row>
    <row r="4857" spans="1:10" customFormat="1" hidden="1" x14ac:dyDescent="0.25">
      <c r="A4857">
        <v>214</v>
      </c>
      <c r="B4857" t="s">
        <v>2392</v>
      </c>
      <c r="C4857" t="s">
        <v>2393</v>
      </c>
      <c r="D4857">
        <v>62541102478</v>
      </c>
      <c r="E4857">
        <v>1</v>
      </c>
      <c r="F4857">
        <v>0</v>
      </c>
      <c r="G4857">
        <v>0</v>
      </c>
      <c r="H4857">
        <v>27071821255</v>
      </c>
      <c r="I4857">
        <v>340000000</v>
      </c>
      <c r="J4857">
        <v>0.02</v>
      </c>
    </row>
    <row r="4858" spans="1:10" customFormat="1" hidden="1" x14ac:dyDescent="0.25">
      <c r="A4858">
        <v>213</v>
      </c>
      <c r="B4858" t="s">
        <v>1763</v>
      </c>
      <c r="C4858" t="s">
        <v>1722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customFormat="1" hidden="1" x14ac:dyDescent="0.25">
      <c r="A4859">
        <v>214</v>
      </c>
      <c r="B4859" t="s">
        <v>1955</v>
      </c>
      <c r="C4859" t="s">
        <v>1956</v>
      </c>
      <c r="D4859">
        <v>2002126284816</v>
      </c>
      <c r="E4859">
        <v>340000000</v>
      </c>
      <c r="F4859">
        <v>1641833017</v>
      </c>
      <c r="G4859">
        <v>1</v>
      </c>
      <c r="H4859">
        <v>150000000000</v>
      </c>
      <c r="I4859">
        <v>340000000</v>
      </c>
      <c r="J4859">
        <v>0</v>
      </c>
    </row>
    <row r="4860" spans="1:10" customFormat="1" hidden="1" x14ac:dyDescent="0.25">
      <c r="A4860">
        <v>214</v>
      </c>
      <c r="B4860" t="s">
        <v>2489</v>
      </c>
      <c r="C4860" t="s">
        <v>2490</v>
      </c>
      <c r="D4860">
        <v>2654322358335</v>
      </c>
      <c r="E4860">
        <v>521171380</v>
      </c>
      <c r="F4860">
        <v>3442256237</v>
      </c>
      <c r="G4860">
        <v>2</v>
      </c>
      <c r="H4860">
        <v>100098000000</v>
      </c>
      <c r="I4860">
        <v>340000000</v>
      </c>
      <c r="J4860">
        <v>0.05</v>
      </c>
    </row>
    <row r="4861" spans="1:10" customFormat="1" hidden="1" x14ac:dyDescent="0.25">
      <c r="A4861">
        <v>213</v>
      </c>
      <c r="B4861" t="s">
        <v>1754</v>
      </c>
      <c r="C4861" t="s">
        <v>1755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customFormat="1" hidden="1" x14ac:dyDescent="0.25">
      <c r="A4862">
        <v>214</v>
      </c>
      <c r="B4862" t="s">
        <v>142</v>
      </c>
      <c r="C4862" t="s">
        <v>143</v>
      </c>
      <c r="D4862">
        <v>791696655722</v>
      </c>
      <c r="E4862">
        <v>397459104</v>
      </c>
      <c r="F4862">
        <v>1584229586</v>
      </c>
      <c r="G4862">
        <v>1</v>
      </c>
      <c r="H4862">
        <v>100000000000</v>
      </c>
      <c r="I4862">
        <v>340000000</v>
      </c>
      <c r="J4862">
        <v>3.5000000000000003E-2</v>
      </c>
    </row>
    <row r="4863" spans="1:10" customFormat="1" hidden="1" x14ac:dyDescent="0.25">
      <c r="A4863">
        <v>213</v>
      </c>
      <c r="B4863" t="s">
        <v>667</v>
      </c>
      <c r="C4863" t="s">
        <v>668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customFormat="1" hidden="1" x14ac:dyDescent="0.25">
      <c r="A4864">
        <v>213</v>
      </c>
      <c r="B4864" t="s">
        <v>929</v>
      </c>
      <c r="C4864" t="s">
        <v>930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customFormat="1" hidden="1" x14ac:dyDescent="0.25">
      <c r="A4865">
        <v>213</v>
      </c>
      <c r="B4865" t="s">
        <v>1878</v>
      </c>
      <c r="C4865" t="s">
        <v>1879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customFormat="1" hidden="1" x14ac:dyDescent="0.25">
      <c r="A4866">
        <v>213</v>
      </c>
      <c r="B4866" t="s">
        <v>1207</v>
      </c>
      <c r="C4866" t="s">
        <v>979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 customFormat="1" hidden="1" x14ac:dyDescent="0.25">
      <c r="A4867">
        <v>213</v>
      </c>
      <c r="B4867" t="s">
        <v>315</v>
      </c>
      <c r="C4867" t="s">
        <v>316</v>
      </c>
      <c r="D4867">
        <v>6466173573437</v>
      </c>
      <c r="E4867">
        <v>377571858</v>
      </c>
      <c r="F4867">
        <v>3757565406</v>
      </c>
      <c r="G4867">
        <v>2</v>
      </c>
      <c r="H4867">
        <v>1250000030000</v>
      </c>
      <c r="I4867">
        <v>340000000</v>
      </c>
      <c r="J4867">
        <v>9.9000000000000008E-3</v>
      </c>
    </row>
    <row r="4868" spans="1:10" customFormat="1" hidden="1" x14ac:dyDescent="0.25">
      <c r="A4868">
        <v>213</v>
      </c>
      <c r="B4868" t="s">
        <v>719</v>
      </c>
      <c r="C4868" t="s">
        <v>720</v>
      </c>
      <c r="D4868">
        <v>1944255803782</v>
      </c>
      <c r="E4868">
        <v>1</v>
      </c>
      <c r="F4868">
        <v>0</v>
      </c>
      <c r="G4868">
        <v>0</v>
      </c>
      <c r="H4868">
        <v>250000000000</v>
      </c>
      <c r="I4868">
        <v>340000000</v>
      </c>
      <c r="J4868">
        <v>2.5000000000000001E-2</v>
      </c>
    </row>
    <row r="4869" spans="1:10" customFormat="1" hidden="1" x14ac:dyDescent="0.25">
      <c r="A4869">
        <v>213</v>
      </c>
      <c r="B4869" t="s">
        <v>1820</v>
      </c>
      <c r="C4869" t="s">
        <v>1821</v>
      </c>
      <c r="D4869">
        <v>2615691419618</v>
      </c>
      <c r="E4869">
        <v>374107833</v>
      </c>
      <c r="F4869">
        <v>3755651429</v>
      </c>
      <c r="G4869">
        <v>2</v>
      </c>
      <c r="H4869">
        <v>100000000000</v>
      </c>
      <c r="I4869">
        <v>340000000</v>
      </c>
      <c r="J4869">
        <v>8.9999999999999993E-3</v>
      </c>
    </row>
    <row r="4870" spans="1:10" customFormat="1" hidden="1" x14ac:dyDescent="0.25">
      <c r="A4870">
        <v>213</v>
      </c>
      <c r="B4870" t="s">
        <v>864</v>
      </c>
      <c r="C4870" t="s">
        <v>865</v>
      </c>
      <c r="D4870">
        <v>1534663370777</v>
      </c>
      <c r="E4870">
        <v>1</v>
      </c>
      <c r="F4870">
        <v>0</v>
      </c>
      <c r="G4870">
        <v>0</v>
      </c>
      <c r="H4870">
        <v>196000000000</v>
      </c>
      <c r="I4870">
        <v>340000000</v>
      </c>
      <c r="J4870">
        <v>2.5000000000000001E-2</v>
      </c>
    </row>
    <row r="4871" spans="1:10" customFormat="1" hidden="1" x14ac:dyDescent="0.25">
      <c r="A4871">
        <v>213</v>
      </c>
      <c r="B4871" t="s">
        <v>375</v>
      </c>
      <c r="C4871" t="s">
        <v>376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customFormat="1" hidden="1" x14ac:dyDescent="0.25">
      <c r="A4872">
        <v>214</v>
      </c>
      <c r="B4872" t="s">
        <v>1673</v>
      </c>
      <c r="C4872" t="s">
        <v>1674</v>
      </c>
      <c r="D4872">
        <v>13666551152596</v>
      </c>
      <c r="E4872">
        <v>700000000</v>
      </c>
      <c r="F4872">
        <v>11189833379</v>
      </c>
      <c r="G4872">
        <v>6</v>
      </c>
      <c r="H4872">
        <v>70000000000</v>
      </c>
      <c r="I4872">
        <v>700000000</v>
      </c>
      <c r="J4872">
        <v>0</v>
      </c>
    </row>
    <row r="4873" spans="1:10" customFormat="1" hidden="1" x14ac:dyDescent="0.25">
      <c r="A4873">
        <v>213</v>
      </c>
      <c r="B4873" t="s">
        <v>425</v>
      </c>
      <c r="C4873" t="s">
        <v>426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customFormat="1" hidden="1" x14ac:dyDescent="0.25">
      <c r="A4874">
        <v>213</v>
      </c>
      <c r="B4874" t="s">
        <v>1573</v>
      </c>
      <c r="C4874" t="s">
        <v>1574</v>
      </c>
      <c r="D4874">
        <v>479303239029</v>
      </c>
      <c r="E4874">
        <v>1</v>
      </c>
      <c r="F4874">
        <v>0</v>
      </c>
      <c r="G4874">
        <v>0</v>
      </c>
      <c r="H4874">
        <v>24000000000</v>
      </c>
      <c r="I4874">
        <v>340000000</v>
      </c>
      <c r="J4874">
        <v>3.5000000000000003E-2</v>
      </c>
    </row>
    <row r="4875" spans="1:10" customFormat="1" hidden="1" x14ac:dyDescent="0.25">
      <c r="A4875">
        <v>214</v>
      </c>
      <c r="B4875" t="s">
        <v>232</v>
      </c>
      <c r="C4875" t="s">
        <v>233</v>
      </c>
      <c r="D4875">
        <v>265149879345</v>
      </c>
      <c r="E4875">
        <v>1</v>
      </c>
      <c r="F4875">
        <v>0</v>
      </c>
      <c r="G4875">
        <v>0</v>
      </c>
      <c r="H4875">
        <v>10000000000</v>
      </c>
      <c r="I4875">
        <v>340000000</v>
      </c>
      <c r="J4875">
        <v>0</v>
      </c>
    </row>
    <row r="4876" spans="1:10" customFormat="1" hidden="1" x14ac:dyDescent="0.25">
      <c r="A4876">
        <v>213</v>
      </c>
      <c r="B4876" t="s">
        <v>1281</v>
      </c>
      <c r="C4876" t="s">
        <v>1282</v>
      </c>
      <c r="D4876">
        <v>15012640134</v>
      </c>
      <c r="E4876">
        <v>1</v>
      </c>
      <c r="F4876">
        <v>0</v>
      </c>
      <c r="G4876">
        <v>0</v>
      </c>
      <c r="H4876">
        <v>10000000000</v>
      </c>
      <c r="I4876">
        <v>340000000</v>
      </c>
      <c r="J4876">
        <v>0.05</v>
      </c>
    </row>
    <row r="4877" spans="1:10" customFormat="1" hidden="1" x14ac:dyDescent="0.25">
      <c r="A4877">
        <v>214</v>
      </c>
      <c r="B4877" t="s">
        <v>1388</v>
      </c>
      <c r="C4877" t="s">
        <v>1389</v>
      </c>
      <c r="D4877">
        <v>1561760795829</v>
      </c>
      <c r="E4877">
        <v>356414451</v>
      </c>
      <c r="F4877">
        <v>1625030713</v>
      </c>
      <c r="G4877">
        <v>1</v>
      </c>
      <c r="H4877">
        <v>600000000</v>
      </c>
      <c r="I4877">
        <v>340000000</v>
      </c>
      <c r="J4877">
        <v>0.01</v>
      </c>
    </row>
    <row r="4878" spans="1:10" customFormat="1" hidden="1" x14ac:dyDescent="0.25">
      <c r="A4878">
        <v>214</v>
      </c>
      <c r="B4878" t="s">
        <v>2172</v>
      </c>
      <c r="C4878" t="s">
        <v>2173</v>
      </c>
      <c r="D4878">
        <v>358084703150</v>
      </c>
      <c r="E4878">
        <v>1</v>
      </c>
      <c r="F4878">
        <v>0</v>
      </c>
      <c r="G4878">
        <v>0</v>
      </c>
      <c r="H4878">
        <v>14400000000</v>
      </c>
      <c r="I4878">
        <v>400000000</v>
      </c>
      <c r="J4878">
        <v>0.05</v>
      </c>
    </row>
    <row r="4879" spans="1:10" customFormat="1" hidden="1" x14ac:dyDescent="0.25">
      <c r="A4879">
        <v>214</v>
      </c>
      <c r="B4879" t="s">
        <v>1302</v>
      </c>
      <c r="C4879" t="s">
        <v>1303</v>
      </c>
      <c r="D4879">
        <v>27340008455</v>
      </c>
      <c r="E4879">
        <v>1</v>
      </c>
      <c r="F4879">
        <v>0</v>
      </c>
      <c r="G4879">
        <v>0</v>
      </c>
      <c r="H4879">
        <v>100000000</v>
      </c>
      <c r="I4879">
        <v>340000000</v>
      </c>
      <c r="J4879">
        <v>0.04</v>
      </c>
    </row>
    <row r="4880" spans="1:10" customFormat="1" hidden="1" x14ac:dyDescent="0.25">
      <c r="A4880">
        <v>213</v>
      </c>
      <c r="B4880" t="s">
        <v>1376</v>
      </c>
      <c r="C4880" t="s">
        <v>1377</v>
      </c>
      <c r="D4880">
        <v>52214455272986</v>
      </c>
      <c r="E4880">
        <v>2078032696</v>
      </c>
      <c r="F4880">
        <v>33022621230</v>
      </c>
      <c r="G4880">
        <v>17</v>
      </c>
      <c r="H4880">
        <v>50000000000</v>
      </c>
      <c r="I4880">
        <v>340000000</v>
      </c>
      <c r="J4880">
        <v>0.05</v>
      </c>
    </row>
    <row r="4881" spans="1:15" x14ac:dyDescent="0.25">
      <c r="A4881">
        <v>224</v>
      </c>
      <c r="B4881" t="s">
        <v>1990</v>
      </c>
      <c r="C4881" t="s">
        <v>1991</v>
      </c>
      <c r="D4881">
        <v>0</v>
      </c>
      <c r="E4881">
        <v>0</v>
      </c>
      <c r="F4881">
        <v>0</v>
      </c>
      <c r="G4881">
        <v>0</v>
      </c>
      <c r="H4881">
        <v>2061750060728</v>
      </c>
      <c r="I4881">
        <v>340000000</v>
      </c>
      <c r="J4881" s="127">
        <v>0.03</v>
      </c>
      <c r="L4881" t="str">
        <f>C4881</f>
        <v>ADAPT</v>
      </c>
      <c r="M4881" s="125">
        <f>H4881/1000000</f>
        <v>2061750.060728</v>
      </c>
      <c r="O4881" s="126">
        <f>D4881/1000000</f>
        <v>0</v>
      </c>
    </row>
    <row r="4882" spans="1:15" hidden="1" x14ac:dyDescent="0.25">
      <c r="A4882">
        <v>213</v>
      </c>
      <c r="B4882" t="s">
        <v>2002</v>
      </c>
      <c r="C4882" t="s">
        <v>2003</v>
      </c>
      <c r="D4882">
        <v>5156638178424</v>
      </c>
      <c r="E4882">
        <v>426273868</v>
      </c>
      <c r="F4882">
        <v>1639203510</v>
      </c>
      <c r="G4882">
        <v>1</v>
      </c>
      <c r="H4882">
        <v>320000000000</v>
      </c>
      <c r="I4882">
        <v>340000000</v>
      </c>
      <c r="J4882">
        <v>0.05</v>
      </c>
      <c r="M4882"/>
    </row>
    <row r="4883" spans="1:15" hidden="1" x14ac:dyDescent="0.25">
      <c r="A4883">
        <v>213</v>
      </c>
      <c r="B4883" t="s">
        <v>2099</v>
      </c>
      <c r="C4883" t="s">
        <v>2100</v>
      </c>
      <c r="D4883">
        <v>9032551761937</v>
      </c>
      <c r="E4883">
        <v>374506199</v>
      </c>
      <c r="F4883">
        <v>1690803759</v>
      </c>
      <c r="G4883">
        <v>1</v>
      </c>
      <c r="H4883">
        <v>250000000000</v>
      </c>
      <c r="I4883">
        <v>340000000</v>
      </c>
      <c r="J4883">
        <v>0.02</v>
      </c>
      <c r="M4883"/>
    </row>
    <row r="4884" spans="1:15" hidden="1" x14ac:dyDescent="0.25">
      <c r="A4884">
        <v>213</v>
      </c>
      <c r="B4884" t="s">
        <v>2248</v>
      </c>
      <c r="C4884" t="s">
        <v>2249</v>
      </c>
      <c r="D4884">
        <v>59578956934215</v>
      </c>
      <c r="E4884">
        <v>634451431</v>
      </c>
      <c r="F4884">
        <v>32422374274</v>
      </c>
      <c r="G4884">
        <v>16</v>
      </c>
      <c r="H4884">
        <v>500000000000</v>
      </c>
      <c r="I4884">
        <v>340000000</v>
      </c>
      <c r="J4884">
        <v>8.9999999999999993E-3</v>
      </c>
      <c r="M4884"/>
    </row>
    <row r="4885" spans="1:15" hidden="1" x14ac:dyDescent="0.25">
      <c r="A4885">
        <v>213</v>
      </c>
      <c r="B4885" t="s">
        <v>1581</v>
      </c>
      <c r="C4885" t="s">
        <v>1582</v>
      </c>
      <c r="D4885">
        <v>612655641652</v>
      </c>
      <c r="E4885">
        <v>1</v>
      </c>
      <c r="F4885">
        <v>0</v>
      </c>
      <c r="G4885">
        <v>0</v>
      </c>
      <c r="H4885">
        <v>2000000000</v>
      </c>
      <c r="I4885">
        <v>340000000</v>
      </c>
      <c r="J4885">
        <v>0.01</v>
      </c>
      <c r="M4885"/>
    </row>
    <row r="4886" spans="1:15" hidden="1" x14ac:dyDescent="0.25">
      <c r="A4886">
        <v>213</v>
      </c>
      <c r="B4886" t="s">
        <v>2075</v>
      </c>
      <c r="C4886" t="s">
        <v>2076</v>
      </c>
      <c r="D4886">
        <v>2416019497365</v>
      </c>
      <c r="E4886">
        <v>1</v>
      </c>
      <c r="F4886">
        <v>0</v>
      </c>
      <c r="G4886">
        <v>0</v>
      </c>
      <c r="H4886">
        <v>500000000000</v>
      </c>
      <c r="I4886">
        <v>340000000</v>
      </c>
      <c r="J4886">
        <v>1.7999999999999999E-2</v>
      </c>
      <c r="M4886"/>
    </row>
    <row r="4887" spans="1:15" hidden="1" x14ac:dyDescent="0.25">
      <c r="A4887">
        <v>213</v>
      </c>
      <c r="B4887" t="s">
        <v>772</v>
      </c>
      <c r="C4887" t="s">
        <v>773</v>
      </c>
      <c r="D4887">
        <v>3147577522986</v>
      </c>
      <c r="E4887">
        <v>389678000</v>
      </c>
      <c r="F4887">
        <v>1675252567</v>
      </c>
      <c r="G4887">
        <v>1</v>
      </c>
      <c r="H4887">
        <v>118000000000</v>
      </c>
      <c r="I4887">
        <v>340000000</v>
      </c>
      <c r="J4887">
        <v>2.8799999999999999E-2</v>
      </c>
      <c r="M4887"/>
    </row>
    <row r="4888" spans="1:15" hidden="1" x14ac:dyDescent="0.25">
      <c r="A4888">
        <v>213</v>
      </c>
      <c r="B4888" t="s">
        <v>958</v>
      </c>
      <c r="C4888" t="s">
        <v>959</v>
      </c>
      <c r="D4888">
        <v>2396598338221</v>
      </c>
      <c r="E4888">
        <v>1</v>
      </c>
      <c r="F4888">
        <v>0</v>
      </c>
      <c r="G4888">
        <v>0</v>
      </c>
      <c r="H4888">
        <v>429300000000</v>
      </c>
      <c r="I4888">
        <v>340000000</v>
      </c>
      <c r="J4888">
        <v>1.2E-2</v>
      </c>
      <c r="M4888"/>
    </row>
    <row r="4889" spans="1:15" hidden="1" x14ac:dyDescent="0.25">
      <c r="A4889">
        <v>213</v>
      </c>
      <c r="B4889" t="s">
        <v>1460</v>
      </c>
      <c r="C4889" t="s">
        <v>1461</v>
      </c>
      <c r="D4889">
        <v>327670115012</v>
      </c>
      <c r="E4889">
        <v>1</v>
      </c>
      <c r="F4889">
        <v>0</v>
      </c>
      <c r="G4889">
        <v>0</v>
      </c>
      <c r="H4889">
        <v>10000000000</v>
      </c>
      <c r="I4889">
        <v>340000000</v>
      </c>
      <c r="J4889">
        <v>0.01</v>
      </c>
      <c r="M4889"/>
    </row>
    <row r="4890" spans="1:15" hidden="1" x14ac:dyDescent="0.25">
      <c r="A4890">
        <v>213</v>
      </c>
      <c r="B4890" t="s">
        <v>167</v>
      </c>
      <c r="C4890" t="s">
        <v>168</v>
      </c>
      <c r="D4890">
        <v>5922427282961</v>
      </c>
      <c r="E4890">
        <v>1</v>
      </c>
      <c r="F4890">
        <v>0</v>
      </c>
      <c r="G4890">
        <v>0</v>
      </c>
      <c r="H4890">
        <v>500000000000</v>
      </c>
      <c r="I4890">
        <v>340000000</v>
      </c>
      <c r="J4890">
        <v>5.0000000000000001E-3</v>
      </c>
      <c r="M4890"/>
    </row>
    <row r="4891" spans="1:15" hidden="1" x14ac:dyDescent="0.25">
      <c r="A4891">
        <v>213</v>
      </c>
      <c r="B4891" t="s">
        <v>2109</v>
      </c>
      <c r="C4891" t="s">
        <v>2110</v>
      </c>
      <c r="D4891">
        <v>1230720031099</v>
      </c>
      <c r="E4891">
        <v>1</v>
      </c>
      <c r="F4891">
        <v>0</v>
      </c>
      <c r="G4891">
        <v>0</v>
      </c>
      <c r="H4891">
        <v>25000000000</v>
      </c>
      <c r="I4891">
        <v>340000000</v>
      </c>
      <c r="J4891">
        <v>0.01</v>
      </c>
      <c r="M4891"/>
    </row>
    <row r="4892" spans="1:15" hidden="1" x14ac:dyDescent="0.25">
      <c r="A4892">
        <v>213</v>
      </c>
      <c r="B4892" t="s">
        <v>1337</v>
      </c>
      <c r="C4892" t="s">
        <v>1338</v>
      </c>
      <c r="D4892">
        <v>1243849166</v>
      </c>
      <c r="E4892">
        <v>1</v>
      </c>
      <c r="F4892">
        <v>0</v>
      </c>
      <c r="G4892">
        <v>0</v>
      </c>
      <c r="H4892">
        <v>1147000000</v>
      </c>
      <c r="I4892">
        <v>340000000</v>
      </c>
      <c r="J4892">
        <v>0.3</v>
      </c>
      <c r="M4892"/>
    </row>
    <row r="4893" spans="1:15" hidden="1" x14ac:dyDescent="0.25">
      <c r="A4893">
        <v>213</v>
      </c>
      <c r="B4893" t="s">
        <v>2362</v>
      </c>
      <c r="C4893" t="s">
        <v>2363</v>
      </c>
      <c r="D4893">
        <v>330465081207</v>
      </c>
      <c r="E4893">
        <v>1</v>
      </c>
      <c r="F4893">
        <v>0</v>
      </c>
      <c r="G4893">
        <v>0</v>
      </c>
      <c r="H4893">
        <v>100000000000</v>
      </c>
      <c r="I4893">
        <v>340000000</v>
      </c>
      <c r="J4893">
        <v>4.2500000000000003E-2</v>
      </c>
      <c r="M4893"/>
    </row>
    <row r="4894" spans="1:15" hidden="1" x14ac:dyDescent="0.25">
      <c r="A4894">
        <v>214</v>
      </c>
      <c r="B4894" t="s">
        <v>2357</v>
      </c>
      <c r="C4894" t="s">
        <v>2358</v>
      </c>
      <c r="D4894">
        <v>699254099762</v>
      </c>
      <c r="E4894">
        <v>381047402</v>
      </c>
      <c r="F4894">
        <v>1600848710</v>
      </c>
      <c r="G4894">
        <v>1</v>
      </c>
      <c r="H4894">
        <v>450000000000</v>
      </c>
      <c r="I4894">
        <v>340000000</v>
      </c>
      <c r="J4894">
        <v>2.5000000000000001E-2</v>
      </c>
      <c r="M4894"/>
    </row>
    <row r="4895" spans="1:15" hidden="1" x14ac:dyDescent="0.25">
      <c r="A4895">
        <v>213</v>
      </c>
      <c r="B4895" t="s">
        <v>2419</v>
      </c>
      <c r="C4895" t="s">
        <v>2420</v>
      </c>
      <c r="D4895">
        <v>200049954896</v>
      </c>
      <c r="E4895">
        <v>1</v>
      </c>
      <c r="F4895">
        <v>0</v>
      </c>
      <c r="G4895">
        <v>0</v>
      </c>
      <c r="H4895">
        <v>50000000000</v>
      </c>
      <c r="I4895">
        <v>340000000</v>
      </c>
      <c r="J4895">
        <v>3.7499999999999999E-2</v>
      </c>
      <c r="M4895"/>
    </row>
    <row r="4896" spans="1:15" hidden="1" x14ac:dyDescent="0.25">
      <c r="A4896">
        <v>213</v>
      </c>
      <c r="B4896" t="s">
        <v>2091</v>
      </c>
      <c r="C4896">
        <v>0</v>
      </c>
      <c r="D4896">
        <v>2462566403419</v>
      </c>
      <c r="E4896">
        <v>374494830</v>
      </c>
      <c r="F4896">
        <v>1690246689</v>
      </c>
      <c r="G4896">
        <v>1</v>
      </c>
      <c r="H4896">
        <v>50000000000</v>
      </c>
      <c r="I4896">
        <v>340000000</v>
      </c>
      <c r="J4896">
        <v>0.02</v>
      </c>
      <c r="M4896"/>
    </row>
    <row r="4897" spans="1:15" hidden="1" x14ac:dyDescent="0.25">
      <c r="A4897">
        <v>213</v>
      </c>
      <c r="B4897" t="s">
        <v>1623</v>
      </c>
      <c r="C4897" t="s">
        <v>1624</v>
      </c>
      <c r="D4897">
        <v>22422440772685</v>
      </c>
      <c r="E4897">
        <v>701432944</v>
      </c>
      <c r="F4897">
        <v>11686331858</v>
      </c>
      <c r="G4897">
        <v>6</v>
      </c>
      <c r="H4897">
        <v>10000000000</v>
      </c>
      <c r="I4897">
        <v>340000000</v>
      </c>
      <c r="J4897">
        <v>0.03</v>
      </c>
      <c r="M4897"/>
    </row>
    <row r="4898" spans="1:15" hidden="1" x14ac:dyDescent="0.25">
      <c r="A4898">
        <v>214</v>
      </c>
      <c r="B4898" t="s">
        <v>619</v>
      </c>
      <c r="C4898" t="s">
        <v>620</v>
      </c>
      <c r="D4898">
        <v>427719969749</v>
      </c>
      <c r="E4898">
        <v>1</v>
      </c>
      <c r="F4898">
        <v>0</v>
      </c>
      <c r="G4898">
        <v>0</v>
      </c>
      <c r="H4898">
        <v>1000000000</v>
      </c>
      <c r="I4898">
        <v>340000000</v>
      </c>
      <c r="J4898">
        <v>0.05</v>
      </c>
      <c r="M4898"/>
    </row>
    <row r="4899" spans="1:15" hidden="1" x14ac:dyDescent="0.25">
      <c r="A4899">
        <v>214</v>
      </c>
      <c r="B4899" t="s">
        <v>2359</v>
      </c>
      <c r="C4899" t="s">
        <v>2360</v>
      </c>
      <c r="D4899">
        <v>28931707348</v>
      </c>
      <c r="E4899">
        <v>1</v>
      </c>
      <c r="F4899">
        <v>0</v>
      </c>
      <c r="G4899">
        <v>0</v>
      </c>
      <c r="H4899">
        <v>1000000000</v>
      </c>
      <c r="I4899">
        <v>340000000</v>
      </c>
      <c r="J4899">
        <v>0.01</v>
      </c>
      <c r="M4899"/>
    </row>
    <row r="4900" spans="1:15" x14ac:dyDescent="0.25">
      <c r="A4900">
        <v>224</v>
      </c>
      <c r="B4900" t="s">
        <v>965</v>
      </c>
      <c r="C4900" t="s">
        <v>966</v>
      </c>
      <c r="D4900">
        <v>93908667099574</v>
      </c>
      <c r="E4900">
        <v>0</v>
      </c>
      <c r="F4900">
        <v>0</v>
      </c>
      <c r="G4900">
        <v>54</v>
      </c>
      <c r="H4900">
        <v>2046000000000</v>
      </c>
      <c r="I4900">
        <v>340000000</v>
      </c>
      <c r="J4900" s="127">
        <v>0</v>
      </c>
      <c r="L4900" t="str">
        <f>C4900</f>
        <v>DIVY</v>
      </c>
      <c r="M4900" s="125">
        <f>H4900/1000000</f>
        <v>2046000</v>
      </c>
      <c r="O4900" s="126">
        <f>D4900/1000000</f>
        <v>93908667.099574</v>
      </c>
    </row>
    <row r="4901" spans="1:15" hidden="1" x14ac:dyDescent="0.25">
      <c r="A4901">
        <v>214</v>
      </c>
      <c r="B4901" t="s">
        <v>2200</v>
      </c>
      <c r="C4901" t="s">
        <v>2201</v>
      </c>
      <c r="D4901">
        <v>7620000</v>
      </c>
      <c r="E4901">
        <v>1</v>
      </c>
      <c r="F4901">
        <v>0</v>
      </c>
      <c r="G4901">
        <v>0</v>
      </c>
      <c r="H4901">
        <v>0</v>
      </c>
      <c r="I4901">
        <v>500000000</v>
      </c>
      <c r="J4901">
        <v>1</v>
      </c>
      <c r="M4901"/>
    </row>
    <row r="4902" spans="1:15" hidden="1" x14ac:dyDescent="0.25">
      <c r="A4902">
        <v>214</v>
      </c>
      <c r="B4902" t="s">
        <v>1424</v>
      </c>
      <c r="C4902" t="s">
        <v>1425</v>
      </c>
      <c r="D4902">
        <v>775616497344</v>
      </c>
      <c r="E4902">
        <v>397459078</v>
      </c>
      <c r="F4902">
        <v>1584228878</v>
      </c>
      <c r="G4902">
        <v>1</v>
      </c>
      <c r="H4902">
        <v>100000000000</v>
      </c>
      <c r="I4902">
        <v>340000000</v>
      </c>
      <c r="J4902">
        <v>3.5000000000000003E-2</v>
      </c>
      <c r="M4902"/>
    </row>
    <row r="4903" spans="1:15" hidden="1" x14ac:dyDescent="0.25">
      <c r="A4903">
        <v>214</v>
      </c>
      <c r="B4903" t="s">
        <v>1552</v>
      </c>
      <c r="D4903">
        <v>2478080</v>
      </c>
      <c r="E4903">
        <v>1</v>
      </c>
      <c r="F4903">
        <v>0</v>
      </c>
      <c r="G4903">
        <v>0</v>
      </c>
      <c r="H4903">
        <v>99000000000</v>
      </c>
      <c r="I4903">
        <v>340000000</v>
      </c>
      <c r="J4903">
        <v>8.9999999999999993E-3</v>
      </c>
      <c r="M4903"/>
    </row>
    <row r="4904" spans="1:15" hidden="1" x14ac:dyDescent="0.25">
      <c r="A4904">
        <v>214</v>
      </c>
      <c r="B4904" t="s">
        <v>449</v>
      </c>
      <c r="C4904" t="s">
        <v>450</v>
      </c>
      <c r="D4904">
        <v>61072598052</v>
      </c>
      <c r="E4904">
        <v>1</v>
      </c>
      <c r="F4904">
        <v>0</v>
      </c>
      <c r="G4904">
        <v>0</v>
      </c>
      <c r="H4904">
        <v>9000000000</v>
      </c>
      <c r="I4904">
        <v>340000000</v>
      </c>
      <c r="J4904">
        <v>0.02</v>
      </c>
      <c r="M4904"/>
    </row>
    <row r="4905" spans="1:15" x14ac:dyDescent="0.25">
      <c r="A4905">
        <v>224</v>
      </c>
      <c r="B4905" t="s">
        <v>2299</v>
      </c>
      <c r="C4905" t="s">
        <v>2300</v>
      </c>
      <c r="D4905">
        <v>151308960593821</v>
      </c>
      <c r="E4905">
        <v>0</v>
      </c>
      <c r="F4905">
        <v>0</v>
      </c>
      <c r="G4905">
        <v>83</v>
      </c>
      <c r="H4905">
        <v>2000000000000</v>
      </c>
      <c r="I4905">
        <v>340000000</v>
      </c>
      <c r="J4905" s="127">
        <v>0.05</v>
      </c>
      <c r="L4905" t="str">
        <f t="shared" ref="L4905:L4906" si="21">C4905</f>
        <v>IOG11</v>
      </c>
      <c r="M4905" s="125">
        <f t="shared" ref="M4905:M4906" si="22">H4905/1000000</f>
        <v>2000000</v>
      </c>
      <c r="O4905" s="126">
        <f t="shared" ref="O4905:O4906" si="23">D4905/1000000</f>
        <v>151308960.59382099</v>
      </c>
    </row>
    <row r="4906" spans="1:15" x14ac:dyDescent="0.25">
      <c r="A4906">
        <v>224</v>
      </c>
      <c r="B4906" t="s">
        <v>226</v>
      </c>
      <c r="C4906" t="s">
        <v>227</v>
      </c>
      <c r="D4906">
        <v>13531511928077</v>
      </c>
      <c r="E4906">
        <v>0</v>
      </c>
      <c r="F4906">
        <v>0</v>
      </c>
      <c r="G4906">
        <v>1</v>
      </c>
      <c r="H4906">
        <v>2000000000000</v>
      </c>
      <c r="I4906">
        <v>340000000</v>
      </c>
      <c r="J4906" s="127">
        <v>0.04</v>
      </c>
      <c r="L4906" t="str">
        <f t="shared" si="21"/>
        <v>W4ADA</v>
      </c>
      <c r="M4906" s="125">
        <f t="shared" si="22"/>
        <v>2000000</v>
      </c>
      <c r="O4906" s="126">
        <f t="shared" si="23"/>
        <v>13531511.928076999</v>
      </c>
    </row>
    <row r="4907" spans="1:15" hidden="1" x14ac:dyDescent="0.25">
      <c r="A4907">
        <v>215</v>
      </c>
      <c r="B4907" t="s">
        <v>1034</v>
      </c>
      <c r="C4907" t="s">
        <v>1035</v>
      </c>
      <c r="D4907">
        <v>1324523769359</v>
      </c>
      <c r="E4907">
        <v>1</v>
      </c>
      <c r="F4907">
        <v>0</v>
      </c>
      <c r="G4907">
        <v>0</v>
      </c>
      <c r="H4907">
        <v>1004000000000</v>
      </c>
      <c r="I4907">
        <v>340000000</v>
      </c>
      <c r="J4907">
        <v>2.75E-2</v>
      </c>
      <c r="M4907"/>
    </row>
    <row r="4908" spans="1:15" hidden="1" x14ac:dyDescent="0.25">
      <c r="A4908">
        <v>215</v>
      </c>
      <c r="B4908" t="s">
        <v>2252</v>
      </c>
      <c r="C4908" t="s">
        <v>2253</v>
      </c>
      <c r="D4908">
        <v>1625386358959</v>
      </c>
      <c r="E4908">
        <v>373810635</v>
      </c>
      <c r="F4908">
        <v>3347252875</v>
      </c>
      <c r="G4908">
        <v>2</v>
      </c>
      <c r="H4908">
        <v>200000000000</v>
      </c>
      <c r="I4908">
        <v>340000000</v>
      </c>
      <c r="J4908">
        <v>0.01</v>
      </c>
      <c r="M4908"/>
    </row>
    <row r="4909" spans="1:15" hidden="1" x14ac:dyDescent="0.25">
      <c r="A4909">
        <v>215</v>
      </c>
      <c r="B4909" t="s">
        <v>404</v>
      </c>
      <c r="C4909" t="s">
        <v>405</v>
      </c>
      <c r="D4909">
        <v>23740164802021</v>
      </c>
      <c r="E4909">
        <v>556659382</v>
      </c>
      <c r="F4909">
        <v>10616309761</v>
      </c>
      <c r="G4909">
        <v>6</v>
      </c>
      <c r="H4909">
        <v>820000000000</v>
      </c>
      <c r="I4909">
        <v>340000000</v>
      </c>
      <c r="J4909">
        <v>0.02</v>
      </c>
      <c r="M4909"/>
    </row>
    <row r="4910" spans="1:15" hidden="1" x14ac:dyDescent="0.25">
      <c r="A4910">
        <v>215</v>
      </c>
      <c r="B4910" t="s">
        <v>1283</v>
      </c>
      <c r="C4910" t="s">
        <v>1284</v>
      </c>
      <c r="D4910">
        <v>1250220246496</v>
      </c>
      <c r="E4910">
        <v>385620125</v>
      </c>
      <c r="F4910">
        <v>1475050740</v>
      </c>
      <c r="G4910">
        <v>1</v>
      </c>
      <c r="H4910">
        <v>300000000000</v>
      </c>
      <c r="I4910">
        <v>340000000</v>
      </c>
      <c r="J4910">
        <v>0.03</v>
      </c>
      <c r="M4910"/>
    </row>
    <row r="4911" spans="1:15" hidden="1" x14ac:dyDescent="0.25">
      <c r="A4911">
        <v>215</v>
      </c>
      <c r="B4911" t="s">
        <v>1290</v>
      </c>
      <c r="C4911" t="s">
        <v>1291</v>
      </c>
      <c r="D4911">
        <v>539782663379</v>
      </c>
      <c r="E4911">
        <v>1</v>
      </c>
      <c r="F4911">
        <v>0</v>
      </c>
      <c r="G4911">
        <v>0</v>
      </c>
      <c r="H4911">
        <v>1000000</v>
      </c>
      <c r="I4911">
        <v>340000000</v>
      </c>
      <c r="J4911">
        <v>0</v>
      </c>
      <c r="M4911"/>
    </row>
    <row r="4912" spans="1:15" hidden="1" x14ac:dyDescent="0.25">
      <c r="A4912">
        <v>215</v>
      </c>
      <c r="B4912" t="s">
        <v>1607</v>
      </c>
      <c r="C4912" t="s">
        <v>1608</v>
      </c>
      <c r="D4912">
        <v>5673776917525</v>
      </c>
      <c r="E4912">
        <v>390753686</v>
      </c>
      <c r="F4912">
        <v>3332825439</v>
      </c>
      <c r="G4912">
        <v>2</v>
      </c>
      <c r="H4912">
        <v>750000000000</v>
      </c>
      <c r="I4912">
        <v>340000000</v>
      </c>
      <c r="J4912">
        <v>1.4999999999999999E-2</v>
      </c>
      <c r="M4912"/>
    </row>
    <row r="4913" spans="1:15" hidden="1" x14ac:dyDescent="0.25">
      <c r="A4913">
        <v>215</v>
      </c>
      <c r="B4913" t="s">
        <v>1609</v>
      </c>
      <c r="C4913" t="s">
        <v>1610</v>
      </c>
      <c r="D4913">
        <v>306554769029</v>
      </c>
      <c r="E4913">
        <v>340000000</v>
      </c>
      <c r="F4913">
        <v>1520118879</v>
      </c>
      <c r="G4913">
        <v>1</v>
      </c>
      <c r="H4913">
        <v>20000000000</v>
      </c>
      <c r="I4913">
        <v>340000000</v>
      </c>
      <c r="J4913">
        <v>0</v>
      </c>
      <c r="M4913"/>
    </row>
    <row r="4914" spans="1:15" hidden="1" x14ac:dyDescent="0.25">
      <c r="A4914">
        <v>215</v>
      </c>
      <c r="B4914" t="s">
        <v>2277</v>
      </c>
      <c r="C4914" t="s">
        <v>2278</v>
      </c>
      <c r="D4914">
        <v>24992696272209</v>
      </c>
      <c r="E4914">
        <v>541644696</v>
      </c>
      <c r="F4914">
        <v>19962824970</v>
      </c>
      <c r="G4914">
        <v>11</v>
      </c>
      <c r="H4914">
        <v>1600000000000</v>
      </c>
      <c r="I4914">
        <v>340000000</v>
      </c>
      <c r="J4914">
        <v>0.01</v>
      </c>
      <c r="M4914"/>
    </row>
    <row r="4915" spans="1:15" hidden="1" x14ac:dyDescent="0.25">
      <c r="A4915">
        <v>215</v>
      </c>
      <c r="B4915" t="s">
        <v>1125</v>
      </c>
      <c r="C4915" t="s">
        <v>1126</v>
      </c>
      <c r="D4915">
        <v>1692348002215</v>
      </c>
      <c r="E4915">
        <v>340000000</v>
      </c>
      <c r="F4915">
        <v>1521072886</v>
      </c>
      <c r="G4915">
        <v>1</v>
      </c>
      <c r="H4915">
        <v>575000000000</v>
      </c>
      <c r="I4915">
        <v>340000000</v>
      </c>
      <c r="J4915">
        <v>0</v>
      </c>
      <c r="M4915"/>
    </row>
    <row r="4916" spans="1:15" x14ac:dyDescent="0.25">
      <c r="A4916">
        <v>224</v>
      </c>
      <c r="B4916" t="s">
        <v>270</v>
      </c>
      <c r="C4916" t="s">
        <v>271</v>
      </c>
      <c r="D4916">
        <v>8397401645216</v>
      </c>
      <c r="E4916">
        <v>0</v>
      </c>
      <c r="F4916">
        <v>0</v>
      </c>
      <c r="G4916">
        <v>7</v>
      </c>
      <c r="H4916">
        <v>2000000000000</v>
      </c>
      <c r="I4916">
        <v>340000000</v>
      </c>
      <c r="J4916" s="127">
        <v>0.01</v>
      </c>
      <c r="L4916" t="str">
        <f>C4916</f>
        <v>UKADA</v>
      </c>
      <c r="M4916" s="125">
        <f>H4916/1000000</f>
        <v>2000000</v>
      </c>
      <c r="O4916" s="126">
        <f>D4916/1000000</f>
        <v>8397401.6452159993</v>
      </c>
    </row>
    <row r="4917" spans="1:15" hidden="1" x14ac:dyDescent="0.25">
      <c r="A4917">
        <v>215</v>
      </c>
      <c r="B4917" t="s">
        <v>1938</v>
      </c>
      <c r="C4917" t="s">
        <v>1939</v>
      </c>
      <c r="D4917">
        <v>104196053307</v>
      </c>
      <c r="E4917">
        <v>1</v>
      </c>
      <c r="F4917">
        <v>0</v>
      </c>
      <c r="G4917">
        <v>0</v>
      </c>
      <c r="H4917">
        <v>50000000000</v>
      </c>
      <c r="I4917">
        <v>340000000</v>
      </c>
      <c r="J4917">
        <v>0.03</v>
      </c>
      <c r="M4917"/>
    </row>
    <row r="4918" spans="1:15" hidden="1" x14ac:dyDescent="0.25">
      <c r="A4918">
        <v>215</v>
      </c>
      <c r="B4918" t="s">
        <v>1388</v>
      </c>
      <c r="C4918" t="s">
        <v>1389</v>
      </c>
      <c r="D4918">
        <v>1712286090138</v>
      </c>
      <c r="E4918">
        <v>1</v>
      </c>
      <c r="F4918">
        <v>0</v>
      </c>
      <c r="G4918">
        <v>0</v>
      </c>
      <c r="H4918">
        <v>600000000</v>
      </c>
      <c r="I4918">
        <v>340000000</v>
      </c>
      <c r="J4918">
        <v>0.01</v>
      </c>
      <c r="M4918"/>
    </row>
    <row r="4919" spans="1:15" x14ac:dyDescent="0.25">
      <c r="A4919">
        <v>224</v>
      </c>
      <c r="B4919" t="s">
        <v>1131</v>
      </c>
      <c r="C4919" t="s">
        <v>1132</v>
      </c>
      <c r="D4919">
        <v>2052247000975</v>
      </c>
      <c r="E4919">
        <v>0</v>
      </c>
      <c r="F4919">
        <v>0</v>
      </c>
      <c r="G4919">
        <v>1</v>
      </c>
      <c r="H4919">
        <v>1900000000000</v>
      </c>
      <c r="I4919">
        <v>340000000</v>
      </c>
      <c r="J4919" s="127">
        <v>0</v>
      </c>
      <c r="L4919" t="str">
        <f t="shared" ref="L4919:L4921" si="24">C4919</f>
        <v>TNTM</v>
      </c>
      <c r="M4919" s="125">
        <f t="shared" ref="M4919:M4921" si="25">H4919/1000000</f>
        <v>1900000</v>
      </c>
      <c r="O4919" s="126">
        <f t="shared" ref="O4919:O4921" si="26">D4919/1000000</f>
        <v>2052247.000975</v>
      </c>
    </row>
    <row r="4920" spans="1:15" x14ac:dyDescent="0.25">
      <c r="A4920">
        <v>224</v>
      </c>
      <c r="B4920" t="s">
        <v>274</v>
      </c>
      <c r="C4920" t="s">
        <v>275</v>
      </c>
      <c r="D4920">
        <v>2211722021194</v>
      </c>
      <c r="E4920">
        <v>0</v>
      </c>
      <c r="F4920">
        <v>0</v>
      </c>
      <c r="G4920">
        <v>3</v>
      </c>
      <c r="H4920">
        <v>1800000000000</v>
      </c>
      <c r="I4920">
        <v>340000000</v>
      </c>
      <c r="J4920" s="127">
        <v>0.01</v>
      </c>
      <c r="L4920" t="str">
        <f t="shared" si="24"/>
        <v>VINCE</v>
      </c>
      <c r="M4920" s="125">
        <f t="shared" si="25"/>
        <v>1800000</v>
      </c>
      <c r="O4920" s="126">
        <f t="shared" si="26"/>
        <v>2211722.0211939998</v>
      </c>
    </row>
    <row r="4921" spans="1:15" x14ac:dyDescent="0.25">
      <c r="A4921">
        <v>224</v>
      </c>
      <c r="B4921" t="s">
        <v>2182</v>
      </c>
      <c r="C4921" t="s">
        <v>2183</v>
      </c>
      <c r="D4921">
        <v>156911061051274</v>
      </c>
      <c r="E4921">
        <v>0</v>
      </c>
      <c r="F4921">
        <v>0</v>
      </c>
      <c r="G4921">
        <v>84</v>
      </c>
      <c r="H4921">
        <v>1700000000000</v>
      </c>
      <c r="I4921">
        <v>340000000</v>
      </c>
      <c r="J4921" s="127">
        <v>0.05</v>
      </c>
      <c r="L4921" t="str">
        <f t="shared" si="24"/>
        <v>IOG12</v>
      </c>
      <c r="M4921" s="125">
        <f t="shared" si="25"/>
        <v>1700000</v>
      </c>
      <c r="O4921" s="126">
        <f t="shared" si="26"/>
        <v>156911061.051274</v>
      </c>
    </row>
    <row r="4922" spans="1:15" hidden="1" x14ac:dyDescent="0.25">
      <c r="A4922">
        <v>215</v>
      </c>
      <c r="B4922" t="s">
        <v>2318</v>
      </c>
      <c r="C4922" t="s">
        <v>2319</v>
      </c>
      <c r="D4922">
        <v>7100692527863</v>
      </c>
      <c r="E4922">
        <v>448242313</v>
      </c>
      <c r="F4922">
        <v>10715989034</v>
      </c>
      <c r="G4922">
        <v>6</v>
      </c>
      <c r="H4922">
        <v>250000000000</v>
      </c>
      <c r="I4922">
        <v>340000000</v>
      </c>
      <c r="J4922">
        <v>0.01</v>
      </c>
      <c r="M4922"/>
    </row>
    <row r="4923" spans="1:15" hidden="1" x14ac:dyDescent="0.25">
      <c r="A4923">
        <v>215</v>
      </c>
      <c r="B4923" t="s">
        <v>2065</v>
      </c>
      <c r="C4923" t="s">
        <v>2066</v>
      </c>
      <c r="D4923">
        <v>639132668475</v>
      </c>
      <c r="E4923">
        <v>1</v>
      </c>
      <c r="F4923">
        <v>0</v>
      </c>
      <c r="G4923">
        <v>0</v>
      </c>
      <c r="H4923">
        <v>225000000000</v>
      </c>
      <c r="I4923">
        <v>340000000</v>
      </c>
      <c r="J4923">
        <v>0.02</v>
      </c>
      <c r="M4923"/>
    </row>
    <row r="4924" spans="1:15" hidden="1" x14ac:dyDescent="0.25">
      <c r="A4924">
        <v>215</v>
      </c>
      <c r="B4924" t="s">
        <v>1308</v>
      </c>
      <c r="C4924" t="s">
        <v>805</v>
      </c>
      <c r="D4924">
        <v>648229970754</v>
      </c>
      <c r="E4924">
        <v>1</v>
      </c>
      <c r="F4924">
        <v>0</v>
      </c>
      <c r="G4924">
        <v>0</v>
      </c>
      <c r="H4924">
        <v>135000000000</v>
      </c>
      <c r="I4924">
        <v>340000000</v>
      </c>
      <c r="J4924">
        <v>0</v>
      </c>
      <c r="M4924"/>
    </row>
    <row r="4925" spans="1:15" hidden="1" x14ac:dyDescent="0.25">
      <c r="A4925">
        <v>215</v>
      </c>
      <c r="B4925" t="s">
        <v>907</v>
      </c>
      <c r="C4925" t="s">
        <v>908</v>
      </c>
      <c r="D4925">
        <v>2992453913982</v>
      </c>
      <c r="E4925">
        <v>370419672</v>
      </c>
      <c r="F4925">
        <v>1490563977</v>
      </c>
      <c r="G4925">
        <v>1</v>
      </c>
      <c r="H4925">
        <v>400000000000</v>
      </c>
      <c r="I4925">
        <v>340000000</v>
      </c>
      <c r="J4925">
        <v>0.02</v>
      </c>
      <c r="M4925"/>
    </row>
    <row r="4926" spans="1:15" hidden="1" x14ac:dyDescent="0.25">
      <c r="A4926">
        <v>215</v>
      </c>
      <c r="B4926" t="s">
        <v>2285</v>
      </c>
      <c r="C4926" t="s">
        <v>2286</v>
      </c>
      <c r="D4926">
        <v>4731852725897</v>
      </c>
      <c r="E4926">
        <v>340000000</v>
      </c>
      <c r="F4926">
        <v>3382499224</v>
      </c>
      <c r="G4926">
        <v>2</v>
      </c>
      <c r="H4926">
        <v>500000000000</v>
      </c>
      <c r="I4926">
        <v>340000000</v>
      </c>
      <c r="J4926">
        <v>0</v>
      </c>
      <c r="M4926"/>
    </row>
    <row r="4927" spans="1:15" hidden="1" x14ac:dyDescent="0.25">
      <c r="A4927">
        <v>215</v>
      </c>
      <c r="B4927" t="s">
        <v>899</v>
      </c>
      <c r="C4927" t="s">
        <v>900</v>
      </c>
      <c r="D4927">
        <v>525796646818</v>
      </c>
      <c r="E4927">
        <v>1</v>
      </c>
      <c r="F4927">
        <v>0</v>
      </c>
      <c r="G4927">
        <v>0</v>
      </c>
      <c r="H4927">
        <v>41000000000</v>
      </c>
      <c r="I4927">
        <v>340000000</v>
      </c>
      <c r="J4927">
        <v>0.02</v>
      </c>
      <c r="M4927"/>
    </row>
    <row r="4928" spans="1:15" hidden="1" x14ac:dyDescent="0.25">
      <c r="A4928">
        <v>215</v>
      </c>
      <c r="B4928" t="s">
        <v>431</v>
      </c>
      <c r="C4928" t="s">
        <v>432</v>
      </c>
      <c r="D4928">
        <v>194321337270779</v>
      </c>
      <c r="E4928">
        <v>5275892330</v>
      </c>
      <c r="F4928">
        <v>136089602814</v>
      </c>
      <c r="G4928">
        <v>76</v>
      </c>
      <c r="H4928">
        <v>1000000000</v>
      </c>
      <c r="I4928">
        <v>340000000</v>
      </c>
      <c r="J4928">
        <v>3.5000000000000003E-2</v>
      </c>
      <c r="M4928"/>
    </row>
    <row r="4929" spans="1:15" hidden="1" x14ac:dyDescent="0.25">
      <c r="A4929">
        <v>215</v>
      </c>
      <c r="B4929" t="s">
        <v>437</v>
      </c>
      <c r="C4929" t="s">
        <v>438</v>
      </c>
      <c r="D4929">
        <v>5241027901171</v>
      </c>
      <c r="E4929">
        <v>404259842</v>
      </c>
      <c r="F4929">
        <v>3317837154</v>
      </c>
      <c r="G4929">
        <v>2</v>
      </c>
      <c r="H4929">
        <v>402000000000</v>
      </c>
      <c r="I4929">
        <v>340000000</v>
      </c>
      <c r="J4929">
        <v>1.9E-2</v>
      </c>
      <c r="M4929"/>
    </row>
    <row r="4930" spans="1:15" hidden="1" x14ac:dyDescent="0.25">
      <c r="A4930">
        <v>215</v>
      </c>
      <c r="B4930" t="s">
        <v>1739</v>
      </c>
      <c r="C4930" t="s">
        <v>1740</v>
      </c>
      <c r="D4930">
        <v>20626267881</v>
      </c>
      <c r="E4930">
        <v>1</v>
      </c>
      <c r="F4930">
        <v>0</v>
      </c>
      <c r="G4930">
        <v>0</v>
      </c>
      <c r="H4930">
        <v>10000000000</v>
      </c>
      <c r="I4930">
        <v>340000000</v>
      </c>
      <c r="J4930">
        <v>0</v>
      </c>
      <c r="M4930"/>
    </row>
    <row r="4931" spans="1:15" hidden="1" x14ac:dyDescent="0.25">
      <c r="A4931">
        <v>215</v>
      </c>
      <c r="B4931" t="s">
        <v>982</v>
      </c>
      <c r="C4931" t="s">
        <v>983</v>
      </c>
      <c r="D4931">
        <v>895050628246</v>
      </c>
      <c r="E4931">
        <v>1</v>
      </c>
      <c r="F4931">
        <v>0</v>
      </c>
      <c r="G4931">
        <v>0</v>
      </c>
      <c r="H4931">
        <v>633000000000</v>
      </c>
      <c r="I4931">
        <v>340000000</v>
      </c>
      <c r="J4931">
        <v>2.9000000000000001E-2</v>
      </c>
      <c r="M4931"/>
    </row>
    <row r="4932" spans="1:15" x14ac:dyDescent="0.25">
      <c r="A4932">
        <v>224</v>
      </c>
      <c r="B4932" t="s">
        <v>820</v>
      </c>
      <c r="C4932">
        <v>247</v>
      </c>
      <c r="D4932">
        <v>2181812731955</v>
      </c>
      <c r="E4932">
        <v>0</v>
      </c>
      <c r="F4932">
        <v>0</v>
      </c>
      <c r="G4932">
        <v>3</v>
      </c>
      <c r="H4932">
        <v>1700000000000</v>
      </c>
      <c r="I4932">
        <v>340000000</v>
      </c>
      <c r="J4932" s="127">
        <v>3.5000000000000003E-2</v>
      </c>
      <c r="L4932">
        <f>C4932</f>
        <v>247</v>
      </c>
      <c r="M4932" s="125">
        <f>H4932/1000000</f>
        <v>1700000</v>
      </c>
      <c r="O4932" s="126">
        <f>D4932/1000000</f>
        <v>2181812.7319550002</v>
      </c>
    </row>
    <row r="4933" spans="1:15" hidden="1" x14ac:dyDescent="0.25">
      <c r="A4933">
        <v>215</v>
      </c>
      <c r="B4933" t="s">
        <v>701</v>
      </c>
      <c r="C4933" t="s">
        <v>702</v>
      </c>
      <c r="D4933">
        <v>115718866530809</v>
      </c>
      <c r="E4933">
        <v>5155982751</v>
      </c>
      <c r="F4933">
        <v>63983770843</v>
      </c>
      <c r="G4933">
        <v>37</v>
      </c>
      <c r="H4933">
        <v>3300000000000</v>
      </c>
      <c r="I4933">
        <v>340000000</v>
      </c>
      <c r="J4933">
        <v>7.0000000000000007E-2</v>
      </c>
      <c r="M4933"/>
    </row>
    <row r="4934" spans="1:15" hidden="1" x14ac:dyDescent="0.25">
      <c r="A4934">
        <v>215</v>
      </c>
      <c r="B4934" t="s">
        <v>2172</v>
      </c>
      <c r="C4934" t="s">
        <v>2173</v>
      </c>
      <c r="D4934">
        <v>358084703150</v>
      </c>
      <c r="E4934">
        <v>1</v>
      </c>
      <c r="F4934">
        <v>0</v>
      </c>
      <c r="G4934">
        <v>0</v>
      </c>
      <c r="H4934">
        <v>14400000000</v>
      </c>
      <c r="I4934">
        <v>400000000</v>
      </c>
      <c r="J4934">
        <v>0.05</v>
      </c>
      <c r="M4934"/>
    </row>
    <row r="4935" spans="1:15" hidden="1" x14ac:dyDescent="0.25">
      <c r="A4935">
        <v>215</v>
      </c>
      <c r="B4935" t="s">
        <v>1555</v>
      </c>
      <c r="C4935" t="s">
        <v>1556</v>
      </c>
      <c r="D4935">
        <v>58098443853272</v>
      </c>
      <c r="E4935">
        <v>2555241414</v>
      </c>
      <c r="F4935">
        <v>42089586874</v>
      </c>
      <c r="G4935">
        <v>24</v>
      </c>
      <c r="H4935">
        <v>50000000000</v>
      </c>
      <c r="I4935">
        <v>340000000</v>
      </c>
      <c r="J4935">
        <v>0.05</v>
      </c>
      <c r="M4935"/>
    </row>
    <row r="4936" spans="1:15" hidden="1" x14ac:dyDescent="0.25">
      <c r="A4936">
        <v>215</v>
      </c>
      <c r="B4936" t="s">
        <v>2415</v>
      </c>
      <c r="C4936" t="s">
        <v>2416</v>
      </c>
      <c r="D4936">
        <v>1803314007318</v>
      </c>
      <c r="E4936">
        <v>1</v>
      </c>
      <c r="F4936">
        <v>0</v>
      </c>
      <c r="G4936">
        <v>0</v>
      </c>
      <c r="H4936">
        <v>3500000000</v>
      </c>
      <c r="I4936">
        <v>340000000</v>
      </c>
      <c r="J4936">
        <v>0.01</v>
      </c>
      <c r="M4936"/>
    </row>
    <row r="4937" spans="1:15" x14ac:dyDescent="0.25">
      <c r="A4937">
        <v>224</v>
      </c>
      <c r="B4937" t="s">
        <v>642</v>
      </c>
      <c r="C4937" t="s">
        <v>643</v>
      </c>
      <c r="D4937">
        <v>4816865737698</v>
      </c>
      <c r="E4937">
        <v>0</v>
      </c>
      <c r="F4937">
        <v>0</v>
      </c>
      <c r="G4937">
        <v>4</v>
      </c>
      <c r="H4937">
        <v>1618033988749</v>
      </c>
      <c r="I4937">
        <v>345000000</v>
      </c>
      <c r="J4937" s="127">
        <v>7.7700000000000005E-2</v>
      </c>
      <c r="L4937" t="str">
        <f>C4937</f>
        <v>PHI</v>
      </c>
      <c r="M4937" s="125">
        <f>H4937/1000000</f>
        <v>1618033.988749</v>
      </c>
      <c r="O4937" s="126">
        <f>D4937/1000000</f>
        <v>4816865.7376979999</v>
      </c>
    </row>
    <row r="4938" spans="1:15" hidden="1" x14ac:dyDescent="0.25">
      <c r="A4938">
        <v>215</v>
      </c>
      <c r="B4938" t="s">
        <v>383</v>
      </c>
      <c r="C4938" t="s">
        <v>384</v>
      </c>
      <c r="D4938">
        <v>185551601159</v>
      </c>
      <c r="E4938">
        <v>1</v>
      </c>
      <c r="F4938">
        <v>0</v>
      </c>
      <c r="G4938">
        <v>0</v>
      </c>
      <c r="H4938">
        <v>10000000000</v>
      </c>
      <c r="I4938">
        <v>340000000</v>
      </c>
      <c r="J4938">
        <v>0</v>
      </c>
      <c r="M4938"/>
    </row>
    <row r="4939" spans="1:15" hidden="1" x14ac:dyDescent="0.25">
      <c r="A4939">
        <v>215</v>
      </c>
      <c r="B4939" t="s">
        <v>353</v>
      </c>
      <c r="C4939" t="s">
        <v>354</v>
      </c>
      <c r="D4939">
        <v>14360171445925</v>
      </c>
      <c r="E4939">
        <v>411041302</v>
      </c>
      <c r="F4939">
        <v>7033088926</v>
      </c>
      <c r="G4939">
        <v>4</v>
      </c>
      <c r="H4939">
        <v>375000000000</v>
      </c>
      <c r="I4939">
        <v>340000000</v>
      </c>
      <c r="J4939">
        <v>0.01</v>
      </c>
      <c r="M4939"/>
    </row>
    <row r="4940" spans="1:15" x14ac:dyDescent="0.25">
      <c r="A4940">
        <v>224</v>
      </c>
      <c r="B4940" t="s">
        <v>266</v>
      </c>
      <c r="C4940" t="s">
        <v>267</v>
      </c>
      <c r="D4940">
        <v>3543702308747</v>
      </c>
      <c r="E4940">
        <v>0</v>
      </c>
      <c r="F4940">
        <v>0</v>
      </c>
      <c r="G4940">
        <v>3</v>
      </c>
      <c r="H4940">
        <v>1612388000000</v>
      </c>
      <c r="I4940">
        <v>340000000</v>
      </c>
      <c r="J4940" s="127">
        <v>0.02</v>
      </c>
      <c r="L4940" t="str">
        <f t="shared" ref="L4940:L4941" si="27">C4940</f>
        <v>ST3AK</v>
      </c>
      <c r="M4940" s="125">
        <f t="shared" ref="M4940:M4941" si="28">H4940/1000000</f>
        <v>1612388</v>
      </c>
      <c r="O4940" s="126">
        <f t="shared" ref="O4940:O4941" si="29">D4940/1000000</f>
        <v>3543702.3087470001</v>
      </c>
    </row>
    <row r="4941" spans="1:15" x14ac:dyDescent="0.25">
      <c r="A4941">
        <v>224</v>
      </c>
      <c r="B4941" t="s">
        <v>2277</v>
      </c>
      <c r="C4941" t="s">
        <v>2278</v>
      </c>
      <c r="D4941">
        <v>88635272787531</v>
      </c>
      <c r="E4941">
        <v>0</v>
      </c>
      <c r="F4941">
        <v>0</v>
      </c>
      <c r="G4941">
        <v>51</v>
      </c>
      <c r="H4941">
        <v>1600000000000</v>
      </c>
      <c r="I4941">
        <v>340000000</v>
      </c>
      <c r="J4941" s="127">
        <v>0.01</v>
      </c>
      <c r="L4941" t="str">
        <f t="shared" si="27"/>
        <v>TAPSY</v>
      </c>
      <c r="M4941" s="125">
        <f t="shared" si="28"/>
        <v>1600000</v>
      </c>
      <c r="O4941" s="126">
        <f t="shared" si="29"/>
        <v>88635272.787531003</v>
      </c>
    </row>
    <row r="4942" spans="1:15" hidden="1" x14ac:dyDescent="0.25">
      <c r="A4942">
        <v>215</v>
      </c>
      <c r="B4942" t="s">
        <v>2283</v>
      </c>
      <c r="C4942" t="s">
        <v>2284</v>
      </c>
      <c r="D4942">
        <v>2912387719561</v>
      </c>
      <c r="E4942">
        <v>475360586</v>
      </c>
      <c r="F4942">
        <v>3248654064</v>
      </c>
      <c r="G4942">
        <v>2</v>
      </c>
      <c r="H4942">
        <v>1400000000000</v>
      </c>
      <c r="I4942">
        <v>340000000</v>
      </c>
      <c r="J4942">
        <v>0.04</v>
      </c>
      <c r="M4942"/>
    </row>
    <row r="4943" spans="1:15" hidden="1" x14ac:dyDescent="0.25">
      <c r="A4943">
        <v>215</v>
      </c>
      <c r="B4943" t="s">
        <v>2261</v>
      </c>
      <c r="C4943" t="s">
        <v>2262</v>
      </c>
      <c r="D4943">
        <v>1813660402436</v>
      </c>
      <c r="E4943">
        <v>1</v>
      </c>
      <c r="F4943">
        <v>0</v>
      </c>
      <c r="G4943">
        <v>0</v>
      </c>
      <c r="H4943">
        <v>500000000000</v>
      </c>
      <c r="I4943">
        <v>340000000</v>
      </c>
      <c r="J4943">
        <v>0.01</v>
      </c>
      <c r="M4943"/>
    </row>
    <row r="4944" spans="1:15" hidden="1" x14ac:dyDescent="0.25">
      <c r="A4944">
        <v>215</v>
      </c>
      <c r="B4944" t="s">
        <v>1024</v>
      </c>
      <c r="C4944" t="s">
        <v>1025</v>
      </c>
      <c r="D4944">
        <v>550247312</v>
      </c>
      <c r="E4944">
        <v>1</v>
      </c>
      <c r="F4944">
        <v>0</v>
      </c>
      <c r="G4944">
        <v>0</v>
      </c>
      <c r="H4944">
        <v>500000000</v>
      </c>
      <c r="I4944">
        <v>340000000</v>
      </c>
      <c r="J4944">
        <v>0.01</v>
      </c>
      <c r="M4944"/>
    </row>
    <row r="4945" spans="1:15" hidden="1" x14ac:dyDescent="0.25">
      <c r="A4945">
        <v>215</v>
      </c>
      <c r="B4945" s="161" t="s">
        <v>1093</v>
      </c>
      <c r="C4945" t="s">
        <v>1094</v>
      </c>
      <c r="D4945">
        <v>5297657470</v>
      </c>
      <c r="E4945">
        <v>1</v>
      </c>
      <c r="F4945">
        <v>0</v>
      </c>
      <c r="G4945">
        <v>0</v>
      </c>
      <c r="H4945">
        <v>5000000000</v>
      </c>
      <c r="I4945">
        <v>340000000</v>
      </c>
      <c r="J4945">
        <v>0.01</v>
      </c>
      <c r="M4945"/>
    </row>
    <row r="4946" spans="1:15" x14ac:dyDescent="0.25">
      <c r="A4946">
        <v>224</v>
      </c>
      <c r="B4946" t="s">
        <v>513</v>
      </c>
      <c r="C4946" t="s">
        <v>514</v>
      </c>
      <c r="D4946">
        <v>19532155732959</v>
      </c>
      <c r="E4946">
        <v>0</v>
      </c>
      <c r="F4946">
        <v>0</v>
      </c>
      <c r="G4946">
        <v>16</v>
      </c>
      <c r="H4946">
        <v>1600000000000</v>
      </c>
      <c r="I4946">
        <v>340000000</v>
      </c>
      <c r="J4946" s="127">
        <v>0.02</v>
      </c>
      <c r="L4946" t="str">
        <f>C4946</f>
        <v>AZUR</v>
      </c>
      <c r="M4946" s="125">
        <f>H4946/1000000</f>
        <v>1600000</v>
      </c>
      <c r="O4946" s="126">
        <f>D4946/1000000</f>
        <v>19532155.732958999</v>
      </c>
    </row>
    <row r="4947" spans="1:15" hidden="1" x14ac:dyDescent="0.25">
      <c r="A4947">
        <v>215</v>
      </c>
      <c r="B4947" t="s">
        <v>1201</v>
      </c>
      <c r="C4947" t="s">
        <v>1202</v>
      </c>
      <c r="D4947">
        <v>1110840141826</v>
      </c>
      <c r="E4947">
        <v>355203446</v>
      </c>
      <c r="F4947">
        <v>1505141237</v>
      </c>
      <c r="G4947">
        <v>1</v>
      </c>
      <c r="H4947">
        <v>1000000000000</v>
      </c>
      <c r="I4947">
        <v>340000000</v>
      </c>
      <c r="J4947">
        <v>0.01</v>
      </c>
      <c r="M4947"/>
    </row>
    <row r="4948" spans="1:15" x14ac:dyDescent="0.25">
      <c r="A4948">
        <v>224</v>
      </c>
      <c r="B4948" t="s">
        <v>1605</v>
      </c>
      <c r="C4948" t="s">
        <v>1606</v>
      </c>
      <c r="D4948">
        <v>5762658652526</v>
      </c>
      <c r="E4948">
        <v>0</v>
      </c>
      <c r="F4948">
        <v>0</v>
      </c>
      <c r="G4948">
        <v>2</v>
      </c>
      <c r="H4948">
        <v>1600000000000</v>
      </c>
      <c r="I4948">
        <v>340000000</v>
      </c>
      <c r="J4948" s="127">
        <v>0.03</v>
      </c>
      <c r="L4948" t="str">
        <f t="shared" ref="L4948:L4949" si="30">C4948</f>
        <v>SAGE</v>
      </c>
      <c r="M4948" s="125">
        <f t="shared" ref="M4948:M4949" si="31">H4948/1000000</f>
        <v>1600000</v>
      </c>
      <c r="O4948" s="126">
        <f t="shared" ref="O4948:O4949" si="32">D4948/1000000</f>
        <v>5762658.6525259996</v>
      </c>
    </row>
    <row r="4949" spans="1:15" x14ac:dyDescent="0.25">
      <c r="A4949">
        <v>224</v>
      </c>
      <c r="B4949" t="s">
        <v>1667</v>
      </c>
      <c r="C4949" t="s">
        <v>1668</v>
      </c>
      <c r="D4949">
        <v>5990569158213</v>
      </c>
      <c r="E4949">
        <v>0</v>
      </c>
      <c r="F4949">
        <v>0</v>
      </c>
      <c r="G4949">
        <v>0</v>
      </c>
      <c r="H4949">
        <v>1600000000000</v>
      </c>
      <c r="I4949">
        <v>340000000</v>
      </c>
      <c r="J4949" s="127">
        <v>0.03</v>
      </c>
      <c r="L4949" t="str">
        <f t="shared" si="30"/>
        <v>D360</v>
      </c>
      <c r="M4949" s="125">
        <f t="shared" si="31"/>
        <v>1600000</v>
      </c>
      <c r="O4949" s="126">
        <f t="shared" si="32"/>
        <v>5990569.1582129998</v>
      </c>
    </row>
    <row r="4950" spans="1:15" hidden="1" x14ac:dyDescent="0.25">
      <c r="A4950">
        <v>215</v>
      </c>
      <c r="B4950" t="s">
        <v>2168</v>
      </c>
      <c r="C4950" t="s">
        <v>2169</v>
      </c>
      <c r="D4950">
        <v>618383290042</v>
      </c>
      <c r="E4950">
        <v>1</v>
      </c>
      <c r="F4950">
        <v>0</v>
      </c>
      <c r="G4950">
        <v>0</v>
      </c>
      <c r="H4950">
        <v>10000000000</v>
      </c>
      <c r="I4950">
        <v>340000000</v>
      </c>
      <c r="J4950">
        <v>2.5000000000000001E-2</v>
      </c>
      <c r="M4950"/>
    </row>
    <row r="4951" spans="1:15" hidden="1" x14ac:dyDescent="0.25">
      <c r="A4951">
        <v>216</v>
      </c>
      <c r="B4951" t="s">
        <v>2402</v>
      </c>
      <c r="C4951" t="s">
        <v>2403</v>
      </c>
      <c r="D4951">
        <v>281961072814</v>
      </c>
      <c r="E4951">
        <v>1</v>
      </c>
      <c r="F4951">
        <v>0</v>
      </c>
      <c r="G4951">
        <v>0</v>
      </c>
      <c r="H4951">
        <v>175000000000</v>
      </c>
      <c r="I4951">
        <v>340000000</v>
      </c>
      <c r="J4951">
        <v>0.02</v>
      </c>
      <c r="M4951"/>
    </row>
    <row r="4952" spans="1:15" x14ac:dyDescent="0.25">
      <c r="A4952">
        <v>224</v>
      </c>
      <c r="B4952" t="s">
        <v>402</v>
      </c>
      <c r="C4952" t="s">
        <v>403</v>
      </c>
      <c r="D4952">
        <v>113543829996958</v>
      </c>
      <c r="E4952">
        <v>0</v>
      </c>
      <c r="F4952">
        <v>0</v>
      </c>
      <c r="G4952">
        <v>57</v>
      </c>
      <c r="H4952">
        <v>1600000000000</v>
      </c>
      <c r="I4952">
        <v>340000000</v>
      </c>
      <c r="J4952" s="127">
        <v>0.05</v>
      </c>
      <c r="L4952" t="str">
        <f>C4952</f>
        <v>IOG13</v>
      </c>
      <c r="M4952" s="125">
        <f>H4952/1000000</f>
        <v>1600000</v>
      </c>
      <c r="O4952" s="126">
        <f>D4952/1000000</f>
        <v>113543829.996958</v>
      </c>
    </row>
    <row r="4953" spans="1:15" hidden="1" x14ac:dyDescent="0.25">
      <c r="A4953">
        <v>215</v>
      </c>
      <c r="B4953" t="s">
        <v>1513</v>
      </c>
      <c r="C4953" t="s">
        <v>1514</v>
      </c>
      <c r="D4953">
        <v>1693715915781</v>
      </c>
      <c r="E4953">
        <v>407646400</v>
      </c>
      <c r="F4953">
        <v>3314673616</v>
      </c>
      <c r="G4953">
        <v>2</v>
      </c>
      <c r="H4953">
        <v>1000000000000</v>
      </c>
      <c r="I4953">
        <v>340000000</v>
      </c>
      <c r="J4953">
        <v>0.02</v>
      </c>
      <c r="M4953"/>
    </row>
    <row r="4954" spans="1:15" hidden="1" x14ac:dyDescent="0.25">
      <c r="A4954">
        <v>215</v>
      </c>
      <c r="B4954" t="s">
        <v>323</v>
      </c>
      <c r="C4954" t="s">
        <v>324</v>
      </c>
      <c r="D4954">
        <v>874566059604</v>
      </c>
      <c r="E4954">
        <v>1</v>
      </c>
      <c r="F4954">
        <v>0</v>
      </c>
      <c r="G4954">
        <v>0</v>
      </c>
      <c r="H4954">
        <v>450000000000</v>
      </c>
      <c r="I4954">
        <v>340000000</v>
      </c>
      <c r="J4954">
        <v>7.4999999999999997E-3</v>
      </c>
      <c r="M4954"/>
    </row>
    <row r="4955" spans="1:15" hidden="1" x14ac:dyDescent="0.25">
      <c r="A4955">
        <v>215</v>
      </c>
      <c r="B4955" t="s">
        <v>427</v>
      </c>
      <c r="C4955" t="s">
        <v>428</v>
      </c>
      <c r="D4955">
        <v>107082925928</v>
      </c>
      <c r="E4955">
        <v>1</v>
      </c>
      <c r="F4955">
        <v>0</v>
      </c>
      <c r="G4955">
        <v>0</v>
      </c>
      <c r="H4955">
        <v>100000000000</v>
      </c>
      <c r="I4955">
        <v>340000000</v>
      </c>
      <c r="J4955">
        <v>0.02</v>
      </c>
      <c r="M4955"/>
    </row>
    <row r="4956" spans="1:15" hidden="1" x14ac:dyDescent="0.25">
      <c r="A4956">
        <v>215</v>
      </c>
      <c r="B4956" s="161" t="s">
        <v>2207</v>
      </c>
      <c r="C4956" t="s">
        <v>2208</v>
      </c>
      <c r="D4956">
        <v>19675581904</v>
      </c>
      <c r="E4956">
        <v>1</v>
      </c>
      <c r="F4956">
        <v>0</v>
      </c>
      <c r="G4956">
        <v>0</v>
      </c>
      <c r="H4956">
        <v>500000000</v>
      </c>
      <c r="I4956">
        <v>340000000</v>
      </c>
      <c r="J4956">
        <v>0.05</v>
      </c>
      <c r="M4956"/>
    </row>
    <row r="4957" spans="1:15" hidden="1" x14ac:dyDescent="0.25">
      <c r="A4957">
        <v>215</v>
      </c>
      <c r="B4957" t="s">
        <v>2125</v>
      </c>
      <c r="C4957" t="s">
        <v>2126</v>
      </c>
      <c r="D4957">
        <v>612677978274</v>
      </c>
      <c r="E4957">
        <v>1</v>
      </c>
      <c r="F4957">
        <v>0</v>
      </c>
      <c r="G4957">
        <v>0</v>
      </c>
      <c r="H4957">
        <v>1000000000</v>
      </c>
      <c r="I4957">
        <v>340000000</v>
      </c>
      <c r="J4957">
        <v>0.02</v>
      </c>
      <c r="M4957"/>
    </row>
    <row r="4958" spans="1:15" hidden="1" x14ac:dyDescent="0.25">
      <c r="A4958">
        <v>215</v>
      </c>
      <c r="B4958" t="s">
        <v>1374</v>
      </c>
      <c r="C4958" t="s">
        <v>1375</v>
      </c>
      <c r="D4958">
        <v>102626475998475</v>
      </c>
      <c r="E4958">
        <v>3764372271</v>
      </c>
      <c r="F4958">
        <v>65063073159</v>
      </c>
      <c r="G4958">
        <v>37</v>
      </c>
      <c r="H4958">
        <v>50000000000</v>
      </c>
      <c r="I4958">
        <v>340000000</v>
      </c>
      <c r="J4958">
        <v>0.05</v>
      </c>
      <c r="M4958"/>
    </row>
    <row r="4959" spans="1:15" hidden="1" x14ac:dyDescent="0.25">
      <c r="A4959">
        <v>215</v>
      </c>
      <c r="B4959" t="s">
        <v>146</v>
      </c>
      <c r="C4959" t="s">
        <v>147</v>
      </c>
      <c r="D4959">
        <v>178384338</v>
      </c>
      <c r="E4959">
        <v>1</v>
      </c>
      <c r="F4959">
        <v>0</v>
      </c>
      <c r="G4959">
        <v>0</v>
      </c>
      <c r="H4959">
        <v>150000000</v>
      </c>
      <c r="I4959">
        <v>340000000</v>
      </c>
      <c r="J4959">
        <v>0.01</v>
      </c>
      <c r="M4959"/>
    </row>
    <row r="4960" spans="1:15" hidden="1" x14ac:dyDescent="0.25">
      <c r="A4960">
        <v>215</v>
      </c>
      <c r="B4960" t="s">
        <v>1646</v>
      </c>
      <c r="C4960" t="s">
        <v>1647</v>
      </c>
      <c r="D4960">
        <v>1996639720044</v>
      </c>
      <c r="E4960">
        <v>1</v>
      </c>
      <c r="F4960">
        <v>0</v>
      </c>
      <c r="G4960">
        <v>0</v>
      </c>
      <c r="H4960">
        <v>230000000000</v>
      </c>
      <c r="I4960">
        <v>340000000</v>
      </c>
      <c r="J4960">
        <v>1.4999999999999999E-2</v>
      </c>
      <c r="M4960"/>
    </row>
    <row r="4961" spans="1:15" hidden="1" x14ac:dyDescent="0.25">
      <c r="A4961">
        <v>215</v>
      </c>
      <c r="B4961" t="s">
        <v>1171</v>
      </c>
      <c r="C4961" t="s">
        <v>1172</v>
      </c>
      <c r="D4961">
        <v>18609563782</v>
      </c>
      <c r="E4961">
        <v>1</v>
      </c>
      <c r="F4961">
        <v>0</v>
      </c>
      <c r="G4961">
        <v>0</v>
      </c>
      <c r="H4961">
        <v>5000000000</v>
      </c>
      <c r="I4961">
        <v>340000000</v>
      </c>
      <c r="J4961">
        <v>0.02</v>
      </c>
      <c r="M4961"/>
    </row>
    <row r="4962" spans="1:15" hidden="1" x14ac:dyDescent="0.25">
      <c r="A4962">
        <v>215</v>
      </c>
      <c r="B4962" t="s">
        <v>538</v>
      </c>
      <c r="C4962" t="s">
        <v>539</v>
      </c>
      <c r="D4962">
        <v>541501274414</v>
      </c>
      <c r="E4962">
        <v>1</v>
      </c>
      <c r="F4962">
        <v>0</v>
      </c>
      <c r="G4962">
        <v>0</v>
      </c>
      <c r="H4962">
        <v>30000000000</v>
      </c>
      <c r="I4962">
        <v>340000000</v>
      </c>
      <c r="J4962">
        <v>0</v>
      </c>
      <c r="M4962"/>
    </row>
    <row r="4963" spans="1:15" hidden="1" x14ac:dyDescent="0.25">
      <c r="A4963">
        <v>215</v>
      </c>
      <c r="B4963" t="s">
        <v>1218</v>
      </c>
      <c r="C4963" t="s">
        <v>1219</v>
      </c>
      <c r="D4963">
        <v>1145624426</v>
      </c>
      <c r="E4963">
        <v>1</v>
      </c>
      <c r="F4963">
        <v>0</v>
      </c>
      <c r="G4963">
        <v>0</v>
      </c>
      <c r="H4963">
        <v>1050000000</v>
      </c>
      <c r="I4963">
        <v>340000000</v>
      </c>
      <c r="J4963">
        <v>0.04</v>
      </c>
      <c r="M4963"/>
    </row>
    <row r="4964" spans="1:15" hidden="1" x14ac:dyDescent="0.25">
      <c r="A4964">
        <v>215</v>
      </c>
      <c r="B4964" t="s">
        <v>2374</v>
      </c>
      <c r="C4964" t="s">
        <v>2375</v>
      </c>
      <c r="D4964">
        <v>76867207539</v>
      </c>
      <c r="E4964">
        <v>1</v>
      </c>
      <c r="F4964">
        <v>0</v>
      </c>
      <c r="G4964">
        <v>0</v>
      </c>
      <c r="H4964">
        <v>10000000000</v>
      </c>
      <c r="I4964">
        <v>340000000</v>
      </c>
      <c r="J4964">
        <v>0.04</v>
      </c>
      <c r="M4964"/>
    </row>
    <row r="4965" spans="1:15" hidden="1" x14ac:dyDescent="0.25">
      <c r="A4965">
        <v>219</v>
      </c>
      <c r="B4965" t="s">
        <v>883</v>
      </c>
      <c r="C4965" t="s">
        <v>884</v>
      </c>
      <c r="D4965">
        <v>158960867044318</v>
      </c>
      <c r="E4965">
        <v>4297607948</v>
      </c>
      <c r="F4965">
        <v>109116904867</v>
      </c>
      <c r="G4965">
        <v>70</v>
      </c>
      <c r="H4965">
        <v>1000000000</v>
      </c>
      <c r="I4965">
        <v>340000000</v>
      </c>
      <c r="J4965">
        <v>3.5000000000000003E-2</v>
      </c>
      <c r="M4965"/>
    </row>
    <row r="4966" spans="1:15" hidden="1" x14ac:dyDescent="0.25">
      <c r="A4966">
        <v>215</v>
      </c>
      <c r="B4966" t="s">
        <v>1091</v>
      </c>
      <c r="C4966" t="s">
        <v>964</v>
      </c>
      <c r="D4966">
        <v>121627531981</v>
      </c>
      <c r="E4966">
        <v>1</v>
      </c>
      <c r="F4966">
        <v>0</v>
      </c>
      <c r="G4966">
        <v>0</v>
      </c>
      <c r="H4966">
        <v>99000000000</v>
      </c>
      <c r="I4966">
        <v>340000000</v>
      </c>
      <c r="J4966">
        <v>0</v>
      </c>
      <c r="M4966"/>
    </row>
    <row r="4967" spans="1:15" hidden="1" x14ac:dyDescent="0.25">
      <c r="A4967">
        <v>215</v>
      </c>
      <c r="B4967" t="s">
        <v>2309</v>
      </c>
      <c r="D4967">
        <v>1004282348</v>
      </c>
      <c r="E4967">
        <v>1</v>
      </c>
      <c r="F4967">
        <v>0</v>
      </c>
      <c r="G4967">
        <v>0</v>
      </c>
      <c r="H4967">
        <v>500000000</v>
      </c>
      <c r="I4967">
        <v>340000000</v>
      </c>
      <c r="J4967">
        <v>0.03</v>
      </c>
      <c r="M4967"/>
    </row>
    <row r="4968" spans="1:15" hidden="1" x14ac:dyDescent="0.25">
      <c r="A4968">
        <v>215</v>
      </c>
      <c r="B4968" t="s">
        <v>1551</v>
      </c>
      <c r="C4968" t="s">
        <v>1328</v>
      </c>
      <c r="D4968">
        <v>365163213558</v>
      </c>
      <c r="E4968">
        <v>1</v>
      </c>
      <c r="F4968">
        <v>0</v>
      </c>
      <c r="G4968">
        <v>0</v>
      </c>
      <c r="H4968">
        <v>100000000000</v>
      </c>
      <c r="I4968">
        <v>340000000</v>
      </c>
      <c r="J4968">
        <v>0.02</v>
      </c>
      <c r="M4968"/>
    </row>
    <row r="4969" spans="1:15" hidden="1" x14ac:dyDescent="0.25">
      <c r="A4969">
        <v>215</v>
      </c>
      <c r="B4969" t="s">
        <v>563</v>
      </c>
      <c r="C4969" t="s">
        <v>564</v>
      </c>
      <c r="D4969">
        <v>1140515184817</v>
      </c>
      <c r="E4969">
        <v>370406327</v>
      </c>
      <c r="F4969">
        <v>1489910068</v>
      </c>
      <c r="G4969">
        <v>1</v>
      </c>
      <c r="H4969">
        <v>103000000000</v>
      </c>
      <c r="I4969">
        <v>340000000</v>
      </c>
      <c r="J4969">
        <v>0.02</v>
      </c>
      <c r="M4969"/>
    </row>
    <row r="4970" spans="1:15" hidden="1" x14ac:dyDescent="0.25">
      <c r="A4970">
        <v>216</v>
      </c>
      <c r="B4970" t="s">
        <v>1632</v>
      </c>
      <c r="C4970" t="s">
        <v>1633</v>
      </c>
      <c r="D4970">
        <v>65140281823944</v>
      </c>
      <c r="E4970">
        <v>1312584966</v>
      </c>
      <c r="F4970">
        <v>31446913913</v>
      </c>
      <c r="G4970">
        <v>18</v>
      </c>
      <c r="H4970">
        <v>50000000000</v>
      </c>
      <c r="I4970">
        <v>340000000</v>
      </c>
      <c r="J4970">
        <v>0.03</v>
      </c>
      <c r="M4970"/>
    </row>
    <row r="4971" spans="1:15" hidden="1" x14ac:dyDescent="0.25">
      <c r="A4971">
        <v>215</v>
      </c>
      <c r="B4971" t="s">
        <v>2180</v>
      </c>
      <c r="C4971" t="s">
        <v>2181</v>
      </c>
      <c r="D4971">
        <v>100852458643</v>
      </c>
      <c r="E4971">
        <v>1</v>
      </c>
      <c r="F4971">
        <v>0</v>
      </c>
      <c r="G4971">
        <v>0</v>
      </c>
      <c r="H4971">
        <v>10000000000</v>
      </c>
      <c r="I4971">
        <v>340000000</v>
      </c>
      <c r="J4971">
        <v>0.01</v>
      </c>
      <c r="M4971"/>
    </row>
    <row r="4972" spans="1:15" hidden="1" x14ac:dyDescent="0.25">
      <c r="A4972">
        <v>215</v>
      </c>
      <c r="B4972" t="s">
        <v>1811</v>
      </c>
      <c r="C4972" t="s">
        <v>1812</v>
      </c>
      <c r="D4972">
        <v>250041443690</v>
      </c>
      <c r="E4972">
        <v>1</v>
      </c>
      <c r="F4972">
        <v>0</v>
      </c>
      <c r="G4972">
        <v>0</v>
      </c>
      <c r="H4972">
        <v>100000000000</v>
      </c>
      <c r="I4972">
        <v>340000000</v>
      </c>
      <c r="J4972">
        <v>0.02</v>
      </c>
      <c r="M4972"/>
    </row>
    <row r="4973" spans="1:15" hidden="1" x14ac:dyDescent="0.25">
      <c r="A4973">
        <v>215</v>
      </c>
      <c r="B4973" t="s">
        <v>2103</v>
      </c>
      <c r="C4973" t="s">
        <v>2104</v>
      </c>
      <c r="D4973">
        <v>21669400281122</v>
      </c>
      <c r="E4973">
        <v>340000000</v>
      </c>
      <c r="F4973">
        <v>18263839141</v>
      </c>
      <c r="G4973">
        <v>10</v>
      </c>
      <c r="H4973">
        <v>120000000000</v>
      </c>
      <c r="I4973">
        <v>340000000</v>
      </c>
      <c r="J4973">
        <v>0</v>
      </c>
      <c r="M4973"/>
    </row>
    <row r="4974" spans="1:15" x14ac:dyDescent="0.25">
      <c r="A4974">
        <v>224</v>
      </c>
      <c r="B4974" t="s">
        <v>2557</v>
      </c>
      <c r="C4974" t="s">
        <v>2558</v>
      </c>
      <c r="D4974">
        <v>1881115216878</v>
      </c>
      <c r="E4974">
        <v>0</v>
      </c>
      <c r="F4974">
        <v>0</v>
      </c>
      <c r="G4974">
        <v>1</v>
      </c>
      <c r="H4974">
        <v>1500000000000</v>
      </c>
      <c r="I4974">
        <v>345000000</v>
      </c>
      <c r="J4974" s="127">
        <v>0</v>
      </c>
      <c r="L4974" t="str">
        <f>C4974</f>
        <v>CNODE</v>
      </c>
      <c r="M4974" s="125">
        <f>H4974/1000000</f>
        <v>1500000</v>
      </c>
      <c r="O4974" s="126">
        <f>D4974/1000000</f>
        <v>1881115.2168779999</v>
      </c>
    </row>
    <row r="4975" spans="1:15" hidden="1" x14ac:dyDescent="0.25">
      <c r="A4975">
        <v>216</v>
      </c>
      <c r="B4975" t="s">
        <v>2221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M4975"/>
    </row>
    <row r="4976" spans="1:15" hidden="1" x14ac:dyDescent="0.25">
      <c r="A4976">
        <v>215</v>
      </c>
      <c r="B4976" t="s">
        <v>1080</v>
      </c>
      <c r="C4976" t="s">
        <v>959</v>
      </c>
      <c r="D4976">
        <v>1477518499401</v>
      </c>
      <c r="E4976">
        <v>1</v>
      </c>
      <c r="F4976">
        <v>0</v>
      </c>
      <c r="G4976">
        <v>0</v>
      </c>
      <c r="H4976">
        <v>500000000000</v>
      </c>
      <c r="I4976">
        <v>340000000</v>
      </c>
      <c r="J4976">
        <v>0.01</v>
      </c>
      <c r="M4976"/>
    </row>
    <row r="4977" spans="1:15" hidden="1" x14ac:dyDescent="0.25">
      <c r="A4977">
        <v>215</v>
      </c>
      <c r="B4977" t="s">
        <v>207</v>
      </c>
      <c r="C4977" t="s">
        <v>208</v>
      </c>
      <c r="D4977">
        <v>162404272049</v>
      </c>
      <c r="E4977">
        <v>1</v>
      </c>
      <c r="F4977">
        <v>0</v>
      </c>
      <c r="G4977">
        <v>0</v>
      </c>
      <c r="H4977">
        <v>6000000000</v>
      </c>
      <c r="I4977">
        <v>340000000</v>
      </c>
      <c r="J4977">
        <v>0</v>
      </c>
      <c r="M4977"/>
    </row>
    <row r="4978" spans="1:15" hidden="1" x14ac:dyDescent="0.25">
      <c r="A4978">
        <v>215</v>
      </c>
      <c r="B4978" t="s">
        <v>1737</v>
      </c>
      <c r="C4978" t="s">
        <v>1738</v>
      </c>
      <c r="D4978">
        <v>291852805</v>
      </c>
      <c r="E4978">
        <v>1</v>
      </c>
      <c r="F4978">
        <v>0</v>
      </c>
      <c r="G4978">
        <v>0</v>
      </c>
      <c r="H4978">
        <v>100000000</v>
      </c>
      <c r="I4978">
        <v>340000000</v>
      </c>
      <c r="J4978">
        <v>0.01</v>
      </c>
      <c r="M4978"/>
    </row>
    <row r="4979" spans="1:15" hidden="1" x14ac:dyDescent="0.25">
      <c r="A4979">
        <v>216</v>
      </c>
      <c r="B4979" t="s">
        <v>2543</v>
      </c>
      <c r="C4979" t="s">
        <v>2544</v>
      </c>
      <c r="D4979">
        <v>152657370298381</v>
      </c>
      <c r="E4979">
        <v>10831282905</v>
      </c>
      <c r="F4979">
        <v>112935574806</v>
      </c>
      <c r="G4979">
        <v>68</v>
      </c>
      <c r="H4979">
        <v>100000000000</v>
      </c>
      <c r="I4979">
        <v>340000000</v>
      </c>
      <c r="J4979">
        <v>8.5000000000000006E-2</v>
      </c>
      <c r="M4979"/>
    </row>
    <row r="4980" spans="1:15" hidden="1" x14ac:dyDescent="0.25">
      <c r="A4980">
        <v>215</v>
      </c>
      <c r="B4980" t="s">
        <v>468</v>
      </c>
      <c r="C4980" t="s">
        <v>469</v>
      </c>
      <c r="D4980">
        <v>130693695026</v>
      </c>
      <c r="E4980">
        <v>1</v>
      </c>
      <c r="F4980">
        <v>0</v>
      </c>
      <c r="G4980">
        <v>0</v>
      </c>
      <c r="H4980">
        <v>125000000000</v>
      </c>
      <c r="I4980">
        <v>340000000</v>
      </c>
      <c r="J4980">
        <v>0.02</v>
      </c>
      <c r="M4980"/>
    </row>
    <row r="4981" spans="1:15" hidden="1" x14ac:dyDescent="0.25">
      <c r="A4981">
        <v>216</v>
      </c>
      <c r="B4981" t="s">
        <v>701</v>
      </c>
      <c r="C4981" t="s">
        <v>702</v>
      </c>
      <c r="D4981">
        <v>115926708907456</v>
      </c>
      <c r="E4981">
        <v>4923329449</v>
      </c>
      <c r="F4981">
        <v>60892805547</v>
      </c>
      <c r="G4981">
        <v>36</v>
      </c>
      <c r="H4981">
        <v>3300000000000</v>
      </c>
      <c r="I4981">
        <v>340000000</v>
      </c>
      <c r="J4981">
        <v>7.0000000000000007E-2</v>
      </c>
      <c r="M4981"/>
    </row>
    <row r="4982" spans="1:15" hidden="1" x14ac:dyDescent="0.25">
      <c r="A4982">
        <v>215</v>
      </c>
      <c r="B4982" t="s">
        <v>1081</v>
      </c>
      <c r="C4982" t="s">
        <v>1082</v>
      </c>
      <c r="D4982">
        <v>100395509611983</v>
      </c>
      <c r="E4982">
        <v>1080744651</v>
      </c>
      <c r="F4982">
        <v>73333720485</v>
      </c>
      <c r="G4982">
        <v>40</v>
      </c>
      <c r="H4982">
        <v>111000000000</v>
      </c>
      <c r="I4982">
        <v>340000000</v>
      </c>
      <c r="J4982">
        <v>0.01</v>
      </c>
      <c r="M4982"/>
    </row>
    <row r="4983" spans="1:15" hidden="1" x14ac:dyDescent="0.25">
      <c r="A4983">
        <v>215</v>
      </c>
      <c r="B4983" t="s">
        <v>1165</v>
      </c>
      <c r="C4983" t="s">
        <v>1166</v>
      </c>
      <c r="D4983">
        <v>1579735644</v>
      </c>
      <c r="E4983">
        <v>1</v>
      </c>
      <c r="F4983">
        <v>0</v>
      </c>
      <c r="G4983">
        <v>0</v>
      </c>
      <c r="H4983">
        <v>1500000000</v>
      </c>
      <c r="I4983">
        <v>340000000</v>
      </c>
      <c r="J4983">
        <v>0.02</v>
      </c>
      <c r="M4983"/>
    </row>
    <row r="4984" spans="1:15" hidden="1" x14ac:dyDescent="0.25">
      <c r="A4984">
        <v>216</v>
      </c>
      <c r="B4984" t="s">
        <v>1695</v>
      </c>
      <c r="C4984" t="s">
        <v>1696</v>
      </c>
      <c r="D4984">
        <v>58797022322420</v>
      </c>
      <c r="E4984">
        <v>919041220</v>
      </c>
      <c r="F4984">
        <v>57325080796</v>
      </c>
      <c r="G4984">
        <v>32</v>
      </c>
      <c r="H4984">
        <v>111000000000</v>
      </c>
      <c r="I4984">
        <v>340000000</v>
      </c>
      <c r="J4984">
        <v>0.01</v>
      </c>
      <c r="M4984"/>
    </row>
    <row r="4985" spans="1:15" hidden="1" x14ac:dyDescent="0.25">
      <c r="A4985">
        <v>215</v>
      </c>
      <c r="B4985" t="s">
        <v>294</v>
      </c>
      <c r="C4985" t="s">
        <v>295</v>
      </c>
      <c r="D4985">
        <v>23464629520</v>
      </c>
      <c r="E4985">
        <v>1</v>
      </c>
      <c r="F4985">
        <v>0</v>
      </c>
      <c r="G4985">
        <v>0</v>
      </c>
      <c r="H4985">
        <v>1000000000</v>
      </c>
      <c r="I4985">
        <v>340000000</v>
      </c>
      <c r="J4985">
        <v>0.02</v>
      </c>
      <c r="M4985"/>
    </row>
    <row r="4986" spans="1:15" hidden="1" x14ac:dyDescent="0.25">
      <c r="A4986">
        <v>216</v>
      </c>
      <c r="B4986" t="s">
        <v>1559</v>
      </c>
      <c r="C4986" t="s">
        <v>1560</v>
      </c>
      <c r="D4986">
        <v>254385775001</v>
      </c>
      <c r="E4986">
        <v>1</v>
      </c>
      <c r="F4986">
        <v>0</v>
      </c>
      <c r="G4986">
        <v>0</v>
      </c>
      <c r="H4986">
        <v>220000000000</v>
      </c>
      <c r="I4986">
        <v>340000000</v>
      </c>
      <c r="J4986">
        <v>0.03</v>
      </c>
      <c r="M4986"/>
    </row>
    <row r="4987" spans="1:15" hidden="1" x14ac:dyDescent="0.25">
      <c r="A4987">
        <v>215</v>
      </c>
      <c r="B4987" t="s">
        <v>717</v>
      </c>
      <c r="C4987" t="s">
        <v>718</v>
      </c>
      <c r="D4987">
        <v>208069466589611</v>
      </c>
      <c r="E4987">
        <v>5299804664</v>
      </c>
      <c r="F4987">
        <v>160367017483</v>
      </c>
      <c r="G4987">
        <v>89</v>
      </c>
      <c r="H4987">
        <v>515000000000</v>
      </c>
      <c r="I4987">
        <v>340000000</v>
      </c>
      <c r="J4987">
        <v>0.03</v>
      </c>
      <c r="M4987"/>
    </row>
    <row r="4988" spans="1:15" hidden="1" x14ac:dyDescent="0.25">
      <c r="A4988">
        <v>215</v>
      </c>
      <c r="B4988" t="s">
        <v>1115</v>
      </c>
      <c r="C4988" t="s">
        <v>1116</v>
      </c>
      <c r="D4988">
        <v>35508424101</v>
      </c>
      <c r="E4988">
        <v>1</v>
      </c>
      <c r="F4988">
        <v>0</v>
      </c>
      <c r="G4988">
        <v>0</v>
      </c>
      <c r="H4988">
        <v>1000000000</v>
      </c>
      <c r="I4988">
        <v>340000000</v>
      </c>
      <c r="J4988">
        <v>0.01</v>
      </c>
      <c r="M4988"/>
    </row>
    <row r="4989" spans="1:15" hidden="1" x14ac:dyDescent="0.25">
      <c r="A4989">
        <v>219</v>
      </c>
      <c r="B4989" t="s">
        <v>2063</v>
      </c>
      <c r="C4989" t="s">
        <v>2064</v>
      </c>
      <c r="D4989">
        <v>9167366680</v>
      </c>
      <c r="E4989">
        <v>1</v>
      </c>
      <c r="F4989">
        <v>0</v>
      </c>
      <c r="G4989">
        <v>0</v>
      </c>
      <c r="H4989">
        <v>2000000000</v>
      </c>
      <c r="I4989">
        <v>340000000</v>
      </c>
      <c r="J4989">
        <v>0.01</v>
      </c>
      <c r="M4989"/>
    </row>
    <row r="4990" spans="1:15" x14ac:dyDescent="0.25">
      <c r="A4990">
        <v>224</v>
      </c>
      <c r="B4990" t="s">
        <v>1912</v>
      </c>
      <c r="C4990" t="s">
        <v>1913</v>
      </c>
      <c r="D4990">
        <v>202950832723764</v>
      </c>
      <c r="E4990">
        <v>0</v>
      </c>
      <c r="F4990">
        <v>0</v>
      </c>
      <c r="G4990">
        <v>123</v>
      </c>
      <c r="H4990">
        <v>1470000000000</v>
      </c>
      <c r="I4990">
        <v>340000000</v>
      </c>
      <c r="J4990" s="127">
        <v>0.03</v>
      </c>
      <c r="L4990" t="str">
        <f t="shared" ref="L4990:L4992" si="33">C4990</f>
        <v>IOG15</v>
      </c>
      <c r="M4990" s="125">
        <f t="shared" ref="M4990:M4992" si="34">H4990/1000000</f>
        <v>1470000</v>
      </c>
      <c r="O4990" s="126">
        <f t="shared" ref="O4990:O4992" si="35">D4990/1000000</f>
        <v>202950832.723764</v>
      </c>
    </row>
    <row r="4991" spans="1:15" x14ac:dyDescent="0.25">
      <c r="A4991">
        <v>224</v>
      </c>
      <c r="B4991" t="s">
        <v>2188</v>
      </c>
      <c r="C4991" t="s">
        <v>2189</v>
      </c>
      <c r="D4991">
        <v>139386396808658</v>
      </c>
      <c r="E4991">
        <v>0</v>
      </c>
      <c r="F4991">
        <v>0</v>
      </c>
      <c r="G4991">
        <v>74</v>
      </c>
      <c r="H4991">
        <v>1470000000000</v>
      </c>
      <c r="I4991">
        <v>340000000</v>
      </c>
      <c r="J4991" s="127">
        <v>0.03</v>
      </c>
      <c r="L4991" t="str">
        <f t="shared" si="33"/>
        <v>IOG14</v>
      </c>
      <c r="M4991" s="125">
        <f t="shared" si="34"/>
        <v>1470000</v>
      </c>
      <c r="O4991" s="126">
        <f t="shared" si="35"/>
        <v>139386396.808658</v>
      </c>
    </row>
    <row r="4992" spans="1:15" x14ac:dyDescent="0.25">
      <c r="A4992">
        <v>224</v>
      </c>
      <c r="B4992" t="s">
        <v>2004</v>
      </c>
      <c r="C4992" t="b">
        <v>1</v>
      </c>
      <c r="D4992">
        <v>7848657242587</v>
      </c>
      <c r="E4992">
        <v>0</v>
      </c>
      <c r="F4992">
        <v>0</v>
      </c>
      <c r="G4992">
        <v>5</v>
      </c>
      <c r="H4992">
        <v>1450100000000</v>
      </c>
      <c r="I4992">
        <v>340000000</v>
      </c>
      <c r="J4992" s="127">
        <v>2.5000000000000001E-2</v>
      </c>
      <c r="L4992" t="b">
        <f t="shared" si="33"/>
        <v>1</v>
      </c>
      <c r="M4992" s="125">
        <f t="shared" si="34"/>
        <v>1450100</v>
      </c>
      <c r="O4992" s="126">
        <f t="shared" si="35"/>
        <v>7848657.2425870001</v>
      </c>
    </row>
    <row r="4993" spans="1:10" customFormat="1" hidden="1" x14ac:dyDescent="0.25">
      <c r="A4993">
        <v>216</v>
      </c>
      <c r="B4993" t="s">
        <v>1693</v>
      </c>
      <c r="C4993" t="s">
        <v>1694</v>
      </c>
      <c r="D4993">
        <v>43641241098667</v>
      </c>
      <c r="E4993">
        <v>340000000</v>
      </c>
      <c r="F4993">
        <v>32440588178</v>
      </c>
      <c r="G4993">
        <v>18</v>
      </c>
      <c r="H4993">
        <v>510000000000</v>
      </c>
      <c r="I4993">
        <v>340000000</v>
      </c>
      <c r="J4993">
        <v>0</v>
      </c>
    </row>
    <row r="4994" spans="1:10" customFormat="1" hidden="1" x14ac:dyDescent="0.25">
      <c r="A4994">
        <v>216</v>
      </c>
      <c r="B4994" t="s">
        <v>315</v>
      </c>
      <c r="C4994" t="s">
        <v>316</v>
      </c>
      <c r="D4994">
        <v>6281126084810</v>
      </c>
      <c r="E4994">
        <v>372718293</v>
      </c>
      <c r="F4994">
        <v>3272159811</v>
      </c>
      <c r="G4994">
        <v>2</v>
      </c>
      <c r="H4994">
        <v>1250000030000</v>
      </c>
      <c r="I4994">
        <v>340000000</v>
      </c>
      <c r="J4994">
        <v>9.9000000000000008E-3</v>
      </c>
    </row>
    <row r="4995" spans="1:10" customFormat="1" hidden="1" x14ac:dyDescent="0.25">
      <c r="A4995">
        <v>216</v>
      </c>
      <c r="B4995" t="s">
        <v>1091</v>
      </c>
      <c r="C4995" t="s">
        <v>964</v>
      </c>
      <c r="D4995">
        <v>121646157917</v>
      </c>
      <c r="E4995">
        <v>1</v>
      </c>
      <c r="F4995">
        <v>0</v>
      </c>
      <c r="G4995">
        <v>0</v>
      </c>
      <c r="H4995">
        <v>99000000000</v>
      </c>
      <c r="I4995">
        <v>340000000</v>
      </c>
      <c r="J4995">
        <v>0</v>
      </c>
    </row>
    <row r="4996" spans="1:10" customFormat="1" hidden="1" x14ac:dyDescent="0.25">
      <c r="A4996">
        <v>216</v>
      </c>
      <c r="B4996" t="s">
        <v>2540</v>
      </c>
      <c r="C4996" t="s">
        <v>2541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customFormat="1" hidden="1" x14ac:dyDescent="0.25">
      <c r="A4997">
        <v>216</v>
      </c>
      <c r="B4997" t="s">
        <v>2559</v>
      </c>
      <c r="C4997" t="s">
        <v>2525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customFormat="1" hidden="1" x14ac:dyDescent="0.25">
      <c r="A4998">
        <v>216</v>
      </c>
      <c r="B4998" s="161" t="s">
        <v>321</v>
      </c>
      <c r="C4998" t="s">
        <v>322</v>
      </c>
      <c r="D4998">
        <v>74313903643</v>
      </c>
      <c r="E4998">
        <v>1</v>
      </c>
      <c r="F4998">
        <v>0</v>
      </c>
      <c r="G4998">
        <v>0</v>
      </c>
      <c r="H4998">
        <v>20000000000</v>
      </c>
      <c r="I4998">
        <v>340000000</v>
      </c>
      <c r="J4998">
        <v>8.9999999999999993E-3</v>
      </c>
    </row>
    <row r="4999" spans="1:10" customFormat="1" hidden="1" x14ac:dyDescent="0.25">
      <c r="A4999">
        <v>216</v>
      </c>
      <c r="B4999" t="s">
        <v>2214</v>
      </c>
      <c r="C4999">
        <v>1337</v>
      </c>
      <c r="D4999">
        <v>502552407700</v>
      </c>
      <c r="E4999">
        <v>1</v>
      </c>
      <c r="F4999">
        <v>0</v>
      </c>
      <c r="G4999">
        <v>0</v>
      </c>
      <c r="H4999">
        <v>10000000</v>
      </c>
      <c r="I4999">
        <v>340000000</v>
      </c>
      <c r="J4999">
        <v>1</v>
      </c>
    </row>
    <row r="5000" spans="1:10" customFormat="1" hidden="1" x14ac:dyDescent="0.25">
      <c r="A5000">
        <v>216</v>
      </c>
      <c r="B5000" t="s">
        <v>1553</v>
      </c>
      <c r="C5000" t="s">
        <v>1554</v>
      </c>
      <c r="D5000">
        <v>415170028891</v>
      </c>
      <c r="E5000">
        <v>1</v>
      </c>
      <c r="F5000">
        <v>0</v>
      </c>
      <c r="G5000">
        <v>0</v>
      </c>
      <c r="H5000">
        <v>88000000000</v>
      </c>
      <c r="I5000">
        <v>340000000</v>
      </c>
      <c r="J5000">
        <v>3.5000000000000003E-2</v>
      </c>
    </row>
    <row r="5001" spans="1:10" customFormat="1" hidden="1" x14ac:dyDescent="0.25">
      <c r="A5001">
        <v>216</v>
      </c>
      <c r="B5001" t="s">
        <v>524</v>
      </c>
      <c r="C5001" t="s">
        <v>525</v>
      </c>
      <c r="D5001">
        <v>1513109990031</v>
      </c>
      <c r="E5001">
        <v>340000000</v>
      </c>
      <c r="F5001">
        <v>1480659632</v>
      </c>
      <c r="G5001">
        <v>1</v>
      </c>
      <c r="H5001">
        <v>450000000000</v>
      </c>
      <c r="I5001">
        <v>340000000</v>
      </c>
      <c r="J5001">
        <v>0</v>
      </c>
    </row>
    <row r="5002" spans="1:10" customFormat="1" hidden="1" x14ac:dyDescent="0.25">
      <c r="A5002">
        <v>216</v>
      </c>
      <c r="B5002" t="s">
        <v>2560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customFormat="1" hidden="1" x14ac:dyDescent="0.25">
      <c r="A5003">
        <v>216</v>
      </c>
      <c r="B5003" t="s">
        <v>2103</v>
      </c>
      <c r="C5003" t="s">
        <v>2104</v>
      </c>
      <c r="D5003">
        <v>21698869674409</v>
      </c>
      <c r="E5003">
        <v>340000000</v>
      </c>
      <c r="F5003">
        <v>6940603319</v>
      </c>
      <c r="G5003">
        <v>4</v>
      </c>
      <c r="H5003">
        <v>120000000000</v>
      </c>
      <c r="I5003">
        <v>340000000</v>
      </c>
      <c r="J5003">
        <v>0</v>
      </c>
    </row>
    <row r="5004" spans="1:10" customFormat="1" hidden="1" x14ac:dyDescent="0.25">
      <c r="A5004">
        <v>216</v>
      </c>
      <c r="B5004" t="s">
        <v>1474</v>
      </c>
      <c r="D5004">
        <v>0</v>
      </c>
      <c r="E5004">
        <v>0</v>
      </c>
      <c r="F5004">
        <v>0</v>
      </c>
      <c r="G5004">
        <v>2186</v>
      </c>
      <c r="H5004">
        <v>0</v>
      </c>
      <c r="I5004">
        <v>0</v>
      </c>
      <c r="J5004">
        <v>0</v>
      </c>
    </row>
    <row r="5005" spans="1:10" customFormat="1" hidden="1" x14ac:dyDescent="0.25">
      <c r="A5005">
        <v>216</v>
      </c>
      <c r="B5005" t="s">
        <v>1723</v>
      </c>
      <c r="C5005" t="s">
        <v>1724</v>
      </c>
      <c r="D5005">
        <v>138848063327</v>
      </c>
      <c r="E5005">
        <v>1</v>
      </c>
      <c r="F5005">
        <v>0</v>
      </c>
      <c r="G5005">
        <v>0</v>
      </c>
      <c r="H5005">
        <v>38500000000</v>
      </c>
      <c r="I5005">
        <v>340000000</v>
      </c>
      <c r="J5005">
        <v>0.02</v>
      </c>
    </row>
    <row r="5006" spans="1:10" customFormat="1" hidden="1" x14ac:dyDescent="0.25">
      <c r="A5006">
        <v>216</v>
      </c>
      <c r="B5006" t="s">
        <v>889</v>
      </c>
      <c r="C5006" t="s">
        <v>890</v>
      </c>
      <c r="D5006">
        <v>688143705817</v>
      </c>
      <c r="E5006">
        <v>1</v>
      </c>
      <c r="F5006">
        <v>0</v>
      </c>
      <c r="G5006">
        <v>0</v>
      </c>
      <c r="H5006">
        <v>0</v>
      </c>
      <c r="I5006">
        <v>340000000</v>
      </c>
      <c r="J5006">
        <v>0.05</v>
      </c>
    </row>
    <row r="5007" spans="1:10" customFormat="1" hidden="1" x14ac:dyDescent="0.25">
      <c r="A5007">
        <v>216</v>
      </c>
      <c r="B5007" t="s">
        <v>2561</v>
      </c>
      <c r="C5007" t="s">
        <v>2562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customFormat="1" hidden="1" x14ac:dyDescent="0.25">
      <c r="A5008">
        <v>216</v>
      </c>
      <c r="B5008" t="s">
        <v>2287</v>
      </c>
      <c r="C5008" t="s">
        <v>2288</v>
      </c>
      <c r="D5008">
        <v>1714359106327</v>
      </c>
      <c r="E5008">
        <v>340000000</v>
      </c>
      <c r="F5008">
        <v>1479843560</v>
      </c>
      <c r="G5008">
        <v>1</v>
      </c>
      <c r="H5008">
        <v>0</v>
      </c>
      <c r="I5008">
        <v>340000000</v>
      </c>
      <c r="J5008">
        <v>0</v>
      </c>
    </row>
    <row r="5009" spans="1:10" customFormat="1" hidden="1" x14ac:dyDescent="0.25">
      <c r="A5009">
        <v>223</v>
      </c>
      <c r="B5009" t="s">
        <v>583</v>
      </c>
      <c r="C5009" t="s">
        <v>584</v>
      </c>
      <c r="D5009">
        <v>60913591978544</v>
      </c>
      <c r="E5009">
        <v>1831968086</v>
      </c>
      <c r="F5009">
        <v>48240301466</v>
      </c>
      <c r="G5009">
        <v>36</v>
      </c>
      <c r="H5009">
        <v>50000000000</v>
      </c>
      <c r="I5009">
        <v>340000000</v>
      </c>
      <c r="J5009">
        <v>0.03</v>
      </c>
    </row>
    <row r="5010" spans="1:10" customFormat="1" hidden="1" x14ac:dyDescent="0.25">
      <c r="A5010">
        <v>216</v>
      </c>
      <c r="B5010" t="s">
        <v>1963</v>
      </c>
      <c r="C5010" t="s">
        <v>1964</v>
      </c>
      <c r="D5010">
        <v>15193071540341</v>
      </c>
      <c r="E5010">
        <v>832182404</v>
      </c>
      <c r="F5010">
        <v>19195113793</v>
      </c>
      <c r="G5010">
        <v>11</v>
      </c>
      <c r="H5010">
        <v>325000000000</v>
      </c>
      <c r="I5010">
        <v>340000000</v>
      </c>
      <c r="J5010">
        <v>2.5000000000000001E-2</v>
      </c>
    </row>
    <row r="5011" spans="1:10" customFormat="1" hidden="1" x14ac:dyDescent="0.25">
      <c r="A5011">
        <v>216</v>
      </c>
      <c r="B5011" t="s">
        <v>2139</v>
      </c>
      <c r="C5011" t="s">
        <v>2140</v>
      </c>
      <c r="D5011">
        <v>1759210210728</v>
      </c>
      <c r="E5011">
        <v>405932145</v>
      </c>
      <c r="F5011">
        <v>6874293704</v>
      </c>
      <c r="G5011">
        <v>4</v>
      </c>
      <c r="H5011">
        <v>87000000000</v>
      </c>
      <c r="I5011">
        <v>340000000</v>
      </c>
      <c r="J5011">
        <v>9.4999999999999998E-3</v>
      </c>
    </row>
    <row r="5012" spans="1:10" customFormat="1" hidden="1" x14ac:dyDescent="0.25">
      <c r="A5012">
        <v>216</v>
      </c>
      <c r="B5012" t="s">
        <v>1484</v>
      </c>
      <c r="C5012" t="s">
        <v>1485</v>
      </c>
      <c r="D5012">
        <v>255449289604</v>
      </c>
      <c r="E5012">
        <v>1</v>
      </c>
      <c r="F5012">
        <v>0</v>
      </c>
      <c r="G5012">
        <v>0</v>
      </c>
      <c r="H5012">
        <v>110000000000</v>
      </c>
      <c r="I5012">
        <v>345000000</v>
      </c>
      <c r="J5012">
        <v>0.03</v>
      </c>
    </row>
    <row r="5013" spans="1:10" customFormat="1" hidden="1" x14ac:dyDescent="0.25">
      <c r="A5013">
        <v>216</v>
      </c>
      <c r="B5013" t="s">
        <v>2224</v>
      </c>
      <c r="D5013">
        <v>2823411</v>
      </c>
      <c r="E5013">
        <v>1</v>
      </c>
      <c r="F5013">
        <v>0</v>
      </c>
      <c r="G5013">
        <v>0</v>
      </c>
      <c r="H5013">
        <v>2500000000</v>
      </c>
      <c r="I5013">
        <v>4500000000</v>
      </c>
      <c r="J5013">
        <v>1</v>
      </c>
    </row>
    <row r="5014" spans="1:10" customFormat="1" hidden="1" x14ac:dyDescent="0.25">
      <c r="A5014">
        <v>216</v>
      </c>
      <c r="B5014" t="s">
        <v>1024</v>
      </c>
      <c r="C5014" t="s">
        <v>1025</v>
      </c>
      <c r="D5014">
        <v>660147079</v>
      </c>
      <c r="E5014">
        <v>1</v>
      </c>
      <c r="F5014">
        <v>0</v>
      </c>
      <c r="G5014">
        <v>0</v>
      </c>
      <c r="H5014">
        <v>500000000</v>
      </c>
      <c r="I5014">
        <v>340000000</v>
      </c>
      <c r="J5014">
        <v>0.01</v>
      </c>
    </row>
    <row r="5015" spans="1:10" customFormat="1" hidden="1" x14ac:dyDescent="0.25">
      <c r="A5015">
        <v>223</v>
      </c>
      <c r="B5015" t="s">
        <v>148</v>
      </c>
      <c r="C5015" t="s">
        <v>149</v>
      </c>
      <c r="D5015">
        <v>140795978897173</v>
      </c>
      <c r="E5015">
        <v>2308967579</v>
      </c>
      <c r="F5015">
        <v>96479411392</v>
      </c>
      <c r="G5015">
        <v>71</v>
      </c>
      <c r="H5015">
        <v>300000000000</v>
      </c>
      <c r="I5015">
        <v>340000000</v>
      </c>
      <c r="J5015">
        <v>0.02</v>
      </c>
    </row>
    <row r="5016" spans="1:10" customFormat="1" hidden="1" x14ac:dyDescent="0.25">
      <c r="A5016">
        <v>216</v>
      </c>
      <c r="B5016" t="s">
        <v>550</v>
      </c>
      <c r="C5016" t="s">
        <v>551</v>
      </c>
      <c r="D5016">
        <v>207398418174</v>
      </c>
      <c r="E5016">
        <v>438998582</v>
      </c>
      <c r="F5016">
        <v>3200954178</v>
      </c>
      <c r="G5016">
        <v>2</v>
      </c>
      <c r="H5016">
        <v>111520000000</v>
      </c>
      <c r="I5016">
        <v>340000000</v>
      </c>
      <c r="J5016">
        <v>0.03</v>
      </c>
    </row>
    <row r="5017" spans="1:10" customFormat="1" hidden="1" x14ac:dyDescent="0.25">
      <c r="A5017">
        <v>216</v>
      </c>
      <c r="B5017" t="s">
        <v>833</v>
      </c>
      <c r="C5017" t="s">
        <v>834</v>
      </c>
      <c r="D5017">
        <v>1541566252883</v>
      </c>
      <c r="E5017">
        <v>1</v>
      </c>
      <c r="F5017">
        <v>0</v>
      </c>
      <c r="G5017">
        <v>0</v>
      </c>
      <c r="H5017">
        <v>100700000000</v>
      </c>
      <c r="I5017">
        <v>340000000</v>
      </c>
      <c r="J5017">
        <v>0.01</v>
      </c>
    </row>
    <row r="5018" spans="1:10" customFormat="1" hidden="1" x14ac:dyDescent="0.25">
      <c r="A5018">
        <v>216</v>
      </c>
      <c r="B5018" t="s">
        <v>907</v>
      </c>
      <c r="C5018" t="s">
        <v>908</v>
      </c>
      <c r="D5018">
        <v>890710919719</v>
      </c>
      <c r="E5018">
        <v>1</v>
      </c>
      <c r="F5018">
        <v>0</v>
      </c>
      <c r="G5018">
        <v>0</v>
      </c>
      <c r="H5018">
        <v>400000000000</v>
      </c>
      <c r="I5018">
        <v>340000000</v>
      </c>
      <c r="J5018">
        <v>0.02</v>
      </c>
    </row>
    <row r="5019" spans="1:10" customFormat="1" hidden="1" x14ac:dyDescent="0.25">
      <c r="A5019">
        <v>216</v>
      </c>
      <c r="B5019" t="s">
        <v>2081</v>
      </c>
      <c r="C5019" t="s">
        <v>2082</v>
      </c>
      <c r="D5019">
        <v>36456858955150</v>
      </c>
      <c r="E5019">
        <v>2317110342</v>
      </c>
      <c r="F5019">
        <v>17703993083</v>
      </c>
      <c r="G5019">
        <v>11</v>
      </c>
      <c r="H5019">
        <v>100000000000</v>
      </c>
      <c r="I5019">
        <v>350000000</v>
      </c>
      <c r="J5019">
        <v>0.1</v>
      </c>
    </row>
    <row r="5020" spans="1:10" customFormat="1" hidden="1" x14ac:dyDescent="0.25">
      <c r="A5020">
        <v>216</v>
      </c>
      <c r="B5020" t="s">
        <v>2368</v>
      </c>
      <c r="C5020" t="s">
        <v>2369</v>
      </c>
      <c r="D5020">
        <v>1571263075222</v>
      </c>
      <c r="E5020">
        <v>1</v>
      </c>
      <c r="F5020">
        <v>0</v>
      </c>
      <c r="G5020">
        <v>0</v>
      </c>
      <c r="H5020">
        <v>900000000000</v>
      </c>
      <c r="I5020">
        <v>340000000</v>
      </c>
      <c r="J5020">
        <v>0.03</v>
      </c>
    </row>
    <row r="5021" spans="1:10" customFormat="1" hidden="1" x14ac:dyDescent="0.25">
      <c r="A5021">
        <v>223</v>
      </c>
      <c r="B5021" t="s">
        <v>278</v>
      </c>
      <c r="C5021" t="s">
        <v>279</v>
      </c>
      <c r="D5021">
        <v>2537537957988</v>
      </c>
      <c r="E5021">
        <v>379947137</v>
      </c>
      <c r="F5021">
        <v>1011293322</v>
      </c>
      <c r="G5021">
        <v>1</v>
      </c>
      <c r="H5021">
        <v>250000000000</v>
      </c>
      <c r="I5021">
        <v>340000000</v>
      </c>
      <c r="J5021">
        <v>3.7999999999999999E-2</v>
      </c>
    </row>
    <row r="5022" spans="1:10" customFormat="1" hidden="1" x14ac:dyDescent="0.25">
      <c r="A5022">
        <v>223</v>
      </c>
      <c r="B5022" t="s">
        <v>371</v>
      </c>
      <c r="C5022" t="s">
        <v>372</v>
      </c>
      <c r="D5022">
        <v>160720863013676</v>
      </c>
      <c r="E5022">
        <v>2677935523</v>
      </c>
      <c r="F5022">
        <v>114558840661</v>
      </c>
      <c r="G5022">
        <v>84</v>
      </c>
      <c r="H5022">
        <v>2500000000000</v>
      </c>
      <c r="I5022">
        <v>340000000</v>
      </c>
      <c r="J5022">
        <v>0.02</v>
      </c>
    </row>
    <row r="5023" spans="1:10" customFormat="1" hidden="1" x14ac:dyDescent="0.25">
      <c r="A5023">
        <v>216</v>
      </c>
      <c r="B5023" t="s">
        <v>1896</v>
      </c>
      <c r="C5023" t="s">
        <v>1897</v>
      </c>
      <c r="D5023">
        <v>610667101656</v>
      </c>
      <c r="E5023">
        <v>1</v>
      </c>
      <c r="F5023">
        <v>0</v>
      </c>
      <c r="G5023">
        <v>0</v>
      </c>
      <c r="H5023">
        <v>500000000000</v>
      </c>
      <c r="I5023">
        <v>340000000</v>
      </c>
      <c r="J5023">
        <v>0</v>
      </c>
    </row>
    <row r="5024" spans="1:10" customFormat="1" hidden="1" x14ac:dyDescent="0.25">
      <c r="A5024">
        <v>216</v>
      </c>
      <c r="B5024" t="s">
        <v>2332</v>
      </c>
      <c r="C5024" t="s">
        <v>2333</v>
      </c>
      <c r="D5024">
        <v>653541917610</v>
      </c>
      <c r="E5024">
        <v>1</v>
      </c>
      <c r="F5024">
        <v>0</v>
      </c>
      <c r="G5024">
        <v>0</v>
      </c>
      <c r="H5024">
        <v>3000000000</v>
      </c>
      <c r="I5024">
        <v>340000000</v>
      </c>
      <c r="J5024">
        <v>0</v>
      </c>
    </row>
    <row r="5025" spans="1:10" customFormat="1" hidden="1" x14ac:dyDescent="0.25">
      <c r="A5025">
        <v>216</v>
      </c>
      <c r="B5025" t="s">
        <v>1434</v>
      </c>
      <c r="C5025" t="s">
        <v>1435</v>
      </c>
      <c r="D5025">
        <v>349051351350</v>
      </c>
      <c r="E5025">
        <v>1</v>
      </c>
      <c r="F5025">
        <v>0</v>
      </c>
      <c r="G5025">
        <v>0</v>
      </c>
      <c r="H5025">
        <v>330000000000</v>
      </c>
      <c r="I5025">
        <v>340000000</v>
      </c>
      <c r="J5025">
        <v>0</v>
      </c>
    </row>
    <row r="5026" spans="1:10" customFormat="1" hidden="1" x14ac:dyDescent="0.25">
      <c r="A5026">
        <v>216</v>
      </c>
      <c r="B5026" t="s">
        <v>284</v>
      </c>
      <c r="C5026" t="s">
        <v>285</v>
      </c>
      <c r="D5026">
        <v>100672533723</v>
      </c>
      <c r="E5026">
        <v>1</v>
      </c>
      <c r="F5026">
        <v>0</v>
      </c>
      <c r="G5026">
        <v>0</v>
      </c>
      <c r="H5026">
        <v>20000000000</v>
      </c>
      <c r="I5026">
        <v>340000000</v>
      </c>
      <c r="J5026">
        <v>0.01</v>
      </c>
    </row>
    <row r="5027" spans="1:10" customFormat="1" hidden="1" x14ac:dyDescent="0.25">
      <c r="A5027">
        <v>216</v>
      </c>
      <c r="B5027" t="s">
        <v>646</v>
      </c>
      <c r="C5027" t="s">
        <v>647</v>
      </c>
      <c r="D5027">
        <v>113594959439161</v>
      </c>
      <c r="E5027">
        <v>6456495489</v>
      </c>
      <c r="F5027">
        <v>81262011497</v>
      </c>
      <c r="G5027">
        <v>48</v>
      </c>
      <c r="H5027">
        <v>3000000000000</v>
      </c>
      <c r="I5027">
        <v>340000000</v>
      </c>
      <c r="J5027">
        <v>7.0000000000000007E-2</v>
      </c>
    </row>
    <row r="5028" spans="1:10" customFormat="1" hidden="1" x14ac:dyDescent="0.25">
      <c r="A5028">
        <v>223</v>
      </c>
      <c r="B5028" t="s">
        <v>585</v>
      </c>
      <c r="C5028" t="s">
        <v>586</v>
      </c>
      <c r="D5028">
        <v>113642619924512</v>
      </c>
      <c r="E5028">
        <v>1038394963</v>
      </c>
      <c r="F5028">
        <v>76901045451</v>
      </c>
      <c r="G5028">
        <v>56</v>
      </c>
      <c r="H5028">
        <v>500000000000</v>
      </c>
      <c r="I5028">
        <v>340000000</v>
      </c>
      <c r="J5028">
        <v>8.9999999999999993E-3</v>
      </c>
    </row>
    <row r="5029" spans="1:10" customFormat="1" hidden="1" x14ac:dyDescent="0.25">
      <c r="A5029">
        <v>216</v>
      </c>
      <c r="B5029" t="s">
        <v>1048</v>
      </c>
      <c r="C5029" t="s">
        <v>1049</v>
      </c>
      <c r="D5029">
        <v>106442525337</v>
      </c>
      <c r="E5029">
        <v>1</v>
      </c>
      <c r="F5029">
        <v>0</v>
      </c>
      <c r="G5029">
        <v>0</v>
      </c>
      <c r="H5029">
        <v>400000000</v>
      </c>
      <c r="I5029">
        <v>340000000</v>
      </c>
      <c r="J5029">
        <v>0.02</v>
      </c>
    </row>
    <row r="5030" spans="1:10" customFormat="1" hidden="1" x14ac:dyDescent="0.25">
      <c r="A5030">
        <v>216</v>
      </c>
      <c r="B5030" t="s">
        <v>733</v>
      </c>
      <c r="C5030" t="s">
        <v>734</v>
      </c>
      <c r="D5030">
        <v>413013225488</v>
      </c>
      <c r="E5030">
        <v>1</v>
      </c>
      <c r="F5030">
        <v>0</v>
      </c>
      <c r="G5030">
        <v>0</v>
      </c>
      <c r="H5030">
        <v>402000000000</v>
      </c>
      <c r="I5030">
        <v>340000000</v>
      </c>
      <c r="J5030">
        <v>0.01</v>
      </c>
    </row>
    <row r="5031" spans="1:10" customFormat="1" hidden="1" x14ac:dyDescent="0.25">
      <c r="A5031">
        <v>216</v>
      </c>
      <c r="B5031" t="s">
        <v>2437</v>
      </c>
      <c r="C5031" t="s">
        <v>2438</v>
      </c>
      <c r="D5031">
        <v>34921154733793</v>
      </c>
      <c r="E5031">
        <v>770166703</v>
      </c>
      <c r="F5031">
        <v>21078168453</v>
      </c>
      <c r="G5031">
        <v>12</v>
      </c>
      <c r="H5031">
        <v>333369636963</v>
      </c>
      <c r="I5031">
        <v>340000000</v>
      </c>
      <c r="J5031">
        <v>0.02</v>
      </c>
    </row>
    <row r="5032" spans="1:10" customFormat="1" hidden="1" x14ac:dyDescent="0.25">
      <c r="A5032">
        <v>216</v>
      </c>
      <c r="B5032" t="s">
        <v>226</v>
      </c>
      <c r="C5032" t="s">
        <v>227</v>
      </c>
      <c r="D5032">
        <v>13588743892213</v>
      </c>
      <c r="E5032">
        <v>764227508</v>
      </c>
      <c r="F5032">
        <v>10181460207</v>
      </c>
      <c r="G5032">
        <v>6</v>
      </c>
      <c r="H5032">
        <v>2000000000000</v>
      </c>
      <c r="I5032">
        <v>340000000</v>
      </c>
      <c r="J5032">
        <v>0.04</v>
      </c>
    </row>
    <row r="5033" spans="1:10" customFormat="1" hidden="1" x14ac:dyDescent="0.25">
      <c r="A5033">
        <v>216</v>
      </c>
      <c r="B5033" t="s">
        <v>810</v>
      </c>
      <c r="C5033" t="s">
        <v>811</v>
      </c>
      <c r="D5033">
        <v>899097681066</v>
      </c>
      <c r="E5033">
        <v>1</v>
      </c>
      <c r="F5033">
        <v>0</v>
      </c>
      <c r="G5033">
        <v>0</v>
      </c>
      <c r="H5033">
        <v>35000000000</v>
      </c>
      <c r="I5033">
        <v>340000000</v>
      </c>
      <c r="J5033">
        <v>0</v>
      </c>
    </row>
    <row r="5034" spans="1:10" customFormat="1" hidden="1" x14ac:dyDescent="0.25">
      <c r="A5034">
        <v>216</v>
      </c>
      <c r="B5034" t="s">
        <v>1992</v>
      </c>
      <c r="C5034" t="s">
        <v>1993</v>
      </c>
      <c r="D5034">
        <v>2453730160179</v>
      </c>
      <c r="E5034">
        <v>369601096</v>
      </c>
      <c r="F5034">
        <v>1450453710</v>
      </c>
      <c r="G5034">
        <v>1</v>
      </c>
      <c r="H5034">
        <v>85000000000</v>
      </c>
      <c r="I5034">
        <v>340000000</v>
      </c>
      <c r="J5034">
        <v>0.02</v>
      </c>
    </row>
    <row r="5035" spans="1:10" customFormat="1" hidden="1" x14ac:dyDescent="0.25">
      <c r="A5035">
        <v>216</v>
      </c>
      <c r="B5035" t="s">
        <v>780</v>
      </c>
      <c r="C5035" t="s">
        <v>781</v>
      </c>
      <c r="D5035">
        <v>645645338917</v>
      </c>
      <c r="E5035">
        <v>1</v>
      </c>
      <c r="F5035">
        <v>0</v>
      </c>
      <c r="G5035">
        <v>0</v>
      </c>
      <c r="H5035">
        <v>0</v>
      </c>
      <c r="I5035">
        <v>340000000</v>
      </c>
      <c r="J5035">
        <v>0.03</v>
      </c>
    </row>
    <row r="5036" spans="1:10" customFormat="1" hidden="1" x14ac:dyDescent="0.25">
      <c r="A5036">
        <v>223</v>
      </c>
      <c r="B5036" t="s">
        <v>835</v>
      </c>
      <c r="C5036" t="s">
        <v>836</v>
      </c>
      <c r="D5036">
        <v>223409076990287</v>
      </c>
      <c r="E5036">
        <v>1686726878</v>
      </c>
      <c r="F5036">
        <v>148289592966</v>
      </c>
      <c r="G5036">
        <v>113</v>
      </c>
      <c r="H5036">
        <v>500000000000</v>
      </c>
      <c r="I5036">
        <v>340000000</v>
      </c>
      <c r="J5036">
        <v>8.9999999999999993E-3</v>
      </c>
    </row>
    <row r="5037" spans="1:10" customFormat="1" hidden="1" x14ac:dyDescent="0.25">
      <c r="A5037">
        <v>216</v>
      </c>
      <c r="B5037" t="s">
        <v>1085</v>
      </c>
      <c r="C5037" t="s">
        <v>1086</v>
      </c>
      <c r="D5037">
        <v>55506887998</v>
      </c>
      <c r="E5037">
        <v>1</v>
      </c>
      <c r="F5037">
        <v>0</v>
      </c>
      <c r="G5037">
        <v>0</v>
      </c>
      <c r="H5037">
        <v>50000000000</v>
      </c>
      <c r="I5037">
        <v>340000000</v>
      </c>
      <c r="J5037">
        <v>0</v>
      </c>
    </row>
    <row r="5038" spans="1:10" customFormat="1" hidden="1" x14ac:dyDescent="0.25">
      <c r="A5038">
        <v>216</v>
      </c>
      <c r="B5038" t="s">
        <v>1539</v>
      </c>
      <c r="C5038" t="s">
        <v>1540</v>
      </c>
      <c r="D5038">
        <v>102597953505</v>
      </c>
      <c r="E5038">
        <v>1</v>
      </c>
      <c r="F5038">
        <v>0</v>
      </c>
      <c r="G5038">
        <v>0</v>
      </c>
      <c r="H5038">
        <v>400000000</v>
      </c>
      <c r="I5038">
        <v>340000000</v>
      </c>
      <c r="J5038">
        <v>0.01</v>
      </c>
    </row>
    <row r="5039" spans="1:10" customFormat="1" hidden="1" x14ac:dyDescent="0.25">
      <c r="A5039">
        <v>216</v>
      </c>
      <c r="B5039" t="s">
        <v>317</v>
      </c>
      <c r="C5039" t="s">
        <v>318</v>
      </c>
      <c r="D5039">
        <v>24936266560337</v>
      </c>
      <c r="E5039">
        <v>482337787</v>
      </c>
      <c r="F5039">
        <v>14091441001</v>
      </c>
      <c r="G5039">
        <v>8</v>
      </c>
      <c r="H5039">
        <v>750000000000</v>
      </c>
      <c r="I5039">
        <v>340000000</v>
      </c>
      <c r="J5039">
        <v>0.01</v>
      </c>
    </row>
    <row r="5040" spans="1:10" customFormat="1" hidden="1" x14ac:dyDescent="0.25">
      <c r="A5040">
        <v>216</v>
      </c>
      <c r="B5040" t="s">
        <v>2563</v>
      </c>
      <c r="C5040" t="s">
        <v>2564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customFormat="1" hidden="1" x14ac:dyDescent="0.25">
      <c r="A5041">
        <v>216</v>
      </c>
      <c r="B5041" t="s">
        <v>2524</v>
      </c>
      <c r="C5041" t="s">
        <v>2525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customFormat="1" hidden="1" x14ac:dyDescent="0.25">
      <c r="A5042">
        <v>216</v>
      </c>
      <c r="B5042" t="s">
        <v>2427</v>
      </c>
      <c r="C5042" t="s">
        <v>2428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customFormat="1" hidden="1" x14ac:dyDescent="0.25">
      <c r="A5043">
        <v>216</v>
      </c>
      <c r="B5043" t="s">
        <v>923</v>
      </c>
      <c r="C5043" t="s">
        <v>924</v>
      </c>
      <c r="D5043">
        <v>1731478432</v>
      </c>
      <c r="E5043">
        <v>1</v>
      </c>
      <c r="F5043">
        <v>0</v>
      </c>
      <c r="G5043">
        <v>0</v>
      </c>
      <c r="H5043">
        <v>10000000000</v>
      </c>
      <c r="I5043">
        <v>340000000</v>
      </c>
      <c r="J5043">
        <v>0</v>
      </c>
    </row>
    <row r="5044" spans="1:10" customFormat="1" hidden="1" x14ac:dyDescent="0.25">
      <c r="A5044">
        <v>216</v>
      </c>
      <c r="B5044" t="s">
        <v>782</v>
      </c>
      <c r="D5044">
        <v>0</v>
      </c>
      <c r="E5044">
        <v>0</v>
      </c>
      <c r="F5044">
        <v>0</v>
      </c>
      <c r="G5044">
        <v>2174</v>
      </c>
      <c r="H5044">
        <v>0</v>
      </c>
      <c r="I5044">
        <v>0</v>
      </c>
      <c r="J5044">
        <v>0</v>
      </c>
    </row>
    <row r="5045" spans="1:10" customFormat="1" hidden="1" x14ac:dyDescent="0.25">
      <c r="A5045">
        <v>216</v>
      </c>
      <c r="B5045" t="s">
        <v>2565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customFormat="1" hidden="1" x14ac:dyDescent="0.25">
      <c r="A5046">
        <v>216</v>
      </c>
      <c r="B5046" t="s">
        <v>2520</v>
      </c>
      <c r="C5046" t="s">
        <v>2521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customFormat="1" hidden="1" x14ac:dyDescent="0.25">
      <c r="A5047">
        <v>216</v>
      </c>
      <c r="B5047" t="s">
        <v>2268</v>
      </c>
      <c r="C5047" t="s">
        <v>2269</v>
      </c>
      <c r="D5047">
        <v>61244465328</v>
      </c>
      <c r="E5047">
        <v>1</v>
      </c>
      <c r="F5047">
        <v>0</v>
      </c>
      <c r="G5047">
        <v>0</v>
      </c>
      <c r="H5047">
        <v>10000000000</v>
      </c>
      <c r="I5047">
        <v>340000000</v>
      </c>
      <c r="J5047">
        <v>0</v>
      </c>
    </row>
    <row r="5048" spans="1:10" customFormat="1" hidden="1" x14ac:dyDescent="0.25">
      <c r="A5048">
        <v>216</v>
      </c>
      <c r="B5048" t="s">
        <v>1185</v>
      </c>
      <c r="C5048" t="s">
        <v>1186</v>
      </c>
      <c r="D5048">
        <v>10329173046191</v>
      </c>
      <c r="E5048">
        <v>446162162</v>
      </c>
      <c r="F5048">
        <v>10510054092</v>
      </c>
      <c r="G5048">
        <v>6</v>
      </c>
      <c r="H5048">
        <v>3600000000000</v>
      </c>
      <c r="I5048">
        <v>340000000</v>
      </c>
      <c r="J5048">
        <v>0.01</v>
      </c>
    </row>
    <row r="5049" spans="1:10" customFormat="1" hidden="1" x14ac:dyDescent="0.25">
      <c r="A5049">
        <v>216</v>
      </c>
      <c r="B5049" t="s">
        <v>2566</v>
      </c>
      <c r="C5049" t="s">
        <v>2567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customFormat="1" hidden="1" x14ac:dyDescent="0.25">
      <c r="A5050">
        <v>216</v>
      </c>
      <c r="B5050" t="s">
        <v>1902</v>
      </c>
      <c r="C5050" t="s">
        <v>1903</v>
      </c>
      <c r="D5050">
        <v>5520656605630</v>
      </c>
      <c r="E5050">
        <v>340000000</v>
      </c>
      <c r="F5050">
        <v>6939476995</v>
      </c>
      <c r="G5050">
        <v>4</v>
      </c>
      <c r="H5050">
        <v>10000000000</v>
      </c>
      <c r="I5050">
        <v>340000000</v>
      </c>
      <c r="J5050">
        <v>0</v>
      </c>
    </row>
    <row r="5051" spans="1:10" customFormat="1" hidden="1" x14ac:dyDescent="0.25">
      <c r="A5051">
        <v>216</v>
      </c>
      <c r="B5051" t="s">
        <v>2568</v>
      </c>
      <c r="C5051" t="s">
        <v>2569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customFormat="1" hidden="1" x14ac:dyDescent="0.25">
      <c r="A5052">
        <v>216</v>
      </c>
      <c r="B5052" t="s">
        <v>2570</v>
      </c>
      <c r="C5052" t="s">
        <v>2571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customFormat="1" hidden="1" x14ac:dyDescent="0.25">
      <c r="A5053">
        <v>216</v>
      </c>
      <c r="B5053" t="s">
        <v>1970</v>
      </c>
      <c r="C5053" t="s">
        <v>1971</v>
      </c>
      <c r="D5053">
        <v>911997289065</v>
      </c>
      <c r="E5053">
        <v>1</v>
      </c>
      <c r="F5053">
        <v>0</v>
      </c>
      <c r="G5053">
        <v>0</v>
      </c>
      <c r="H5053">
        <v>80000000</v>
      </c>
      <c r="I5053">
        <v>340000000</v>
      </c>
      <c r="J5053">
        <v>0</v>
      </c>
    </row>
    <row r="5054" spans="1:10" customFormat="1" hidden="1" x14ac:dyDescent="0.25">
      <c r="A5054">
        <v>216</v>
      </c>
      <c r="B5054" t="s">
        <v>445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customFormat="1" hidden="1" x14ac:dyDescent="0.25">
      <c r="A5055">
        <v>216</v>
      </c>
      <c r="B5055" t="s">
        <v>1394</v>
      </c>
      <c r="C5055" t="s">
        <v>1395</v>
      </c>
      <c r="D5055">
        <v>289526383420</v>
      </c>
      <c r="E5055">
        <v>1</v>
      </c>
      <c r="F5055">
        <v>0</v>
      </c>
      <c r="G5055">
        <v>0</v>
      </c>
      <c r="H5055">
        <v>100000000</v>
      </c>
      <c r="I5055">
        <v>345000000</v>
      </c>
      <c r="J5055">
        <v>4.4999999999999998E-2</v>
      </c>
    </row>
    <row r="5056" spans="1:10" customFormat="1" hidden="1" x14ac:dyDescent="0.25">
      <c r="A5056">
        <v>216</v>
      </c>
      <c r="B5056" t="s">
        <v>2522</v>
      </c>
      <c r="C5056" t="s">
        <v>2523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customFormat="1" hidden="1" x14ac:dyDescent="0.25">
      <c r="A5057">
        <v>216</v>
      </c>
      <c r="B5057" t="s">
        <v>2266</v>
      </c>
      <c r="C5057" t="s">
        <v>2267</v>
      </c>
      <c r="D5057">
        <v>10648794330452</v>
      </c>
      <c r="E5057">
        <v>660776468</v>
      </c>
      <c r="F5057">
        <v>15718046974</v>
      </c>
      <c r="G5057">
        <v>9</v>
      </c>
      <c r="H5057">
        <v>10000000000</v>
      </c>
      <c r="I5057">
        <v>340000000</v>
      </c>
      <c r="J5057">
        <v>0.02</v>
      </c>
    </row>
    <row r="5058" spans="1:10" customFormat="1" hidden="1" x14ac:dyDescent="0.25">
      <c r="A5058">
        <v>216</v>
      </c>
      <c r="B5058" t="s">
        <v>441</v>
      </c>
      <c r="C5058" t="s">
        <v>442</v>
      </c>
      <c r="D5058">
        <v>2669850429102</v>
      </c>
      <c r="E5058">
        <v>384255794</v>
      </c>
      <c r="F5058">
        <v>1435871115</v>
      </c>
      <c r="G5058">
        <v>1</v>
      </c>
      <c r="H5058">
        <v>115000000000</v>
      </c>
      <c r="I5058">
        <v>340000000</v>
      </c>
      <c r="J5058">
        <v>2.9899999999999999E-2</v>
      </c>
    </row>
    <row r="5059" spans="1:10" customFormat="1" hidden="1" x14ac:dyDescent="0.25">
      <c r="A5059">
        <v>216</v>
      </c>
      <c r="B5059" t="s">
        <v>1242</v>
      </c>
      <c r="C5059" t="s">
        <v>1243</v>
      </c>
      <c r="D5059">
        <v>10886749517</v>
      </c>
      <c r="E5059">
        <v>1</v>
      </c>
      <c r="F5059">
        <v>0</v>
      </c>
      <c r="G5059">
        <v>0</v>
      </c>
      <c r="H5059">
        <v>191000000</v>
      </c>
      <c r="I5059">
        <v>340000000</v>
      </c>
      <c r="J5059">
        <v>0.01</v>
      </c>
    </row>
    <row r="5060" spans="1:10" customFormat="1" hidden="1" x14ac:dyDescent="0.25">
      <c r="A5060">
        <v>216</v>
      </c>
      <c r="B5060" t="s">
        <v>602</v>
      </c>
      <c r="C5060" t="s">
        <v>603</v>
      </c>
      <c r="D5060">
        <v>54380526833</v>
      </c>
      <c r="E5060">
        <v>1</v>
      </c>
      <c r="F5060">
        <v>0</v>
      </c>
      <c r="G5060">
        <v>0</v>
      </c>
      <c r="H5060">
        <v>10000000000</v>
      </c>
      <c r="I5060">
        <v>340000000</v>
      </c>
      <c r="J5060">
        <v>8.8000000000000005E-3</v>
      </c>
    </row>
    <row r="5061" spans="1:10" customFormat="1" hidden="1" x14ac:dyDescent="0.25">
      <c r="A5061">
        <v>216</v>
      </c>
      <c r="B5061" t="s">
        <v>1869</v>
      </c>
      <c r="C5061" t="s">
        <v>1870</v>
      </c>
      <c r="D5061">
        <v>2337370379359</v>
      </c>
      <c r="E5061">
        <v>372999390</v>
      </c>
      <c r="F5061">
        <v>3266939622</v>
      </c>
      <c r="G5061">
        <v>2</v>
      </c>
      <c r="H5061">
        <v>50000000000</v>
      </c>
      <c r="I5061">
        <v>340000000</v>
      </c>
      <c r="J5061">
        <v>0.01</v>
      </c>
    </row>
    <row r="5062" spans="1:10" customFormat="1" hidden="1" x14ac:dyDescent="0.25">
      <c r="A5062">
        <v>216</v>
      </c>
      <c r="B5062" t="s">
        <v>1016</v>
      </c>
      <c r="C5062" t="s">
        <v>1017</v>
      </c>
      <c r="D5062">
        <v>688603773670</v>
      </c>
      <c r="E5062">
        <v>1</v>
      </c>
      <c r="F5062">
        <v>0</v>
      </c>
      <c r="G5062">
        <v>0</v>
      </c>
      <c r="H5062">
        <v>500000000000</v>
      </c>
      <c r="I5062">
        <v>340000000</v>
      </c>
      <c r="J5062">
        <v>1.4999999999999999E-2</v>
      </c>
    </row>
    <row r="5063" spans="1:10" customFormat="1" hidden="1" x14ac:dyDescent="0.25">
      <c r="A5063">
        <v>216</v>
      </c>
      <c r="B5063" t="s">
        <v>821</v>
      </c>
      <c r="C5063" t="s">
        <v>822</v>
      </c>
      <c r="D5063">
        <v>70046268344</v>
      </c>
      <c r="E5063">
        <v>1</v>
      </c>
      <c r="F5063">
        <v>0</v>
      </c>
      <c r="G5063">
        <v>0</v>
      </c>
      <c r="H5063">
        <v>70000000000</v>
      </c>
      <c r="I5063">
        <v>340000000</v>
      </c>
      <c r="J5063">
        <v>2.7E-2</v>
      </c>
    </row>
    <row r="5064" spans="1:10" customFormat="1" hidden="1" x14ac:dyDescent="0.25">
      <c r="A5064">
        <v>216</v>
      </c>
      <c r="B5064" t="s">
        <v>528</v>
      </c>
      <c r="C5064" t="s">
        <v>529</v>
      </c>
      <c r="D5064">
        <v>196374158248</v>
      </c>
      <c r="E5064">
        <v>1</v>
      </c>
      <c r="F5064">
        <v>0</v>
      </c>
      <c r="G5064">
        <v>0</v>
      </c>
      <c r="H5064">
        <v>100000000000</v>
      </c>
      <c r="I5064">
        <v>340000000</v>
      </c>
      <c r="J5064">
        <v>0.04</v>
      </c>
    </row>
    <row r="5065" spans="1:10" customFormat="1" hidden="1" x14ac:dyDescent="0.25">
      <c r="A5065">
        <v>223</v>
      </c>
      <c r="B5065" t="s">
        <v>530</v>
      </c>
      <c r="C5065" t="s">
        <v>531</v>
      </c>
      <c r="D5065">
        <v>183206926003504</v>
      </c>
      <c r="E5065">
        <v>7347026971</v>
      </c>
      <c r="F5065">
        <v>133133512468</v>
      </c>
      <c r="G5065">
        <v>101</v>
      </c>
      <c r="H5065">
        <v>50000000000</v>
      </c>
      <c r="I5065">
        <v>340000000</v>
      </c>
      <c r="J5065">
        <v>0.05</v>
      </c>
    </row>
    <row r="5066" spans="1:10" customFormat="1" hidden="1" x14ac:dyDescent="0.25">
      <c r="A5066">
        <v>216</v>
      </c>
      <c r="B5066" t="s">
        <v>470</v>
      </c>
      <c r="C5066" t="s">
        <v>471</v>
      </c>
      <c r="D5066">
        <v>1021053666</v>
      </c>
      <c r="E5066">
        <v>1</v>
      </c>
      <c r="F5066">
        <v>0</v>
      </c>
      <c r="G5066">
        <v>0</v>
      </c>
      <c r="H5066">
        <v>10000000000</v>
      </c>
      <c r="I5066">
        <v>340000000</v>
      </c>
      <c r="J5066">
        <v>0</v>
      </c>
    </row>
    <row r="5067" spans="1:10" customFormat="1" hidden="1" x14ac:dyDescent="0.25">
      <c r="A5067">
        <v>216</v>
      </c>
      <c r="B5067" t="s">
        <v>1814</v>
      </c>
      <c r="C5067" t="s">
        <v>1815</v>
      </c>
      <c r="D5067">
        <v>3545108448</v>
      </c>
      <c r="E5067">
        <v>1</v>
      </c>
      <c r="F5067">
        <v>0</v>
      </c>
      <c r="G5067">
        <v>0</v>
      </c>
      <c r="H5067">
        <v>490000000</v>
      </c>
      <c r="I5067">
        <v>340000000</v>
      </c>
      <c r="J5067">
        <v>0.03</v>
      </c>
    </row>
    <row r="5068" spans="1:10" customFormat="1" hidden="1" x14ac:dyDescent="0.25">
      <c r="A5068">
        <v>216</v>
      </c>
      <c r="B5068" t="s">
        <v>2123</v>
      </c>
      <c r="C5068" t="s">
        <v>2124</v>
      </c>
      <c r="D5068">
        <v>16374306003</v>
      </c>
      <c r="E5068">
        <v>1</v>
      </c>
      <c r="F5068">
        <v>0</v>
      </c>
      <c r="G5068">
        <v>0</v>
      </c>
      <c r="H5068">
        <v>900000000</v>
      </c>
      <c r="I5068">
        <v>340000000</v>
      </c>
      <c r="J5068">
        <v>0.04</v>
      </c>
    </row>
    <row r="5069" spans="1:10" customFormat="1" hidden="1" x14ac:dyDescent="0.25">
      <c r="A5069">
        <v>216</v>
      </c>
      <c r="B5069" t="s">
        <v>1910</v>
      </c>
      <c r="C5069" t="s">
        <v>1911</v>
      </c>
      <c r="D5069">
        <v>234847849839</v>
      </c>
      <c r="E5069">
        <v>1</v>
      </c>
      <c r="F5069">
        <v>0</v>
      </c>
      <c r="G5069">
        <v>0</v>
      </c>
      <c r="H5069">
        <v>30000000000</v>
      </c>
      <c r="I5069">
        <v>450000000</v>
      </c>
      <c r="J5069">
        <v>0</v>
      </c>
    </row>
    <row r="5070" spans="1:10" customFormat="1" hidden="1" x14ac:dyDescent="0.25">
      <c r="A5070">
        <v>216</v>
      </c>
      <c r="B5070" t="s">
        <v>1115</v>
      </c>
      <c r="C5070" t="s">
        <v>1116</v>
      </c>
      <c r="D5070">
        <v>35508424101</v>
      </c>
      <c r="E5070">
        <v>1</v>
      </c>
      <c r="F5070">
        <v>0</v>
      </c>
      <c r="G5070">
        <v>0</v>
      </c>
      <c r="H5070">
        <v>1000000000</v>
      </c>
      <c r="I5070">
        <v>340000000</v>
      </c>
      <c r="J5070">
        <v>0.01</v>
      </c>
    </row>
    <row r="5071" spans="1:10" customFormat="1" hidden="1" x14ac:dyDescent="0.25">
      <c r="A5071">
        <v>216</v>
      </c>
      <c r="B5071" t="s">
        <v>2421</v>
      </c>
      <c r="C5071" t="s">
        <v>2422</v>
      </c>
      <c r="D5071">
        <v>3278206564799</v>
      </c>
      <c r="E5071">
        <v>340000000</v>
      </c>
      <c r="F5071">
        <v>3301092017</v>
      </c>
      <c r="G5071">
        <v>2</v>
      </c>
      <c r="H5071">
        <v>300000000000</v>
      </c>
      <c r="I5071">
        <v>340000000</v>
      </c>
      <c r="J5071">
        <v>0</v>
      </c>
    </row>
    <row r="5072" spans="1:10" customFormat="1" hidden="1" x14ac:dyDescent="0.25">
      <c r="A5072">
        <v>216</v>
      </c>
      <c r="B5072" t="s">
        <v>1466</v>
      </c>
      <c r="C5072">
        <v>996</v>
      </c>
      <c r="D5072">
        <v>4000595912</v>
      </c>
      <c r="E5072">
        <v>1</v>
      </c>
      <c r="F5072">
        <v>0</v>
      </c>
      <c r="G5072">
        <v>0</v>
      </c>
      <c r="H5072">
        <v>2020000000</v>
      </c>
      <c r="I5072">
        <v>340000000</v>
      </c>
      <c r="J5072">
        <v>2.1999999999999999E-2</v>
      </c>
    </row>
    <row r="5073" spans="1:10" customFormat="1" hidden="1" x14ac:dyDescent="0.25">
      <c r="A5073">
        <v>216</v>
      </c>
      <c r="B5073" t="s">
        <v>2113</v>
      </c>
      <c r="C5073" t="s">
        <v>2114</v>
      </c>
      <c r="D5073">
        <v>100007821255</v>
      </c>
      <c r="E5073">
        <v>1</v>
      </c>
      <c r="F5073">
        <v>0</v>
      </c>
      <c r="G5073">
        <v>0</v>
      </c>
      <c r="H5073">
        <v>100000000000</v>
      </c>
      <c r="I5073">
        <v>340000000</v>
      </c>
      <c r="J5073">
        <v>0.02</v>
      </c>
    </row>
    <row r="5074" spans="1:10" customFormat="1" hidden="1" x14ac:dyDescent="0.25">
      <c r="A5074">
        <v>216</v>
      </c>
      <c r="B5074" t="s">
        <v>1603</v>
      </c>
      <c r="C5074" t="s">
        <v>1604</v>
      </c>
      <c r="D5074">
        <v>105876680284</v>
      </c>
      <c r="E5074">
        <v>1</v>
      </c>
      <c r="F5074">
        <v>0</v>
      </c>
      <c r="G5074">
        <v>0</v>
      </c>
      <c r="H5074">
        <v>2000000000</v>
      </c>
      <c r="I5074">
        <v>340000000</v>
      </c>
      <c r="J5074">
        <v>0.01</v>
      </c>
    </row>
    <row r="5075" spans="1:10" customFormat="1" hidden="1" x14ac:dyDescent="0.25">
      <c r="A5075">
        <v>216</v>
      </c>
      <c r="B5075" t="s">
        <v>1776</v>
      </c>
      <c r="C5075" t="s">
        <v>1777</v>
      </c>
      <c r="D5075">
        <v>1001210132</v>
      </c>
      <c r="E5075">
        <v>1</v>
      </c>
      <c r="F5075">
        <v>0</v>
      </c>
      <c r="G5075">
        <v>0</v>
      </c>
      <c r="H5075">
        <v>1000000000</v>
      </c>
      <c r="I5075">
        <v>340000000</v>
      </c>
      <c r="J5075">
        <v>0</v>
      </c>
    </row>
    <row r="5076" spans="1:10" customFormat="1" hidden="1" x14ac:dyDescent="0.25">
      <c r="A5076">
        <v>216</v>
      </c>
      <c r="B5076" t="s">
        <v>325</v>
      </c>
      <c r="C5076" t="s">
        <v>326</v>
      </c>
      <c r="D5076">
        <v>5997644314</v>
      </c>
      <c r="E5076">
        <v>1</v>
      </c>
      <c r="F5076">
        <v>0</v>
      </c>
      <c r="G5076">
        <v>0</v>
      </c>
      <c r="H5076">
        <v>0</v>
      </c>
      <c r="I5076">
        <v>340000000</v>
      </c>
      <c r="J5076">
        <v>0</v>
      </c>
    </row>
    <row r="5077" spans="1:10" customFormat="1" hidden="1" x14ac:dyDescent="0.25">
      <c r="A5077">
        <v>216</v>
      </c>
      <c r="B5077" t="s">
        <v>1649</v>
      </c>
      <c r="C5077" t="s">
        <v>1650</v>
      </c>
      <c r="D5077">
        <v>75753879112138</v>
      </c>
      <c r="E5077">
        <v>1389007267</v>
      </c>
      <c r="F5077">
        <v>51401356099</v>
      </c>
      <c r="G5077">
        <v>29</v>
      </c>
      <c r="H5077">
        <v>200000000000</v>
      </c>
      <c r="I5077">
        <v>340000000</v>
      </c>
      <c r="J5077">
        <v>0.02</v>
      </c>
    </row>
    <row r="5078" spans="1:10" customFormat="1" hidden="1" x14ac:dyDescent="0.25">
      <c r="A5078">
        <v>216</v>
      </c>
      <c r="B5078" t="s">
        <v>286</v>
      </c>
      <c r="C5078" t="s">
        <v>287</v>
      </c>
      <c r="D5078">
        <v>305654862285</v>
      </c>
      <c r="E5078">
        <v>1</v>
      </c>
      <c r="F5078">
        <v>0</v>
      </c>
      <c r="G5078">
        <v>0</v>
      </c>
      <c r="H5078">
        <v>9000000000</v>
      </c>
      <c r="I5078">
        <v>340000000</v>
      </c>
      <c r="J5078">
        <v>0.04</v>
      </c>
    </row>
    <row r="5079" spans="1:10" customFormat="1" hidden="1" x14ac:dyDescent="0.25">
      <c r="A5079">
        <v>216</v>
      </c>
      <c r="B5079" t="s">
        <v>1350</v>
      </c>
      <c r="C5079" t="s">
        <v>1351</v>
      </c>
      <c r="D5079">
        <v>190120365253</v>
      </c>
      <c r="E5079">
        <v>1</v>
      </c>
      <c r="F5079">
        <v>0</v>
      </c>
      <c r="G5079">
        <v>0</v>
      </c>
      <c r="H5079">
        <v>50000000000</v>
      </c>
      <c r="I5079">
        <v>340000000</v>
      </c>
      <c r="J5079">
        <v>2.5000000000000001E-2</v>
      </c>
    </row>
    <row r="5080" spans="1:10" customFormat="1" hidden="1" x14ac:dyDescent="0.25">
      <c r="A5080">
        <v>223</v>
      </c>
      <c r="B5080" t="s">
        <v>1675</v>
      </c>
      <c r="C5080" t="s">
        <v>1676</v>
      </c>
      <c r="D5080">
        <v>60994016019268</v>
      </c>
      <c r="E5080">
        <v>837365621</v>
      </c>
      <c r="F5080">
        <v>49239196567</v>
      </c>
      <c r="G5080">
        <v>36</v>
      </c>
      <c r="H5080">
        <v>111000000000</v>
      </c>
      <c r="I5080">
        <v>340000000</v>
      </c>
      <c r="J5080">
        <v>0.01</v>
      </c>
    </row>
    <row r="5081" spans="1:10" customFormat="1" hidden="1" x14ac:dyDescent="0.25">
      <c r="A5081">
        <v>223</v>
      </c>
      <c r="B5081" t="s">
        <v>1444</v>
      </c>
      <c r="C5081" t="s">
        <v>1445</v>
      </c>
      <c r="D5081">
        <v>55509116724193</v>
      </c>
      <c r="E5081">
        <v>960873700</v>
      </c>
      <c r="F5081">
        <v>40770706344</v>
      </c>
      <c r="G5081">
        <v>30</v>
      </c>
      <c r="H5081">
        <v>130000000000</v>
      </c>
      <c r="I5081">
        <v>340000000</v>
      </c>
      <c r="J5081">
        <v>1.4999999999999999E-2</v>
      </c>
    </row>
    <row r="5082" spans="1:10" customFormat="1" hidden="1" x14ac:dyDescent="0.25">
      <c r="A5082">
        <v>216</v>
      </c>
      <c r="B5082" t="s">
        <v>2204</v>
      </c>
      <c r="C5082" t="s">
        <v>2205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customFormat="1" hidden="1" x14ac:dyDescent="0.25">
      <c r="A5083">
        <v>216</v>
      </c>
      <c r="B5083" t="s">
        <v>2572</v>
      </c>
      <c r="C5083" t="s">
        <v>2573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customFormat="1" hidden="1" x14ac:dyDescent="0.25">
      <c r="A5084">
        <v>216</v>
      </c>
      <c r="B5084" t="s">
        <v>715</v>
      </c>
      <c r="C5084" t="s">
        <v>716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customFormat="1" hidden="1" x14ac:dyDescent="0.25">
      <c r="A5085">
        <v>216</v>
      </c>
      <c r="B5085" t="s">
        <v>1076</v>
      </c>
      <c r="C5085" t="s">
        <v>1077</v>
      </c>
      <c r="D5085">
        <v>1073802697577</v>
      </c>
      <c r="E5085">
        <v>1</v>
      </c>
      <c r="F5085">
        <v>0</v>
      </c>
      <c r="G5085">
        <v>0</v>
      </c>
      <c r="H5085">
        <v>777000000000</v>
      </c>
      <c r="I5085">
        <v>340000000</v>
      </c>
      <c r="J5085">
        <v>2.5000000000000001E-2</v>
      </c>
    </row>
    <row r="5086" spans="1:10" customFormat="1" hidden="1" x14ac:dyDescent="0.25">
      <c r="A5086">
        <v>216</v>
      </c>
      <c r="B5086" t="s">
        <v>2176</v>
      </c>
      <c r="C5086" t="s">
        <v>2177</v>
      </c>
      <c r="D5086">
        <v>3540711759275</v>
      </c>
      <c r="E5086">
        <v>412529861</v>
      </c>
      <c r="F5086">
        <v>1407465528</v>
      </c>
      <c r="G5086">
        <v>1</v>
      </c>
      <c r="H5086">
        <v>60000000000</v>
      </c>
      <c r="I5086">
        <v>369000000</v>
      </c>
      <c r="J5086">
        <v>0.03</v>
      </c>
    </row>
    <row r="5087" spans="1:10" customFormat="1" hidden="1" x14ac:dyDescent="0.25">
      <c r="A5087">
        <v>216</v>
      </c>
      <c r="B5087" t="s">
        <v>2574</v>
      </c>
      <c r="C5087" t="s">
        <v>1991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customFormat="1" hidden="1" x14ac:dyDescent="0.25">
      <c r="A5088">
        <v>216</v>
      </c>
      <c r="B5088" t="s">
        <v>2398</v>
      </c>
      <c r="C5088" t="s">
        <v>2399</v>
      </c>
      <c r="D5088">
        <v>2470308433609</v>
      </c>
      <c r="E5088">
        <v>405996793</v>
      </c>
      <c r="F5088">
        <v>3233842876</v>
      </c>
      <c r="G5088">
        <v>2</v>
      </c>
      <c r="H5088">
        <v>30000000000</v>
      </c>
      <c r="I5088">
        <v>340000000</v>
      </c>
      <c r="J5088">
        <v>0.02</v>
      </c>
    </row>
    <row r="5089" spans="1:10" customFormat="1" hidden="1" x14ac:dyDescent="0.25">
      <c r="A5089">
        <v>216</v>
      </c>
      <c r="B5089" t="s">
        <v>2129</v>
      </c>
      <c r="C5089" t="s">
        <v>2130</v>
      </c>
      <c r="D5089">
        <v>11816742629409</v>
      </c>
      <c r="E5089">
        <v>340000000</v>
      </c>
      <c r="F5089">
        <v>6942398032</v>
      </c>
      <c r="G5089">
        <v>4</v>
      </c>
      <c r="H5089">
        <v>301000000000</v>
      </c>
      <c r="I5089">
        <v>340000000</v>
      </c>
      <c r="J5089">
        <v>0</v>
      </c>
    </row>
    <row r="5090" spans="1:10" customFormat="1" hidden="1" x14ac:dyDescent="0.25">
      <c r="A5090">
        <v>216</v>
      </c>
      <c r="B5090" t="s">
        <v>2575</v>
      </c>
      <c r="C5090" t="s">
        <v>2576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customFormat="1" hidden="1" x14ac:dyDescent="0.25">
      <c r="A5091">
        <v>216</v>
      </c>
      <c r="B5091" t="s">
        <v>2252</v>
      </c>
      <c r="C5091" t="s">
        <v>2253</v>
      </c>
      <c r="D5091">
        <v>1658968699971</v>
      </c>
      <c r="E5091">
        <v>354802966</v>
      </c>
      <c r="F5091">
        <v>1465493703</v>
      </c>
      <c r="G5091">
        <v>1</v>
      </c>
      <c r="H5091">
        <v>200000000000</v>
      </c>
      <c r="I5091">
        <v>340000000</v>
      </c>
      <c r="J5091">
        <v>0.01</v>
      </c>
    </row>
    <row r="5092" spans="1:10" customFormat="1" hidden="1" x14ac:dyDescent="0.25">
      <c r="A5092">
        <v>216</v>
      </c>
      <c r="B5092" t="s">
        <v>2577</v>
      </c>
      <c r="C5092" t="s">
        <v>2578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customFormat="1" hidden="1" x14ac:dyDescent="0.25">
      <c r="A5093">
        <v>216</v>
      </c>
      <c r="B5093" t="s">
        <v>1803</v>
      </c>
      <c r="C5093" t="s">
        <v>1804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customFormat="1" hidden="1" x14ac:dyDescent="0.25">
      <c r="A5094">
        <v>216</v>
      </c>
      <c r="B5094" t="s">
        <v>1177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customFormat="1" hidden="1" x14ac:dyDescent="0.25">
      <c r="A5095">
        <v>216</v>
      </c>
      <c r="B5095" t="s">
        <v>216</v>
      </c>
      <c r="C5095" t="s">
        <v>217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customFormat="1" hidden="1" x14ac:dyDescent="0.25">
      <c r="A5096">
        <v>216</v>
      </c>
      <c r="B5096" t="s">
        <v>1483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customFormat="1" hidden="1" x14ac:dyDescent="0.25">
      <c r="A5097">
        <v>216</v>
      </c>
      <c r="B5097" t="s">
        <v>1537</v>
      </c>
      <c r="C5097" t="s">
        <v>1538</v>
      </c>
      <c r="D5097">
        <v>504746470</v>
      </c>
      <c r="E5097">
        <v>1</v>
      </c>
      <c r="F5097">
        <v>0</v>
      </c>
      <c r="G5097">
        <v>0</v>
      </c>
      <c r="H5097">
        <v>1000000</v>
      </c>
      <c r="I5097">
        <v>340000000</v>
      </c>
      <c r="J5097">
        <v>7.77E-3</v>
      </c>
    </row>
    <row r="5098" spans="1:10" customFormat="1" hidden="1" x14ac:dyDescent="0.25">
      <c r="A5098">
        <v>216</v>
      </c>
      <c r="B5098" t="s">
        <v>677</v>
      </c>
      <c r="C5098" t="s">
        <v>678</v>
      </c>
      <c r="D5098">
        <v>1889288957171</v>
      </c>
      <c r="E5098">
        <v>1</v>
      </c>
      <c r="F5098">
        <v>0</v>
      </c>
      <c r="G5098">
        <v>0</v>
      </c>
      <c r="H5098">
        <v>100000000000</v>
      </c>
      <c r="I5098">
        <v>340000000</v>
      </c>
      <c r="J5098">
        <v>0</v>
      </c>
    </row>
    <row r="5099" spans="1:10" customFormat="1" hidden="1" x14ac:dyDescent="0.25">
      <c r="A5099">
        <v>216</v>
      </c>
      <c r="B5099" t="s">
        <v>1946</v>
      </c>
      <c r="C5099" t="s">
        <v>1947</v>
      </c>
      <c r="D5099">
        <v>126992978018</v>
      </c>
      <c r="E5099">
        <v>1</v>
      </c>
      <c r="F5099">
        <v>0</v>
      </c>
      <c r="G5099">
        <v>0</v>
      </c>
      <c r="H5099">
        <v>88000000000</v>
      </c>
      <c r="I5099">
        <v>340000000</v>
      </c>
      <c r="J5099">
        <v>0.02</v>
      </c>
    </row>
    <row r="5100" spans="1:10" customFormat="1" hidden="1" x14ac:dyDescent="0.25">
      <c r="A5100">
        <v>216</v>
      </c>
      <c r="B5100" t="s">
        <v>1627</v>
      </c>
      <c r="D5100">
        <v>0</v>
      </c>
      <c r="E5100">
        <v>0</v>
      </c>
      <c r="F5100">
        <v>0</v>
      </c>
      <c r="G5100">
        <v>2177</v>
      </c>
      <c r="H5100">
        <v>0</v>
      </c>
      <c r="I5100">
        <v>0</v>
      </c>
      <c r="J5100">
        <v>0</v>
      </c>
    </row>
    <row r="5101" spans="1:10" customFormat="1" hidden="1" x14ac:dyDescent="0.25">
      <c r="A5101">
        <v>216</v>
      </c>
      <c r="B5101" t="s">
        <v>522</v>
      </c>
      <c r="C5101" t="s">
        <v>523</v>
      </c>
      <c r="D5101">
        <v>0</v>
      </c>
      <c r="E5101">
        <v>1</v>
      </c>
      <c r="F5101">
        <v>0</v>
      </c>
      <c r="G5101">
        <v>0</v>
      </c>
      <c r="H5101">
        <v>250000000000</v>
      </c>
      <c r="I5101">
        <v>340000000</v>
      </c>
      <c r="J5101">
        <v>2.5000000000000001E-2</v>
      </c>
    </row>
    <row r="5102" spans="1:10" customFormat="1" hidden="1" x14ac:dyDescent="0.25">
      <c r="A5102">
        <v>216</v>
      </c>
      <c r="B5102" t="s">
        <v>2579</v>
      </c>
      <c r="C5102" t="s">
        <v>2580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customFormat="1" hidden="1" x14ac:dyDescent="0.25">
      <c r="A5103">
        <v>216</v>
      </c>
      <c r="B5103" t="s">
        <v>561</v>
      </c>
      <c r="C5103" t="s">
        <v>562</v>
      </c>
      <c r="D5103">
        <v>73643251009</v>
      </c>
      <c r="E5103">
        <v>1</v>
      </c>
      <c r="F5103">
        <v>0</v>
      </c>
      <c r="G5103">
        <v>0</v>
      </c>
      <c r="H5103">
        <v>10000000000</v>
      </c>
      <c r="I5103">
        <v>340000000</v>
      </c>
      <c r="J5103">
        <v>0.01</v>
      </c>
    </row>
    <row r="5104" spans="1:10" customFormat="1" hidden="1" x14ac:dyDescent="0.25">
      <c r="A5104">
        <v>216</v>
      </c>
      <c r="B5104" t="s">
        <v>1337</v>
      </c>
      <c r="C5104" t="s">
        <v>1338</v>
      </c>
      <c r="D5104">
        <v>1411700137883</v>
      </c>
      <c r="E5104">
        <v>1</v>
      </c>
      <c r="F5104">
        <v>0</v>
      </c>
      <c r="G5104">
        <v>0</v>
      </c>
      <c r="H5104">
        <v>250000000000</v>
      </c>
      <c r="I5104">
        <v>340000000</v>
      </c>
      <c r="J5104">
        <v>0.03</v>
      </c>
    </row>
    <row r="5105" spans="1:10" customFormat="1" hidden="1" x14ac:dyDescent="0.25">
      <c r="A5105">
        <v>216</v>
      </c>
      <c r="B5105" t="s">
        <v>536</v>
      </c>
      <c r="C5105" t="s">
        <v>537</v>
      </c>
      <c r="D5105">
        <v>204898917502</v>
      </c>
      <c r="E5105">
        <v>1</v>
      </c>
      <c r="F5105">
        <v>0</v>
      </c>
      <c r="G5105">
        <v>0</v>
      </c>
      <c r="H5105">
        <v>168000000000</v>
      </c>
      <c r="I5105">
        <v>340000000</v>
      </c>
      <c r="J5105">
        <v>3.5999999999999997E-2</v>
      </c>
    </row>
    <row r="5106" spans="1:10" customFormat="1" hidden="1" x14ac:dyDescent="0.25">
      <c r="A5106">
        <v>216</v>
      </c>
      <c r="B5106" t="s">
        <v>2270</v>
      </c>
      <c r="C5106" t="s">
        <v>2271</v>
      </c>
      <c r="D5106">
        <v>114603182026973</v>
      </c>
      <c r="E5106">
        <v>5345084120</v>
      </c>
      <c r="F5106">
        <v>95096598283</v>
      </c>
      <c r="G5106">
        <v>55</v>
      </c>
      <c r="H5106">
        <v>2500000000000</v>
      </c>
      <c r="I5106">
        <v>340000000</v>
      </c>
      <c r="J5106">
        <v>0.05</v>
      </c>
    </row>
    <row r="5107" spans="1:10" customFormat="1" hidden="1" x14ac:dyDescent="0.25">
      <c r="A5107">
        <v>216</v>
      </c>
      <c r="B5107" t="s">
        <v>911</v>
      </c>
      <c r="C5107" t="s">
        <v>912</v>
      </c>
      <c r="D5107">
        <v>5780816454298</v>
      </c>
      <c r="E5107">
        <v>379778753</v>
      </c>
      <c r="F5107">
        <v>5079751937</v>
      </c>
      <c r="G5107">
        <v>3</v>
      </c>
      <c r="H5107">
        <v>1000000</v>
      </c>
      <c r="I5107">
        <v>340000000</v>
      </c>
      <c r="J5107">
        <v>7.77E-3</v>
      </c>
    </row>
    <row r="5108" spans="1:10" customFormat="1" hidden="1" x14ac:dyDescent="0.25">
      <c r="A5108">
        <v>216</v>
      </c>
      <c r="B5108" t="s">
        <v>818</v>
      </c>
      <c r="C5108" t="s">
        <v>819</v>
      </c>
      <c r="D5108">
        <v>44172748574334</v>
      </c>
      <c r="E5108">
        <v>1595840251</v>
      </c>
      <c r="F5108">
        <v>47608170938</v>
      </c>
      <c r="G5108">
        <v>27</v>
      </c>
      <c r="H5108">
        <v>1000000000000</v>
      </c>
      <c r="I5108">
        <v>500000000</v>
      </c>
      <c r="J5108">
        <v>2.2499999999999999E-2</v>
      </c>
    </row>
    <row r="5109" spans="1:10" customFormat="1" hidden="1" x14ac:dyDescent="0.25">
      <c r="A5109">
        <v>216</v>
      </c>
      <c r="B5109" t="s">
        <v>2359</v>
      </c>
      <c r="C5109" t="s">
        <v>2360</v>
      </c>
      <c r="D5109">
        <v>2103936061</v>
      </c>
      <c r="E5109">
        <v>1</v>
      </c>
      <c r="F5109">
        <v>0</v>
      </c>
      <c r="G5109">
        <v>0</v>
      </c>
      <c r="H5109">
        <v>1000000000</v>
      </c>
      <c r="I5109">
        <v>340000000</v>
      </c>
      <c r="J5109">
        <v>0.01</v>
      </c>
    </row>
    <row r="5110" spans="1:10" customFormat="1" hidden="1" x14ac:dyDescent="0.25">
      <c r="A5110">
        <v>216</v>
      </c>
      <c r="B5110" t="s">
        <v>2127</v>
      </c>
      <c r="C5110" t="s">
        <v>2128</v>
      </c>
      <c r="D5110">
        <v>20646332918341</v>
      </c>
      <c r="E5110">
        <v>340000000</v>
      </c>
      <c r="F5110">
        <v>14233104386</v>
      </c>
      <c r="G5110">
        <v>8</v>
      </c>
      <c r="H5110">
        <v>720000000000</v>
      </c>
      <c r="I5110">
        <v>340000000</v>
      </c>
      <c r="J5110">
        <v>0</v>
      </c>
    </row>
    <row r="5111" spans="1:10" customFormat="1" hidden="1" x14ac:dyDescent="0.25">
      <c r="A5111">
        <v>216</v>
      </c>
      <c r="B5111" t="s">
        <v>1400</v>
      </c>
      <c r="C5111" t="s">
        <v>1401</v>
      </c>
      <c r="D5111">
        <v>110986119214</v>
      </c>
      <c r="E5111">
        <v>1</v>
      </c>
      <c r="F5111">
        <v>0</v>
      </c>
      <c r="G5111">
        <v>0</v>
      </c>
      <c r="H5111">
        <v>75000000000</v>
      </c>
      <c r="I5111">
        <v>340000000</v>
      </c>
      <c r="J5111">
        <v>0.03</v>
      </c>
    </row>
    <row r="5112" spans="1:10" customFormat="1" hidden="1" x14ac:dyDescent="0.25">
      <c r="A5112">
        <v>216</v>
      </c>
      <c r="B5112" t="s">
        <v>2200</v>
      </c>
      <c r="C5112" t="s">
        <v>2201</v>
      </c>
      <c r="D5112">
        <v>7620000</v>
      </c>
      <c r="E5112">
        <v>1</v>
      </c>
      <c r="F5112">
        <v>0</v>
      </c>
      <c r="G5112">
        <v>0</v>
      </c>
      <c r="H5112">
        <v>0</v>
      </c>
      <c r="I5112">
        <v>500000000</v>
      </c>
      <c r="J5112">
        <v>1</v>
      </c>
    </row>
    <row r="5113" spans="1:10" customFormat="1" hidden="1" x14ac:dyDescent="0.25">
      <c r="A5113">
        <v>216</v>
      </c>
      <c r="B5113" s="161" t="s">
        <v>1452</v>
      </c>
      <c r="C5113" t="s">
        <v>1453</v>
      </c>
      <c r="D5113">
        <v>74137556274</v>
      </c>
      <c r="E5113">
        <v>1</v>
      </c>
      <c r="F5113">
        <v>0</v>
      </c>
      <c r="G5113">
        <v>0</v>
      </c>
      <c r="H5113">
        <v>25000000000</v>
      </c>
      <c r="I5113">
        <v>750000000</v>
      </c>
      <c r="J5113">
        <v>3.7499999999999999E-2</v>
      </c>
    </row>
    <row r="5114" spans="1:10" customFormat="1" hidden="1" x14ac:dyDescent="0.25">
      <c r="A5114">
        <v>216</v>
      </c>
      <c r="B5114" t="s">
        <v>1064</v>
      </c>
      <c r="C5114" t="s">
        <v>1065</v>
      </c>
      <c r="D5114">
        <v>2007432569</v>
      </c>
      <c r="E5114">
        <v>1</v>
      </c>
      <c r="F5114">
        <v>0</v>
      </c>
      <c r="G5114">
        <v>0</v>
      </c>
      <c r="H5114">
        <v>2000000000</v>
      </c>
      <c r="I5114">
        <v>340000000</v>
      </c>
      <c r="J5114">
        <v>0.01</v>
      </c>
    </row>
    <row r="5115" spans="1:10" customFormat="1" hidden="1" x14ac:dyDescent="0.25">
      <c r="A5115">
        <v>216</v>
      </c>
      <c r="B5115" t="s">
        <v>244</v>
      </c>
      <c r="C5115" t="s">
        <v>245</v>
      </c>
      <c r="D5115">
        <v>871500862918</v>
      </c>
      <c r="E5115">
        <v>1</v>
      </c>
      <c r="F5115">
        <v>0</v>
      </c>
      <c r="G5115">
        <v>0</v>
      </c>
      <c r="H5115">
        <v>155000000000</v>
      </c>
      <c r="I5115">
        <v>340000000</v>
      </c>
      <c r="J5115">
        <v>0.01</v>
      </c>
    </row>
    <row r="5116" spans="1:10" customFormat="1" hidden="1" x14ac:dyDescent="0.25">
      <c r="A5116">
        <v>216</v>
      </c>
      <c r="B5116" t="s">
        <v>1468</v>
      </c>
      <c r="C5116" t="s">
        <v>1469</v>
      </c>
      <c r="D5116">
        <v>0</v>
      </c>
      <c r="E5116">
        <v>0</v>
      </c>
      <c r="F5116">
        <v>0</v>
      </c>
      <c r="G5116">
        <v>0</v>
      </c>
      <c r="H5116">
        <v>25000000000</v>
      </c>
      <c r="I5116">
        <v>340000000</v>
      </c>
      <c r="J5116">
        <v>0.01</v>
      </c>
    </row>
    <row r="5117" spans="1:10" customFormat="1" hidden="1" x14ac:dyDescent="0.25">
      <c r="A5117">
        <v>216</v>
      </c>
      <c r="B5117" t="s">
        <v>2099</v>
      </c>
      <c r="C5117" t="s">
        <v>2100</v>
      </c>
      <c r="D5117">
        <v>28449831888451</v>
      </c>
      <c r="E5117">
        <v>697296400</v>
      </c>
      <c r="F5117">
        <v>17507523634</v>
      </c>
      <c r="G5117">
        <v>10</v>
      </c>
      <c r="H5117">
        <v>250000000000</v>
      </c>
      <c r="I5117">
        <v>340000000</v>
      </c>
      <c r="J5117">
        <v>0.02</v>
      </c>
    </row>
    <row r="5118" spans="1:10" customFormat="1" hidden="1" x14ac:dyDescent="0.25">
      <c r="A5118">
        <v>216</v>
      </c>
      <c r="B5118" t="s">
        <v>2454</v>
      </c>
      <c r="C5118" t="s">
        <v>2455</v>
      </c>
      <c r="D5118">
        <v>0</v>
      </c>
      <c r="E5118">
        <v>0</v>
      </c>
      <c r="F5118">
        <v>0</v>
      </c>
      <c r="G5118">
        <v>0</v>
      </c>
      <c r="H5118">
        <v>25000000000</v>
      </c>
      <c r="I5118">
        <v>340000000</v>
      </c>
      <c r="J5118">
        <v>0.01</v>
      </c>
    </row>
    <row r="5119" spans="1:10" customFormat="1" hidden="1" x14ac:dyDescent="0.25">
      <c r="A5119">
        <v>216</v>
      </c>
      <c r="B5119" t="s">
        <v>418</v>
      </c>
      <c r="C5119" t="s">
        <v>419</v>
      </c>
      <c r="D5119">
        <v>5297657470</v>
      </c>
      <c r="E5119">
        <v>1</v>
      </c>
      <c r="F5119">
        <v>0</v>
      </c>
      <c r="G5119">
        <v>0</v>
      </c>
      <c r="H5119">
        <v>5000000000</v>
      </c>
      <c r="I5119">
        <v>340000000</v>
      </c>
      <c r="J5119">
        <v>0.01</v>
      </c>
    </row>
    <row r="5120" spans="1:10" customFormat="1" hidden="1" x14ac:dyDescent="0.25">
      <c r="A5120">
        <v>216</v>
      </c>
      <c r="B5120" t="s">
        <v>1719</v>
      </c>
      <c r="C5120" t="s">
        <v>1720</v>
      </c>
      <c r="D5120">
        <v>364461954199</v>
      </c>
      <c r="E5120">
        <v>1</v>
      </c>
      <c r="F5120">
        <v>0</v>
      </c>
      <c r="G5120">
        <v>0</v>
      </c>
      <c r="H5120">
        <v>50000000000</v>
      </c>
      <c r="I5120">
        <v>340000000</v>
      </c>
      <c r="J5120">
        <v>0</v>
      </c>
    </row>
    <row r="5121" spans="1:10" customFormat="1" hidden="1" x14ac:dyDescent="0.25">
      <c r="A5121">
        <v>223</v>
      </c>
      <c r="B5121" t="s">
        <v>2551</v>
      </c>
      <c r="C5121" t="s">
        <v>2552</v>
      </c>
      <c r="D5121">
        <v>17699669636058</v>
      </c>
      <c r="E5121">
        <v>678583310</v>
      </c>
      <c r="F5121">
        <v>9066508647</v>
      </c>
      <c r="G5121">
        <v>7</v>
      </c>
      <c r="H5121">
        <v>720000000000</v>
      </c>
      <c r="I5121">
        <v>340000000</v>
      </c>
      <c r="J5121">
        <v>3.5999999999999997E-2</v>
      </c>
    </row>
    <row r="5122" spans="1:10" customFormat="1" hidden="1" x14ac:dyDescent="0.25">
      <c r="A5122">
        <v>216</v>
      </c>
      <c r="B5122" t="s">
        <v>2052</v>
      </c>
      <c r="C5122" t="s">
        <v>2053</v>
      </c>
      <c r="D5122">
        <v>11657868371035</v>
      </c>
      <c r="E5122">
        <v>340000000</v>
      </c>
      <c r="F5122">
        <v>17860988098</v>
      </c>
      <c r="G5122">
        <v>10</v>
      </c>
      <c r="H5122">
        <v>100000000000</v>
      </c>
      <c r="I5122">
        <v>340000000</v>
      </c>
      <c r="J5122">
        <v>0</v>
      </c>
    </row>
    <row r="5123" spans="1:10" customFormat="1" hidden="1" x14ac:dyDescent="0.25">
      <c r="A5123">
        <v>216</v>
      </c>
      <c r="B5123" t="s">
        <v>812</v>
      </c>
      <c r="C5123" t="s">
        <v>813</v>
      </c>
      <c r="D5123">
        <v>291351678132</v>
      </c>
      <c r="E5123">
        <v>1</v>
      </c>
      <c r="F5123">
        <v>0</v>
      </c>
      <c r="G5123">
        <v>0</v>
      </c>
      <c r="H5123">
        <v>30000000000</v>
      </c>
      <c r="I5123">
        <v>340000000</v>
      </c>
      <c r="J5123">
        <v>0.01</v>
      </c>
    </row>
    <row r="5124" spans="1:10" customFormat="1" hidden="1" x14ac:dyDescent="0.25">
      <c r="A5124">
        <v>223</v>
      </c>
      <c r="B5124" t="s">
        <v>2337</v>
      </c>
      <c r="C5124" t="s">
        <v>2338</v>
      </c>
      <c r="D5124">
        <v>175035001097115</v>
      </c>
      <c r="E5124">
        <v>8598367671</v>
      </c>
      <c r="F5124">
        <v>156908985757</v>
      </c>
      <c r="G5124">
        <v>119</v>
      </c>
      <c r="H5124">
        <v>10000000000</v>
      </c>
      <c r="I5124">
        <v>340000000</v>
      </c>
      <c r="J5124">
        <v>0.05</v>
      </c>
    </row>
    <row r="5125" spans="1:10" customFormat="1" hidden="1" x14ac:dyDescent="0.25">
      <c r="A5125">
        <v>216</v>
      </c>
      <c r="B5125" t="s">
        <v>240</v>
      </c>
      <c r="C5125" t="s">
        <v>241</v>
      </c>
      <c r="D5125">
        <v>100006647130</v>
      </c>
      <c r="E5125">
        <v>1</v>
      </c>
      <c r="F5125">
        <v>0</v>
      </c>
      <c r="G5125">
        <v>0</v>
      </c>
      <c r="H5125">
        <v>100000000000</v>
      </c>
      <c r="I5125">
        <v>340000000</v>
      </c>
      <c r="J5125">
        <v>0.02</v>
      </c>
    </row>
    <row r="5126" spans="1:10" customFormat="1" hidden="1" x14ac:dyDescent="0.25">
      <c r="A5126">
        <v>216</v>
      </c>
      <c r="B5126" t="s">
        <v>743</v>
      </c>
      <c r="C5126" t="s">
        <v>744</v>
      </c>
      <c r="D5126">
        <v>3624697289</v>
      </c>
      <c r="E5126">
        <v>1</v>
      </c>
      <c r="F5126">
        <v>0</v>
      </c>
      <c r="G5126">
        <v>0</v>
      </c>
      <c r="H5126">
        <v>2600000000</v>
      </c>
      <c r="I5126">
        <v>340000000</v>
      </c>
      <c r="J5126">
        <v>0.02</v>
      </c>
    </row>
    <row r="5127" spans="1:10" customFormat="1" hidden="1" x14ac:dyDescent="0.25">
      <c r="A5127">
        <v>216</v>
      </c>
      <c r="B5127" t="s">
        <v>808</v>
      </c>
      <c r="C5127" t="s">
        <v>809</v>
      </c>
      <c r="D5127">
        <v>1552299582496</v>
      </c>
      <c r="E5127">
        <v>340000000</v>
      </c>
      <c r="F5127">
        <v>1480727043</v>
      </c>
      <c r="G5127">
        <v>1</v>
      </c>
      <c r="H5127">
        <v>509000000000</v>
      </c>
      <c r="I5127">
        <v>340000000</v>
      </c>
      <c r="J5127">
        <v>0</v>
      </c>
    </row>
    <row r="5128" spans="1:10" customFormat="1" hidden="1" x14ac:dyDescent="0.25">
      <c r="A5128">
        <v>216</v>
      </c>
      <c r="B5128" t="s">
        <v>963</v>
      </c>
      <c r="C5128" t="s">
        <v>964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customFormat="1" hidden="1" x14ac:dyDescent="0.25">
      <c r="A5129">
        <v>216</v>
      </c>
      <c r="B5129" t="s">
        <v>1440</v>
      </c>
      <c r="C5129" t="s">
        <v>1441</v>
      </c>
      <c r="D5129">
        <v>132376650466</v>
      </c>
      <c r="E5129">
        <v>1</v>
      </c>
      <c r="F5129">
        <v>0</v>
      </c>
      <c r="G5129">
        <v>0</v>
      </c>
      <c r="H5129">
        <v>20000000000</v>
      </c>
      <c r="I5129">
        <v>340000000</v>
      </c>
      <c r="J5129">
        <v>5.0000000000000001E-3</v>
      </c>
    </row>
    <row r="5130" spans="1:10" customFormat="1" hidden="1" x14ac:dyDescent="0.25">
      <c r="A5130">
        <v>216</v>
      </c>
      <c r="B5130" t="s">
        <v>327</v>
      </c>
      <c r="C5130" t="s">
        <v>328</v>
      </c>
      <c r="D5130">
        <v>24105303309</v>
      </c>
      <c r="E5130">
        <v>1</v>
      </c>
      <c r="F5130">
        <v>0</v>
      </c>
      <c r="G5130">
        <v>0</v>
      </c>
      <c r="H5130">
        <v>5000000000</v>
      </c>
      <c r="I5130">
        <v>340000000</v>
      </c>
      <c r="J5130">
        <v>0.01</v>
      </c>
    </row>
    <row r="5131" spans="1:10" customFormat="1" hidden="1" x14ac:dyDescent="0.25">
      <c r="A5131">
        <v>216</v>
      </c>
      <c r="B5131" t="s">
        <v>864</v>
      </c>
      <c r="C5131" t="s">
        <v>865</v>
      </c>
      <c r="D5131">
        <v>462120403277</v>
      </c>
      <c r="E5131">
        <v>1</v>
      </c>
      <c r="F5131">
        <v>0</v>
      </c>
      <c r="G5131">
        <v>0</v>
      </c>
      <c r="H5131">
        <v>196000000000</v>
      </c>
      <c r="I5131">
        <v>340000000</v>
      </c>
      <c r="J5131">
        <v>2.5000000000000001E-2</v>
      </c>
    </row>
    <row r="5132" spans="1:10" customFormat="1" hidden="1" x14ac:dyDescent="0.25">
      <c r="A5132">
        <v>216</v>
      </c>
      <c r="B5132" t="s">
        <v>975</v>
      </c>
      <c r="D5132">
        <v>0</v>
      </c>
      <c r="E5132">
        <v>0</v>
      </c>
      <c r="F5132">
        <v>0</v>
      </c>
      <c r="G5132">
        <v>2172</v>
      </c>
      <c r="H5132">
        <v>0</v>
      </c>
      <c r="I5132">
        <v>0</v>
      </c>
      <c r="J5132">
        <v>0</v>
      </c>
    </row>
    <row r="5133" spans="1:10" customFormat="1" hidden="1" x14ac:dyDescent="0.25">
      <c r="A5133">
        <v>216</v>
      </c>
      <c r="B5133" t="s">
        <v>669</v>
      </c>
      <c r="C5133" t="s">
        <v>670</v>
      </c>
      <c r="D5133">
        <v>907423857</v>
      </c>
      <c r="E5133">
        <v>1</v>
      </c>
      <c r="F5133">
        <v>0</v>
      </c>
      <c r="G5133">
        <v>0</v>
      </c>
      <c r="H5133">
        <v>900000000</v>
      </c>
      <c r="I5133">
        <v>340000000</v>
      </c>
      <c r="J5133">
        <v>0.03</v>
      </c>
    </row>
    <row r="5134" spans="1:10" customFormat="1" hidden="1" x14ac:dyDescent="0.25">
      <c r="A5134">
        <v>216</v>
      </c>
      <c r="B5134" t="s">
        <v>1898</v>
      </c>
      <c r="C5134" t="s">
        <v>1899</v>
      </c>
      <c r="D5134">
        <v>5684310830053</v>
      </c>
      <c r="E5134">
        <v>1</v>
      </c>
      <c r="F5134">
        <v>0</v>
      </c>
      <c r="G5134">
        <v>0</v>
      </c>
      <c r="H5134">
        <v>50000000000</v>
      </c>
      <c r="I5134">
        <v>340000000</v>
      </c>
      <c r="J5134">
        <v>0.02</v>
      </c>
    </row>
    <row r="5135" spans="1:10" customFormat="1" hidden="1" x14ac:dyDescent="0.25">
      <c r="A5135">
        <v>216</v>
      </c>
      <c r="B5135" t="s">
        <v>359</v>
      </c>
      <c r="C5135" t="s">
        <v>360</v>
      </c>
      <c r="D5135">
        <v>100007821255</v>
      </c>
      <c r="E5135">
        <v>1</v>
      </c>
      <c r="F5135">
        <v>0</v>
      </c>
      <c r="G5135">
        <v>0</v>
      </c>
      <c r="H5135">
        <v>100000000000</v>
      </c>
      <c r="I5135">
        <v>340000000</v>
      </c>
      <c r="J5135">
        <v>0.02</v>
      </c>
    </row>
    <row r="5136" spans="1:10" customFormat="1" hidden="1" x14ac:dyDescent="0.25">
      <c r="A5136">
        <v>216</v>
      </c>
      <c r="B5136" t="s">
        <v>2013</v>
      </c>
      <c r="C5136" t="s">
        <v>2014</v>
      </c>
      <c r="D5136">
        <v>70715877368</v>
      </c>
      <c r="E5136">
        <v>1</v>
      </c>
      <c r="F5136">
        <v>0</v>
      </c>
      <c r="G5136">
        <v>0</v>
      </c>
      <c r="H5136">
        <v>20000000000</v>
      </c>
      <c r="I5136">
        <v>340000000</v>
      </c>
      <c r="J5136">
        <v>0.02</v>
      </c>
    </row>
    <row r="5137" spans="1:10" customFormat="1" hidden="1" x14ac:dyDescent="0.25">
      <c r="A5137">
        <v>216</v>
      </c>
      <c r="B5137" t="s">
        <v>754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customFormat="1" hidden="1" x14ac:dyDescent="0.25">
      <c r="A5138">
        <v>216</v>
      </c>
      <c r="B5138" t="s">
        <v>526</v>
      </c>
      <c r="C5138" t="s">
        <v>527</v>
      </c>
      <c r="D5138">
        <v>67848701847589</v>
      </c>
      <c r="E5138">
        <v>1316192887</v>
      </c>
      <c r="F5138">
        <v>47833451489</v>
      </c>
      <c r="G5138">
        <v>27</v>
      </c>
      <c r="H5138">
        <v>200000000000</v>
      </c>
      <c r="I5138">
        <v>340000000</v>
      </c>
      <c r="J5138">
        <v>0.02</v>
      </c>
    </row>
    <row r="5139" spans="1:10" customFormat="1" hidden="1" x14ac:dyDescent="0.25">
      <c r="A5139">
        <v>216</v>
      </c>
      <c r="B5139" t="s">
        <v>268</v>
      </c>
      <c r="C5139" t="s">
        <v>269</v>
      </c>
      <c r="D5139">
        <v>150594702400909</v>
      </c>
      <c r="E5139">
        <v>8510654312</v>
      </c>
      <c r="F5139">
        <v>87954690546</v>
      </c>
      <c r="G5139">
        <v>53</v>
      </c>
      <c r="H5139">
        <v>100000000000</v>
      </c>
      <c r="I5139">
        <v>340000000</v>
      </c>
      <c r="J5139">
        <v>8.5000000000000006E-2</v>
      </c>
    </row>
    <row r="5140" spans="1:10" customFormat="1" hidden="1" x14ac:dyDescent="0.25">
      <c r="A5140">
        <v>216</v>
      </c>
      <c r="B5140" t="s">
        <v>695</v>
      </c>
      <c r="C5140" t="s">
        <v>696</v>
      </c>
      <c r="D5140">
        <v>147020531836</v>
      </c>
      <c r="E5140">
        <v>1</v>
      </c>
      <c r="F5140">
        <v>0</v>
      </c>
      <c r="G5140">
        <v>0</v>
      </c>
      <c r="H5140">
        <v>100000000000</v>
      </c>
      <c r="I5140">
        <v>340000000</v>
      </c>
      <c r="J5140">
        <v>0.02</v>
      </c>
    </row>
    <row r="5141" spans="1:10" customFormat="1" hidden="1" x14ac:dyDescent="0.25">
      <c r="A5141">
        <v>216</v>
      </c>
      <c r="B5141" t="s">
        <v>2073</v>
      </c>
      <c r="C5141" t="s">
        <v>2074</v>
      </c>
      <c r="D5141">
        <v>6522727357751</v>
      </c>
      <c r="E5141">
        <v>763339476</v>
      </c>
      <c r="F5141">
        <v>10160147429</v>
      </c>
      <c r="G5141">
        <v>6</v>
      </c>
      <c r="H5141">
        <v>300000000000</v>
      </c>
      <c r="I5141">
        <v>340000000</v>
      </c>
      <c r="J5141">
        <v>0.04</v>
      </c>
    </row>
    <row r="5142" spans="1:10" customFormat="1" hidden="1" x14ac:dyDescent="0.25">
      <c r="A5142">
        <v>216</v>
      </c>
      <c r="B5142" t="s">
        <v>571</v>
      </c>
      <c r="C5142" t="s">
        <v>572</v>
      </c>
      <c r="D5142">
        <v>9731728242609</v>
      </c>
      <c r="E5142">
        <v>784350707</v>
      </c>
      <c r="F5142">
        <v>8347663436</v>
      </c>
      <c r="G5142">
        <v>5</v>
      </c>
      <c r="H5142">
        <v>5000000000000</v>
      </c>
      <c r="I5142">
        <v>345000000</v>
      </c>
      <c r="J5142">
        <v>0.05</v>
      </c>
    </row>
    <row r="5143" spans="1:10" customFormat="1" hidden="1" x14ac:dyDescent="0.25">
      <c r="A5143">
        <v>216</v>
      </c>
      <c r="B5143" t="s">
        <v>1922</v>
      </c>
      <c r="C5143" t="s">
        <v>1923</v>
      </c>
      <c r="D5143">
        <v>0</v>
      </c>
      <c r="E5143">
        <v>0</v>
      </c>
      <c r="F5143">
        <v>0</v>
      </c>
      <c r="G5143">
        <v>0</v>
      </c>
      <c r="H5143">
        <v>2300000000</v>
      </c>
      <c r="I5143">
        <v>340000000</v>
      </c>
      <c r="J5143">
        <v>0.02</v>
      </c>
    </row>
    <row r="5144" spans="1:10" customFormat="1" hidden="1" x14ac:dyDescent="0.25">
      <c r="A5144">
        <v>223</v>
      </c>
      <c r="B5144" t="s">
        <v>1630</v>
      </c>
      <c r="C5144" t="s">
        <v>1631</v>
      </c>
      <c r="D5144">
        <v>4445789365671</v>
      </c>
      <c r="E5144">
        <v>340383338</v>
      </c>
      <c r="F5144">
        <v>3833000818</v>
      </c>
      <c r="G5144">
        <v>3</v>
      </c>
      <c r="H5144">
        <v>175012500000</v>
      </c>
      <c r="I5144">
        <v>340000000</v>
      </c>
      <c r="J5144">
        <v>1E-4</v>
      </c>
    </row>
    <row r="5145" spans="1:10" customFormat="1" hidden="1" x14ac:dyDescent="0.25">
      <c r="A5145">
        <v>223</v>
      </c>
      <c r="B5145" t="s">
        <v>351</v>
      </c>
      <c r="C5145" t="s">
        <v>352</v>
      </c>
      <c r="D5145">
        <v>61345824034670</v>
      </c>
      <c r="E5145">
        <v>698460732</v>
      </c>
      <c r="F5145">
        <v>35487612538</v>
      </c>
      <c r="G5145">
        <v>26</v>
      </c>
      <c r="H5145">
        <v>500000000000</v>
      </c>
      <c r="I5145">
        <v>340000000</v>
      </c>
      <c r="J5145">
        <v>0.01</v>
      </c>
    </row>
    <row r="5146" spans="1:10" customFormat="1" hidden="1" x14ac:dyDescent="0.25">
      <c r="A5146">
        <v>216</v>
      </c>
      <c r="B5146" t="s">
        <v>2458</v>
      </c>
      <c r="C5146" t="s">
        <v>2459</v>
      </c>
      <c r="D5146">
        <v>71174209152539</v>
      </c>
      <c r="E5146">
        <v>3416952686</v>
      </c>
      <c r="F5146">
        <v>58462101038</v>
      </c>
      <c r="G5146">
        <v>34</v>
      </c>
      <c r="H5146">
        <v>50000000000</v>
      </c>
      <c r="I5146">
        <v>340000000</v>
      </c>
      <c r="J5146">
        <v>0.05</v>
      </c>
    </row>
    <row r="5147" spans="1:10" customFormat="1" hidden="1" x14ac:dyDescent="0.25">
      <c r="A5147">
        <v>216</v>
      </c>
      <c r="B5147" t="s">
        <v>2413</v>
      </c>
      <c r="C5147" t="s">
        <v>2414</v>
      </c>
      <c r="D5147">
        <v>3537427765855</v>
      </c>
      <c r="E5147">
        <v>399245024</v>
      </c>
      <c r="F5147">
        <v>1421880580</v>
      </c>
      <c r="G5147">
        <v>1</v>
      </c>
      <c r="H5147">
        <v>3000000000000</v>
      </c>
      <c r="I5147">
        <v>340000000</v>
      </c>
      <c r="J5147">
        <v>0.04</v>
      </c>
    </row>
    <row r="5148" spans="1:10" customFormat="1" hidden="1" x14ac:dyDescent="0.25">
      <c r="A5148">
        <v>216</v>
      </c>
      <c r="B5148" t="s">
        <v>1384</v>
      </c>
      <c r="C5148" t="s">
        <v>1385</v>
      </c>
      <c r="D5148">
        <v>266202527148</v>
      </c>
      <c r="E5148">
        <v>1</v>
      </c>
      <c r="F5148">
        <v>0</v>
      </c>
      <c r="G5148">
        <v>0</v>
      </c>
      <c r="H5148">
        <v>130000000000</v>
      </c>
      <c r="I5148">
        <v>340000000</v>
      </c>
      <c r="J5148">
        <v>1.9900000000000001E-2</v>
      </c>
    </row>
    <row r="5149" spans="1:10" customFormat="1" hidden="1" x14ac:dyDescent="0.25">
      <c r="A5149">
        <v>216</v>
      </c>
      <c r="B5149" t="s">
        <v>1557</v>
      </c>
      <c r="C5149" t="s">
        <v>1558</v>
      </c>
      <c r="D5149">
        <v>242680016820</v>
      </c>
      <c r="E5149">
        <v>373889397</v>
      </c>
      <c r="F5149">
        <v>1445996960</v>
      </c>
      <c r="G5149">
        <v>1</v>
      </c>
      <c r="H5149">
        <v>225000000000</v>
      </c>
      <c r="I5149">
        <v>340000000</v>
      </c>
      <c r="J5149">
        <v>2.29E-2</v>
      </c>
    </row>
    <row r="5150" spans="1:10" customFormat="1" hidden="1" x14ac:dyDescent="0.25">
      <c r="A5150">
        <v>216</v>
      </c>
      <c r="B5150" t="s">
        <v>919</v>
      </c>
      <c r="C5150" t="s">
        <v>920</v>
      </c>
      <c r="D5150">
        <v>314580560053</v>
      </c>
      <c r="E5150">
        <v>1</v>
      </c>
      <c r="F5150">
        <v>0</v>
      </c>
      <c r="G5150">
        <v>0</v>
      </c>
      <c r="H5150">
        <v>0</v>
      </c>
      <c r="I5150">
        <v>340000000</v>
      </c>
      <c r="J5150">
        <v>0.02</v>
      </c>
    </row>
    <row r="5151" spans="1:10" customFormat="1" hidden="1" x14ac:dyDescent="0.25">
      <c r="A5151">
        <v>216</v>
      </c>
      <c r="B5151" t="s">
        <v>650</v>
      </c>
      <c r="C5151" t="s">
        <v>651</v>
      </c>
      <c r="D5151">
        <v>382801392255</v>
      </c>
      <c r="E5151">
        <v>1</v>
      </c>
      <c r="F5151">
        <v>0</v>
      </c>
      <c r="G5151">
        <v>0</v>
      </c>
      <c r="H5151">
        <v>1000000000</v>
      </c>
      <c r="I5151">
        <v>340000000</v>
      </c>
      <c r="J5151">
        <v>1.7500000000000002E-2</v>
      </c>
    </row>
    <row r="5152" spans="1:10" customFormat="1" hidden="1" x14ac:dyDescent="0.25">
      <c r="A5152">
        <v>216</v>
      </c>
      <c r="B5152" t="s">
        <v>1032</v>
      </c>
      <c r="C5152" t="s">
        <v>1033</v>
      </c>
      <c r="D5152">
        <v>5297657470</v>
      </c>
      <c r="E5152">
        <v>1</v>
      </c>
      <c r="F5152">
        <v>0</v>
      </c>
      <c r="G5152">
        <v>0</v>
      </c>
      <c r="H5152">
        <v>5000000000</v>
      </c>
      <c r="I5152">
        <v>340000000</v>
      </c>
      <c r="J5152">
        <v>0.01</v>
      </c>
    </row>
    <row r="5153" spans="1:10" customFormat="1" hidden="1" x14ac:dyDescent="0.25">
      <c r="A5153">
        <v>216</v>
      </c>
      <c r="B5153" t="s">
        <v>1655</v>
      </c>
      <c r="C5153" t="s">
        <v>1656</v>
      </c>
      <c r="D5153">
        <v>23382643053</v>
      </c>
      <c r="E5153">
        <v>1</v>
      </c>
      <c r="F5153">
        <v>0</v>
      </c>
      <c r="G5153">
        <v>0</v>
      </c>
      <c r="H5153">
        <v>10000000000</v>
      </c>
      <c r="I5153">
        <v>340000000</v>
      </c>
      <c r="J5153">
        <v>0.02</v>
      </c>
    </row>
    <row r="5154" spans="1:10" customFormat="1" hidden="1" x14ac:dyDescent="0.25">
      <c r="A5154">
        <v>216</v>
      </c>
      <c r="B5154" t="s">
        <v>2400</v>
      </c>
      <c r="C5154" t="s">
        <v>2401</v>
      </c>
      <c r="D5154">
        <v>774613006634</v>
      </c>
      <c r="E5154">
        <v>1</v>
      </c>
      <c r="F5154">
        <v>0</v>
      </c>
      <c r="G5154">
        <v>0</v>
      </c>
      <c r="H5154">
        <v>633330000000</v>
      </c>
      <c r="I5154">
        <v>340000000</v>
      </c>
      <c r="J5154">
        <v>0.03</v>
      </c>
    </row>
    <row r="5155" spans="1:10" customFormat="1" hidden="1" x14ac:dyDescent="0.25">
      <c r="A5155">
        <v>216</v>
      </c>
      <c r="B5155" t="s">
        <v>1370</v>
      </c>
      <c r="C5155" t="s">
        <v>1371</v>
      </c>
      <c r="D5155">
        <v>108819141442</v>
      </c>
      <c r="E5155">
        <v>1</v>
      </c>
      <c r="F5155">
        <v>0</v>
      </c>
      <c r="G5155">
        <v>0</v>
      </c>
      <c r="H5155">
        <v>50000000000</v>
      </c>
      <c r="I5155">
        <v>340000000</v>
      </c>
      <c r="J5155">
        <v>0.01</v>
      </c>
    </row>
    <row r="5156" spans="1:10" customFormat="1" hidden="1" x14ac:dyDescent="0.25">
      <c r="A5156">
        <v>216</v>
      </c>
      <c r="B5156" t="s">
        <v>1863</v>
      </c>
      <c r="C5156" t="s">
        <v>1864</v>
      </c>
      <c r="D5156">
        <v>3676552700981</v>
      </c>
      <c r="E5156">
        <v>406007518</v>
      </c>
      <c r="F5156">
        <v>3234368417</v>
      </c>
      <c r="G5156">
        <v>2</v>
      </c>
      <c r="H5156">
        <v>139000000000</v>
      </c>
      <c r="I5156">
        <v>340000000</v>
      </c>
      <c r="J5156">
        <v>0.02</v>
      </c>
    </row>
    <row r="5157" spans="1:10" customFormat="1" hidden="1" x14ac:dyDescent="0.25">
      <c r="A5157">
        <v>216</v>
      </c>
      <c r="B5157" t="s">
        <v>1982</v>
      </c>
      <c r="C5157" t="s">
        <v>1983</v>
      </c>
      <c r="D5157">
        <v>80458190621448</v>
      </c>
      <c r="E5157">
        <v>2870961050</v>
      </c>
      <c r="F5157">
        <v>48088259955</v>
      </c>
      <c r="G5157">
        <v>28</v>
      </c>
      <c r="H5157">
        <v>50000000000</v>
      </c>
      <c r="I5157">
        <v>340000000</v>
      </c>
      <c r="J5157">
        <v>0.05</v>
      </c>
    </row>
    <row r="5158" spans="1:10" customFormat="1" hidden="1" x14ac:dyDescent="0.25">
      <c r="A5158">
        <v>216</v>
      </c>
      <c r="B5158" t="s">
        <v>1173</v>
      </c>
      <c r="C5158" t="s">
        <v>1174</v>
      </c>
      <c r="D5158">
        <v>222157891843</v>
      </c>
      <c r="E5158">
        <v>1</v>
      </c>
      <c r="F5158">
        <v>0</v>
      </c>
      <c r="G5158">
        <v>0</v>
      </c>
      <c r="H5158">
        <v>10000000000</v>
      </c>
      <c r="I5158">
        <v>340000000</v>
      </c>
      <c r="J5158">
        <v>0.01</v>
      </c>
    </row>
    <row r="5159" spans="1:10" customFormat="1" hidden="1" x14ac:dyDescent="0.25">
      <c r="A5159">
        <v>216</v>
      </c>
      <c r="B5159" t="s">
        <v>623</v>
      </c>
      <c r="C5159" t="s">
        <v>624</v>
      </c>
      <c r="D5159">
        <v>475810975703</v>
      </c>
      <c r="E5159">
        <v>1</v>
      </c>
      <c r="F5159">
        <v>0</v>
      </c>
      <c r="G5159">
        <v>0</v>
      </c>
      <c r="H5159">
        <v>133640934650</v>
      </c>
      <c r="I5159">
        <v>340000000</v>
      </c>
      <c r="J5159">
        <v>2.5000000000000001E-2</v>
      </c>
    </row>
    <row r="5160" spans="1:10" customFormat="1" hidden="1" x14ac:dyDescent="0.25">
      <c r="A5160">
        <v>216</v>
      </c>
      <c r="B5160" t="s">
        <v>2225</v>
      </c>
      <c r="C5160" t="s">
        <v>2226</v>
      </c>
      <c r="D5160">
        <v>500558070722</v>
      </c>
      <c r="E5160">
        <v>1</v>
      </c>
      <c r="F5160">
        <v>0</v>
      </c>
      <c r="G5160">
        <v>0</v>
      </c>
      <c r="H5160">
        <v>340000000</v>
      </c>
      <c r="I5160">
        <v>340000000</v>
      </c>
      <c r="J5160">
        <v>0.02</v>
      </c>
    </row>
    <row r="5161" spans="1:10" customFormat="1" hidden="1" x14ac:dyDescent="0.25">
      <c r="A5161">
        <v>216</v>
      </c>
      <c r="B5161" t="s">
        <v>1747</v>
      </c>
      <c r="C5161" t="s">
        <v>1748</v>
      </c>
      <c r="D5161">
        <v>137443282416</v>
      </c>
      <c r="E5161">
        <v>1</v>
      </c>
      <c r="F5161">
        <v>0</v>
      </c>
      <c r="G5161">
        <v>0</v>
      </c>
      <c r="H5161">
        <v>100000000000</v>
      </c>
      <c r="I5161">
        <v>340000000</v>
      </c>
      <c r="J5161">
        <v>2.5000000000000001E-2</v>
      </c>
    </row>
    <row r="5162" spans="1:10" customFormat="1" hidden="1" x14ac:dyDescent="0.25">
      <c r="A5162">
        <v>216</v>
      </c>
      <c r="B5162" t="s">
        <v>278</v>
      </c>
      <c r="C5162" t="s">
        <v>279</v>
      </c>
      <c r="D5162">
        <v>2080947100494</v>
      </c>
      <c r="E5162">
        <v>1</v>
      </c>
      <c r="F5162">
        <v>0</v>
      </c>
      <c r="G5162">
        <v>0</v>
      </c>
      <c r="H5162">
        <v>100000000000</v>
      </c>
      <c r="I5162">
        <v>340000000</v>
      </c>
      <c r="J5162">
        <v>3.7999999999999999E-2</v>
      </c>
    </row>
    <row r="5163" spans="1:10" customFormat="1" hidden="1" x14ac:dyDescent="0.25">
      <c r="A5163">
        <v>216</v>
      </c>
      <c r="B5163" t="s">
        <v>885</v>
      </c>
      <c r="C5163" t="s">
        <v>886</v>
      </c>
      <c r="D5163">
        <v>472756270591</v>
      </c>
      <c r="E5163">
        <v>1</v>
      </c>
      <c r="F5163">
        <v>0</v>
      </c>
      <c r="G5163">
        <v>0</v>
      </c>
      <c r="H5163">
        <v>777000000</v>
      </c>
      <c r="I5163">
        <v>347770000</v>
      </c>
      <c r="J5163">
        <v>7.77E-3</v>
      </c>
    </row>
    <row r="5164" spans="1:10" customFormat="1" hidden="1" x14ac:dyDescent="0.25">
      <c r="A5164">
        <v>216</v>
      </c>
      <c r="B5164" t="s">
        <v>1040</v>
      </c>
      <c r="C5164" t="s">
        <v>1041</v>
      </c>
      <c r="D5164">
        <v>100007457297</v>
      </c>
      <c r="E5164">
        <v>1</v>
      </c>
      <c r="F5164">
        <v>0</v>
      </c>
      <c r="G5164">
        <v>0</v>
      </c>
      <c r="H5164">
        <v>100000000000</v>
      </c>
      <c r="I5164">
        <v>340000000</v>
      </c>
      <c r="J5164">
        <v>2.5000000000000001E-2</v>
      </c>
    </row>
    <row r="5165" spans="1:10" customFormat="1" hidden="1" x14ac:dyDescent="0.25">
      <c r="A5165">
        <v>216</v>
      </c>
      <c r="B5165" t="s">
        <v>1193</v>
      </c>
      <c r="C5165" t="s">
        <v>1194</v>
      </c>
      <c r="D5165">
        <v>1021828486</v>
      </c>
      <c r="E5165">
        <v>1</v>
      </c>
      <c r="F5165">
        <v>0</v>
      </c>
      <c r="G5165">
        <v>0</v>
      </c>
      <c r="H5165">
        <v>1000000000</v>
      </c>
      <c r="I5165">
        <v>340000000</v>
      </c>
      <c r="J5165">
        <v>0</v>
      </c>
    </row>
    <row r="5166" spans="1:10" customFormat="1" hidden="1" x14ac:dyDescent="0.25">
      <c r="A5166">
        <v>223</v>
      </c>
      <c r="B5166" t="s">
        <v>869</v>
      </c>
      <c r="C5166" t="s">
        <v>870</v>
      </c>
      <c r="D5166">
        <v>25322850502684</v>
      </c>
      <c r="E5166">
        <v>559931357</v>
      </c>
      <c r="F5166">
        <v>27271488332</v>
      </c>
      <c r="G5166">
        <v>20</v>
      </c>
      <c r="H5166">
        <v>400000000000</v>
      </c>
      <c r="I5166">
        <v>340000000</v>
      </c>
      <c r="J5166">
        <v>8.0000000000000002E-3</v>
      </c>
    </row>
    <row r="5167" spans="1:10" customFormat="1" hidden="1" x14ac:dyDescent="0.25">
      <c r="A5167">
        <v>216</v>
      </c>
      <c r="B5167" t="s">
        <v>280</v>
      </c>
      <c r="C5167" t="s">
        <v>281</v>
      </c>
      <c r="D5167">
        <v>52948350255</v>
      </c>
      <c r="E5167">
        <v>1</v>
      </c>
      <c r="F5167">
        <v>0</v>
      </c>
      <c r="G5167">
        <v>0</v>
      </c>
      <c r="H5167">
        <v>50000000000</v>
      </c>
      <c r="I5167">
        <v>340000000</v>
      </c>
      <c r="J5167">
        <v>0.02</v>
      </c>
    </row>
    <row r="5168" spans="1:10" customFormat="1" hidden="1" x14ac:dyDescent="0.25">
      <c r="A5168">
        <v>223</v>
      </c>
      <c r="B5168" t="s">
        <v>831</v>
      </c>
      <c r="C5168" t="s">
        <v>832</v>
      </c>
      <c r="D5168">
        <v>141420340550022</v>
      </c>
      <c r="E5168">
        <v>1339019128</v>
      </c>
      <c r="F5168">
        <v>110003106306</v>
      </c>
      <c r="G5168">
        <v>80</v>
      </c>
      <c r="H5168">
        <v>500000000000</v>
      </c>
      <c r="I5168">
        <v>340000000</v>
      </c>
      <c r="J5168">
        <v>8.9999999999999993E-3</v>
      </c>
    </row>
    <row r="5169" spans="1:10" customFormat="1" hidden="1" x14ac:dyDescent="0.25">
      <c r="A5169">
        <v>216</v>
      </c>
      <c r="B5169" t="s">
        <v>2362</v>
      </c>
      <c r="C5169" t="s">
        <v>2363</v>
      </c>
      <c r="D5169">
        <v>0</v>
      </c>
      <c r="E5169">
        <v>0</v>
      </c>
      <c r="F5169">
        <v>0</v>
      </c>
      <c r="G5169">
        <v>0</v>
      </c>
      <c r="H5169">
        <v>100000000000</v>
      </c>
      <c r="I5169">
        <v>340000000</v>
      </c>
      <c r="J5169">
        <v>4.2500000000000003E-2</v>
      </c>
    </row>
    <row r="5170" spans="1:10" customFormat="1" hidden="1" x14ac:dyDescent="0.25">
      <c r="A5170">
        <v>216</v>
      </c>
      <c r="B5170" t="s">
        <v>789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customFormat="1" hidden="1" x14ac:dyDescent="0.25">
      <c r="A5171">
        <v>216</v>
      </c>
      <c r="B5171" t="s">
        <v>2344</v>
      </c>
      <c r="C5171" t="s">
        <v>2345</v>
      </c>
      <c r="D5171">
        <v>1467527532095</v>
      </c>
      <c r="E5171">
        <v>340000000</v>
      </c>
      <c r="F5171">
        <v>3299991886</v>
      </c>
      <c r="G5171">
        <v>2</v>
      </c>
      <c r="H5171">
        <v>61800000000</v>
      </c>
      <c r="I5171">
        <v>340000000</v>
      </c>
      <c r="J5171">
        <v>0</v>
      </c>
    </row>
    <row r="5172" spans="1:10" customFormat="1" hidden="1" x14ac:dyDescent="0.25">
      <c r="A5172">
        <v>216</v>
      </c>
      <c r="B5172" t="s">
        <v>400</v>
      </c>
      <c r="C5172" t="s">
        <v>401</v>
      </c>
      <c r="D5172">
        <v>6743069144260</v>
      </c>
      <c r="E5172">
        <v>380962392</v>
      </c>
      <c r="F5172">
        <v>5079336708</v>
      </c>
      <c r="G5172">
        <v>3</v>
      </c>
      <c r="H5172">
        <v>101000000000</v>
      </c>
      <c r="I5172">
        <v>340000000</v>
      </c>
      <c r="J5172">
        <v>8.0000000000000002E-3</v>
      </c>
    </row>
    <row r="5173" spans="1:10" customFormat="1" hidden="1" x14ac:dyDescent="0.25">
      <c r="A5173">
        <v>216</v>
      </c>
      <c r="B5173" t="s">
        <v>594</v>
      </c>
      <c r="C5173" t="s">
        <v>595</v>
      </c>
      <c r="D5173">
        <v>267168033375</v>
      </c>
      <c r="E5173">
        <v>1</v>
      </c>
      <c r="F5173">
        <v>0</v>
      </c>
      <c r="G5173">
        <v>0</v>
      </c>
      <c r="H5173">
        <v>112000000000</v>
      </c>
      <c r="I5173">
        <v>340000000</v>
      </c>
      <c r="J5173">
        <v>0</v>
      </c>
    </row>
    <row r="5174" spans="1:10" customFormat="1" hidden="1" x14ac:dyDescent="0.25">
      <c r="A5174">
        <v>216</v>
      </c>
      <c r="B5174" t="s">
        <v>1290</v>
      </c>
      <c r="C5174" t="s">
        <v>1291</v>
      </c>
      <c r="D5174">
        <v>5193430764</v>
      </c>
      <c r="E5174">
        <v>1</v>
      </c>
      <c r="F5174">
        <v>0</v>
      </c>
      <c r="G5174">
        <v>0</v>
      </c>
      <c r="H5174">
        <v>1000000</v>
      </c>
      <c r="I5174">
        <v>340000000</v>
      </c>
      <c r="J5174">
        <v>0</v>
      </c>
    </row>
    <row r="5175" spans="1:10" customFormat="1" hidden="1" x14ac:dyDescent="0.25">
      <c r="A5175">
        <v>216</v>
      </c>
      <c r="B5175" t="s">
        <v>1563</v>
      </c>
      <c r="C5175" t="s">
        <v>1564</v>
      </c>
      <c r="D5175">
        <v>2820942759285</v>
      </c>
      <c r="E5175">
        <v>347399473</v>
      </c>
      <c r="F5175">
        <v>1472495194</v>
      </c>
      <c r="G5175">
        <v>1</v>
      </c>
      <c r="H5175">
        <v>20000000000</v>
      </c>
      <c r="I5175">
        <v>340000000</v>
      </c>
      <c r="J5175">
        <v>5.0000000000000001E-3</v>
      </c>
    </row>
    <row r="5176" spans="1:10" customFormat="1" hidden="1" x14ac:dyDescent="0.25">
      <c r="A5176">
        <v>216</v>
      </c>
      <c r="B5176" t="s">
        <v>881</v>
      </c>
      <c r="C5176" t="s">
        <v>882</v>
      </c>
      <c r="D5176">
        <v>135191624913</v>
      </c>
      <c r="E5176">
        <v>1</v>
      </c>
      <c r="F5176">
        <v>0</v>
      </c>
      <c r="G5176">
        <v>0</v>
      </c>
      <c r="H5176">
        <v>30000000000</v>
      </c>
      <c r="I5176">
        <v>340000000</v>
      </c>
      <c r="J5176">
        <v>0.01</v>
      </c>
    </row>
    <row r="5177" spans="1:10" customFormat="1" hidden="1" x14ac:dyDescent="0.25">
      <c r="A5177">
        <v>216</v>
      </c>
      <c r="B5177" t="s">
        <v>1611</v>
      </c>
      <c r="C5177" t="s">
        <v>1612</v>
      </c>
      <c r="D5177">
        <v>98800032661912</v>
      </c>
      <c r="E5177">
        <v>2624419714</v>
      </c>
      <c r="F5177">
        <v>73862904088</v>
      </c>
      <c r="G5177">
        <v>42</v>
      </c>
      <c r="H5177">
        <v>500000000000</v>
      </c>
      <c r="I5177">
        <v>340000000</v>
      </c>
      <c r="J5177">
        <v>0.03</v>
      </c>
    </row>
    <row r="5178" spans="1:10" customFormat="1" hidden="1" x14ac:dyDescent="0.25">
      <c r="A5178">
        <v>216</v>
      </c>
      <c r="B5178" t="s">
        <v>848</v>
      </c>
      <c r="C5178" t="s">
        <v>849</v>
      </c>
      <c r="D5178">
        <v>128705051245</v>
      </c>
      <c r="E5178">
        <v>1</v>
      </c>
      <c r="F5178">
        <v>0</v>
      </c>
      <c r="G5178">
        <v>0</v>
      </c>
      <c r="H5178">
        <v>50000000000</v>
      </c>
      <c r="I5178">
        <v>340000000</v>
      </c>
      <c r="J5178">
        <v>0.01</v>
      </c>
    </row>
    <row r="5179" spans="1:10" customFormat="1" hidden="1" x14ac:dyDescent="0.25">
      <c r="A5179">
        <v>216</v>
      </c>
      <c r="B5179" t="s">
        <v>2299</v>
      </c>
      <c r="C5179" t="s">
        <v>2300</v>
      </c>
      <c r="D5179">
        <v>119392026594404</v>
      </c>
      <c r="E5179">
        <v>4064152759</v>
      </c>
      <c r="F5179">
        <v>70758902431</v>
      </c>
      <c r="G5179">
        <v>41</v>
      </c>
      <c r="H5179">
        <v>2000000000000</v>
      </c>
      <c r="I5179">
        <v>340000000</v>
      </c>
      <c r="J5179">
        <v>0.05</v>
      </c>
    </row>
    <row r="5180" spans="1:10" customFormat="1" hidden="1" x14ac:dyDescent="0.25">
      <c r="A5180">
        <v>216</v>
      </c>
      <c r="B5180" t="s">
        <v>2470</v>
      </c>
      <c r="C5180" t="s">
        <v>2471</v>
      </c>
      <c r="D5180">
        <v>1279865624376</v>
      </c>
      <c r="E5180">
        <v>1</v>
      </c>
      <c r="F5180">
        <v>0</v>
      </c>
      <c r="G5180">
        <v>0</v>
      </c>
      <c r="H5180">
        <v>705000000000</v>
      </c>
      <c r="I5180">
        <v>340000000</v>
      </c>
      <c r="J5180">
        <v>1.4999999999999999E-2</v>
      </c>
    </row>
    <row r="5181" spans="1:10" customFormat="1" hidden="1" x14ac:dyDescent="0.25">
      <c r="A5181">
        <v>216</v>
      </c>
      <c r="B5181" t="s">
        <v>1745</v>
      </c>
      <c r="C5181" t="s">
        <v>1746</v>
      </c>
      <c r="D5181">
        <v>1171401223257</v>
      </c>
      <c r="E5181">
        <v>1</v>
      </c>
      <c r="F5181">
        <v>0</v>
      </c>
      <c r="G5181">
        <v>0</v>
      </c>
      <c r="H5181">
        <v>200000000000</v>
      </c>
      <c r="I5181">
        <v>340000000</v>
      </c>
      <c r="J5181">
        <v>0.01</v>
      </c>
    </row>
    <row r="5182" spans="1:10" customFormat="1" hidden="1" x14ac:dyDescent="0.25">
      <c r="A5182">
        <v>216</v>
      </c>
      <c r="B5182" t="s">
        <v>1492</v>
      </c>
      <c r="C5182" t="s">
        <v>1493</v>
      </c>
      <c r="D5182">
        <v>921060701868</v>
      </c>
      <c r="E5182">
        <v>369601661</v>
      </c>
      <c r="F5182">
        <v>1450481432</v>
      </c>
      <c r="G5182">
        <v>1</v>
      </c>
      <c r="H5182">
        <v>105000000000</v>
      </c>
      <c r="I5182">
        <v>340000000</v>
      </c>
      <c r="J5182">
        <v>0.02</v>
      </c>
    </row>
    <row r="5183" spans="1:10" customFormat="1" hidden="1" x14ac:dyDescent="0.25">
      <c r="A5183">
        <v>223</v>
      </c>
      <c r="B5183" t="s">
        <v>752</v>
      </c>
      <c r="C5183" t="s">
        <v>753</v>
      </c>
      <c r="D5183">
        <v>6996339853097</v>
      </c>
      <c r="E5183">
        <v>406144787</v>
      </c>
      <c r="F5183">
        <v>6548333998</v>
      </c>
      <c r="G5183">
        <v>5</v>
      </c>
      <c r="H5183">
        <v>50000000000</v>
      </c>
      <c r="I5183">
        <v>340000000</v>
      </c>
      <c r="J5183">
        <v>0.01</v>
      </c>
    </row>
    <row r="5184" spans="1:10" customFormat="1" hidden="1" x14ac:dyDescent="0.25">
      <c r="A5184">
        <v>216</v>
      </c>
      <c r="B5184" t="s">
        <v>2101</v>
      </c>
      <c r="C5184" t="s">
        <v>2102</v>
      </c>
      <c r="D5184">
        <v>21911926611161</v>
      </c>
      <c r="E5184">
        <v>769968628</v>
      </c>
      <c r="F5184">
        <v>21068462778</v>
      </c>
      <c r="G5184">
        <v>12</v>
      </c>
      <c r="H5184">
        <v>10000000000</v>
      </c>
      <c r="I5184">
        <v>340000000</v>
      </c>
      <c r="J5184">
        <v>0.02</v>
      </c>
    </row>
    <row r="5185" spans="1:15" hidden="1" x14ac:dyDescent="0.25">
      <c r="A5185">
        <v>216</v>
      </c>
      <c r="B5185" s="161" t="s">
        <v>1113</v>
      </c>
      <c r="C5185" t="s">
        <v>1114</v>
      </c>
      <c r="D5185">
        <v>859157864344</v>
      </c>
      <c r="E5185">
        <v>1</v>
      </c>
      <c r="F5185">
        <v>0</v>
      </c>
      <c r="G5185">
        <v>0</v>
      </c>
      <c r="H5185">
        <v>375000000000</v>
      </c>
      <c r="I5185">
        <v>340000000</v>
      </c>
      <c r="J5185">
        <v>0.1</v>
      </c>
      <c r="M5185"/>
    </row>
    <row r="5186" spans="1:15" hidden="1" x14ac:dyDescent="0.25">
      <c r="A5186">
        <v>216</v>
      </c>
      <c r="B5186" t="s">
        <v>353</v>
      </c>
      <c r="C5186" t="s">
        <v>354</v>
      </c>
      <c r="D5186">
        <v>15209407842990</v>
      </c>
      <c r="E5186">
        <v>464055053</v>
      </c>
      <c r="F5186">
        <v>12281450308</v>
      </c>
      <c r="G5186">
        <v>7</v>
      </c>
      <c r="H5186">
        <v>375000000000</v>
      </c>
      <c r="I5186">
        <v>340000000</v>
      </c>
      <c r="J5186">
        <v>0.01</v>
      </c>
      <c r="M5186"/>
    </row>
    <row r="5187" spans="1:15" hidden="1" x14ac:dyDescent="0.25">
      <c r="A5187">
        <v>216</v>
      </c>
      <c r="B5187" t="s">
        <v>1498</v>
      </c>
      <c r="C5187" t="s">
        <v>1499</v>
      </c>
      <c r="D5187">
        <v>356405284311</v>
      </c>
      <c r="E5187">
        <v>1</v>
      </c>
      <c r="F5187">
        <v>0</v>
      </c>
      <c r="G5187">
        <v>0</v>
      </c>
      <c r="H5187">
        <v>110000000000</v>
      </c>
      <c r="I5187">
        <v>345000000</v>
      </c>
      <c r="J5187">
        <v>3.5000000000000003E-2</v>
      </c>
      <c r="M5187"/>
    </row>
    <row r="5188" spans="1:15" hidden="1" x14ac:dyDescent="0.25">
      <c r="A5188">
        <v>216</v>
      </c>
      <c r="B5188" t="s">
        <v>274</v>
      </c>
      <c r="C5188" t="s">
        <v>275</v>
      </c>
      <c r="D5188">
        <v>2077205411268</v>
      </c>
      <c r="E5188">
        <v>406020040</v>
      </c>
      <c r="F5188">
        <v>3234981980</v>
      </c>
      <c r="G5188">
        <v>2</v>
      </c>
      <c r="H5188">
        <v>1800000000000</v>
      </c>
      <c r="I5188">
        <v>340000000</v>
      </c>
      <c r="J5188">
        <v>0.02</v>
      </c>
      <c r="M5188"/>
    </row>
    <row r="5189" spans="1:15" hidden="1" x14ac:dyDescent="0.25">
      <c r="A5189">
        <v>216</v>
      </c>
      <c r="B5189" t="s">
        <v>544</v>
      </c>
      <c r="C5189" t="s">
        <v>545</v>
      </c>
      <c r="D5189">
        <v>7841228886871</v>
      </c>
      <c r="E5189">
        <v>478787690</v>
      </c>
      <c r="F5189">
        <v>6800596845</v>
      </c>
      <c r="G5189">
        <v>4</v>
      </c>
      <c r="H5189">
        <v>1000000000</v>
      </c>
      <c r="I5189">
        <v>340000000</v>
      </c>
      <c r="J5189">
        <v>0.02</v>
      </c>
      <c r="M5189"/>
    </row>
    <row r="5190" spans="1:15" x14ac:dyDescent="0.25">
      <c r="A5190">
        <v>224</v>
      </c>
      <c r="B5190" t="s">
        <v>1862</v>
      </c>
      <c r="C5190">
        <v>307</v>
      </c>
      <c r="D5190">
        <v>8332049040576</v>
      </c>
      <c r="E5190">
        <v>0</v>
      </c>
      <c r="F5190">
        <v>0</v>
      </c>
      <c r="G5190">
        <v>8</v>
      </c>
      <c r="H5190">
        <v>1449000000000</v>
      </c>
      <c r="I5190">
        <v>340000000</v>
      </c>
      <c r="J5190" s="127">
        <v>0</v>
      </c>
      <c r="L5190">
        <f>C5190</f>
        <v>307</v>
      </c>
      <c r="M5190" s="125">
        <f>H5190/1000000</f>
        <v>1449000</v>
      </c>
      <c r="O5190" s="126">
        <f>D5190/1000000</f>
        <v>8332049.0405759998</v>
      </c>
    </row>
    <row r="5191" spans="1:15" hidden="1" x14ac:dyDescent="0.25">
      <c r="A5191">
        <v>216</v>
      </c>
      <c r="B5191" t="s">
        <v>163</v>
      </c>
      <c r="C5191" t="s">
        <v>164</v>
      </c>
      <c r="D5191">
        <v>19466812874363</v>
      </c>
      <c r="E5191">
        <v>544827223</v>
      </c>
      <c r="F5191">
        <v>4915853363</v>
      </c>
      <c r="G5191">
        <v>3</v>
      </c>
      <c r="H5191">
        <v>150000000000</v>
      </c>
      <c r="I5191">
        <v>340000000</v>
      </c>
      <c r="J5191">
        <v>0.04</v>
      </c>
      <c r="M5191"/>
    </row>
    <row r="5192" spans="1:15" hidden="1" x14ac:dyDescent="0.25">
      <c r="A5192">
        <v>216</v>
      </c>
      <c r="B5192" s="161" t="s">
        <v>879</v>
      </c>
      <c r="C5192" t="s">
        <v>880</v>
      </c>
      <c r="D5192">
        <v>301151116867</v>
      </c>
      <c r="E5192">
        <v>1</v>
      </c>
      <c r="F5192">
        <v>0</v>
      </c>
      <c r="G5192">
        <v>0</v>
      </c>
      <c r="H5192">
        <v>1500000000</v>
      </c>
      <c r="I5192">
        <v>340000000</v>
      </c>
      <c r="J5192">
        <v>0.03</v>
      </c>
      <c r="M5192"/>
    </row>
    <row r="5193" spans="1:15" hidden="1" x14ac:dyDescent="0.25">
      <c r="A5193">
        <v>216</v>
      </c>
      <c r="B5193" t="s">
        <v>2265</v>
      </c>
      <c r="D5193">
        <v>0</v>
      </c>
      <c r="E5193">
        <v>0</v>
      </c>
      <c r="F5193">
        <v>0</v>
      </c>
      <c r="G5193">
        <v>0</v>
      </c>
      <c r="H5193">
        <v>176836000000</v>
      </c>
      <c r="I5193">
        <v>345000000</v>
      </c>
      <c r="J5193">
        <v>0.02</v>
      </c>
      <c r="M5193"/>
    </row>
    <row r="5194" spans="1:15" hidden="1" x14ac:dyDescent="0.25">
      <c r="A5194">
        <v>216</v>
      </c>
      <c r="B5194" t="s">
        <v>201</v>
      </c>
      <c r="C5194" t="s">
        <v>202</v>
      </c>
      <c r="D5194">
        <v>127579732819</v>
      </c>
      <c r="E5194">
        <v>1</v>
      </c>
      <c r="F5194">
        <v>0</v>
      </c>
      <c r="G5194">
        <v>0</v>
      </c>
      <c r="H5194">
        <v>105000000000</v>
      </c>
      <c r="I5194">
        <v>340000000</v>
      </c>
      <c r="J5194">
        <v>0.01</v>
      </c>
      <c r="M5194"/>
    </row>
    <row r="5195" spans="1:15" hidden="1" x14ac:dyDescent="0.25">
      <c r="A5195">
        <v>216</v>
      </c>
      <c r="B5195" t="s">
        <v>1412</v>
      </c>
      <c r="C5195" t="s">
        <v>1413</v>
      </c>
      <c r="D5195">
        <v>383320205112</v>
      </c>
      <c r="E5195">
        <v>1</v>
      </c>
      <c r="F5195">
        <v>0</v>
      </c>
      <c r="G5195">
        <v>0</v>
      </c>
      <c r="H5195">
        <v>50000000000</v>
      </c>
      <c r="I5195">
        <v>340000000</v>
      </c>
      <c r="J5195">
        <v>0.01</v>
      </c>
      <c r="M5195"/>
    </row>
    <row r="5196" spans="1:15" hidden="1" x14ac:dyDescent="0.25">
      <c r="A5196">
        <v>216</v>
      </c>
      <c r="B5196" t="s">
        <v>2186</v>
      </c>
      <c r="C5196" t="s">
        <v>2187</v>
      </c>
      <c r="D5196">
        <v>73990371986230</v>
      </c>
      <c r="E5196">
        <v>882638677</v>
      </c>
      <c r="F5196">
        <v>53721229035</v>
      </c>
      <c r="G5196">
        <v>30</v>
      </c>
      <c r="H5196">
        <v>111000000000</v>
      </c>
      <c r="I5196">
        <v>340000000</v>
      </c>
      <c r="J5196">
        <v>0.01</v>
      </c>
      <c r="M5196"/>
    </row>
    <row r="5197" spans="1:15" hidden="1" x14ac:dyDescent="0.25">
      <c r="A5197">
        <v>216</v>
      </c>
      <c r="B5197" t="s">
        <v>2030</v>
      </c>
      <c r="C5197" t="s">
        <v>2031</v>
      </c>
      <c r="D5197">
        <v>336502222272</v>
      </c>
      <c r="E5197">
        <v>1</v>
      </c>
      <c r="F5197">
        <v>0</v>
      </c>
      <c r="G5197">
        <v>0</v>
      </c>
      <c r="H5197">
        <v>300000000000</v>
      </c>
      <c r="I5197">
        <v>340000000</v>
      </c>
      <c r="J5197">
        <v>0.03</v>
      </c>
      <c r="M5197"/>
    </row>
    <row r="5198" spans="1:15" hidden="1" x14ac:dyDescent="0.25">
      <c r="A5198">
        <v>216</v>
      </c>
      <c r="B5198" t="s">
        <v>205</v>
      </c>
      <c r="C5198" t="s">
        <v>206</v>
      </c>
      <c r="D5198">
        <v>100007821255</v>
      </c>
      <c r="E5198">
        <v>1</v>
      </c>
      <c r="F5198">
        <v>0</v>
      </c>
      <c r="G5198">
        <v>0</v>
      </c>
      <c r="H5198">
        <v>100000000000</v>
      </c>
      <c r="I5198">
        <v>340000000</v>
      </c>
      <c r="J5198">
        <v>0.02</v>
      </c>
      <c r="M5198"/>
    </row>
    <row r="5199" spans="1:15" hidden="1" x14ac:dyDescent="0.25">
      <c r="A5199">
        <v>216</v>
      </c>
      <c r="B5199" t="s">
        <v>1248</v>
      </c>
      <c r="C5199" t="s">
        <v>1249</v>
      </c>
      <c r="D5199">
        <v>474818386990</v>
      </c>
      <c r="E5199">
        <v>1</v>
      </c>
      <c r="F5199">
        <v>0</v>
      </c>
      <c r="G5199">
        <v>0</v>
      </c>
      <c r="H5199">
        <v>4500000000</v>
      </c>
      <c r="I5199">
        <v>340000000</v>
      </c>
      <c r="J5199">
        <v>0.01</v>
      </c>
      <c r="M5199"/>
    </row>
    <row r="5200" spans="1:15" hidden="1" x14ac:dyDescent="0.25">
      <c r="A5200">
        <v>216</v>
      </c>
      <c r="B5200" t="s">
        <v>1541</v>
      </c>
      <c r="C5200" t="s">
        <v>1542</v>
      </c>
      <c r="D5200">
        <v>1121077998636</v>
      </c>
      <c r="E5200">
        <v>1</v>
      </c>
      <c r="F5200">
        <v>0</v>
      </c>
      <c r="G5200">
        <v>0</v>
      </c>
      <c r="H5200">
        <v>118500000000</v>
      </c>
      <c r="I5200">
        <v>340000000</v>
      </c>
      <c r="J5200">
        <v>7.0000000000000001E-3</v>
      </c>
      <c r="M5200"/>
    </row>
    <row r="5201" spans="1:10" customFormat="1" hidden="1" x14ac:dyDescent="0.25">
      <c r="A5201">
        <v>216</v>
      </c>
      <c r="B5201" t="s">
        <v>1583</v>
      </c>
      <c r="C5201" t="s">
        <v>1584</v>
      </c>
      <c r="D5201">
        <v>1129304008722</v>
      </c>
      <c r="E5201">
        <v>1</v>
      </c>
      <c r="F5201">
        <v>0</v>
      </c>
      <c r="G5201">
        <v>0</v>
      </c>
      <c r="H5201">
        <v>495814564669</v>
      </c>
      <c r="I5201">
        <v>340000000</v>
      </c>
      <c r="J5201">
        <v>0</v>
      </c>
    </row>
    <row r="5202" spans="1:10" customFormat="1" hidden="1" x14ac:dyDescent="0.25">
      <c r="A5202">
        <v>216</v>
      </c>
      <c r="B5202" t="s">
        <v>621</v>
      </c>
      <c r="C5202" t="s">
        <v>622</v>
      </c>
      <c r="D5202">
        <v>1370082907466</v>
      </c>
      <c r="E5202">
        <v>442392359</v>
      </c>
      <c r="F5202">
        <v>5017225604</v>
      </c>
      <c r="G5202">
        <v>3</v>
      </c>
      <c r="H5202">
        <v>11400000000</v>
      </c>
      <c r="I5202">
        <v>340000000</v>
      </c>
      <c r="J5202">
        <v>0.02</v>
      </c>
    </row>
    <row r="5203" spans="1:10" customFormat="1" hidden="1" x14ac:dyDescent="0.25">
      <c r="A5203">
        <v>216</v>
      </c>
      <c r="B5203" t="s">
        <v>1677</v>
      </c>
      <c r="C5203" t="s">
        <v>1678</v>
      </c>
      <c r="D5203">
        <v>7490364640429</v>
      </c>
      <c r="E5203">
        <v>519321658</v>
      </c>
      <c r="F5203">
        <v>4944154285</v>
      </c>
      <c r="G5203">
        <v>3</v>
      </c>
      <c r="H5203">
        <v>550000000000</v>
      </c>
      <c r="I5203">
        <v>340000000</v>
      </c>
      <c r="J5203">
        <v>3.5000000000000003E-2</v>
      </c>
    </row>
    <row r="5204" spans="1:10" customFormat="1" hidden="1" x14ac:dyDescent="0.25">
      <c r="A5204">
        <v>216</v>
      </c>
      <c r="B5204" t="s">
        <v>260</v>
      </c>
      <c r="C5204" t="s">
        <v>261</v>
      </c>
      <c r="D5204">
        <v>177257910567</v>
      </c>
      <c r="E5204">
        <v>1</v>
      </c>
      <c r="F5204">
        <v>0</v>
      </c>
      <c r="G5204">
        <v>0</v>
      </c>
      <c r="H5204">
        <v>420000000</v>
      </c>
      <c r="I5204">
        <v>340000000</v>
      </c>
      <c r="J5204">
        <v>2.5000000000000001E-2</v>
      </c>
    </row>
    <row r="5205" spans="1:10" customFormat="1" hidden="1" x14ac:dyDescent="0.25">
      <c r="A5205">
        <v>216</v>
      </c>
      <c r="B5205" t="s">
        <v>1119</v>
      </c>
      <c r="C5205" t="s">
        <v>1120</v>
      </c>
      <c r="D5205">
        <v>3955907565537</v>
      </c>
      <c r="E5205">
        <v>493751751</v>
      </c>
      <c r="F5205">
        <v>4971306632</v>
      </c>
      <c r="G5205">
        <v>3</v>
      </c>
      <c r="H5205">
        <v>3100000000000</v>
      </c>
      <c r="I5205">
        <v>340000000</v>
      </c>
      <c r="J5205">
        <v>0.03</v>
      </c>
    </row>
    <row r="5206" spans="1:10" customFormat="1" hidden="1" x14ac:dyDescent="0.25">
      <c r="A5206">
        <v>216</v>
      </c>
      <c r="B5206" t="s">
        <v>903</v>
      </c>
      <c r="C5206" t="s">
        <v>904</v>
      </c>
      <c r="D5206">
        <v>1175233153106</v>
      </c>
      <c r="E5206">
        <v>413998339</v>
      </c>
      <c r="F5206">
        <v>1405968445</v>
      </c>
      <c r="G5206">
        <v>1</v>
      </c>
      <c r="H5206">
        <v>50000000000</v>
      </c>
      <c r="I5206">
        <v>340000000</v>
      </c>
      <c r="J5206">
        <v>0.05</v>
      </c>
    </row>
    <row r="5207" spans="1:10" customFormat="1" hidden="1" x14ac:dyDescent="0.25">
      <c r="A5207">
        <v>216</v>
      </c>
      <c r="B5207" t="s">
        <v>873</v>
      </c>
      <c r="C5207" t="s">
        <v>874</v>
      </c>
      <c r="D5207">
        <v>1835690284427</v>
      </c>
      <c r="E5207">
        <v>534545257</v>
      </c>
      <c r="F5207">
        <v>3105628740</v>
      </c>
      <c r="G5207">
        <v>2</v>
      </c>
      <c r="H5207">
        <v>100000000000</v>
      </c>
      <c r="I5207">
        <v>340000000</v>
      </c>
      <c r="J5207">
        <v>5.8950000000000002E-2</v>
      </c>
    </row>
    <row r="5208" spans="1:10" customFormat="1" hidden="1" x14ac:dyDescent="0.25">
      <c r="A5208">
        <v>216</v>
      </c>
      <c r="B5208" t="s">
        <v>232</v>
      </c>
      <c r="C5208" t="s">
        <v>233</v>
      </c>
      <c r="D5208">
        <v>136034298849</v>
      </c>
      <c r="E5208">
        <v>1</v>
      </c>
      <c r="F5208">
        <v>0</v>
      </c>
      <c r="G5208">
        <v>0</v>
      </c>
      <c r="H5208">
        <v>10000000000</v>
      </c>
      <c r="I5208">
        <v>340000000</v>
      </c>
      <c r="J5208">
        <v>0</v>
      </c>
    </row>
    <row r="5209" spans="1:10" customFormat="1" hidden="1" x14ac:dyDescent="0.25">
      <c r="A5209">
        <v>216</v>
      </c>
      <c r="B5209" t="s">
        <v>513</v>
      </c>
      <c r="C5209" t="s">
        <v>514</v>
      </c>
      <c r="D5209">
        <v>14996760300028</v>
      </c>
      <c r="E5209">
        <v>515555269</v>
      </c>
      <c r="F5209">
        <v>8602208200</v>
      </c>
      <c r="G5209">
        <v>5</v>
      </c>
      <c r="H5209">
        <v>1600000000000</v>
      </c>
      <c r="I5209">
        <v>340000000</v>
      </c>
      <c r="J5209">
        <v>0.02</v>
      </c>
    </row>
    <row r="5210" spans="1:10" customFormat="1" hidden="1" x14ac:dyDescent="0.25">
      <c r="A5210">
        <v>223</v>
      </c>
      <c r="B5210" t="s">
        <v>1400</v>
      </c>
      <c r="C5210" t="s">
        <v>1401</v>
      </c>
      <c r="D5210">
        <v>121345360116</v>
      </c>
      <c r="E5210">
        <v>1</v>
      </c>
      <c r="F5210">
        <v>0</v>
      </c>
      <c r="G5210">
        <v>0</v>
      </c>
      <c r="H5210">
        <v>75000000000</v>
      </c>
      <c r="I5210">
        <v>340000000</v>
      </c>
      <c r="J5210">
        <v>0.03</v>
      </c>
    </row>
    <row r="5211" spans="1:10" customFormat="1" hidden="1" x14ac:dyDescent="0.25">
      <c r="A5211">
        <v>216</v>
      </c>
      <c r="B5211" t="s">
        <v>1623</v>
      </c>
      <c r="C5211" t="s">
        <v>1624</v>
      </c>
      <c r="D5211">
        <v>29225282520150</v>
      </c>
      <c r="E5211">
        <v>1039549021</v>
      </c>
      <c r="F5211">
        <v>22618751707</v>
      </c>
      <c r="G5211">
        <v>13</v>
      </c>
      <c r="H5211">
        <v>10000000000</v>
      </c>
      <c r="I5211">
        <v>340000000</v>
      </c>
      <c r="J5211">
        <v>0.03</v>
      </c>
    </row>
    <row r="5212" spans="1:10" customFormat="1" hidden="1" x14ac:dyDescent="0.25">
      <c r="A5212">
        <v>216</v>
      </c>
      <c r="B5212" t="s">
        <v>1068</v>
      </c>
      <c r="C5212" t="s">
        <v>1069</v>
      </c>
      <c r="D5212">
        <v>281499897827</v>
      </c>
      <c r="E5212">
        <v>1</v>
      </c>
      <c r="F5212">
        <v>0</v>
      </c>
      <c r="G5212">
        <v>0</v>
      </c>
      <c r="H5212">
        <v>2000000000</v>
      </c>
      <c r="I5212">
        <v>340000000</v>
      </c>
      <c r="J5212">
        <v>0.02</v>
      </c>
    </row>
    <row r="5213" spans="1:10" customFormat="1" hidden="1" x14ac:dyDescent="0.25">
      <c r="A5213">
        <v>223</v>
      </c>
      <c r="B5213" t="s">
        <v>2407</v>
      </c>
      <c r="C5213" t="s">
        <v>2408</v>
      </c>
      <c r="D5213">
        <v>1383689485767</v>
      </c>
      <c r="E5213">
        <v>340000000</v>
      </c>
      <c r="F5213">
        <v>1050817955</v>
      </c>
      <c r="G5213">
        <v>1</v>
      </c>
      <c r="H5213">
        <v>10000000000</v>
      </c>
      <c r="I5213">
        <v>340000000</v>
      </c>
      <c r="J5213">
        <v>0</v>
      </c>
    </row>
    <row r="5214" spans="1:10" customFormat="1" hidden="1" x14ac:dyDescent="0.25">
      <c r="A5214">
        <v>216</v>
      </c>
      <c r="B5214" t="s">
        <v>152</v>
      </c>
      <c r="C5214" t="s">
        <v>153</v>
      </c>
      <c r="D5214">
        <v>1029577138424</v>
      </c>
      <c r="E5214">
        <v>1</v>
      </c>
      <c r="F5214">
        <v>0</v>
      </c>
      <c r="G5214">
        <v>0</v>
      </c>
      <c r="H5214">
        <v>100000000</v>
      </c>
      <c r="I5214">
        <v>340000000</v>
      </c>
      <c r="J5214">
        <v>0.02</v>
      </c>
    </row>
    <row r="5215" spans="1:10" customFormat="1" hidden="1" x14ac:dyDescent="0.25">
      <c r="A5215">
        <v>216</v>
      </c>
      <c r="B5215" t="s">
        <v>1454</v>
      </c>
      <c r="C5215" t="s">
        <v>1455</v>
      </c>
      <c r="D5215">
        <v>70443984511006</v>
      </c>
      <c r="E5215">
        <v>1319965762</v>
      </c>
      <c r="F5215">
        <v>48018322375</v>
      </c>
      <c r="G5215">
        <v>27</v>
      </c>
      <c r="H5215">
        <v>3000000000000</v>
      </c>
      <c r="I5215">
        <v>340000000</v>
      </c>
      <c r="J5215">
        <v>0.02</v>
      </c>
    </row>
    <row r="5216" spans="1:10" customFormat="1" hidden="1" x14ac:dyDescent="0.25">
      <c r="A5216">
        <v>216</v>
      </c>
      <c r="B5216" t="s">
        <v>1796</v>
      </c>
      <c r="C5216" t="s">
        <v>354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customFormat="1" hidden="1" x14ac:dyDescent="0.25">
      <c r="A5217">
        <v>216</v>
      </c>
      <c r="B5217" t="s">
        <v>2063</v>
      </c>
      <c r="C5217" t="s">
        <v>2064</v>
      </c>
      <c r="D5217">
        <v>92332799455</v>
      </c>
      <c r="E5217">
        <v>1</v>
      </c>
      <c r="F5217">
        <v>0</v>
      </c>
      <c r="G5217">
        <v>0</v>
      </c>
      <c r="H5217">
        <v>2000000000</v>
      </c>
      <c r="I5217">
        <v>340000000</v>
      </c>
      <c r="J5217">
        <v>0.01</v>
      </c>
    </row>
    <row r="5218" spans="1:10" customFormat="1" hidden="1" x14ac:dyDescent="0.25">
      <c r="A5218">
        <v>216</v>
      </c>
      <c r="B5218" t="s">
        <v>1374</v>
      </c>
      <c r="C5218" t="s">
        <v>1375</v>
      </c>
      <c r="D5218">
        <v>106466604059219</v>
      </c>
      <c r="E5218">
        <v>2961959687</v>
      </c>
      <c r="F5218">
        <v>49817234064</v>
      </c>
      <c r="G5218">
        <v>29</v>
      </c>
      <c r="H5218">
        <v>50000000000</v>
      </c>
      <c r="I5218">
        <v>340000000</v>
      </c>
      <c r="J5218">
        <v>0.05</v>
      </c>
    </row>
    <row r="5219" spans="1:10" customFormat="1" hidden="1" x14ac:dyDescent="0.25">
      <c r="A5219">
        <v>216</v>
      </c>
      <c r="B5219" t="s">
        <v>1283</v>
      </c>
      <c r="C5219" t="s">
        <v>1284</v>
      </c>
      <c r="D5219">
        <v>1380219072063</v>
      </c>
      <c r="E5219">
        <v>384413465</v>
      </c>
      <c r="F5219">
        <v>1436035392</v>
      </c>
      <c r="G5219">
        <v>1</v>
      </c>
      <c r="H5219">
        <v>300000000000</v>
      </c>
      <c r="I5219">
        <v>340000000</v>
      </c>
      <c r="J5219">
        <v>0.03</v>
      </c>
    </row>
    <row r="5220" spans="1:10" customFormat="1" hidden="1" x14ac:dyDescent="0.25">
      <c r="A5220">
        <v>216</v>
      </c>
      <c r="B5220" t="s">
        <v>2390</v>
      </c>
      <c r="C5220" t="s">
        <v>2391</v>
      </c>
      <c r="D5220">
        <v>2734531532282</v>
      </c>
      <c r="E5220">
        <v>340000000</v>
      </c>
      <c r="F5220">
        <v>1479869201</v>
      </c>
      <c r="G5220">
        <v>1</v>
      </c>
      <c r="H5220">
        <v>10000000000</v>
      </c>
      <c r="I5220">
        <v>340000000</v>
      </c>
      <c r="J5220">
        <v>0</v>
      </c>
    </row>
    <row r="5221" spans="1:10" customFormat="1" hidden="1" x14ac:dyDescent="0.25">
      <c r="A5221">
        <v>216</v>
      </c>
      <c r="B5221" t="s">
        <v>567</v>
      </c>
      <c r="C5221" t="s">
        <v>568</v>
      </c>
      <c r="D5221">
        <v>4729664515600</v>
      </c>
      <c r="E5221">
        <v>455651589</v>
      </c>
      <c r="F5221">
        <v>3188679536</v>
      </c>
      <c r="G5221">
        <v>2</v>
      </c>
      <c r="H5221">
        <v>1200000000000</v>
      </c>
      <c r="I5221">
        <v>340000000</v>
      </c>
      <c r="J5221">
        <v>3.5000000000000003E-2</v>
      </c>
    </row>
    <row r="5222" spans="1:10" customFormat="1" hidden="1" x14ac:dyDescent="0.25">
      <c r="A5222">
        <v>216</v>
      </c>
      <c r="B5222" t="s">
        <v>347</v>
      </c>
      <c r="C5222" t="s">
        <v>348</v>
      </c>
      <c r="D5222">
        <v>58438189970643</v>
      </c>
      <c r="E5222">
        <v>2324969363</v>
      </c>
      <c r="F5222">
        <v>37714417907</v>
      </c>
      <c r="G5222">
        <v>22</v>
      </c>
      <c r="H5222">
        <v>50000000000</v>
      </c>
      <c r="I5222">
        <v>340000000</v>
      </c>
      <c r="J5222">
        <v>0.05</v>
      </c>
    </row>
    <row r="5223" spans="1:10" customFormat="1" hidden="1" x14ac:dyDescent="0.25">
      <c r="A5223">
        <v>216</v>
      </c>
      <c r="B5223" t="s">
        <v>1811</v>
      </c>
      <c r="C5223" t="s">
        <v>1812</v>
      </c>
      <c r="D5223">
        <v>332263537468</v>
      </c>
      <c r="E5223">
        <v>1</v>
      </c>
      <c r="F5223">
        <v>0</v>
      </c>
      <c r="G5223">
        <v>0</v>
      </c>
      <c r="H5223">
        <v>100000000000</v>
      </c>
      <c r="I5223">
        <v>340000000</v>
      </c>
      <c r="J5223">
        <v>0.02</v>
      </c>
    </row>
    <row r="5224" spans="1:10" customFormat="1" hidden="1" x14ac:dyDescent="0.25">
      <c r="A5224">
        <v>216</v>
      </c>
      <c r="B5224" t="s">
        <v>2005</v>
      </c>
      <c r="C5224" t="s">
        <v>2006</v>
      </c>
      <c r="D5224">
        <v>64405378489302</v>
      </c>
      <c r="E5224">
        <v>2779962414</v>
      </c>
      <c r="F5224">
        <v>46359285875</v>
      </c>
      <c r="G5224">
        <v>27</v>
      </c>
      <c r="H5224">
        <v>50000000000</v>
      </c>
      <c r="I5224">
        <v>340000000</v>
      </c>
      <c r="J5224">
        <v>0.05</v>
      </c>
    </row>
    <row r="5225" spans="1:10" customFormat="1" hidden="1" x14ac:dyDescent="0.25">
      <c r="A5225">
        <v>216</v>
      </c>
      <c r="B5225" t="s">
        <v>2499</v>
      </c>
      <c r="C5225" t="s">
        <v>219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customFormat="1" hidden="1" x14ac:dyDescent="0.25">
      <c r="A5226">
        <v>216</v>
      </c>
      <c r="B5226" t="s">
        <v>2117</v>
      </c>
      <c r="C5226" t="s">
        <v>2118</v>
      </c>
      <c r="D5226">
        <v>855933535075</v>
      </c>
      <c r="E5226">
        <v>1</v>
      </c>
      <c r="F5226">
        <v>0</v>
      </c>
      <c r="G5226">
        <v>0</v>
      </c>
      <c r="H5226">
        <v>711886000000</v>
      </c>
      <c r="I5226">
        <v>340000000</v>
      </c>
      <c r="J5226">
        <v>2.3E-2</v>
      </c>
    </row>
    <row r="5227" spans="1:10" customFormat="1" hidden="1" x14ac:dyDescent="0.25">
      <c r="A5227">
        <v>223</v>
      </c>
      <c r="B5227" t="s">
        <v>431</v>
      </c>
      <c r="C5227" t="s">
        <v>432</v>
      </c>
      <c r="D5227">
        <v>144300198098155</v>
      </c>
      <c r="E5227">
        <v>4027629250</v>
      </c>
      <c r="F5227">
        <v>101673206490</v>
      </c>
      <c r="G5227">
        <v>76</v>
      </c>
      <c r="H5227">
        <v>1000000000</v>
      </c>
      <c r="I5227">
        <v>340000000</v>
      </c>
      <c r="J5227">
        <v>3.5000000000000003E-2</v>
      </c>
    </row>
    <row r="5228" spans="1:10" customFormat="1" hidden="1" x14ac:dyDescent="0.25">
      <c r="A5228">
        <v>216</v>
      </c>
      <c r="B5228" t="s">
        <v>478</v>
      </c>
      <c r="C5228" t="s">
        <v>479</v>
      </c>
      <c r="D5228">
        <v>34634045394</v>
      </c>
      <c r="E5228">
        <v>1</v>
      </c>
      <c r="F5228">
        <v>0</v>
      </c>
      <c r="G5228">
        <v>0</v>
      </c>
      <c r="H5228">
        <v>30000000000</v>
      </c>
      <c r="I5228">
        <v>345000000</v>
      </c>
      <c r="J5228">
        <v>0.02</v>
      </c>
    </row>
    <row r="5229" spans="1:10" customFormat="1" hidden="1" x14ac:dyDescent="0.25">
      <c r="A5229">
        <v>216</v>
      </c>
      <c r="B5229" t="s">
        <v>569</v>
      </c>
      <c r="C5229" t="s">
        <v>570</v>
      </c>
      <c r="D5229">
        <v>676005196705</v>
      </c>
      <c r="E5229">
        <v>1</v>
      </c>
      <c r="F5229">
        <v>0</v>
      </c>
      <c r="G5229">
        <v>0</v>
      </c>
      <c r="H5229">
        <v>600000000000</v>
      </c>
      <c r="I5229">
        <v>340000000</v>
      </c>
      <c r="J5229">
        <v>0.03</v>
      </c>
    </row>
    <row r="5230" spans="1:10" customFormat="1" hidden="1" x14ac:dyDescent="0.25">
      <c r="A5230">
        <v>216</v>
      </c>
      <c r="B5230" t="s">
        <v>1203</v>
      </c>
      <c r="C5230" t="s">
        <v>1204</v>
      </c>
      <c r="D5230">
        <v>22094983889410</v>
      </c>
      <c r="E5230">
        <v>1097877323</v>
      </c>
      <c r="F5230">
        <v>22561424940</v>
      </c>
      <c r="G5230">
        <v>13</v>
      </c>
      <c r="H5230">
        <v>40000000000</v>
      </c>
      <c r="I5230">
        <v>340000000</v>
      </c>
      <c r="J5230">
        <v>3.2500000000000001E-2</v>
      </c>
    </row>
    <row r="5231" spans="1:10" customFormat="1" hidden="1" x14ac:dyDescent="0.25">
      <c r="A5231">
        <v>223</v>
      </c>
      <c r="B5231" t="s">
        <v>1982</v>
      </c>
      <c r="C5231" t="s">
        <v>1983</v>
      </c>
      <c r="D5231">
        <v>74089590681842</v>
      </c>
      <c r="E5231">
        <v>3313427240</v>
      </c>
      <c r="F5231">
        <v>56495117561</v>
      </c>
      <c r="G5231">
        <v>43</v>
      </c>
      <c r="H5231">
        <v>50000000000</v>
      </c>
      <c r="I5231">
        <v>340000000</v>
      </c>
      <c r="J5231">
        <v>0.05</v>
      </c>
    </row>
    <row r="5232" spans="1:10" customFormat="1" hidden="1" x14ac:dyDescent="0.25">
      <c r="A5232">
        <v>216</v>
      </c>
      <c r="B5232" t="s">
        <v>1422</v>
      </c>
      <c r="C5232" t="s">
        <v>1423</v>
      </c>
      <c r="D5232">
        <v>90691824530</v>
      </c>
      <c r="E5232">
        <v>1</v>
      </c>
      <c r="F5232">
        <v>0</v>
      </c>
      <c r="G5232">
        <v>0</v>
      </c>
      <c r="H5232">
        <v>70000000000</v>
      </c>
      <c r="I5232">
        <v>340000000</v>
      </c>
      <c r="J5232">
        <v>0.01</v>
      </c>
    </row>
    <row r="5233" spans="1:10" customFormat="1" hidden="1" x14ac:dyDescent="0.25">
      <c r="A5233">
        <v>216</v>
      </c>
      <c r="B5233" t="s">
        <v>2337</v>
      </c>
      <c r="C5233" t="s">
        <v>2338</v>
      </c>
      <c r="D5233">
        <v>197209509181835</v>
      </c>
      <c r="E5233">
        <v>8330424894</v>
      </c>
      <c r="F5233">
        <v>151818073003</v>
      </c>
      <c r="G5233">
        <v>88</v>
      </c>
      <c r="H5233">
        <v>10000000000</v>
      </c>
      <c r="I5233">
        <v>340000000</v>
      </c>
      <c r="J5233">
        <v>0.05</v>
      </c>
    </row>
    <row r="5234" spans="1:10" customFormat="1" hidden="1" x14ac:dyDescent="0.25">
      <c r="A5234">
        <v>216</v>
      </c>
      <c r="B5234" t="s">
        <v>270</v>
      </c>
      <c r="C5234" t="s">
        <v>271</v>
      </c>
      <c r="D5234">
        <v>7374669238153</v>
      </c>
      <c r="E5234">
        <v>354836430</v>
      </c>
      <c r="F5234">
        <v>1468806572</v>
      </c>
      <c r="G5234">
        <v>1</v>
      </c>
      <c r="H5234">
        <v>2000000000000</v>
      </c>
      <c r="I5234">
        <v>340000000</v>
      </c>
      <c r="J5234">
        <v>0.01</v>
      </c>
    </row>
    <row r="5235" spans="1:10" customFormat="1" hidden="1" x14ac:dyDescent="0.25">
      <c r="A5235">
        <v>216</v>
      </c>
      <c r="B5235" t="s">
        <v>640</v>
      </c>
      <c r="C5235" t="s">
        <v>641</v>
      </c>
      <c r="D5235">
        <v>19238562424265</v>
      </c>
      <c r="E5235">
        <v>1038438453</v>
      </c>
      <c r="F5235">
        <v>6240946083</v>
      </c>
      <c r="G5235">
        <v>4</v>
      </c>
      <c r="H5235">
        <v>1000000000</v>
      </c>
      <c r="I5235">
        <v>345000000</v>
      </c>
      <c r="J5235">
        <v>0.1</v>
      </c>
    </row>
    <row r="5236" spans="1:10" customFormat="1" hidden="1" x14ac:dyDescent="0.25">
      <c r="A5236">
        <v>216</v>
      </c>
      <c r="B5236" t="s">
        <v>2011</v>
      </c>
      <c r="C5236" t="s">
        <v>2012</v>
      </c>
      <c r="D5236">
        <v>1455076540781</v>
      </c>
      <c r="E5236">
        <v>1</v>
      </c>
      <c r="F5236">
        <v>0</v>
      </c>
      <c r="G5236">
        <v>0</v>
      </c>
      <c r="H5236">
        <v>113000000000</v>
      </c>
      <c r="I5236">
        <v>340000000</v>
      </c>
      <c r="J5236">
        <v>1.9E-2</v>
      </c>
    </row>
    <row r="5237" spans="1:10" customFormat="1" hidden="1" x14ac:dyDescent="0.25">
      <c r="A5237">
        <v>216</v>
      </c>
      <c r="B5237" t="s">
        <v>1442</v>
      </c>
      <c r="C5237" t="s">
        <v>1443</v>
      </c>
      <c r="D5237">
        <v>87661919551725</v>
      </c>
      <c r="E5237">
        <v>1700341203</v>
      </c>
      <c r="F5237">
        <v>53053306938</v>
      </c>
      <c r="G5237">
        <v>30</v>
      </c>
      <c r="H5237">
        <v>2080000000000</v>
      </c>
      <c r="I5237">
        <v>340000000</v>
      </c>
      <c r="J5237">
        <v>2.5000000000000001E-2</v>
      </c>
    </row>
    <row r="5238" spans="1:10" customFormat="1" hidden="1" x14ac:dyDescent="0.25">
      <c r="A5238">
        <v>216</v>
      </c>
      <c r="B5238" t="s">
        <v>2083</v>
      </c>
      <c r="C5238" t="s">
        <v>2084</v>
      </c>
      <c r="D5238">
        <v>77047104344358</v>
      </c>
      <c r="E5238">
        <v>4053942959</v>
      </c>
      <c r="F5238">
        <v>70564916226</v>
      </c>
      <c r="G5238">
        <v>41</v>
      </c>
      <c r="H5238">
        <v>50000000000</v>
      </c>
      <c r="I5238">
        <v>340000000</v>
      </c>
      <c r="J5238">
        <v>0.05</v>
      </c>
    </row>
    <row r="5239" spans="1:10" customFormat="1" hidden="1" x14ac:dyDescent="0.25">
      <c r="A5239">
        <v>216</v>
      </c>
      <c r="B5239" t="s">
        <v>427</v>
      </c>
      <c r="C5239" t="s">
        <v>428</v>
      </c>
      <c r="D5239">
        <v>107082925928</v>
      </c>
      <c r="E5239">
        <v>1</v>
      </c>
      <c r="F5239">
        <v>0</v>
      </c>
      <c r="G5239">
        <v>0</v>
      </c>
      <c r="H5239">
        <v>100000000000</v>
      </c>
      <c r="I5239">
        <v>340000000</v>
      </c>
      <c r="J5239">
        <v>0.02</v>
      </c>
    </row>
    <row r="5240" spans="1:10" customFormat="1" hidden="1" x14ac:dyDescent="0.25">
      <c r="A5240">
        <v>216</v>
      </c>
      <c r="B5240" t="s">
        <v>1920</v>
      </c>
      <c r="C5240" t="s">
        <v>1921</v>
      </c>
      <c r="D5240">
        <v>20752864660628</v>
      </c>
      <c r="E5240">
        <v>1303175178</v>
      </c>
      <c r="F5240">
        <v>18719570880</v>
      </c>
      <c r="G5240">
        <v>11</v>
      </c>
      <c r="H5240">
        <v>158900000000</v>
      </c>
      <c r="I5240">
        <v>340000000</v>
      </c>
      <c r="J5240">
        <v>4.8934999999999999E-2</v>
      </c>
    </row>
    <row r="5241" spans="1:10" customFormat="1" hidden="1" x14ac:dyDescent="0.25">
      <c r="A5241">
        <v>216</v>
      </c>
      <c r="B5241" t="s">
        <v>1496</v>
      </c>
      <c r="C5241" t="s">
        <v>1497</v>
      </c>
      <c r="D5241">
        <v>101200966111171</v>
      </c>
      <c r="E5241">
        <v>1173859357</v>
      </c>
      <c r="F5241">
        <v>82552076435</v>
      </c>
      <c r="G5241">
        <v>46</v>
      </c>
      <c r="H5241">
        <v>111000000000</v>
      </c>
      <c r="I5241">
        <v>340000000</v>
      </c>
      <c r="J5241">
        <v>0.01</v>
      </c>
    </row>
    <row r="5242" spans="1:10" customFormat="1" hidden="1" x14ac:dyDescent="0.25">
      <c r="A5242">
        <v>216</v>
      </c>
      <c r="B5242" t="s">
        <v>1519</v>
      </c>
      <c r="C5242" t="s">
        <v>1520</v>
      </c>
      <c r="D5242">
        <v>2673941778555</v>
      </c>
      <c r="E5242">
        <v>1</v>
      </c>
      <c r="F5242">
        <v>0</v>
      </c>
      <c r="G5242">
        <v>2</v>
      </c>
      <c r="H5242">
        <v>300000000000</v>
      </c>
      <c r="I5242">
        <v>340000000</v>
      </c>
      <c r="J5242">
        <v>0.01</v>
      </c>
    </row>
    <row r="5243" spans="1:10" customFormat="1" hidden="1" x14ac:dyDescent="0.25">
      <c r="A5243">
        <v>216</v>
      </c>
      <c r="B5243" t="s">
        <v>2109</v>
      </c>
      <c r="C5243" t="s">
        <v>2110</v>
      </c>
      <c r="D5243">
        <v>852705521627</v>
      </c>
      <c r="E5243">
        <v>354799060</v>
      </c>
      <c r="F5243">
        <v>1465106956</v>
      </c>
      <c r="G5243">
        <v>1</v>
      </c>
      <c r="H5243">
        <v>25000000000</v>
      </c>
      <c r="I5243">
        <v>340000000</v>
      </c>
      <c r="J5243">
        <v>0.01</v>
      </c>
    </row>
    <row r="5244" spans="1:10" customFormat="1" hidden="1" x14ac:dyDescent="0.25">
      <c r="A5244">
        <v>223</v>
      </c>
      <c r="B5244" t="s">
        <v>1745</v>
      </c>
      <c r="C5244" t="s">
        <v>1746</v>
      </c>
      <c r="D5244">
        <v>3421564841422</v>
      </c>
      <c r="E5244">
        <v>364423353</v>
      </c>
      <c r="F5244">
        <v>2417911991</v>
      </c>
      <c r="G5244">
        <v>2</v>
      </c>
      <c r="H5244">
        <v>200000000000</v>
      </c>
      <c r="I5244">
        <v>340000000</v>
      </c>
      <c r="J5244">
        <v>0.01</v>
      </c>
    </row>
    <row r="5245" spans="1:10" customFormat="1" hidden="1" x14ac:dyDescent="0.25">
      <c r="A5245">
        <v>216</v>
      </c>
      <c r="B5245" t="s">
        <v>1875</v>
      </c>
      <c r="C5245" t="s">
        <v>1876</v>
      </c>
      <c r="D5245">
        <v>55260864</v>
      </c>
      <c r="E5245">
        <v>1</v>
      </c>
      <c r="F5245">
        <v>0</v>
      </c>
      <c r="G5245">
        <v>0</v>
      </c>
      <c r="H5245">
        <v>25000000</v>
      </c>
      <c r="I5245">
        <v>340000000</v>
      </c>
      <c r="J5245">
        <v>0.01</v>
      </c>
    </row>
    <row r="5246" spans="1:10" customFormat="1" hidden="1" x14ac:dyDescent="0.25">
      <c r="A5246">
        <v>216</v>
      </c>
      <c r="B5246" t="s">
        <v>1657</v>
      </c>
      <c r="C5246" t="s">
        <v>1658</v>
      </c>
      <c r="D5246">
        <v>135032155216</v>
      </c>
      <c r="E5246">
        <v>1</v>
      </c>
      <c r="F5246">
        <v>0</v>
      </c>
      <c r="G5246">
        <v>0</v>
      </c>
      <c r="H5246">
        <v>31000000000</v>
      </c>
      <c r="I5246">
        <v>340000000</v>
      </c>
      <c r="J5246">
        <v>3.1E-2</v>
      </c>
    </row>
    <row r="5247" spans="1:10" customFormat="1" hidden="1" x14ac:dyDescent="0.25">
      <c r="A5247">
        <v>216</v>
      </c>
      <c r="B5247" t="s">
        <v>1836</v>
      </c>
      <c r="C5247" t="s">
        <v>1837</v>
      </c>
      <c r="D5247">
        <v>106247813964</v>
      </c>
      <c r="E5247">
        <v>1</v>
      </c>
      <c r="F5247">
        <v>0</v>
      </c>
      <c r="G5247">
        <v>0</v>
      </c>
      <c r="H5247">
        <v>103000000000</v>
      </c>
      <c r="I5247">
        <v>340000000</v>
      </c>
      <c r="J5247">
        <v>5.0000000000000001E-3</v>
      </c>
    </row>
    <row r="5248" spans="1:10" customFormat="1" hidden="1" x14ac:dyDescent="0.25">
      <c r="A5248">
        <v>216</v>
      </c>
      <c r="B5248" t="s">
        <v>1321</v>
      </c>
      <c r="C5248" t="s">
        <v>1322</v>
      </c>
      <c r="D5248">
        <v>202023010955</v>
      </c>
      <c r="E5248">
        <v>1</v>
      </c>
      <c r="F5248">
        <v>0</v>
      </c>
      <c r="G5248">
        <v>0</v>
      </c>
      <c r="H5248">
        <v>105000000000</v>
      </c>
      <c r="I5248">
        <v>340000000</v>
      </c>
      <c r="J5248">
        <v>0.01</v>
      </c>
    </row>
    <row r="5249" spans="1:10" customFormat="1" hidden="1" x14ac:dyDescent="0.25">
      <c r="A5249">
        <v>216</v>
      </c>
      <c r="B5249" t="s">
        <v>2116</v>
      </c>
      <c r="C5249">
        <v>3301</v>
      </c>
      <c r="D5249">
        <v>87654024849</v>
      </c>
      <c r="E5249">
        <v>1</v>
      </c>
      <c r="F5249">
        <v>0</v>
      </c>
      <c r="G5249">
        <v>0</v>
      </c>
      <c r="H5249">
        <v>75000000000</v>
      </c>
      <c r="I5249">
        <v>340000000</v>
      </c>
      <c r="J5249">
        <v>0.02</v>
      </c>
    </row>
    <row r="5250" spans="1:10" customFormat="1" hidden="1" x14ac:dyDescent="0.25">
      <c r="A5250">
        <v>216</v>
      </c>
      <c r="B5250" t="s">
        <v>2091</v>
      </c>
      <c r="C5250">
        <v>0</v>
      </c>
      <c r="D5250">
        <v>1459464001408</v>
      </c>
      <c r="E5250">
        <v>1</v>
      </c>
      <c r="F5250">
        <v>0</v>
      </c>
      <c r="G5250">
        <v>0</v>
      </c>
      <c r="H5250">
        <v>50000000000</v>
      </c>
      <c r="I5250">
        <v>340000000</v>
      </c>
      <c r="J5250">
        <v>0.02</v>
      </c>
    </row>
    <row r="5251" spans="1:10" customFormat="1" hidden="1" x14ac:dyDescent="0.25">
      <c r="A5251">
        <v>216</v>
      </c>
      <c r="B5251" t="s">
        <v>2431</v>
      </c>
      <c r="C5251" t="s">
        <v>2432</v>
      </c>
      <c r="D5251">
        <v>1307621848294</v>
      </c>
      <c r="E5251">
        <v>1</v>
      </c>
      <c r="F5251">
        <v>0</v>
      </c>
      <c r="G5251">
        <v>0</v>
      </c>
      <c r="H5251">
        <v>100000000000</v>
      </c>
      <c r="I5251">
        <v>340000000</v>
      </c>
      <c r="J5251">
        <v>0.02</v>
      </c>
    </row>
    <row r="5252" spans="1:10" customFormat="1" hidden="1" x14ac:dyDescent="0.25">
      <c r="A5252">
        <v>216</v>
      </c>
      <c r="B5252" t="s">
        <v>501</v>
      </c>
      <c r="C5252" t="s">
        <v>502</v>
      </c>
      <c r="D5252">
        <v>745422185630</v>
      </c>
      <c r="E5252">
        <v>1</v>
      </c>
      <c r="F5252">
        <v>0</v>
      </c>
      <c r="G5252">
        <v>0</v>
      </c>
      <c r="H5252">
        <v>513000000000</v>
      </c>
      <c r="I5252">
        <v>340000000</v>
      </c>
      <c r="J5252">
        <v>0</v>
      </c>
    </row>
    <row r="5253" spans="1:10" customFormat="1" hidden="1" x14ac:dyDescent="0.25">
      <c r="A5253">
        <v>216</v>
      </c>
      <c r="B5253" t="s">
        <v>451</v>
      </c>
      <c r="C5253" t="s">
        <v>452</v>
      </c>
      <c r="D5253">
        <v>10354714553467</v>
      </c>
      <c r="E5253">
        <v>603158232</v>
      </c>
      <c r="F5253">
        <v>8508782841</v>
      </c>
      <c r="G5253">
        <v>5</v>
      </c>
      <c r="H5253">
        <v>1100000000000</v>
      </c>
      <c r="I5253">
        <v>340000000</v>
      </c>
      <c r="J5253">
        <v>0.03</v>
      </c>
    </row>
    <row r="5254" spans="1:10" customFormat="1" hidden="1" x14ac:dyDescent="0.25">
      <c r="A5254">
        <v>216</v>
      </c>
      <c r="B5254" t="s">
        <v>2551</v>
      </c>
      <c r="C5254" t="s">
        <v>2552</v>
      </c>
      <c r="D5254">
        <v>93915876704497</v>
      </c>
      <c r="E5254">
        <v>1942017650</v>
      </c>
      <c r="F5254">
        <v>80033962916</v>
      </c>
      <c r="G5254">
        <v>45</v>
      </c>
      <c r="H5254">
        <v>720000000000</v>
      </c>
      <c r="I5254">
        <v>475000000</v>
      </c>
      <c r="J5254">
        <v>1.7999999999999999E-2</v>
      </c>
    </row>
    <row r="5255" spans="1:10" customFormat="1" hidden="1" x14ac:dyDescent="0.25">
      <c r="A5255">
        <v>216</v>
      </c>
      <c r="B5255" t="s">
        <v>1858</v>
      </c>
      <c r="C5255" t="s">
        <v>1859</v>
      </c>
      <c r="D5255">
        <v>11605248148</v>
      </c>
      <c r="E5255">
        <v>1</v>
      </c>
      <c r="F5255">
        <v>0</v>
      </c>
      <c r="G5255">
        <v>0</v>
      </c>
      <c r="H5255">
        <v>1500000000</v>
      </c>
      <c r="I5255">
        <v>340000000</v>
      </c>
      <c r="J5255">
        <v>0.02</v>
      </c>
    </row>
    <row r="5256" spans="1:10" customFormat="1" hidden="1" x14ac:dyDescent="0.25">
      <c r="A5256">
        <v>223</v>
      </c>
      <c r="B5256" t="s">
        <v>1693</v>
      </c>
      <c r="C5256" t="s">
        <v>1694</v>
      </c>
      <c r="D5256">
        <v>42752227949854</v>
      </c>
      <c r="E5256">
        <v>340000000</v>
      </c>
      <c r="F5256">
        <v>34454694808</v>
      </c>
      <c r="G5256">
        <v>25</v>
      </c>
      <c r="H5256">
        <v>510000000000</v>
      </c>
      <c r="I5256">
        <v>340000000</v>
      </c>
      <c r="J5256">
        <v>0</v>
      </c>
    </row>
    <row r="5257" spans="1:10" customFormat="1" hidden="1" x14ac:dyDescent="0.25">
      <c r="A5257">
        <v>216</v>
      </c>
      <c r="B5257" t="s">
        <v>387</v>
      </c>
      <c r="C5257" t="s">
        <v>388</v>
      </c>
      <c r="D5257">
        <v>17483445330316</v>
      </c>
      <c r="E5257">
        <v>559608895</v>
      </c>
      <c r="F5257">
        <v>12187673342</v>
      </c>
      <c r="G5257">
        <v>7</v>
      </c>
      <c r="H5257">
        <v>477000000000</v>
      </c>
      <c r="I5257">
        <v>340000000</v>
      </c>
      <c r="J5257">
        <v>1.77E-2</v>
      </c>
    </row>
    <row r="5258" spans="1:10" customFormat="1" hidden="1" x14ac:dyDescent="0.25">
      <c r="A5258">
        <v>216</v>
      </c>
      <c r="B5258" t="s">
        <v>1928</v>
      </c>
      <c r="C5258" t="s">
        <v>1929</v>
      </c>
      <c r="D5258">
        <v>1042590900598</v>
      </c>
      <c r="E5258">
        <v>1</v>
      </c>
      <c r="F5258">
        <v>0</v>
      </c>
      <c r="G5258">
        <v>0</v>
      </c>
      <c r="H5258">
        <v>17000000000</v>
      </c>
      <c r="I5258">
        <v>340000000</v>
      </c>
      <c r="J5258">
        <v>2.5000000000000001E-2</v>
      </c>
    </row>
    <row r="5259" spans="1:10" customFormat="1" hidden="1" x14ac:dyDescent="0.25">
      <c r="A5259">
        <v>216</v>
      </c>
      <c r="B5259" t="s">
        <v>1638</v>
      </c>
      <c r="C5259" t="s">
        <v>1639</v>
      </c>
      <c r="D5259">
        <v>2308209520886</v>
      </c>
      <c r="E5259">
        <v>1</v>
      </c>
      <c r="F5259">
        <v>0</v>
      </c>
      <c r="G5259">
        <v>0</v>
      </c>
      <c r="H5259">
        <v>305000000000</v>
      </c>
      <c r="I5259">
        <v>340000000</v>
      </c>
      <c r="J5259">
        <v>0.01</v>
      </c>
    </row>
    <row r="5260" spans="1:10" customFormat="1" hidden="1" x14ac:dyDescent="0.25">
      <c r="A5260">
        <v>216</v>
      </c>
      <c r="B5260" t="s">
        <v>1376</v>
      </c>
      <c r="C5260" t="s">
        <v>1377</v>
      </c>
      <c r="D5260">
        <v>57307974120219</v>
      </c>
      <c r="E5260">
        <v>2688963790</v>
      </c>
      <c r="F5260">
        <v>44630312018</v>
      </c>
      <c r="G5260">
        <v>26</v>
      </c>
      <c r="H5260">
        <v>50000000000</v>
      </c>
      <c r="I5260">
        <v>340000000</v>
      </c>
      <c r="J5260">
        <v>0.05</v>
      </c>
    </row>
    <row r="5261" spans="1:10" customFormat="1" hidden="1" x14ac:dyDescent="0.25">
      <c r="A5261">
        <v>216</v>
      </c>
      <c r="B5261" t="s">
        <v>1281</v>
      </c>
      <c r="C5261" t="s">
        <v>1282</v>
      </c>
      <c r="D5261">
        <v>344704733689</v>
      </c>
      <c r="E5261">
        <v>1</v>
      </c>
      <c r="F5261">
        <v>0</v>
      </c>
      <c r="G5261">
        <v>0</v>
      </c>
      <c r="H5261">
        <v>14900000000</v>
      </c>
      <c r="I5261">
        <v>340000000</v>
      </c>
      <c r="J5261">
        <v>0.05</v>
      </c>
    </row>
    <row r="5262" spans="1:10" customFormat="1" hidden="1" x14ac:dyDescent="0.25">
      <c r="A5262">
        <v>216</v>
      </c>
      <c r="B5262" t="s">
        <v>1159</v>
      </c>
      <c r="C5262" t="s">
        <v>1160</v>
      </c>
      <c r="D5262">
        <v>1418314120939</v>
      </c>
      <c r="E5262">
        <v>1</v>
      </c>
      <c r="F5262">
        <v>0</v>
      </c>
      <c r="G5262">
        <v>0</v>
      </c>
      <c r="H5262">
        <v>324900000000</v>
      </c>
      <c r="I5262">
        <v>340000000</v>
      </c>
      <c r="J5262">
        <v>0.05</v>
      </c>
    </row>
    <row r="5263" spans="1:10" customFormat="1" hidden="1" x14ac:dyDescent="0.25">
      <c r="A5263">
        <v>216</v>
      </c>
      <c r="B5263" t="s">
        <v>532</v>
      </c>
      <c r="C5263" t="s">
        <v>533</v>
      </c>
      <c r="D5263">
        <v>290175111789</v>
      </c>
      <c r="E5263">
        <v>1</v>
      </c>
      <c r="F5263">
        <v>0</v>
      </c>
      <c r="G5263">
        <v>0</v>
      </c>
      <c r="H5263">
        <v>5000000000</v>
      </c>
      <c r="I5263">
        <v>345000000</v>
      </c>
      <c r="J5263">
        <v>0.03</v>
      </c>
    </row>
    <row r="5264" spans="1:10" customFormat="1" hidden="1" x14ac:dyDescent="0.25">
      <c r="A5264">
        <v>216</v>
      </c>
      <c r="B5264" t="s">
        <v>1942</v>
      </c>
      <c r="C5264" t="s">
        <v>1943</v>
      </c>
      <c r="D5264">
        <v>625495206275</v>
      </c>
      <c r="E5264">
        <v>384401796</v>
      </c>
      <c r="F5264">
        <v>1435658080</v>
      </c>
      <c r="G5264">
        <v>1</v>
      </c>
      <c r="H5264">
        <v>100000000000</v>
      </c>
      <c r="I5264">
        <v>340000000</v>
      </c>
      <c r="J5264">
        <v>0.03</v>
      </c>
    </row>
    <row r="5265" spans="1:10" customFormat="1" hidden="1" x14ac:dyDescent="0.25">
      <c r="A5265">
        <v>216</v>
      </c>
      <c r="B5265" t="s">
        <v>633</v>
      </c>
      <c r="C5265" t="s">
        <v>634</v>
      </c>
      <c r="D5265">
        <v>401901376631</v>
      </c>
      <c r="E5265">
        <v>1</v>
      </c>
      <c r="F5265">
        <v>0</v>
      </c>
      <c r="G5265">
        <v>0</v>
      </c>
      <c r="H5265">
        <v>80000000000</v>
      </c>
      <c r="I5265">
        <v>340000000</v>
      </c>
      <c r="J5265">
        <v>8.9999999999999993E-3</v>
      </c>
    </row>
    <row r="5266" spans="1:10" customFormat="1" hidden="1" x14ac:dyDescent="0.25">
      <c r="A5266">
        <v>223</v>
      </c>
      <c r="B5266" t="s">
        <v>272</v>
      </c>
      <c r="C5266" t="s">
        <v>273</v>
      </c>
      <c r="D5266">
        <v>49398002825376</v>
      </c>
      <c r="E5266">
        <v>340000000</v>
      </c>
      <c r="F5266">
        <v>31650616227</v>
      </c>
      <c r="G5266">
        <v>23</v>
      </c>
      <c r="H5266">
        <v>50000000000</v>
      </c>
      <c r="I5266">
        <v>340000000</v>
      </c>
      <c r="J5266">
        <v>0</v>
      </c>
    </row>
    <row r="5267" spans="1:10" customFormat="1" hidden="1" x14ac:dyDescent="0.25">
      <c r="A5267">
        <v>216</v>
      </c>
      <c r="B5267" t="s">
        <v>1386</v>
      </c>
      <c r="C5267" t="s">
        <v>1387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customFormat="1" hidden="1" x14ac:dyDescent="0.25">
      <c r="A5268">
        <v>216</v>
      </c>
      <c r="B5268" t="s">
        <v>1665</v>
      </c>
      <c r="C5268" t="s">
        <v>1666</v>
      </c>
      <c r="D5268">
        <v>8628027286871</v>
      </c>
      <c r="E5268">
        <v>409403921</v>
      </c>
      <c r="F5268">
        <v>6870988217</v>
      </c>
      <c r="G5268">
        <v>4</v>
      </c>
      <c r="H5268">
        <v>100000000000</v>
      </c>
      <c r="I5268">
        <v>340000000</v>
      </c>
      <c r="J5268">
        <v>0.01</v>
      </c>
    </row>
    <row r="5269" spans="1:10" customFormat="1" hidden="1" x14ac:dyDescent="0.25">
      <c r="A5269">
        <v>216</v>
      </c>
      <c r="B5269" t="s">
        <v>798</v>
      </c>
      <c r="C5269" t="s">
        <v>799</v>
      </c>
      <c r="D5269">
        <v>100191953693684</v>
      </c>
      <c r="E5269">
        <v>1868250961</v>
      </c>
      <c r="F5269">
        <v>74884297135</v>
      </c>
      <c r="G5269">
        <v>42</v>
      </c>
      <c r="H5269">
        <v>3000000000000</v>
      </c>
      <c r="I5269">
        <v>340000000</v>
      </c>
      <c r="J5269">
        <v>0.02</v>
      </c>
    </row>
    <row r="5270" spans="1:10" customFormat="1" hidden="1" x14ac:dyDescent="0.25">
      <c r="A5270">
        <v>216</v>
      </c>
      <c r="B5270" t="s">
        <v>691</v>
      </c>
      <c r="C5270" t="s">
        <v>692</v>
      </c>
      <c r="D5270">
        <v>2313870755676</v>
      </c>
      <c r="E5270">
        <v>1</v>
      </c>
      <c r="F5270">
        <v>0</v>
      </c>
      <c r="G5270">
        <v>0</v>
      </c>
      <c r="H5270">
        <v>2000000000</v>
      </c>
      <c r="I5270">
        <v>340000000</v>
      </c>
      <c r="J5270">
        <v>0.02</v>
      </c>
    </row>
    <row r="5271" spans="1:10" customFormat="1" hidden="1" x14ac:dyDescent="0.25">
      <c r="A5271">
        <v>216</v>
      </c>
      <c r="B5271" t="s">
        <v>1368</v>
      </c>
      <c r="C5271" t="s">
        <v>1369</v>
      </c>
      <c r="D5271">
        <v>182685526152</v>
      </c>
      <c r="E5271">
        <v>1</v>
      </c>
      <c r="F5271">
        <v>0</v>
      </c>
      <c r="G5271">
        <v>0</v>
      </c>
      <c r="H5271">
        <v>0</v>
      </c>
      <c r="I5271">
        <v>340000000</v>
      </c>
      <c r="J5271">
        <v>9.9900000000000006E-3</v>
      </c>
    </row>
    <row r="5272" spans="1:10" customFormat="1" hidden="1" x14ac:dyDescent="0.25">
      <c r="A5272">
        <v>216</v>
      </c>
      <c r="B5272" t="s">
        <v>351</v>
      </c>
      <c r="C5272" t="s">
        <v>352</v>
      </c>
      <c r="D5272">
        <v>13988881969429</v>
      </c>
      <c r="E5272">
        <v>464076109</v>
      </c>
      <c r="F5272">
        <v>12283534847</v>
      </c>
      <c r="G5272">
        <v>7</v>
      </c>
      <c r="H5272">
        <v>500000000000</v>
      </c>
      <c r="I5272">
        <v>340000000</v>
      </c>
      <c r="J5272">
        <v>0.01</v>
      </c>
    </row>
    <row r="5273" spans="1:10" customFormat="1" hidden="1" x14ac:dyDescent="0.25">
      <c r="A5273">
        <v>216</v>
      </c>
      <c r="B5273" t="s">
        <v>1261</v>
      </c>
      <c r="C5273" t="s">
        <v>1262</v>
      </c>
      <c r="D5273">
        <v>51548685953</v>
      </c>
      <c r="E5273">
        <v>1</v>
      </c>
      <c r="F5273">
        <v>0</v>
      </c>
      <c r="G5273">
        <v>0</v>
      </c>
      <c r="H5273">
        <v>50000000000</v>
      </c>
      <c r="I5273">
        <v>500000000</v>
      </c>
      <c r="J5273">
        <v>0.05</v>
      </c>
    </row>
    <row r="5274" spans="1:10" customFormat="1" hidden="1" x14ac:dyDescent="0.25">
      <c r="A5274">
        <v>216</v>
      </c>
      <c r="B5274" t="s">
        <v>509</v>
      </c>
      <c r="C5274" t="s">
        <v>510</v>
      </c>
      <c r="D5274">
        <v>37165772750</v>
      </c>
      <c r="E5274">
        <v>1</v>
      </c>
      <c r="F5274">
        <v>0</v>
      </c>
      <c r="G5274">
        <v>0</v>
      </c>
      <c r="H5274">
        <v>600000000</v>
      </c>
      <c r="I5274">
        <v>340000000</v>
      </c>
      <c r="J5274">
        <v>0.03</v>
      </c>
    </row>
    <row r="5275" spans="1:10" customFormat="1" hidden="1" x14ac:dyDescent="0.25">
      <c r="A5275">
        <v>216</v>
      </c>
      <c r="B5275" t="s">
        <v>518</v>
      </c>
      <c r="C5275" t="s">
        <v>519</v>
      </c>
      <c r="D5275">
        <v>98711096464</v>
      </c>
      <c r="E5275">
        <v>1</v>
      </c>
      <c r="F5275">
        <v>0</v>
      </c>
      <c r="G5275">
        <v>0</v>
      </c>
      <c r="H5275">
        <v>130000000</v>
      </c>
      <c r="I5275">
        <v>340000000</v>
      </c>
      <c r="J5275">
        <v>1.7500000000000002E-2</v>
      </c>
    </row>
    <row r="5276" spans="1:10" customFormat="1" hidden="1" x14ac:dyDescent="0.25">
      <c r="A5276">
        <v>216</v>
      </c>
      <c r="B5276" t="s">
        <v>1555</v>
      </c>
      <c r="C5276" t="s">
        <v>1556</v>
      </c>
      <c r="D5276">
        <v>58794838657711</v>
      </c>
      <c r="E5276">
        <v>2597965186</v>
      </c>
      <c r="F5276">
        <v>42901338547</v>
      </c>
      <c r="G5276">
        <v>25</v>
      </c>
      <c r="H5276">
        <v>50000000000</v>
      </c>
      <c r="I5276">
        <v>340000000</v>
      </c>
      <c r="J5276">
        <v>0.05</v>
      </c>
    </row>
    <row r="5277" spans="1:10" customFormat="1" hidden="1" x14ac:dyDescent="0.25">
      <c r="A5277">
        <v>216</v>
      </c>
      <c r="B5277" t="s">
        <v>1078</v>
      </c>
      <c r="C5277" t="s">
        <v>1079</v>
      </c>
      <c r="D5277">
        <v>21103305463708</v>
      </c>
      <c r="E5277">
        <v>821157762</v>
      </c>
      <c r="F5277">
        <v>15557434309</v>
      </c>
      <c r="G5277">
        <v>9</v>
      </c>
      <c r="H5277">
        <v>1000000</v>
      </c>
      <c r="I5277">
        <v>340000000</v>
      </c>
      <c r="J5277">
        <v>0.03</v>
      </c>
    </row>
    <row r="5278" spans="1:10" customFormat="1" hidden="1" x14ac:dyDescent="0.25">
      <c r="A5278">
        <v>216</v>
      </c>
      <c r="B5278" t="s">
        <v>804</v>
      </c>
      <c r="C5278" t="s">
        <v>805</v>
      </c>
      <c r="D5278">
        <v>10120169779525</v>
      </c>
      <c r="E5278">
        <v>340000000</v>
      </c>
      <c r="F5278">
        <v>3301114594</v>
      </c>
      <c r="G5278">
        <v>2</v>
      </c>
      <c r="H5278">
        <v>285000000000</v>
      </c>
      <c r="I5278">
        <v>340000000</v>
      </c>
      <c r="J5278">
        <v>0</v>
      </c>
    </row>
    <row r="5279" spans="1:10" customFormat="1" hidden="1" x14ac:dyDescent="0.25">
      <c r="A5279">
        <v>216</v>
      </c>
      <c r="B5279" t="s">
        <v>282</v>
      </c>
      <c r="C5279" t="s">
        <v>283</v>
      </c>
      <c r="D5279">
        <v>690240588434</v>
      </c>
      <c r="E5279">
        <v>1</v>
      </c>
      <c r="F5279">
        <v>0</v>
      </c>
      <c r="G5279">
        <v>0</v>
      </c>
      <c r="H5279">
        <v>10000000000</v>
      </c>
      <c r="I5279">
        <v>340000000</v>
      </c>
      <c r="J5279">
        <v>0</v>
      </c>
    </row>
    <row r="5280" spans="1:10" customFormat="1" hidden="1" x14ac:dyDescent="0.25">
      <c r="A5280">
        <v>216</v>
      </c>
      <c r="B5280" t="s">
        <v>2024</v>
      </c>
      <c r="C5280" t="s">
        <v>2025</v>
      </c>
      <c r="D5280">
        <v>1112614218</v>
      </c>
      <c r="E5280">
        <v>1</v>
      </c>
      <c r="F5280">
        <v>0</v>
      </c>
      <c r="G5280">
        <v>0</v>
      </c>
      <c r="H5280">
        <v>1000000000</v>
      </c>
      <c r="I5280">
        <v>340000000</v>
      </c>
      <c r="J5280">
        <v>3.5000000000000003E-2</v>
      </c>
    </row>
    <row r="5281" spans="1:10" customFormat="1" hidden="1" x14ac:dyDescent="0.25">
      <c r="A5281">
        <v>216</v>
      </c>
      <c r="B5281" t="s">
        <v>705</v>
      </c>
      <c r="C5281" t="s">
        <v>706</v>
      </c>
      <c r="D5281">
        <v>704252320341</v>
      </c>
      <c r="E5281">
        <v>1</v>
      </c>
      <c r="F5281">
        <v>0</v>
      </c>
      <c r="G5281">
        <v>0</v>
      </c>
      <c r="H5281">
        <v>103000000000</v>
      </c>
      <c r="I5281">
        <v>340000000</v>
      </c>
      <c r="J5281">
        <v>5.0000000000000001E-3</v>
      </c>
    </row>
    <row r="5282" spans="1:10" customFormat="1" hidden="1" x14ac:dyDescent="0.25">
      <c r="A5282">
        <v>216</v>
      </c>
      <c r="B5282" t="s">
        <v>1968</v>
      </c>
      <c r="C5282" t="s">
        <v>1969</v>
      </c>
      <c r="D5282">
        <v>0</v>
      </c>
      <c r="E5282">
        <v>0</v>
      </c>
      <c r="F5282">
        <v>0</v>
      </c>
      <c r="G5282">
        <v>0</v>
      </c>
      <c r="H5282">
        <v>50000000000</v>
      </c>
      <c r="I5282">
        <v>340000000</v>
      </c>
      <c r="J5282">
        <v>0.05</v>
      </c>
    </row>
    <row r="5283" spans="1:10" customFormat="1" hidden="1" x14ac:dyDescent="0.25">
      <c r="A5283">
        <v>216</v>
      </c>
      <c r="B5283" t="s">
        <v>737</v>
      </c>
      <c r="C5283" t="s">
        <v>738</v>
      </c>
      <c r="D5283">
        <v>1106998684224</v>
      </c>
      <c r="E5283">
        <v>1</v>
      </c>
      <c r="F5283">
        <v>0</v>
      </c>
      <c r="G5283">
        <v>0</v>
      </c>
      <c r="H5283">
        <v>45000000000</v>
      </c>
      <c r="I5283">
        <v>340000000</v>
      </c>
      <c r="J5283">
        <v>0.02</v>
      </c>
    </row>
    <row r="5284" spans="1:10" customFormat="1" hidden="1" x14ac:dyDescent="0.25">
      <c r="A5284">
        <v>216</v>
      </c>
      <c r="B5284" t="s">
        <v>488</v>
      </c>
      <c r="C5284" t="s">
        <v>489</v>
      </c>
      <c r="D5284">
        <v>29693439763660</v>
      </c>
      <c r="E5284">
        <v>591378099</v>
      </c>
      <c r="F5284">
        <v>24886431861</v>
      </c>
      <c r="G5284">
        <v>14</v>
      </c>
      <c r="H5284">
        <v>3000000</v>
      </c>
      <c r="I5284">
        <v>340000000</v>
      </c>
      <c r="J5284">
        <v>0.01</v>
      </c>
    </row>
    <row r="5285" spans="1:10" customFormat="1" hidden="1" x14ac:dyDescent="0.25">
      <c r="A5285">
        <v>216</v>
      </c>
      <c r="B5285" t="s">
        <v>1688</v>
      </c>
      <c r="C5285" t="s">
        <v>1689</v>
      </c>
      <c r="D5285">
        <v>34019843674504</v>
      </c>
      <c r="E5285">
        <v>627897575</v>
      </c>
      <c r="F5285">
        <v>28501860024</v>
      </c>
      <c r="G5285">
        <v>16</v>
      </c>
      <c r="H5285">
        <v>300000000000</v>
      </c>
      <c r="I5285">
        <v>340000000</v>
      </c>
      <c r="J5285">
        <v>0.01</v>
      </c>
    </row>
    <row r="5286" spans="1:10" customFormat="1" hidden="1" x14ac:dyDescent="0.25">
      <c r="A5286">
        <v>216</v>
      </c>
      <c r="B5286" t="s">
        <v>2489</v>
      </c>
      <c r="C5286" t="s">
        <v>2490</v>
      </c>
      <c r="D5286">
        <v>2413453705490</v>
      </c>
      <c r="E5286">
        <v>414004529</v>
      </c>
      <c r="F5286">
        <v>1406086057</v>
      </c>
      <c r="G5286">
        <v>1</v>
      </c>
      <c r="H5286">
        <v>100098000000</v>
      </c>
      <c r="I5286">
        <v>340000000</v>
      </c>
      <c r="J5286">
        <v>0.05</v>
      </c>
    </row>
    <row r="5287" spans="1:10" customFormat="1" hidden="1" x14ac:dyDescent="0.25">
      <c r="A5287">
        <v>216</v>
      </c>
      <c r="B5287" t="s">
        <v>577</v>
      </c>
      <c r="C5287" t="s">
        <v>578</v>
      </c>
      <c r="D5287">
        <v>139789220106</v>
      </c>
      <c r="E5287">
        <v>1</v>
      </c>
      <c r="F5287">
        <v>0</v>
      </c>
      <c r="G5287">
        <v>0</v>
      </c>
      <c r="H5287">
        <v>100000000000</v>
      </c>
      <c r="I5287">
        <v>340000000</v>
      </c>
      <c r="J5287">
        <v>0.02</v>
      </c>
    </row>
    <row r="5288" spans="1:10" customFormat="1" hidden="1" x14ac:dyDescent="0.25">
      <c r="A5288">
        <v>216</v>
      </c>
      <c r="B5288" t="s">
        <v>1513</v>
      </c>
      <c r="C5288" t="s">
        <v>1514</v>
      </c>
      <c r="D5288">
        <v>1761017137290</v>
      </c>
      <c r="E5288">
        <v>442458065</v>
      </c>
      <c r="F5288">
        <v>5020445198</v>
      </c>
      <c r="G5288">
        <v>3</v>
      </c>
      <c r="H5288">
        <v>1000000000000</v>
      </c>
      <c r="I5288">
        <v>340000000</v>
      </c>
      <c r="J5288">
        <v>0.02</v>
      </c>
    </row>
    <row r="5289" spans="1:10" customFormat="1" hidden="1" x14ac:dyDescent="0.25">
      <c r="A5289">
        <v>216</v>
      </c>
      <c r="B5289" t="s">
        <v>2468</v>
      </c>
      <c r="C5289" t="s">
        <v>2469</v>
      </c>
      <c r="D5289">
        <v>768369068948</v>
      </c>
      <c r="E5289">
        <v>384408350</v>
      </c>
      <c r="F5289">
        <v>1435869987</v>
      </c>
      <c r="G5289">
        <v>1</v>
      </c>
      <c r="H5289">
        <v>250000000000</v>
      </c>
      <c r="I5289">
        <v>340000000</v>
      </c>
      <c r="J5289">
        <v>0.03</v>
      </c>
    </row>
    <row r="5290" spans="1:10" customFormat="1" hidden="1" x14ac:dyDescent="0.25">
      <c r="A5290">
        <v>216</v>
      </c>
      <c r="B5290" t="s">
        <v>234</v>
      </c>
      <c r="C5290" t="s">
        <v>235</v>
      </c>
      <c r="D5290">
        <v>130890852149576</v>
      </c>
      <c r="E5290">
        <v>2408554527</v>
      </c>
      <c r="F5290">
        <v>101359171865</v>
      </c>
      <c r="G5290">
        <v>57</v>
      </c>
      <c r="H5290">
        <v>250000000000</v>
      </c>
      <c r="I5290">
        <v>340000000</v>
      </c>
      <c r="J5290">
        <v>0.02</v>
      </c>
    </row>
    <row r="5291" spans="1:10" customFormat="1" hidden="1" x14ac:dyDescent="0.25">
      <c r="A5291">
        <v>216</v>
      </c>
      <c r="B5291" t="s">
        <v>1477</v>
      </c>
      <c r="C5291" t="s">
        <v>1478</v>
      </c>
      <c r="D5291">
        <v>12750790678001</v>
      </c>
      <c r="E5291">
        <v>576820674</v>
      </c>
      <c r="F5291">
        <v>8534315437</v>
      </c>
      <c r="G5291">
        <v>5</v>
      </c>
      <c r="H5291">
        <v>1000000000000</v>
      </c>
      <c r="I5291">
        <v>340000000</v>
      </c>
      <c r="J5291">
        <v>2.7E-2</v>
      </c>
    </row>
    <row r="5292" spans="1:10" customFormat="1" hidden="1" x14ac:dyDescent="0.25">
      <c r="A5292">
        <v>216</v>
      </c>
      <c r="B5292" t="s">
        <v>709</v>
      </c>
      <c r="C5292" t="s">
        <v>710</v>
      </c>
      <c r="D5292">
        <v>217555580050</v>
      </c>
      <c r="E5292">
        <v>1</v>
      </c>
      <c r="F5292">
        <v>0</v>
      </c>
      <c r="G5292">
        <v>0</v>
      </c>
      <c r="H5292">
        <v>125000000000</v>
      </c>
      <c r="I5292">
        <v>350000000</v>
      </c>
      <c r="J5292">
        <v>0.03</v>
      </c>
    </row>
    <row r="5293" spans="1:10" customFormat="1" hidden="1" x14ac:dyDescent="0.25">
      <c r="A5293">
        <v>216</v>
      </c>
      <c r="B5293" t="s">
        <v>681</v>
      </c>
      <c r="C5293" t="s">
        <v>682</v>
      </c>
      <c r="D5293">
        <v>118696018413936</v>
      </c>
      <c r="E5293">
        <v>2900114138</v>
      </c>
      <c r="F5293">
        <v>82777023827</v>
      </c>
      <c r="G5293">
        <v>47</v>
      </c>
      <c r="H5293">
        <v>1200000000000</v>
      </c>
      <c r="I5293">
        <v>340000000</v>
      </c>
      <c r="J5293">
        <v>0.03</v>
      </c>
    </row>
    <row r="5294" spans="1:10" customFormat="1" hidden="1" x14ac:dyDescent="0.25">
      <c r="A5294">
        <v>216</v>
      </c>
      <c r="B5294" t="s">
        <v>1390</v>
      </c>
      <c r="C5294" t="s">
        <v>1391</v>
      </c>
      <c r="D5294">
        <v>0</v>
      </c>
      <c r="E5294">
        <v>0</v>
      </c>
      <c r="F5294">
        <v>0</v>
      </c>
      <c r="G5294">
        <v>0</v>
      </c>
      <c r="H5294">
        <v>10000000000</v>
      </c>
      <c r="I5294">
        <v>340000000</v>
      </c>
      <c r="J5294">
        <v>0.01</v>
      </c>
    </row>
    <row r="5295" spans="1:10" customFormat="1" hidden="1" x14ac:dyDescent="0.25">
      <c r="A5295">
        <v>216</v>
      </c>
      <c r="B5295" t="s">
        <v>765</v>
      </c>
      <c r="C5295" t="s">
        <v>766</v>
      </c>
      <c r="D5295">
        <v>1491350927</v>
      </c>
      <c r="E5295">
        <v>1</v>
      </c>
      <c r="F5295">
        <v>0</v>
      </c>
      <c r="G5295">
        <v>0</v>
      </c>
      <c r="H5295">
        <v>1000000</v>
      </c>
      <c r="I5295">
        <v>340000000</v>
      </c>
      <c r="J5295">
        <v>7.77E-3</v>
      </c>
    </row>
    <row r="5296" spans="1:10" customFormat="1" hidden="1" x14ac:dyDescent="0.25">
      <c r="A5296">
        <v>216</v>
      </c>
      <c r="B5296" t="s">
        <v>296</v>
      </c>
      <c r="C5296" t="s">
        <v>297</v>
      </c>
      <c r="D5296">
        <v>6987480606760</v>
      </c>
      <c r="E5296">
        <v>763253172</v>
      </c>
      <c r="F5296">
        <v>10158076128</v>
      </c>
      <c r="G5296">
        <v>6</v>
      </c>
      <c r="H5296">
        <v>150000000000</v>
      </c>
      <c r="I5296">
        <v>340000000</v>
      </c>
      <c r="J5296">
        <v>0.04</v>
      </c>
    </row>
    <row r="5297" spans="1:10" customFormat="1" hidden="1" x14ac:dyDescent="0.25">
      <c r="A5297">
        <v>216</v>
      </c>
      <c r="B5297" t="s">
        <v>1651</v>
      </c>
      <c r="C5297" t="s">
        <v>1652</v>
      </c>
      <c r="D5297">
        <v>2132699912556</v>
      </c>
      <c r="E5297">
        <v>369624448</v>
      </c>
      <c r="F5297">
        <v>1451597976</v>
      </c>
      <c r="G5297">
        <v>1</v>
      </c>
      <c r="H5297">
        <v>1000000000000</v>
      </c>
      <c r="I5297">
        <v>340000000</v>
      </c>
      <c r="J5297">
        <v>0.02</v>
      </c>
    </row>
    <row r="5298" spans="1:10" customFormat="1" hidden="1" x14ac:dyDescent="0.25">
      <c r="A5298">
        <v>216</v>
      </c>
      <c r="B5298" t="s">
        <v>660</v>
      </c>
      <c r="C5298" t="s">
        <v>661</v>
      </c>
      <c r="D5298">
        <v>253589818275</v>
      </c>
      <c r="E5298">
        <v>1</v>
      </c>
      <c r="F5298">
        <v>0</v>
      </c>
      <c r="G5298">
        <v>0</v>
      </c>
      <c r="H5298">
        <v>200000000000</v>
      </c>
      <c r="I5298">
        <v>340000000</v>
      </c>
      <c r="J5298">
        <v>2.58E-2</v>
      </c>
    </row>
    <row r="5299" spans="1:10" customFormat="1" hidden="1" x14ac:dyDescent="0.25">
      <c r="A5299">
        <v>223</v>
      </c>
      <c r="B5299" t="s">
        <v>2176</v>
      </c>
      <c r="C5299" t="s">
        <v>2177</v>
      </c>
      <c r="D5299">
        <v>3549998182748</v>
      </c>
      <c r="E5299">
        <v>483112265</v>
      </c>
      <c r="F5299">
        <v>3689629930</v>
      </c>
      <c r="G5299">
        <v>3</v>
      </c>
      <c r="H5299">
        <v>60000000000</v>
      </c>
      <c r="I5299">
        <v>369000000</v>
      </c>
      <c r="J5299">
        <v>0.03</v>
      </c>
    </row>
    <row r="5300" spans="1:10" customFormat="1" hidden="1" x14ac:dyDescent="0.25">
      <c r="A5300">
        <v>216</v>
      </c>
      <c r="B5300" t="s">
        <v>1871</v>
      </c>
      <c r="C5300" t="s">
        <v>1872</v>
      </c>
      <c r="D5300">
        <v>2159114543750</v>
      </c>
      <c r="E5300">
        <v>340000000</v>
      </c>
      <c r="F5300">
        <v>3299738352</v>
      </c>
      <c r="G5300">
        <v>2</v>
      </c>
      <c r="H5300">
        <v>10000000000</v>
      </c>
      <c r="I5300">
        <v>340000000</v>
      </c>
      <c r="J5300">
        <v>0</v>
      </c>
    </row>
    <row r="5301" spans="1:10" customFormat="1" hidden="1" x14ac:dyDescent="0.25">
      <c r="A5301">
        <v>216</v>
      </c>
      <c r="B5301" t="s">
        <v>1794</v>
      </c>
      <c r="C5301" t="s">
        <v>1795</v>
      </c>
      <c r="D5301">
        <v>106938915577</v>
      </c>
      <c r="E5301">
        <v>1</v>
      </c>
      <c r="F5301">
        <v>0</v>
      </c>
      <c r="G5301">
        <v>0</v>
      </c>
      <c r="H5301">
        <v>10000000000</v>
      </c>
      <c r="I5301">
        <v>340000000</v>
      </c>
      <c r="J5301">
        <v>0.02</v>
      </c>
    </row>
    <row r="5302" spans="1:10" customFormat="1" hidden="1" x14ac:dyDescent="0.25">
      <c r="A5302">
        <v>216</v>
      </c>
      <c r="B5302" t="s">
        <v>1147</v>
      </c>
      <c r="C5302" t="s">
        <v>1148</v>
      </c>
      <c r="D5302">
        <v>1654711700077</v>
      </c>
      <c r="E5302">
        <v>1</v>
      </c>
      <c r="F5302">
        <v>0</v>
      </c>
      <c r="G5302">
        <v>0</v>
      </c>
      <c r="H5302">
        <v>10000000000</v>
      </c>
      <c r="I5302">
        <v>340000000</v>
      </c>
      <c r="J5302">
        <v>0</v>
      </c>
    </row>
    <row r="5303" spans="1:10" customFormat="1" hidden="1" x14ac:dyDescent="0.25">
      <c r="A5303">
        <v>216</v>
      </c>
      <c r="B5303" t="s">
        <v>2495</v>
      </c>
      <c r="C5303" t="s">
        <v>2496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customFormat="1" hidden="1" x14ac:dyDescent="0.25">
      <c r="A5304">
        <v>216</v>
      </c>
      <c r="B5304" t="s">
        <v>2497</v>
      </c>
      <c r="C5304" t="s">
        <v>2498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customFormat="1" hidden="1" x14ac:dyDescent="0.25">
      <c r="A5305">
        <v>216</v>
      </c>
      <c r="B5305" t="s">
        <v>1396</v>
      </c>
      <c r="C5305" t="s">
        <v>1397</v>
      </c>
      <c r="D5305">
        <v>205973950915</v>
      </c>
      <c r="E5305">
        <v>1</v>
      </c>
      <c r="F5305">
        <v>0</v>
      </c>
      <c r="G5305">
        <v>0</v>
      </c>
      <c r="H5305">
        <v>10000000000</v>
      </c>
      <c r="I5305">
        <v>340000000</v>
      </c>
      <c r="J5305">
        <v>0.01</v>
      </c>
    </row>
    <row r="5306" spans="1:10" customFormat="1" hidden="1" x14ac:dyDescent="0.25">
      <c r="A5306">
        <v>216</v>
      </c>
      <c r="B5306" t="s">
        <v>2272</v>
      </c>
      <c r="C5306" t="s">
        <v>438</v>
      </c>
      <c r="D5306">
        <v>1548015143837</v>
      </c>
      <c r="E5306">
        <v>340000000</v>
      </c>
      <c r="F5306">
        <v>3301435359</v>
      </c>
      <c r="G5306">
        <v>2</v>
      </c>
      <c r="H5306">
        <v>500000000000</v>
      </c>
      <c r="I5306">
        <v>340000000</v>
      </c>
      <c r="J5306">
        <v>0</v>
      </c>
    </row>
    <row r="5307" spans="1:10" customFormat="1" hidden="1" x14ac:dyDescent="0.25">
      <c r="A5307">
        <v>216</v>
      </c>
      <c r="B5307" t="s">
        <v>1884</v>
      </c>
      <c r="C5307" t="s">
        <v>1885</v>
      </c>
      <c r="D5307">
        <v>16343733477886</v>
      </c>
      <c r="E5307">
        <v>16378661516</v>
      </c>
      <c r="F5307">
        <v>0</v>
      </c>
      <c r="G5307">
        <v>9</v>
      </c>
      <c r="H5307">
        <v>3000000000</v>
      </c>
      <c r="I5307">
        <v>340000000</v>
      </c>
      <c r="J5307">
        <v>1</v>
      </c>
    </row>
    <row r="5308" spans="1:10" customFormat="1" hidden="1" x14ac:dyDescent="0.25">
      <c r="A5308">
        <v>216</v>
      </c>
      <c r="B5308" t="s">
        <v>185</v>
      </c>
      <c r="C5308" t="s">
        <v>186</v>
      </c>
      <c r="D5308">
        <v>167510652022</v>
      </c>
      <c r="E5308">
        <v>1</v>
      </c>
      <c r="F5308">
        <v>0</v>
      </c>
      <c r="G5308">
        <v>0</v>
      </c>
      <c r="H5308">
        <v>100000000</v>
      </c>
      <c r="I5308">
        <v>340000000</v>
      </c>
      <c r="J5308">
        <v>1.7999999999999999E-2</v>
      </c>
    </row>
    <row r="5309" spans="1:10" customFormat="1" hidden="1" x14ac:dyDescent="0.25">
      <c r="A5309">
        <v>216</v>
      </c>
      <c r="B5309" t="s">
        <v>2500</v>
      </c>
      <c r="C5309" t="s">
        <v>2501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customFormat="1" hidden="1" x14ac:dyDescent="0.25">
      <c r="A5310">
        <v>216</v>
      </c>
      <c r="B5310" t="s">
        <v>1940</v>
      </c>
      <c r="C5310" t="s">
        <v>1941</v>
      </c>
      <c r="D5310">
        <v>2645161562496</v>
      </c>
      <c r="E5310">
        <v>340000000</v>
      </c>
      <c r="F5310">
        <v>1480529101</v>
      </c>
      <c r="G5310">
        <v>1</v>
      </c>
      <c r="H5310">
        <v>300000000000</v>
      </c>
      <c r="I5310">
        <v>340000000</v>
      </c>
      <c r="J5310">
        <v>0</v>
      </c>
    </row>
    <row r="5311" spans="1:10" customFormat="1" hidden="1" x14ac:dyDescent="0.25">
      <c r="A5311">
        <v>216</v>
      </c>
      <c r="B5311" t="s">
        <v>2439</v>
      </c>
      <c r="C5311" t="s">
        <v>2440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customFormat="1" hidden="1" x14ac:dyDescent="0.25">
      <c r="A5312">
        <v>216</v>
      </c>
      <c r="B5312" t="s">
        <v>2346</v>
      </c>
      <c r="C5312" t="s">
        <v>2347</v>
      </c>
      <c r="D5312">
        <v>675220888085</v>
      </c>
      <c r="E5312">
        <v>1</v>
      </c>
      <c r="F5312">
        <v>0</v>
      </c>
      <c r="G5312">
        <v>0</v>
      </c>
      <c r="H5312">
        <v>17500000000</v>
      </c>
      <c r="I5312">
        <v>500000000</v>
      </c>
      <c r="J5312">
        <v>0.03</v>
      </c>
    </row>
    <row r="5313" spans="1:10" customFormat="1" hidden="1" x14ac:dyDescent="0.25">
      <c r="A5313">
        <v>216</v>
      </c>
      <c r="B5313" t="s">
        <v>2009</v>
      </c>
      <c r="C5313" t="s">
        <v>2010</v>
      </c>
      <c r="D5313">
        <v>1037717274726</v>
      </c>
      <c r="E5313">
        <v>1</v>
      </c>
      <c r="F5313">
        <v>0</v>
      </c>
      <c r="G5313">
        <v>0</v>
      </c>
      <c r="H5313">
        <v>75000000000</v>
      </c>
      <c r="I5313">
        <v>340000000</v>
      </c>
      <c r="J5313">
        <v>1.4999999999999999E-2</v>
      </c>
    </row>
    <row r="5314" spans="1:10" customFormat="1" hidden="1" x14ac:dyDescent="0.25">
      <c r="A5314">
        <v>216</v>
      </c>
      <c r="B5314" t="s">
        <v>1276</v>
      </c>
      <c r="D5314">
        <v>0</v>
      </c>
      <c r="E5314">
        <v>0</v>
      </c>
      <c r="F5314">
        <v>0</v>
      </c>
      <c r="G5314">
        <v>2192</v>
      </c>
      <c r="H5314">
        <v>0</v>
      </c>
      <c r="I5314">
        <v>0</v>
      </c>
      <c r="J5314">
        <v>0</v>
      </c>
    </row>
    <row r="5315" spans="1:10" customFormat="1" hidden="1" x14ac:dyDescent="0.25">
      <c r="A5315">
        <v>216</v>
      </c>
      <c r="B5315" t="s">
        <v>1838</v>
      </c>
      <c r="C5315" t="s">
        <v>1839</v>
      </c>
      <c r="D5315">
        <v>1010070651825</v>
      </c>
      <c r="E5315">
        <v>402698703</v>
      </c>
      <c r="F5315">
        <v>3237233076</v>
      </c>
      <c r="G5315">
        <v>2</v>
      </c>
      <c r="H5315">
        <v>50000000000</v>
      </c>
      <c r="I5315">
        <v>340000000</v>
      </c>
      <c r="J5315">
        <v>1.9E-2</v>
      </c>
    </row>
    <row r="5316" spans="1:10" customFormat="1" hidden="1" x14ac:dyDescent="0.25">
      <c r="A5316">
        <v>216</v>
      </c>
      <c r="B5316" t="s">
        <v>1914</v>
      </c>
      <c r="C5316" t="s">
        <v>1915</v>
      </c>
      <c r="D5316">
        <v>407965605875</v>
      </c>
      <c r="E5316">
        <v>1</v>
      </c>
      <c r="F5316">
        <v>0</v>
      </c>
      <c r="G5316">
        <v>0</v>
      </c>
      <c r="H5316">
        <v>100000000</v>
      </c>
      <c r="I5316">
        <v>340000000</v>
      </c>
      <c r="J5316">
        <v>2.5000000000000001E-2</v>
      </c>
    </row>
    <row r="5317" spans="1:10" customFormat="1" hidden="1" x14ac:dyDescent="0.25">
      <c r="A5317">
        <v>216</v>
      </c>
      <c r="B5317" t="s">
        <v>2036</v>
      </c>
      <c r="C5317" t="s">
        <v>1219</v>
      </c>
      <c r="D5317">
        <v>62133480015</v>
      </c>
      <c r="E5317">
        <v>1</v>
      </c>
      <c r="F5317">
        <v>0</v>
      </c>
      <c r="G5317">
        <v>0</v>
      </c>
      <c r="H5317">
        <v>50116000000</v>
      </c>
      <c r="I5317">
        <v>340000000</v>
      </c>
      <c r="J5317">
        <v>0.02</v>
      </c>
    </row>
    <row r="5318" spans="1:10" customFormat="1" hidden="1" x14ac:dyDescent="0.25">
      <c r="A5318">
        <v>216</v>
      </c>
      <c r="B5318" t="s">
        <v>1099</v>
      </c>
      <c r="C5318" t="s">
        <v>1100</v>
      </c>
      <c r="D5318">
        <v>48974855855252</v>
      </c>
      <c r="E5318">
        <v>555285179</v>
      </c>
      <c r="F5318">
        <v>21313232785</v>
      </c>
      <c r="G5318">
        <v>12</v>
      </c>
      <c r="H5318">
        <v>1000000000000</v>
      </c>
      <c r="I5318">
        <v>340000000</v>
      </c>
      <c r="J5318">
        <v>0.01</v>
      </c>
    </row>
    <row r="5319" spans="1:10" customFormat="1" hidden="1" x14ac:dyDescent="0.25">
      <c r="A5319">
        <v>216</v>
      </c>
      <c r="B5319" t="s">
        <v>1840</v>
      </c>
      <c r="C5319" t="s">
        <v>1841</v>
      </c>
      <c r="D5319">
        <v>59968183956</v>
      </c>
      <c r="E5319">
        <v>1</v>
      </c>
      <c r="F5319">
        <v>0</v>
      </c>
      <c r="G5319">
        <v>0</v>
      </c>
      <c r="H5319">
        <v>51999000000</v>
      </c>
      <c r="I5319">
        <v>340000000</v>
      </c>
      <c r="J5319">
        <v>0.03</v>
      </c>
    </row>
    <row r="5320" spans="1:10" customFormat="1" hidden="1" x14ac:dyDescent="0.25">
      <c r="A5320">
        <v>216</v>
      </c>
      <c r="B5320" t="s">
        <v>252</v>
      </c>
      <c r="C5320" t="s">
        <v>253</v>
      </c>
      <c r="D5320">
        <v>3307104053898</v>
      </c>
      <c r="E5320">
        <v>413992306</v>
      </c>
      <c r="F5320">
        <v>1405853827</v>
      </c>
      <c r="G5320">
        <v>1</v>
      </c>
      <c r="H5320">
        <v>1000000000</v>
      </c>
      <c r="I5320">
        <v>340000000</v>
      </c>
      <c r="J5320">
        <v>0.05</v>
      </c>
    </row>
    <row r="5321" spans="1:10" customFormat="1" hidden="1" x14ac:dyDescent="0.25">
      <c r="A5321">
        <v>223</v>
      </c>
      <c r="B5321" t="s">
        <v>2266</v>
      </c>
      <c r="C5321" t="s">
        <v>2267</v>
      </c>
      <c r="D5321">
        <v>14157633254279</v>
      </c>
      <c r="E5321">
        <v>527914531</v>
      </c>
      <c r="F5321">
        <v>9207812052</v>
      </c>
      <c r="G5321">
        <v>7</v>
      </c>
      <c r="H5321">
        <v>10000000000</v>
      </c>
      <c r="I5321">
        <v>340000000</v>
      </c>
      <c r="J5321">
        <v>0.02</v>
      </c>
    </row>
    <row r="5322" spans="1:10" customFormat="1" hidden="1" x14ac:dyDescent="0.25">
      <c r="A5322">
        <v>216</v>
      </c>
      <c r="B5322" t="s">
        <v>1810</v>
      </c>
      <c r="D5322">
        <v>42437934</v>
      </c>
      <c r="E5322">
        <v>1</v>
      </c>
      <c r="F5322">
        <v>0</v>
      </c>
      <c r="G5322">
        <v>0</v>
      </c>
      <c r="H5322">
        <v>0</v>
      </c>
      <c r="I5322">
        <v>340000000</v>
      </c>
      <c r="J5322">
        <v>0.02</v>
      </c>
    </row>
    <row r="5323" spans="1:10" customFormat="1" hidden="1" x14ac:dyDescent="0.25">
      <c r="A5323">
        <v>216</v>
      </c>
      <c r="B5323" t="s">
        <v>433</v>
      </c>
      <c r="C5323" t="s">
        <v>434</v>
      </c>
      <c r="D5323">
        <v>1466424888</v>
      </c>
      <c r="E5323">
        <v>1</v>
      </c>
      <c r="F5323">
        <v>0</v>
      </c>
      <c r="G5323">
        <v>0</v>
      </c>
      <c r="H5323">
        <v>27000000</v>
      </c>
      <c r="I5323">
        <v>340000000</v>
      </c>
      <c r="J5323">
        <v>5.0000000000000001E-3</v>
      </c>
    </row>
    <row r="5324" spans="1:10" customFormat="1" hidden="1" x14ac:dyDescent="0.25">
      <c r="A5324">
        <v>216</v>
      </c>
      <c r="B5324" t="s">
        <v>2250</v>
      </c>
      <c r="C5324" t="s">
        <v>2251</v>
      </c>
      <c r="D5324">
        <v>6766457220</v>
      </c>
      <c r="E5324">
        <v>1</v>
      </c>
      <c r="F5324">
        <v>0</v>
      </c>
      <c r="G5324">
        <v>0</v>
      </c>
      <c r="H5324">
        <v>95000000</v>
      </c>
      <c r="I5324">
        <v>340000000</v>
      </c>
      <c r="J5324">
        <v>0.05</v>
      </c>
    </row>
    <row r="5325" spans="1:10" customFormat="1" hidden="1" x14ac:dyDescent="0.25">
      <c r="A5325">
        <v>223</v>
      </c>
      <c r="B5325" t="s">
        <v>1713</v>
      </c>
      <c r="C5325" t="s">
        <v>1714</v>
      </c>
      <c r="D5325">
        <v>42051331091662</v>
      </c>
      <c r="E5325">
        <v>1719337411</v>
      </c>
      <c r="F5325">
        <v>26207410817</v>
      </c>
      <c r="G5325">
        <v>20</v>
      </c>
      <c r="H5325">
        <v>3000000000000</v>
      </c>
      <c r="I5325">
        <v>340000000</v>
      </c>
      <c r="J5325">
        <v>0.05</v>
      </c>
    </row>
    <row r="5326" spans="1:10" customFormat="1" hidden="1" x14ac:dyDescent="0.25">
      <c r="A5326">
        <v>216</v>
      </c>
      <c r="B5326" t="s">
        <v>1406</v>
      </c>
      <c r="C5326" t="s">
        <v>1407</v>
      </c>
      <c r="D5326">
        <v>329526855326</v>
      </c>
      <c r="E5326">
        <v>1</v>
      </c>
      <c r="F5326">
        <v>0</v>
      </c>
      <c r="G5326">
        <v>0</v>
      </c>
      <c r="H5326">
        <v>120000000000</v>
      </c>
      <c r="I5326">
        <v>340000000</v>
      </c>
      <c r="J5326">
        <v>0.02</v>
      </c>
    </row>
    <row r="5327" spans="1:10" customFormat="1" hidden="1" x14ac:dyDescent="0.25">
      <c r="A5327">
        <v>216</v>
      </c>
      <c r="B5327" t="s">
        <v>665</v>
      </c>
      <c r="C5327" t="s">
        <v>666</v>
      </c>
      <c r="D5327">
        <v>5297481057</v>
      </c>
      <c r="E5327">
        <v>1</v>
      </c>
      <c r="F5327">
        <v>0</v>
      </c>
      <c r="G5327">
        <v>0</v>
      </c>
      <c r="H5327">
        <v>5000000000</v>
      </c>
      <c r="I5327">
        <v>340000000</v>
      </c>
      <c r="J5327">
        <v>0.01</v>
      </c>
    </row>
    <row r="5328" spans="1:10" customFormat="1" hidden="1" x14ac:dyDescent="0.25">
      <c r="A5328">
        <v>216</v>
      </c>
      <c r="B5328" t="s">
        <v>1165</v>
      </c>
      <c r="C5328" t="s">
        <v>1166</v>
      </c>
      <c r="D5328">
        <v>2079376086</v>
      </c>
      <c r="E5328">
        <v>1</v>
      </c>
      <c r="F5328">
        <v>0</v>
      </c>
      <c r="G5328">
        <v>0</v>
      </c>
      <c r="H5328">
        <v>1500000000</v>
      </c>
      <c r="I5328">
        <v>340000000</v>
      </c>
      <c r="J5328">
        <v>0.02</v>
      </c>
    </row>
    <row r="5329" spans="1:10" customFormat="1" hidden="1" x14ac:dyDescent="0.25">
      <c r="A5329">
        <v>216</v>
      </c>
      <c r="B5329" t="s">
        <v>1725</v>
      </c>
      <c r="C5329" t="s">
        <v>1726</v>
      </c>
      <c r="D5329">
        <v>999531044518</v>
      </c>
      <c r="E5329">
        <v>1</v>
      </c>
      <c r="F5329">
        <v>0</v>
      </c>
      <c r="G5329">
        <v>0</v>
      </c>
      <c r="H5329">
        <v>100000000000</v>
      </c>
      <c r="I5329">
        <v>350000000</v>
      </c>
      <c r="J5329">
        <v>1.4999999999999999E-2</v>
      </c>
    </row>
    <row r="5330" spans="1:10" customFormat="1" hidden="1" x14ac:dyDescent="0.25">
      <c r="A5330">
        <v>216</v>
      </c>
      <c r="B5330" t="s">
        <v>333</v>
      </c>
      <c r="C5330" t="s">
        <v>334</v>
      </c>
      <c r="D5330">
        <v>517622006</v>
      </c>
      <c r="E5330">
        <v>1</v>
      </c>
      <c r="F5330">
        <v>0</v>
      </c>
      <c r="G5330">
        <v>0</v>
      </c>
      <c r="H5330">
        <v>100000000</v>
      </c>
      <c r="I5330">
        <v>345000000</v>
      </c>
      <c r="J5330">
        <v>0</v>
      </c>
    </row>
    <row r="5331" spans="1:10" customFormat="1" hidden="1" x14ac:dyDescent="0.25">
      <c r="A5331">
        <v>216</v>
      </c>
      <c r="B5331" t="s">
        <v>1105</v>
      </c>
      <c r="C5331" t="s">
        <v>1106</v>
      </c>
      <c r="D5331">
        <v>10097623854</v>
      </c>
      <c r="E5331">
        <v>1</v>
      </c>
      <c r="F5331">
        <v>0</v>
      </c>
      <c r="G5331">
        <v>0</v>
      </c>
      <c r="H5331">
        <v>10000000000</v>
      </c>
      <c r="I5331">
        <v>340000000</v>
      </c>
      <c r="J5331">
        <v>0.05</v>
      </c>
    </row>
    <row r="5332" spans="1:10" customFormat="1" hidden="1" x14ac:dyDescent="0.25">
      <c r="A5332">
        <v>216</v>
      </c>
      <c r="B5332" t="s">
        <v>2032</v>
      </c>
      <c r="C5332" t="s">
        <v>2033</v>
      </c>
      <c r="D5332">
        <v>1016066566600</v>
      </c>
      <c r="E5332">
        <v>1</v>
      </c>
      <c r="F5332">
        <v>0</v>
      </c>
      <c r="G5332">
        <v>0</v>
      </c>
      <c r="H5332">
        <v>50000000000</v>
      </c>
      <c r="I5332">
        <v>340000000</v>
      </c>
      <c r="J5332">
        <v>0.02</v>
      </c>
    </row>
    <row r="5333" spans="1:10" customFormat="1" hidden="1" x14ac:dyDescent="0.25">
      <c r="A5333">
        <v>216</v>
      </c>
      <c r="B5333" t="s">
        <v>515</v>
      </c>
      <c r="D5333">
        <v>94252000</v>
      </c>
      <c r="E5333">
        <v>1</v>
      </c>
      <c r="F5333">
        <v>0</v>
      </c>
      <c r="G5333">
        <v>0</v>
      </c>
      <c r="H5333">
        <v>100000000</v>
      </c>
      <c r="I5333">
        <v>340000000</v>
      </c>
      <c r="J5333">
        <v>0.04</v>
      </c>
    </row>
    <row r="5334" spans="1:10" customFormat="1" hidden="1" x14ac:dyDescent="0.25">
      <c r="A5334">
        <v>216</v>
      </c>
      <c r="B5334" t="s">
        <v>1042</v>
      </c>
      <c r="C5334" t="s">
        <v>1043</v>
      </c>
      <c r="D5334">
        <v>22990709910</v>
      </c>
      <c r="E5334">
        <v>1</v>
      </c>
      <c r="F5334">
        <v>0</v>
      </c>
      <c r="G5334">
        <v>0</v>
      </c>
      <c r="H5334">
        <v>10000000000</v>
      </c>
      <c r="I5334">
        <v>340000000</v>
      </c>
      <c r="J5334">
        <v>1E-3</v>
      </c>
    </row>
    <row r="5335" spans="1:10" customFormat="1" hidden="1" x14ac:dyDescent="0.25">
      <c r="A5335">
        <v>216</v>
      </c>
      <c r="B5335" t="s">
        <v>591</v>
      </c>
      <c r="D5335">
        <v>300822669</v>
      </c>
      <c r="E5335">
        <v>1</v>
      </c>
      <c r="F5335">
        <v>0</v>
      </c>
      <c r="G5335">
        <v>0</v>
      </c>
      <c r="H5335">
        <v>100000000</v>
      </c>
      <c r="I5335">
        <v>345000000</v>
      </c>
      <c r="J5335">
        <v>5.0000000000000001E-3</v>
      </c>
    </row>
    <row r="5336" spans="1:10" customFormat="1" hidden="1" x14ac:dyDescent="0.25">
      <c r="A5336">
        <v>216</v>
      </c>
      <c r="B5336" t="s">
        <v>385</v>
      </c>
      <c r="C5336" t="s">
        <v>386</v>
      </c>
      <c r="D5336">
        <v>52684398134201</v>
      </c>
      <c r="E5336">
        <v>3052958204</v>
      </c>
      <c r="F5336">
        <v>51546205894</v>
      </c>
      <c r="G5336">
        <v>30</v>
      </c>
      <c r="H5336">
        <v>50000000000</v>
      </c>
      <c r="I5336">
        <v>340000000</v>
      </c>
      <c r="J5336">
        <v>0.05</v>
      </c>
    </row>
    <row r="5337" spans="1:10" customFormat="1" hidden="1" x14ac:dyDescent="0.25">
      <c r="A5337">
        <v>216</v>
      </c>
      <c r="B5337" t="s">
        <v>2015</v>
      </c>
      <c r="C5337" t="s">
        <v>2016</v>
      </c>
      <c r="D5337">
        <v>0</v>
      </c>
      <c r="E5337">
        <v>0</v>
      </c>
      <c r="F5337">
        <v>0</v>
      </c>
      <c r="G5337">
        <v>0</v>
      </c>
      <c r="H5337">
        <v>1000000000</v>
      </c>
      <c r="I5337">
        <v>340000000</v>
      </c>
      <c r="J5337">
        <v>0.01</v>
      </c>
    </row>
    <row r="5338" spans="1:10" customFormat="1" hidden="1" x14ac:dyDescent="0.25">
      <c r="A5338">
        <v>216</v>
      </c>
      <c r="B5338" t="s">
        <v>2087</v>
      </c>
      <c r="C5338" t="s">
        <v>2088</v>
      </c>
      <c r="D5338">
        <v>10960146721507</v>
      </c>
      <c r="E5338">
        <v>383966283</v>
      </c>
      <c r="F5338">
        <v>8749290461</v>
      </c>
      <c r="G5338">
        <v>5</v>
      </c>
      <c r="H5338">
        <v>4100000000000</v>
      </c>
      <c r="I5338">
        <v>340000000</v>
      </c>
      <c r="J5338">
        <v>5.0000000000000001E-3</v>
      </c>
    </row>
    <row r="5339" spans="1:10" customFormat="1" hidden="1" x14ac:dyDescent="0.25">
      <c r="A5339">
        <v>216</v>
      </c>
      <c r="B5339" t="s">
        <v>2387</v>
      </c>
      <c r="C5339" t="s">
        <v>1804</v>
      </c>
      <c r="D5339">
        <v>1619860057410</v>
      </c>
      <c r="E5339">
        <v>384399768</v>
      </c>
      <c r="F5339">
        <v>1435592518</v>
      </c>
      <c r="G5339">
        <v>1</v>
      </c>
      <c r="H5339">
        <v>60000000000</v>
      </c>
      <c r="I5339">
        <v>340000000</v>
      </c>
      <c r="J5339">
        <v>0.03</v>
      </c>
    </row>
    <row r="5340" spans="1:10" customFormat="1" hidden="1" x14ac:dyDescent="0.25">
      <c r="A5340">
        <v>216</v>
      </c>
      <c r="B5340" t="s">
        <v>984</v>
      </c>
      <c r="C5340" t="s">
        <v>985</v>
      </c>
      <c r="D5340">
        <v>12252254449649</v>
      </c>
      <c r="E5340">
        <v>548479287</v>
      </c>
      <c r="F5340">
        <v>6740830285</v>
      </c>
      <c r="G5340">
        <v>4</v>
      </c>
      <c r="H5340">
        <v>1050000000000</v>
      </c>
      <c r="I5340">
        <v>340000000</v>
      </c>
      <c r="J5340">
        <v>0.03</v>
      </c>
    </row>
    <row r="5341" spans="1:10" customFormat="1" hidden="1" x14ac:dyDescent="0.25">
      <c r="A5341">
        <v>216</v>
      </c>
      <c r="B5341" t="s">
        <v>1141</v>
      </c>
      <c r="C5341" t="s">
        <v>1142</v>
      </c>
      <c r="D5341">
        <v>404343135805</v>
      </c>
      <c r="E5341">
        <v>377002247</v>
      </c>
      <c r="F5341">
        <v>1443087642</v>
      </c>
      <c r="G5341">
        <v>1</v>
      </c>
      <c r="H5341">
        <v>250000000000</v>
      </c>
      <c r="I5341">
        <v>340000000</v>
      </c>
      <c r="J5341">
        <v>2.5000000000000001E-2</v>
      </c>
    </row>
    <row r="5342" spans="1:10" customFormat="1" hidden="1" x14ac:dyDescent="0.25">
      <c r="A5342">
        <v>223</v>
      </c>
      <c r="B5342" t="s">
        <v>317</v>
      </c>
      <c r="C5342" t="s">
        <v>318</v>
      </c>
      <c r="D5342">
        <v>27790933028787</v>
      </c>
      <c r="E5342">
        <v>559357259</v>
      </c>
      <c r="F5342">
        <v>21716368710</v>
      </c>
      <c r="G5342">
        <v>16</v>
      </c>
      <c r="H5342">
        <v>750000000000</v>
      </c>
      <c r="I5342">
        <v>340000000</v>
      </c>
      <c r="J5342">
        <v>0.01</v>
      </c>
    </row>
    <row r="5343" spans="1:10" customFormat="1" hidden="1" x14ac:dyDescent="0.25">
      <c r="A5343">
        <v>223</v>
      </c>
      <c r="B5343" t="s">
        <v>345</v>
      </c>
      <c r="C5343" t="s">
        <v>346</v>
      </c>
      <c r="D5343">
        <v>818845770756</v>
      </c>
      <c r="E5343">
        <v>1</v>
      </c>
      <c r="F5343">
        <v>0</v>
      </c>
      <c r="G5343">
        <v>0</v>
      </c>
      <c r="H5343">
        <v>200000000000</v>
      </c>
      <c r="I5343">
        <v>340000000</v>
      </c>
      <c r="J5343">
        <v>0</v>
      </c>
    </row>
    <row r="5344" spans="1:10" customFormat="1" hidden="1" x14ac:dyDescent="0.25">
      <c r="A5344">
        <v>216</v>
      </c>
      <c r="B5344" t="s">
        <v>2581</v>
      </c>
      <c r="C5344" t="s">
        <v>2582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customFormat="1" hidden="1" x14ac:dyDescent="0.25">
      <c r="A5345">
        <v>216</v>
      </c>
      <c r="B5345" t="s">
        <v>1089</v>
      </c>
      <c r="C5345" t="s">
        <v>1090</v>
      </c>
      <c r="D5345">
        <v>974560077505</v>
      </c>
      <c r="E5345">
        <v>1</v>
      </c>
      <c r="F5345">
        <v>0</v>
      </c>
      <c r="G5345">
        <v>0</v>
      </c>
      <c r="H5345">
        <v>160000000000</v>
      </c>
      <c r="I5345">
        <v>340000000</v>
      </c>
      <c r="J5345">
        <v>3.5000000000000003E-2</v>
      </c>
    </row>
    <row r="5346" spans="1:10" customFormat="1" hidden="1" x14ac:dyDescent="0.25">
      <c r="A5346">
        <v>216</v>
      </c>
      <c r="B5346" t="s">
        <v>1856</v>
      </c>
      <c r="C5346" t="s">
        <v>1857</v>
      </c>
      <c r="D5346">
        <v>343296381861</v>
      </c>
      <c r="E5346">
        <v>1</v>
      </c>
      <c r="F5346">
        <v>0</v>
      </c>
      <c r="G5346">
        <v>0</v>
      </c>
      <c r="H5346">
        <v>50000000000</v>
      </c>
      <c r="I5346">
        <v>340000000</v>
      </c>
      <c r="J5346">
        <v>1.11E-2</v>
      </c>
    </row>
    <row r="5347" spans="1:10" customFormat="1" hidden="1" x14ac:dyDescent="0.25">
      <c r="A5347">
        <v>216</v>
      </c>
      <c r="B5347" t="s">
        <v>2316</v>
      </c>
      <c r="C5347" t="s">
        <v>2317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customFormat="1" hidden="1" x14ac:dyDescent="0.25">
      <c r="A5348">
        <v>216</v>
      </c>
      <c r="B5348" t="s">
        <v>1095</v>
      </c>
      <c r="C5348" t="s">
        <v>1096</v>
      </c>
      <c r="D5348">
        <v>1367516979301</v>
      </c>
      <c r="E5348">
        <v>1</v>
      </c>
      <c r="F5348">
        <v>0</v>
      </c>
      <c r="G5348">
        <v>0</v>
      </c>
      <c r="H5348">
        <v>446000000000</v>
      </c>
      <c r="I5348">
        <v>345000000</v>
      </c>
      <c r="J5348">
        <v>0.05</v>
      </c>
    </row>
    <row r="5349" spans="1:10" customFormat="1" hidden="1" x14ac:dyDescent="0.25">
      <c r="A5349">
        <v>216</v>
      </c>
      <c r="B5349" t="s">
        <v>850</v>
      </c>
      <c r="C5349" t="s">
        <v>851</v>
      </c>
      <c r="D5349">
        <v>103047254383</v>
      </c>
      <c r="E5349">
        <v>1</v>
      </c>
      <c r="F5349">
        <v>0</v>
      </c>
      <c r="G5349">
        <v>0</v>
      </c>
      <c r="H5349">
        <v>2222200000</v>
      </c>
      <c r="I5349">
        <v>348000000</v>
      </c>
      <c r="J5349">
        <v>2.1999999999999999E-2</v>
      </c>
    </row>
    <row r="5350" spans="1:10" customFormat="1" hidden="1" x14ac:dyDescent="0.25">
      <c r="A5350">
        <v>216</v>
      </c>
      <c r="B5350" t="s">
        <v>482</v>
      </c>
      <c r="C5350" t="s">
        <v>483</v>
      </c>
      <c r="D5350">
        <v>190024258599</v>
      </c>
      <c r="E5350">
        <v>1</v>
      </c>
      <c r="F5350">
        <v>0</v>
      </c>
      <c r="G5350">
        <v>0</v>
      </c>
      <c r="H5350">
        <v>150026764857</v>
      </c>
      <c r="I5350">
        <v>340000000</v>
      </c>
      <c r="J5350">
        <v>1.4999999999999999E-2</v>
      </c>
    </row>
    <row r="5351" spans="1:10" customFormat="1" hidden="1" x14ac:dyDescent="0.25">
      <c r="A5351">
        <v>216</v>
      </c>
      <c r="B5351" t="s">
        <v>1092</v>
      </c>
      <c r="C5351" t="s">
        <v>720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customFormat="1" hidden="1" x14ac:dyDescent="0.25">
      <c r="A5352">
        <v>216</v>
      </c>
      <c r="B5352" t="s">
        <v>2072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customFormat="1" hidden="1" x14ac:dyDescent="0.25">
      <c r="A5353">
        <v>216</v>
      </c>
      <c r="B5353" t="s">
        <v>2555</v>
      </c>
      <c r="C5353" t="s">
        <v>2556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customFormat="1" hidden="1" x14ac:dyDescent="0.25">
      <c r="A5354">
        <v>216</v>
      </c>
      <c r="B5354" t="s">
        <v>1294</v>
      </c>
      <c r="C5354" t="s">
        <v>1295</v>
      </c>
      <c r="D5354">
        <v>430261201655</v>
      </c>
      <c r="E5354">
        <v>1</v>
      </c>
      <c r="F5354">
        <v>0</v>
      </c>
      <c r="G5354">
        <v>0</v>
      </c>
      <c r="H5354">
        <v>100000000000</v>
      </c>
      <c r="I5354">
        <v>340000000</v>
      </c>
      <c r="J5354">
        <v>8.0000000000000002E-3</v>
      </c>
    </row>
    <row r="5355" spans="1:10" customFormat="1" hidden="1" x14ac:dyDescent="0.25">
      <c r="A5355">
        <v>216</v>
      </c>
      <c r="B5355" t="s">
        <v>1189</v>
      </c>
      <c r="C5355" t="s">
        <v>714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customFormat="1" hidden="1" x14ac:dyDescent="0.25">
      <c r="A5356">
        <v>216</v>
      </c>
      <c r="B5356" t="s">
        <v>654</v>
      </c>
      <c r="C5356" t="s">
        <v>655</v>
      </c>
      <c r="D5356">
        <v>1219332147604</v>
      </c>
      <c r="E5356">
        <v>1</v>
      </c>
      <c r="F5356">
        <v>0</v>
      </c>
      <c r="G5356">
        <v>0</v>
      </c>
      <c r="H5356">
        <v>1000000000000</v>
      </c>
      <c r="I5356">
        <v>340000000</v>
      </c>
      <c r="J5356">
        <v>1.337E-2</v>
      </c>
    </row>
    <row r="5357" spans="1:10" customFormat="1" hidden="1" x14ac:dyDescent="0.25">
      <c r="A5357">
        <v>216</v>
      </c>
      <c r="B5357" t="s">
        <v>636</v>
      </c>
      <c r="C5357" t="s">
        <v>637</v>
      </c>
      <c r="D5357">
        <v>945823435008</v>
      </c>
      <c r="E5357">
        <v>384411153</v>
      </c>
      <c r="F5357">
        <v>1435960637</v>
      </c>
      <c r="G5357">
        <v>1</v>
      </c>
      <c r="H5357">
        <v>300000000000</v>
      </c>
      <c r="I5357">
        <v>340000000</v>
      </c>
      <c r="J5357">
        <v>0.03</v>
      </c>
    </row>
    <row r="5358" spans="1:10" customFormat="1" hidden="1" x14ac:dyDescent="0.25">
      <c r="A5358">
        <v>216</v>
      </c>
      <c r="B5358" t="s">
        <v>150</v>
      </c>
      <c r="C5358" t="s">
        <v>151</v>
      </c>
      <c r="D5358">
        <v>12584378490830</v>
      </c>
      <c r="E5358">
        <v>604556322</v>
      </c>
      <c r="F5358">
        <v>10317696567</v>
      </c>
      <c r="G5358">
        <v>6</v>
      </c>
      <c r="H5358">
        <v>210000000000</v>
      </c>
      <c r="I5358">
        <v>340000000</v>
      </c>
      <c r="J5358">
        <v>2.5000000000000001E-2</v>
      </c>
    </row>
    <row r="5359" spans="1:10" customFormat="1" hidden="1" x14ac:dyDescent="0.25">
      <c r="A5359">
        <v>223</v>
      </c>
      <c r="B5359" t="s">
        <v>1648</v>
      </c>
      <c r="C5359" t="s">
        <v>352</v>
      </c>
      <c r="D5359">
        <v>3744232749266</v>
      </c>
      <c r="E5359">
        <v>1</v>
      </c>
      <c r="F5359">
        <v>0</v>
      </c>
      <c r="G5359">
        <v>0</v>
      </c>
      <c r="H5359">
        <v>500000000000</v>
      </c>
      <c r="I5359">
        <v>340000000</v>
      </c>
      <c r="J5359">
        <v>0.01</v>
      </c>
    </row>
    <row r="5360" spans="1:10" customFormat="1" hidden="1" x14ac:dyDescent="0.25">
      <c r="A5360">
        <v>216</v>
      </c>
      <c r="B5360" t="s">
        <v>2166</v>
      </c>
      <c r="C5360" t="s">
        <v>2167</v>
      </c>
      <c r="D5360">
        <v>669795659342</v>
      </c>
      <c r="E5360">
        <v>1</v>
      </c>
      <c r="F5360">
        <v>0</v>
      </c>
      <c r="G5360">
        <v>0</v>
      </c>
      <c r="H5360">
        <v>96000000</v>
      </c>
      <c r="I5360">
        <v>340000000</v>
      </c>
      <c r="J5360">
        <v>0.05</v>
      </c>
    </row>
    <row r="5361" spans="1:10" customFormat="1" hidden="1" x14ac:dyDescent="0.25">
      <c r="A5361">
        <v>216</v>
      </c>
      <c r="B5361" t="s">
        <v>2062</v>
      </c>
      <c r="C5361" t="s">
        <v>1005</v>
      </c>
      <c r="D5361">
        <v>15550432571</v>
      </c>
      <c r="E5361">
        <v>1</v>
      </c>
      <c r="F5361">
        <v>0</v>
      </c>
      <c r="G5361">
        <v>0</v>
      </c>
      <c r="H5361">
        <v>10000000000</v>
      </c>
      <c r="I5361">
        <v>340000000</v>
      </c>
      <c r="J5361">
        <v>0.02</v>
      </c>
    </row>
    <row r="5362" spans="1:10" customFormat="1" hidden="1" x14ac:dyDescent="0.25">
      <c r="A5362">
        <v>216</v>
      </c>
      <c r="B5362" t="s">
        <v>402</v>
      </c>
      <c r="C5362" t="s">
        <v>403</v>
      </c>
      <c r="D5362">
        <v>112789137510417</v>
      </c>
      <c r="E5362">
        <v>4153260488</v>
      </c>
      <c r="F5362">
        <v>72451949284</v>
      </c>
      <c r="G5362">
        <v>42</v>
      </c>
      <c r="H5362">
        <v>1600000000000</v>
      </c>
      <c r="I5362">
        <v>340000000</v>
      </c>
      <c r="J5362">
        <v>0.05</v>
      </c>
    </row>
    <row r="5363" spans="1:10" customFormat="1" hidden="1" x14ac:dyDescent="0.25">
      <c r="A5363">
        <v>216</v>
      </c>
      <c r="B5363" t="s">
        <v>671</v>
      </c>
      <c r="C5363" t="s">
        <v>672</v>
      </c>
      <c r="D5363">
        <v>1022225664</v>
      </c>
      <c r="E5363">
        <v>1</v>
      </c>
      <c r="F5363">
        <v>0</v>
      </c>
      <c r="G5363">
        <v>0</v>
      </c>
      <c r="H5363">
        <v>1000000000</v>
      </c>
      <c r="I5363">
        <v>340000000</v>
      </c>
      <c r="J5363">
        <v>0</v>
      </c>
    </row>
    <row r="5364" spans="1:10" customFormat="1" hidden="1" x14ac:dyDescent="0.25">
      <c r="A5364">
        <v>216</v>
      </c>
      <c r="B5364" t="s">
        <v>453</v>
      </c>
      <c r="C5364" t="s">
        <v>454</v>
      </c>
      <c r="D5364">
        <v>11300069650</v>
      </c>
      <c r="E5364">
        <v>1</v>
      </c>
      <c r="F5364">
        <v>0</v>
      </c>
      <c r="G5364">
        <v>0</v>
      </c>
      <c r="H5364">
        <v>5000000000</v>
      </c>
      <c r="I5364">
        <v>340000000</v>
      </c>
      <c r="J5364">
        <v>0.01</v>
      </c>
    </row>
    <row r="5365" spans="1:10" customFormat="1" hidden="1" x14ac:dyDescent="0.25">
      <c r="A5365">
        <v>216</v>
      </c>
      <c r="B5365" t="s">
        <v>2079</v>
      </c>
      <c r="C5365" t="s">
        <v>2080</v>
      </c>
      <c r="D5365">
        <v>116855806090764</v>
      </c>
      <c r="E5365">
        <v>6166888360</v>
      </c>
      <c r="F5365">
        <v>110710878851</v>
      </c>
      <c r="G5365">
        <v>64</v>
      </c>
      <c r="H5365">
        <v>2500000000000</v>
      </c>
      <c r="I5365">
        <v>340000000</v>
      </c>
      <c r="J5365">
        <v>0.05</v>
      </c>
    </row>
    <row r="5366" spans="1:10" customFormat="1" hidden="1" x14ac:dyDescent="0.25">
      <c r="A5366">
        <v>216</v>
      </c>
      <c r="B5366" t="s">
        <v>1018</v>
      </c>
      <c r="C5366" t="s">
        <v>1019</v>
      </c>
      <c r="D5366">
        <v>42502405976</v>
      </c>
      <c r="E5366">
        <v>1</v>
      </c>
      <c r="F5366">
        <v>0</v>
      </c>
      <c r="G5366">
        <v>0</v>
      </c>
      <c r="H5366">
        <v>10000000000</v>
      </c>
      <c r="I5366">
        <v>340000000</v>
      </c>
      <c r="J5366">
        <v>0.08</v>
      </c>
    </row>
    <row r="5367" spans="1:10" customFormat="1" hidden="1" x14ac:dyDescent="0.25">
      <c r="A5367">
        <v>216</v>
      </c>
      <c r="B5367" t="s">
        <v>1772</v>
      </c>
      <c r="C5367" t="s">
        <v>1773</v>
      </c>
      <c r="D5367">
        <v>77000000000</v>
      </c>
      <c r="E5367">
        <v>1</v>
      </c>
      <c r="F5367">
        <v>0</v>
      </c>
      <c r="G5367">
        <v>0</v>
      </c>
      <c r="H5367">
        <v>77000000000</v>
      </c>
      <c r="I5367">
        <v>340000000</v>
      </c>
      <c r="J5367">
        <v>7.7000000000000002E-3</v>
      </c>
    </row>
    <row r="5368" spans="1:10" customFormat="1" hidden="1" x14ac:dyDescent="0.25">
      <c r="A5368">
        <v>216</v>
      </c>
      <c r="B5368" t="s">
        <v>1234</v>
      </c>
      <c r="C5368" t="s">
        <v>1235</v>
      </c>
      <c r="D5368">
        <v>115621742</v>
      </c>
      <c r="E5368">
        <v>1</v>
      </c>
      <c r="F5368">
        <v>0</v>
      </c>
      <c r="G5368">
        <v>0</v>
      </c>
      <c r="H5368">
        <v>120000000</v>
      </c>
      <c r="I5368">
        <v>340000000</v>
      </c>
      <c r="J5368">
        <v>7.0000000000000007E-2</v>
      </c>
    </row>
    <row r="5369" spans="1:10" customFormat="1" hidden="1" x14ac:dyDescent="0.25">
      <c r="A5369">
        <v>216</v>
      </c>
      <c r="B5369" s="161" t="s">
        <v>2207</v>
      </c>
      <c r="C5369" t="s">
        <v>2208</v>
      </c>
      <c r="D5369">
        <v>19675189302</v>
      </c>
      <c r="E5369">
        <v>1</v>
      </c>
      <c r="F5369">
        <v>0</v>
      </c>
      <c r="G5369">
        <v>0</v>
      </c>
      <c r="H5369">
        <v>500000000</v>
      </c>
      <c r="I5369">
        <v>340000000</v>
      </c>
      <c r="J5369">
        <v>0.05</v>
      </c>
    </row>
    <row r="5370" spans="1:10" customFormat="1" hidden="1" x14ac:dyDescent="0.25">
      <c r="A5370">
        <v>216</v>
      </c>
      <c r="B5370" t="s">
        <v>658</v>
      </c>
      <c r="C5370" t="s">
        <v>659</v>
      </c>
      <c r="D5370">
        <v>104408171179</v>
      </c>
      <c r="E5370">
        <v>1</v>
      </c>
      <c r="F5370">
        <v>0</v>
      </c>
      <c r="G5370">
        <v>0</v>
      </c>
      <c r="H5370">
        <v>50000000000</v>
      </c>
      <c r="I5370">
        <v>340000000</v>
      </c>
      <c r="J5370">
        <v>2.5000000000000001E-2</v>
      </c>
    </row>
    <row r="5371" spans="1:10" customFormat="1" hidden="1" x14ac:dyDescent="0.25">
      <c r="A5371">
        <v>216</v>
      </c>
      <c r="B5371" t="s">
        <v>2309</v>
      </c>
      <c r="D5371">
        <v>1004095991</v>
      </c>
      <c r="E5371">
        <v>1</v>
      </c>
      <c r="F5371">
        <v>0</v>
      </c>
      <c r="G5371">
        <v>0</v>
      </c>
      <c r="H5371">
        <v>500000000</v>
      </c>
      <c r="I5371">
        <v>340000000</v>
      </c>
      <c r="J5371">
        <v>0.03</v>
      </c>
    </row>
    <row r="5372" spans="1:10" customFormat="1" hidden="1" x14ac:dyDescent="0.25">
      <c r="A5372">
        <v>216</v>
      </c>
      <c r="B5372" t="s">
        <v>1072</v>
      </c>
      <c r="C5372" t="s">
        <v>1073</v>
      </c>
      <c r="D5372">
        <v>2761674995853</v>
      </c>
      <c r="E5372">
        <v>372569447</v>
      </c>
      <c r="F5372">
        <v>1447859971</v>
      </c>
      <c r="G5372">
        <v>1</v>
      </c>
      <c r="H5372">
        <v>250000000000</v>
      </c>
      <c r="I5372">
        <v>340000000</v>
      </c>
      <c r="J5372">
        <v>2.1999999999999999E-2</v>
      </c>
    </row>
    <row r="5373" spans="1:10" customFormat="1" hidden="1" x14ac:dyDescent="0.25">
      <c r="A5373">
        <v>216</v>
      </c>
      <c r="B5373" t="s">
        <v>790</v>
      </c>
      <c r="C5373" t="s">
        <v>791</v>
      </c>
      <c r="D5373">
        <v>2670832846878</v>
      </c>
      <c r="E5373">
        <v>354801503</v>
      </c>
      <c r="F5373">
        <v>1465348861</v>
      </c>
      <c r="G5373">
        <v>1</v>
      </c>
      <c r="H5373">
        <v>125000000000</v>
      </c>
      <c r="I5373">
        <v>340000000</v>
      </c>
      <c r="J5373">
        <v>0.01</v>
      </c>
    </row>
    <row r="5374" spans="1:10" customFormat="1" hidden="1" x14ac:dyDescent="0.25">
      <c r="A5374">
        <v>216</v>
      </c>
      <c r="B5374" t="s">
        <v>335</v>
      </c>
      <c r="C5374" t="s">
        <v>336</v>
      </c>
      <c r="D5374">
        <v>303250694000</v>
      </c>
      <c r="E5374">
        <v>1</v>
      </c>
      <c r="F5374">
        <v>0</v>
      </c>
      <c r="G5374">
        <v>0</v>
      </c>
      <c r="H5374">
        <v>100000000</v>
      </c>
      <c r="I5374">
        <v>345000000</v>
      </c>
      <c r="J5374">
        <v>0.15</v>
      </c>
    </row>
    <row r="5375" spans="1:10" customFormat="1" hidden="1" x14ac:dyDescent="0.25">
      <c r="A5375">
        <v>216</v>
      </c>
      <c r="B5375" t="s">
        <v>1139</v>
      </c>
      <c r="C5375" t="s">
        <v>1140</v>
      </c>
      <c r="D5375">
        <v>10646267875</v>
      </c>
      <c r="E5375">
        <v>1</v>
      </c>
      <c r="F5375">
        <v>0</v>
      </c>
      <c r="G5375">
        <v>0</v>
      </c>
      <c r="H5375">
        <v>10000000000</v>
      </c>
      <c r="I5375">
        <v>340000000</v>
      </c>
      <c r="J5375">
        <v>0</v>
      </c>
    </row>
    <row r="5376" spans="1:10" customFormat="1" hidden="1" x14ac:dyDescent="0.25">
      <c r="A5376">
        <v>216</v>
      </c>
      <c r="B5376" t="s">
        <v>228</v>
      </c>
      <c r="C5376" t="s">
        <v>229</v>
      </c>
      <c r="D5376">
        <v>1021255115</v>
      </c>
      <c r="E5376">
        <v>1</v>
      </c>
      <c r="F5376">
        <v>0</v>
      </c>
      <c r="G5376">
        <v>0</v>
      </c>
      <c r="H5376">
        <v>10000000000</v>
      </c>
      <c r="I5376">
        <v>340000000</v>
      </c>
      <c r="J5376">
        <v>0</v>
      </c>
    </row>
    <row r="5377" spans="1:10" customFormat="1" hidden="1" x14ac:dyDescent="0.25">
      <c r="A5377">
        <v>216</v>
      </c>
      <c r="B5377" t="s">
        <v>1830</v>
      </c>
      <c r="C5377" t="s">
        <v>1831</v>
      </c>
      <c r="D5377">
        <v>10001171919874</v>
      </c>
      <c r="E5377">
        <v>657371845</v>
      </c>
      <c r="F5377">
        <v>10261689674</v>
      </c>
      <c r="G5377">
        <v>6</v>
      </c>
      <c r="H5377">
        <v>10000000</v>
      </c>
      <c r="I5377">
        <v>340000000</v>
      </c>
      <c r="J5377">
        <v>0.03</v>
      </c>
    </row>
    <row r="5378" spans="1:10" customFormat="1" hidden="1" x14ac:dyDescent="0.25">
      <c r="A5378">
        <v>216</v>
      </c>
      <c r="B5378" t="s">
        <v>1948</v>
      </c>
      <c r="C5378" t="s">
        <v>1949</v>
      </c>
      <c r="D5378">
        <v>20749265916</v>
      </c>
      <c r="E5378">
        <v>1</v>
      </c>
      <c r="F5378">
        <v>0</v>
      </c>
      <c r="G5378">
        <v>0</v>
      </c>
      <c r="H5378">
        <v>10000000000</v>
      </c>
      <c r="I5378">
        <v>340000000</v>
      </c>
      <c r="J5378">
        <v>0</v>
      </c>
    </row>
    <row r="5379" spans="1:10" customFormat="1" hidden="1" x14ac:dyDescent="0.25">
      <c r="A5379">
        <v>216</v>
      </c>
      <c r="B5379" t="s">
        <v>331</v>
      </c>
      <c r="C5379" t="s">
        <v>332</v>
      </c>
      <c r="D5379">
        <v>105217416609</v>
      </c>
      <c r="E5379">
        <v>1</v>
      </c>
      <c r="F5379">
        <v>0</v>
      </c>
      <c r="G5379">
        <v>0</v>
      </c>
      <c r="H5379">
        <v>10000000000</v>
      </c>
      <c r="I5379">
        <v>340000000</v>
      </c>
      <c r="J5379">
        <v>0</v>
      </c>
    </row>
    <row r="5380" spans="1:10" customFormat="1" hidden="1" x14ac:dyDescent="0.25">
      <c r="A5380">
        <v>216</v>
      </c>
      <c r="B5380" t="s">
        <v>1824</v>
      </c>
      <c r="C5380" t="s">
        <v>1825</v>
      </c>
      <c r="D5380">
        <v>4279560104</v>
      </c>
      <c r="E5380">
        <v>1</v>
      </c>
      <c r="F5380">
        <v>0</v>
      </c>
      <c r="G5380">
        <v>0</v>
      </c>
      <c r="H5380">
        <v>500000000</v>
      </c>
      <c r="I5380">
        <v>340000000</v>
      </c>
      <c r="J5380">
        <v>0.02</v>
      </c>
    </row>
    <row r="5381" spans="1:10" customFormat="1" hidden="1" x14ac:dyDescent="0.25">
      <c r="A5381">
        <v>216</v>
      </c>
      <c r="B5381" t="s">
        <v>1331</v>
      </c>
      <c r="C5381" t="s">
        <v>1332</v>
      </c>
      <c r="D5381">
        <v>497621522</v>
      </c>
      <c r="E5381">
        <v>1</v>
      </c>
      <c r="F5381">
        <v>0</v>
      </c>
      <c r="G5381">
        <v>0</v>
      </c>
      <c r="H5381">
        <v>100000000</v>
      </c>
      <c r="I5381">
        <v>342000000</v>
      </c>
      <c r="J5381">
        <v>0.15</v>
      </c>
    </row>
    <row r="5382" spans="1:10" customFormat="1" hidden="1" x14ac:dyDescent="0.25">
      <c r="A5382">
        <v>216</v>
      </c>
      <c r="B5382" t="s">
        <v>1226</v>
      </c>
      <c r="C5382" t="s">
        <v>1227</v>
      </c>
      <c r="D5382">
        <v>79215043663</v>
      </c>
      <c r="E5382">
        <v>1</v>
      </c>
      <c r="F5382">
        <v>0</v>
      </c>
      <c r="G5382">
        <v>0</v>
      </c>
      <c r="H5382">
        <v>10000000000</v>
      </c>
      <c r="I5382">
        <v>340000000</v>
      </c>
      <c r="J5382">
        <v>0.02</v>
      </c>
    </row>
    <row r="5383" spans="1:10" customFormat="1" hidden="1" x14ac:dyDescent="0.25">
      <c r="A5383">
        <v>216</v>
      </c>
      <c r="B5383" t="s">
        <v>988</v>
      </c>
      <c r="D5383">
        <v>102802555</v>
      </c>
      <c r="E5383">
        <v>1</v>
      </c>
      <c r="F5383">
        <v>0</v>
      </c>
      <c r="G5383">
        <v>0</v>
      </c>
      <c r="H5383">
        <v>100000000</v>
      </c>
      <c r="I5383">
        <v>340000000</v>
      </c>
      <c r="J5383">
        <v>0.15</v>
      </c>
    </row>
    <row r="5384" spans="1:10" customFormat="1" hidden="1" x14ac:dyDescent="0.25">
      <c r="A5384">
        <v>223</v>
      </c>
      <c r="B5384" t="s">
        <v>1998</v>
      </c>
      <c r="C5384" t="s">
        <v>1999</v>
      </c>
      <c r="D5384">
        <v>662259676410</v>
      </c>
      <c r="E5384">
        <v>340000000</v>
      </c>
      <c r="F5384">
        <v>1050889063</v>
      </c>
      <c r="G5384">
        <v>1</v>
      </c>
      <c r="H5384">
        <v>50000000000</v>
      </c>
      <c r="I5384">
        <v>340000000</v>
      </c>
      <c r="J5384">
        <v>0</v>
      </c>
    </row>
    <row r="5385" spans="1:10" customFormat="1" hidden="1" x14ac:dyDescent="0.25">
      <c r="A5385">
        <v>216</v>
      </c>
      <c r="B5385" t="s">
        <v>776</v>
      </c>
      <c r="C5385" t="s">
        <v>777</v>
      </c>
      <c r="D5385">
        <v>14963814125171</v>
      </c>
      <c r="E5385">
        <v>697169741</v>
      </c>
      <c r="F5385">
        <v>17501317328</v>
      </c>
      <c r="G5385">
        <v>10</v>
      </c>
      <c r="H5385">
        <v>2000000000</v>
      </c>
      <c r="I5385">
        <v>340000000</v>
      </c>
      <c r="J5385">
        <v>0.02</v>
      </c>
    </row>
    <row r="5386" spans="1:10" customFormat="1" hidden="1" x14ac:dyDescent="0.25">
      <c r="A5386">
        <v>216</v>
      </c>
      <c r="B5386" t="s">
        <v>2348</v>
      </c>
      <c r="C5386" t="s">
        <v>2349</v>
      </c>
      <c r="D5386">
        <v>1006067782</v>
      </c>
      <c r="E5386">
        <v>1</v>
      </c>
      <c r="F5386">
        <v>0</v>
      </c>
      <c r="G5386">
        <v>0</v>
      </c>
      <c r="H5386">
        <v>888000000</v>
      </c>
      <c r="I5386">
        <v>340000000</v>
      </c>
      <c r="J5386">
        <v>1.2500000000000001E-2</v>
      </c>
    </row>
    <row r="5387" spans="1:10" customFormat="1" hidden="1" x14ac:dyDescent="0.25">
      <c r="A5387">
        <v>216</v>
      </c>
      <c r="B5387" t="s">
        <v>610</v>
      </c>
      <c r="C5387" t="s">
        <v>611</v>
      </c>
      <c r="D5387">
        <v>361691659652</v>
      </c>
      <c r="E5387">
        <v>1</v>
      </c>
      <c r="F5387">
        <v>0</v>
      </c>
      <c r="G5387">
        <v>0</v>
      </c>
      <c r="H5387">
        <v>155000000000</v>
      </c>
      <c r="I5387">
        <v>340000000</v>
      </c>
      <c r="J5387">
        <v>0.01</v>
      </c>
    </row>
    <row r="5388" spans="1:10" customFormat="1" hidden="1" x14ac:dyDescent="0.25">
      <c r="A5388">
        <v>216</v>
      </c>
      <c r="B5388" t="s">
        <v>2464</v>
      </c>
      <c r="C5388" t="s">
        <v>2465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customFormat="1" hidden="1" x14ac:dyDescent="0.25">
      <c r="A5389">
        <v>216</v>
      </c>
      <c r="B5389" t="s">
        <v>2424</v>
      </c>
      <c r="C5389" t="s">
        <v>2425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customFormat="1" hidden="1" x14ac:dyDescent="0.25">
      <c r="A5390">
        <v>216</v>
      </c>
      <c r="B5390" t="s">
        <v>2426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customFormat="1" hidden="1" x14ac:dyDescent="0.25">
      <c r="A5391">
        <v>216</v>
      </c>
      <c r="B5391" t="s">
        <v>319</v>
      </c>
      <c r="C5391" t="s">
        <v>320</v>
      </c>
      <c r="D5391">
        <v>497030287</v>
      </c>
      <c r="E5391">
        <v>1</v>
      </c>
      <c r="F5391">
        <v>0</v>
      </c>
      <c r="G5391">
        <v>0</v>
      </c>
      <c r="H5391">
        <v>50000000</v>
      </c>
      <c r="I5391">
        <v>345000000</v>
      </c>
      <c r="J5391">
        <v>5.0000000000000001E-3</v>
      </c>
    </row>
    <row r="5392" spans="1:10" customFormat="1" hidden="1" x14ac:dyDescent="0.25">
      <c r="A5392">
        <v>216</v>
      </c>
      <c r="B5392" t="s">
        <v>1894</v>
      </c>
      <c r="C5392" t="s">
        <v>1895</v>
      </c>
      <c r="D5392">
        <v>622597166610</v>
      </c>
      <c r="E5392">
        <v>1</v>
      </c>
      <c r="F5392">
        <v>0</v>
      </c>
      <c r="G5392">
        <v>0</v>
      </c>
      <c r="H5392">
        <v>614650000000</v>
      </c>
      <c r="I5392">
        <v>340000000</v>
      </c>
      <c r="J5392">
        <v>0</v>
      </c>
    </row>
    <row r="5393" spans="1:10" customFormat="1" hidden="1" x14ac:dyDescent="0.25">
      <c r="A5393">
        <v>216</v>
      </c>
      <c r="B5393" t="s">
        <v>883</v>
      </c>
      <c r="C5393" t="s">
        <v>884</v>
      </c>
      <c r="D5393">
        <v>156526054639791</v>
      </c>
      <c r="E5393">
        <v>3321746890</v>
      </c>
      <c r="F5393">
        <v>82211021418</v>
      </c>
      <c r="G5393">
        <v>47</v>
      </c>
      <c r="H5393">
        <v>1000000000</v>
      </c>
      <c r="I5393">
        <v>340000000</v>
      </c>
      <c r="J5393">
        <v>3.5000000000000003E-2</v>
      </c>
    </row>
    <row r="5394" spans="1:10" customFormat="1" hidden="1" x14ac:dyDescent="0.25">
      <c r="A5394">
        <v>216</v>
      </c>
      <c r="B5394" t="s">
        <v>1274</v>
      </c>
      <c r="C5394" t="s">
        <v>1275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customFormat="1" hidden="1" x14ac:dyDescent="0.25">
      <c r="A5395">
        <v>216</v>
      </c>
      <c r="B5395" t="s">
        <v>2067</v>
      </c>
      <c r="D5395">
        <v>997620818</v>
      </c>
      <c r="E5395">
        <v>1</v>
      </c>
      <c r="F5395">
        <v>0</v>
      </c>
      <c r="G5395">
        <v>0</v>
      </c>
      <c r="H5395">
        <v>500000000</v>
      </c>
      <c r="I5395">
        <v>340000000</v>
      </c>
      <c r="J5395">
        <v>1.4999999999999999E-2</v>
      </c>
    </row>
    <row r="5396" spans="1:10" customFormat="1" hidden="1" x14ac:dyDescent="0.25">
      <c r="A5396">
        <v>216</v>
      </c>
      <c r="B5396" t="s">
        <v>546</v>
      </c>
      <c r="C5396" t="s">
        <v>547</v>
      </c>
      <c r="D5396">
        <v>82070618801</v>
      </c>
      <c r="E5396">
        <v>1</v>
      </c>
      <c r="F5396">
        <v>0</v>
      </c>
      <c r="G5396">
        <v>0</v>
      </c>
      <c r="H5396">
        <v>30000000000</v>
      </c>
      <c r="I5396">
        <v>345000000</v>
      </c>
      <c r="J5396">
        <v>0.04</v>
      </c>
    </row>
    <row r="5397" spans="1:10" customFormat="1" hidden="1" x14ac:dyDescent="0.25">
      <c r="A5397">
        <v>216</v>
      </c>
      <c r="B5397" t="s">
        <v>2443</v>
      </c>
      <c r="C5397" t="s">
        <v>2444</v>
      </c>
      <c r="D5397">
        <v>33073374413866</v>
      </c>
      <c r="E5397">
        <v>2158341041</v>
      </c>
      <c r="F5397">
        <v>36063763981</v>
      </c>
      <c r="G5397">
        <v>21</v>
      </c>
      <c r="H5397">
        <v>100000000000</v>
      </c>
      <c r="I5397">
        <v>340000000</v>
      </c>
      <c r="J5397">
        <v>4.8000000000000001E-2</v>
      </c>
    </row>
    <row r="5398" spans="1:10" customFormat="1" hidden="1" x14ac:dyDescent="0.25">
      <c r="A5398">
        <v>216</v>
      </c>
      <c r="B5398" t="s">
        <v>1525</v>
      </c>
      <c r="C5398" t="s">
        <v>1526</v>
      </c>
      <c r="D5398">
        <v>200499416377</v>
      </c>
      <c r="E5398">
        <v>1</v>
      </c>
      <c r="F5398">
        <v>0</v>
      </c>
      <c r="G5398">
        <v>0</v>
      </c>
      <c r="H5398">
        <v>340000000</v>
      </c>
      <c r="I5398">
        <v>340000000</v>
      </c>
      <c r="J5398">
        <v>0.02</v>
      </c>
    </row>
    <row r="5399" spans="1:10" customFormat="1" hidden="1" x14ac:dyDescent="0.25">
      <c r="A5399">
        <v>216</v>
      </c>
      <c r="B5399" t="s">
        <v>484</v>
      </c>
      <c r="C5399" t="s">
        <v>485</v>
      </c>
      <c r="D5399">
        <v>139952511664</v>
      </c>
      <c r="E5399">
        <v>1</v>
      </c>
      <c r="F5399">
        <v>0</v>
      </c>
      <c r="G5399">
        <v>0</v>
      </c>
      <c r="H5399">
        <v>4500000000</v>
      </c>
      <c r="I5399">
        <v>350000000</v>
      </c>
      <c r="J5399">
        <v>2.8000000000000001E-2</v>
      </c>
    </row>
    <row r="5400" spans="1:10" customFormat="1" hidden="1" x14ac:dyDescent="0.25">
      <c r="A5400">
        <v>216</v>
      </c>
      <c r="B5400" t="s">
        <v>2301</v>
      </c>
      <c r="C5400" t="s">
        <v>2302</v>
      </c>
      <c r="D5400">
        <v>10102788416213</v>
      </c>
      <c r="E5400">
        <v>340000000</v>
      </c>
      <c r="F5400">
        <v>10582091165</v>
      </c>
      <c r="G5400">
        <v>6</v>
      </c>
      <c r="H5400">
        <v>200000000000</v>
      </c>
      <c r="I5400">
        <v>340000000</v>
      </c>
      <c r="J5400">
        <v>0</v>
      </c>
    </row>
    <row r="5401" spans="1:10" customFormat="1" hidden="1" x14ac:dyDescent="0.25">
      <c r="A5401">
        <v>216</v>
      </c>
      <c r="B5401" t="s">
        <v>2512</v>
      </c>
      <c r="C5401" t="s">
        <v>2513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customFormat="1" hidden="1" x14ac:dyDescent="0.25">
      <c r="A5402">
        <v>216</v>
      </c>
      <c r="B5402" t="s">
        <v>1852</v>
      </c>
      <c r="C5402" t="s">
        <v>1853</v>
      </c>
      <c r="D5402">
        <v>2080735300520</v>
      </c>
      <c r="E5402">
        <v>372567484</v>
      </c>
      <c r="F5402">
        <v>1447772739</v>
      </c>
      <c r="G5402">
        <v>1</v>
      </c>
      <c r="H5402">
        <v>215000000000</v>
      </c>
      <c r="I5402">
        <v>340000000</v>
      </c>
      <c r="J5402">
        <v>2.1999999999999999E-2</v>
      </c>
    </row>
    <row r="5403" spans="1:10" customFormat="1" hidden="1" x14ac:dyDescent="0.25">
      <c r="A5403">
        <v>216</v>
      </c>
      <c r="B5403" t="s">
        <v>1286</v>
      </c>
      <c r="C5403" t="s">
        <v>1287</v>
      </c>
      <c r="D5403">
        <v>46520689881</v>
      </c>
      <c r="E5403">
        <v>1</v>
      </c>
      <c r="F5403">
        <v>0</v>
      </c>
      <c r="G5403">
        <v>0</v>
      </c>
      <c r="H5403">
        <v>40000000000</v>
      </c>
      <c r="I5403">
        <v>340000000</v>
      </c>
      <c r="J5403">
        <v>0.02</v>
      </c>
    </row>
    <row r="5404" spans="1:10" customFormat="1" hidden="1" x14ac:dyDescent="0.25">
      <c r="A5404">
        <v>216</v>
      </c>
      <c r="B5404" t="s">
        <v>1325</v>
      </c>
      <c r="C5404" t="s">
        <v>1326</v>
      </c>
      <c r="D5404">
        <v>11087091849</v>
      </c>
      <c r="E5404">
        <v>1</v>
      </c>
      <c r="F5404">
        <v>0</v>
      </c>
      <c r="G5404">
        <v>0</v>
      </c>
      <c r="H5404">
        <v>85000000</v>
      </c>
      <c r="I5404">
        <v>340000000</v>
      </c>
      <c r="J5404">
        <v>0.03</v>
      </c>
    </row>
    <row r="5405" spans="1:10" customFormat="1" hidden="1" x14ac:dyDescent="0.25">
      <c r="A5405">
        <v>216</v>
      </c>
      <c r="B5405" t="s">
        <v>1955</v>
      </c>
      <c r="C5405" t="s">
        <v>1956</v>
      </c>
      <c r="D5405">
        <v>1491893677188</v>
      </c>
      <c r="E5405">
        <v>340000000</v>
      </c>
      <c r="F5405">
        <v>1480191026</v>
      </c>
      <c r="G5405">
        <v>1</v>
      </c>
      <c r="H5405">
        <v>150000000000</v>
      </c>
      <c r="I5405">
        <v>340000000</v>
      </c>
      <c r="J5405">
        <v>0</v>
      </c>
    </row>
    <row r="5406" spans="1:10" customFormat="1" hidden="1" x14ac:dyDescent="0.25">
      <c r="A5406">
        <v>216</v>
      </c>
      <c r="B5406" t="s">
        <v>763</v>
      </c>
      <c r="C5406" t="s">
        <v>764</v>
      </c>
      <c r="D5406">
        <v>14517620290</v>
      </c>
      <c r="E5406">
        <v>1</v>
      </c>
      <c r="F5406">
        <v>0</v>
      </c>
      <c r="G5406">
        <v>0</v>
      </c>
      <c r="H5406">
        <v>14500000000</v>
      </c>
      <c r="I5406">
        <v>340000000</v>
      </c>
      <c r="J5406">
        <v>0.01</v>
      </c>
    </row>
    <row r="5407" spans="1:10" customFormat="1" hidden="1" x14ac:dyDescent="0.25">
      <c r="A5407">
        <v>223</v>
      </c>
      <c r="B5407" t="s">
        <v>1952</v>
      </c>
      <c r="C5407" t="s">
        <v>1953</v>
      </c>
      <c r="D5407">
        <v>59283211301525</v>
      </c>
      <c r="E5407">
        <v>8616791071</v>
      </c>
      <c r="F5407">
        <v>33107164284</v>
      </c>
      <c r="G5407">
        <v>30</v>
      </c>
      <c r="H5407">
        <v>0</v>
      </c>
      <c r="I5407">
        <v>340000000</v>
      </c>
      <c r="J5407">
        <v>0.2</v>
      </c>
    </row>
    <row r="5408" spans="1:10" customFormat="1" hidden="1" x14ac:dyDescent="0.25">
      <c r="A5408">
        <v>216</v>
      </c>
      <c r="B5408" t="s">
        <v>1111</v>
      </c>
      <c r="C5408" t="s">
        <v>1112</v>
      </c>
      <c r="D5408">
        <v>303405966238</v>
      </c>
      <c r="E5408">
        <v>1</v>
      </c>
      <c r="F5408">
        <v>0</v>
      </c>
      <c r="G5408">
        <v>0</v>
      </c>
      <c r="H5408">
        <v>75000000000</v>
      </c>
      <c r="I5408">
        <v>340000000</v>
      </c>
      <c r="J5408">
        <v>1.4500000000000001E-2</v>
      </c>
    </row>
    <row r="5409" spans="1:10" customFormat="1" hidden="1" x14ac:dyDescent="0.25">
      <c r="A5409">
        <v>216</v>
      </c>
      <c r="B5409" t="s">
        <v>1044</v>
      </c>
      <c r="C5409" t="s">
        <v>1045</v>
      </c>
      <c r="D5409">
        <v>166271833453</v>
      </c>
      <c r="E5409">
        <v>1</v>
      </c>
      <c r="F5409">
        <v>0</v>
      </c>
      <c r="G5409">
        <v>0</v>
      </c>
      <c r="H5409">
        <v>51000000000</v>
      </c>
      <c r="I5409">
        <v>340000000</v>
      </c>
      <c r="J5409">
        <v>3.1399999999999997E-2</v>
      </c>
    </row>
    <row r="5410" spans="1:10" customFormat="1" hidden="1" x14ac:dyDescent="0.25">
      <c r="A5410">
        <v>216</v>
      </c>
      <c r="B5410" t="s">
        <v>976</v>
      </c>
      <c r="C5410" t="s">
        <v>977</v>
      </c>
      <c r="D5410">
        <v>106181588706</v>
      </c>
      <c r="E5410">
        <v>1</v>
      </c>
      <c r="F5410">
        <v>0</v>
      </c>
      <c r="G5410">
        <v>0</v>
      </c>
      <c r="H5410">
        <v>100000000000</v>
      </c>
      <c r="I5410">
        <v>340000000</v>
      </c>
      <c r="J5410">
        <v>0.02</v>
      </c>
    </row>
    <row r="5411" spans="1:10" customFormat="1" hidden="1" x14ac:dyDescent="0.25">
      <c r="A5411">
        <v>223</v>
      </c>
      <c r="B5411" t="s">
        <v>1665</v>
      </c>
      <c r="C5411" t="s">
        <v>1666</v>
      </c>
      <c r="D5411">
        <v>9123655095548</v>
      </c>
      <c r="E5411">
        <v>406149615</v>
      </c>
      <c r="F5411">
        <v>6548811891</v>
      </c>
      <c r="G5411">
        <v>5</v>
      </c>
      <c r="H5411">
        <v>100000000000</v>
      </c>
      <c r="I5411">
        <v>340000000</v>
      </c>
      <c r="J5411">
        <v>0.01</v>
      </c>
    </row>
    <row r="5412" spans="1:10" customFormat="1" hidden="1" x14ac:dyDescent="0.25">
      <c r="A5412">
        <v>216</v>
      </c>
      <c r="B5412" t="s">
        <v>431</v>
      </c>
      <c r="C5412" t="s">
        <v>432</v>
      </c>
      <c r="D5412">
        <v>202248317985023</v>
      </c>
      <c r="E5412">
        <v>5742142249</v>
      </c>
      <c r="F5412">
        <v>148944779159</v>
      </c>
      <c r="G5412">
        <v>85</v>
      </c>
      <c r="H5412">
        <v>1000000000</v>
      </c>
      <c r="I5412">
        <v>340000000</v>
      </c>
      <c r="J5412">
        <v>3.5000000000000003E-2</v>
      </c>
    </row>
    <row r="5413" spans="1:10" customFormat="1" hidden="1" x14ac:dyDescent="0.25">
      <c r="A5413">
        <v>216</v>
      </c>
      <c r="B5413" t="s">
        <v>2047</v>
      </c>
      <c r="C5413" t="s">
        <v>2048</v>
      </c>
      <c r="D5413">
        <v>308246698539</v>
      </c>
      <c r="E5413">
        <v>1</v>
      </c>
      <c r="F5413">
        <v>0</v>
      </c>
      <c r="G5413">
        <v>0</v>
      </c>
      <c r="H5413">
        <v>0</v>
      </c>
      <c r="I5413">
        <v>340000000</v>
      </c>
      <c r="J5413">
        <v>0.1</v>
      </c>
    </row>
    <row r="5414" spans="1:10" customFormat="1" hidden="1" x14ac:dyDescent="0.25">
      <c r="A5414">
        <v>216</v>
      </c>
      <c r="B5414" t="s">
        <v>1123</v>
      </c>
      <c r="C5414" t="s">
        <v>1124</v>
      </c>
      <c r="D5414">
        <v>153319994263809</v>
      </c>
      <c r="E5414">
        <v>2991298114</v>
      </c>
      <c r="F5414">
        <v>129913607634</v>
      </c>
      <c r="G5414">
        <v>73</v>
      </c>
      <c r="H5414">
        <v>300000000000</v>
      </c>
      <c r="I5414">
        <v>340000000</v>
      </c>
      <c r="J5414">
        <v>0.02</v>
      </c>
    </row>
    <row r="5415" spans="1:10" customFormat="1" hidden="1" x14ac:dyDescent="0.25">
      <c r="A5415">
        <v>216</v>
      </c>
      <c r="B5415" t="s">
        <v>2098</v>
      </c>
      <c r="D5415">
        <v>8443569</v>
      </c>
      <c r="E5415">
        <v>1</v>
      </c>
      <c r="F5415">
        <v>0</v>
      </c>
      <c r="G5415">
        <v>0</v>
      </c>
      <c r="H5415">
        <v>100000000</v>
      </c>
      <c r="I5415">
        <v>345000000</v>
      </c>
      <c r="J5415">
        <v>0.1</v>
      </c>
    </row>
    <row r="5416" spans="1:10" customFormat="1" hidden="1" x14ac:dyDescent="0.25">
      <c r="A5416">
        <v>216</v>
      </c>
      <c r="B5416" t="s">
        <v>1014</v>
      </c>
      <c r="C5416" t="s">
        <v>1015</v>
      </c>
      <c r="D5416">
        <v>20451703692</v>
      </c>
      <c r="E5416">
        <v>1</v>
      </c>
      <c r="F5416">
        <v>0</v>
      </c>
      <c r="G5416">
        <v>0</v>
      </c>
      <c r="H5416">
        <v>500000000</v>
      </c>
      <c r="I5416">
        <v>350000000</v>
      </c>
      <c r="J5416">
        <v>0.02</v>
      </c>
    </row>
    <row r="5417" spans="1:10" customFormat="1" hidden="1" x14ac:dyDescent="0.25">
      <c r="A5417">
        <v>216</v>
      </c>
      <c r="B5417" t="s">
        <v>2328</v>
      </c>
      <c r="C5417" t="s">
        <v>2329</v>
      </c>
      <c r="D5417">
        <v>526748548949</v>
      </c>
      <c r="E5417">
        <v>1</v>
      </c>
      <c r="F5417">
        <v>0</v>
      </c>
      <c r="G5417">
        <v>0</v>
      </c>
      <c r="H5417">
        <v>300000000000</v>
      </c>
      <c r="I5417">
        <v>340000000</v>
      </c>
      <c r="J5417">
        <v>1.4999999999999999E-2</v>
      </c>
    </row>
    <row r="5418" spans="1:10" customFormat="1" hidden="1" x14ac:dyDescent="0.25">
      <c r="A5418">
        <v>216</v>
      </c>
      <c r="B5418" t="s">
        <v>2065</v>
      </c>
      <c r="C5418" t="s">
        <v>2066</v>
      </c>
      <c r="D5418">
        <v>639691984301</v>
      </c>
      <c r="E5418">
        <v>1</v>
      </c>
      <c r="F5418">
        <v>0</v>
      </c>
      <c r="G5418">
        <v>0</v>
      </c>
      <c r="H5418">
        <v>225000000000</v>
      </c>
      <c r="I5418">
        <v>340000000</v>
      </c>
      <c r="J5418">
        <v>0.02</v>
      </c>
    </row>
    <row r="5419" spans="1:10" customFormat="1" hidden="1" x14ac:dyDescent="0.25">
      <c r="A5419">
        <v>216</v>
      </c>
      <c r="B5419" t="s">
        <v>1934</v>
      </c>
      <c r="C5419" t="s">
        <v>1935</v>
      </c>
      <c r="D5419">
        <v>0</v>
      </c>
      <c r="E5419">
        <v>1</v>
      </c>
      <c r="F5419">
        <v>0</v>
      </c>
      <c r="G5419">
        <v>0</v>
      </c>
      <c r="H5419">
        <v>2550000000000</v>
      </c>
      <c r="I5419">
        <v>345000000</v>
      </c>
      <c r="J5419">
        <v>0.02</v>
      </c>
    </row>
    <row r="5420" spans="1:10" customFormat="1" hidden="1" x14ac:dyDescent="0.25">
      <c r="A5420">
        <v>216</v>
      </c>
      <c r="B5420" t="s">
        <v>1464</v>
      </c>
      <c r="C5420" t="s">
        <v>1465</v>
      </c>
      <c r="D5420">
        <v>100007821255</v>
      </c>
      <c r="E5420">
        <v>1</v>
      </c>
      <c r="F5420">
        <v>0</v>
      </c>
      <c r="G5420">
        <v>0</v>
      </c>
      <c r="H5420">
        <v>100000000000</v>
      </c>
      <c r="I5420">
        <v>340000000</v>
      </c>
      <c r="J5420">
        <v>0.02</v>
      </c>
    </row>
    <row r="5421" spans="1:10" customFormat="1" hidden="1" x14ac:dyDescent="0.25">
      <c r="A5421">
        <v>216</v>
      </c>
      <c r="B5421" t="s">
        <v>520</v>
      </c>
      <c r="C5421" t="s">
        <v>521</v>
      </c>
      <c r="D5421">
        <v>162236350598</v>
      </c>
      <c r="E5421">
        <v>1</v>
      </c>
      <c r="F5421">
        <v>0</v>
      </c>
      <c r="G5421">
        <v>0</v>
      </c>
      <c r="H5421">
        <v>5000000000</v>
      </c>
      <c r="I5421">
        <v>340000000</v>
      </c>
      <c r="J5421">
        <v>0.01</v>
      </c>
    </row>
    <row r="5422" spans="1:10" customFormat="1" hidden="1" x14ac:dyDescent="0.25">
      <c r="A5422">
        <v>216</v>
      </c>
      <c r="B5422" t="s">
        <v>1822</v>
      </c>
      <c r="C5422" t="s">
        <v>1823</v>
      </c>
      <c r="D5422">
        <v>1036321199919</v>
      </c>
      <c r="E5422">
        <v>1</v>
      </c>
      <c r="F5422">
        <v>0</v>
      </c>
      <c r="G5422">
        <v>0</v>
      </c>
      <c r="H5422">
        <v>100000000000</v>
      </c>
      <c r="I5422">
        <v>340000000</v>
      </c>
      <c r="J5422">
        <v>3.9E-2</v>
      </c>
    </row>
    <row r="5423" spans="1:10" customFormat="1" hidden="1" x14ac:dyDescent="0.25">
      <c r="A5423">
        <v>216</v>
      </c>
      <c r="B5423" t="s">
        <v>1426</v>
      </c>
      <c r="C5423" t="s">
        <v>1427</v>
      </c>
      <c r="D5423">
        <v>153809034808687</v>
      </c>
      <c r="E5423">
        <v>3237397635</v>
      </c>
      <c r="F5423">
        <v>102462516374</v>
      </c>
      <c r="G5423">
        <v>58</v>
      </c>
      <c r="H5423">
        <v>1000000000000</v>
      </c>
      <c r="I5423">
        <v>340000000</v>
      </c>
      <c r="J5423">
        <v>2.75E-2</v>
      </c>
    </row>
    <row r="5424" spans="1:10" customFormat="1" hidden="1" x14ac:dyDescent="0.25">
      <c r="A5424">
        <v>216</v>
      </c>
      <c r="B5424" t="s">
        <v>895</v>
      </c>
      <c r="C5424" t="s">
        <v>896</v>
      </c>
      <c r="D5424">
        <v>25186208153</v>
      </c>
      <c r="E5424">
        <v>1</v>
      </c>
      <c r="F5424">
        <v>0</v>
      </c>
      <c r="G5424">
        <v>0</v>
      </c>
      <c r="H5424">
        <v>3000000000</v>
      </c>
      <c r="I5424">
        <v>340000000</v>
      </c>
      <c r="J5424">
        <v>2.5000000000000001E-2</v>
      </c>
    </row>
    <row r="5425" spans="1:10" customFormat="1" hidden="1" x14ac:dyDescent="0.25">
      <c r="A5425">
        <v>216</v>
      </c>
      <c r="B5425" t="s">
        <v>820</v>
      </c>
      <c r="C5425">
        <v>247</v>
      </c>
      <c r="D5425">
        <v>2686253293011</v>
      </c>
      <c r="E5425">
        <v>391851967</v>
      </c>
      <c r="F5425">
        <v>1429632810</v>
      </c>
      <c r="G5425">
        <v>1</v>
      </c>
      <c r="H5425">
        <v>1700000000000</v>
      </c>
      <c r="I5425">
        <v>340000000</v>
      </c>
      <c r="J5425">
        <v>3.5000000000000003E-2</v>
      </c>
    </row>
    <row r="5426" spans="1:10" customFormat="1" hidden="1" x14ac:dyDescent="0.25">
      <c r="A5426">
        <v>216</v>
      </c>
      <c r="B5426" t="s">
        <v>629</v>
      </c>
      <c r="C5426" t="s">
        <v>630</v>
      </c>
      <c r="D5426">
        <v>66680777282</v>
      </c>
      <c r="E5426">
        <v>1</v>
      </c>
      <c r="F5426">
        <v>0</v>
      </c>
      <c r="G5426">
        <v>0</v>
      </c>
      <c r="H5426">
        <v>50000000000</v>
      </c>
      <c r="I5426">
        <v>340000000</v>
      </c>
      <c r="J5426">
        <v>8.0000000000000002E-3</v>
      </c>
    </row>
    <row r="5427" spans="1:10" customFormat="1" hidden="1" x14ac:dyDescent="0.25">
      <c r="A5427">
        <v>216</v>
      </c>
      <c r="B5427" t="s">
        <v>839</v>
      </c>
      <c r="C5427" t="s">
        <v>840</v>
      </c>
      <c r="D5427">
        <v>82512809272</v>
      </c>
      <c r="E5427">
        <v>1</v>
      </c>
      <c r="F5427">
        <v>0</v>
      </c>
      <c r="G5427">
        <v>0</v>
      </c>
      <c r="H5427">
        <v>25000000000</v>
      </c>
      <c r="I5427">
        <v>340000000</v>
      </c>
      <c r="J5427">
        <v>0.01</v>
      </c>
    </row>
    <row r="5428" spans="1:10" customFormat="1" hidden="1" x14ac:dyDescent="0.25">
      <c r="A5428">
        <v>216</v>
      </c>
      <c r="B5428" t="s">
        <v>1250</v>
      </c>
      <c r="C5428" t="s">
        <v>1251</v>
      </c>
      <c r="D5428">
        <v>694502510821</v>
      </c>
      <c r="E5428">
        <v>1</v>
      </c>
      <c r="F5428">
        <v>0</v>
      </c>
      <c r="G5428">
        <v>0</v>
      </c>
      <c r="H5428">
        <v>2000000000</v>
      </c>
      <c r="I5428">
        <v>340000000</v>
      </c>
      <c r="J5428">
        <v>0.02</v>
      </c>
    </row>
    <row r="5429" spans="1:10" customFormat="1" hidden="1" x14ac:dyDescent="0.25">
      <c r="A5429">
        <v>223</v>
      </c>
      <c r="B5429" t="s">
        <v>850</v>
      </c>
      <c r="C5429" t="s">
        <v>851</v>
      </c>
      <c r="D5429">
        <v>103059004145</v>
      </c>
      <c r="E5429">
        <v>1</v>
      </c>
      <c r="F5429">
        <v>0</v>
      </c>
      <c r="G5429">
        <v>0</v>
      </c>
      <c r="H5429">
        <v>2222200000</v>
      </c>
      <c r="I5429">
        <v>348000000</v>
      </c>
      <c r="J5429">
        <v>2.1999999999999999E-2</v>
      </c>
    </row>
    <row r="5430" spans="1:10" customFormat="1" hidden="1" x14ac:dyDescent="0.25">
      <c r="A5430">
        <v>216</v>
      </c>
      <c r="B5430" t="s">
        <v>1129</v>
      </c>
      <c r="C5430" t="s">
        <v>1130</v>
      </c>
      <c r="D5430">
        <v>917120719087</v>
      </c>
      <c r="E5430">
        <v>345919425</v>
      </c>
      <c r="F5430">
        <v>1473936932</v>
      </c>
      <c r="G5430">
        <v>1</v>
      </c>
      <c r="H5430">
        <v>5000000000</v>
      </c>
      <c r="I5430">
        <v>340000000</v>
      </c>
      <c r="J5430">
        <v>4.0000000000000001E-3</v>
      </c>
    </row>
    <row r="5431" spans="1:10" customFormat="1" hidden="1" x14ac:dyDescent="0.25">
      <c r="A5431">
        <v>223</v>
      </c>
      <c r="B5431" t="s">
        <v>2583</v>
      </c>
      <c r="C5431" t="s">
        <v>2584</v>
      </c>
      <c r="D5431">
        <v>60901835557</v>
      </c>
      <c r="E5431">
        <v>1</v>
      </c>
      <c r="F5431">
        <v>0</v>
      </c>
      <c r="G5431">
        <v>0</v>
      </c>
      <c r="H5431">
        <v>50000000000</v>
      </c>
      <c r="I5431">
        <v>340000000</v>
      </c>
      <c r="J5431">
        <v>0.02</v>
      </c>
    </row>
    <row r="5432" spans="1:10" customFormat="1" hidden="1" x14ac:dyDescent="0.25">
      <c r="A5432">
        <v>216</v>
      </c>
      <c r="B5432" t="s">
        <v>381</v>
      </c>
      <c r="C5432" t="s">
        <v>382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customFormat="1" hidden="1" x14ac:dyDescent="0.25">
      <c r="A5433">
        <v>216</v>
      </c>
      <c r="B5433" t="s">
        <v>1784</v>
      </c>
      <c r="C5433" t="s">
        <v>1785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customFormat="1" hidden="1" x14ac:dyDescent="0.25">
      <c r="A5434">
        <v>216</v>
      </c>
      <c r="B5434" t="s">
        <v>760</v>
      </c>
      <c r="C5434" t="s">
        <v>761</v>
      </c>
      <c r="D5434">
        <v>1540514913157</v>
      </c>
      <c r="E5434">
        <v>384398315</v>
      </c>
      <c r="F5434">
        <v>1435545526</v>
      </c>
      <c r="G5434">
        <v>1</v>
      </c>
      <c r="H5434">
        <v>40000000000</v>
      </c>
      <c r="I5434">
        <v>340000000</v>
      </c>
      <c r="J5434">
        <v>0.03</v>
      </c>
    </row>
    <row r="5435" spans="1:10" customFormat="1" hidden="1" x14ac:dyDescent="0.25">
      <c r="A5435">
        <v>216</v>
      </c>
      <c r="B5435" t="s">
        <v>2510</v>
      </c>
      <c r="C5435" t="s">
        <v>2511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customFormat="1" hidden="1" x14ac:dyDescent="0.25">
      <c r="A5436">
        <v>216</v>
      </c>
      <c r="B5436" t="s">
        <v>1436</v>
      </c>
      <c r="C5436" t="s">
        <v>1437</v>
      </c>
      <c r="D5436">
        <v>23569097781</v>
      </c>
      <c r="E5436">
        <v>1</v>
      </c>
      <c r="F5436">
        <v>0</v>
      </c>
      <c r="G5436">
        <v>0</v>
      </c>
      <c r="H5436">
        <v>22000000000</v>
      </c>
      <c r="I5436">
        <v>345000000</v>
      </c>
      <c r="J5436">
        <v>0</v>
      </c>
    </row>
    <row r="5437" spans="1:10" customFormat="1" hidden="1" x14ac:dyDescent="0.25">
      <c r="A5437">
        <v>216</v>
      </c>
      <c r="B5437" t="s">
        <v>1354</v>
      </c>
      <c r="C5437" t="s">
        <v>1355</v>
      </c>
      <c r="D5437">
        <v>70651317279</v>
      </c>
      <c r="E5437">
        <v>1</v>
      </c>
      <c r="F5437">
        <v>0</v>
      </c>
      <c r="G5437">
        <v>0</v>
      </c>
      <c r="H5437">
        <v>1000000000</v>
      </c>
      <c r="I5437">
        <v>340000000</v>
      </c>
      <c r="J5437">
        <v>0.02</v>
      </c>
    </row>
    <row r="5438" spans="1:10" customFormat="1" hidden="1" x14ac:dyDescent="0.25">
      <c r="A5438">
        <v>216</v>
      </c>
      <c r="B5438" t="s">
        <v>264</v>
      </c>
      <c r="C5438" t="s">
        <v>265</v>
      </c>
      <c r="D5438">
        <v>614251488579</v>
      </c>
      <c r="E5438">
        <v>1</v>
      </c>
      <c r="F5438">
        <v>0</v>
      </c>
      <c r="G5438">
        <v>0</v>
      </c>
      <c r="H5438">
        <v>600000000000</v>
      </c>
      <c r="I5438">
        <v>340000000</v>
      </c>
      <c r="J5438">
        <v>0.03</v>
      </c>
    </row>
    <row r="5439" spans="1:10" customFormat="1" hidden="1" x14ac:dyDescent="0.25">
      <c r="A5439">
        <v>216</v>
      </c>
      <c r="B5439" t="s">
        <v>856</v>
      </c>
      <c r="C5439" t="s">
        <v>857</v>
      </c>
      <c r="D5439">
        <v>98531117491</v>
      </c>
      <c r="E5439">
        <v>1</v>
      </c>
      <c r="F5439">
        <v>0</v>
      </c>
      <c r="G5439">
        <v>0</v>
      </c>
      <c r="H5439">
        <v>33333000000</v>
      </c>
      <c r="I5439">
        <v>340000000</v>
      </c>
      <c r="J5439">
        <v>0</v>
      </c>
    </row>
    <row r="5440" spans="1:10" customFormat="1" hidden="1" x14ac:dyDescent="0.25">
      <c r="A5440">
        <v>216</v>
      </c>
      <c r="B5440" t="s">
        <v>1625</v>
      </c>
      <c r="C5440" t="s">
        <v>1626</v>
      </c>
      <c r="D5440">
        <v>200499416377</v>
      </c>
      <c r="E5440">
        <v>1</v>
      </c>
      <c r="F5440">
        <v>0</v>
      </c>
      <c r="G5440">
        <v>0</v>
      </c>
      <c r="H5440">
        <v>340000000</v>
      </c>
      <c r="I5440">
        <v>340000000</v>
      </c>
      <c r="J5440">
        <v>0.02</v>
      </c>
    </row>
    <row r="5441" spans="1:10" customFormat="1" hidden="1" x14ac:dyDescent="0.25">
      <c r="A5441">
        <v>216</v>
      </c>
      <c r="B5441" t="s">
        <v>852</v>
      </c>
      <c r="C5441" t="s">
        <v>853</v>
      </c>
      <c r="D5441">
        <v>7632788032646</v>
      </c>
      <c r="E5441">
        <v>340000000</v>
      </c>
      <c r="F5441">
        <v>12401555754</v>
      </c>
      <c r="G5441">
        <v>7</v>
      </c>
      <c r="H5441">
        <v>150000000000</v>
      </c>
      <c r="I5441">
        <v>340000000</v>
      </c>
      <c r="J5441">
        <v>0</v>
      </c>
    </row>
    <row r="5442" spans="1:10" customFormat="1" hidden="1" x14ac:dyDescent="0.25">
      <c r="A5442">
        <v>216</v>
      </c>
      <c r="B5442" t="s">
        <v>2178</v>
      </c>
      <c r="C5442" t="s">
        <v>2179</v>
      </c>
      <c r="D5442">
        <v>22272587277956</v>
      </c>
      <c r="E5442">
        <v>427655219</v>
      </c>
      <c r="F5442">
        <v>8677866700</v>
      </c>
      <c r="G5442">
        <v>5</v>
      </c>
      <c r="H5442">
        <v>500000000000</v>
      </c>
      <c r="I5442">
        <v>340000000</v>
      </c>
      <c r="J5442">
        <v>0.01</v>
      </c>
    </row>
    <row r="5443" spans="1:10" customFormat="1" hidden="1" x14ac:dyDescent="0.25">
      <c r="A5443">
        <v>216</v>
      </c>
      <c r="B5443" t="s">
        <v>1151</v>
      </c>
      <c r="C5443" t="s">
        <v>1152</v>
      </c>
      <c r="D5443">
        <v>1085501361128</v>
      </c>
      <c r="E5443">
        <v>1</v>
      </c>
      <c r="F5443">
        <v>0</v>
      </c>
      <c r="G5443">
        <v>0</v>
      </c>
      <c r="H5443">
        <v>149000000000</v>
      </c>
      <c r="I5443">
        <v>340000000</v>
      </c>
      <c r="J5443">
        <v>0.04</v>
      </c>
    </row>
    <row r="5444" spans="1:10" customFormat="1" hidden="1" x14ac:dyDescent="0.25">
      <c r="A5444">
        <v>216</v>
      </c>
      <c r="B5444" t="s">
        <v>1153</v>
      </c>
      <c r="C5444" t="s">
        <v>1154</v>
      </c>
      <c r="D5444">
        <v>457025754497</v>
      </c>
      <c r="E5444">
        <v>1</v>
      </c>
      <c r="F5444">
        <v>0</v>
      </c>
      <c r="G5444">
        <v>0</v>
      </c>
      <c r="H5444">
        <v>5000000000</v>
      </c>
      <c r="I5444">
        <v>340000000</v>
      </c>
      <c r="J5444">
        <v>0.02</v>
      </c>
    </row>
    <row r="5445" spans="1:10" customFormat="1" hidden="1" x14ac:dyDescent="0.25">
      <c r="A5445">
        <v>216</v>
      </c>
      <c r="B5445" t="s">
        <v>1481</v>
      </c>
      <c r="C5445" t="s">
        <v>1482</v>
      </c>
      <c r="D5445">
        <v>165549654554</v>
      </c>
      <c r="E5445">
        <v>1</v>
      </c>
      <c r="F5445">
        <v>0</v>
      </c>
      <c r="G5445">
        <v>0</v>
      </c>
      <c r="H5445">
        <v>3000000000</v>
      </c>
      <c r="I5445">
        <v>340000000</v>
      </c>
      <c r="J5445">
        <v>0.03</v>
      </c>
    </row>
    <row r="5446" spans="1:10" customFormat="1" hidden="1" x14ac:dyDescent="0.25">
      <c r="A5446">
        <v>216</v>
      </c>
      <c r="B5446" t="s">
        <v>1717</v>
      </c>
      <c r="C5446" t="s">
        <v>1718</v>
      </c>
      <c r="D5446">
        <v>51413465276</v>
      </c>
      <c r="E5446">
        <v>1</v>
      </c>
      <c r="F5446">
        <v>0</v>
      </c>
      <c r="G5446">
        <v>0</v>
      </c>
      <c r="H5446">
        <v>30000000000</v>
      </c>
      <c r="I5446">
        <v>340000000</v>
      </c>
      <c r="J5446">
        <v>0.02</v>
      </c>
    </row>
    <row r="5447" spans="1:10" customFormat="1" hidden="1" x14ac:dyDescent="0.25">
      <c r="A5447">
        <v>216</v>
      </c>
      <c r="B5447" t="s">
        <v>1577</v>
      </c>
      <c r="C5447" t="s">
        <v>1578</v>
      </c>
      <c r="D5447">
        <v>156494108364</v>
      </c>
      <c r="E5447">
        <v>1</v>
      </c>
      <c r="F5447">
        <v>0</v>
      </c>
      <c r="G5447">
        <v>0</v>
      </c>
      <c r="H5447">
        <v>500000000</v>
      </c>
      <c r="I5447">
        <v>340000000</v>
      </c>
      <c r="J5447">
        <v>0.01</v>
      </c>
    </row>
    <row r="5448" spans="1:10" customFormat="1" hidden="1" x14ac:dyDescent="0.25">
      <c r="A5448">
        <v>216</v>
      </c>
      <c r="B5448" t="s">
        <v>1826</v>
      </c>
      <c r="C5448" t="s">
        <v>1827</v>
      </c>
      <c r="D5448">
        <v>986318365855</v>
      </c>
      <c r="E5448">
        <v>1</v>
      </c>
      <c r="F5448">
        <v>0</v>
      </c>
      <c r="G5448">
        <v>0</v>
      </c>
      <c r="H5448">
        <v>200000000000</v>
      </c>
      <c r="I5448">
        <v>340000000</v>
      </c>
      <c r="J5448">
        <v>0.03</v>
      </c>
    </row>
    <row r="5449" spans="1:10" customFormat="1" hidden="1" x14ac:dyDescent="0.25">
      <c r="A5449">
        <v>216</v>
      </c>
      <c r="B5449" t="s">
        <v>2479</v>
      </c>
      <c r="C5449" t="s">
        <v>2480</v>
      </c>
      <c r="D5449">
        <v>50624279855638</v>
      </c>
      <c r="E5449">
        <v>613974215</v>
      </c>
      <c r="F5449">
        <v>33972802761</v>
      </c>
      <c r="G5449">
        <v>19</v>
      </c>
      <c r="H5449">
        <v>200000000000</v>
      </c>
      <c r="I5449">
        <v>340000000</v>
      </c>
      <c r="J5449">
        <v>8.0000000000000002E-3</v>
      </c>
    </row>
    <row r="5450" spans="1:10" customFormat="1" hidden="1" x14ac:dyDescent="0.25">
      <c r="A5450">
        <v>216</v>
      </c>
      <c r="B5450" t="s">
        <v>1302</v>
      </c>
      <c r="C5450" t="s">
        <v>1303</v>
      </c>
      <c r="D5450">
        <v>27340008455</v>
      </c>
      <c r="E5450">
        <v>1</v>
      </c>
      <c r="F5450">
        <v>0</v>
      </c>
      <c r="G5450">
        <v>0</v>
      </c>
      <c r="H5450">
        <v>100000000</v>
      </c>
      <c r="I5450">
        <v>340000000</v>
      </c>
      <c r="J5450">
        <v>0.04</v>
      </c>
    </row>
    <row r="5451" spans="1:10" customFormat="1" hidden="1" x14ac:dyDescent="0.25">
      <c r="A5451">
        <v>216</v>
      </c>
      <c r="B5451" s="161" t="s">
        <v>1093</v>
      </c>
      <c r="C5451" t="s">
        <v>1094</v>
      </c>
      <c r="D5451">
        <v>5297657470</v>
      </c>
      <c r="E5451">
        <v>1</v>
      </c>
      <c r="F5451">
        <v>0</v>
      </c>
      <c r="G5451">
        <v>0</v>
      </c>
      <c r="H5451">
        <v>5000000000</v>
      </c>
      <c r="I5451">
        <v>340000000</v>
      </c>
      <c r="J5451">
        <v>0.01</v>
      </c>
    </row>
    <row r="5452" spans="1:10" customFormat="1" hidden="1" x14ac:dyDescent="0.25">
      <c r="A5452">
        <v>216</v>
      </c>
      <c r="B5452" t="s">
        <v>683</v>
      </c>
      <c r="C5452" t="s">
        <v>684</v>
      </c>
      <c r="D5452">
        <v>6218761809587</v>
      </c>
      <c r="E5452">
        <v>368121840</v>
      </c>
      <c r="F5452">
        <v>1451975039</v>
      </c>
      <c r="G5452">
        <v>1</v>
      </c>
      <c r="H5452">
        <v>100000000000</v>
      </c>
      <c r="I5452">
        <v>340000000</v>
      </c>
      <c r="J5452">
        <v>1.9E-2</v>
      </c>
    </row>
    <row r="5453" spans="1:10" customFormat="1" hidden="1" x14ac:dyDescent="0.25">
      <c r="A5453">
        <v>216</v>
      </c>
      <c r="B5453" t="s">
        <v>1378</v>
      </c>
      <c r="C5453" t="s">
        <v>1379</v>
      </c>
      <c r="D5453">
        <v>158661824083</v>
      </c>
      <c r="E5453">
        <v>1</v>
      </c>
      <c r="F5453">
        <v>0</v>
      </c>
      <c r="G5453">
        <v>0</v>
      </c>
      <c r="H5453">
        <v>20000000000</v>
      </c>
      <c r="I5453">
        <v>340000000</v>
      </c>
      <c r="J5453">
        <v>1.9E-2</v>
      </c>
    </row>
    <row r="5454" spans="1:10" customFormat="1" hidden="1" x14ac:dyDescent="0.25">
      <c r="A5454">
        <v>216</v>
      </c>
      <c r="B5454" t="s">
        <v>1358</v>
      </c>
      <c r="C5454" t="s">
        <v>1359</v>
      </c>
      <c r="D5454">
        <v>320778969635</v>
      </c>
      <c r="E5454">
        <v>1</v>
      </c>
      <c r="F5454">
        <v>0</v>
      </c>
      <c r="G5454">
        <v>0</v>
      </c>
      <c r="H5454">
        <v>200000000</v>
      </c>
      <c r="I5454">
        <v>340000000</v>
      </c>
      <c r="J5454">
        <v>0.03</v>
      </c>
    </row>
    <row r="5455" spans="1:10" customFormat="1" hidden="1" x14ac:dyDescent="0.25">
      <c r="A5455">
        <v>216</v>
      </c>
      <c r="B5455" t="s">
        <v>723</v>
      </c>
      <c r="C5455" t="s">
        <v>724</v>
      </c>
      <c r="D5455">
        <v>470145599861</v>
      </c>
      <c r="E5455">
        <v>1</v>
      </c>
      <c r="F5455">
        <v>0</v>
      </c>
      <c r="G5455">
        <v>0</v>
      </c>
      <c r="H5455">
        <v>25000000000</v>
      </c>
      <c r="I5455">
        <v>340000000</v>
      </c>
      <c r="J5455">
        <v>0.02</v>
      </c>
    </row>
    <row r="5456" spans="1:10" customFormat="1" hidden="1" x14ac:dyDescent="0.25">
      <c r="A5456">
        <v>216</v>
      </c>
      <c r="B5456" t="s">
        <v>1432</v>
      </c>
      <c r="C5456" t="s">
        <v>1433</v>
      </c>
      <c r="D5456">
        <v>52415425097</v>
      </c>
      <c r="E5456">
        <v>1</v>
      </c>
      <c r="F5456">
        <v>0</v>
      </c>
      <c r="G5456">
        <v>0</v>
      </c>
      <c r="H5456">
        <v>1000000</v>
      </c>
      <c r="I5456">
        <v>340000000</v>
      </c>
      <c r="J5456">
        <v>0.01</v>
      </c>
    </row>
    <row r="5457" spans="1:10" customFormat="1" hidden="1" x14ac:dyDescent="0.25">
      <c r="A5457">
        <v>216</v>
      </c>
      <c r="B5457" t="s">
        <v>2547</v>
      </c>
      <c r="C5457" t="s">
        <v>2548</v>
      </c>
      <c r="D5457">
        <v>0</v>
      </c>
      <c r="E5457">
        <v>0</v>
      </c>
      <c r="F5457">
        <v>0</v>
      </c>
      <c r="G5457">
        <v>0</v>
      </c>
      <c r="H5457">
        <v>495000000</v>
      </c>
      <c r="I5457">
        <v>345000000</v>
      </c>
      <c r="J5457">
        <v>0.02</v>
      </c>
    </row>
    <row r="5458" spans="1:10" customFormat="1" hidden="1" x14ac:dyDescent="0.25">
      <c r="A5458">
        <v>216</v>
      </c>
      <c r="B5458" s="161" t="s">
        <v>1066</v>
      </c>
      <c r="C5458" t="s">
        <v>1067</v>
      </c>
      <c r="D5458">
        <v>58830293015</v>
      </c>
      <c r="E5458">
        <v>1</v>
      </c>
      <c r="F5458">
        <v>0</v>
      </c>
      <c r="G5458">
        <v>0</v>
      </c>
      <c r="H5458">
        <v>420000000</v>
      </c>
      <c r="I5458">
        <v>340000000</v>
      </c>
      <c r="J5458">
        <v>0.03</v>
      </c>
    </row>
    <row r="5459" spans="1:10" customFormat="1" hidden="1" x14ac:dyDescent="0.25">
      <c r="A5459">
        <v>216</v>
      </c>
      <c r="B5459" t="s">
        <v>272</v>
      </c>
      <c r="C5459" t="s">
        <v>273</v>
      </c>
      <c r="D5459">
        <v>46955459465550</v>
      </c>
      <c r="E5459">
        <v>340000000</v>
      </c>
      <c r="F5459">
        <v>37879414556</v>
      </c>
      <c r="G5459">
        <v>21</v>
      </c>
      <c r="H5459">
        <v>50000000000</v>
      </c>
      <c r="I5459">
        <v>340000000</v>
      </c>
      <c r="J5459">
        <v>0</v>
      </c>
    </row>
    <row r="5460" spans="1:10" customFormat="1" hidden="1" x14ac:dyDescent="0.25">
      <c r="A5460">
        <v>216</v>
      </c>
      <c r="B5460" t="s">
        <v>1212</v>
      </c>
      <c r="C5460" t="s">
        <v>1213</v>
      </c>
      <c r="D5460">
        <v>1338537550</v>
      </c>
      <c r="E5460">
        <v>1</v>
      </c>
      <c r="F5460">
        <v>0</v>
      </c>
      <c r="G5460">
        <v>0</v>
      </c>
      <c r="H5460">
        <v>1000000</v>
      </c>
      <c r="I5460">
        <v>340000000</v>
      </c>
      <c r="J5460">
        <v>0.03</v>
      </c>
    </row>
    <row r="5461" spans="1:10" customFormat="1" hidden="1" x14ac:dyDescent="0.25">
      <c r="A5461">
        <v>216</v>
      </c>
      <c r="B5461" t="s">
        <v>2477</v>
      </c>
      <c r="C5461" t="s">
        <v>2478</v>
      </c>
      <c r="D5461">
        <v>16860961762</v>
      </c>
      <c r="E5461">
        <v>1</v>
      </c>
      <c r="F5461">
        <v>0</v>
      </c>
      <c r="G5461">
        <v>0</v>
      </c>
      <c r="H5461">
        <v>1000000000</v>
      </c>
      <c r="I5461">
        <v>340000000</v>
      </c>
      <c r="J5461">
        <v>0.01</v>
      </c>
    </row>
    <row r="5462" spans="1:10" customFormat="1" hidden="1" x14ac:dyDescent="0.25">
      <c r="A5462">
        <v>216</v>
      </c>
      <c r="B5462" t="s">
        <v>2034</v>
      </c>
      <c r="C5462" t="s">
        <v>2035</v>
      </c>
      <c r="D5462">
        <v>2249788486914</v>
      </c>
      <c r="E5462">
        <v>1</v>
      </c>
      <c r="F5462">
        <v>0</v>
      </c>
      <c r="G5462">
        <v>0</v>
      </c>
      <c r="H5462">
        <v>1000000000000</v>
      </c>
      <c r="I5462">
        <v>340000000</v>
      </c>
      <c r="J5462">
        <v>0.01</v>
      </c>
    </row>
    <row r="5463" spans="1:10" customFormat="1" hidden="1" x14ac:dyDescent="0.25">
      <c r="A5463">
        <v>216</v>
      </c>
      <c r="B5463" t="s">
        <v>294</v>
      </c>
      <c r="C5463" t="s">
        <v>295</v>
      </c>
      <c r="D5463">
        <v>23468442678</v>
      </c>
      <c r="E5463">
        <v>1</v>
      </c>
      <c r="F5463">
        <v>0</v>
      </c>
      <c r="G5463">
        <v>0</v>
      </c>
      <c r="H5463">
        <v>1000000000</v>
      </c>
      <c r="I5463">
        <v>340000000</v>
      </c>
      <c r="J5463">
        <v>0.02</v>
      </c>
    </row>
    <row r="5464" spans="1:10" customFormat="1" hidden="1" x14ac:dyDescent="0.25">
      <c r="A5464">
        <v>216</v>
      </c>
      <c r="B5464" t="s">
        <v>1924</v>
      </c>
      <c r="C5464" t="s">
        <v>1925</v>
      </c>
      <c r="D5464">
        <v>110243070861533</v>
      </c>
      <c r="E5464">
        <v>12282967501</v>
      </c>
      <c r="F5464">
        <v>47771870007</v>
      </c>
      <c r="G5464">
        <v>33</v>
      </c>
      <c r="H5464">
        <v>0</v>
      </c>
      <c r="I5464">
        <v>340000000</v>
      </c>
      <c r="J5464">
        <v>0.2</v>
      </c>
    </row>
    <row r="5465" spans="1:10" customFormat="1" hidden="1" x14ac:dyDescent="0.25">
      <c r="A5465">
        <v>216</v>
      </c>
      <c r="B5465" t="s">
        <v>1877</v>
      </c>
      <c r="D5465">
        <v>197430721</v>
      </c>
      <c r="E5465">
        <v>1</v>
      </c>
      <c r="F5465">
        <v>0</v>
      </c>
      <c r="G5465">
        <v>0</v>
      </c>
      <c r="H5465">
        <v>130000000</v>
      </c>
      <c r="I5465">
        <v>340000000</v>
      </c>
      <c r="J5465">
        <v>0</v>
      </c>
    </row>
    <row r="5466" spans="1:10" customFormat="1" hidden="1" x14ac:dyDescent="0.25">
      <c r="A5466">
        <v>216</v>
      </c>
      <c r="B5466" t="s">
        <v>1228</v>
      </c>
      <c r="C5466" t="s">
        <v>1229</v>
      </c>
      <c r="D5466">
        <v>170311919074587</v>
      </c>
      <c r="E5466">
        <v>13780859854</v>
      </c>
      <c r="F5466">
        <v>89950369796</v>
      </c>
      <c r="G5466">
        <v>57</v>
      </c>
      <c r="H5466">
        <v>1000000000</v>
      </c>
      <c r="I5466">
        <v>340000000</v>
      </c>
      <c r="J5466">
        <v>0.13</v>
      </c>
    </row>
    <row r="5467" spans="1:10" customFormat="1" hidden="1" x14ac:dyDescent="0.25">
      <c r="A5467">
        <v>216</v>
      </c>
      <c r="B5467" t="s">
        <v>2320</v>
      </c>
      <c r="C5467" t="s">
        <v>2321</v>
      </c>
      <c r="D5467">
        <v>38229466307</v>
      </c>
      <c r="E5467">
        <v>1</v>
      </c>
      <c r="F5467">
        <v>0</v>
      </c>
      <c r="G5467">
        <v>0</v>
      </c>
      <c r="H5467">
        <v>16000000000</v>
      </c>
      <c r="I5467">
        <v>340000000</v>
      </c>
      <c r="J5467">
        <v>0.01</v>
      </c>
    </row>
    <row r="5468" spans="1:10" customFormat="1" hidden="1" x14ac:dyDescent="0.25">
      <c r="A5468">
        <v>216</v>
      </c>
      <c r="B5468" t="s">
        <v>755</v>
      </c>
      <c r="C5468" t="s">
        <v>342</v>
      </c>
      <c r="D5468">
        <v>28634679642</v>
      </c>
      <c r="E5468">
        <v>1</v>
      </c>
      <c r="F5468">
        <v>0</v>
      </c>
      <c r="G5468">
        <v>0</v>
      </c>
      <c r="H5468">
        <v>8000000000</v>
      </c>
      <c r="I5468">
        <v>340000000</v>
      </c>
      <c r="J5468">
        <v>0.03</v>
      </c>
    </row>
    <row r="5469" spans="1:10" customFormat="1" hidden="1" x14ac:dyDescent="0.25">
      <c r="A5469">
        <v>216</v>
      </c>
      <c r="B5469" t="s">
        <v>2342</v>
      </c>
      <c r="C5469" t="s">
        <v>2343</v>
      </c>
      <c r="D5469">
        <v>4613866</v>
      </c>
      <c r="E5469">
        <v>1</v>
      </c>
      <c r="F5469">
        <v>0</v>
      </c>
      <c r="G5469">
        <v>0</v>
      </c>
      <c r="H5469">
        <v>100000000</v>
      </c>
      <c r="I5469">
        <v>345000000</v>
      </c>
      <c r="J5469">
        <v>0.15</v>
      </c>
    </row>
    <row r="5470" spans="1:10" customFormat="1" hidden="1" x14ac:dyDescent="0.25">
      <c r="A5470">
        <v>216</v>
      </c>
      <c r="B5470" t="s">
        <v>1501</v>
      </c>
      <c r="C5470" t="s">
        <v>1502</v>
      </c>
      <c r="D5470">
        <v>10393646828043</v>
      </c>
      <c r="E5470">
        <v>395546727</v>
      </c>
      <c r="F5470">
        <v>6887794184</v>
      </c>
      <c r="G5470">
        <v>4</v>
      </c>
      <c r="H5470">
        <v>400000000000</v>
      </c>
      <c r="I5470">
        <v>340000000</v>
      </c>
      <c r="J5470">
        <v>8.0000000000000002E-3</v>
      </c>
    </row>
    <row r="5471" spans="1:10" customFormat="1" hidden="1" x14ac:dyDescent="0.25">
      <c r="A5471">
        <v>216</v>
      </c>
      <c r="B5471" t="s">
        <v>1055</v>
      </c>
      <c r="C5471" t="s">
        <v>1056</v>
      </c>
      <c r="D5471">
        <v>277682759782</v>
      </c>
      <c r="E5471">
        <v>1</v>
      </c>
      <c r="F5471">
        <v>0</v>
      </c>
      <c r="G5471">
        <v>0</v>
      </c>
      <c r="H5471">
        <v>10000000000</v>
      </c>
      <c r="I5471">
        <v>340000000</v>
      </c>
      <c r="J5471">
        <v>0</v>
      </c>
    </row>
    <row r="5472" spans="1:10" customFormat="1" hidden="1" x14ac:dyDescent="0.25">
      <c r="A5472">
        <v>223</v>
      </c>
      <c r="B5472" t="s">
        <v>1236</v>
      </c>
      <c r="C5472" t="s">
        <v>1237</v>
      </c>
      <c r="D5472">
        <v>12297607794</v>
      </c>
      <c r="E5472">
        <v>350508003</v>
      </c>
      <c r="F5472">
        <v>1040292308</v>
      </c>
      <c r="G5472">
        <v>1</v>
      </c>
      <c r="H5472">
        <v>1000000000</v>
      </c>
      <c r="I5472">
        <v>340000000</v>
      </c>
      <c r="J5472">
        <v>0.01</v>
      </c>
    </row>
    <row r="5473" spans="1:10" customFormat="1" hidden="1" x14ac:dyDescent="0.25">
      <c r="A5473">
        <v>223</v>
      </c>
      <c r="B5473" t="s">
        <v>669</v>
      </c>
      <c r="C5473" t="s">
        <v>670</v>
      </c>
      <c r="D5473">
        <v>907423857</v>
      </c>
      <c r="E5473">
        <v>1</v>
      </c>
      <c r="F5473">
        <v>0</v>
      </c>
      <c r="G5473">
        <v>0</v>
      </c>
      <c r="H5473">
        <v>900000000</v>
      </c>
      <c r="I5473">
        <v>340000000</v>
      </c>
      <c r="J5473">
        <v>0.03</v>
      </c>
    </row>
    <row r="5474" spans="1:10" customFormat="1" hidden="1" x14ac:dyDescent="0.25">
      <c r="A5474">
        <v>223</v>
      </c>
      <c r="B5474" t="s">
        <v>2585</v>
      </c>
      <c r="C5474" t="s">
        <v>2586</v>
      </c>
      <c r="D5474">
        <v>990484135973</v>
      </c>
      <c r="E5474">
        <v>392548733</v>
      </c>
      <c r="F5474">
        <v>998425942</v>
      </c>
      <c r="G5474">
        <v>1</v>
      </c>
      <c r="H5474">
        <v>100000000000</v>
      </c>
      <c r="I5474">
        <v>340000000</v>
      </c>
      <c r="J5474">
        <v>0.05</v>
      </c>
    </row>
    <row r="5475" spans="1:10" customFormat="1" hidden="1" x14ac:dyDescent="0.25">
      <c r="A5475">
        <v>216</v>
      </c>
      <c r="B5475" t="s">
        <v>1121</v>
      </c>
      <c r="C5475" t="s">
        <v>1122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customFormat="1" hidden="1" x14ac:dyDescent="0.25">
      <c r="A5476">
        <v>216</v>
      </c>
      <c r="B5476" t="s">
        <v>1360</v>
      </c>
      <c r="C5476" t="s">
        <v>1361</v>
      </c>
      <c r="D5476">
        <v>634184243612</v>
      </c>
      <c r="E5476">
        <v>1</v>
      </c>
      <c r="F5476">
        <v>0</v>
      </c>
      <c r="G5476">
        <v>0</v>
      </c>
      <c r="H5476">
        <v>76003000000</v>
      </c>
      <c r="I5476">
        <v>340000000</v>
      </c>
      <c r="J5476">
        <v>0</v>
      </c>
    </row>
    <row r="5477" spans="1:10" customFormat="1" hidden="1" x14ac:dyDescent="0.25">
      <c r="A5477">
        <v>216</v>
      </c>
      <c r="B5477" t="s">
        <v>2538</v>
      </c>
      <c r="C5477" t="s">
        <v>2539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customFormat="1" hidden="1" x14ac:dyDescent="0.25">
      <c r="A5478">
        <v>216</v>
      </c>
      <c r="B5478" t="s">
        <v>144</v>
      </c>
      <c r="C5478" t="s">
        <v>145</v>
      </c>
      <c r="D5478">
        <v>192390280622068</v>
      </c>
      <c r="E5478">
        <v>4697733340</v>
      </c>
      <c r="F5478">
        <v>140900044684</v>
      </c>
      <c r="G5478">
        <v>80</v>
      </c>
      <c r="H5478">
        <v>50000000000</v>
      </c>
      <c r="I5478">
        <v>340000000</v>
      </c>
      <c r="J5478">
        <v>0.03</v>
      </c>
    </row>
    <row r="5479" spans="1:10" customFormat="1" hidden="1" x14ac:dyDescent="0.25">
      <c r="A5479">
        <v>216</v>
      </c>
      <c r="B5479" t="s">
        <v>2514</v>
      </c>
      <c r="C5479" t="s">
        <v>2515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customFormat="1" hidden="1" x14ac:dyDescent="0.25">
      <c r="A5480">
        <v>216</v>
      </c>
      <c r="B5480" t="s">
        <v>862</v>
      </c>
      <c r="C5480" t="s">
        <v>863</v>
      </c>
      <c r="D5480">
        <v>36427271303243</v>
      </c>
      <c r="E5480">
        <v>915755040</v>
      </c>
      <c r="F5480">
        <v>28211996972</v>
      </c>
      <c r="G5480">
        <v>16</v>
      </c>
      <c r="H5480">
        <v>250495000000</v>
      </c>
      <c r="I5480">
        <v>340000000</v>
      </c>
      <c r="J5480">
        <v>0.02</v>
      </c>
    </row>
    <row r="5481" spans="1:10" customFormat="1" hidden="1" x14ac:dyDescent="0.25">
      <c r="A5481">
        <v>216</v>
      </c>
      <c r="B5481" t="s">
        <v>2303</v>
      </c>
      <c r="C5481" t="s">
        <v>318</v>
      </c>
      <c r="D5481">
        <v>87602125098887</v>
      </c>
      <c r="E5481">
        <v>992434994</v>
      </c>
      <c r="F5481">
        <v>64591064443</v>
      </c>
      <c r="G5481">
        <v>36</v>
      </c>
      <c r="H5481">
        <v>750000000000</v>
      </c>
      <c r="I5481">
        <v>340000000</v>
      </c>
      <c r="J5481">
        <v>0.01</v>
      </c>
    </row>
    <row r="5482" spans="1:10" customFormat="1" hidden="1" x14ac:dyDescent="0.25">
      <c r="A5482">
        <v>216</v>
      </c>
      <c r="B5482" t="s">
        <v>1878</v>
      </c>
      <c r="C5482" t="s">
        <v>1879</v>
      </c>
      <c r="D5482">
        <v>27839846055</v>
      </c>
      <c r="E5482">
        <v>1</v>
      </c>
      <c r="F5482">
        <v>0</v>
      </c>
      <c r="G5482">
        <v>0</v>
      </c>
      <c r="H5482">
        <v>11250000000</v>
      </c>
      <c r="I5482">
        <v>340000000</v>
      </c>
      <c r="J5482">
        <v>0.02</v>
      </c>
    </row>
    <row r="5483" spans="1:10" customFormat="1" hidden="1" x14ac:dyDescent="0.25">
      <c r="A5483">
        <v>216</v>
      </c>
      <c r="B5483" t="s">
        <v>1348</v>
      </c>
      <c r="C5483" t="s">
        <v>1349</v>
      </c>
      <c r="D5483">
        <v>1554264300668</v>
      </c>
      <c r="E5483">
        <v>1</v>
      </c>
      <c r="F5483">
        <v>0</v>
      </c>
      <c r="G5483">
        <v>0</v>
      </c>
      <c r="H5483">
        <v>130000000000</v>
      </c>
      <c r="I5483">
        <v>340000000</v>
      </c>
      <c r="J5483">
        <v>0.03</v>
      </c>
    </row>
    <row r="5484" spans="1:10" customFormat="1" hidden="1" x14ac:dyDescent="0.25">
      <c r="A5484">
        <v>216</v>
      </c>
      <c r="B5484" t="s">
        <v>587</v>
      </c>
      <c r="C5484" t="s">
        <v>588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customFormat="1" hidden="1" x14ac:dyDescent="0.25">
      <c r="A5485">
        <v>216</v>
      </c>
      <c r="B5485" t="s">
        <v>2107</v>
      </c>
      <c r="C5485" t="s">
        <v>2108</v>
      </c>
      <c r="D5485">
        <v>933567535246</v>
      </c>
      <c r="E5485">
        <v>1</v>
      </c>
      <c r="F5485">
        <v>0</v>
      </c>
      <c r="G5485">
        <v>0</v>
      </c>
      <c r="H5485">
        <v>10000000000</v>
      </c>
      <c r="I5485">
        <v>340000000</v>
      </c>
      <c r="J5485">
        <v>0</v>
      </c>
    </row>
    <row r="5486" spans="1:10" customFormat="1" hidden="1" x14ac:dyDescent="0.25">
      <c r="A5486">
        <v>216</v>
      </c>
      <c r="B5486" t="s">
        <v>1739</v>
      </c>
      <c r="C5486" t="s">
        <v>1740</v>
      </c>
      <c r="D5486">
        <v>11625694114</v>
      </c>
      <c r="E5486">
        <v>1</v>
      </c>
      <c r="F5486">
        <v>0</v>
      </c>
      <c r="G5486">
        <v>0</v>
      </c>
      <c r="H5486">
        <v>10000000000</v>
      </c>
      <c r="I5486">
        <v>340000000</v>
      </c>
      <c r="J5486">
        <v>0</v>
      </c>
    </row>
    <row r="5487" spans="1:10" customFormat="1" hidden="1" x14ac:dyDescent="0.25">
      <c r="A5487">
        <v>223</v>
      </c>
      <c r="B5487" t="s">
        <v>1207</v>
      </c>
      <c r="C5487" t="s">
        <v>979</v>
      </c>
      <c r="D5487">
        <v>51014335701</v>
      </c>
      <c r="E5487">
        <v>1</v>
      </c>
      <c r="F5487">
        <v>0</v>
      </c>
      <c r="G5487">
        <v>0</v>
      </c>
      <c r="H5487">
        <v>100000000</v>
      </c>
      <c r="I5487">
        <v>340000000</v>
      </c>
      <c r="J5487">
        <v>0.15</v>
      </c>
    </row>
    <row r="5488" spans="1:10" customFormat="1" hidden="1" x14ac:dyDescent="0.25">
      <c r="A5488">
        <v>216</v>
      </c>
      <c r="B5488" t="s">
        <v>1615</v>
      </c>
      <c r="C5488" t="s">
        <v>1616</v>
      </c>
      <c r="D5488">
        <v>1128338294484</v>
      </c>
      <c r="E5488">
        <v>1</v>
      </c>
      <c r="F5488">
        <v>0</v>
      </c>
      <c r="G5488">
        <v>0</v>
      </c>
      <c r="H5488">
        <v>450000000</v>
      </c>
      <c r="I5488">
        <v>340000000</v>
      </c>
      <c r="J5488">
        <v>0.01</v>
      </c>
    </row>
    <row r="5489" spans="1:10" customFormat="1" hidden="1" x14ac:dyDescent="0.25">
      <c r="A5489">
        <v>223</v>
      </c>
      <c r="B5489" t="s">
        <v>1986</v>
      </c>
      <c r="C5489" t="s">
        <v>1987</v>
      </c>
      <c r="D5489">
        <v>1352383477134</v>
      </c>
      <c r="E5489">
        <v>1</v>
      </c>
      <c r="F5489">
        <v>0</v>
      </c>
      <c r="G5489">
        <v>0</v>
      </c>
      <c r="H5489">
        <v>10000000000</v>
      </c>
      <c r="I5489">
        <v>340000000</v>
      </c>
      <c r="J5489">
        <v>0.01</v>
      </c>
    </row>
    <row r="5490" spans="1:10" customFormat="1" hidden="1" x14ac:dyDescent="0.25">
      <c r="A5490">
        <v>216</v>
      </c>
      <c r="B5490" t="s">
        <v>1224</v>
      </c>
      <c r="C5490" t="s">
        <v>1225</v>
      </c>
      <c r="D5490">
        <v>61961585919</v>
      </c>
      <c r="E5490">
        <v>1</v>
      </c>
      <c r="F5490">
        <v>0</v>
      </c>
      <c r="G5490">
        <v>0</v>
      </c>
      <c r="H5490">
        <v>20000000000</v>
      </c>
      <c r="I5490">
        <v>340000000</v>
      </c>
      <c r="J5490">
        <v>8.9999999999999993E-3</v>
      </c>
    </row>
    <row r="5491" spans="1:10" customFormat="1" hidden="1" x14ac:dyDescent="0.25">
      <c r="A5491">
        <v>216</v>
      </c>
      <c r="B5491" t="s">
        <v>2506</v>
      </c>
      <c r="C5491" t="s">
        <v>2507</v>
      </c>
      <c r="D5491">
        <v>60967915157</v>
      </c>
      <c r="E5491">
        <v>1</v>
      </c>
      <c r="F5491">
        <v>0</v>
      </c>
      <c r="G5491">
        <v>0</v>
      </c>
      <c r="H5491">
        <v>49000000000</v>
      </c>
      <c r="I5491">
        <v>340000000</v>
      </c>
      <c r="J5491">
        <v>0.01</v>
      </c>
    </row>
    <row r="5492" spans="1:10" customFormat="1" hidden="1" x14ac:dyDescent="0.25">
      <c r="A5492">
        <v>216</v>
      </c>
      <c r="B5492" t="s">
        <v>1581</v>
      </c>
      <c r="C5492" t="s">
        <v>1582</v>
      </c>
      <c r="D5492">
        <v>292837272225</v>
      </c>
      <c r="E5492">
        <v>1</v>
      </c>
      <c r="F5492">
        <v>0</v>
      </c>
      <c r="G5492">
        <v>0</v>
      </c>
      <c r="H5492">
        <v>2000000000</v>
      </c>
      <c r="I5492">
        <v>340000000</v>
      </c>
      <c r="J5492">
        <v>0.01</v>
      </c>
    </row>
    <row r="5493" spans="1:10" customFormat="1" hidden="1" x14ac:dyDescent="0.25">
      <c r="A5493">
        <v>216</v>
      </c>
      <c r="B5493" t="s">
        <v>490</v>
      </c>
      <c r="C5493" t="s">
        <v>491</v>
      </c>
      <c r="D5493">
        <v>315094562025</v>
      </c>
      <c r="E5493">
        <v>1</v>
      </c>
      <c r="F5493">
        <v>0</v>
      </c>
      <c r="G5493">
        <v>0</v>
      </c>
      <c r="H5493">
        <v>9000000000</v>
      </c>
      <c r="I5493">
        <v>340000000</v>
      </c>
      <c r="J5493">
        <v>0</v>
      </c>
    </row>
    <row r="5494" spans="1:10" customFormat="1" hidden="1" x14ac:dyDescent="0.25">
      <c r="A5494">
        <v>216</v>
      </c>
      <c r="B5494" t="s">
        <v>369</v>
      </c>
      <c r="C5494" t="s">
        <v>370</v>
      </c>
      <c r="D5494">
        <v>111883760768</v>
      </c>
      <c r="E5494">
        <v>1</v>
      </c>
      <c r="F5494">
        <v>0</v>
      </c>
      <c r="G5494">
        <v>0</v>
      </c>
      <c r="H5494">
        <v>10000000000</v>
      </c>
      <c r="I5494">
        <v>340000000</v>
      </c>
      <c r="J5494">
        <v>0.03</v>
      </c>
    </row>
    <row r="5495" spans="1:10" customFormat="1" hidden="1" x14ac:dyDescent="0.25">
      <c r="A5495">
        <v>216</v>
      </c>
      <c r="B5495" t="s">
        <v>693</v>
      </c>
      <c r="C5495" t="s">
        <v>694</v>
      </c>
      <c r="D5495">
        <v>280039312080</v>
      </c>
      <c r="E5495">
        <v>1</v>
      </c>
      <c r="F5495">
        <v>0</v>
      </c>
      <c r="G5495">
        <v>0</v>
      </c>
      <c r="H5495">
        <v>10000000000</v>
      </c>
      <c r="I5495">
        <v>340000000</v>
      </c>
      <c r="J5495">
        <v>0.01</v>
      </c>
    </row>
    <row r="5496" spans="1:10" customFormat="1" hidden="1" x14ac:dyDescent="0.25">
      <c r="A5496">
        <v>223</v>
      </c>
      <c r="B5496" t="s">
        <v>1195</v>
      </c>
      <c r="C5496" t="s">
        <v>1196</v>
      </c>
      <c r="D5496">
        <v>921712720653</v>
      </c>
      <c r="E5496">
        <v>352610384</v>
      </c>
      <c r="F5496">
        <v>1038254980</v>
      </c>
      <c r="G5496">
        <v>1</v>
      </c>
      <c r="H5496">
        <v>35496712837</v>
      </c>
      <c r="I5496">
        <v>340000000</v>
      </c>
      <c r="J5496">
        <v>1.2E-2</v>
      </c>
    </row>
    <row r="5497" spans="1:10" customFormat="1" hidden="1" x14ac:dyDescent="0.25">
      <c r="A5497">
        <v>216</v>
      </c>
      <c r="B5497" t="s">
        <v>2172</v>
      </c>
      <c r="C5497" t="s">
        <v>2173</v>
      </c>
      <c r="D5497">
        <v>355713046296</v>
      </c>
      <c r="E5497">
        <v>1</v>
      </c>
      <c r="F5497">
        <v>0</v>
      </c>
      <c r="G5497">
        <v>0</v>
      </c>
      <c r="H5497">
        <v>14400000000</v>
      </c>
      <c r="I5497">
        <v>400000000</v>
      </c>
      <c r="J5497">
        <v>0.05</v>
      </c>
    </row>
    <row r="5498" spans="1:10" customFormat="1" hidden="1" x14ac:dyDescent="0.25">
      <c r="A5498">
        <v>216</v>
      </c>
      <c r="B5498" t="s">
        <v>1673</v>
      </c>
      <c r="C5498" t="s">
        <v>1674</v>
      </c>
      <c r="D5498">
        <v>98698105722</v>
      </c>
      <c r="E5498">
        <v>1</v>
      </c>
      <c r="F5498">
        <v>0</v>
      </c>
      <c r="G5498">
        <v>0</v>
      </c>
      <c r="H5498">
        <v>70000000000</v>
      </c>
      <c r="I5498">
        <v>700000000</v>
      </c>
      <c r="J5498">
        <v>0</v>
      </c>
    </row>
    <row r="5499" spans="1:10" customFormat="1" hidden="1" x14ac:dyDescent="0.25">
      <c r="A5499">
        <v>216</v>
      </c>
      <c r="B5499" t="s">
        <v>785</v>
      </c>
      <c r="C5499" t="s">
        <v>786</v>
      </c>
      <c r="D5499">
        <v>3807836550</v>
      </c>
      <c r="E5499">
        <v>1</v>
      </c>
      <c r="F5499">
        <v>0</v>
      </c>
      <c r="G5499">
        <v>0</v>
      </c>
      <c r="H5499">
        <v>500000000</v>
      </c>
      <c r="I5499">
        <v>340000000</v>
      </c>
      <c r="J5499">
        <v>0.01</v>
      </c>
    </row>
    <row r="5500" spans="1:10" customFormat="1" hidden="1" x14ac:dyDescent="0.25">
      <c r="A5500">
        <v>216</v>
      </c>
      <c r="B5500" t="s">
        <v>997</v>
      </c>
      <c r="C5500" t="s">
        <v>998</v>
      </c>
      <c r="D5500">
        <v>410867093359</v>
      </c>
      <c r="E5500">
        <v>369600767</v>
      </c>
      <c r="F5500">
        <v>1450437618</v>
      </c>
      <c r="G5500">
        <v>1</v>
      </c>
      <c r="H5500">
        <v>100000000000</v>
      </c>
      <c r="I5500">
        <v>340000000</v>
      </c>
      <c r="J5500">
        <v>0.02</v>
      </c>
    </row>
    <row r="5501" spans="1:10" customFormat="1" hidden="1" x14ac:dyDescent="0.25">
      <c r="A5501">
        <v>216</v>
      </c>
      <c r="B5501" t="s">
        <v>901</v>
      </c>
      <c r="C5501" t="s">
        <v>902</v>
      </c>
      <c r="D5501">
        <v>4733391770462</v>
      </c>
      <c r="E5501">
        <v>340000000</v>
      </c>
      <c r="F5501">
        <v>5125656147</v>
      </c>
      <c r="G5501">
        <v>3</v>
      </c>
      <c r="H5501">
        <v>1000000000000</v>
      </c>
      <c r="I5501">
        <v>340000000</v>
      </c>
      <c r="J5501">
        <v>0</v>
      </c>
    </row>
    <row r="5502" spans="1:10" customFormat="1" hidden="1" x14ac:dyDescent="0.25">
      <c r="A5502">
        <v>223</v>
      </c>
      <c r="B5502" t="s">
        <v>769</v>
      </c>
      <c r="D5502">
        <v>0</v>
      </c>
      <c r="E5502">
        <v>1</v>
      </c>
      <c r="F5502">
        <v>0</v>
      </c>
      <c r="G5502">
        <v>0</v>
      </c>
      <c r="H5502">
        <v>100000000</v>
      </c>
      <c r="I5502">
        <v>345000000</v>
      </c>
      <c r="J5502">
        <v>0.15</v>
      </c>
    </row>
    <row r="5503" spans="1:10" customFormat="1" hidden="1" x14ac:dyDescent="0.25">
      <c r="A5503">
        <v>216</v>
      </c>
      <c r="B5503" t="s">
        <v>1472</v>
      </c>
      <c r="C5503" t="s">
        <v>1473</v>
      </c>
      <c r="D5503">
        <v>43651512021</v>
      </c>
      <c r="E5503">
        <v>1</v>
      </c>
      <c r="F5503">
        <v>0</v>
      </c>
      <c r="G5503">
        <v>0</v>
      </c>
      <c r="H5503">
        <v>42000000000</v>
      </c>
      <c r="I5503">
        <v>340000000</v>
      </c>
      <c r="J5503">
        <v>1.7000000000000001E-2</v>
      </c>
    </row>
    <row r="5504" spans="1:10" customFormat="1" hidden="1" x14ac:dyDescent="0.25">
      <c r="A5504">
        <v>216</v>
      </c>
      <c r="B5504" t="s">
        <v>1022</v>
      </c>
      <c r="C5504" t="s">
        <v>1023</v>
      </c>
      <c r="D5504">
        <v>6541326859</v>
      </c>
      <c r="E5504">
        <v>1</v>
      </c>
      <c r="F5504">
        <v>0</v>
      </c>
      <c r="G5504">
        <v>0</v>
      </c>
      <c r="H5504">
        <v>2000000000</v>
      </c>
      <c r="I5504">
        <v>340000000</v>
      </c>
      <c r="J5504">
        <v>0.02</v>
      </c>
    </row>
    <row r="5505" spans="1:15" hidden="1" x14ac:dyDescent="0.25">
      <c r="A5505">
        <v>216</v>
      </c>
      <c r="B5505" t="s">
        <v>871</v>
      </c>
      <c r="C5505" t="s">
        <v>872</v>
      </c>
      <c r="D5505">
        <v>47155435846</v>
      </c>
      <c r="E5505">
        <v>1</v>
      </c>
      <c r="F5505">
        <v>0</v>
      </c>
      <c r="G5505">
        <v>0</v>
      </c>
      <c r="H5505">
        <v>31000000000</v>
      </c>
      <c r="I5505">
        <v>340000000</v>
      </c>
      <c r="J5505">
        <v>0.03</v>
      </c>
      <c r="M5505"/>
    </row>
    <row r="5506" spans="1:15" hidden="1" x14ac:dyDescent="0.25">
      <c r="A5506">
        <v>216</v>
      </c>
      <c r="B5506" t="s">
        <v>739</v>
      </c>
      <c r="C5506" t="s">
        <v>740</v>
      </c>
      <c r="D5506">
        <v>179773416942</v>
      </c>
      <c r="E5506">
        <v>1</v>
      </c>
      <c r="F5506">
        <v>0</v>
      </c>
      <c r="G5506">
        <v>0</v>
      </c>
      <c r="H5506">
        <v>120000000000</v>
      </c>
      <c r="I5506">
        <v>340000000</v>
      </c>
      <c r="J5506">
        <v>2.9499999999999998E-2</v>
      </c>
      <c r="M5506"/>
    </row>
    <row r="5507" spans="1:15" hidden="1" x14ac:dyDescent="0.25">
      <c r="A5507">
        <v>223</v>
      </c>
      <c r="B5507" t="s">
        <v>369</v>
      </c>
      <c r="C5507" t="s">
        <v>370</v>
      </c>
      <c r="D5507">
        <v>134198637941</v>
      </c>
      <c r="E5507">
        <v>1</v>
      </c>
      <c r="F5507">
        <v>0</v>
      </c>
      <c r="G5507">
        <v>0</v>
      </c>
      <c r="H5507">
        <v>10000000000</v>
      </c>
      <c r="I5507">
        <v>340000000</v>
      </c>
      <c r="J5507">
        <v>0.03</v>
      </c>
      <c r="M5507"/>
    </row>
    <row r="5508" spans="1:15" hidden="1" x14ac:dyDescent="0.25">
      <c r="A5508">
        <v>216</v>
      </c>
      <c r="B5508" t="s">
        <v>1818</v>
      </c>
      <c r="C5508" t="s">
        <v>1819</v>
      </c>
      <c r="D5508">
        <v>2614056854</v>
      </c>
      <c r="E5508">
        <v>1</v>
      </c>
      <c r="F5508">
        <v>0</v>
      </c>
      <c r="G5508">
        <v>0</v>
      </c>
      <c r="H5508">
        <v>1000000000</v>
      </c>
      <c r="I5508">
        <v>340000000</v>
      </c>
      <c r="J5508">
        <v>0.01</v>
      </c>
      <c r="M5508"/>
    </row>
    <row r="5509" spans="1:15" hidden="1" x14ac:dyDescent="0.25">
      <c r="A5509">
        <v>216</v>
      </c>
      <c r="B5509" t="s">
        <v>825</v>
      </c>
      <c r="C5509" t="s">
        <v>826</v>
      </c>
      <c r="D5509">
        <v>1327606630455</v>
      </c>
      <c r="E5509">
        <v>1</v>
      </c>
      <c r="F5509">
        <v>0</v>
      </c>
      <c r="G5509">
        <v>0</v>
      </c>
      <c r="H5509">
        <v>20000000000</v>
      </c>
      <c r="I5509">
        <v>340000000</v>
      </c>
      <c r="J5509">
        <v>0.02</v>
      </c>
      <c r="M5509"/>
    </row>
    <row r="5510" spans="1:15" hidden="1" x14ac:dyDescent="0.25">
      <c r="A5510">
        <v>223</v>
      </c>
      <c r="B5510" t="s">
        <v>2409</v>
      </c>
      <c r="C5510" t="s">
        <v>2410</v>
      </c>
      <c r="D5510">
        <v>50233775499</v>
      </c>
      <c r="E5510">
        <v>1</v>
      </c>
      <c r="F5510">
        <v>0</v>
      </c>
      <c r="G5510">
        <v>0</v>
      </c>
      <c r="H5510">
        <v>1000000000000</v>
      </c>
      <c r="I5510">
        <v>340000000</v>
      </c>
      <c r="J5510">
        <v>2.5000000000000001E-2</v>
      </c>
      <c r="M5510"/>
    </row>
    <row r="5511" spans="1:15" hidden="1" x14ac:dyDescent="0.25">
      <c r="A5511">
        <v>223</v>
      </c>
      <c r="B5511" t="s">
        <v>953</v>
      </c>
      <c r="D5511">
        <v>4000000</v>
      </c>
      <c r="E5511">
        <v>1</v>
      </c>
      <c r="F5511">
        <v>0</v>
      </c>
      <c r="G5511">
        <v>0</v>
      </c>
      <c r="H5511">
        <v>176500000000</v>
      </c>
      <c r="I5511">
        <v>345000000</v>
      </c>
      <c r="J5511">
        <v>0.02</v>
      </c>
      <c r="M5511"/>
    </row>
    <row r="5512" spans="1:15" hidden="1" x14ac:dyDescent="0.25">
      <c r="A5512">
        <v>223</v>
      </c>
      <c r="B5512" t="s">
        <v>2587</v>
      </c>
      <c r="C5512" t="s">
        <v>2588</v>
      </c>
      <c r="D5512">
        <v>192622455</v>
      </c>
      <c r="E5512">
        <v>1</v>
      </c>
      <c r="F5512">
        <v>0</v>
      </c>
      <c r="G5512">
        <v>0</v>
      </c>
      <c r="H5512">
        <v>96000000</v>
      </c>
      <c r="I5512">
        <v>340000000</v>
      </c>
      <c r="J5512">
        <v>7.4999999999999997E-3</v>
      </c>
      <c r="M5512"/>
    </row>
    <row r="5513" spans="1:15" hidden="1" x14ac:dyDescent="0.25">
      <c r="A5513">
        <v>223</v>
      </c>
      <c r="B5513" t="s">
        <v>1316</v>
      </c>
      <c r="C5513" t="s">
        <v>1317</v>
      </c>
      <c r="D5513">
        <v>107437718040</v>
      </c>
      <c r="E5513">
        <v>1</v>
      </c>
      <c r="F5513">
        <v>0</v>
      </c>
      <c r="G5513">
        <v>0</v>
      </c>
      <c r="H5513">
        <v>1010000000</v>
      </c>
      <c r="I5513">
        <v>340000000</v>
      </c>
      <c r="J5513">
        <v>0.01</v>
      </c>
      <c r="M5513"/>
    </row>
    <row r="5514" spans="1:15" hidden="1" x14ac:dyDescent="0.25">
      <c r="A5514">
        <v>223</v>
      </c>
      <c r="B5514" t="s">
        <v>755</v>
      </c>
      <c r="C5514" t="s">
        <v>342</v>
      </c>
      <c r="D5514">
        <v>28634679642</v>
      </c>
      <c r="E5514">
        <v>1</v>
      </c>
      <c r="F5514">
        <v>0</v>
      </c>
      <c r="G5514">
        <v>0</v>
      </c>
      <c r="H5514">
        <v>8000000000</v>
      </c>
      <c r="I5514">
        <v>340000000</v>
      </c>
      <c r="J5514">
        <v>0.03</v>
      </c>
      <c r="M5514"/>
    </row>
    <row r="5515" spans="1:15" hidden="1" x14ac:dyDescent="0.25">
      <c r="A5515">
        <v>223</v>
      </c>
      <c r="B5515" t="s">
        <v>699</v>
      </c>
      <c r="C5515" t="s">
        <v>700</v>
      </c>
      <c r="D5515">
        <v>6481489374</v>
      </c>
      <c r="E5515">
        <v>1</v>
      </c>
      <c r="F5515">
        <v>0</v>
      </c>
      <c r="G5515">
        <v>0</v>
      </c>
      <c r="H5515">
        <v>1000000</v>
      </c>
      <c r="I5515">
        <v>340000000</v>
      </c>
      <c r="J5515">
        <v>5.0000000000000001E-3</v>
      </c>
      <c r="M5515"/>
    </row>
    <row r="5516" spans="1:15" hidden="1" x14ac:dyDescent="0.25">
      <c r="A5516">
        <v>223</v>
      </c>
      <c r="B5516" t="s">
        <v>2477</v>
      </c>
      <c r="C5516" t="s">
        <v>2478</v>
      </c>
      <c r="D5516">
        <v>82660591917</v>
      </c>
      <c r="E5516">
        <v>1</v>
      </c>
      <c r="F5516">
        <v>0</v>
      </c>
      <c r="G5516">
        <v>0</v>
      </c>
      <c r="H5516">
        <v>35000000000</v>
      </c>
      <c r="I5516">
        <v>340000000</v>
      </c>
      <c r="J5516">
        <v>0.01</v>
      </c>
      <c r="M5516"/>
    </row>
    <row r="5517" spans="1:15" hidden="1" x14ac:dyDescent="0.25">
      <c r="A5517">
        <v>223</v>
      </c>
      <c r="B5517" t="s">
        <v>909</v>
      </c>
      <c r="C5517" t="s">
        <v>910</v>
      </c>
      <c r="D5517">
        <v>141410607635</v>
      </c>
      <c r="E5517">
        <v>1</v>
      </c>
      <c r="F5517">
        <v>0</v>
      </c>
      <c r="G5517">
        <v>0</v>
      </c>
      <c r="H5517">
        <v>95000000000</v>
      </c>
      <c r="I5517">
        <v>340000000</v>
      </c>
      <c r="J5517">
        <v>0.01</v>
      </c>
      <c r="M5517"/>
    </row>
    <row r="5518" spans="1:15" x14ac:dyDescent="0.25">
      <c r="A5518">
        <v>224</v>
      </c>
      <c r="B5518" t="s">
        <v>2283</v>
      </c>
      <c r="C5518" t="s">
        <v>2284</v>
      </c>
      <c r="D5518">
        <v>2832058438952</v>
      </c>
      <c r="E5518">
        <v>0</v>
      </c>
      <c r="F5518">
        <v>0</v>
      </c>
      <c r="G5518">
        <v>1</v>
      </c>
      <c r="H5518">
        <v>1400000000000</v>
      </c>
      <c r="I5518">
        <v>340000000</v>
      </c>
      <c r="J5518" s="127">
        <v>2.5000000000000001E-2</v>
      </c>
      <c r="L5518" t="str">
        <f>C5518</f>
        <v>ARRA1</v>
      </c>
      <c r="M5518" s="125">
        <f>H5518/1000000</f>
        <v>1400000</v>
      </c>
      <c r="O5518" s="126">
        <f>D5518/1000000</f>
        <v>2832058.4389519999</v>
      </c>
    </row>
    <row r="5519" spans="1:15" hidden="1" x14ac:dyDescent="0.25">
      <c r="A5519">
        <v>216</v>
      </c>
      <c r="B5519" t="s">
        <v>158</v>
      </c>
      <c r="D5519">
        <v>0</v>
      </c>
      <c r="E5519">
        <v>1</v>
      </c>
      <c r="F5519">
        <v>0</v>
      </c>
      <c r="G5519">
        <v>0</v>
      </c>
      <c r="H5519">
        <v>2576822531</v>
      </c>
      <c r="I5519">
        <v>345000000</v>
      </c>
      <c r="J5519">
        <v>0.03</v>
      </c>
      <c r="M5519"/>
    </row>
    <row r="5520" spans="1:15" hidden="1" x14ac:dyDescent="0.25">
      <c r="A5520">
        <v>216</v>
      </c>
      <c r="B5520" t="s">
        <v>2516</v>
      </c>
      <c r="C5520" t="s">
        <v>2517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M5520"/>
    </row>
    <row r="5521" spans="1:10" customFormat="1" hidden="1" x14ac:dyDescent="0.25">
      <c r="A5521">
        <v>216</v>
      </c>
      <c r="B5521" t="s">
        <v>1663</v>
      </c>
      <c r="C5521" t="s">
        <v>1664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customFormat="1" hidden="1" x14ac:dyDescent="0.25">
      <c r="A5522">
        <v>216</v>
      </c>
      <c r="B5522" t="s">
        <v>1362</v>
      </c>
      <c r="C5522" t="s">
        <v>1363</v>
      </c>
      <c r="D5522">
        <v>442131779590</v>
      </c>
      <c r="E5522">
        <v>1</v>
      </c>
      <c r="F5522">
        <v>0</v>
      </c>
      <c r="G5522">
        <v>0</v>
      </c>
      <c r="H5522">
        <v>10000000000</v>
      </c>
      <c r="I5522">
        <v>340000000</v>
      </c>
      <c r="J5522">
        <v>0.02</v>
      </c>
    </row>
    <row r="5523" spans="1:10" customFormat="1" hidden="1" x14ac:dyDescent="0.25">
      <c r="A5523">
        <v>216</v>
      </c>
      <c r="B5523" t="s">
        <v>2451</v>
      </c>
      <c r="C5523" t="s">
        <v>2452</v>
      </c>
      <c r="D5523">
        <v>15623776736</v>
      </c>
      <c r="E5523">
        <v>1</v>
      </c>
      <c r="F5523">
        <v>0</v>
      </c>
      <c r="G5523">
        <v>0</v>
      </c>
      <c r="H5523">
        <v>15500000000</v>
      </c>
      <c r="I5523">
        <v>340000000</v>
      </c>
      <c r="J5523">
        <v>0</v>
      </c>
    </row>
    <row r="5524" spans="1:10" customFormat="1" hidden="1" x14ac:dyDescent="0.25">
      <c r="A5524">
        <v>216</v>
      </c>
      <c r="B5524" t="s">
        <v>1026</v>
      </c>
      <c r="C5524" t="s">
        <v>1027</v>
      </c>
      <c r="D5524">
        <v>324700114</v>
      </c>
      <c r="E5524">
        <v>1</v>
      </c>
      <c r="F5524">
        <v>0</v>
      </c>
      <c r="G5524">
        <v>0</v>
      </c>
      <c r="H5524">
        <v>150000000</v>
      </c>
      <c r="I5524">
        <v>340000000</v>
      </c>
      <c r="J5524">
        <v>0</v>
      </c>
    </row>
    <row r="5525" spans="1:10" customFormat="1" hidden="1" x14ac:dyDescent="0.25">
      <c r="A5525">
        <v>216</v>
      </c>
      <c r="B5525" t="s">
        <v>1769</v>
      </c>
      <c r="D5525">
        <v>0</v>
      </c>
      <c r="E5525">
        <v>1</v>
      </c>
      <c r="F5525">
        <v>0</v>
      </c>
      <c r="G5525">
        <v>0</v>
      </c>
      <c r="H5525">
        <v>400000000</v>
      </c>
      <c r="I5525">
        <v>340000000</v>
      </c>
      <c r="J5525">
        <v>0.02</v>
      </c>
    </row>
    <row r="5526" spans="1:10" customFormat="1" hidden="1" x14ac:dyDescent="0.25">
      <c r="A5526">
        <v>216</v>
      </c>
      <c r="B5526" t="s">
        <v>2043</v>
      </c>
      <c r="C5526" t="s">
        <v>2044</v>
      </c>
      <c r="D5526">
        <v>0</v>
      </c>
      <c r="E5526">
        <v>1</v>
      </c>
      <c r="F5526">
        <v>0</v>
      </c>
      <c r="G5526">
        <v>0</v>
      </c>
      <c r="H5526">
        <v>5000000000</v>
      </c>
      <c r="I5526">
        <v>340000000</v>
      </c>
      <c r="J5526">
        <v>0.05</v>
      </c>
    </row>
    <row r="5527" spans="1:10" customFormat="1" hidden="1" x14ac:dyDescent="0.25">
      <c r="A5527">
        <v>216</v>
      </c>
      <c r="B5527" t="s">
        <v>1507</v>
      </c>
      <c r="C5527" t="s">
        <v>1508</v>
      </c>
      <c r="D5527">
        <v>1097276052121</v>
      </c>
      <c r="E5527">
        <v>472021192</v>
      </c>
      <c r="F5527">
        <v>3168508623</v>
      </c>
      <c r="G5527">
        <v>2</v>
      </c>
      <c r="H5527">
        <v>200000000000</v>
      </c>
      <c r="I5527">
        <v>340000000</v>
      </c>
      <c r="J5527">
        <v>0.04</v>
      </c>
    </row>
    <row r="5528" spans="1:10" customFormat="1" hidden="1" x14ac:dyDescent="0.25">
      <c r="A5528">
        <v>216</v>
      </c>
      <c r="B5528" t="s">
        <v>2238</v>
      </c>
      <c r="C5528" t="s">
        <v>2239</v>
      </c>
      <c r="D5528">
        <v>2285216883</v>
      </c>
      <c r="E5528">
        <v>1</v>
      </c>
      <c r="F5528">
        <v>0</v>
      </c>
      <c r="G5528">
        <v>0</v>
      </c>
      <c r="H5528">
        <v>900000000</v>
      </c>
      <c r="I5528">
        <v>340000000</v>
      </c>
      <c r="J5528">
        <v>2.1999999999999999E-2</v>
      </c>
    </row>
    <row r="5529" spans="1:10" customFormat="1" hidden="1" x14ac:dyDescent="0.25">
      <c r="A5529">
        <v>216</v>
      </c>
      <c r="B5529" t="s">
        <v>2357</v>
      </c>
      <c r="C5529" t="s">
        <v>2358</v>
      </c>
      <c r="D5529">
        <v>989435735819</v>
      </c>
      <c r="E5529">
        <v>1</v>
      </c>
      <c r="F5529">
        <v>0</v>
      </c>
      <c r="G5529">
        <v>0</v>
      </c>
      <c r="H5529">
        <v>450000000000</v>
      </c>
      <c r="I5529">
        <v>340000000</v>
      </c>
      <c r="J5529">
        <v>0</v>
      </c>
    </row>
    <row r="5530" spans="1:10" customFormat="1" hidden="1" x14ac:dyDescent="0.25">
      <c r="A5530">
        <v>216</v>
      </c>
      <c r="B5530" t="s">
        <v>2487</v>
      </c>
      <c r="C5530" t="s">
        <v>2488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customFormat="1" hidden="1" x14ac:dyDescent="0.25">
      <c r="A5531">
        <v>216</v>
      </c>
      <c r="B5531" t="s">
        <v>1809</v>
      </c>
      <c r="C5531" t="s">
        <v>588</v>
      </c>
      <c r="D5531">
        <v>7108310629120</v>
      </c>
      <c r="E5531">
        <v>1</v>
      </c>
      <c r="F5531">
        <v>0</v>
      </c>
      <c r="G5531">
        <v>0</v>
      </c>
      <c r="H5531">
        <v>70000000000</v>
      </c>
      <c r="I5531">
        <v>340000000</v>
      </c>
      <c r="J5531">
        <v>0</v>
      </c>
    </row>
    <row r="5532" spans="1:10" customFormat="1" hidden="1" x14ac:dyDescent="0.25">
      <c r="A5532">
        <v>216</v>
      </c>
      <c r="B5532" t="s">
        <v>927</v>
      </c>
      <c r="C5532" t="s">
        <v>928</v>
      </c>
      <c r="D5532">
        <v>40205871461</v>
      </c>
      <c r="E5532">
        <v>1</v>
      </c>
      <c r="F5532">
        <v>0</v>
      </c>
      <c r="G5532">
        <v>0</v>
      </c>
      <c r="H5532">
        <v>1000000000</v>
      </c>
      <c r="I5532">
        <v>345000000</v>
      </c>
      <c r="J5532">
        <v>0.01</v>
      </c>
    </row>
    <row r="5533" spans="1:10" customFormat="1" hidden="1" x14ac:dyDescent="0.25">
      <c r="A5533">
        <v>223</v>
      </c>
      <c r="B5533" t="s">
        <v>693</v>
      </c>
      <c r="C5533" t="s">
        <v>694</v>
      </c>
      <c r="D5533">
        <v>226292180612</v>
      </c>
      <c r="E5533">
        <v>1</v>
      </c>
      <c r="F5533">
        <v>0</v>
      </c>
      <c r="G5533">
        <v>0</v>
      </c>
      <c r="H5533">
        <v>10000000000</v>
      </c>
      <c r="I5533">
        <v>340000000</v>
      </c>
      <c r="J5533">
        <v>0.01</v>
      </c>
    </row>
    <row r="5534" spans="1:10" customFormat="1" hidden="1" x14ac:dyDescent="0.25">
      <c r="A5534">
        <v>216</v>
      </c>
      <c r="B5534" t="s">
        <v>1448</v>
      </c>
      <c r="C5534" t="s">
        <v>1449</v>
      </c>
      <c r="D5534">
        <v>15047419318</v>
      </c>
      <c r="E5534">
        <v>1</v>
      </c>
      <c r="F5534">
        <v>0</v>
      </c>
      <c r="G5534">
        <v>0</v>
      </c>
      <c r="H5534">
        <v>12500000000</v>
      </c>
      <c r="I5534">
        <v>345000000</v>
      </c>
      <c r="J5534">
        <v>0.1</v>
      </c>
    </row>
    <row r="5535" spans="1:10" customFormat="1" hidden="1" x14ac:dyDescent="0.25">
      <c r="A5535">
        <v>216</v>
      </c>
      <c r="B5535" t="s">
        <v>1181</v>
      </c>
      <c r="C5535" t="s">
        <v>1182</v>
      </c>
      <c r="D5535">
        <v>186974672478</v>
      </c>
      <c r="E5535">
        <v>1</v>
      </c>
      <c r="F5535">
        <v>0</v>
      </c>
      <c r="G5535">
        <v>0</v>
      </c>
      <c r="H5535">
        <v>100000000</v>
      </c>
      <c r="I5535">
        <v>400000000</v>
      </c>
      <c r="J5535">
        <v>0.03</v>
      </c>
    </row>
    <row r="5536" spans="1:10" customFormat="1" hidden="1" x14ac:dyDescent="0.25">
      <c r="A5536">
        <v>223</v>
      </c>
      <c r="B5536" t="s">
        <v>542</v>
      </c>
      <c r="C5536" t="s">
        <v>543</v>
      </c>
      <c r="D5536">
        <v>150170979281</v>
      </c>
      <c r="E5536">
        <v>1</v>
      </c>
      <c r="F5536">
        <v>0</v>
      </c>
      <c r="G5536">
        <v>0</v>
      </c>
      <c r="H5536">
        <v>142000000000</v>
      </c>
      <c r="I5536">
        <v>340000000</v>
      </c>
      <c r="J5536">
        <v>4.2000000000000003E-2</v>
      </c>
    </row>
    <row r="5537" spans="1:10" customFormat="1" hidden="1" x14ac:dyDescent="0.25">
      <c r="A5537">
        <v>216</v>
      </c>
      <c r="B5537" t="s">
        <v>439</v>
      </c>
      <c r="C5537" t="s">
        <v>440</v>
      </c>
      <c r="D5537">
        <v>412327923779</v>
      </c>
      <c r="E5537">
        <v>1</v>
      </c>
      <c r="F5537">
        <v>0</v>
      </c>
      <c r="G5537">
        <v>0</v>
      </c>
      <c r="H5537">
        <v>100000000</v>
      </c>
      <c r="I5537">
        <v>340000000</v>
      </c>
      <c r="J5537">
        <v>0.05</v>
      </c>
    </row>
    <row r="5538" spans="1:10" customFormat="1" hidden="1" x14ac:dyDescent="0.25">
      <c r="A5538">
        <v>216</v>
      </c>
      <c r="B5538" t="s">
        <v>1216</v>
      </c>
      <c r="C5538" t="s">
        <v>1217</v>
      </c>
      <c r="D5538">
        <v>181503095498</v>
      </c>
      <c r="E5538">
        <v>1</v>
      </c>
      <c r="F5538">
        <v>0</v>
      </c>
      <c r="G5538">
        <v>0</v>
      </c>
      <c r="H5538">
        <v>99253064151</v>
      </c>
      <c r="I5538">
        <v>350000000</v>
      </c>
      <c r="J5538">
        <v>0.02</v>
      </c>
    </row>
    <row r="5539" spans="1:10" customFormat="1" hidden="1" x14ac:dyDescent="0.25">
      <c r="A5539">
        <v>216</v>
      </c>
      <c r="B5539" t="s">
        <v>600</v>
      </c>
      <c r="C5539" t="s">
        <v>601</v>
      </c>
      <c r="D5539">
        <v>517931222865</v>
      </c>
      <c r="E5539">
        <v>369449389</v>
      </c>
      <c r="F5539">
        <v>1450419409</v>
      </c>
      <c r="G5539">
        <v>1</v>
      </c>
      <c r="H5539">
        <v>10000000000</v>
      </c>
      <c r="I5539">
        <v>340000000</v>
      </c>
      <c r="J5539">
        <v>1.9900000000000001E-2</v>
      </c>
    </row>
    <row r="5540" spans="1:10" customFormat="1" hidden="1" x14ac:dyDescent="0.25">
      <c r="A5540">
        <v>216</v>
      </c>
      <c r="B5540" t="s">
        <v>1238</v>
      </c>
      <c r="C5540" t="s">
        <v>1239</v>
      </c>
      <c r="D5540">
        <v>38655528332</v>
      </c>
      <c r="E5540">
        <v>1</v>
      </c>
      <c r="F5540">
        <v>0</v>
      </c>
      <c r="G5540">
        <v>0</v>
      </c>
      <c r="H5540">
        <v>5750000000</v>
      </c>
      <c r="I5540">
        <v>345000000</v>
      </c>
      <c r="J5540">
        <v>0.04</v>
      </c>
    </row>
    <row r="5541" spans="1:10" customFormat="1" hidden="1" x14ac:dyDescent="0.25">
      <c r="A5541">
        <v>216</v>
      </c>
      <c r="B5541" t="s">
        <v>1272</v>
      </c>
      <c r="C5541" t="s">
        <v>1273</v>
      </c>
      <c r="D5541">
        <v>5794110631</v>
      </c>
      <c r="E5541">
        <v>1</v>
      </c>
      <c r="F5541">
        <v>0</v>
      </c>
      <c r="G5541">
        <v>0</v>
      </c>
      <c r="H5541">
        <v>5000000000</v>
      </c>
      <c r="I5541">
        <v>340000000</v>
      </c>
      <c r="J5541">
        <v>0.01</v>
      </c>
    </row>
    <row r="5542" spans="1:10" customFormat="1" hidden="1" x14ac:dyDescent="0.25">
      <c r="A5542">
        <v>223</v>
      </c>
      <c r="B5542" t="s">
        <v>762</v>
      </c>
      <c r="D5542">
        <v>102802599</v>
      </c>
      <c r="E5542">
        <v>1</v>
      </c>
      <c r="F5542">
        <v>0</v>
      </c>
      <c r="G5542">
        <v>0</v>
      </c>
      <c r="H5542">
        <v>100000000</v>
      </c>
      <c r="I5542">
        <v>340000000</v>
      </c>
      <c r="J5542">
        <v>0.15</v>
      </c>
    </row>
    <row r="5543" spans="1:10" customFormat="1" hidden="1" x14ac:dyDescent="0.25">
      <c r="A5543">
        <v>216</v>
      </c>
      <c r="B5543" t="s">
        <v>215</v>
      </c>
      <c r="D5543">
        <v>8805104804</v>
      </c>
      <c r="E5543">
        <v>1</v>
      </c>
      <c r="F5543">
        <v>0</v>
      </c>
      <c r="G5543">
        <v>0</v>
      </c>
      <c r="H5543">
        <v>8000000000</v>
      </c>
      <c r="I5543">
        <v>340000000</v>
      </c>
      <c r="J5543">
        <v>1.7999999999999999E-2</v>
      </c>
    </row>
    <row r="5544" spans="1:10" customFormat="1" hidden="1" x14ac:dyDescent="0.25">
      <c r="A5544">
        <v>216</v>
      </c>
      <c r="B5544" t="s">
        <v>1438</v>
      </c>
      <c r="C5544" t="s">
        <v>1439</v>
      </c>
      <c r="D5544">
        <v>391197383310</v>
      </c>
      <c r="E5544">
        <v>1</v>
      </c>
      <c r="F5544">
        <v>0</v>
      </c>
      <c r="G5544">
        <v>0</v>
      </c>
      <c r="H5544">
        <v>280000000000</v>
      </c>
      <c r="I5544">
        <v>340000000</v>
      </c>
      <c r="J5544">
        <v>7.4999999999999997E-3</v>
      </c>
    </row>
    <row r="5545" spans="1:10" customFormat="1" hidden="1" x14ac:dyDescent="0.25">
      <c r="A5545">
        <v>216</v>
      </c>
      <c r="B5545" t="s">
        <v>1589</v>
      </c>
      <c r="C5545" t="s">
        <v>1590</v>
      </c>
      <c r="D5545">
        <v>77381127</v>
      </c>
      <c r="E5545">
        <v>1</v>
      </c>
      <c r="F5545">
        <v>0</v>
      </c>
      <c r="G5545">
        <v>0</v>
      </c>
      <c r="H5545">
        <v>1000000</v>
      </c>
      <c r="I5545">
        <v>340000000</v>
      </c>
      <c r="J5545">
        <v>0.03</v>
      </c>
    </row>
    <row r="5546" spans="1:10" customFormat="1" hidden="1" x14ac:dyDescent="0.25">
      <c r="A5546">
        <v>223</v>
      </c>
      <c r="B5546" t="s">
        <v>2364</v>
      </c>
      <c r="C5546" t="s">
        <v>2365</v>
      </c>
      <c r="D5546">
        <v>57205142298</v>
      </c>
      <c r="E5546">
        <v>1</v>
      </c>
      <c r="F5546">
        <v>0</v>
      </c>
      <c r="G5546">
        <v>0</v>
      </c>
      <c r="H5546">
        <v>40000000000</v>
      </c>
      <c r="I5546">
        <v>340000000</v>
      </c>
      <c r="J5546">
        <v>0</v>
      </c>
    </row>
    <row r="5547" spans="1:10" customFormat="1" hidden="1" x14ac:dyDescent="0.25">
      <c r="A5547">
        <v>216</v>
      </c>
      <c r="B5547" s="161" t="s">
        <v>1270</v>
      </c>
      <c r="C5547" t="s">
        <v>1271</v>
      </c>
      <c r="D5547">
        <v>601422597514</v>
      </c>
      <c r="E5547">
        <v>1</v>
      </c>
      <c r="F5547">
        <v>0</v>
      </c>
      <c r="G5547">
        <v>0</v>
      </c>
      <c r="H5547">
        <v>100000000000</v>
      </c>
      <c r="I5547">
        <v>340000000</v>
      </c>
      <c r="J5547">
        <v>0.01</v>
      </c>
    </row>
    <row r="5548" spans="1:10" customFormat="1" hidden="1" x14ac:dyDescent="0.25">
      <c r="A5548">
        <v>216</v>
      </c>
      <c r="B5548" t="s">
        <v>1617</v>
      </c>
      <c r="C5548" t="s">
        <v>1618</v>
      </c>
      <c r="D5548">
        <v>25056963063</v>
      </c>
      <c r="E5548">
        <v>1</v>
      </c>
      <c r="F5548">
        <v>0</v>
      </c>
      <c r="G5548">
        <v>0</v>
      </c>
      <c r="H5548">
        <v>10000000000</v>
      </c>
      <c r="I5548">
        <v>340000000</v>
      </c>
      <c r="J5548">
        <v>0.02</v>
      </c>
    </row>
    <row r="5549" spans="1:10" customFormat="1" hidden="1" x14ac:dyDescent="0.25">
      <c r="A5549">
        <v>216</v>
      </c>
      <c r="B5549" t="s">
        <v>1976</v>
      </c>
      <c r="C5549" t="s">
        <v>1977</v>
      </c>
      <c r="D5549">
        <v>2133162656902</v>
      </c>
      <c r="E5549">
        <v>351839753</v>
      </c>
      <c r="F5549">
        <v>1468129489</v>
      </c>
      <c r="G5549">
        <v>1</v>
      </c>
      <c r="H5549">
        <v>50000000000</v>
      </c>
      <c r="I5549">
        <v>340000000</v>
      </c>
      <c r="J5549">
        <v>8.0000000000000002E-3</v>
      </c>
    </row>
    <row r="5550" spans="1:10" customFormat="1" hidden="1" x14ac:dyDescent="0.25">
      <c r="A5550">
        <v>223</v>
      </c>
      <c r="B5550" t="s">
        <v>1743</v>
      </c>
      <c r="C5550" t="s">
        <v>1744</v>
      </c>
      <c r="D5550">
        <v>1096268755</v>
      </c>
      <c r="E5550">
        <v>1</v>
      </c>
      <c r="F5550">
        <v>0</v>
      </c>
      <c r="G5550">
        <v>0</v>
      </c>
      <c r="H5550">
        <v>1000000000</v>
      </c>
      <c r="I5550">
        <v>340000000</v>
      </c>
      <c r="J5550">
        <v>0.01</v>
      </c>
    </row>
    <row r="5551" spans="1:10" customFormat="1" hidden="1" x14ac:dyDescent="0.25">
      <c r="A5551">
        <v>216</v>
      </c>
      <c r="B5551" t="s">
        <v>937</v>
      </c>
      <c r="C5551" t="s">
        <v>938</v>
      </c>
      <c r="D5551">
        <v>60492361243</v>
      </c>
      <c r="E5551">
        <v>1</v>
      </c>
      <c r="F5551">
        <v>0</v>
      </c>
      <c r="G5551">
        <v>0</v>
      </c>
      <c r="H5551">
        <v>30000000000</v>
      </c>
      <c r="I5551">
        <v>340000000</v>
      </c>
      <c r="J5551">
        <v>0.03</v>
      </c>
    </row>
    <row r="5552" spans="1:10" customFormat="1" hidden="1" x14ac:dyDescent="0.25">
      <c r="A5552">
        <v>216</v>
      </c>
      <c r="B5552" s="161" t="s">
        <v>713</v>
      </c>
      <c r="C5552" t="s">
        <v>714</v>
      </c>
      <c r="D5552">
        <v>973873224162</v>
      </c>
      <c r="E5552">
        <v>1</v>
      </c>
      <c r="F5552">
        <v>0</v>
      </c>
      <c r="G5552">
        <v>0</v>
      </c>
      <c r="H5552">
        <v>12100000000</v>
      </c>
      <c r="I5552">
        <v>340000000</v>
      </c>
      <c r="J5552">
        <v>0</v>
      </c>
    </row>
    <row r="5553" spans="1:10" customFormat="1" hidden="1" x14ac:dyDescent="0.25">
      <c r="A5553">
        <v>216</v>
      </c>
      <c r="B5553" s="161" t="s">
        <v>373</v>
      </c>
      <c r="C5553" t="s">
        <v>374</v>
      </c>
      <c r="D5553">
        <v>1091907941125</v>
      </c>
      <c r="E5553">
        <v>354798435</v>
      </c>
      <c r="F5553">
        <v>1465045125</v>
      </c>
      <c r="G5553">
        <v>1</v>
      </c>
      <c r="H5553">
        <v>0</v>
      </c>
      <c r="I5553">
        <v>340000000</v>
      </c>
      <c r="J5553">
        <v>0.01</v>
      </c>
    </row>
    <row r="5554" spans="1:10" customFormat="1" hidden="1" x14ac:dyDescent="0.25">
      <c r="A5554">
        <v>216</v>
      </c>
      <c r="B5554" t="s">
        <v>1697</v>
      </c>
      <c r="C5554" t="s">
        <v>1698</v>
      </c>
      <c r="D5554">
        <v>2639559156</v>
      </c>
      <c r="E5554">
        <v>1</v>
      </c>
      <c r="F5554">
        <v>0</v>
      </c>
      <c r="G5554">
        <v>0</v>
      </c>
      <c r="H5554">
        <v>444000000</v>
      </c>
      <c r="I5554">
        <v>444000000</v>
      </c>
      <c r="J5554">
        <v>0</v>
      </c>
    </row>
    <row r="5555" spans="1:10" customFormat="1" hidden="1" x14ac:dyDescent="0.25">
      <c r="A5555">
        <v>216</v>
      </c>
      <c r="B5555" t="s">
        <v>1543</v>
      </c>
      <c r="C5555" t="s">
        <v>1544</v>
      </c>
      <c r="D5555">
        <v>0</v>
      </c>
      <c r="E5555">
        <v>0</v>
      </c>
      <c r="F5555">
        <v>0</v>
      </c>
      <c r="G5555">
        <v>0</v>
      </c>
      <c r="H5555">
        <v>100000000</v>
      </c>
      <c r="I5555">
        <v>345000000</v>
      </c>
      <c r="J5555">
        <v>8.9999999999999993E-3</v>
      </c>
    </row>
    <row r="5556" spans="1:10" customFormat="1" hidden="1" x14ac:dyDescent="0.25">
      <c r="A5556">
        <v>216</v>
      </c>
      <c r="B5556" t="s">
        <v>717</v>
      </c>
      <c r="C5556" t="s">
        <v>718</v>
      </c>
      <c r="D5556">
        <v>209531781839762</v>
      </c>
      <c r="E5556">
        <v>5246955750</v>
      </c>
      <c r="F5556">
        <v>158658235918</v>
      </c>
      <c r="G5556">
        <v>90</v>
      </c>
      <c r="H5556">
        <v>515000000000</v>
      </c>
      <c r="I5556">
        <v>340000000</v>
      </c>
      <c r="J5556">
        <v>0.03</v>
      </c>
    </row>
    <row r="5557" spans="1:10" customFormat="1" hidden="1" x14ac:dyDescent="0.25">
      <c r="A5557">
        <v>216</v>
      </c>
      <c r="B5557" s="161" t="s">
        <v>1414</v>
      </c>
      <c r="C5557" t="s">
        <v>1415</v>
      </c>
      <c r="D5557">
        <v>8840505825</v>
      </c>
      <c r="E5557">
        <v>1</v>
      </c>
      <c r="F5557">
        <v>0</v>
      </c>
      <c r="G5557">
        <v>0</v>
      </c>
      <c r="H5557">
        <v>3000000000</v>
      </c>
      <c r="I5557">
        <v>340000000</v>
      </c>
      <c r="J5557">
        <v>0.03</v>
      </c>
    </row>
    <row r="5558" spans="1:10" customFormat="1" hidden="1" x14ac:dyDescent="0.25">
      <c r="A5558">
        <v>223</v>
      </c>
      <c r="B5558" t="s">
        <v>2493</v>
      </c>
      <c r="C5558" t="s">
        <v>2494</v>
      </c>
      <c r="D5558">
        <v>50340615005</v>
      </c>
      <c r="E5558">
        <v>1</v>
      </c>
      <c r="F5558">
        <v>0</v>
      </c>
      <c r="G5558">
        <v>0</v>
      </c>
      <c r="H5558">
        <v>100000000</v>
      </c>
      <c r="I5558">
        <v>340000000</v>
      </c>
      <c r="J5558">
        <v>7.7999999999999996E-3</v>
      </c>
    </row>
    <row r="5559" spans="1:10" customFormat="1" hidden="1" x14ac:dyDescent="0.25">
      <c r="A5559">
        <v>223</v>
      </c>
      <c r="B5559" t="s">
        <v>1816</v>
      </c>
      <c r="C5559" t="s">
        <v>1817</v>
      </c>
      <c r="D5559">
        <v>98236501175</v>
      </c>
      <c r="E5559">
        <v>1</v>
      </c>
      <c r="F5559">
        <v>0</v>
      </c>
      <c r="G5559">
        <v>0</v>
      </c>
      <c r="H5559">
        <v>5000000000</v>
      </c>
      <c r="I5559">
        <v>340000000</v>
      </c>
      <c r="J5559">
        <v>0</v>
      </c>
    </row>
    <row r="5560" spans="1:10" customFormat="1" hidden="1" x14ac:dyDescent="0.25">
      <c r="A5560">
        <v>223</v>
      </c>
      <c r="B5560" t="s">
        <v>1312</v>
      </c>
      <c r="C5560" t="s">
        <v>1313</v>
      </c>
      <c r="D5560">
        <v>230548929892</v>
      </c>
      <c r="E5560">
        <v>1</v>
      </c>
      <c r="F5560">
        <v>0</v>
      </c>
      <c r="G5560">
        <v>0</v>
      </c>
      <c r="H5560">
        <v>100000000000</v>
      </c>
      <c r="I5560">
        <v>340000000</v>
      </c>
      <c r="J5560">
        <v>0.04</v>
      </c>
    </row>
    <row r="5561" spans="1:10" customFormat="1" hidden="1" x14ac:dyDescent="0.25">
      <c r="A5561">
        <v>223</v>
      </c>
      <c r="B5561" t="s">
        <v>1475</v>
      </c>
      <c r="C5561" t="s">
        <v>1476</v>
      </c>
      <c r="D5561">
        <v>1534386383</v>
      </c>
      <c r="E5561">
        <v>1</v>
      </c>
      <c r="F5561">
        <v>0</v>
      </c>
      <c r="G5561">
        <v>0</v>
      </c>
      <c r="H5561">
        <v>0</v>
      </c>
      <c r="I5561">
        <v>340000000</v>
      </c>
      <c r="J5561">
        <v>1</v>
      </c>
    </row>
    <row r="5562" spans="1:10" customFormat="1" hidden="1" x14ac:dyDescent="0.25">
      <c r="A5562">
        <v>223</v>
      </c>
      <c r="B5562" t="s">
        <v>1042</v>
      </c>
      <c r="C5562" t="s">
        <v>1043</v>
      </c>
      <c r="D5562">
        <v>22990709910</v>
      </c>
      <c r="E5562">
        <v>1</v>
      </c>
      <c r="F5562">
        <v>0</v>
      </c>
      <c r="G5562">
        <v>0</v>
      </c>
      <c r="H5562">
        <v>10000000000</v>
      </c>
      <c r="I5562">
        <v>340000000</v>
      </c>
      <c r="J5562">
        <v>1E-3</v>
      </c>
    </row>
    <row r="5563" spans="1:10" customFormat="1" hidden="1" x14ac:dyDescent="0.25">
      <c r="A5563">
        <v>216</v>
      </c>
      <c r="B5563" t="s">
        <v>2364</v>
      </c>
      <c r="C5563" t="s">
        <v>2365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customFormat="1" hidden="1" x14ac:dyDescent="0.25">
      <c r="A5564">
        <v>216</v>
      </c>
      <c r="B5564" t="s">
        <v>2143</v>
      </c>
      <c r="C5564" t="s">
        <v>2144</v>
      </c>
      <c r="D5564">
        <v>1122962718635</v>
      </c>
      <c r="E5564">
        <v>1</v>
      </c>
      <c r="F5564">
        <v>0</v>
      </c>
      <c r="G5564">
        <v>0</v>
      </c>
      <c r="H5564">
        <v>160000000000</v>
      </c>
      <c r="I5564">
        <v>340000000</v>
      </c>
      <c r="J5564">
        <v>3.5000000000000003E-2</v>
      </c>
    </row>
    <row r="5565" spans="1:10" customFormat="1" hidden="1" x14ac:dyDescent="0.25">
      <c r="A5565">
        <v>216</v>
      </c>
      <c r="B5565" t="s">
        <v>1599</v>
      </c>
      <c r="C5565" t="s">
        <v>1600</v>
      </c>
      <c r="D5565">
        <v>39661354153</v>
      </c>
      <c r="E5565">
        <v>1</v>
      </c>
      <c r="F5565">
        <v>0</v>
      </c>
      <c r="G5565">
        <v>0</v>
      </c>
      <c r="H5565">
        <v>39100000000</v>
      </c>
      <c r="I5565">
        <v>340000000</v>
      </c>
      <c r="J5565">
        <v>0.02</v>
      </c>
    </row>
    <row r="5566" spans="1:10" customFormat="1" hidden="1" x14ac:dyDescent="0.25">
      <c r="A5566">
        <v>216</v>
      </c>
      <c r="B5566" t="s">
        <v>2429</v>
      </c>
      <c r="C5566" t="s">
        <v>2430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customFormat="1" hidden="1" x14ac:dyDescent="0.25">
      <c r="A5567">
        <v>216</v>
      </c>
      <c r="B5567" t="s">
        <v>1763</v>
      </c>
      <c r="C5567" t="s">
        <v>1722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customFormat="1" hidden="1" x14ac:dyDescent="0.25">
      <c r="A5568">
        <v>216</v>
      </c>
      <c r="B5568" t="s">
        <v>1888</v>
      </c>
      <c r="C5568" t="s">
        <v>1889</v>
      </c>
      <c r="D5568">
        <v>1072765426662</v>
      </c>
      <c r="E5568">
        <v>610686853</v>
      </c>
      <c r="F5568">
        <v>6670001703</v>
      </c>
      <c r="G5568">
        <v>4</v>
      </c>
      <c r="H5568">
        <v>148000000000</v>
      </c>
      <c r="I5568">
        <v>340000000</v>
      </c>
      <c r="J5568">
        <v>3.9E-2</v>
      </c>
    </row>
    <row r="5569" spans="1:10" customFormat="1" hidden="1" x14ac:dyDescent="0.25">
      <c r="A5569">
        <v>216</v>
      </c>
      <c r="B5569" t="s">
        <v>323</v>
      </c>
      <c r="C5569" t="s">
        <v>324</v>
      </c>
      <c r="D5569">
        <v>874548233861</v>
      </c>
      <c r="E5569">
        <v>1</v>
      </c>
      <c r="F5569">
        <v>0</v>
      </c>
      <c r="G5569">
        <v>0</v>
      </c>
      <c r="H5569">
        <v>450000000000</v>
      </c>
      <c r="I5569">
        <v>340000000</v>
      </c>
      <c r="J5569">
        <v>7.4999999999999997E-3</v>
      </c>
    </row>
    <row r="5570" spans="1:10" customFormat="1" hidden="1" x14ac:dyDescent="0.25">
      <c r="A5570">
        <v>216</v>
      </c>
      <c r="B5570" t="s">
        <v>1692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customFormat="1" hidden="1" x14ac:dyDescent="0.25">
      <c r="A5571">
        <v>216</v>
      </c>
      <c r="B5571" t="s">
        <v>1244</v>
      </c>
      <c r="C5571" t="s">
        <v>1245</v>
      </c>
      <c r="D5571">
        <v>664839815393</v>
      </c>
      <c r="E5571">
        <v>1</v>
      </c>
      <c r="F5571">
        <v>0</v>
      </c>
      <c r="G5571">
        <v>0</v>
      </c>
      <c r="H5571">
        <v>149999999999</v>
      </c>
      <c r="I5571">
        <v>340000000</v>
      </c>
      <c r="J5571">
        <v>0</v>
      </c>
    </row>
    <row r="5572" spans="1:10" customFormat="1" hidden="1" x14ac:dyDescent="0.25">
      <c r="A5572">
        <v>216</v>
      </c>
      <c r="B5572" t="s">
        <v>1778</v>
      </c>
      <c r="D5572">
        <v>939083298</v>
      </c>
      <c r="E5572">
        <v>1</v>
      </c>
      <c r="F5572">
        <v>0</v>
      </c>
      <c r="G5572">
        <v>0</v>
      </c>
      <c r="H5572">
        <v>700000000</v>
      </c>
      <c r="I5572">
        <v>340000000</v>
      </c>
      <c r="J5572">
        <v>0.02</v>
      </c>
    </row>
    <row r="5573" spans="1:10" customFormat="1" hidden="1" x14ac:dyDescent="0.25">
      <c r="A5573">
        <v>216</v>
      </c>
      <c r="B5573" t="s">
        <v>2219</v>
      </c>
      <c r="C5573" t="s">
        <v>2220</v>
      </c>
      <c r="D5573">
        <v>400261822933</v>
      </c>
      <c r="E5573">
        <v>1</v>
      </c>
      <c r="F5573">
        <v>0</v>
      </c>
      <c r="G5573">
        <v>0</v>
      </c>
      <c r="H5573">
        <v>30000000000</v>
      </c>
      <c r="I5573">
        <v>340000000</v>
      </c>
      <c r="J5573">
        <v>0</v>
      </c>
    </row>
    <row r="5574" spans="1:10" customFormat="1" hidden="1" x14ac:dyDescent="0.25">
      <c r="A5574">
        <v>216</v>
      </c>
      <c r="B5574" t="s">
        <v>1613</v>
      </c>
      <c r="C5574" t="s">
        <v>1614</v>
      </c>
      <c r="D5574">
        <v>25636923688</v>
      </c>
      <c r="E5574">
        <v>1</v>
      </c>
      <c r="F5574">
        <v>0</v>
      </c>
      <c r="G5574">
        <v>0</v>
      </c>
      <c r="H5574">
        <v>5000000000</v>
      </c>
      <c r="I5574">
        <v>340000000</v>
      </c>
      <c r="J5574">
        <v>1.4999999999999999E-2</v>
      </c>
    </row>
    <row r="5575" spans="1:10" customFormat="1" hidden="1" x14ac:dyDescent="0.25">
      <c r="A5575">
        <v>216</v>
      </c>
      <c r="B5575" t="s">
        <v>1420</v>
      </c>
      <c r="C5575" t="s">
        <v>1421</v>
      </c>
      <c r="D5575">
        <v>2846418747</v>
      </c>
      <c r="E5575">
        <v>1</v>
      </c>
      <c r="F5575">
        <v>0</v>
      </c>
      <c r="G5575">
        <v>0</v>
      </c>
      <c r="H5575">
        <v>666000000</v>
      </c>
      <c r="I5575">
        <v>340000000</v>
      </c>
      <c r="J5575">
        <v>6.6600000000000001E-3</v>
      </c>
    </row>
    <row r="5576" spans="1:10" customFormat="1" hidden="1" x14ac:dyDescent="0.25">
      <c r="A5576">
        <v>216</v>
      </c>
      <c r="B5576" t="s">
        <v>2589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customFormat="1" hidden="1" x14ac:dyDescent="0.25">
      <c r="A5577">
        <v>216</v>
      </c>
      <c r="B5577" t="s">
        <v>2059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customFormat="1" hidden="1" x14ac:dyDescent="0.25">
      <c r="A5578">
        <v>223</v>
      </c>
      <c r="B5578" t="s">
        <v>2500</v>
      </c>
      <c r="C5578" t="s">
        <v>2501</v>
      </c>
      <c r="D5578">
        <v>286376965271</v>
      </c>
      <c r="E5578">
        <v>1</v>
      </c>
      <c r="F5578">
        <v>0</v>
      </c>
      <c r="G5578">
        <v>0</v>
      </c>
      <c r="H5578">
        <v>200000000000</v>
      </c>
      <c r="I5578">
        <v>340000000</v>
      </c>
      <c r="J5578">
        <v>0</v>
      </c>
    </row>
    <row r="5579" spans="1:10" customFormat="1" hidden="1" x14ac:dyDescent="0.25">
      <c r="A5579">
        <v>216</v>
      </c>
      <c r="B5579" t="s">
        <v>1601</v>
      </c>
      <c r="C5579" t="s">
        <v>1602</v>
      </c>
      <c r="D5579">
        <v>4999771519</v>
      </c>
      <c r="E5579">
        <v>1</v>
      </c>
      <c r="F5579">
        <v>0</v>
      </c>
      <c r="G5579">
        <v>0</v>
      </c>
      <c r="H5579">
        <v>100000000</v>
      </c>
      <c r="I5579">
        <v>340000000</v>
      </c>
      <c r="J5579">
        <v>1.5E-3</v>
      </c>
    </row>
    <row r="5580" spans="1:10" customFormat="1" hidden="1" x14ac:dyDescent="0.25">
      <c r="A5580">
        <v>216</v>
      </c>
      <c r="B5580" t="s">
        <v>1661</v>
      </c>
      <c r="C5580" t="s">
        <v>1662</v>
      </c>
      <c r="D5580">
        <v>0</v>
      </c>
      <c r="E5580">
        <v>0</v>
      </c>
      <c r="F5580">
        <v>0</v>
      </c>
      <c r="G5580">
        <v>0</v>
      </c>
      <c r="H5580">
        <v>65000000000</v>
      </c>
      <c r="I5580">
        <v>340000000</v>
      </c>
      <c r="J5580">
        <v>1.4999999999999999E-2</v>
      </c>
    </row>
    <row r="5581" spans="1:10" customFormat="1" hidden="1" x14ac:dyDescent="0.25">
      <c r="A5581">
        <v>216</v>
      </c>
      <c r="B5581" t="s">
        <v>897</v>
      </c>
      <c r="C5581" t="s">
        <v>898</v>
      </c>
      <c r="D5581">
        <v>0</v>
      </c>
      <c r="E5581">
        <v>0</v>
      </c>
      <c r="F5581">
        <v>0</v>
      </c>
      <c r="G5581">
        <v>0</v>
      </c>
      <c r="H5581">
        <v>100000000000000</v>
      </c>
      <c r="I5581">
        <v>345000000</v>
      </c>
      <c r="J5581">
        <v>1.4999999999999999E-2</v>
      </c>
    </row>
    <row r="5582" spans="1:10" customFormat="1" hidden="1" x14ac:dyDescent="0.25">
      <c r="A5582">
        <v>216</v>
      </c>
      <c r="B5582" t="s">
        <v>877</v>
      </c>
      <c r="C5582" t="s">
        <v>878</v>
      </c>
      <c r="D5582">
        <v>103984256231</v>
      </c>
      <c r="E5582">
        <v>1</v>
      </c>
      <c r="F5582">
        <v>0</v>
      </c>
      <c r="G5582">
        <v>1</v>
      </c>
      <c r="H5582">
        <v>10000000000</v>
      </c>
      <c r="I5582">
        <v>340000000</v>
      </c>
      <c r="J5582">
        <v>0</v>
      </c>
    </row>
    <row r="5583" spans="1:10" customFormat="1" hidden="1" x14ac:dyDescent="0.25">
      <c r="A5583">
        <v>216</v>
      </c>
      <c r="B5583" t="s">
        <v>929</v>
      </c>
      <c r="C5583" t="s">
        <v>930</v>
      </c>
      <c r="D5583">
        <v>110497619322</v>
      </c>
      <c r="E5583">
        <v>1</v>
      </c>
      <c r="F5583">
        <v>0</v>
      </c>
      <c r="G5583">
        <v>0</v>
      </c>
      <c r="H5583">
        <v>110000000000</v>
      </c>
      <c r="I5583">
        <v>340000000</v>
      </c>
      <c r="J5583">
        <v>2.9000000000000001E-2</v>
      </c>
    </row>
    <row r="5584" spans="1:10" customFormat="1" hidden="1" x14ac:dyDescent="0.25">
      <c r="A5584">
        <v>223</v>
      </c>
      <c r="B5584" t="s">
        <v>2590</v>
      </c>
      <c r="C5584" t="s">
        <v>2591</v>
      </c>
      <c r="D5584">
        <v>536829988975</v>
      </c>
      <c r="E5584">
        <v>1</v>
      </c>
      <c r="F5584">
        <v>0</v>
      </c>
      <c r="G5584">
        <v>0</v>
      </c>
      <c r="H5584">
        <v>350002000000</v>
      </c>
      <c r="I5584">
        <v>340000000</v>
      </c>
      <c r="J5584">
        <v>0.03</v>
      </c>
    </row>
    <row r="5585" spans="1:10" customFormat="1" hidden="1" x14ac:dyDescent="0.25">
      <c r="A5585">
        <v>216</v>
      </c>
      <c r="B5585" t="s">
        <v>1352</v>
      </c>
      <c r="C5585" t="s">
        <v>1353</v>
      </c>
      <c r="D5585">
        <v>3495253371</v>
      </c>
      <c r="E5585">
        <v>1</v>
      </c>
      <c r="F5585">
        <v>0</v>
      </c>
      <c r="G5585">
        <v>0</v>
      </c>
      <c r="H5585">
        <v>2000000000</v>
      </c>
      <c r="I5585">
        <v>340000000</v>
      </c>
      <c r="J5585">
        <v>0</v>
      </c>
    </row>
    <row r="5586" spans="1:10" customFormat="1" hidden="1" x14ac:dyDescent="0.25">
      <c r="A5586">
        <v>216</v>
      </c>
      <c r="B5586" t="s">
        <v>1533</v>
      </c>
      <c r="C5586" t="s">
        <v>1534</v>
      </c>
      <c r="D5586">
        <v>4224022540819</v>
      </c>
      <c r="E5586">
        <v>340000000</v>
      </c>
      <c r="F5586">
        <v>5122572941</v>
      </c>
      <c r="G5586">
        <v>3</v>
      </c>
      <c r="H5586">
        <v>438734839107</v>
      </c>
      <c r="I5586">
        <v>340000000</v>
      </c>
      <c r="J5586">
        <v>0</v>
      </c>
    </row>
    <row r="5587" spans="1:10" customFormat="1" hidden="1" x14ac:dyDescent="0.25">
      <c r="A5587">
        <v>216</v>
      </c>
      <c r="B5587" t="s">
        <v>2394</v>
      </c>
      <c r="C5587" t="s">
        <v>2395</v>
      </c>
      <c r="D5587">
        <v>39035186531</v>
      </c>
      <c r="E5587">
        <v>1</v>
      </c>
      <c r="F5587">
        <v>0</v>
      </c>
      <c r="G5587">
        <v>0</v>
      </c>
      <c r="H5587">
        <v>8300000000</v>
      </c>
      <c r="I5587">
        <v>420000000</v>
      </c>
      <c r="J5587">
        <v>1.2E-2</v>
      </c>
    </row>
    <row r="5588" spans="1:10" customFormat="1" hidden="1" x14ac:dyDescent="0.25">
      <c r="A5588">
        <v>216</v>
      </c>
      <c r="B5588" t="s">
        <v>1865</v>
      </c>
      <c r="C5588" t="s">
        <v>1866</v>
      </c>
      <c r="D5588">
        <v>12997498069</v>
      </c>
      <c r="E5588">
        <v>1</v>
      </c>
      <c r="F5588">
        <v>0</v>
      </c>
      <c r="G5588">
        <v>0</v>
      </c>
      <c r="H5588">
        <v>5000000000</v>
      </c>
      <c r="I5588">
        <v>340000000</v>
      </c>
      <c r="J5588">
        <v>1.4999999999999999E-2</v>
      </c>
    </row>
    <row r="5589" spans="1:10" customFormat="1" hidden="1" x14ac:dyDescent="0.25">
      <c r="A5589">
        <v>216</v>
      </c>
      <c r="B5589" t="s">
        <v>774</v>
      </c>
      <c r="C5589" t="s">
        <v>775</v>
      </c>
      <c r="D5589">
        <v>241964497260</v>
      </c>
      <c r="E5589">
        <v>1</v>
      </c>
      <c r="F5589">
        <v>0</v>
      </c>
      <c r="G5589">
        <v>0</v>
      </c>
      <c r="H5589">
        <v>100000000000</v>
      </c>
      <c r="I5589">
        <v>340000000</v>
      </c>
      <c r="J5589">
        <v>0.02</v>
      </c>
    </row>
    <row r="5590" spans="1:10" customFormat="1" hidden="1" x14ac:dyDescent="0.25">
      <c r="A5590">
        <v>216</v>
      </c>
      <c r="B5590" t="s">
        <v>480</v>
      </c>
      <c r="C5590" t="s">
        <v>481</v>
      </c>
      <c r="D5590">
        <v>76806171288</v>
      </c>
      <c r="E5590">
        <v>1</v>
      </c>
      <c r="F5590">
        <v>0</v>
      </c>
      <c r="G5590">
        <v>0</v>
      </c>
      <c r="H5590">
        <v>71000000000</v>
      </c>
      <c r="I5590">
        <v>350000000</v>
      </c>
      <c r="J5590">
        <v>0.02</v>
      </c>
    </row>
    <row r="5591" spans="1:10" customFormat="1" hidden="1" x14ac:dyDescent="0.25">
      <c r="A5591">
        <v>216</v>
      </c>
      <c r="B5591" t="s">
        <v>925</v>
      </c>
      <c r="C5591" t="s">
        <v>926</v>
      </c>
      <c r="D5591">
        <v>1198893168390</v>
      </c>
      <c r="E5591">
        <v>1</v>
      </c>
      <c r="F5591">
        <v>0</v>
      </c>
      <c r="G5591">
        <v>0</v>
      </c>
      <c r="H5591">
        <v>450000000000</v>
      </c>
      <c r="I5591">
        <v>340000000</v>
      </c>
      <c r="J5591">
        <v>0.01</v>
      </c>
    </row>
    <row r="5592" spans="1:10" customFormat="1" hidden="1" x14ac:dyDescent="0.25">
      <c r="A5592">
        <v>216</v>
      </c>
      <c r="B5592" t="s">
        <v>1314</v>
      </c>
      <c r="C5592" t="s">
        <v>1315</v>
      </c>
      <c r="D5592">
        <v>196816397386</v>
      </c>
      <c r="E5592">
        <v>1</v>
      </c>
      <c r="F5592">
        <v>0</v>
      </c>
      <c r="G5592">
        <v>0</v>
      </c>
      <c r="H5592">
        <v>20000000000</v>
      </c>
      <c r="I5592">
        <v>345000000</v>
      </c>
      <c r="J5592">
        <v>0.02</v>
      </c>
    </row>
    <row r="5593" spans="1:10" customFormat="1" hidden="1" x14ac:dyDescent="0.25">
      <c r="A5593">
        <v>216</v>
      </c>
      <c r="B5593" t="s">
        <v>2206</v>
      </c>
      <c r="D5593">
        <v>0</v>
      </c>
      <c r="E5593">
        <v>0</v>
      </c>
      <c r="F5593">
        <v>0</v>
      </c>
      <c r="G5593">
        <v>0</v>
      </c>
      <c r="H5593">
        <v>1000000000000</v>
      </c>
      <c r="I5593">
        <v>340000000</v>
      </c>
      <c r="J5593">
        <v>0</v>
      </c>
    </row>
    <row r="5594" spans="1:10" customFormat="1" hidden="1" x14ac:dyDescent="0.25">
      <c r="A5594">
        <v>216</v>
      </c>
      <c r="B5594" t="s">
        <v>860</v>
      </c>
      <c r="C5594" t="s">
        <v>861</v>
      </c>
      <c r="D5594">
        <v>646505241328</v>
      </c>
      <c r="E5594">
        <v>1</v>
      </c>
      <c r="F5594">
        <v>0</v>
      </c>
      <c r="G5594">
        <v>0</v>
      </c>
      <c r="H5594">
        <v>600000000000</v>
      </c>
      <c r="I5594">
        <v>340000000</v>
      </c>
      <c r="J5594">
        <v>1.4999999999999999E-2</v>
      </c>
    </row>
    <row r="5595" spans="1:10" customFormat="1" hidden="1" x14ac:dyDescent="0.25">
      <c r="A5595">
        <v>216</v>
      </c>
      <c r="B5595" t="s">
        <v>2312</v>
      </c>
      <c r="C5595" t="s">
        <v>2313</v>
      </c>
      <c r="D5595">
        <v>4524046322974</v>
      </c>
      <c r="E5595">
        <v>1</v>
      </c>
      <c r="F5595">
        <v>0</v>
      </c>
      <c r="G5595">
        <v>0</v>
      </c>
      <c r="H5595">
        <v>2100000000000</v>
      </c>
      <c r="I5595">
        <v>340000000</v>
      </c>
      <c r="J5595">
        <v>0.02</v>
      </c>
    </row>
    <row r="5596" spans="1:10" customFormat="1" hidden="1" x14ac:dyDescent="0.25">
      <c r="A5596">
        <v>216</v>
      </c>
      <c r="B5596" t="s">
        <v>1994</v>
      </c>
      <c r="C5596" t="s">
        <v>1995</v>
      </c>
      <c r="D5596">
        <v>1055992422652</v>
      </c>
      <c r="E5596">
        <v>1</v>
      </c>
      <c r="F5596">
        <v>0</v>
      </c>
      <c r="G5596">
        <v>0</v>
      </c>
      <c r="H5596">
        <v>300000000</v>
      </c>
      <c r="I5596">
        <v>340000000</v>
      </c>
      <c r="J5596">
        <v>0.03</v>
      </c>
    </row>
    <row r="5597" spans="1:10" customFormat="1" hidden="1" x14ac:dyDescent="0.25">
      <c r="A5597">
        <v>216</v>
      </c>
      <c r="B5597" t="s">
        <v>1646</v>
      </c>
      <c r="C5597" t="s">
        <v>1647</v>
      </c>
      <c r="D5597">
        <v>2180974963940</v>
      </c>
      <c r="E5597">
        <v>1</v>
      </c>
      <c r="F5597">
        <v>0</v>
      </c>
      <c r="G5597">
        <v>0</v>
      </c>
      <c r="H5597">
        <v>230000000000</v>
      </c>
      <c r="I5597">
        <v>340000000</v>
      </c>
      <c r="J5597">
        <v>1.4999999999999999E-2</v>
      </c>
    </row>
    <row r="5598" spans="1:10" customFormat="1" hidden="1" x14ac:dyDescent="0.25">
      <c r="A5598">
        <v>223</v>
      </c>
      <c r="B5598" t="s">
        <v>686</v>
      </c>
      <c r="D5598">
        <v>46096646397</v>
      </c>
      <c r="E5598">
        <v>1</v>
      </c>
      <c r="F5598">
        <v>0</v>
      </c>
      <c r="G5598">
        <v>0</v>
      </c>
      <c r="H5598">
        <v>45000000000</v>
      </c>
      <c r="I5598">
        <v>340000000</v>
      </c>
      <c r="J5598">
        <v>0.3</v>
      </c>
    </row>
    <row r="5599" spans="1:10" customFormat="1" hidden="1" x14ac:dyDescent="0.25">
      <c r="A5599">
        <v>216</v>
      </c>
      <c r="B5599" t="s">
        <v>1754</v>
      </c>
      <c r="C5599" t="s">
        <v>1755</v>
      </c>
      <c r="D5599">
        <v>5783855898</v>
      </c>
      <c r="E5599">
        <v>1</v>
      </c>
      <c r="F5599">
        <v>0</v>
      </c>
      <c r="G5599">
        <v>0</v>
      </c>
      <c r="H5599">
        <v>5500000000</v>
      </c>
      <c r="I5599">
        <v>340000000</v>
      </c>
      <c r="J5599">
        <v>0.01</v>
      </c>
    </row>
    <row r="5600" spans="1:10" customFormat="1" hidden="1" x14ac:dyDescent="0.25">
      <c r="A5600">
        <v>216</v>
      </c>
      <c r="B5600" t="s">
        <v>375</v>
      </c>
      <c r="C5600" t="s">
        <v>376</v>
      </c>
      <c r="D5600">
        <v>10497218448</v>
      </c>
      <c r="E5600">
        <v>1</v>
      </c>
      <c r="F5600">
        <v>0</v>
      </c>
      <c r="G5600">
        <v>0</v>
      </c>
      <c r="H5600">
        <v>10000000000</v>
      </c>
      <c r="I5600">
        <v>340000000</v>
      </c>
      <c r="J5600">
        <v>0.02</v>
      </c>
    </row>
    <row r="5601" spans="1:10" customFormat="1" hidden="1" x14ac:dyDescent="0.25">
      <c r="A5601">
        <v>216</v>
      </c>
      <c r="B5601" t="s">
        <v>1523</v>
      </c>
      <c r="C5601" t="s">
        <v>1524</v>
      </c>
      <c r="D5601">
        <v>1845492176481</v>
      </c>
      <c r="E5601">
        <v>433809682</v>
      </c>
      <c r="F5601">
        <v>1386765223</v>
      </c>
      <c r="G5601">
        <v>1</v>
      </c>
      <c r="H5601">
        <v>350000000000</v>
      </c>
      <c r="I5601">
        <v>400000000</v>
      </c>
      <c r="J5601">
        <v>2.3800000000000002E-2</v>
      </c>
    </row>
    <row r="5602" spans="1:10" customFormat="1" hidden="1" x14ac:dyDescent="0.25">
      <c r="A5602">
        <v>216</v>
      </c>
      <c r="B5602" t="s">
        <v>592</v>
      </c>
      <c r="C5602" t="s">
        <v>593</v>
      </c>
      <c r="D5602">
        <v>8544251757</v>
      </c>
      <c r="E5602">
        <v>1</v>
      </c>
      <c r="F5602">
        <v>0</v>
      </c>
      <c r="G5602">
        <v>0</v>
      </c>
      <c r="H5602">
        <v>0</v>
      </c>
      <c r="I5602">
        <v>340000000</v>
      </c>
      <c r="J5602">
        <v>1.001E-2</v>
      </c>
    </row>
    <row r="5603" spans="1:10" customFormat="1" hidden="1" x14ac:dyDescent="0.25">
      <c r="A5603">
        <v>216</v>
      </c>
      <c r="B5603" t="s">
        <v>614</v>
      </c>
      <c r="D5603">
        <v>1000000</v>
      </c>
      <c r="E5603">
        <v>1</v>
      </c>
      <c r="F5603">
        <v>0</v>
      </c>
      <c r="G5603">
        <v>0</v>
      </c>
      <c r="H5603">
        <v>600000000000</v>
      </c>
      <c r="I5603">
        <v>340000000</v>
      </c>
      <c r="J5603">
        <v>0.02</v>
      </c>
    </row>
    <row r="5604" spans="1:10" customFormat="1" hidden="1" x14ac:dyDescent="0.25">
      <c r="A5604">
        <v>223</v>
      </c>
      <c r="B5604" t="s">
        <v>224</v>
      </c>
      <c r="C5604" t="s">
        <v>225</v>
      </c>
      <c r="D5604">
        <v>116391720141</v>
      </c>
      <c r="E5604">
        <v>1</v>
      </c>
      <c r="F5604">
        <v>0</v>
      </c>
      <c r="G5604">
        <v>0</v>
      </c>
      <c r="H5604">
        <v>100000000000</v>
      </c>
      <c r="I5604">
        <v>340000000</v>
      </c>
      <c r="J5604">
        <v>2.8000000000000001E-2</v>
      </c>
    </row>
    <row r="5605" spans="1:10" customFormat="1" hidden="1" x14ac:dyDescent="0.25">
      <c r="A5605">
        <v>223</v>
      </c>
      <c r="B5605" t="s">
        <v>1074</v>
      </c>
      <c r="C5605" t="s">
        <v>1075</v>
      </c>
      <c r="D5605">
        <v>10015740096</v>
      </c>
      <c r="E5605">
        <v>1</v>
      </c>
      <c r="F5605">
        <v>0</v>
      </c>
      <c r="G5605">
        <v>0</v>
      </c>
      <c r="H5605">
        <v>10000000000</v>
      </c>
      <c r="I5605">
        <v>340000000</v>
      </c>
      <c r="J5605">
        <v>0.01</v>
      </c>
    </row>
    <row r="5606" spans="1:10" customFormat="1" hidden="1" x14ac:dyDescent="0.25">
      <c r="A5606">
        <v>223</v>
      </c>
      <c r="B5606" t="s">
        <v>937</v>
      </c>
      <c r="C5606" t="s">
        <v>938</v>
      </c>
      <c r="D5606">
        <v>70069856027</v>
      </c>
      <c r="E5606">
        <v>1</v>
      </c>
      <c r="F5606">
        <v>0</v>
      </c>
      <c r="G5606">
        <v>0</v>
      </c>
      <c r="H5606">
        <v>30000000000</v>
      </c>
      <c r="I5606">
        <v>340000000</v>
      </c>
      <c r="J5606">
        <v>0.03</v>
      </c>
    </row>
    <row r="5607" spans="1:10" customFormat="1" hidden="1" x14ac:dyDescent="0.25">
      <c r="A5607">
        <v>216</v>
      </c>
      <c r="B5607" t="s">
        <v>2361</v>
      </c>
      <c r="D5607">
        <v>376518669</v>
      </c>
      <c r="E5607">
        <v>1</v>
      </c>
      <c r="F5607">
        <v>0</v>
      </c>
      <c r="G5607">
        <v>0</v>
      </c>
      <c r="H5607">
        <v>200000000</v>
      </c>
      <c r="I5607">
        <v>340000000</v>
      </c>
      <c r="J5607">
        <v>0.01</v>
      </c>
    </row>
    <row r="5608" spans="1:10" customFormat="1" hidden="1" x14ac:dyDescent="0.25">
      <c r="A5608">
        <v>216</v>
      </c>
      <c r="B5608" t="s">
        <v>2592</v>
      </c>
      <c r="C5608" t="s">
        <v>2593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customFormat="1" hidden="1" x14ac:dyDescent="0.25">
      <c r="A5609">
        <v>216</v>
      </c>
      <c r="B5609" t="s">
        <v>967</v>
      </c>
      <c r="C5609" t="s">
        <v>968</v>
      </c>
      <c r="D5609">
        <v>544030765809</v>
      </c>
      <c r="E5609">
        <v>1</v>
      </c>
      <c r="F5609">
        <v>0</v>
      </c>
      <c r="G5609">
        <v>0</v>
      </c>
      <c r="H5609">
        <v>22000000000</v>
      </c>
      <c r="I5609">
        <v>340000000</v>
      </c>
      <c r="J5609">
        <v>2E-3</v>
      </c>
    </row>
    <row r="5610" spans="1:10" customFormat="1" hidden="1" x14ac:dyDescent="0.25">
      <c r="A5610">
        <v>216</v>
      </c>
      <c r="B5610" t="s">
        <v>2594</v>
      </c>
      <c r="C5610" t="s">
        <v>2595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customFormat="1" hidden="1" x14ac:dyDescent="0.25">
      <c r="A5611">
        <v>216</v>
      </c>
      <c r="B5611" t="s">
        <v>1346</v>
      </c>
      <c r="C5611" t="s">
        <v>1347</v>
      </c>
      <c r="D5611">
        <v>10490329247</v>
      </c>
      <c r="E5611">
        <v>1</v>
      </c>
      <c r="F5611">
        <v>0</v>
      </c>
      <c r="G5611">
        <v>0</v>
      </c>
      <c r="H5611">
        <v>10000000000</v>
      </c>
      <c r="I5611">
        <v>340000000</v>
      </c>
      <c r="J5611">
        <v>2.5000000000000001E-2</v>
      </c>
    </row>
    <row r="5612" spans="1:10" customFormat="1" hidden="1" x14ac:dyDescent="0.25">
      <c r="A5612">
        <v>216</v>
      </c>
      <c r="B5612" t="s">
        <v>969</v>
      </c>
      <c r="C5612" t="s">
        <v>970</v>
      </c>
      <c r="D5612">
        <v>39940913067</v>
      </c>
      <c r="E5612">
        <v>1</v>
      </c>
      <c r="F5612">
        <v>0</v>
      </c>
      <c r="G5612">
        <v>0</v>
      </c>
      <c r="H5612">
        <v>600000000000</v>
      </c>
      <c r="I5612">
        <v>340000000</v>
      </c>
      <c r="J5612">
        <v>0</v>
      </c>
    </row>
    <row r="5613" spans="1:10" customFormat="1" hidden="1" x14ac:dyDescent="0.25">
      <c r="A5613">
        <v>216</v>
      </c>
      <c r="B5613" t="s">
        <v>2350</v>
      </c>
      <c r="C5613" t="s">
        <v>2351</v>
      </c>
      <c r="D5613">
        <v>849524840143</v>
      </c>
      <c r="E5613">
        <v>369596922</v>
      </c>
      <c r="F5613">
        <v>1450249213</v>
      </c>
      <c r="G5613">
        <v>1</v>
      </c>
      <c r="H5613">
        <v>1001619982</v>
      </c>
      <c r="I5613">
        <v>340000000</v>
      </c>
      <c r="J5613">
        <v>0.02</v>
      </c>
    </row>
    <row r="5614" spans="1:10" customFormat="1" hidden="1" x14ac:dyDescent="0.25">
      <c r="A5614">
        <v>216</v>
      </c>
      <c r="B5614" t="s">
        <v>583</v>
      </c>
      <c r="C5614" t="s">
        <v>584</v>
      </c>
      <c r="D5614">
        <v>16900826414193</v>
      </c>
      <c r="E5614">
        <v>875791563</v>
      </c>
      <c r="F5614">
        <v>17323927217</v>
      </c>
      <c r="G5614">
        <v>10</v>
      </c>
      <c r="H5614">
        <v>50000000000</v>
      </c>
      <c r="I5614">
        <v>340000000</v>
      </c>
      <c r="J5614">
        <v>0.03</v>
      </c>
    </row>
    <row r="5615" spans="1:10" customFormat="1" hidden="1" x14ac:dyDescent="0.25">
      <c r="A5615">
        <v>216</v>
      </c>
      <c r="B5615" t="s">
        <v>1416</v>
      </c>
      <c r="C5615" t="s">
        <v>1417</v>
      </c>
      <c r="D5615">
        <v>413919363501</v>
      </c>
      <c r="E5615">
        <v>1</v>
      </c>
      <c r="F5615">
        <v>0</v>
      </c>
      <c r="G5615">
        <v>0</v>
      </c>
      <c r="H5615">
        <v>3500000000</v>
      </c>
      <c r="I5615">
        <v>345000000</v>
      </c>
      <c r="J5615">
        <v>4.2000000000000003E-2</v>
      </c>
    </row>
    <row r="5616" spans="1:10" customFormat="1" hidden="1" x14ac:dyDescent="0.25">
      <c r="A5616">
        <v>216</v>
      </c>
      <c r="B5616" t="s">
        <v>662</v>
      </c>
      <c r="D5616">
        <v>497424121</v>
      </c>
      <c r="E5616">
        <v>1</v>
      </c>
      <c r="F5616">
        <v>0</v>
      </c>
      <c r="G5616">
        <v>0</v>
      </c>
      <c r="H5616">
        <v>100000000</v>
      </c>
      <c r="I5616">
        <v>345000000</v>
      </c>
      <c r="J5616">
        <v>0.05</v>
      </c>
    </row>
    <row r="5617" spans="1:10" customFormat="1" hidden="1" x14ac:dyDescent="0.25">
      <c r="A5617">
        <v>216</v>
      </c>
      <c r="B5617" t="s">
        <v>1057</v>
      </c>
      <c r="C5617" t="s">
        <v>1058</v>
      </c>
      <c r="D5617">
        <v>22394900717</v>
      </c>
      <c r="E5617">
        <v>1</v>
      </c>
      <c r="F5617">
        <v>0</v>
      </c>
      <c r="G5617">
        <v>0</v>
      </c>
      <c r="H5617">
        <v>1900000000</v>
      </c>
      <c r="I5617">
        <v>345000000</v>
      </c>
      <c r="J5617">
        <v>4.4999999999999998E-2</v>
      </c>
    </row>
    <row r="5618" spans="1:10" customFormat="1" hidden="1" x14ac:dyDescent="0.25">
      <c r="A5618">
        <v>216</v>
      </c>
      <c r="B5618" t="s">
        <v>1644</v>
      </c>
      <c r="C5618" t="s">
        <v>1645</v>
      </c>
      <c r="D5618">
        <v>124408880014387</v>
      </c>
      <c r="E5618">
        <v>3118216713</v>
      </c>
      <c r="F5618">
        <v>89829007086</v>
      </c>
      <c r="G5618">
        <v>51</v>
      </c>
      <c r="H5618">
        <v>1033736000000</v>
      </c>
      <c r="I5618">
        <v>340000000</v>
      </c>
      <c r="J5618">
        <v>0.03</v>
      </c>
    </row>
    <row r="5619" spans="1:10" customFormat="1" hidden="1" x14ac:dyDescent="0.25">
      <c r="A5619">
        <v>216</v>
      </c>
      <c r="B5619" t="s">
        <v>1070</v>
      </c>
      <c r="C5619" t="s">
        <v>1071</v>
      </c>
      <c r="D5619">
        <v>484168132493</v>
      </c>
      <c r="E5619">
        <v>1</v>
      </c>
      <c r="F5619">
        <v>0</v>
      </c>
      <c r="G5619">
        <v>0</v>
      </c>
      <c r="H5619">
        <v>180000000000</v>
      </c>
      <c r="I5619">
        <v>340000000</v>
      </c>
      <c r="J5619">
        <v>1.7999999999999999E-2</v>
      </c>
    </row>
    <row r="5620" spans="1:10" customFormat="1" hidden="1" x14ac:dyDescent="0.25">
      <c r="A5620">
        <v>216</v>
      </c>
      <c r="B5620" t="s">
        <v>2248</v>
      </c>
      <c r="C5620" t="s">
        <v>2249</v>
      </c>
      <c r="D5620">
        <v>73086291061845</v>
      </c>
      <c r="E5620">
        <v>763083125</v>
      </c>
      <c r="F5620">
        <v>46586152998</v>
      </c>
      <c r="G5620">
        <v>26</v>
      </c>
      <c r="H5620">
        <v>500000000000</v>
      </c>
      <c r="I5620">
        <v>340000000</v>
      </c>
      <c r="J5620">
        <v>8.9999999999999993E-3</v>
      </c>
    </row>
    <row r="5621" spans="1:10" customFormat="1" hidden="1" x14ac:dyDescent="0.25">
      <c r="A5621">
        <v>223</v>
      </c>
      <c r="B5621" t="s">
        <v>1054</v>
      </c>
      <c r="D5621">
        <v>2915210</v>
      </c>
      <c r="E5621">
        <v>1</v>
      </c>
      <c r="F5621">
        <v>0</v>
      </c>
      <c r="G5621">
        <v>0</v>
      </c>
      <c r="H5621">
        <v>10000000000</v>
      </c>
      <c r="I5621">
        <v>340000000</v>
      </c>
      <c r="J5621">
        <v>0.02</v>
      </c>
    </row>
    <row r="5622" spans="1:10" customFormat="1" hidden="1" x14ac:dyDescent="0.25">
      <c r="A5622">
        <v>216</v>
      </c>
      <c r="B5622" t="s">
        <v>617</v>
      </c>
      <c r="C5622" t="s">
        <v>618</v>
      </c>
      <c r="D5622">
        <v>54023491611808</v>
      </c>
      <c r="E5622">
        <v>942205845</v>
      </c>
      <c r="F5622">
        <v>31949461485</v>
      </c>
      <c r="G5622">
        <v>18</v>
      </c>
      <c r="H5622">
        <v>3030000000000</v>
      </c>
      <c r="I5622">
        <v>340000000</v>
      </c>
      <c r="J5622">
        <v>1.8499999999999999E-2</v>
      </c>
    </row>
    <row r="5623" spans="1:10" customFormat="1" hidden="1" x14ac:dyDescent="0.25">
      <c r="A5623">
        <v>216</v>
      </c>
      <c r="B5623" t="s">
        <v>573</v>
      </c>
      <c r="C5623" t="s">
        <v>574</v>
      </c>
      <c r="D5623">
        <v>20642865743453</v>
      </c>
      <c r="E5623">
        <v>1277769522</v>
      </c>
      <c r="F5623">
        <v>11466468546</v>
      </c>
      <c r="G5623">
        <v>7</v>
      </c>
      <c r="H5623">
        <v>300000000000</v>
      </c>
      <c r="I5623">
        <v>800000000</v>
      </c>
      <c r="J5623">
        <v>0.04</v>
      </c>
    </row>
    <row r="5624" spans="1:10" customFormat="1" hidden="1" x14ac:dyDescent="0.25">
      <c r="A5624">
        <v>216</v>
      </c>
      <c r="B5624" t="s">
        <v>689</v>
      </c>
      <c r="C5624" t="s">
        <v>690</v>
      </c>
      <c r="D5624">
        <v>5314504152</v>
      </c>
      <c r="E5624">
        <v>1</v>
      </c>
      <c r="F5624">
        <v>0</v>
      </c>
      <c r="G5624">
        <v>0</v>
      </c>
      <c r="H5624">
        <v>5000000000</v>
      </c>
      <c r="I5624">
        <v>340000000</v>
      </c>
      <c r="J5624">
        <v>0.01</v>
      </c>
    </row>
    <row r="5625" spans="1:10" customFormat="1" hidden="1" x14ac:dyDescent="0.25">
      <c r="A5625">
        <v>216</v>
      </c>
      <c r="B5625" t="s">
        <v>1918</v>
      </c>
      <c r="C5625" t="s">
        <v>1919</v>
      </c>
      <c r="D5625">
        <v>737672842302</v>
      </c>
      <c r="E5625">
        <v>356498593</v>
      </c>
      <c r="F5625">
        <v>3283220069</v>
      </c>
      <c r="G5625">
        <v>2</v>
      </c>
      <c r="H5625">
        <v>6180000000</v>
      </c>
      <c r="I5625">
        <v>340000000</v>
      </c>
      <c r="J5625">
        <v>5.0000000000000001E-3</v>
      </c>
    </row>
    <row r="5626" spans="1:10" customFormat="1" hidden="1" x14ac:dyDescent="0.25">
      <c r="A5626">
        <v>223</v>
      </c>
      <c r="B5626" t="s">
        <v>951</v>
      </c>
      <c r="C5626" t="s">
        <v>952</v>
      </c>
      <c r="D5626">
        <v>114683405771</v>
      </c>
      <c r="E5626">
        <v>1</v>
      </c>
      <c r="F5626">
        <v>0</v>
      </c>
      <c r="G5626">
        <v>0</v>
      </c>
      <c r="H5626">
        <v>100000000000</v>
      </c>
      <c r="I5626">
        <v>340000000</v>
      </c>
      <c r="J5626">
        <v>2.8000000000000001E-2</v>
      </c>
    </row>
    <row r="5627" spans="1:10" customFormat="1" hidden="1" x14ac:dyDescent="0.25">
      <c r="A5627">
        <v>216</v>
      </c>
      <c r="B5627" t="s">
        <v>1344</v>
      </c>
      <c r="C5627" t="s">
        <v>1345</v>
      </c>
      <c r="D5627">
        <v>201000000000</v>
      </c>
      <c r="E5627">
        <v>1</v>
      </c>
      <c r="F5627">
        <v>0</v>
      </c>
      <c r="G5627">
        <v>0</v>
      </c>
      <c r="H5627">
        <v>200000000000</v>
      </c>
      <c r="I5627">
        <v>399000000</v>
      </c>
      <c r="J5627">
        <v>3.1E-2</v>
      </c>
    </row>
    <row r="5628" spans="1:10" customFormat="1" hidden="1" x14ac:dyDescent="0.25">
      <c r="A5628">
        <v>216</v>
      </c>
      <c r="B5628" t="s">
        <v>2275</v>
      </c>
      <c r="C5628" t="s">
        <v>2276</v>
      </c>
      <c r="D5628">
        <v>65477955881948</v>
      </c>
      <c r="E5628">
        <v>340000000</v>
      </c>
      <c r="F5628">
        <v>41574964026</v>
      </c>
      <c r="G5628">
        <v>23</v>
      </c>
      <c r="H5628">
        <v>1000000000000</v>
      </c>
      <c r="I5628">
        <v>340000000</v>
      </c>
      <c r="J5628">
        <v>0</v>
      </c>
    </row>
    <row r="5629" spans="1:10" customFormat="1" hidden="1" x14ac:dyDescent="0.25">
      <c r="A5629">
        <v>216</v>
      </c>
      <c r="B5629" t="s">
        <v>552</v>
      </c>
      <c r="C5629" t="s">
        <v>553</v>
      </c>
      <c r="D5629">
        <v>80657399415</v>
      </c>
      <c r="E5629">
        <v>1</v>
      </c>
      <c r="F5629">
        <v>0</v>
      </c>
      <c r="G5629">
        <v>0</v>
      </c>
      <c r="H5629">
        <v>5000000000</v>
      </c>
      <c r="I5629">
        <v>345000000</v>
      </c>
      <c r="J5629">
        <v>0</v>
      </c>
    </row>
    <row r="5630" spans="1:10" customFormat="1" hidden="1" x14ac:dyDescent="0.25">
      <c r="A5630">
        <v>216</v>
      </c>
      <c r="B5630" t="s">
        <v>2385</v>
      </c>
      <c r="D5630">
        <v>0</v>
      </c>
      <c r="E5630">
        <v>0</v>
      </c>
      <c r="F5630">
        <v>0</v>
      </c>
      <c r="G5630">
        <v>0</v>
      </c>
      <c r="H5630">
        <v>25000000000</v>
      </c>
      <c r="I5630">
        <v>1000000000</v>
      </c>
      <c r="J5630">
        <v>0.04</v>
      </c>
    </row>
    <row r="5631" spans="1:10" customFormat="1" hidden="1" x14ac:dyDescent="0.25">
      <c r="A5631">
        <v>216</v>
      </c>
      <c r="B5631" t="s">
        <v>2184</v>
      </c>
      <c r="C5631" t="s">
        <v>2185</v>
      </c>
      <c r="D5631">
        <v>167168620492222</v>
      </c>
      <c r="E5631">
        <v>2773513423</v>
      </c>
      <c r="F5631">
        <v>119242157736</v>
      </c>
      <c r="G5631">
        <v>67</v>
      </c>
      <c r="H5631">
        <v>500000000000</v>
      </c>
      <c r="I5631">
        <v>340000000</v>
      </c>
      <c r="J5631">
        <v>0.02</v>
      </c>
    </row>
    <row r="5632" spans="1:10" customFormat="1" hidden="1" x14ac:dyDescent="0.25">
      <c r="A5632">
        <v>216</v>
      </c>
      <c r="B5632" t="s">
        <v>2502</v>
      </c>
      <c r="C5632" t="s">
        <v>2503</v>
      </c>
      <c r="D5632">
        <v>79838852405254</v>
      </c>
      <c r="E5632">
        <v>926984568</v>
      </c>
      <c r="F5632">
        <v>64633523019</v>
      </c>
      <c r="G5632">
        <v>36</v>
      </c>
      <c r="H5632">
        <v>500000000000</v>
      </c>
      <c r="I5632">
        <v>340000000</v>
      </c>
      <c r="J5632">
        <v>8.9999999999999993E-3</v>
      </c>
    </row>
    <row r="5633" spans="1:10" customFormat="1" hidden="1" x14ac:dyDescent="0.25">
      <c r="A5633">
        <v>216</v>
      </c>
      <c r="B5633" t="s">
        <v>1192</v>
      </c>
      <c r="D5633">
        <v>51498021487</v>
      </c>
      <c r="E5633">
        <v>1</v>
      </c>
      <c r="F5633">
        <v>0</v>
      </c>
      <c r="G5633">
        <v>0</v>
      </c>
      <c r="H5633">
        <v>50000000000</v>
      </c>
      <c r="I5633">
        <v>345000000</v>
      </c>
      <c r="J5633">
        <v>1.95E-2</v>
      </c>
    </row>
    <row r="5634" spans="1:10" customFormat="1" hidden="1" x14ac:dyDescent="0.25">
      <c r="A5634">
        <v>216</v>
      </c>
      <c r="B5634" s="161" t="s">
        <v>464</v>
      </c>
      <c r="C5634" t="s">
        <v>465</v>
      </c>
      <c r="D5634">
        <v>3183534036114</v>
      </c>
      <c r="E5634">
        <v>340000000</v>
      </c>
      <c r="F5634">
        <v>3300093556</v>
      </c>
      <c r="G5634">
        <v>2</v>
      </c>
      <c r="H5634">
        <v>81000000000</v>
      </c>
      <c r="I5634">
        <v>340000000</v>
      </c>
      <c r="J5634">
        <v>0</v>
      </c>
    </row>
    <row r="5635" spans="1:10" customFormat="1" hidden="1" x14ac:dyDescent="0.25">
      <c r="A5635">
        <v>216</v>
      </c>
      <c r="B5635" t="s">
        <v>1799</v>
      </c>
      <c r="C5635" t="s">
        <v>1800</v>
      </c>
      <c r="D5635">
        <v>0</v>
      </c>
      <c r="E5635">
        <v>0</v>
      </c>
      <c r="F5635">
        <v>0</v>
      </c>
      <c r="G5635">
        <v>0</v>
      </c>
      <c r="H5635">
        <v>100000000</v>
      </c>
      <c r="I5635">
        <v>345000000</v>
      </c>
      <c r="J5635">
        <v>8.9999999999999993E-3</v>
      </c>
    </row>
    <row r="5636" spans="1:10" customFormat="1" hidden="1" x14ac:dyDescent="0.25">
      <c r="A5636">
        <v>216</v>
      </c>
      <c r="B5636" t="s">
        <v>2310</v>
      </c>
      <c r="C5636" t="s">
        <v>2311</v>
      </c>
      <c r="D5636">
        <v>55543415619</v>
      </c>
      <c r="E5636">
        <v>1</v>
      </c>
      <c r="F5636">
        <v>0</v>
      </c>
      <c r="G5636">
        <v>0</v>
      </c>
      <c r="H5636">
        <v>1000000000</v>
      </c>
      <c r="I5636">
        <v>340000000</v>
      </c>
      <c r="J5636">
        <v>1E-4</v>
      </c>
    </row>
    <row r="5637" spans="1:10" customFormat="1" hidden="1" x14ac:dyDescent="0.25">
      <c r="A5637">
        <v>216</v>
      </c>
      <c r="B5637" t="s">
        <v>1848</v>
      </c>
      <c r="C5637" t="s">
        <v>1849</v>
      </c>
      <c r="D5637">
        <v>6779092622398</v>
      </c>
      <c r="E5637">
        <v>1</v>
      </c>
      <c r="F5637">
        <v>0</v>
      </c>
      <c r="G5637">
        <v>0</v>
      </c>
      <c r="H5637">
        <v>667000000000</v>
      </c>
      <c r="I5637">
        <v>340000000</v>
      </c>
      <c r="J5637">
        <v>0</v>
      </c>
    </row>
    <row r="5638" spans="1:10" customFormat="1" hidden="1" x14ac:dyDescent="0.25">
      <c r="A5638">
        <v>223</v>
      </c>
      <c r="B5638" t="s">
        <v>2530</v>
      </c>
      <c r="C5638" t="s">
        <v>2531</v>
      </c>
      <c r="D5638">
        <v>9381314098</v>
      </c>
      <c r="E5638">
        <v>1</v>
      </c>
      <c r="F5638">
        <v>0</v>
      </c>
      <c r="G5638">
        <v>0</v>
      </c>
      <c r="H5638">
        <v>500000000</v>
      </c>
      <c r="I5638">
        <v>340000000</v>
      </c>
      <c r="J5638">
        <v>0.03</v>
      </c>
    </row>
    <row r="5639" spans="1:10" customFormat="1" hidden="1" x14ac:dyDescent="0.25">
      <c r="A5639">
        <v>216</v>
      </c>
      <c r="B5639" t="s">
        <v>1521</v>
      </c>
      <c r="C5639" t="s">
        <v>1522</v>
      </c>
      <c r="D5639">
        <v>62633592279925</v>
      </c>
      <c r="E5639">
        <v>340000000</v>
      </c>
      <c r="F5639">
        <v>45570953972</v>
      </c>
      <c r="G5639">
        <v>25</v>
      </c>
      <c r="H5639">
        <v>7000000000000</v>
      </c>
      <c r="I5639">
        <v>340000000</v>
      </c>
      <c r="J5639">
        <v>0</v>
      </c>
    </row>
    <row r="5640" spans="1:10" customFormat="1" hidden="1" x14ac:dyDescent="0.25">
      <c r="A5640">
        <v>216</v>
      </c>
      <c r="B5640" t="s">
        <v>1258</v>
      </c>
      <c r="C5640" t="s">
        <v>279</v>
      </c>
      <c r="D5640">
        <v>0</v>
      </c>
      <c r="E5640">
        <v>1</v>
      </c>
      <c r="F5640">
        <v>0</v>
      </c>
      <c r="G5640">
        <v>0</v>
      </c>
      <c r="H5640">
        <v>100000000000</v>
      </c>
      <c r="I5640">
        <v>340000000</v>
      </c>
      <c r="J5640">
        <v>2.5000000000000001E-2</v>
      </c>
    </row>
    <row r="5641" spans="1:10" customFormat="1" hidden="1" x14ac:dyDescent="0.25">
      <c r="A5641">
        <v>216</v>
      </c>
      <c r="B5641" t="s">
        <v>159</v>
      </c>
      <c r="C5641" t="s">
        <v>160</v>
      </c>
      <c r="D5641">
        <v>0</v>
      </c>
      <c r="E5641">
        <v>0</v>
      </c>
      <c r="F5641">
        <v>0</v>
      </c>
      <c r="G5641">
        <v>0</v>
      </c>
      <c r="H5641">
        <v>90000000000</v>
      </c>
      <c r="I5641">
        <v>345000000</v>
      </c>
      <c r="J5641">
        <v>8.0000000000000002E-3</v>
      </c>
    </row>
    <row r="5642" spans="1:10" customFormat="1" hidden="1" x14ac:dyDescent="0.25">
      <c r="A5642">
        <v>216</v>
      </c>
      <c r="B5642" t="s">
        <v>1587</v>
      </c>
      <c r="C5642" t="s">
        <v>1588</v>
      </c>
      <c r="D5642">
        <v>119949935211747</v>
      </c>
      <c r="E5642">
        <v>340000000</v>
      </c>
      <c r="F5642">
        <v>105337402008</v>
      </c>
      <c r="G5642">
        <v>58</v>
      </c>
      <c r="H5642">
        <v>850000000000</v>
      </c>
      <c r="I5642">
        <v>340000000</v>
      </c>
      <c r="J5642">
        <v>0</v>
      </c>
    </row>
    <row r="5643" spans="1:10" customFormat="1" hidden="1" x14ac:dyDescent="0.25">
      <c r="A5643">
        <v>216</v>
      </c>
      <c r="B5643" t="s">
        <v>459</v>
      </c>
      <c r="C5643" t="s">
        <v>460</v>
      </c>
      <c r="D5643">
        <v>50493034342</v>
      </c>
      <c r="E5643">
        <v>1</v>
      </c>
      <c r="F5643">
        <v>0</v>
      </c>
      <c r="G5643">
        <v>0</v>
      </c>
      <c r="H5643">
        <v>500000000</v>
      </c>
      <c r="I5643">
        <v>340000000</v>
      </c>
      <c r="J5643">
        <v>0.02</v>
      </c>
    </row>
    <row r="5644" spans="1:10" customFormat="1" hidden="1" x14ac:dyDescent="0.25">
      <c r="A5644">
        <v>216</v>
      </c>
      <c r="B5644" t="s">
        <v>461</v>
      </c>
      <c r="D5644">
        <v>0</v>
      </c>
      <c r="E5644">
        <v>0</v>
      </c>
      <c r="F5644">
        <v>0</v>
      </c>
      <c r="G5644">
        <v>0</v>
      </c>
      <c r="H5644">
        <v>10000000000</v>
      </c>
      <c r="I5644">
        <v>345000000</v>
      </c>
      <c r="J5644">
        <v>0.01</v>
      </c>
    </row>
    <row r="5645" spans="1:10" customFormat="1" hidden="1" x14ac:dyDescent="0.25">
      <c r="A5645">
        <v>216</v>
      </c>
      <c r="B5645" s="161" t="s">
        <v>917</v>
      </c>
      <c r="C5645" t="s">
        <v>918</v>
      </c>
      <c r="D5645">
        <v>1032097028423</v>
      </c>
      <c r="E5645">
        <v>369607391</v>
      </c>
      <c r="F5645">
        <v>1450762182</v>
      </c>
      <c r="G5645">
        <v>1</v>
      </c>
      <c r="H5645">
        <v>280000000000</v>
      </c>
      <c r="I5645">
        <v>340000000</v>
      </c>
      <c r="J5645">
        <v>0.02</v>
      </c>
    </row>
    <row r="5646" spans="1:10" customFormat="1" hidden="1" x14ac:dyDescent="0.25">
      <c r="A5646">
        <v>216</v>
      </c>
      <c r="B5646" t="s">
        <v>1834</v>
      </c>
      <c r="C5646" t="s">
        <v>1835</v>
      </c>
      <c r="D5646">
        <v>50216258135</v>
      </c>
      <c r="E5646">
        <v>1</v>
      </c>
      <c r="F5646">
        <v>0</v>
      </c>
      <c r="G5646">
        <v>0</v>
      </c>
      <c r="H5646">
        <v>50000000000</v>
      </c>
      <c r="I5646">
        <v>340000000</v>
      </c>
      <c r="J5646">
        <v>0.05</v>
      </c>
    </row>
    <row r="5647" spans="1:10" customFormat="1" hidden="1" x14ac:dyDescent="0.25">
      <c r="A5647">
        <v>223</v>
      </c>
      <c r="B5647" t="s">
        <v>991</v>
      </c>
      <c r="C5647" t="s">
        <v>992</v>
      </c>
      <c r="D5647">
        <v>75143331890</v>
      </c>
      <c r="E5647">
        <v>1</v>
      </c>
      <c r="F5647">
        <v>0</v>
      </c>
      <c r="G5647">
        <v>0</v>
      </c>
      <c r="H5647">
        <v>75000000000</v>
      </c>
      <c r="I5647">
        <v>340000000</v>
      </c>
      <c r="J5647">
        <v>2.75E-2</v>
      </c>
    </row>
    <row r="5648" spans="1:10" customFormat="1" hidden="1" x14ac:dyDescent="0.25">
      <c r="A5648">
        <v>223</v>
      </c>
      <c r="B5648" t="s">
        <v>455</v>
      </c>
      <c r="C5648" t="s">
        <v>456</v>
      </c>
      <c r="D5648">
        <v>5455450985</v>
      </c>
      <c r="E5648">
        <v>1</v>
      </c>
      <c r="F5648">
        <v>0</v>
      </c>
      <c r="G5648">
        <v>0</v>
      </c>
      <c r="H5648">
        <v>1000000000</v>
      </c>
      <c r="I5648">
        <v>340000000</v>
      </c>
      <c r="J5648">
        <v>0.01</v>
      </c>
    </row>
    <row r="5649" spans="1:10" customFormat="1" hidden="1" x14ac:dyDescent="0.25">
      <c r="A5649">
        <v>223</v>
      </c>
      <c r="B5649" t="s">
        <v>503</v>
      </c>
      <c r="C5649" t="s">
        <v>504</v>
      </c>
      <c r="D5649">
        <v>59665076107</v>
      </c>
      <c r="E5649">
        <v>1</v>
      </c>
      <c r="F5649">
        <v>0</v>
      </c>
      <c r="G5649">
        <v>0</v>
      </c>
      <c r="H5649">
        <v>50000000000</v>
      </c>
      <c r="I5649">
        <v>340000000</v>
      </c>
      <c r="J5649">
        <v>0.01</v>
      </c>
    </row>
    <row r="5650" spans="1:10" customFormat="1" hidden="1" x14ac:dyDescent="0.25">
      <c r="A5650">
        <v>216</v>
      </c>
      <c r="B5650" t="s">
        <v>2596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customFormat="1" hidden="1" x14ac:dyDescent="0.25">
      <c r="A5651">
        <v>216</v>
      </c>
      <c r="B5651" t="s">
        <v>1167</v>
      </c>
      <c r="C5651" t="s">
        <v>1168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customFormat="1" hidden="1" x14ac:dyDescent="0.25">
      <c r="A5652">
        <v>216</v>
      </c>
      <c r="B5652" t="s">
        <v>179</v>
      </c>
      <c r="C5652" t="s">
        <v>180</v>
      </c>
      <c r="D5652">
        <v>135686272706604</v>
      </c>
      <c r="E5652">
        <v>4340860725</v>
      </c>
      <c r="F5652">
        <v>110309445730</v>
      </c>
      <c r="G5652">
        <v>63</v>
      </c>
      <c r="H5652">
        <v>1000000000</v>
      </c>
      <c r="I5652">
        <v>340000000</v>
      </c>
      <c r="J5652">
        <v>3.5000000000000003E-2</v>
      </c>
    </row>
    <row r="5653" spans="1:10" customFormat="1" hidden="1" x14ac:dyDescent="0.25">
      <c r="A5653">
        <v>216</v>
      </c>
      <c r="B5653" t="s">
        <v>1135</v>
      </c>
      <c r="C5653" t="s">
        <v>1136</v>
      </c>
      <c r="D5653">
        <v>64419688436</v>
      </c>
      <c r="E5653">
        <v>1</v>
      </c>
      <c r="F5653">
        <v>0</v>
      </c>
      <c r="G5653">
        <v>0</v>
      </c>
      <c r="H5653">
        <v>500000000</v>
      </c>
      <c r="I5653">
        <v>340000000</v>
      </c>
      <c r="J5653">
        <v>1.7999999999999999E-2</v>
      </c>
    </row>
    <row r="5654" spans="1:10" customFormat="1" hidden="1" x14ac:dyDescent="0.25">
      <c r="A5654">
        <v>216</v>
      </c>
      <c r="B5654" t="s">
        <v>298</v>
      </c>
      <c r="C5654" t="s">
        <v>299</v>
      </c>
      <c r="D5654">
        <v>804166771053</v>
      </c>
      <c r="E5654">
        <v>399202760</v>
      </c>
      <c r="F5654">
        <v>1420866257</v>
      </c>
      <c r="G5654">
        <v>1</v>
      </c>
      <c r="H5654">
        <v>100000000000</v>
      </c>
      <c r="I5654">
        <v>340000000</v>
      </c>
      <c r="J5654">
        <v>0.04</v>
      </c>
    </row>
    <row r="5655" spans="1:10" customFormat="1" hidden="1" x14ac:dyDescent="0.25">
      <c r="A5655">
        <v>216</v>
      </c>
      <c r="B5655" t="s">
        <v>1511</v>
      </c>
      <c r="C5655" t="s">
        <v>1512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customFormat="1" hidden="1" x14ac:dyDescent="0.25">
      <c r="A5656">
        <v>216</v>
      </c>
      <c r="B5656" t="s">
        <v>1430</v>
      </c>
      <c r="C5656" t="s">
        <v>1431</v>
      </c>
      <c r="D5656">
        <v>52069217527</v>
      </c>
      <c r="E5656">
        <v>1</v>
      </c>
      <c r="F5656">
        <v>0</v>
      </c>
      <c r="G5656">
        <v>0</v>
      </c>
      <c r="H5656">
        <v>40000000000</v>
      </c>
      <c r="I5656">
        <v>340000000</v>
      </c>
      <c r="J5656">
        <v>0.05</v>
      </c>
    </row>
    <row r="5657" spans="1:10" customFormat="1" hidden="1" x14ac:dyDescent="0.25">
      <c r="A5657">
        <v>216</v>
      </c>
      <c r="B5657" t="s">
        <v>1972</v>
      </c>
      <c r="C5657" t="s">
        <v>1973</v>
      </c>
      <c r="D5657">
        <v>0</v>
      </c>
      <c r="E5657">
        <v>0</v>
      </c>
      <c r="F5657">
        <v>0</v>
      </c>
      <c r="G5657">
        <v>0</v>
      </c>
      <c r="H5657">
        <v>200000000000</v>
      </c>
      <c r="I5657">
        <v>340000000</v>
      </c>
      <c r="J5657">
        <v>0.02</v>
      </c>
    </row>
    <row r="5658" spans="1:10" customFormat="1" hidden="1" x14ac:dyDescent="0.25">
      <c r="A5658">
        <v>216</v>
      </c>
      <c r="B5658" t="s">
        <v>1131</v>
      </c>
      <c r="C5658" t="s">
        <v>1132</v>
      </c>
      <c r="D5658">
        <v>1640087291627</v>
      </c>
      <c r="E5658">
        <v>406015788</v>
      </c>
      <c r="F5658">
        <v>3234773654</v>
      </c>
      <c r="G5658">
        <v>2</v>
      </c>
      <c r="H5658">
        <v>1400000000000</v>
      </c>
      <c r="I5658">
        <v>340000000</v>
      </c>
      <c r="J5658">
        <v>0.02</v>
      </c>
    </row>
    <row r="5659" spans="1:10" customFormat="1" hidden="1" x14ac:dyDescent="0.25">
      <c r="A5659">
        <v>216</v>
      </c>
      <c r="B5659" t="s">
        <v>1984</v>
      </c>
      <c r="C5659" t="s">
        <v>1985</v>
      </c>
      <c r="D5659">
        <v>259836068352</v>
      </c>
      <c r="E5659">
        <v>1</v>
      </c>
      <c r="F5659">
        <v>0</v>
      </c>
      <c r="G5659">
        <v>0</v>
      </c>
      <c r="H5659">
        <v>250000000000</v>
      </c>
      <c r="I5659">
        <v>340000000</v>
      </c>
      <c r="J5659">
        <v>1.9900000000000001E-2</v>
      </c>
    </row>
    <row r="5660" spans="1:10" customFormat="1" hidden="1" x14ac:dyDescent="0.25">
      <c r="A5660">
        <v>216</v>
      </c>
      <c r="B5660" t="s">
        <v>1752</v>
      </c>
      <c r="C5660" t="s">
        <v>1753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customFormat="1" hidden="1" x14ac:dyDescent="0.25">
      <c r="A5661">
        <v>216</v>
      </c>
      <c r="B5661" t="s">
        <v>751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customFormat="1" hidden="1" x14ac:dyDescent="0.25">
      <c r="A5662">
        <v>216</v>
      </c>
      <c r="B5662" t="s">
        <v>2209</v>
      </c>
      <c r="D5662">
        <v>546454921</v>
      </c>
      <c r="E5662">
        <v>1</v>
      </c>
      <c r="F5662">
        <v>0</v>
      </c>
      <c r="G5662">
        <v>0</v>
      </c>
      <c r="H5662">
        <v>500000000</v>
      </c>
      <c r="I5662">
        <v>340000000</v>
      </c>
      <c r="J5662">
        <v>0.05</v>
      </c>
    </row>
    <row r="5663" spans="1:10" customFormat="1" hidden="1" x14ac:dyDescent="0.25">
      <c r="A5663">
        <v>216</v>
      </c>
      <c r="B5663" t="s">
        <v>2529</v>
      </c>
      <c r="C5663" t="s">
        <v>366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customFormat="1" hidden="1" x14ac:dyDescent="0.25">
      <c r="A5664">
        <v>216</v>
      </c>
      <c r="B5664" t="s">
        <v>2322</v>
      </c>
      <c r="C5664" t="s">
        <v>2323</v>
      </c>
      <c r="D5664">
        <v>216756136453</v>
      </c>
      <c r="E5664">
        <v>1</v>
      </c>
      <c r="F5664">
        <v>0</v>
      </c>
      <c r="G5664">
        <v>0</v>
      </c>
      <c r="H5664">
        <v>50000000000</v>
      </c>
      <c r="I5664">
        <v>340000000</v>
      </c>
      <c r="J5664">
        <v>0.04</v>
      </c>
    </row>
    <row r="5665" spans="1:10" customFormat="1" hidden="1" x14ac:dyDescent="0.25">
      <c r="A5665">
        <v>216</v>
      </c>
      <c r="B5665" t="s">
        <v>2153</v>
      </c>
      <c r="C5665" t="s">
        <v>2154</v>
      </c>
      <c r="D5665">
        <v>333269397950</v>
      </c>
      <c r="E5665">
        <v>1</v>
      </c>
      <c r="F5665">
        <v>0</v>
      </c>
      <c r="G5665">
        <v>0</v>
      </c>
      <c r="H5665">
        <v>150000000000</v>
      </c>
      <c r="I5665">
        <v>340000000</v>
      </c>
      <c r="J5665">
        <v>3.1414999999999998E-2</v>
      </c>
    </row>
    <row r="5666" spans="1:10" customFormat="1" hidden="1" x14ac:dyDescent="0.25">
      <c r="A5666">
        <v>216</v>
      </c>
      <c r="B5666" t="s">
        <v>1761</v>
      </c>
      <c r="C5666" t="s">
        <v>1762</v>
      </c>
      <c r="D5666">
        <v>97600000</v>
      </c>
      <c r="E5666">
        <v>1</v>
      </c>
      <c r="F5666">
        <v>0</v>
      </c>
      <c r="G5666">
        <v>0</v>
      </c>
      <c r="H5666">
        <v>100000000000</v>
      </c>
      <c r="I5666">
        <v>340000000</v>
      </c>
      <c r="J5666">
        <v>0.03</v>
      </c>
    </row>
    <row r="5667" spans="1:10" customFormat="1" hidden="1" x14ac:dyDescent="0.25">
      <c r="A5667">
        <v>216</v>
      </c>
      <c r="B5667" t="s">
        <v>1300</v>
      </c>
      <c r="C5667" t="s">
        <v>1301</v>
      </c>
      <c r="D5667">
        <v>23430531312</v>
      </c>
      <c r="E5667">
        <v>1</v>
      </c>
      <c r="F5667">
        <v>0</v>
      </c>
      <c r="G5667">
        <v>0</v>
      </c>
      <c r="H5667">
        <v>17356000000</v>
      </c>
      <c r="I5667">
        <v>340000000</v>
      </c>
      <c r="J5667">
        <v>0.01</v>
      </c>
    </row>
    <row r="5668" spans="1:10" customFormat="1" hidden="1" x14ac:dyDescent="0.25">
      <c r="A5668">
        <v>216</v>
      </c>
      <c r="B5668" t="s">
        <v>1764</v>
      </c>
      <c r="D5668">
        <v>102802555</v>
      </c>
      <c r="E5668">
        <v>1</v>
      </c>
      <c r="F5668">
        <v>0</v>
      </c>
      <c r="G5668">
        <v>0</v>
      </c>
      <c r="H5668">
        <v>100000000</v>
      </c>
      <c r="I5668">
        <v>340000000</v>
      </c>
      <c r="J5668">
        <v>0.15</v>
      </c>
    </row>
    <row r="5669" spans="1:10" customFormat="1" hidden="1" x14ac:dyDescent="0.25">
      <c r="A5669">
        <v>216</v>
      </c>
      <c r="B5669" t="s">
        <v>1801</v>
      </c>
      <c r="C5669" t="s">
        <v>1802</v>
      </c>
      <c r="D5669">
        <v>4059295723</v>
      </c>
      <c r="E5669">
        <v>1</v>
      </c>
      <c r="F5669">
        <v>0</v>
      </c>
      <c r="G5669">
        <v>0</v>
      </c>
      <c r="H5669">
        <v>4054489252</v>
      </c>
      <c r="I5669">
        <v>340000000</v>
      </c>
      <c r="J5669">
        <v>0.03</v>
      </c>
    </row>
    <row r="5670" spans="1:10" customFormat="1" hidden="1" x14ac:dyDescent="0.25">
      <c r="A5670">
        <v>216</v>
      </c>
      <c r="B5670" t="s">
        <v>2449</v>
      </c>
      <c r="C5670" t="s">
        <v>2450</v>
      </c>
      <c r="D5670">
        <v>332871160566</v>
      </c>
      <c r="E5670">
        <v>1</v>
      </c>
      <c r="F5670">
        <v>0</v>
      </c>
      <c r="G5670">
        <v>0</v>
      </c>
      <c r="H5670">
        <v>125000000000</v>
      </c>
      <c r="I5670">
        <v>340000000</v>
      </c>
      <c r="J5670">
        <v>0.03</v>
      </c>
    </row>
    <row r="5671" spans="1:10" customFormat="1" hidden="1" x14ac:dyDescent="0.25">
      <c r="A5671">
        <v>216</v>
      </c>
      <c r="B5671" t="s">
        <v>2289</v>
      </c>
      <c r="C5671" t="s">
        <v>2290</v>
      </c>
      <c r="D5671">
        <v>5228778333831</v>
      </c>
      <c r="E5671">
        <v>347399346</v>
      </c>
      <c r="F5671">
        <v>1472469900</v>
      </c>
      <c r="G5671">
        <v>1</v>
      </c>
      <c r="H5671">
        <v>10000000000</v>
      </c>
      <c r="I5671">
        <v>340000000</v>
      </c>
      <c r="J5671">
        <v>5.0000000000000001E-3</v>
      </c>
    </row>
    <row r="5672" spans="1:10" customFormat="1" hidden="1" x14ac:dyDescent="0.25">
      <c r="A5672">
        <v>216</v>
      </c>
      <c r="B5672" t="s">
        <v>329</v>
      </c>
      <c r="C5672" t="s">
        <v>330</v>
      </c>
      <c r="D5672">
        <v>500638770</v>
      </c>
      <c r="E5672">
        <v>1</v>
      </c>
      <c r="F5672">
        <v>0</v>
      </c>
      <c r="G5672">
        <v>0</v>
      </c>
      <c r="H5672">
        <v>10000000</v>
      </c>
      <c r="I5672">
        <v>340000000</v>
      </c>
      <c r="J5672">
        <v>0.01</v>
      </c>
    </row>
    <row r="5673" spans="1:10" customFormat="1" hidden="1" x14ac:dyDescent="0.25">
      <c r="A5673">
        <v>216</v>
      </c>
      <c r="B5673" t="s">
        <v>1952</v>
      </c>
      <c r="C5673" t="s">
        <v>1953</v>
      </c>
      <c r="D5673">
        <v>56427209923239</v>
      </c>
      <c r="E5673">
        <v>9735186516</v>
      </c>
      <c r="F5673">
        <v>37580746066</v>
      </c>
      <c r="G5673">
        <v>26</v>
      </c>
      <c r="H5673">
        <v>0</v>
      </c>
      <c r="I5673">
        <v>340000000</v>
      </c>
      <c r="J5673">
        <v>0.2</v>
      </c>
    </row>
    <row r="5674" spans="1:10" customFormat="1" hidden="1" x14ac:dyDescent="0.25">
      <c r="A5674">
        <v>216</v>
      </c>
      <c r="B5674" t="s">
        <v>1683</v>
      </c>
      <c r="C5674" t="s">
        <v>1684</v>
      </c>
      <c r="D5674">
        <v>838169656849</v>
      </c>
      <c r="E5674">
        <v>340000000</v>
      </c>
      <c r="F5674">
        <v>1480235908</v>
      </c>
      <c r="G5674">
        <v>1</v>
      </c>
      <c r="H5674">
        <v>200000000000</v>
      </c>
      <c r="I5674">
        <v>340000000</v>
      </c>
      <c r="J5674">
        <v>0</v>
      </c>
    </row>
    <row r="5675" spans="1:10" customFormat="1" hidden="1" x14ac:dyDescent="0.25">
      <c r="A5675">
        <v>216</v>
      </c>
      <c r="B5675" t="s">
        <v>1567</v>
      </c>
      <c r="C5675" t="s">
        <v>1568</v>
      </c>
      <c r="D5675">
        <v>438486232743</v>
      </c>
      <c r="E5675">
        <v>1</v>
      </c>
      <c r="F5675">
        <v>0</v>
      </c>
      <c r="G5675">
        <v>0</v>
      </c>
      <c r="H5675">
        <v>400000000000</v>
      </c>
      <c r="I5675">
        <v>345000000</v>
      </c>
      <c r="J5675">
        <v>0.03</v>
      </c>
    </row>
    <row r="5676" spans="1:10" customFormat="1" hidden="1" x14ac:dyDescent="0.25">
      <c r="A5676">
        <v>216</v>
      </c>
      <c r="B5676" t="s">
        <v>2170</v>
      </c>
      <c r="C5676" t="s">
        <v>2171</v>
      </c>
      <c r="D5676">
        <v>763089310305</v>
      </c>
      <c r="E5676">
        <v>384408306</v>
      </c>
      <c r="F5676">
        <v>1435868583</v>
      </c>
      <c r="G5676">
        <v>1</v>
      </c>
      <c r="H5676">
        <v>250000000000</v>
      </c>
      <c r="I5676">
        <v>340000000</v>
      </c>
      <c r="J5676">
        <v>0.03</v>
      </c>
    </row>
    <row r="5677" spans="1:10" customFormat="1" hidden="1" x14ac:dyDescent="0.25">
      <c r="A5677">
        <v>216</v>
      </c>
      <c r="B5677" t="s">
        <v>731</v>
      </c>
      <c r="C5677" t="s">
        <v>732</v>
      </c>
      <c r="D5677">
        <v>23836966967</v>
      </c>
      <c r="E5677">
        <v>1</v>
      </c>
      <c r="F5677">
        <v>0</v>
      </c>
      <c r="G5677">
        <v>0</v>
      </c>
      <c r="H5677">
        <v>1000000000</v>
      </c>
      <c r="I5677">
        <v>345000000</v>
      </c>
      <c r="J5677">
        <v>0.05</v>
      </c>
    </row>
    <row r="5678" spans="1:10" customFormat="1" hidden="1" x14ac:dyDescent="0.25">
      <c r="A5678">
        <v>216</v>
      </c>
      <c r="B5678" t="s">
        <v>1382</v>
      </c>
      <c r="C5678" t="s">
        <v>1383</v>
      </c>
      <c r="D5678">
        <v>9521344823</v>
      </c>
      <c r="E5678">
        <v>1</v>
      </c>
      <c r="F5678">
        <v>0</v>
      </c>
      <c r="G5678">
        <v>0</v>
      </c>
      <c r="H5678">
        <v>500000000</v>
      </c>
      <c r="I5678">
        <v>340000000</v>
      </c>
      <c r="J5678">
        <v>0.02</v>
      </c>
    </row>
    <row r="5679" spans="1:10" customFormat="1" hidden="1" x14ac:dyDescent="0.25">
      <c r="A5679">
        <v>216</v>
      </c>
      <c r="B5679" t="s">
        <v>2466</v>
      </c>
      <c r="C5679" t="s">
        <v>2467</v>
      </c>
      <c r="D5679">
        <v>40006621302</v>
      </c>
      <c r="E5679">
        <v>1</v>
      </c>
      <c r="F5679">
        <v>0</v>
      </c>
      <c r="G5679">
        <v>0</v>
      </c>
      <c r="H5679">
        <v>10000000000</v>
      </c>
      <c r="I5679">
        <v>340000000</v>
      </c>
      <c r="J5679">
        <v>0.04</v>
      </c>
    </row>
    <row r="5680" spans="1:10" customFormat="1" hidden="1" x14ac:dyDescent="0.25">
      <c r="A5680">
        <v>216</v>
      </c>
      <c r="B5680" t="s">
        <v>1758</v>
      </c>
      <c r="D5680">
        <v>580750512</v>
      </c>
      <c r="E5680">
        <v>1</v>
      </c>
      <c r="F5680">
        <v>0</v>
      </c>
      <c r="G5680">
        <v>0</v>
      </c>
      <c r="H5680">
        <v>100000000</v>
      </c>
      <c r="I5680">
        <v>340000000</v>
      </c>
      <c r="J5680">
        <v>0.15</v>
      </c>
    </row>
    <row r="5681" spans="1:10" customFormat="1" hidden="1" x14ac:dyDescent="0.25">
      <c r="A5681">
        <v>216</v>
      </c>
      <c r="B5681" t="s">
        <v>1309</v>
      </c>
      <c r="D5681">
        <v>97620466</v>
      </c>
      <c r="E5681">
        <v>1</v>
      </c>
      <c r="F5681">
        <v>0</v>
      </c>
      <c r="G5681">
        <v>0</v>
      </c>
      <c r="H5681">
        <v>100000000</v>
      </c>
      <c r="I5681">
        <v>345000000</v>
      </c>
      <c r="J5681">
        <v>0.15</v>
      </c>
    </row>
    <row r="5682" spans="1:10" customFormat="1" hidden="1" x14ac:dyDescent="0.25">
      <c r="A5682">
        <v>216</v>
      </c>
      <c r="B5682" t="s">
        <v>556</v>
      </c>
      <c r="D5682">
        <v>1043463985</v>
      </c>
      <c r="E5682">
        <v>1</v>
      </c>
      <c r="F5682">
        <v>0</v>
      </c>
      <c r="G5682">
        <v>0</v>
      </c>
      <c r="H5682">
        <v>0</v>
      </c>
      <c r="I5682">
        <v>340000000</v>
      </c>
      <c r="J5682">
        <v>0.1</v>
      </c>
    </row>
    <row r="5683" spans="1:10" customFormat="1" hidden="1" x14ac:dyDescent="0.25">
      <c r="A5683">
        <v>216</v>
      </c>
      <c r="B5683" t="s">
        <v>1786</v>
      </c>
      <c r="C5683" t="s">
        <v>1787</v>
      </c>
      <c r="D5683">
        <v>697636878</v>
      </c>
      <c r="E5683">
        <v>1</v>
      </c>
      <c r="F5683">
        <v>0</v>
      </c>
      <c r="G5683">
        <v>0</v>
      </c>
      <c r="H5683">
        <v>500000000</v>
      </c>
      <c r="I5683">
        <v>340000000</v>
      </c>
      <c r="J5683">
        <v>0.02</v>
      </c>
    </row>
    <row r="5684" spans="1:10" customFormat="1" hidden="1" x14ac:dyDescent="0.25">
      <c r="A5684">
        <v>216</v>
      </c>
      <c r="B5684" t="s">
        <v>191</v>
      </c>
      <c r="C5684" t="s">
        <v>192</v>
      </c>
      <c r="D5684">
        <v>1788463903929</v>
      </c>
      <c r="E5684">
        <v>414041549</v>
      </c>
      <c r="F5684">
        <v>1406789432</v>
      </c>
      <c r="G5684">
        <v>1</v>
      </c>
      <c r="H5684">
        <v>1250000000000</v>
      </c>
      <c r="I5684">
        <v>340000000</v>
      </c>
      <c r="J5684">
        <v>0.05</v>
      </c>
    </row>
    <row r="5685" spans="1:10" customFormat="1" hidden="1" x14ac:dyDescent="0.25">
      <c r="A5685">
        <v>223</v>
      </c>
      <c r="B5685" t="s">
        <v>939</v>
      </c>
      <c r="D5685">
        <v>100838685</v>
      </c>
      <c r="E5685">
        <v>1</v>
      </c>
      <c r="F5685">
        <v>0</v>
      </c>
      <c r="G5685">
        <v>0</v>
      </c>
      <c r="H5685">
        <v>100000000</v>
      </c>
      <c r="I5685">
        <v>345000000</v>
      </c>
      <c r="J5685">
        <v>0.01</v>
      </c>
    </row>
    <row r="5686" spans="1:10" customFormat="1" hidden="1" x14ac:dyDescent="0.25">
      <c r="A5686">
        <v>216</v>
      </c>
      <c r="B5686" t="s">
        <v>2131</v>
      </c>
      <c r="C5686" t="s">
        <v>2132</v>
      </c>
      <c r="D5686">
        <v>474688965127</v>
      </c>
      <c r="E5686">
        <v>1</v>
      </c>
      <c r="F5686">
        <v>0</v>
      </c>
      <c r="G5686">
        <v>0</v>
      </c>
      <c r="H5686">
        <v>125000000000</v>
      </c>
      <c r="I5686">
        <v>340000000</v>
      </c>
      <c r="J5686">
        <v>2.75E-2</v>
      </c>
    </row>
    <row r="5687" spans="1:10" customFormat="1" hidden="1" x14ac:dyDescent="0.25">
      <c r="A5687">
        <v>216</v>
      </c>
      <c r="B5687" t="s">
        <v>2027</v>
      </c>
      <c r="C5687" t="s">
        <v>2028</v>
      </c>
      <c r="D5687">
        <v>2623282</v>
      </c>
      <c r="E5687">
        <v>1</v>
      </c>
      <c r="F5687">
        <v>0</v>
      </c>
      <c r="G5687">
        <v>0</v>
      </c>
      <c r="H5687">
        <v>100000000000</v>
      </c>
      <c r="I5687">
        <v>340000000</v>
      </c>
      <c r="J5687">
        <v>4.4999999999999998E-2</v>
      </c>
    </row>
    <row r="5688" spans="1:10" customFormat="1" hidden="1" x14ac:dyDescent="0.25">
      <c r="A5688">
        <v>216</v>
      </c>
      <c r="B5688" t="s">
        <v>2456</v>
      </c>
      <c r="C5688" t="s">
        <v>2457</v>
      </c>
      <c r="D5688">
        <v>2760379211644</v>
      </c>
      <c r="E5688">
        <v>1</v>
      </c>
      <c r="F5688">
        <v>0</v>
      </c>
      <c r="G5688">
        <v>0</v>
      </c>
      <c r="H5688">
        <v>321000000000</v>
      </c>
      <c r="I5688">
        <v>340000000</v>
      </c>
      <c r="J5688">
        <v>0.02</v>
      </c>
    </row>
    <row r="5689" spans="1:10" customFormat="1" hidden="1" x14ac:dyDescent="0.25">
      <c r="A5689">
        <v>216</v>
      </c>
      <c r="B5689" t="s">
        <v>933</v>
      </c>
      <c r="C5689" t="s">
        <v>934</v>
      </c>
      <c r="D5689">
        <v>4500427817</v>
      </c>
      <c r="E5689">
        <v>1</v>
      </c>
      <c r="F5689">
        <v>0</v>
      </c>
      <c r="G5689">
        <v>0</v>
      </c>
      <c r="H5689">
        <v>1000000000</v>
      </c>
      <c r="I5689">
        <v>340000000</v>
      </c>
      <c r="J5689">
        <v>0.01</v>
      </c>
    </row>
    <row r="5690" spans="1:10" customFormat="1" hidden="1" x14ac:dyDescent="0.25">
      <c r="A5690">
        <v>216</v>
      </c>
      <c r="B5690" t="s">
        <v>1467</v>
      </c>
      <c r="C5690" t="s">
        <v>523</v>
      </c>
      <c r="D5690">
        <v>308512180663</v>
      </c>
      <c r="E5690">
        <v>1</v>
      </c>
      <c r="F5690">
        <v>0</v>
      </c>
      <c r="G5690">
        <v>0</v>
      </c>
      <c r="H5690">
        <v>345000000</v>
      </c>
      <c r="I5690">
        <v>345000000</v>
      </c>
      <c r="J5690">
        <v>2.5000000000000001E-2</v>
      </c>
    </row>
    <row r="5691" spans="1:10" customFormat="1" hidden="1" x14ac:dyDescent="0.25">
      <c r="A5691">
        <v>216</v>
      </c>
      <c r="B5691" t="s">
        <v>2105</v>
      </c>
      <c r="C5691" t="s">
        <v>2106</v>
      </c>
      <c r="D5691">
        <v>7877768828251</v>
      </c>
      <c r="E5691">
        <v>391259537</v>
      </c>
      <c r="F5691">
        <v>5074694238</v>
      </c>
      <c r="G5691">
        <v>3</v>
      </c>
      <c r="H5691">
        <v>940000000000</v>
      </c>
      <c r="I5691">
        <v>340000000</v>
      </c>
      <c r="J5691">
        <v>0.01</v>
      </c>
    </row>
    <row r="5692" spans="1:10" customFormat="1" hidden="1" x14ac:dyDescent="0.25">
      <c r="A5692">
        <v>216</v>
      </c>
      <c r="B5692" t="s">
        <v>339</v>
      </c>
      <c r="C5692" t="s">
        <v>340</v>
      </c>
      <c r="D5692">
        <v>7025325352081</v>
      </c>
      <c r="E5692">
        <v>392096922</v>
      </c>
      <c r="F5692">
        <v>1428012936</v>
      </c>
      <c r="G5692">
        <v>1</v>
      </c>
      <c r="H5692">
        <v>105000000000</v>
      </c>
      <c r="I5692">
        <v>380000000</v>
      </c>
      <c r="J5692">
        <v>8.3999999999999995E-3</v>
      </c>
    </row>
    <row r="5693" spans="1:10" customFormat="1" hidden="1" x14ac:dyDescent="0.25">
      <c r="A5693">
        <v>216</v>
      </c>
      <c r="B5693" t="s">
        <v>806</v>
      </c>
      <c r="C5693" t="s">
        <v>807</v>
      </c>
      <c r="D5693">
        <v>0</v>
      </c>
      <c r="E5693">
        <v>0</v>
      </c>
      <c r="F5693">
        <v>0</v>
      </c>
      <c r="G5693">
        <v>0</v>
      </c>
      <c r="H5693">
        <v>900000000</v>
      </c>
      <c r="I5693">
        <v>345000000</v>
      </c>
      <c r="J5693">
        <v>0.15</v>
      </c>
    </row>
    <row r="5694" spans="1:10" customFormat="1" hidden="1" x14ac:dyDescent="0.25">
      <c r="A5694">
        <v>216</v>
      </c>
      <c r="B5694" t="s">
        <v>845</v>
      </c>
      <c r="D5694">
        <v>437621830</v>
      </c>
      <c r="E5694">
        <v>1</v>
      </c>
      <c r="F5694">
        <v>0</v>
      </c>
      <c r="G5694">
        <v>0</v>
      </c>
      <c r="H5694">
        <v>100000000</v>
      </c>
      <c r="I5694">
        <v>345000000</v>
      </c>
      <c r="J5694">
        <v>0.15</v>
      </c>
    </row>
    <row r="5695" spans="1:10" customFormat="1" hidden="1" x14ac:dyDescent="0.25">
      <c r="A5695">
        <v>216</v>
      </c>
      <c r="B5695" t="s">
        <v>199</v>
      </c>
      <c r="C5695" t="s">
        <v>200</v>
      </c>
      <c r="D5695">
        <v>259862796200</v>
      </c>
      <c r="E5695">
        <v>1</v>
      </c>
      <c r="F5695">
        <v>0</v>
      </c>
      <c r="G5695">
        <v>0</v>
      </c>
      <c r="H5695">
        <v>1000000000</v>
      </c>
      <c r="I5695">
        <v>345000000</v>
      </c>
      <c r="J5695">
        <v>0.05</v>
      </c>
    </row>
    <row r="5696" spans="1:10" customFormat="1" hidden="1" x14ac:dyDescent="0.25">
      <c r="A5696">
        <v>216</v>
      </c>
      <c r="B5696" t="s">
        <v>1183</v>
      </c>
      <c r="C5696" t="s">
        <v>1184</v>
      </c>
      <c r="D5696">
        <v>3006408808</v>
      </c>
      <c r="E5696">
        <v>1</v>
      </c>
      <c r="F5696">
        <v>0</v>
      </c>
      <c r="G5696">
        <v>0</v>
      </c>
      <c r="H5696">
        <v>3000000000</v>
      </c>
      <c r="I5696">
        <v>350000000</v>
      </c>
      <c r="J5696">
        <v>0.03</v>
      </c>
    </row>
    <row r="5697" spans="1:10" customFormat="1" hidden="1" x14ac:dyDescent="0.25">
      <c r="A5697">
        <v>216</v>
      </c>
      <c r="B5697" t="s">
        <v>2530</v>
      </c>
      <c r="C5697" t="s">
        <v>2531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customFormat="1" hidden="1" x14ac:dyDescent="0.25">
      <c r="A5698">
        <v>216</v>
      </c>
      <c r="B5698" t="s">
        <v>2277</v>
      </c>
      <c r="C5698" t="s">
        <v>2278</v>
      </c>
      <c r="D5698">
        <v>26520719532114</v>
      </c>
      <c r="E5698">
        <v>555449228</v>
      </c>
      <c r="F5698">
        <v>21329473644</v>
      </c>
      <c r="G5698">
        <v>12</v>
      </c>
      <c r="H5698">
        <v>1600000000000</v>
      </c>
      <c r="I5698">
        <v>340000000</v>
      </c>
      <c r="J5698">
        <v>0.01</v>
      </c>
    </row>
    <row r="5699" spans="1:10" customFormat="1" hidden="1" x14ac:dyDescent="0.25">
      <c r="A5699">
        <v>216</v>
      </c>
      <c r="B5699" t="s">
        <v>2453</v>
      </c>
      <c r="C5699" t="s">
        <v>495</v>
      </c>
      <c r="D5699">
        <v>646665973732</v>
      </c>
      <c r="E5699">
        <v>1</v>
      </c>
      <c r="F5699">
        <v>0</v>
      </c>
      <c r="G5699">
        <v>0</v>
      </c>
      <c r="H5699">
        <v>10000000000</v>
      </c>
      <c r="I5699">
        <v>345000000</v>
      </c>
      <c r="J5699">
        <v>0.15</v>
      </c>
    </row>
    <row r="5700" spans="1:10" customFormat="1" hidden="1" x14ac:dyDescent="0.25">
      <c r="A5700">
        <v>216</v>
      </c>
      <c r="B5700" t="s">
        <v>2597</v>
      </c>
      <c r="C5700" t="s">
        <v>2598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customFormat="1" hidden="1" x14ac:dyDescent="0.25">
      <c r="A5701">
        <v>216</v>
      </c>
      <c r="B5701" t="s">
        <v>796</v>
      </c>
      <c r="C5701" t="s">
        <v>797</v>
      </c>
      <c r="D5701">
        <v>37696867774</v>
      </c>
      <c r="E5701">
        <v>1</v>
      </c>
      <c r="F5701">
        <v>0</v>
      </c>
      <c r="G5701">
        <v>0</v>
      </c>
      <c r="H5701">
        <v>2000000000</v>
      </c>
      <c r="I5701">
        <v>345000000</v>
      </c>
      <c r="J5701">
        <v>0.02</v>
      </c>
    </row>
    <row r="5702" spans="1:10" customFormat="1" hidden="1" x14ac:dyDescent="0.25">
      <c r="A5702">
        <v>216</v>
      </c>
      <c r="B5702" t="s">
        <v>2392</v>
      </c>
      <c r="C5702" t="s">
        <v>2393</v>
      </c>
      <c r="D5702">
        <v>57006661617</v>
      </c>
      <c r="E5702">
        <v>1</v>
      </c>
      <c r="F5702">
        <v>0</v>
      </c>
      <c r="G5702">
        <v>0</v>
      </c>
      <c r="H5702">
        <v>27071821255</v>
      </c>
      <c r="I5702">
        <v>340000000</v>
      </c>
      <c r="J5702">
        <v>0.02</v>
      </c>
    </row>
    <row r="5703" spans="1:10" customFormat="1" hidden="1" x14ac:dyDescent="0.25">
      <c r="A5703">
        <v>216</v>
      </c>
      <c r="B5703" t="s">
        <v>2532</v>
      </c>
      <c r="C5703" t="s">
        <v>2533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customFormat="1" hidden="1" x14ac:dyDescent="0.25">
      <c r="A5704">
        <v>216</v>
      </c>
      <c r="B5704" t="s">
        <v>1277</v>
      </c>
      <c r="C5704" t="s">
        <v>1278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customFormat="1" hidden="1" x14ac:dyDescent="0.25">
      <c r="A5705">
        <v>216</v>
      </c>
      <c r="B5705" t="s">
        <v>891</v>
      </c>
      <c r="C5705" t="s">
        <v>892</v>
      </c>
      <c r="D5705">
        <v>4454452862978</v>
      </c>
      <c r="E5705">
        <v>439112370</v>
      </c>
      <c r="F5705">
        <v>3204633318</v>
      </c>
      <c r="G5705">
        <v>2</v>
      </c>
      <c r="H5705">
        <v>1015000000000</v>
      </c>
      <c r="I5705">
        <v>340000000</v>
      </c>
      <c r="J5705">
        <v>0.03</v>
      </c>
    </row>
    <row r="5706" spans="1:10" customFormat="1" hidden="1" x14ac:dyDescent="0.25">
      <c r="A5706">
        <v>216</v>
      </c>
      <c r="B5706" t="s">
        <v>1388</v>
      </c>
      <c r="C5706" t="s">
        <v>1389</v>
      </c>
      <c r="D5706">
        <v>1712286090138</v>
      </c>
      <c r="E5706">
        <v>354798752</v>
      </c>
      <c r="F5706">
        <v>1465076489</v>
      </c>
      <c r="G5706">
        <v>1</v>
      </c>
      <c r="H5706">
        <v>12400000000</v>
      </c>
      <c r="I5706">
        <v>340000000</v>
      </c>
      <c r="J5706">
        <v>0.01</v>
      </c>
    </row>
    <row r="5707" spans="1:10" customFormat="1" hidden="1" x14ac:dyDescent="0.25">
      <c r="A5707">
        <v>216</v>
      </c>
      <c r="B5707" t="s">
        <v>361</v>
      </c>
      <c r="C5707" t="s">
        <v>362</v>
      </c>
      <c r="D5707">
        <v>12067683174806</v>
      </c>
      <c r="E5707">
        <v>482205273</v>
      </c>
      <c r="F5707">
        <v>14078322088</v>
      </c>
      <c r="G5707">
        <v>8</v>
      </c>
      <c r="H5707">
        <v>87000000000</v>
      </c>
      <c r="I5707">
        <v>340000000</v>
      </c>
      <c r="J5707">
        <v>0.01</v>
      </c>
    </row>
    <row r="5708" spans="1:10" customFormat="1" hidden="1" x14ac:dyDescent="0.25">
      <c r="A5708">
        <v>216</v>
      </c>
      <c r="B5708" t="s">
        <v>156</v>
      </c>
      <c r="C5708" t="s">
        <v>157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customFormat="1" hidden="1" x14ac:dyDescent="0.25">
      <c r="A5709">
        <v>216</v>
      </c>
      <c r="B5709" t="s">
        <v>1490</v>
      </c>
      <c r="C5709" t="s">
        <v>1491</v>
      </c>
      <c r="D5709">
        <v>114544647499988</v>
      </c>
      <c r="E5709">
        <v>4249356521</v>
      </c>
      <c r="F5709">
        <v>74277773910</v>
      </c>
      <c r="G5709">
        <v>43</v>
      </c>
      <c r="H5709">
        <v>2500000000000</v>
      </c>
      <c r="I5709">
        <v>340000000</v>
      </c>
      <c r="J5709">
        <v>0.05</v>
      </c>
    </row>
    <row r="5710" spans="1:10" customFormat="1" hidden="1" x14ac:dyDescent="0.25">
      <c r="A5710">
        <v>216</v>
      </c>
      <c r="B5710" t="s">
        <v>2210</v>
      </c>
      <c r="C5710" t="s">
        <v>2211</v>
      </c>
      <c r="D5710">
        <v>38422027763</v>
      </c>
      <c r="E5710">
        <v>1</v>
      </c>
      <c r="F5710">
        <v>0</v>
      </c>
      <c r="G5710">
        <v>0</v>
      </c>
      <c r="H5710">
        <v>37600000000</v>
      </c>
      <c r="I5710">
        <v>340000000</v>
      </c>
      <c r="J5710">
        <v>0.05</v>
      </c>
    </row>
    <row r="5711" spans="1:10" customFormat="1" hidden="1" x14ac:dyDescent="0.25">
      <c r="A5711">
        <v>216</v>
      </c>
      <c r="B5711" t="s">
        <v>980</v>
      </c>
      <c r="C5711" t="s">
        <v>981</v>
      </c>
      <c r="D5711">
        <v>1891201678797</v>
      </c>
      <c r="E5711">
        <v>340000000</v>
      </c>
      <c r="F5711">
        <v>1480793094</v>
      </c>
      <c r="G5711">
        <v>1</v>
      </c>
      <c r="H5711">
        <v>500000000000</v>
      </c>
      <c r="I5711">
        <v>340000000</v>
      </c>
      <c r="J5711">
        <v>0</v>
      </c>
    </row>
    <row r="5712" spans="1:10" customFormat="1" hidden="1" x14ac:dyDescent="0.25">
      <c r="A5712">
        <v>216</v>
      </c>
      <c r="B5712" t="s">
        <v>1862</v>
      </c>
      <c r="C5712">
        <v>307</v>
      </c>
      <c r="D5712">
        <v>2990597499606</v>
      </c>
      <c r="E5712">
        <v>340000000</v>
      </c>
      <c r="F5712">
        <v>1481400015</v>
      </c>
      <c r="G5712">
        <v>1</v>
      </c>
      <c r="H5712">
        <v>834307000000</v>
      </c>
      <c r="I5712">
        <v>340000000</v>
      </c>
      <c r="J5712">
        <v>0</v>
      </c>
    </row>
    <row r="5713" spans="1:15" x14ac:dyDescent="0.25">
      <c r="A5713">
        <v>224</v>
      </c>
      <c r="B5713" t="s">
        <v>947</v>
      </c>
      <c r="C5713" t="s">
        <v>948</v>
      </c>
      <c r="D5713">
        <v>20711842320072</v>
      </c>
      <c r="E5713">
        <v>0</v>
      </c>
      <c r="F5713">
        <v>0</v>
      </c>
      <c r="G5713">
        <v>10</v>
      </c>
      <c r="H5713">
        <v>1320000000000</v>
      </c>
      <c r="I5713">
        <v>340000000</v>
      </c>
      <c r="J5713" s="127">
        <v>0</v>
      </c>
      <c r="L5713" t="str">
        <f>C5713</f>
        <v>NGINE</v>
      </c>
      <c r="M5713" s="125">
        <f>H5713/1000000</f>
        <v>1320000</v>
      </c>
      <c r="O5713" s="126">
        <f>D5713/1000000</f>
        <v>20711842.320071999</v>
      </c>
    </row>
    <row r="5714" spans="1:15" hidden="1" x14ac:dyDescent="0.25">
      <c r="A5714">
        <v>216</v>
      </c>
      <c r="B5714" t="s">
        <v>931</v>
      </c>
      <c r="C5714" t="s">
        <v>932</v>
      </c>
      <c r="D5714">
        <v>571939728192</v>
      </c>
      <c r="E5714">
        <v>340000000</v>
      </c>
      <c r="F5714">
        <v>1480206447</v>
      </c>
      <c r="G5714">
        <v>1</v>
      </c>
      <c r="H5714">
        <v>250000000000</v>
      </c>
      <c r="I5714">
        <v>340000000</v>
      </c>
      <c r="J5714">
        <v>0</v>
      </c>
      <c r="M5714"/>
    </row>
    <row r="5715" spans="1:15" hidden="1" x14ac:dyDescent="0.25">
      <c r="A5715">
        <v>216</v>
      </c>
      <c r="B5715" t="s">
        <v>2070</v>
      </c>
      <c r="C5715" t="s">
        <v>2071</v>
      </c>
      <c r="D5715">
        <v>0</v>
      </c>
      <c r="E5715">
        <v>0</v>
      </c>
      <c r="F5715">
        <v>0</v>
      </c>
      <c r="G5715">
        <v>0</v>
      </c>
      <c r="H5715">
        <v>111000000000</v>
      </c>
      <c r="I5715">
        <v>340000000</v>
      </c>
      <c r="J5715">
        <v>0.03</v>
      </c>
      <c r="M5715"/>
    </row>
    <row r="5716" spans="1:15" hidden="1" x14ac:dyDescent="0.25">
      <c r="A5716">
        <v>216</v>
      </c>
      <c r="B5716" t="s">
        <v>421</v>
      </c>
      <c r="C5716" t="s">
        <v>422</v>
      </c>
      <c r="D5716">
        <v>483755324441</v>
      </c>
      <c r="E5716">
        <v>1</v>
      </c>
      <c r="F5716">
        <v>0</v>
      </c>
      <c r="G5716">
        <v>0</v>
      </c>
      <c r="H5716">
        <v>0</v>
      </c>
      <c r="I5716">
        <v>340000000</v>
      </c>
      <c r="J5716">
        <v>1.9900000000000001E-2</v>
      </c>
      <c r="M5716"/>
    </row>
    <row r="5717" spans="1:15" hidden="1" x14ac:dyDescent="0.25">
      <c r="A5717">
        <v>216</v>
      </c>
      <c r="B5717" t="s">
        <v>1080</v>
      </c>
      <c r="C5717" t="s">
        <v>959</v>
      </c>
      <c r="D5717">
        <v>17242779357</v>
      </c>
      <c r="E5717">
        <v>1</v>
      </c>
      <c r="F5717">
        <v>0</v>
      </c>
      <c r="G5717">
        <v>0</v>
      </c>
      <c r="H5717">
        <v>500000000000</v>
      </c>
      <c r="I5717">
        <v>340000000</v>
      </c>
      <c r="J5717">
        <v>0.01</v>
      </c>
      <c r="M5717"/>
    </row>
    <row r="5718" spans="1:15" hidden="1" x14ac:dyDescent="0.25">
      <c r="A5718">
        <v>216</v>
      </c>
      <c r="B5718" t="s">
        <v>995</v>
      </c>
      <c r="C5718" t="s">
        <v>996</v>
      </c>
      <c r="D5718">
        <v>2040502714</v>
      </c>
      <c r="E5718">
        <v>1</v>
      </c>
      <c r="F5718">
        <v>0</v>
      </c>
      <c r="G5718">
        <v>0</v>
      </c>
      <c r="H5718">
        <v>50000000</v>
      </c>
      <c r="I5718">
        <v>340000000</v>
      </c>
      <c r="J5718">
        <v>0</v>
      </c>
      <c r="M5718"/>
    </row>
    <row r="5719" spans="1:15" hidden="1" x14ac:dyDescent="0.25">
      <c r="A5719">
        <v>216</v>
      </c>
      <c r="B5719" t="s">
        <v>642</v>
      </c>
      <c r="C5719" t="s">
        <v>643</v>
      </c>
      <c r="D5719">
        <v>4642434479669</v>
      </c>
      <c r="E5719">
        <v>601423656</v>
      </c>
      <c r="F5719">
        <v>3043752106</v>
      </c>
      <c r="G5719">
        <v>2</v>
      </c>
      <c r="H5719">
        <v>1618033988749</v>
      </c>
      <c r="I5719">
        <v>345000000</v>
      </c>
      <c r="J5719">
        <v>7.7700000000000005E-2</v>
      </c>
      <c r="M5719"/>
    </row>
    <row r="5720" spans="1:15" hidden="1" x14ac:dyDescent="0.25">
      <c r="A5720">
        <v>216</v>
      </c>
      <c r="B5720" t="s">
        <v>1854</v>
      </c>
      <c r="C5720" t="s">
        <v>1855</v>
      </c>
      <c r="D5720">
        <v>0</v>
      </c>
      <c r="E5720">
        <v>0</v>
      </c>
      <c r="F5720">
        <v>0</v>
      </c>
      <c r="G5720">
        <v>0</v>
      </c>
      <c r="H5720">
        <v>69400000000</v>
      </c>
      <c r="I5720">
        <v>340000000</v>
      </c>
      <c r="J5720">
        <v>0.04</v>
      </c>
      <c r="M5720"/>
    </row>
    <row r="5721" spans="1:15" x14ac:dyDescent="0.25">
      <c r="A5721">
        <v>224</v>
      </c>
      <c r="B5721" t="s">
        <v>315</v>
      </c>
      <c r="C5721" t="s">
        <v>316</v>
      </c>
      <c r="D5721">
        <v>12793836890417</v>
      </c>
      <c r="E5721">
        <v>0</v>
      </c>
      <c r="F5721">
        <v>0</v>
      </c>
      <c r="G5721">
        <v>7</v>
      </c>
      <c r="H5721">
        <v>1250000030000</v>
      </c>
      <c r="I5721">
        <v>340000000</v>
      </c>
      <c r="J5721" s="127">
        <v>9.9000000000000008E-3</v>
      </c>
      <c r="L5721" t="str">
        <f t="shared" ref="L5721:L5722" si="36">C5721</f>
        <v>ADV</v>
      </c>
      <c r="M5721" s="125">
        <f t="shared" ref="M5721:M5722" si="37">H5721/1000000</f>
        <v>1250000.03</v>
      </c>
      <c r="O5721" s="126">
        <f t="shared" ref="O5721:O5722" si="38">D5721/1000000</f>
        <v>12793836.890417</v>
      </c>
    </row>
    <row r="5722" spans="1:15" x14ac:dyDescent="0.25">
      <c r="A5722">
        <v>224</v>
      </c>
      <c r="B5722" t="s">
        <v>2520</v>
      </c>
      <c r="C5722" t="s">
        <v>2521</v>
      </c>
      <c r="D5722">
        <v>1253165733165</v>
      </c>
      <c r="E5722">
        <v>0</v>
      </c>
      <c r="F5722">
        <v>0</v>
      </c>
      <c r="G5722">
        <v>0</v>
      </c>
      <c r="H5722">
        <v>1250000000000</v>
      </c>
      <c r="I5722">
        <v>340000000</v>
      </c>
      <c r="J5722" s="127">
        <v>2.5000000000000001E-2</v>
      </c>
      <c r="L5722" t="str">
        <f t="shared" si="36"/>
        <v>N45B</v>
      </c>
      <c r="M5722" s="125">
        <f t="shared" si="37"/>
        <v>1250000</v>
      </c>
      <c r="O5722" s="126">
        <f t="shared" si="38"/>
        <v>1253165.7331650001</v>
      </c>
    </row>
    <row r="5723" spans="1:15" hidden="1" x14ac:dyDescent="0.25">
      <c r="A5723">
        <v>216</v>
      </c>
      <c r="B5723" t="s">
        <v>142</v>
      </c>
      <c r="C5723" t="s">
        <v>143</v>
      </c>
      <c r="D5723">
        <v>791696655722</v>
      </c>
      <c r="E5723">
        <v>391802397</v>
      </c>
      <c r="F5723">
        <v>1428266116</v>
      </c>
      <c r="G5723">
        <v>1</v>
      </c>
      <c r="H5723">
        <v>100000000000</v>
      </c>
      <c r="I5723">
        <v>340000000</v>
      </c>
      <c r="J5723">
        <v>3.5000000000000003E-2</v>
      </c>
      <c r="M5723"/>
    </row>
    <row r="5724" spans="1:15" hidden="1" x14ac:dyDescent="0.25">
      <c r="A5724">
        <v>216</v>
      </c>
      <c r="B5724" t="s">
        <v>1743</v>
      </c>
      <c r="C5724" t="s">
        <v>1744</v>
      </c>
      <c r="D5724">
        <v>67132635776</v>
      </c>
      <c r="E5724">
        <v>1</v>
      </c>
      <c r="F5724">
        <v>0</v>
      </c>
      <c r="G5724">
        <v>0</v>
      </c>
      <c r="H5724">
        <v>10000000000</v>
      </c>
      <c r="I5724">
        <v>340000000</v>
      </c>
      <c r="J5724">
        <v>0.01</v>
      </c>
      <c r="M5724"/>
    </row>
    <row r="5725" spans="1:15" hidden="1" x14ac:dyDescent="0.25">
      <c r="A5725">
        <v>216</v>
      </c>
      <c r="B5725" t="s">
        <v>540</v>
      </c>
      <c r="C5725" t="s">
        <v>541</v>
      </c>
      <c r="D5725">
        <v>57710934840</v>
      </c>
      <c r="E5725">
        <v>1</v>
      </c>
      <c r="F5725">
        <v>0</v>
      </c>
      <c r="G5725">
        <v>0</v>
      </c>
      <c r="H5725">
        <v>960000000</v>
      </c>
      <c r="I5725">
        <v>340000000</v>
      </c>
      <c r="J5725">
        <v>0.03</v>
      </c>
      <c r="M5725"/>
    </row>
    <row r="5726" spans="1:15" hidden="1" x14ac:dyDescent="0.25">
      <c r="A5726">
        <v>216</v>
      </c>
      <c r="B5726" t="s">
        <v>1161</v>
      </c>
      <c r="C5726" t="s">
        <v>1162</v>
      </c>
      <c r="D5726">
        <v>50297430457</v>
      </c>
      <c r="E5726">
        <v>1</v>
      </c>
      <c r="F5726">
        <v>0</v>
      </c>
      <c r="G5726">
        <v>0</v>
      </c>
      <c r="H5726">
        <v>50000000000</v>
      </c>
      <c r="I5726">
        <v>340000000</v>
      </c>
      <c r="J5726">
        <v>0.05</v>
      </c>
      <c r="M5726"/>
    </row>
    <row r="5727" spans="1:15" hidden="1" x14ac:dyDescent="0.25">
      <c r="A5727">
        <v>216</v>
      </c>
      <c r="B5727" t="s">
        <v>794</v>
      </c>
      <c r="C5727" t="s">
        <v>795</v>
      </c>
      <c r="D5727">
        <v>24081913666514</v>
      </c>
      <c r="E5727">
        <v>500828414</v>
      </c>
      <c r="F5727">
        <v>17708995448</v>
      </c>
      <c r="G5727">
        <v>10</v>
      </c>
      <c r="H5727">
        <v>450000000000</v>
      </c>
      <c r="I5727">
        <v>340000000</v>
      </c>
      <c r="J5727">
        <v>8.9999999999999993E-3</v>
      </c>
      <c r="M5727"/>
    </row>
    <row r="5728" spans="1:15" hidden="1" x14ac:dyDescent="0.25">
      <c r="A5728">
        <v>216</v>
      </c>
      <c r="B5728" t="s">
        <v>1010</v>
      </c>
      <c r="C5728" t="s">
        <v>1011</v>
      </c>
      <c r="D5728">
        <v>1000000000</v>
      </c>
      <c r="E5728">
        <v>1</v>
      </c>
      <c r="F5728">
        <v>0</v>
      </c>
      <c r="G5728">
        <v>0</v>
      </c>
      <c r="H5728">
        <v>1000000000</v>
      </c>
      <c r="I5728">
        <v>340000000</v>
      </c>
      <c r="J5728">
        <v>1.4999999999999999E-2</v>
      </c>
      <c r="M5728"/>
    </row>
    <row r="5729" spans="1:15" hidden="1" x14ac:dyDescent="0.25">
      <c r="A5729">
        <v>216</v>
      </c>
      <c r="B5729" t="s">
        <v>498</v>
      </c>
      <c r="C5729" t="s">
        <v>499</v>
      </c>
      <c r="D5729">
        <v>28436433902</v>
      </c>
      <c r="E5729">
        <v>1</v>
      </c>
      <c r="F5729">
        <v>0</v>
      </c>
      <c r="G5729">
        <v>0</v>
      </c>
      <c r="H5729">
        <v>4500000000</v>
      </c>
      <c r="I5729">
        <v>340000000</v>
      </c>
      <c r="J5729">
        <v>0</v>
      </c>
      <c r="M5729"/>
    </row>
    <row r="5730" spans="1:15" hidden="1" x14ac:dyDescent="0.25">
      <c r="A5730">
        <v>216</v>
      </c>
      <c r="B5730" t="s">
        <v>398</v>
      </c>
      <c r="C5730" t="s">
        <v>399</v>
      </c>
      <c r="D5730">
        <v>10256350509</v>
      </c>
      <c r="E5730">
        <v>1</v>
      </c>
      <c r="F5730">
        <v>0</v>
      </c>
      <c r="G5730">
        <v>0</v>
      </c>
      <c r="H5730">
        <v>1000000000</v>
      </c>
      <c r="I5730">
        <v>340000000</v>
      </c>
      <c r="J5730">
        <v>0.01</v>
      </c>
      <c r="M5730"/>
    </row>
    <row r="5731" spans="1:15" hidden="1" x14ac:dyDescent="0.25">
      <c r="A5731">
        <v>216</v>
      </c>
      <c r="B5731" t="s">
        <v>1298</v>
      </c>
      <c r="C5731" t="s">
        <v>1299</v>
      </c>
      <c r="D5731">
        <v>3365466517</v>
      </c>
      <c r="E5731">
        <v>1</v>
      </c>
      <c r="F5731">
        <v>0</v>
      </c>
      <c r="G5731">
        <v>0</v>
      </c>
      <c r="H5731">
        <v>1000000000</v>
      </c>
      <c r="I5731">
        <v>340000000</v>
      </c>
      <c r="J5731">
        <v>0.03</v>
      </c>
      <c r="M5731"/>
    </row>
    <row r="5732" spans="1:15" hidden="1" x14ac:dyDescent="0.25">
      <c r="A5732">
        <v>216</v>
      </c>
      <c r="B5732" t="s">
        <v>2174</v>
      </c>
      <c r="C5732" t="s">
        <v>2175</v>
      </c>
      <c r="D5732">
        <v>95264900080</v>
      </c>
      <c r="E5732">
        <v>1</v>
      </c>
      <c r="F5732">
        <v>0</v>
      </c>
      <c r="G5732">
        <v>0</v>
      </c>
      <c r="H5732">
        <v>1000000000</v>
      </c>
      <c r="I5732">
        <v>340000000</v>
      </c>
      <c r="J5732">
        <v>0.01</v>
      </c>
      <c r="M5732"/>
    </row>
    <row r="5733" spans="1:15" hidden="1" x14ac:dyDescent="0.25">
      <c r="A5733">
        <v>216</v>
      </c>
      <c r="B5733" t="s">
        <v>648</v>
      </c>
      <c r="C5733" t="s">
        <v>649</v>
      </c>
      <c r="D5733">
        <v>20769492752</v>
      </c>
      <c r="E5733">
        <v>1</v>
      </c>
      <c r="F5733">
        <v>0</v>
      </c>
      <c r="G5733">
        <v>0</v>
      </c>
      <c r="H5733">
        <v>360000000000</v>
      </c>
      <c r="I5733">
        <v>345000000</v>
      </c>
      <c r="J5733">
        <v>0.02</v>
      </c>
      <c r="M5733"/>
    </row>
    <row r="5734" spans="1:15" hidden="1" x14ac:dyDescent="0.25">
      <c r="A5734">
        <v>216</v>
      </c>
      <c r="B5734" t="s">
        <v>2182</v>
      </c>
      <c r="C5734" t="s">
        <v>2183</v>
      </c>
      <c r="D5734">
        <v>111732244828202</v>
      </c>
      <c r="E5734">
        <v>5430722902</v>
      </c>
      <c r="F5734">
        <v>96723735153</v>
      </c>
      <c r="G5734">
        <v>56</v>
      </c>
      <c r="H5734">
        <v>1700000000000</v>
      </c>
      <c r="I5734">
        <v>340000000</v>
      </c>
      <c r="J5734">
        <v>0.05</v>
      </c>
      <c r="M5734"/>
    </row>
    <row r="5735" spans="1:15" hidden="1" x14ac:dyDescent="0.25">
      <c r="A5735">
        <v>216</v>
      </c>
      <c r="B5735" t="s">
        <v>213</v>
      </c>
      <c r="C5735" t="s">
        <v>214</v>
      </c>
      <c r="D5735">
        <v>1021252563</v>
      </c>
      <c r="E5735">
        <v>1</v>
      </c>
      <c r="F5735">
        <v>0</v>
      </c>
      <c r="G5735">
        <v>0</v>
      </c>
      <c r="H5735">
        <v>10000000000</v>
      </c>
      <c r="I5735">
        <v>340000000</v>
      </c>
      <c r="J5735">
        <v>0</v>
      </c>
      <c r="M5735"/>
    </row>
    <row r="5736" spans="1:15" hidden="1" x14ac:dyDescent="0.25">
      <c r="A5736">
        <v>216</v>
      </c>
      <c r="B5736" t="s">
        <v>1653</v>
      </c>
      <c r="C5736" t="s">
        <v>1654</v>
      </c>
      <c r="D5736">
        <v>5061971590375</v>
      </c>
      <c r="E5736">
        <v>399229991</v>
      </c>
      <c r="F5736">
        <v>1421519786</v>
      </c>
      <c r="G5736">
        <v>1</v>
      </c>
      <c r="H5736">
        <v>380000000000</v>
      </c>
      <c r="I5736">
        <v>340000000</v>
      </c>
      <c r="J5736">
        <v>0.04</v>
      </c>
      <c r="M5736"/>
    </row>
    <row r="5737" spans="1:15" x14ac:dyDescent="0.25">
      <c r="A5737">
        <v>224</v>
      </c>
      <c r="B5737" t="s">
        <v>191</v>
      </c>
      <c r="C5737" t="s">
        <v>192</v>
      </c>
      <c r="D5737">
        <v>4190369814726</v>
      </c>
      <c r="E5737">
        <v>0</v>
      </c>
      <c r="F5737">
        <v>0</v>
      </c>
      <c r="G5737">
        <v>1</v>
      </c>
      <c r="H5737">
        <v>1250000000000</v>
      </c>
      <c r="I5737">
        <v>340000000</v>
      </c>
      <c r="J5737" s="127">
        <v>0.05</v>
      </c>
      <c r="L5737" t="str">
        <f>C5737</f>
        <v>AGAPE</v>
      </c>
      <c r="M5737" s="125">
        <f>H5737/1000000</f>
        <v>1250000</v>
      </c>
      <c r="O5737" s="126">
        <f>D5737/1000000</f>
        <v>4190369.8147260002</v>
      </c>
    </row>
    <row r="5738" spans="1:15" hidden="1" x14ac:dyDescent="0.25">
      <c r="A5738">
        <v>216</v>
      </c>
      <c r="B5738" t="s">
        <v>745</v>
      </c>
      <c r="C5738" t="s">
        <v>746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M5738"/>
    </row>
    <row r="5739" spans="1:15" hidden="1" x14ac:dyDescent="0.25">
      <c r="A5739">
        <v>216</v>
      </c>
      <c r="B5739" t="s">
        <v>1843</v>
      </c>
      <c r="C5739" t="s">
        <v>900</v>
      </c>
      <c r="D5739">
        <v>450650070151</v>
      </c>
      <c r="E5739">
        <v>1</v>
      </c>
      <c r="F5739">
        <v>0</v>
      </c>
      <c r="G5739">
        <v>0</v>
      </c>
      <c r="H5739">
        <v>450000000000</v>
      </c>
      <c r="I5739">
        <v>340000000</v>
      </c>
      <c r="J5739">
        <v>0.02</v>
      </c>
      <c r="M5739"/>
    </row>
    <row r="5740" spans="1:15" hidden="1" x14ac:dyDescent="0.25">
      <c r="A5740">
        <v>216</v>
      </c>
      <c r="B5740" t="s">
        <v>1127</v>
      </c>
      <c r="C5740" t="s">
        <v>1128</v>
      </c>
      <c r="D5740">
        <v>3329218118729</v>
      </c>
      <c r="E5740">
        <v>468829174</v>
      </c>
      <c r="F5740">
        <v>3174482989</v>
      </c>
      <c r="G5740">
        <v>2</v>
      </c>
      <c r="H5740">
        <v>1000000000000</v>
      </c>
      <c r="I5740">
        <v>340000000</v>
      </c>
      <c r="J5740">
        <v>3.9E-2</v>
      </c>
      <c r="M5740"/>
    </row>
    <row r="5741" spans="1:15" hidden="1" x14ac:dyDescent="0.25">
      <c r="A5741">
        <v>216</v>
      </c>
      <c r="B5741" t="s">
        <v>1733</v>
      </c>
      <c r="C5741" t="s">
        <v>1734</v>
      </c>
      <c r="D5741">
        <v>25769173210</v>
      </c>
      <c r="E5741">
        <v>1</v>
      </c>
      <c r="F5741">
        <v>0</v>
      </c>
      <c r="G5741">
        <v>0</v>
      </c>
      <c r="H5741">
        <v>100002817955</v>
      </c>
      <c r="I5741">
        <v>345000000</v>
      </c>
      <c r="J5741">
        <v>4.2000000000000003E-2</v>
      </c>
      <c r="M5741"/>
    </row>
    <row r="5742" spans="1:15" hidden="1" x14ac:dyDescent="0.25">
      <c r="A5742">
        <v>216</v>
      </c>
      <c r="B5742" t="s">
        <v>1366</v>
      </c>
      <c r="C5742" t="s">
        <v>1367</v>
      </c>
      <c r="D5742">
        <v>504804074</v>
      </c>
      <c r="E5742">
        <v>1</v>
      </c>
      <c r="F5742">
        <v>0</v>
      </c>
      <c r="G5742">
        <v>0</v>
      </c>
      <c r="H5742">
        <v>500000000</v>
      </c>
      <c r="I5742">
        <v>340000000</v>
      </c>
      <c r="J5742">
        <v>0.02</v>
      </c>
      <c r="M5742"/>
    </row>
    <row r="5743" spans="1:15" hidden="1" x14ac:dyDescent="0.25">
      <c r="A5743">
        <v>216</v>
      </c>
      <c r="B5743" t="s">
        <v>290</v>
      </c>
      <c r="C5743" t="s">
        <v>291</v>
      </c>
      <c r="D5743">
        <v>10793070566</v>
      </c>
      <c r="E5743">
        <v>1</v>
      </c>
      <c r="F5743">
        <v>0</v>
      </c>
      <c r="G5743">
        <v>0</v>
      </c>
      <c r="H5743">
        <v>10000000000</v>
      </c>
      <c r="I5743">
        <v>340000000</v>
      </c>
      <c r="J5743">
        <v>5.0000000000000001E-3</v>
      </c>
      <c r="M5743"/>
    </row>
    <row r="5744" spans="1:15" hidden="1" x14ac:dyDescent="0.25">
      <c r="A5744">
        <v>216</v>
      </c>
      <c r="B5744" t="s">
        <v>2304</v>
      </c>
      <c r="C5744" t="s">
        <v>2305</v>
      </c>
      <c r="D5744">
        <v>56972685107591</v>
      </c>
      <c r="E5744">
        <v>3052958218</v>
      </c>
      <c r="F5744">
        <v>51546206156</v>
      </c>
      <c r="G5744">
        <v>30</v>
      </c>
      <c r="H5744">
        <v>50000000000</v>
      </c>
      <c r="I5744">
        <v>340000000</v>
      </c>
      <c r="J5744">
        <v>0.05</v>
      </c>
      <c r="M5744"/>
    </row>
    <row r="5745" spans="1:15" hidden="1" x14ac:dyDescent="0.25">
      <c r="A5745">
        <v>216</v>
      </c>
      <c r="B5745" t="s">
        <v>2493</v>
      </c>
      <c r="C5745" t="s">
        <v>2494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M5745"/>
    </row>
    <row r="5746" spans="1:15" hidden="1" x14ac:dyDescent="0.25">
      <c r="A5746">
        <v>216</v>
      </c>
      <c r="B5746" t="s">
        <v>1424</v>
      </c>
      <c r="C5746" t="s">
        <v>1425</v>
      </c>
      <c r="D5746">
        <v>695190864374</v>
      </c>
      <c r="E5746">
        <v>391802240</v>
      </c>
      <c r="F5746">
        <v>1428261760</v>
      </c>
      <c r="G5746">
        <v>1</v>
      </c>
      <c r="H5746">
        <v>100000000000</v>
      </c>
      <c r="I5746">
        <v>340000000</v>
      </c>
      <c r="J5746">
        <v>3.5000000000000003E-2</v>
      </c>
      <c r="M5746"/>
    </row>
    <row r="5747" spans="1:15" hidden="1" x14ac:dyDescent="0.25">
      <c r="A5747">
        <v>216</v>
      </c>
      <c r="B5747" t="s">
        <v>816</v>
      </c>
      <c r="C5747" t="s">
        <v>817</v>
      </c>
      <c r="D5747">
        <v>105217282864</v>
      </c>
      <c r="E5747">
        <v>1</v>
      </c>
      <c r="F5747">
        <v>0</v>
      </c>
      <c r="G5747">
        <v>0</v>
      </c>
      <c r="H5747">
        <v>100000000000</v>
      </c>
      <c r="I5747">
        <v>340000000</v>
      </c>
      <c r="J5747">
        <v>2.5000000000000001E-2</v>
      </c>
      <c r="M5747"/>
    </row>
    <row r="5748" spans="1:15" hidden="1" x14ac:dyDescent="0.25">
      <c r="A5748">
        <v>216</v>
      </c>
      <c r="B5748" t="s">
        <v>989</v>
      </c>
      <c r="C5748" t="s">
        <v>990</v>
      </c>
      <c r="D5748">
        <v>1743712104318</v>
      </c>
      <c r="E5748">
        <v>1</v>
      </c>
      <c r="F5748">
        <v>0</v>
      </c>
      <c r="G5748">
        <v>0</v>
      </c>
      <c r="H5748">
        <v>200000000000</v>
      </c>
      <c r="I5748">
        <v>340000000</v>
      </c>
      <c r="J5748">
        <v>0</v>
      </c>
      <c r="M5748"/>
    </row>
    <row r="5749" spans="1:15" x14ac:dyDescent="0.25">
      <c r="A5749">
        <v>224</v>
      </c>
      <c r="B5749" t="s">
        <v>1721</v>
      </c>
      <c r="C5749" t="s">
        <v>1722</v>
      </c>
      <c r="D5749">
        <v>1771243623687</v>
      </c>
      <c r="E5749">
        <v>0</v>
      </c>
      <c r="F5749">
        <v>0</v>
      </c>
      <c r="G5749">
        <v>0</v>
      </c>
      <c r="H5749">
        <v>1220000000000</v>
      </c>
      <c r="I5749">
        <v>340000000</v>
      </c>
      <c r="J5749" s="127">
        <v>0</v>
      </c>
      <c r="L5749" t="str">
        <f>C5749</f>
        <v>ANOD</v>
      </c>
      <c r="M5749" s="125">
        <f>H5749/1000000</f>
        <v>1220000</v>
      </c>
      <c r="O5749" s="126">
        <f>D5749/1000000</f>
        <v>1771243.623687</v>
      </c>
    </row>
    <row r="5750" spans="1:15" hidden="1" x14ac:dyDescent="0.25">
      <c r="A5750">
        <v>216</v>
      </c>
      <c r="B5750" t="s">
        <v>1690</v>
      </c>
      <c r="C5750" t="s">
        <v>1691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M5750"/>
    </row>
    <row r="5751" spans="1:15" hidden="1" x14ac:dyDescent="0.25">
      <c r="A5751">
        <v>216</v>
      </c>
      <c r="B5751" t="s">
        <v>355</v>
      </c>
      <c r="C5751" t="s">
        <v>356</v>
      </c>
      <c r="D5751">
        <v>114298307931458</v>
      </c>
      <c r="E5751">
        <v>1675454414</v>
      </c>
      <c r="F5751">
        <v>69323509318</v>
      </c>
      <c r="G5751">
        <v>39</v>
      </c>
      <c r="H5751">
        <v>250000000000</v>
      </c>
      <c r="I5751">
        <v>340000000</v>
      </c>
      <c r="J5751">
        <v>1.89E-2</v>
      </c>
      <c r="M5751"/>
    </row>
    <row r="5752" spans="1:15" hidden="1" x14ac:dyDescent="0.25">
      <c r="A5752">
        <v>216</v>
      </c>
      <c r="B5752" t="s">
        <v>220</v>
      </c>
      <c r="C5752" t="s">
        <v>221</v>
      </c>
      <c r="D5752">
        <v>698292896</v>
      </c>
      <c r="E5752">
        <v>1</v>
      </c>
      <c r="F5752">
        <v>0</v>
      </c>
      <c r="G5752">
        <v>0</v>
      </c>
      <c r="H5752">
        <v>500000000</v>
      </c>
      <c r="I5752">
        <v>350000000</v>
      </c>
      <c r="J5752">
        <v>0.01</v>
      </c>
      <c r="M5752"/>
    </row>
    <row r="5753" spans="1:15" hidden="1" x14ac:dyDescent="0.25">
      <c r="A5753">
        <v>216</v>
      </c>
      <c r="B5753" t="s">
        <v>2235</v>
      </c>
      <c r="C5753" t="s">
        <v>1624</v>
      </c>
      <c r="D5753">
        <v>0</v>
      </c>
      <c r="E5753">
        <v>0</v>
      </c>
      <c r="F5753">
        <v>0</v>
      </c>
      <c r="G5753">
        <v>0</v>
      </c>
      <c r="H5753">
        <v>740000000000</v>
      </c>
      <c r="I5753">
        <v>400000000</v>
      </c>
      <c r="J5753">
        <v>2.5000000000000001E-2</v>
      </c>
      <c r="M5753"/>
    </row>
    <row r="5754" spans="1:15" hidden="1" x14ac:dyDescent="0.25">
      <c r="A5754">
        <v>216</v>
      </c>
      <c r="B5754" t="s">
        <v>792</v>
      </c>
      <c r="C5754" t="s">
        <v>793</v>
      </c>
      <c r="D5754">
        <v>48115558454</v>
      </c>
      <c r="E5754">
        <v>1</v>
      </c>
      <c r="F5754">
        <v>0</v>
      </c>
      <c r="G5754">
        <v>0</v>
      </c>
      <c r="H5754">
        <v>1000000000</v>
      </c>
      <c r="I5754">
        <v>340000000</v>
      </c>
      <c r="J5754">
        <v>0</v>
      </c>
      <c r="M5754"/>
    </row>
    <row r="5755" spans="1:15" hidden="1" x14ac:dyDescent="0.25">
      <c r="A5755">
        <v>216</v>
      </c>
      <c r="B5755" t="s">
        <v>1707</v>
      </c>
      <c r="C5755" t="s">
        <v>1708</v>
      </c>
      <c r="D5755">
        <v>0</v>
      </c>
      <c r="E5755">
        <v>0</v>
      </c>
      <c r="F5755">
        <v>0</v>
      </c>
      <c r="G5755">
        <v>0</v>
      </c>
      <c r="H5755">
        <v>2198000000000</v>
      </c>
      <c r="I5755">
        <v>340000000</v>
      </c>
      <c r="J5755">
        <v>0.04</v>
      </c>
      <c r="M5755"/>
    </row>
    <row r="5756" spans="1:15" hidden="1" x14ac:dyDescent="0.25">
      <c r="A5756">
        <v>216</v>
      </c>
      <c r="B5756" t="s">
        <v>843</v>
      </c>
      <c r="C5756" t="s">
        <v>844</v>
      </c>
      <c r="D5756">
        <v>27595126723</v>
      </c>
      <c r="E5756">
        <v>1</v>
      </c>
      <c r="F5756">
        <v>0</v>
      </c>
      <c r="G5756">
        <v>0</v>
      </c>
      <c r="H5756">
        <v>25000000000</v>
      </c>
      <c r="I5756">
        <v>340000000</v>
      </c>
      <c r="J5756">
        <v>0.02</v>
      </c>
      <c r="M5756"/>
    </row>
    <row r="5757" spans="1:15" hidden="1" x14ac:dyDescent="0.25">
      <c r="A5757">
        <v>216</v>
      </c>
      <c r="B5757" t="s">
        <v>1552</v>
      </c>
      <c r="D5757">
        <v>2478080</v>
      </c>
      <c r="E5757">
        <v>1</v>
      </c>
      <c r="F5757">
        <v>0</v>
      </c>
      <c r="G5757">
        <v>0</v>
      </c>
      <c r="H5757">
        <v>99000000000</v>
      </c>
      <c r="I5757">
        <v>340000000</v>
      </c>
      <c r="J5757">
        <v>8.9999999999999993E-3</v>
      </c>
      <c r="M5757"/>
    </row>
    <row r="5758" spans="1:15" hidden="1" x14ac:dyDescent="0.25">
      <c r="A5758">
        <v>216</v>
      </c>
      <c r="B5758" t="s">
        <v>2404</v>
      </c>
      <c r="D5758">
        <v>0</v>
      </c>
      <c r="E5758">
        <v>0</v>
      </c>
      <c r="F5758">
        <v>0</v>
      </c>
      <c r="G5758">
        <v>0</v>
      </c>
      <c r="H5758">
        <v>900000000000</v>
      </c>
      <c r="I5758">
        <v>340000000</v>
      </c>
      <c r="J5758">
        <v>0.01</v>
      </c>
      <c r="M5758"/>
    </row>
    <row r="5759" spans="1:15" hidden="1" x14ac:dyDescent="0.25">
      <c r="A5759">
        <v>216</v>
      </c>
      <c r="B5759" t="s">
        <v>1709</v>
      </c>
      <c r="C5759" t="s">
        <v>1710</v>
      </c>
      <c r="D5759">
        <v>19040358325</v>
      </c>
      <c r="E5759">
        <v>1</v>
      </c>
      <c r="F5759">
        <v>0</v>
      </c>
      <c r="G5759">
        <v>0</v>
      </c>
      <c r="H5759">
        <v>19000000000</v>
      </c>
      <c r="I5759">
        <v>340000000</v>
      </c>
      <c r="J5759">
        <v>0</v>
      </c>
      <c r="M5759"/>
    </row>
    <row r="5760" spans="1:15" hidden="1" x14ac:dyDescent="0.25">
      <c r="A5760">
        <v>216</v>
      </c>
      <c r="B5760" t="s">
        <v>2217</v>
      </c>
      <c r="C5760" t="s">
        <v>2218</v>
      </c>
      <c r="D5760">
        <v>1223481790268</v>
      </c>
      <c r="E5760">
        <v>405999291</v>
      </c>
      <c r="F5760">
        <v>3233965268</v>
      </c>
      <c r="G5760">
        <v>2</v>
      </c>
      <c r="H5760">
        <v>56500000000</v>
      </c>
      <c r="I5760">
        <v>340000000</v>
      </c>
      <c r="J5760">
        <v>0.02</v>
      </c>
      <c r="M5760"/>
    </row>
    <row r="5761" spans="1:15" hidden="1" x14ac:dyDescent="0.25">
      <c r="A5761">
        <v>216</v>
      </c>
      <c r="B5761" s="161" t="s">
        <v>2246</v>
      </c>
      <c r="C5761" t="s">
        <v>2247</v>
      </c>
      <c r="D5761">
        <v>0</v>
      </c>
      <c r="E5761">
        <v>0</v>
      </c>
      <c r="F5761">
        <v>0</v>
      </c>
      <c r="G5761">
        <v>0</v>
      </c>
      <c r="H5761">
        <v>350000000</v>
      </c>
      <c r="I5761">
        <v>340000000</v>
      </c>
      <c r="J5761">
        <v>1</v>
      </c>
      <c r="M5761"/>
    </row>
    <row r="5762" spans="1:15" hidden="1" x14ac:dyDescent="0.25">
      <c r="A5762">
        <v>216</v>
      </c>
      <c r="B5762" t="s">
        <v>209</v>
      </c>
      <c r="C5762" t="s">
        <v>210</v>
      </c>
      <c r="D5762">
        <v>102806900524</v>
      </c>
      <c r="E5762">
        <v>1</v>
      </c>
      <c r="F5762">
        <v>0</v>
      </c>
      <c r="G5762">
        <v>0</v>
      </c>
      <c r="H5762">
        <v>10000000000</v>
      </c>
      <c r="I5762">
        <v>340000000</v>
      </c>
      <c r="J5762">
        <v>1.9E-2</v>
      </c>
      <c r="M5762"/>
    </row>
    <row r="5763" spans="1:15" hidden="1" x14ac:dyDescent="0.25">
      <c r="A5763">
        <v>216</v>
      </c>
      <c r="B5763" t="s">
        <v>187</v>
      </c>
      <c r="C5763" t="s">
        <v>188</v>
      </c>
      <c r="D5763">
        <v>310034457668</v>
      </c>
      <c r="E5763">
        <v>1</v>
      </c>
      <c r="F5763">
        <v>0</v>
      </c>
      <c r="G5763">
        <v>0</v>
      </c>
      <c r="H5763">
        <v>130000000000</v>
      </c>
      <c r="I5763">
        <v>340000000</v>
      </c>
      <c r="J5763">
        <v>0.03</v>
      </c>
      <c r="M5763"/>
    </row>
    <row r="5764" spans="1:15" hidden="1" x14ac:dyDescent="0.25">
      <c r="A5764">
        <v>216</v>
      </c>
      <c r="B5764" t="s">
        <v>2485</v>
      </c>
      <c r="D5764">
        <v>0</v>
      </c>
      <c r="E5764">
        <v>0</v>
      </c>
      <c r="F5764">
        <v>0</v>
      </c>
      <c r="G5764">
        <v>0</v>
      </c>
      <c r="H5764">
        <v>100000000</v>
      </c>
      <c r="I5764">
        <v>345000000</v>
      </c>
      <c r="J5764">
        <v>0.05</v>
      </c>
      <c r="M5764"/>
    </row>
    <row r="5765" spans="1:15" hidden="1" x14ac:dyDescent="0.25">
      <c r="A5765">
        <v>216</v>
      </c>
      <c r="B5765" t="s">
        <v>1201</v>
      </c>
      <c r="C5765" t="s">
        <v>1202</v>
      </c>
      <c r="D5765">
        <v>1110840141826</v>
      </c>
      <c r="E5765">
        <v>1</v>
      </c>
      <c r="F5765">
        <v>0</v>
      </c>
      <c r="G5765">
        <v>0</v>
      </c>
      <c r="H5765">
        <v>1000000000000</v>
      </c>
      <c r="I5765">
        <v>340000000</v>
      </c>
      <c r="J5765">
        <v>0.01</v>
      </c>
      <c r="M5765"/>
    </row>
    <row r="5766" spans="1:15" x14ac:dyDescent="0.25">
      <c r="A5766">
        <v>224</v>
      </c>
      <c r="B5766" t="s">
        <v>681</v>
      </c>
      <c r="C5766" t="s">
        <v>682</v>
      </c>
      <c r="D5766">
        <v>121026247765420</v>
      </c>
      <c r="E5766">
        <v>0</v>
      </c>
      <c r="F5766">
        <v>0</v>
      </c>
      <c r="G5766">
        <v>59</v>
      </c>
      <c r="H5766">
        <v>1200000000000</v>
      </c>
      <c r="I5766">
        <v>340000000</v>
      </c>
      <c r="J5766" s="127">
        <v>0.03</v>
      </c>
      <c r="L5766" t="str">
        <f>C5766</f>
        <v>IOG16</v>
      </c>
      <c r="M5766" s="125">
        <f>H5766/1000000</f>
        <v>1200000</v>
      </c>
      <c r="O5766" s="126">
        <f>D5766/1000000</f>
        <v>121026247.76542</v>
      </c>
    </row>
    <row r="5767" spans="1:15" hidden="1" x14ac:dyDescent="0.25">
      <c r="A5767">
        <v>216</v>
      </c>
      <c r="B5767" t="s">
        <v>778</v>
      </c>
      <c r="C5767" t="s">
        <v>779</v>
      </c>
      <c r="D5767">
        <v>44311399722</v>
      </c>
      <c r="E5767">
        <v>1</v>
      </c>
      <c r="F5767">
        <v>0</v>
      </c>
      <c r="G5767">
        <v>0</v>
      </c>
      <c r="H5767">
        <v>10000000000</v>
      </c>
      <c r="I5767">
        <v>340000000</v>
      </c>
      <c r="J5767">
        <v>0</v>
      </c>
      <c r="M5767"/>
    </row>
    <row r="5768" spans="1:15" hidden="1" x14ac:dyDescent="0.25">
      <c r="A5768">
        <v>216</v>
      </c>
      <c r="B5768" t="s">
        <v>1038</v>
      </c>
      <c r="C5768" t="s">
        <v>1039</v>
      </c>
      <c r="D5768">
        <v>34343385188</v>
      </c>
      <c r="E5768">
        <v>1</v>
      </c>
      <c r="F5768">
        <v>0</v>
      </c>
      <c r="G5768">
        <v>0</v>
      </c>
      <c r="H5768">
        <v>1000000000</v>
      </c>
      <c r="I5768">
        <v>340000000</v>
      </c>
      <c r="J5768">
        <v>0.01</v>
      </c>
      <c r="M5768"/>
    </row>
    <row r="5769" spans="1:15" hidden="1" x14ac:dyDescent="0.25">
      <c r="A5769">
        <v>216</v>
      </c>
      <c r="B5769" t="s">
        <v>1240</v>
      </c>
      <c r="C5769" t="s">
        <v>1241</v>
      </c>
      <c r="D5769">
        <v>18321423637</v>
      </c>
      <c r="E5769">
        <v>1</v>
      </c>
      <c r="F5769">
        <v>0</v>
      </c>
      <c r="G5769">
        <v>0</v>
      </c>
      <c r="H5769">
        <v>10000000000</v>
      </c>
      <c r="I5769">
        <v>345000000</v>
      </c>
      <c r="J5769">
        <v>3.0000000000000001E-3</v>
      </c>
      <c r="M5769"/>
    </row>
    <row r="5770" spans="1:15" hidden="1" x14ac:dyDescent="0.25">
      <c r="A5770">
        <v>216</v>
      </c>
      <c r="B5770" t="s">
        <v>756</v>
      </c>
      <c r="C5770" t="s">
        <v>757</v>
      </c>
      <c r="D5770">
        <v>3782828332298</v>
      </c>
      <c r="E5770">
        <v>413885210</v>
      </c>
      <c r="F5770">
        <v>1406780337</v>
      </c>
      <c r="G5770">
        <v>1</v>
      </c>
      <c r="H5770">
        <v>3500000000000</v>
      </c>
      <c r="I5770">
        <v>340000000</v>
      </c>
      <c r="J5770">
        <v>4.99E-2</v>
      </c>
      <c r="M5770"/>
    </row>
    <row r="5771" spans="1:15" x14ac:dyDescent="0.25">
      <c r="A5771">
        <v>224</v>
      </c>
      <c r="B5771" t="s">
        <v>494</v>
      </c>
      <c r="C5771" t="s">
        <v>495</v>
      </c>
      <c r="D5771">
        <v>4938349658957</v>
      </c>
      <c r="E5771">
        <v>0</v>
      </c>
      <c r="F5771">
        <v>0</v>
      </c>
      <c r="G5771">
        <v>3</v>
      </c>
      <c r="H5771">
        <v>1200000000000</v>
      </c>
      <c r="I5771">
        <v>340000000</v>
      </c>
      <c r="J5771" s="127">
        <v>5.0000000000000001E-3</v>
      </c>
      <c r="L5771" t="str">
        <f>C5771</f>
        <v>FORT</v>
      </c>
      <c r="M5771" s="125">
        <f>H5771/1000000</f>
        <v>1200000</v>
      </c>
      <c r="O5771" s="126">
        <f>D5771/1000000</f>
        <v>4938349.6589569999</v>
      </c>
    </row>
    <row r="5772" spans="1:15" hidden="1" x14ac:dyDescent="0.25">
      <c r="A5772">
        <v>216</v>
      </c>
      <c r="B5772" t="s">
        <v>747</v>
      </c>
      <c r="C5772" t="s">
        <v>748</v>
      </c>
      <c r="D5772">
        <v>17129080</v>
      </c>
      <c r="E5772">
        <v>1</v>
      </c>
      <c r="F5772">
        <v>0</v>
      </c>
      <c r="G5772">
        <v>0</v>
      </c>
      <c r="H5772">
        <v>100000000000</v>
      </c>
      <c r="I5772">
        <v>340000000</v>
      </c>
      <c r="J5772">
        <v>4.4999999999999998E-2</v>
      </c>
      <c r="M5772"/>
    </row>
    <row r="5773" spans="1:15" hidden="1" x14ac:dyDescent="0.25">
      <c r="A5773">
        <v>216</v>
      </c>
      <c r="B5773" t="s">
        <v>2229</v>
      </c>
      <c r="C5773" t="s">
        <v>2230</v>
      </c>
      <c r="D5773">
        <v>1397018530</v>
      </c>
      <c r="E5773">
        <v>1</v>
      </c>
      <c r="F5773">
        <v>0</v>
      </c>
      <c r="G5773">
        <v>0</v>
      </c>
      <c r="H5773">
        <v>1000000000</v>
      </c>
      <c r="I5773">
        <v>345000000</v>
      </c>
      <c r="J5773">
        <v>3.9E-2</v>
      </c>
      <c r="M5773"/>
    </row>
    <row r="5774" spans="1:15" hidden="1" x14ac:dyDescent="0.25">
      <c r="A5774">
        <v>216</v>
      </c>
      <c r="B5774" t="s">
        <v>829</v>
      </c>
      <c r="C5774" t="s">
        <v>830</v>
      </c>
      <c r="D5774">
        <v>42822332576772</v>
      </c>
      <c r="E5774">
        <v>803637531</v>
      </c>
      <c r="F5774">
        <v>26505531209</v>
      </c>
      <c r="G5774">
        <v>15</v>
      </c>
      <c r="H5774">
        <v>300000000000</v>
      </c>
      <c r="I5774">
        <v>400000000</v>
      </c>
      <c r="J5774">
        <v>1.4999999999999999E-2</v>
      </c>
      <c r="M5774"/>
    </row>
    <row r="5775" spans="1:15" hidden="1" x14ac:dyDescent="0.25">
      <c r="A5775">
        <v>216</v>
      </c>
      <c r="B5775" t="s">
        <v>589</v>
      </c>
      <c r="C5775" t="s">
        <v>590</v>
      </c>
      <c r="D5775">
        <v>497625350</v>
      </c>
      <c r="E5775">
        <v>1</v>
      </c>
      <c r="F5775">
        <v>0</v>
      </c>
      <c r="G5775">
        <v>0</v>
      </c>
      <c r="H5775">
        <v>4000000000</v>
      </c>
      <c r="I5775">
        <v>345000000</v>
      </c>
      <c r="J5775">
        <v>0.05</v>
      </c>
      <c r="M5775"/>
    </row>
    <row r="5776" spans="1:15" hidden="1" x14ac:dyDescent="0.25">
      <c r="A5776">
        <v>216</v>
      </c>
      <c r="B5776" t="s">
        <v>875</v>
      </c>
      <c r="C5776" t="s">
        <v>876</v>
      </c>
      <c r="D5776">
        <v>11497624866</v>
      </c>
      <c r="E5776">
        <v>1</v>
      </c>
      <c r="F5776">
        <v>0</v>
      </c>
      <c r="G5776">
        <v>0</v>
      </c>
      <c r="H5776">
        <v>10000000000</v>
      </c>
      <c r="I5776">
        <v>340000000</v>
      </c>
      <c r="J5776">
        <v>1E-3</v>
      </c>
      <c r="M5776"/>
    </row>
    <row r="5777" spans="1:15" hidden="1" x14ac:dyDescent="0.25">
      <c r="A5777">
        <v>216</v>
      </c>
      <c r="B5777" t="s">
        <v>772</v>
      </c>
      <c r="C5777" t="s">
        <v>773</v>
      </c>
      <c r="D5777">
        <v>1243847531671</v>
      </c>
      <c r="E5777">
        <v>382627415</v>
      </c>
      <c r="F5777">
        <v>1437491163</v>
      </c>
      <c r="G5777">
        <v>1</v>
      </c>
      <c r="H5777">
        <v>118000000000</v>
      </c>
      <c r="I5777">
        <v>340000000</v>
      </c>
      <c r="J5777">
        <v>2.8799999999999999E-2</v>
      </c>
      <c r="M5777"/>
    </row>
    <row r="5778" spans="1:15" x14ac:dyDescent="0.25">
      <c r="A5778">
        <v>224</v>
      </c>
      <c r="B5778" t="s">
        <v>567</v>
      </c>
      <c r="C5778" t="s">
        <v>568</v>
      </c>
      <c r="D5778">
        <v>4744357672135</v>
      </c>
      <c r="E5778">
        <v>0</v>
      </c>
      <c r="F5778">
        <v>0</v>
      </c>
      <c r="G5778">
        <v>2</v>
      </c>
      <c r="H5778">
        <v>1200000000000</v>
      </c>
      <c r="I5778">
        <v>340000000</v>
      </c>
      <c r="J5778" s="127">
        <v>3.5000000000000003E-2</v>
      </c>
      <c r="L5778" t="str">
        <f t="shared" ref="L5778:L5779" si="39">C5778</f>
        <v>USA01</v>
      </c>
      <c r="M5778" s="125">
        <f t="shared" ref="M5778:M5779" si="40">H5778/1000000</f>
        <v>1200000</v>
      </c>
      <c r="O5778" s="126">
        <f t="shared" ref="O5778:O5779" si="41">D5778/1000000</f>
        <v>4744357.6721350001</v>
      </c>
    </row>
    <row r="5779" spans="1:15" x14ac:dyDescent="0.25">
      <c r="A5779">
        <v>224</v>
      </c>
      <c r="B5779" t="s">
        <v>2034</v>
      </c>
      <c r="C5779" t="s">
        <v>2035</v>
      </c>
      <c r="D5779">
        <v>41641191258041</v>
      </c>
      <c r="E5779">
        <v>0</v>
      </c>
      <c r="F5779">
        <v>0</v>
      </c>
      <c r="G5779">
        <v>24</v>
      </c>
      <c r="H5779">
        <v>1150500000000</v>
      </c>
      <c r="I5779">
        <v>340000000</v>
      </c>
      <c r="J5779" s="127">
        <v>0.01</v>
      </c>
      <c r="L5779" t="str">
        <f t="shared" si="39"/>
        <v>MANT</v>
      </c>
      <c r="M5779" s="125">
        <f t="shared" si="40"/>
        <v>1150500</v>
      </c>
      <c r="O5779" s="126">
        <f t="shared" si="41"/>
        <v>41641191.258041002</v>
      </c>
    </row>
    <row r="5780" spans="1:15" hidden="1" x14ac:dyDescent="0.25">
      <c r="A5780">
        <v>216</v>
      </c>
      <c r="B5780" t="s">
        <v>2378</v>
      </c>
      <c r="C5780" t="s">
        <v>2379</v>
      </c>
      <c r="D5780">
        <v>0</v>
      </c>
      <c r="E5780">
        <v>0</v>
      </c>
      <c r="F5780">
        <v>0</v>
      </c>
      <c r="G5780">
        <v>0</v>
      </c>
      <c r="H5780">
        <v>27000000000</v>
      </c>
      <c r="I5780">
        <v>340000000</v>
      </c>
      <c r="J5780">
        <v>0.02</v>
      </c>
      <c r="M5780"/>
    </row>
    <row r="5781" spans="1:15" hidden="1" x14ac:dyDescent="0.25">
      <c r="A5781">
        <v>216</v>
      </c>
      <c r="B5781" t="s">
        <v>466</v>
      </c>
      <c r="C5781" t="s">
        <v>467</v>
      </c>
      <c r="D5781">
        <v>737225594348</v>
      </c>
      <c r="E5781">
        <v>1</v>
      </c>
      <c r="F5781">
        <v>0</v>
      </c>
      <c r="G5781">
        <v>0</v>
      </c>
      <c r="H5781">
        <v>350000000000</v>
      </c>
      <c r="I5781">
        <v>340000000</v>
      </c>
      <c r="J5781">
        <v>1.7500000000000002E-2</v>
      </c>
      <c r="M5781"/>
    </row>
    <row r="5782" spans="1:15" hidden="1" x14ac:dyDescent="0.25">
      <c r="A5782">
        <v>216</v>
      </c>
      <c r="B5782" t="s">
        <v>1133</v>
      </c>
      <c r="C5782" t="s">
        <v>1134</v>
      </c>
      <c r="D5782">
        <v>18354810414</v>
      </c>
      <c r="E5782">
        <v>1</v>
      </c>
      <c r="F5782">
        <v>0</v>
      </c>
      <c r="G5782">
        <v>0</v>
      </c>
      <c r="H5782">
        <v>10000000000</v>
      </c>
      <c r="I5782">
        <v>340000000</v>
      </c>
      <c r="J5782">
        <v>0.03</v>
      </c>
      <c r="M5782"/>
    </row>
    <row r="5783" spans="1:15" hidden="1" x14ac:dyDescent="0.25">
      <c r="A5783">
        <v>216</v>
      </c>
      <c r="B5783" t="s">
        <v>2386</v>
      </c>
      <c r="C5783" t="s">
        <v>273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M5783"/>
    </row>
    <row r="5784" spans="1:15" hidden="1" x14ac:dyDescent="0.25">
      <c r="A5784">
        <v>216</v>
      </c>
      <c r="B5784" t="s">
        <v>1380</v>
      </c>
      <c r="C5784" t="s">
        <v>1381</v>
      </c>
      <c r="D5784">
        <v>66333601</v>
      </c>
      <c r="E5784">
        <v>1</v>
      </c>
      <c r="F5784">
        <v>0</v>
      </c>
      <c r="G5784">
        <v>0</v>
      </c>
      <c r="H5784">
        <v>50000000</v>
      </c>
      <c r="I5784">
        <v>340000000</v>
      </c>
      <c r="J5784">
        <v>0</v>
      </c>
      <c r="M5784"/>
    </row>
    <row r="5785" spans="1:15" hidden="1" x14ac:dyDescent="0.25">
      <c r="A5785">
        <v>216</v>
      </c>
      <c r="B5785" t="s">
        <v>1197</v>
      </c>
      <c r="C5785" t="s">
        <v>1198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M5785"/>
    </row>
    <row r="5786" spans="1:15" hidden="1" x14ac:dyDescent="0.25">
      <c r="A5786">
        <v>216</v>
      </c>
      <c r="B5786" t="s">
        <v>1781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M5786"/>
    </row>
    <row r="5787" spans="1:15" hidden="1" x14ac:dyDescent="0.25">
      <c r="A5787">
        <v>216</v>
      </c>
      <c r="B5787" t="s">
        <v>1820</v>
      </c>
      <c r="C5787" t="s">
        <v>1821</v>
      </c>
      <c r="D5787">
        <v>253638293516</v>
      </c>
      <c r="E5787">
        <v>1</v>
      </c>
      <c r="F5787">
        <v>0</v>
      </c>
      <c r="G5787">
        <v>0</v>
      </c>
      <c r="H5787">
        <v>100000000000</v>
      </c>
      <c r="I5787">
        <v>340000000</v>
      </c>
      <c r="J5787">
        <v>8.9999999999999993E-3</v>
      </c>
      <c r="M5787"/>
    </row>
    <row r="5788" spans="1:15" hidden="1" x14ac:dyDescent="0.25">
      <c r="A5788">
        <v>216</v>
      </c>
      <c r="B5788" t="s">
        <v>2002</v>
      </c>
      <c r="C5788" t="s">
        <v>2003</v>
      </c>
      <c r="D5788">
        <v>5098241136672</v>
      </c>
      <c r="E5788">
        <v>778154147</v>
      </c>
      <c r="F5788">
        <v>8324928795</v>
      </c>
      <c r="G5788">
        <v>5</v>
      </c>
      <c r="H5788">
        <v>320000000000</v>
      </c>
      <c r="I5788">
        <v>340000000</v>
      </c>
      <c r="J5788">
        <v>0.05</v>
      </c>
      <c r="M5788"/>
    </row>
    <row r="5789" spans="1:15" hidden="1" x14ac:dyDescent="0.25">
      <c r="A5789">
        <v>216</v>
      </c>
      <c r="B5789" t="s">
        <v>1267</v>
      </c>
      <c r="C5789" t="s">
        <v>1268</v>
      </c>
      <c r="D5789">
        <v>10531822324</v>
      </c>
      <c r="E5789">
        <v>1</v>
      </c>
      <c r="F5789">
        <v>0</v>
      </c>
      <c r="G5789">
        <v>0</v>
      </c>
      <c r="H5789">
        <v>10000000000</v>
      </c>
      <c r="I5789">
        <v>340000000</v>
      </c>
      <c r="J5789">
        <v>0.03</v>
      </c>
      <c r="M5789"/>
    </row>
    <row r="5790" spans="1:15" hidden="1" x14ac:dyDescent="0.25">
      <c r="A5790">
        <v>216</v>
      </c>
      <c r="B5790" t="s">
        <v>446</v>
      </c>
      <c r="D5790">
        <v>0</v>
      </c>
      <c r="E5790">
        <v>0</v>
      </c>
      <c r="F5790">
        <v>0</v>
      </c>
      <c r="G5790">
        <v>2180</v>
      </c>
      <c r="H5790">
        <v>0</v>
      </c>
      <c r="I5790">
        <v>0</v>
      </c>
      <c r="J5790">
        <v>0</v>
      </c>
      <c r="M5790"/>
    </row>
    <row r="5791" spans="1:15" hidden="1" x14ac:dyDescent="0.25">
      <c r="A5791">
        <v>216</v>
      </c>
      <c r="B5791" t="s">
        <v>2254</v>
      </c>
      <c r="C5791" t="s">
        <v>2255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M5791"/>
    </row>
    <row r="5792" spans="1:15" hidden="1" x14ac:dyDescent="0.25">
      <c r="A5792">
        <v>216</v>
      </c>
      <c r="B5792" t="s">
        <v>420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M5792"/>
    </row>
    <row r="5793" spans="1:15" hidden="1" x14ac:dyDescent="0.25">
      <c r="A5793">
        <v>216</v>
      </c>
      <c r="B5793" t="s">
        <v>218</v>
      </c>
      <c r="C5793" t="s">
        <v>219</v>
      </c>
      <c r="D5793">
        <v>497427465</v>
      </c>
      <c r="E5793">
        <v>1</v>
      </c>
      <c r="F5793">
        <v>0</v>
      </c>
      <c r="G5793">
        <v>0</v>
      </c>
      <c r="H5793">
        <v>200000000</v>
      </c>
      <c r="I5793">
        <v>340000000</v>
      </c>
      <c r="J5793">
        <v>0.05</v>
      </c>
      <c r="M5793"/>
    </row>
    <row r="5794" spans="1:15" x14ac:dyDescent="0.25">
      <c r="A5794">
        <v>224</v>
      </c>
      <c r="B5794" t="s">
        <v>211</v>
      </c>
      <c r="C5794" t="s">
        <v>212</v>
      </c>
      <c r="D5794">
        <v>120903697061960</v>
      </c>
      <c r="E5794">
        <v>0</v>
      </c>
      <c r="F5794">
        <v>0</v>
      </c>
      <c r="G5794">
        <v>73</v>
      </c>
      <c r="H5794">
        <v>1100000000000</v>
      </c>
      <c r="I5794">
        <v>340000000</v>
      </c>
      <c r="J5794" s="127">
        <v>0.03</v>
      </c>
      <c r="L5794" t="str">
        <f>C5794</f>
        <v>IOG17</v>
      </c>
      <c r="M5794" s="125">
        <f>H5794/1000000</f>
        <v>1100000</v>
      </c>
      <c r="O5794" s="126">
        <f>D5794/1000000</f>
        <v>120903697.06196</v>
      </c>
    </row>
    <row r="5795" spans="1:15" hidden="1" x14ac:dyDescent="0.25">
      <c r="A5795">
        <v>216</v>
      </c>
      <c r="B5795" t="s">
        <v>667</v>
      </c>
      <c r="C5795" t="s">
        <v>668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M5795"/>
    </row>
    <row r="5796" spans="1:15" hidden="1" x14ac:dyDescent="0.25">
      <c r="A5796">
        <v>216</v>
      </c>
      <c r="B5796" t="s">
        <v>2263</v>
      </c>
      <c r="C5796" t="s">
        <v>2264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340000000</v>
      </c>
      <c r="J5796">
        <v>0.02</v>
      </c>
      <c r="M5796"/>
    </row>
    <row r="5797" spans="1:15" hidden="1" x14ac:dyDescent="0.25">
      <c r="A5797">
        <v>216</v>
      </c>
      <c r="B5797" t="s">
        <v>1880</v>
      </c>
      <c r="C5797" t="s">
        <v>1881</v>
      </c>
      <c r="D5797">
        <v>164507130036</v>
      </c>
      <c r="E5797">
        <v>1</v>
      </c>
      <c r="F5797">
        <v>0</v>
      </c>
      <c r="G5797">
        <v>0</v>
      </c>
      <c r="H5797">
        <v>110800000000</v>
      </c>
      <c r="I5797">
        <v>340000000</v>
      </c>
      <c r="J5797">
        <v>0.1</v>
      </c>
      <c r="M5797"/>
    </row>
    <row r="5798" spans="1:15" hidden="1" x14ac:dyDescent="0.25">
      <c r="A5798">
        <v>216</v>
      </c>
      <c r="B5798" t="s">
        <v>1428</v>
      </c>
      <c r="C5798" t="s">
        <v>1429</v>
      </c>
      <c r="D5798">
        <v>12436334471128</v>
      </c>
      <c r="E5798">
        <v>340000000</v>
      </c>
      <c r="F5798">
        <v>10583588209</v>
      </c>
      <c r="G5798">
        <v>6</v>
      </c>
      <c r="H5798">
        <v>300000000000</v>
      </c>
      <c r="I5798">
        <v>340000000</v>
      </c>
      <c r="J5798">
        <v>0</v>
      </c>
      <c r="M5798"/>
    </row>
    <row r="5799" spans="1:15" hidden="1" x14ac:dyDescent="0.25">
      <c r="A5799">
        <v>216</v>
      </c>
      <c r="B5799" t="s">
        <v>396</v>
      </c>
      <c r="C5799" t="s">
        <v>397</v>
      </c>
      <c r="D5799">
        <v>100017457297</v>
      </c>
      <c r="E5799">
        <v>376996093</v>
      </c>
      <c r="F5799">
        <v>1442847634</v>
      </c>
      <c r="G5799">
        <v>1</v>
      </c>
      <c r="H5799">
        <v>100000000000</v>
      </c>
      <c r="I5799">
        <v>340000000</v>
      </c>
      <c r="J5799">
        <v>2.5000000000000001E-2</v>
      </c>
      <c r="M5799"/>
    </row>
    <row r="5800" spans="1:15" x14ac:dyDescent="0.25">
      <c r="A5800">
        <v>224</v>
      </c>
      <c r="B5800" t="s">
        <v>451</v>
      </c>
      <c r="C5800" t="s">
        <v>452</v>
      </c>
      <c r="D5800">
        <v>10941637585779</v>
      </c>
      <c r="E5800">
        <v>0</v>
      </c>
      <c r="F5800">
        <v>0</v>
      </c>
      <c r="G5800">
        <v>4</v>
      </c>
      <c r="H5800">
        <v>1100000000000</v>
      </c>
      <c r="I5800">
        <v>340000000</v>
      </c>
      <c r="J5800" s="127">
        <v>0.03</v>
      </c>
      <c r="L5800" t="str">
        <f>C5800</f>
        <v>BNTY1</v>
      </c>
      <c r="M5800" s="125">
        <f>H5800/1000000</f>
        <v>1100000</v>
      </c>
      <c r="O5800" s="126">
        <f>D5800/1000000</f>
        <v>10941637.585779</v>
      </c>
    </row>
    <row r="5801" spans="1:15" hidden="1" x14ac:dyDescent="0.25">
      <c r="A5801">
        <v>216</v>
      </c>
      <c r="B5801" t="s">
        <v>1573</v>
      </c>
      <c r="C5801" t="s">
        <v>1574</v>
      </c>
      <c r="D5801">
        <v>428982330698</v>
      </c>
      <c r="E5801">
        <v>1</v>
      </c>
      <c r="F5801">
        <v>0</v>
      </c>
      <c r="G5801">
        <v>0</v>
      </c>
      <c r="H5801">
        <v>24000000000</v>
      </c>
      <c r="I5801">
        <v>340000000</v>
      </c>
      <c r="J5801">
        <v>3.5000000000000003E-2</v>
      </c>
      <c r="M5801"/>
    </row>
    <row r="5802" spans="1:15" x14ac:dyDescent="0.25">
      <c r="A5802">
        <v>224</v>
      </c>
      <c r="B5802" t="s">
        <v>1230</v>
      </c>
      <c r="C5802" t="s">
        <v>1231</v>
      </c>
      <c r="D5802">
        <v>20848199539609</v>
      </c>
      <c r="E5802">
        <v>0</v>
      </c>
      <c r="F5802">
        <v>0</v>
      </c>
      <c r="G5802">
        <v>9</v>
      </c>
      <c r="H5802">
        <v>1100000000000</v>
      </c>
      <c r="I5802">
        <v>340000000</v>
      </c>
      <c r="J5802" s="127">
        <v>2.58E-2</v>
      </c>
      <c r="L5802" t="str">
        <f>C5802</f>
        <v>BUFFY</v>
      </c>
      <c r="M5802" s="125">
        <f>H5802/1000000</f>
        <v>1100000</v>
      </c>
      <c r="O5802" s="126">
        <f>D5802/1000000</f>
        <v>20848199.539609</v>
      </c>
    </row>
    <row r="5803" spans="1:15" hidden="1" x14ac:dyDescent="0.25">
      <c r="A5803">
        <v>216</v>
      </c>
      <c r="B5803" t="s">
        <v>2198</v>
      </c>
      <c r="C5803" t="s">
        <v>2199</v>
      </c>
      <c r="D5803">
        <v>80399701333520</v>
      </c>
      <c r="E5803">
        <v>4599934620</v>
      </c>
      <c r="F5803">
        <v>80938757780</v>
      </c>
      <c r="G5803">
        <v>47</v>
      </c>
      <c r="H5803">
        <v>50000000000</v>
      </c>
      <c r="I5803">
        <v>340000000</v>
      </c>
      <c r="J5803">
        <v>0.05</v>
      </c>
      <c r="M5803"/>
    </row>
    <row r="5804" spans="1:15" hidden="1" x14ac:dyDescent="0.25">
      <c r="A5804">
        <v>216</v>
      </c>
      <c r="B5804" t="s">
        <v>1263</v>
      </c>
      <c r="C5804" t="s">
        <v>1264</v>
      </c>
      <c r="D5804">
        <v>59426883593</v>
      </c>
      <c r="E5804">
        <v>1</v>
      </c>
      <c r="F5804">
        <v>0</v>
      </c>
      <c r="G5804">
        <v>0</v>
      </c>
      <c r="H5804">
        <v>5000000000</v>
      </c>
      <c r="I5804">
        <v>340000000</v>
      </c>
      <c r="J5804">
        <v>1.9E-2</v>
      </c>
      <c r="M5804"/>
    </row>
    <row r="5805" spans="1:15" hidden="1" x14ac:dyDescent="0.25">
      <c r="A5805">
        <v>216</v>
      </c>
      <c r="B5805" t="s">
        <v>390</v>
      </c>
      <c r="C5805" t="s">
        <v>391</v>
      </c>
      <c r="D5805">
        <v>0</v>
      </c>
      <c r="E5805">
        <v>0</v>
      </c>
      <c r="F5805">
        <v>0</v>
      </c>
      <c r="G5805">
        <v>0</v>
      </c>
      <c r="H5805">
        <v>45600000000</v>
      </c>
      <c r="I5805">
        <v>340000000</v>
      </c>
      <c r="J5805">
        <v>0.03</v>
      </c>
      <c r="M5805"/>
    </row>
    <row r="5806" spans="1:15" hidden="1" x14ac:dyDescent="0.25">
      <c r="A5806">
        <v>216</v>
      </c>
      <c r="B5806" t="s">
        <v>2283</v>
      </c>
      <c r="C5806" t="s">
        <v>2284</v>
      </c>
      <c r="D5806">
        <v>2812105030214</v>
      </c>
      <c r="E5806">
        <v>399267057</v>
      </c>
      <c r="F5806">
        <v>1422409377</v>
      </c>
      <c r="G5806">
        <v>1</v>
      </c>
      <c r="H5806">
        <v>1400000000000</v>
      </c>
      <c r="I5806">
        <v>340000000</v>
      </c>
      <c r="J5806">
        <v>0.04</v>
      </c>
      <c r="M5806"/>
    </row>
    <row r="5807" spans="1:15" hidden="1" x14ac:dyDescent="0.25">
      <c r="A5807">
        <v>216</v>
      </c>
      <c r="B5807" t="s">
        <v>2242</v>
      </c>
      <c r="C5807" t="s">
        <v>2243</v>
      </c>
      <c r="D5807">
        <v>2745093364</v>
      </c>
      <c r="E5807">
        <v>1</v>
      </c>
      <c r="F5807">
        <v>0</v>
      </c>
      <c r="G5807">
        <v>0</v>
      </c>
      <c r="H5807">
        <v>100000000</v>
      </c>
      <c r="I5807">
        <v>340000000</v>
      </c>
      <c r="J5807">
        <v>0.05</v>
      </c>
      <c r="M5807"/>
    </row>
    <row r="5808" spans="1:15" hidden="1" x14ac:dyDescent="0.25">
      <c r="A5808">
        <v>216</v>
      </c>
      <c r="B5808" t="s">
        <v>1701</v>
      </c>
      <c r="C5808" t="s">
        <v>1702</v>
      </c>
      <c r="D5808">
        <v>0</v>
      </c>
      <c r="E5808">
        <v>0</v>
      </c>
      <c r="F5808">
        <v>0</v>
      </c>
      <c r="G5808">
        <v>0</v>
      </c>
      <c r="H5808">
        <v>10000000000</v>
      </c>
      <c r="I5808">
        <v>340000000</v>
      </c>
      <c r="J5808">
        <v>0.03</v>
      </c>
      <c r="M5808"/>
    </row>
    <row r="5809" spans="1:15" hidden="1" x14ac:dyDescent="0.25">
      <c r="A5809">
        <v>216</v>
      </c>
      <c r="B5809" t="s">
        <v>2240</v>
      </c>
      <c r="C5809" t="s">
        <v>2241</v>
      </c>
      <c r="D5809">
        <v>200499416377</v>
      </c>
      <c r="E5809">
        <v>1</v>
      </c>
      <c r="F5809">
        <v>0</v>
      </c>
      <c r="G5809">
        <v>0</v>
      </c>
      <c r="H5809">
        <v>340000000</v>
      </c>
      <c r="I5809">
        <v>340000000</v>
      </c>
      <c r="J5809">
        <v>0.02</v>
      </c>
      <c r="M5809"/>
    </row>
    <row r="5810" spans="1:15" hidden="1" x14ac:dyDescent="0.25">
      <c r="A5810">
        <v>216</v>
      </c>
      <c r="B5810" t="s">
        <v>2192</v>
      </c>
      <c r="C5810" t="s">
        <v>2193</v>
      </c>
      <c r="D5810">
        <v>116936063913637</v>
      </c>
      <c r="E5810">
        <v>16650592047</v>
      </c>
      <c r="F5810">
        <v>65242368192</v>
      </c>
      <c r="G5810">
        <v>45</v>
      </c>
      <c r="H5810">
        <v>0</v>
      </c>
      <c r="I5810">
        <v>340000000</v>
      </c>
      <c r="J5810">
        <v>0.2</v>
      </c>
      <c r="M5810"/>
    </row>
    <row r="5811" spans="1:15" hidden="1" x14ac:dyDescent="0.25">
      <c r="A5811">
        <v>216</v>
      </c>
      <c r="B5811" t="s">
        <v>2085</v>
      </c>
      <c r="C5811" t="s">
        <v>2086</v>
      </c>
      <c r="D5811">
        <v>501251536</v>
      </c>
      <c r="E5811">
        <v>1</v>
      </c>
      <c r="F5811">
        <v>0</v>
      </c>
      <c r="G5811">
        <v>0</v>
      </c>
      <c r="H5811">
        <v>7000000</v>
      </c>
      <c r="I5811">
        <v>340000000</v>
      </c>
      <c r="J5811">
        <v>0.08</v>
      </c>
      <c r="M5811"/>
    </row>
    <row r="5812" spans="1:15" hidden="1" x14ac:dyDescent="0.25">
      <c r="A5812">
        <v>216</v>
      </c>
      <c r="B5812" t="s">
        <v>752</v>
      </c>
      <c r="C5812" t="s">
        <v>753</v>
      </c>
      <c r="D5812">
        <v>9175518892708</v>
      </c>
      <c r="E5812">
        <v>372999431</v>
      </c>
      <c r="F5812">
        <v>3266943684</v>
      </c>
      <c r="G5812">
        <v>2</v>
      </c>
      <c r="H5812">
        <v>50000000000</v>
      </c>
      <c r="I5812">
        <v>340000000</v>
      </c>
      <c r="J5812">
        <v>0.01</v>
      </c>
      <c r="M5812"/>
    </row>
    <row r="5813" spans="1:15" hidden="1" x14ac:dyDescent="0.25">
      <c r="A5813">
        <v>216</v>
      </c>
      <c r="B5813" t="s">
        <v>2050</v>
      </c>
      <c r="C5813" t="s">
        <v>2051</v>
      </c>
      <c r="D5813">
        <v>64523793964</v>
      </c>
      <c r="E5813">
        <v>1</v>
      </c>
      <c r="F5813">
        <v>0</v>
      </c>
      <c r="G5813">
        <v>0</v>
      </c>
      <c r="H5813">
        <v>1000000000</v>
      </c>
      <c r="I5813">
        <v>340000000</v>
      </c>
      <c r="J5813">
        <v>0</v>
      </c>
      <c r="M5813"/>
    </row>
    <row r="5814" spans="1:15" hidden="1" x14ac:dyDescent="0.25">
      <c r="A5814">
        <v>216</v>
      </c>
      <c r="B5814" t="s">
        <v>1715</v>
      </c>
      <c r="C5814" t="s">
        <v>1716</v>
      </c>
      <c r="D5814">
        <v>3255111265943</v>
      </c>
      <c r="E5814">
        <v>372996896</v>
      </c>
      <c r="F5814">
        <v>3266692798</v>
      </c>
      <c r="G5814">
        <v>2</v>
      </c>
      <c r="H5814">
        <v>500000000</v>
      </c>
      <c r="I5814">
        <v>340000000</v>
      </c>
      <c r="J5814">
        <v>0.01</v>
      </c>
      <c r="M5814"/>
    </row>
    <row r="5815" spans="1:15" x14ac:dyDescent="0.25">
      <c r="A5815">
        <v>224</v>
      </c>
      <c r="B5815" t="s">
        <v>1418</v>
      </c>
      <c r="C5815" t="s">
        <v>1419</v>
      </c>
      <c r="D5815">
        <v>4833641392895</v>
      </c>
      <c r="E5815">
        <v>0</v>
      </c>
      <c r="F5815">
        <v>0</v>
      </c>
      <c r="G5815">
        <v>0</v>
      </c>
      <c r="H5815">
        <v>1052000000000</v>
      </c>
      <c r="I5815">
        <v>340000000</v>
      </c>
      <c r="J5815" s="127">
        <v>1.9900000000000001E-2</v>
      </c>
      <c r="L5815" t="str">
        <f>C5815</f>
        <v>SMAUG</v>
      </c>
      <c r="M5815" s="125">
        <f>H5815/1000000</f>
        <v>1052000</v>
      </c>
      <c r="O5815" s="126">
        <f>D5815/1000000</f>
        <v>4833641.3928950001</v>
      </c>
    </row>
    <row r="5816" spans="1:15" hidden="1" x14ac:dyDescent="0.25">
      <c r="A5816">
        <v>216</v>
      </c>
      <c r="B5816" t="s">
        <v>1081</v>
      </c>
      <c r="C5816" t="s">
        <v>1082</v>
      </c>
      <c r="D5816">
        <v>120406166105599</v>
      </c>
      <c r="E5816">
        <v>1301268417</v>
      </c>
      <c r="F5816">
        <v>95165573297</v>
      </c>
      <c r="G5816">
        <v>53</v>
      </c>
      <c r="H5816">
        <v>111000000000</v>
      </c>
      <c r="I5816">
        <v>340000000</v>
      </c>
      <c r="J5816">
        <v>0.01</v>
      </c>
      <c r="M5816"/>
    </row>
    <row r="5817" spans="1:15" hidden="1" x14ac:dyDescent="0.25">
      <c r="A5817">
        <v>216</v>
      </c>
      <c r="B5817" t="s">
        <v>638</v>
      </c>
      <c r="C5817" t="s">
        <v>639</v>
      </c>
      <c r="D5817">
        <v>54203302780</v>
      </c>
      <c r="E5817">
        <v>1</v>
      </c>
      <c r="F5817">
        <v>0</v>
      </c>
      <c r="G5817">
        <v>0</v>
      </c>
      <c r="H5817">
        <v>54000000000</v>
      </c>
      <c r="I5817">
        <v>340000000</v>
      </c>
      <c r="J5817">
        <v>0.02</v>
      </c>
      <c r="M5817"/>
    </row>
    <row r="5818" spans="1:15" hidden="1" x14ac:dyDescent="0.25">
      <c r="A5818">
        <v>216</v>
      </c>
      <c r="B5818" t="s">
        <v>727</v>
      </c>
      <c r="C5818" t="s">
        <v>728</v>
      </c>
      <c r="D5818">
        <v>724187348198</v>
      </c>
      <c r="E5818">
        <v>1</v>
      </c>
      <c r="F5818">
        <v>0</v>
      </c>
      <c r="G5818">
        <v>0</v>
      </c>
      <c r="H5818">
        <v>50000000000</v>
      </c>
      <c r="I5818">
        <v>340000000</v>
      </c>
      <c r="J5818">
        <v>0.01</v>
      </c>
      <c r="M5818"/>
    </row>
    <row r="5819" spans="1:15" hidden="1" x14ac:dyDescent="0.25">
      <c r="A5819">
        <v>216</v>
      </c>
      <c r="B5819" t="s">
        <v>254</v>
      </c>
      <c r="C5819" t="s">
        <v>255</v>
      </c>
      <c r="D5819">
        <v>250791098030</v>
      </c>
      <c r="E5819">
        <v>1</v>
      </c>
      <c r="F5819">
        <v>0</v>
      </c>
      <c r="G5819">
        <v>0</v>
      </c>
      <c r="H5819">
        <v>150000000000</v>
      </c>
      <c r="I5819">
        <v>340000000</v>
      </c>
      <c r="J5819">
        <v>0.01</v>
      </c>
      <c r="M5819"/>
    </row>
    <row r="5820" spans="1:15" hidden="1" x14ac:dyDescent="0.25">
      <c r="A5820">
        <v>216</v>
      </c>
      <c r="B5820" t="s">
        <v>2121</v>
      </c>
      <c r="C5820" t="s">
        <v>2122</v>
      </c>
      <c r="D5820">
        <v>12861185757</v>
      </c>
      <c r="E5820">
        <v>1</v>
      </c>
      <c r="F5820">
        <v>0</v>
      </c>
      <c r="G5820">
        <v>0</v>
      </c>
      <c r="H5820">
        <v>1400000000</v>
      </c>
      <c r="I5820">
        <v>340000000</v>
      </c>
      <c r="J5820">
        <v>0.01</v>
      </c>
      <c r="M5820"/>
    </row>
    <row r="5821" spans="1:15" x14ac:dyDescent="0.25">
      <c r="A5821">
        <v>224</v>
      </c>
      <c r="B5821" t="s">
        <v>984</v>
      </c>
      <c r="C5821" t="s">
        <v>985</v>
      </c>
      <c r="D5821">
        <v>20619287922721</v>
      </c>
      <c r="E5821">
        <v>0</v>
      </c>
      <c r="F5821">
        <v>0</v>
      </c>
      <c r="G5821">
        <v>15</v>
      </c>
      <c r="H5821">
        <v>1050000000000</v>
      </c>
      <c r="I5821">
        <v>340000000</v>
      </c>
      <c r="J5821" s="127">
        <v>0.03</v>
      </c>
      <c r="L5821" t="str">
        <f t="shared" ref="L5821:L5824" si="42">C5821</f>
        <v>F4ADA</v>
      </c>
      <c r="M5821" s="125">
        <f t="shared" ref="M5821:M5824" si="43">H5821/1000000</f>
        <v>1050000</v>
      </c>
      <c r="O5821" s="126">
        <f t="shared" ref="O5821:O5824" si="44">D5821/1000000</f>
        <v>20619287.922720999</v>
      </c>
    </row>
    <row r="5822" spans="1:15" x14ac:dyDescent="0.25">
      <c r="A5822">
        <v>224</v>
      </c>
      <c r="B5822" t="s">
        <v>2339</v>
      </c>
      <c r="C5822" t="s">
        <v>2340</v>
      </c>
      <c r="D5822">
        <v>161296852133565</v>
      </c>
      <c r="E5822">
        <v>0</v>
      </c>
      <c r="F5822">
        <v>0</v>
      </c>
      <c r="G5822">
        <v>78</v>
      </c>
      <c r="H5822">
        <v>1050000000000</v>
      </c>
      <c r="I5822">
        <v>340000000</v>
      </c>
      <c r="J5822" s="127">
        <v>0.03</v>
      </c>
      <c r="L5822" t="str">
        <f t="shared" si="42"/>
        <v>IOG18</v>
      </c>
      <c r="M5822" s="125">
        <f t="shared" si="43"/>
        <v>1050000</v>
      </c>
      <c r="O5822" s="126">
        <f t="shared" si="44"/>
        <v>161296852.13356501</v>
      </c>
    </row>
    <row r="5823" spans="1:15" x14ac:dyDescent="0.25">
      <c r="A5823">
        <v>224</v>
      </c>
      <c r="B5823" t="s">
        <v>1252</v>
      </c>
      <c r="C5823" t="s">
        <v>1253</v>
      </c>
      <c r="D5823">
        <v>2172323285478</v>
      </c>
      <c r="E5823">
        <v>0</v>
      </c>
      <c r="F5823">
        <v>0</v>
      </c>
      <c r="G5823">
        <v>0</v>
      </c>
      <c r="H5823">
        <v>1033736000000</v>
      </c>
      <c r="I5823">
        <v>340000000</v>
      </c>
      <c r="J5823" s="127">
        <v>3.2000000000000001E-2</v>
      </c>
      <c r="L5823" t="str">
        <f t="shared" si="42"/>
        <v>THETA</v>
      </c>
      <c r="M5823" s="125">
        <f t="shared" si="43"/>
        <v>1033736</v>
      </c>
      <c r="O5823" s="126">
        <f t="shared" si="44"/>
        <v>2172323.2854780001</v>
      </c>
    </row>
    <row r="5824" spans="1:15" x14ac:dyDescent="0.25">
      <c r="A5824">
        <v>224</v>
      </c>
      <c r="B5824" t="s">
        <v>1644</v>
      </c>
      <c r="C5824" t="s">
        <v>1645</v>
      </c>
      <c r="D5824">
        <v>122146257981451</v>
      </c>
      <c r="E5824">
        <v>0</v>
      </c>
      <c r="F5824">
        <v>0</v>
      </c>
      <c r="G5824">
        <v>58</v>
      </c>
      <c r="H5824">
        <v>1033736000000</v>
      </c>
      <c r="I5824">
        <v>340000000</v>
      </c>
      <c r="J5824" s="127">
        <v>0.03</v>
      </c>
      <c r="L5824" t="str">
        <f t="shared" si="42"/>
        <v>IOG19</v>
      </c>
      <c r="M5824" s="125">
        <f t="shared" si="43"/>
        <v>1033736</v>
      </c>
      <c r="O5824" s="126">
        <f t="shared" si="44"/>
        <v>122146257.981451</v>
      </c>
    </row>
    <row r="5825" spans="1:15" hidden="1" x14ac:dyDescent="0.25">
      <c r="A5825">
        <v>216</v>
      </c>
      <c r="B5825" t="s">
        <v>1288</v>
      </c>
      <c r="C5825" t="s">
        <v>1289</v>
      </c>
      <c r="D5825">
        <v>92218030461</v>
      </c>
      <c r="E5825">
        <v>384396389</v>
      </c>
      <c r="F5825">
        <v>1435483275</v>
      </c>
      <c r="G5825">
        <v>1</v>
      </c>
      <c r="H5825">
        <v>75000000000</v>
      </c>
      <c r="I5825">
        <v>340000000</v>
      </c>
      <c r="J5825">
        <v>0.03</v>
      </c>
      <c r="M5825"/>
    </row>
    <row r="5826" spans="1:15" hidden="1" x14ac:dyDescent="0.25">
      <c r="A5826">
        <v>216</v>
      </c>
      <c r="B5826" t="s">
        <v>858</v>
      </c>
      <c r="C5826" t="s">
        <v>859</v>
      </c>
      <c r="D5826">
        <v>90133185321</v>
      </c>
      <c r="E5826">
        <v>1</v>
      </c>
      <c r="F5826">
        <v>0</v>
      </c>
      <c r="G5826">
        <v>0</v>
      </c>
      <c r="H5826">
        <v>777000000</v>
      </c>
      <c r="I5826">
        <v>340000000</v>
      </c>
      <c r="J5826">
        <v>0.03</v>
      </c>
      <c r="M5826"/>
    </row>
    <row r="5827" spans="1:15" hidden="1" x14ac:dyDescent="0.25">
      <c r="A5827">
        <v>216</v>
      </c>
      <c r="B5827" t="s">
        <v>2039</v>
      </c>
      <c r="C5827" t="s">
        <v>2040</v>
      </c>
      <c r="D5827">
        <v>4300427817</v>
      </c>
      <c r="E5827">
        <v>1</v>
      </c>
      <c r="F5827">
        <v>0</v>
      </c>
      <c r="G5827">
        <v>0</v>
      </c>
      <c r="H5827">
        <v>1000000000</v>
      </c>
      <c r="I5827">
        <v>340000000</v>
      </c>
      <c r="J5827">
        <v>0.01</v>
      </c>
      <c r="M5827"/>
    </row>
    <row r="5828" spans="1:15" hidden="1" x14ac:dyDescent="0.25">
      <c r="A5828">
        <v>216</v>
      </c>
      <c r="B5828" t="s">
        <v>2133</v>
      </c>
      <c r="C5828" t="s">
        <v>2134</v>
      </c>
      <c r="D5828">
        <v>681877477285</v>
      </c>
      <c r="E5828">
        <v>369601452</v>
      </c>
      <c r="F5828">
        <v>1450471193</v>
      </c>
      <c r="G5828">
        <v>1</v>
      </c>
      <c r="H5828">
        <v>105200000000</v>
      </c>
      <c r="I5828">
        <v>340000000</v>
      </c>
      <c r="J5828">
        <v>0.02</v>
      </c>
      <c r="M5828"/>
    </row>
    <row r="5829" spans="1:15" hidden="1" x14ac:dyDescent="0.25">
      <c r="A5829">
        <v>216</v>
      </c>
      <c r="B5829" t="s">
        <v>1364</v>
      </c>
      <c r="C5829" t="s">
        <v>1365</v>
      </c>
      <c r="D5829">
        <v>396603206447</v>
      </c>
      <c r="E5829">
        <v>1</v>
      </c>
      <c r="F5829">
        <v>0</v>
      </c>
      <c r="G5829">
        <v>0</v>
      </c>
      <c r="H5829">
        <v>75000000000</v>
      </c>
      <c r="I5829">
        <v>340000000</v>
      </c>
      <c r="J5829">
        <v>0.02</v>
      </c>
      <c r="M5829"/>
    </row>
    <row r="5830" spans="1:15" hidden="1" x14ac:dyDescent="0.25">
      <c r="A5830">
        <v>216</v>
      </c>
      <c r="B5830" t="s">
        <v>2202</v>
      </c>
      <c r="C5830" t="s">
        <v>2203</v>
      </c>
      <c r="D5830">
        <v>670480677</v>
      </c>
      <c r="E5830">
        <v>1</v>
      </c>
      <c r="F5830">
        <v>0</v>
      </c>
      <c r="G5830">
        <v>0</v>
      </c>
      <c r="H5830">
        <v>20000000000</v>
      </c>
      <c r="I5830">
        <v>340000000</v>
      </c>
      <c r="J5830">
        <v>0.03</v>
      </c>
      <c r="M5830"/>
    </row>
    <row r="5831" spans="1:15" hidden="1" x14ac:dyDescent="0.25">
      <c r="A5831">
        <v>216</v>
      </c>
      <c r="B5831" t="s">
        <v>2297</v>
      </c>
      <c r="C5831" t="s">
        <v>2298</v>
      </c>
      <c r="D5831">
        <v>44875566584</v>
      </c>
      <c r="E5831">
        <v>1</v>
      </c>
      <c r="F5831">
        <v>0</v>
      </c>
      <c r="G5831">
        <v>0</v>
      </c>
      <c r="H5831">
        <v>11500000000</v>
      </c>
      <c r="I5831">
        <v>340000000</v>
      </c>
      <c r="J5831">
        <v>0.03</v>
      </c>
      <c r="M5831"/>
    </row>
    <row r="5832" spans="1:15" hidden="1" x14ac:dyDescent="0.25">
      <c r="A5832">
        <v>216</v>
      </c>
      <c r="B5832" t="s">
        <v>2168</v>
      </c>
      <c r="C5832" t="s">
        <v>2169</v>
      </c>
      <c r="D5832">
        <v>618383290042</v>
      </c>
      <c r="E5832">
        <v>376996721</v>
      </c>
      <c r="F5832">
        <v>1442872158</v>
      </c>
      <c r="G5832">
        <v>1</v>
      </c>
      <c r="H5832">
        <v>10000000000</v>
      </c>
      <c r="I5832">
        <v>340000000</v>
      </c>
      <c r="J5832">
        <v>2.5000000000000001E-2</v>
      </c>
      <c r="M5832"/>
    </row>
    <row r="5833" spans="1:15" hidden="1" x14ac:dyDescent="0.25">
      <c r="A5833">
        <v>216</v>
      </c>
      <c r="B5833" t="s">
        <v>1503</v>
      </c>
      <c r="C5833" t="s">
        <v>1504</v>
      </c>
      <c r="D5833">
        <v>40305462735</v>
      </c>
      <c r="E5833">
        <v>1</v>
      </c>
      <c r="F5833">
        <v>0</v>
      </c>
      <c r="G5833">
        <v>0</v>
      </c>
      <c r="H5833">
        <v>1000000000</v>
      </c>
      <c r="I5833">
        <v>340000000</v>
      </c>
      <c r="J5833">
        <v>2.5000000000000001E-2</v>
      </c>
      <c r="M5833"/>
    </row>
    <row r="5834" spans="1:15" hidden="1" x14ac:dyDescent="0.25">
      <c r="A5834">
        <v>216</v>
      </c>
      <c r="B5834" t="s">
        <v>1756</v>
      </c>
      <c r="C5834" t="s">
        <v>1757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M5834"/>
    </row>
    <row r="5835" spans="1:15" hidden="1" x14ac:dyDescent="0.25">
      <c r="A5835">
        <v>216</v>
      </c>
      <c r="B5835" t="s">
        <v>921</v>
      </c>
      <c r="C5835" t="s">
        <v>922</v>
      </c>
      <c r="D5835">
        <v>199577507996</v>
      </c>
      <c r="E5835">
        <v>1</v>
      </c>
      <c r="F5835">
        <v>0</v>
      </c>
      <c r="G5835">
        <v>0</v>
      </c>
      <c r="H5835">
        <v>125000000000</v>
      </c>
      <c r="I5835">
        <v>340000000</v>
      </c>
      <c r="J5835">
        <v>0.03</v>
      </c>
      <c r="M5835"/>
    </row>
    <row r="5836" spans="1:15" hidden="1" x14ac:dyDescent="0.25">
      <c r="A5836">
        <v>216</v>
      </c>
      <c r="B5836" t="s">
        <v>1178</v>
      </c>
      <c r="D5836">
        <v>0</v>
      </c>
      <c r="E5836">
        <v>1</v>
      </c>
      <c r="F5836">
        <v>0</v>
      </c>
      <c r="G5836">
        <v>0</v>
      </c>
      <c r="H5836">
        <v>10000000000</v>
      </c>
      <c r="I5836">
        <v>340000000</v>
      </c>
      <c r="J5836">
        <v>0.02</v>
      </c>
      <c r="M5836"/>
    </row>
    <row r="5837" spans="1:15" hidden="1" x14ac:dyDescent="0.25">
      <c r="A5837">
        <v>216</v>
      </c>
      <c r="B5837" t="s">
        <v>559</v>
      </c>
      <c r="C5837" t="s">
        <v>560</v>
      </c>
      <c r="D5837">
        <v>2997815151</v>
      </c>
      <c r="E5837">
        <v>1</v>
      </c>
      <c r="F5837">
        <v>0</v>
      </c>
      <c r="G5837">
        <v>0</v>
      </c>
      <c r="H5837">
        <v>100000000</v>
      </c>
      <c r="I5837">
        <v>345000000</v>
      </c>
      <c r="J5837">
        <v>1.7999999999999999E-2</v>
      </c>
      <c r="M5837"/>
    </row>
    <row r="5838" spans="1:15" x14ac:dyDescent="0.25">
      <c r="A5838">
        <v>224</v>
      </c>
      <c r="B5838" t="s">
        <v>891</v>
      </c>
      <c r="C5838" t="s">
        <v>892</v>
      </c>
      <c r="D5838">
        <v>4287918228493</v>
      </c>
      <c r="E5838">
        <v>0</v>
      </c>
      <c r="F5838">
        <v>0</v>
      </c>
      <c r="G5838">
        <v>1</v>
      </c>
      <c r="H5838">
        <v>1015000000000</v>
      </c>
      <c r="I5838">
        <v>340000000</v>
      </c>
      <c r="J5838" s="127">
        <v>0.03</v>
      </c>
      <c r="L5838" t="str">
        <f t="shared" ref="L5838:L5839" si="45">C5838</f>
        <v>TQWS</v>
      </c>
      <c r="M5838" s="125">
        <f t="shared" ref="M5838:M5839" si="46">H5838/1000000</f>
        <v>1015000</v>
      </c>
      <c r="O5838" s="126">
        <f t="shared" ref="O5838:O5839" si="47">D5838/1000000</f>
        <v>4287918.2284930004</v>
      </c>
    </row>
    <row r="5839" spans="1:15" x14ac:dyDescent="0.25">
      <c r="A5839">
        <v>224</v>
      </c>
      <c r="B5839" t="s">
        <v>1686</v>
      </c>
      <c r="C5839" t="s">
        <v>1687</v>
      </c>
      <c r="D5839">
        <v>53223199360767</v>
      </c>
      <c r="E5839">
        <v>0</v>
      </c>
      <c r="F5839">
        <v>0</v>
      </c>
      <c r="G5839">
        <v>29</v>
      </c>
      <c r="H5839">
        <v>1010000000000</v>
      </c>
      <c r="I5839">
        <v>340000000</v>
      </c>
      <c r="J5839" s="127">
        <v>0.02</v>
      </c>
      <c r="L5839" t="str">
        <f t="shared" si="45"/>
        <v>STACK</v>
      </c>
      <c r="M5839" s="125">
        <f t="shared" si="46"/>
        <v>1010000</v>
      </c>
      <c r="O5839" s="126">
        <f t="shared" si="47"/>
        <v>53223199.360766999</v>
      </c>
    </row>
    <row r="5840" spans="1:15" hidden="1" x14ac:dyDescent="0.25">
      <c r="A5840">
        <v>216</v>
      </c>
      <c r="B5840" t="s">
        <v>492</v>
      </c>
      <c r="C5840" t="s">
        <v>493</v>
      </c>
      <c r="D5840">
        <v>356026113956</v>
      </c>
      <c r="E5840">
        <v>1</v>
      </c>
      <c r="F5840">
        <v>0</v>
      </c>
      <c r="G5840">
        <v>0</v>
      </c>
      <c r="H5840">
        <v>25000000000</v>
      </c>
      <c r="I5840">
        <v>345000000</v>
      </c>
      <c r="J5840">
        <v>0</v>
      </c>
      <c r="M5840"/>
    </row>
    <row r="5841" spans="1:15" hidden="1" x14ac:dyDescent="0.25">
      <c r="A5841">
        <v>216</v>
      </c>
      <c r="B5841" t="s">
        <v>1059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340000000</v>
      </c>
      <c r="J5841">
        <v>0.03</v>
      </c>
      <c r="M5841"/>
    </row>
    <row r="5842" spans="1:15" hidden="1" x14ac:dyDescent="0.25">
      <c r="A5842">
        <v>216</v>
      </c>
      <c r="B5842" t="s">
        <v>2190</v>
      </c>
      <c r="C5842" t="s">
        <v>2191</v>
      </c>
      <c r="D5842">
        <v>113668058203911</v>
      </c>
      <c r="E5842">
        <v>4144671477</v>
      </c>
      <c r="F5842">
        <v>72288758079</v>
      </c>
      <c r="G5842">
        <v>42</v>
      </c>
      <c r="H5842">
        <v>0</v>
      </c>
      <c r="I5842">
        <v>340000000</v>
      </c>
      <c r="J5842">
        <v>0.05</v>
      </c>
      <c r="M5842"/>
    </row>
    <row r="5843" spans="1:15" hidden="1" x14ac:dyDescent="0.25">
      <c r="A5843">
        <v>216</v>
      </c>
      <c r="B5843" t="s">
        <v>554</v>
      </c>
      <c r="C5843" t="s">
        <v>555</v>
      </c>
      <c r="D5843">
        <v>7596410620000</v>
      </c>
      <c r="E5843">
        <v>369599428</v>
      </c>
      <c r="F5843">
        <v>1450371983</v>
      </c>
      <c r="G5843">
        <v>1</v>
      </c>
      <c r="H5843">
        <v>50000000000</v>
      </c>
      <c r="I5843">
        <v>340000000</v>
      </c>
      <c r="J5843">
        <v>0.02</v>
      </c>
      <c r="M5843"/>
    </row>
    <row r="5844" spans="1:15" hidden="1" x14ac:dyDescent="0.25">
      <c r="A5844">
        <v>216</v>
      </c>
      <c r="B5844" t="s">
        <v>625</v>
      </c>
      <c r="C5844" t="s">
        <v>626</v>
      </c>
      <c r="D5844">
        <v>161253461611</v>
      </c>
      <c r="E5844">
        <v>1</v>
      </c>
      <c r="F5844">
        <v>0</v>
      </c>
      <c r="G5844">
        <v>0</v>
      </c>
      <c r="H5844">
        <v>50000000000</v>
      </c>
      <c r="I5844">
        <v>340000000</v>
      </c>
      <c r="J5844">
        <v>0.01</v>
      </c>
      <c r="M5844"/>
    </row>
    <row r="5845" spans="1:15" hidden="1" x14ac:dyDescent="0.25">
      <c r="A5845">
        <v>216</v>
      </c>
      <c r="B5845" t="s">
        <v>500</v>
      </c>
      <c r="D5845">
        <v>497625262</v>
      </c>
      <c r="E5845">
        <v>1</v>
      </c>
      <c r="F5845">
        <v>0</v>
      </c>
      <c r="G5845">
        <v>0</v>
      </c>
      <c r="H5845">
        <v>100000000</v>
      </c>
      <c r="I5845">
        <v>345000000</v>
      </c>
      <c r="J5845">
        <v>0.05</v>
      </c>
      <c r="M5845"/>
    </row>
    <row r="5846" spans="1:15" hidden="1" x14ac:dyDescent="0.25">
      <c r="A5846">
        <v>216</v>
      </c>
      <c r="B5846" t="s">
        <v>1595</v>
      </c>
      <c r="C5846" t="s">
        <v>1596</v>
      </c>
      <c r="D5846">
        <v>3024940728409</v>
      </c>
      <c r="E5846">
        <v>1</v>
      </c>
      <c r="F5846">
        <v>0</v>
      </c>
      <c r="G5846">
        <v>0</v>
      </c>
      <c r="H5846">
        <v>50000000000</v>
      </c>
      <c r="I5846">
        <v>340000000</v>
      </c>
      <c r="J5846">
        <v>0</v>
      </c>
      <c r="M5846"/>
    </row>
    <row r="5847" spans="1:15" hidden="1" x14ac:dyDescent="0.25">
      <c r="A5847">
        <v>216</v>
      </c>
      <c r="B5847" t="s">
        <v>203</v>
      </c>
      <c r="C5847" t="s">
        <v>204</v>
      </c>
      <c r="D5847">
        <v>249571650916</v>
      </c>
      <c r="E5847">
        <v>1</v>
      </c>
      <c r="F5847">
        <v>0</v>
      </c>
      <c r="G5847">
        <v>0</v>
      </c>
      <c r="H5847">
        <v>100000000000</v>
      </c>
      <c r="I5847">
        <v>340000000</v>
      </c>
      <c r="J5847">
        <v>2.5000000000000001E-2</v>
      </c>
      <c r="M5847"/>
    </row>
    <row r="5848" spans="1:15" hidden="1" x14ac:dyDescent="0.25">
      <c r="A5848">
        <v>216</v>
      </c>
      <c r="B5848" t="s">
        <v>1892</v>
      </c>
      <c r="C5848" t="s">
        <v>1893</v>
      </c>
      <c r="D5848">
        <v>3869934</v>
      </c>
      <c r="E5848">
        <v>1</v>
      </c>
      <c r="F5848">
        <v>0</v>
      </c>
      <c r="G5848">
        <v>0</v>
      </c>
      <c r="H5848">
        <v>1000000000</v>
      </c>
      <c r="I5848">
        <v>340000000</v>
      </c>
      <c r="J5848">
        <v>0.01</v>
      </c>
      <c r="M5848"/>
    </row>
    <row r="5849" spans="1:15" hidden="1" x14ac:dyDescent="0.25">
      <c r="A5849">
        <v>216</v>
      </c>
      <c r="B5849" t="s">
        <v>1462</v>
      </c>
      <c r="C5849" t="s">
        <v>1463</v>
      </c>
      <c r="D5849">
        <v>2955266850286</v>
      </c>
      <c r="E5849">
        <v>373005578</v>
      </c>
      <c r="F5849">
        <v>3267552310</v>
      </c>
      <c r="G5849">
        <v>2</v>
      </c>
      <c r="H5849">
        <v>180000000000</v>
      </c>
      <c r="I5849">
        <v>340000000</v>
      </c>
      <c r="J5849">
        <v>0.01</v>
      </c>
      <c r="M5849"/>
    </row>
    <row r="5850" spans="1:15" hidden="1" x14ac:dyDescent="0.25">
      <c r="A5850">
        <v>216</v>
      </c>
      <c r="B5850" t="s">
        <v>1179</v>
      </c>
      <c r="C5850" t="s">
        <v>1180</v>
      </c>
      <c r="D5850">
        <v>1021652689</v>
      </c>
      <c r="E5850">
        <v>1</v>
      </c>
      <c r="F5850">
        <v>0</v>
      </c>
      <c r="G5850">
        <v>0</v>
      </c>
      <c r="H5850">
        <v>10000000000</v>
      </c>
      <c r="I5850">
        <v>340000000</v>
      </c>
      <c r="J5850">
        <v>0</v>
      </c>
      <c r="M5850"/>
    </row>
    <row r="5851" spans="1:15" hidden="1" x14ac:dyDescent="0.25">
      <c r="A5851">
        <v>216</v>
      </c>
      <c r="B5851" t="s">
        <v>656</v>
      </c>
      <c r="C5851" t="s">
        <v>657</v>
      </c>
      <c r="D5851">
        <v>0</v>
      </c>
      <c r="E5851">
        <v>1</v>
      </c>
      <c r="F5851">
        <v>0</v>
      </c>
      <c r="G5851">
        <v>0</v>
      </c>
      <c r="H5851">
        <v>400000000</v>
      </c>
      <c r="I5851">
        <v>340000000</v>
      </c>
      <c r="J5851">
        <v>0.02</v>
      </c>
      <c r="M5851"/>
    </row>
    <row r="5852" spans="1:15" hidden="1" x14ac:dyDescent="0.25">
      <c r="A5852">
        <v>216</v>
      </c>
      <c r="B5852" t="s">
        <v>869</v>
      </c>
      <c r="C5852" t="s">
        <v>870</v>
      </c>
      <c r="D5852">
        <v>21572786726222</v>
      </c>
      <c r="E5852">
        <v>424681076</v>
      </c>
      <c r="F5852">
        <v>10500453460</v>
      </c>
      <c r="G5852">
        <v>6</v>
      </c>
      <c r="H5852">
        <v>400000000000</v>
      </c>
      <c r="I5852">
        <v>340000000</v>
      </c>
      <c r="J5852">
        <v>8.0000000000000002E-3</v>
      </c>
      <c r="M5852"/>
    </row>
    <row r="5853" spans="1:15" hidden="1" x14ac:dyDescent="0.25">
      <c r="A5853">
        <v>216</v>
      </c>
      <c r="B5853" t="s">
        <v>1222</v>
      </c>
      <c r="C5853" t="s">
        <v>1223</v>
      </c>
      <c r="D5853">
        <v>35379552586</v>
      </c>
      <c r="E5853">
        <v>1</v>
      </c>
      <c r="F5853">
        <v>0</v>
      </c>
      <c r="G5853">
        <v>0</v>
      </c>
      <c r="H5853">
        <v>1000000000</v>
      </c>
      <c r="I5853">
        <v>340000000</v>
      </c>
      <c r="J5853">
        <v>0.05</v>
      </c>
      <c r="M5853"/>
    </row>
    <row r="5854" spans="1:15" x14ac:dyDescent="0.25">
      <c r="A5854">
        <v>224</v>
      </c>
      <c r="B5854" t="s">
        <v>1034</v>
      </c>
      <c r="C5854" t="s">
        <v>1035</v>
      </c>
      <c r="D5854">
        <v>1442581592617</v>
      </c>
      <c r="E5854">
        <v>0</v>
      </c>
      <c r="F5854">
        <v>0</v>
      </c>
      <c r="G5854">
        <v>0</v>
      </c>
      <c r="H5854">
        <v>1004000000000</v>
      </c>
      <c r="I5854">
        <v>340000000</v>
      </c>
      <c r="J5854" s="127">
        <v>2.5000000000000001E-2</v>
      </c>
      <c r="L5854" t="str">
        <f>C5854</f>
        <v>AQUA</v>
      </c>
      <c r="M5854" s="125">
        <f>H5854/1000000</f>
        <v>1004000</v>
      </c>
      <c r="O5854" s="126">
        <f>D5854/1000000</f>
        <v>1442581.592617</v>
      </c>
    </row>
    <row r="5855" spans="1:15" hidden="1" x14ac:dyDescent="0.25">
      <c r="A5855">
        <v>216</v>
      </c>
      <c r="B5855" t="s">
        <v>2279</v>
      </c>
      <c r="C5855" t="s">
        <v>2280</v>
      </c>
      <c r="D5855">
        <v>1275833</v>
      </c>
      <c r="E5855">
        <v>1</v>
      </c>
      <c r="F5855">
        <v>0</v>
      </c>
      <c r="G5855">
        <v>0</v>
      </c>
      <c r="H5855">
        <v>10000000000</v>
      </c>
      <c r="I5855">
        <v>340000000</v>
      </c>
      <c r="J5855">
        <v>0.02</v>
      </c>
      <c r="M5855"/>
    </row>
    <row r="5856" spans="1:15" hidden="1" x14ac:dyDescent="0.25">
      <c r="A5856">
        <v>216</v>
      </c>
      <c r="B5856" t="s">
        <v>1265</v>
      </c>
      <c r="C5856" t="s">
        <v>1266</v>
      </c>
      <c r="D5856">
        <v>1954808580019</v>
      </c>
      <c r="E5856">
        <v>384433378</v>
      </c>
      <c r="F5856">
        <v>1436679242</v>
      </c>
      <c r="G5856">
        <v>1</v>
      </c>
      <c r="H5856">
        <v>1000000000000</v>
      </c>
      <c r="I5856">
        <v>340000000</v>
      </c>
      <c r="J5856">
        <v>0.03</v>
      </c>
      <c r="M5856"/>
    </row>
    <row r="5857" spans="1:15" hidden="1" x14ac:dyDescent="0.25">
      <c r="A5857">
        <v>216</v>
      </c>
      <c r="B5857" t="s">
        <v>1494</v>
      </c>
      <c r="C5857" t="s">
        <v>1495</v>
      </c>
      <c r="D5857">
        <v>241301263174</v>
      </c>
      <c r="E5857">
        <v>1</v>
      </c>
      <c r="F5857">
        <v>0</v>
      </c>
      <c r="G5857">
        <v>0</v>
      </c>
      <c r="H5857">
        <v>106000000000</v>
      </c>
      <c r="I5857">
        <v>360000000</v>
      </c>
      <c r="J5857">
        <v>0.03</v>
      </c>
      <c r="M5857"/>
    </row>
    <row r="5858" spans="1:15" hidden="1" x14ac:dyDescent="0.25">
      <c r="A5858">
        <v>216</v>
      </c>
      <c r="B5858" t="s">
        <v>1569</v>
      </c>
      <c r="C5858" t="s">
        <v>1570</v>
      </c>
      <c r="D5858">
        <v>91409837926</v>
      </c>
      <c r="E5858">
        <v>1</v>
      </c>
      <c r="F5858">
        <v>0</v>
      </c>
      <c r="G5858">
        <v>0</v>
      </c>
      <c r="H5858">
        <v>500000000</v>
      </c>
      <c r="I5858">
        <v>340000000</v>
      </c>
      <c r="J5858">
        <v>1.4999999999999999E-2</v>
      </c>
      <c r="M5858"/>
    </row>
    <row r="5859" spans="1:15" hidden="1" x14ac:dyDescent="0.25">
      <c r="A5859">
        <v>216</v>
      </c>
      <c r="B5859" t="s">
        <v>2308</v>
      </c>
      <c r="C5859" t="s">
        <v>153</v>
      </c>
      <c r="D5859">
        <v>60668441108</v>
      </c>
      <c r="E5859">
        <v>1</v>
      </c>
      <c r="F5859">
        <v>0</v>
      </c>
      <c r="G5859">
        <v>0</v>
      </c>
      <c r="H5859">
        <v>200000000000</v>
      </c>
      <c r="I5859">
        <v>340000000</v>
      </c>
      <c r="J5859">
        <v>0.02</v>
      </c>
      <c r="M5859"/>
    </row>
    <row r="5860" spans="1:15" hidden="1" x14ac:dyDescent="0.25">
      <c r="A5860">
        <v>216</v>
      </c>
      <c r="B5860" t="s">
        <v>905</v>
      </c>
      <c r="C5860" t="s">
        <v>906</v>
      </c>
      <c r="D5860">
        <v>1212756623451</v>
      </c>
      <c r="E5860">
        <v>1</v>
      </c>
      <c r="F5860">
        <v>0</v>
      </c>
      <c r="G5860">
        <v>0</v>
      </c>
      <c r="H5860">
        <v>100000000000</v>
      </c>
      <c r="I5860">
        <v>340000000</v>
      </c>
      <c r="J5860">
        <v>5.0000000000000001E-3</v>
      </c>
      <c r="M5860"/>
    </row>
    <row r="5861" spans="1:15" hidden="1" x14ac:dyDescent="0.25">
      <c r="A5861">
        <v>216</v>
      </c>
      <c r="B5861" t="s">
        <v>1319</v>
      </c>
      <c r="C5861" t="s">
        <v>1320</v>
      </c>
      <c r="D5861">
        <v>0</v>
      </c>
      <c r="E5861">
        <v>0</v>
      </c>
      <c r="F5861">
        <v>0</v>
      </c>
      <c r="G5861">
        <v>0</v>
      </c>
      <c r="H5861">
        <v>1000000000</v>
      </c>
      <c r="I5861">
        <v>340000000</v>
      </c>
      <c r="J5861">
        <v>0.05</v>
      </c>
      <c r="M5861"/>
    </row>
    <row r="5862" spans="1:15" hidden="1" x14ac:dyDescent="0.25">
      <c r="A5862">
        <v>216</v>
      </c>
      <c r="B5862" t="s">
        <v>1551</v>
      </c>
      <c r="C5862" t="s">
        <v>1328</v>
      </c>
      <c r="D5862">
        <v>516143871703</v>
      </c>
      <c r="E5862">
        <v>1</v>
      </c>
      <c r="F5862">
        <v>0</v>
      </c>
      <c r="G5862">
        <v>0</v>
      </c>
      <c r="H5862">
        <v>100000000000</v>
      </c>
      <c r="I5862">
        <v>340000000</v>
      </c>
      <c r="J5862">
        <v>0.02</v>
      </c>
      <c r="M5862"/>
    </row>
    <row r="5863" spans="1:15" hidden="1" x14ac:dyDescent="0.25">
      <c r="A5863">
        <v>216</v>
      </c>
      <c r="B5863" t="s">
        <v>341</v>
      </c>
      <c r="C5863" t="s">
        <v>342</v>
      </c>
      <c r="D5863">
        <v>2492510432034</v>
      </c>
      <c r="E5863">
        <v>1</v>
      </c>
      <c r="F5863">
        <v>0</v>
      </c>
      <c r="G5863">
        <v>0</v>
      </c>
      <c r="H5863">
        <v>200000000000</v>
      </c>
      <c r="I5863">
        <v>340000000</v>
      </c>
      <c r="J5863">
        <v>0</v>
      </c>
      <c r="M5863"/>
    </row>
    <row r="5864" spans="1:15" x14ac:dyDescent="0.25">
      <c r="A5864">
        <v>224</v>
      </c>
      <c r="B5864" t="s">
        <v>1642</v>
      </c>
      <c r="C5864" t="s">
        <v>1643</v>
      </c>
      <c r="D5864">
        <v>9377187745146</v>
      </c>
      <c r="E5864">
        <v>0</v>
      </c>
      <c r="F5864">
        <v>0</v>
      </c>
      <c r="G5864">
        <v>4</v>
      </c>
      <c r="H5864">
        <v>1001000000000</v>
      </c>
      <c r="I5864">
        <v>340000000</v>
      </c>
      <c r="J5864" s="127">
        <v>0</v>
      </c>
      <c r="L5864" t="str">
        <f t="shared" ref="L5864:L5865" si="48">C5864</f>
        <v>NORTH</v>
      </c>
      <c r="M5864" s="125">
        <f t="shared" ref="M5864:M5865" si="49">H5864/1000000</f>
        <v>1001000</v>
      </c>
      <c r="O5864" s="126">
        <f t="shared" ref="O5864:O5865" si="50">D5864/1000000</f>
        <v>9377187.7451460008</v>
      </c>
    </row>
    <row r="5865" spans="1:15" x14ac:dyDescent="0.25">
      <c r="A5865">
        <v>224</v>
      </c>
      <c r="B5865" t="s">
        <v>1265</v>
      </c>
      <c r="C5865" t="s">
        <v>1266</v>
      </c>
      <c r="D5865">
        <v>1687137096261</v>
      </c>
      <c r="E5865">
        <v>0</v>
      </c>
      <c r="F5865">
        <v>0</v>
      </c>
      <c r="G5865">
        <v>3</v>
      </c>
      <c r="H5865">
        <v>1000000000000</v>
      </c>
      <c r="I5865">
        <v>340000000</v>
      </c>
      <c r="J5865" s="127">
        <v>0.03</v>
      </c>
      <c r="L5865" t="str">
        <f t="shared" si="48"/>
        <v>KING1</v>
      </c>
      <c r="M5865" s="125">
        <f t="shared" si="49"/>
        <v>1000000</v>
      </c>
      <c r="O5865" s="126">
        <f t="shared" si="50"/>
        <v>1687137.096261</v>
      </c>
    </row>
    <row r="5866" spans="1:15" hidden="1" x14ac:dyDescent="0.25">
      <c r="A5866">
        <v>216</v>
      </c>
      <c r="B5866" t="s">
        <v>1306</v>
      </c>
      <c r="C5866" t="s">
        <v>1307</v>
      </c>
      <c r="D5866">
        <v>0</v>
      </c>
      <c r="E5866">
        <v>0</v>
      </c>
      <c r="F5866">
        <v>0</v>
      </c>
      <c r="G5866">
        <v>0</v>
      </c>
      <c r="H5866">
        <v>100000000</v>
      </c>
      <c r="I5866">
        <v>340000000</v>
      </c>
      <c r="J5866">
        <v>7.4999999999999997E-3</v>
      </c>
      <c r="M5866"/>
    </row>
    <row r="5867" spans="1:15" hidden="1" x14ac:dyDescent="0.25">
      <c r="A5867">
        <v>216</v>
      </c>
      <c r="B5867" t="s">
        <v>416</v>
      </c>
      <c r="C5867" t="s">
        <v>417</v>
      </c>
      <c r="D5867">
        <v>0</v>
      </c>
      <c r="E5867">
        <v>0</v>
      </c>
      <c r="F5867">
        <v>0</v>
      </c>
      <c r="G5867">
        <v>0</v>
      </c>
      <c r="H5867">
        <v>10000000000</v>
      </c>
      <c r="I5867">
        <v>340000000</v>
      </c>
      <c r="J5867">
        <v>0.03</v>
      </c>
      <c r="M5867"/>
    </row>
    <row r="5868" spans="1:15" hidden="1" x14ac:dyDescent="0.25">
      <c r="A5868">
        <v>216</v>
      </c>
      <c r="B5868" t="s">
        <v>2049</v>
      </c>
      <c r="D5868">
        <v>96634341</v>
      </c>
      <c r="E5868">
        <v>1</v>
      </c>
      <c r="F5868">
        <v>0</v>
      </c>
      <c r="G5868">
        <v>0</v>
      </c>
      <c r="H5868">
        <v>100000000</v>
      </c>
      <c r="I5868">
        <v>345000000</v>
      </c>
      <c r="J5868">
        <v>0.15</v>
      </c>
      <c r="M5868"/>
    </row>
    <row r="5869" spans="1:15" hidden="1" x14ac:dyDescent="0.25">
      <c r="A5869">
        <v>216</v>
      </c>
      <c r="B5869" t="s">
        <v>1456</v>
      </c>
      <c r="C5869" t="s">
        <v>1457</v>
      </c>
      <c r="D5869">
        <v>124873962724</v>
      </c>
      <c r="E5869">
        <v>1</v>
      </c>
      <c r="F5869">
        <v>0</v>
      </c>
      <c r="G5869">
        <v>0</v>
      </c>
      <c r="H5869">
        <v>100000000000</v>
      </c>
      <c r="I5869">
        <v>340000000</v>
      </c>
      <c r="J5869">
        <v>1.4999999999999999E-2</v>
      </c>
      <c r="M5869"/>
    </row>
    <row r="5870" spans="1:15" hidden="1" x14ac:dyDescent="0.25">
      <c r="A5870">
        <v>216</v>
      </c>
      <c r="B5870" t="s">
        <v>2374</v>
      </c>
      <c r="C5870" t="s">
        <v>2375</v>
      </c>
      <c r="D5870">
        <v>72669337248</v>
      </c>
      <c r="E5870">
        <v>1</v>
      </c>
      <c r="F5870">
        <v>0</v>
      </c>
      <c r="G5870">
        <v>0</v>
      </c>
      <c r="H5870">
        <v>10000000000</v>
      </c>
      <c r="I5870">
        <v>340000000</v>
      </c>
      <c r="J5870">
        <v>0.04</v>
      </c>
      <c r="M5870"/>
    </row>
    <row r="5871" spans="1:15" hidden="1" x14ac:dyDescent="0.25">
      <c r="A5871">
        <v>216</v>
      </c>
      <c r="B5871" t="s">
        <v>2553</v>
      </c>
      <c r="C5871" t="s">
        <v>2554</v>
      </c>
      <c r="D5871">
        <v>67352684024384</v>
      </c>
      <c r="E5871">
        <v>755229642</v>
      </c>
      <c r="F5871">
        <v>41107734633</v>
      </c>
      <c r="G5871">
        <v>23</v>
      </c>
      <c r="H5871">
        <v>111000000000</v>
      </c>
      <c r="I5871">
        <v>340000000</v>
      </c>
      <c r="J5871">
        <v>0.01</v>
      </c>
      <c r="M5871"/>
    </row>
    <row r="5872" spans="1:15" hidden="1" x14ac:dyDescent="0.25">
      <c r="A5872">
        <v>216</v>
      </c>
      <c r="B5872" t="s">
        <v>443</v>
      </c>
      <c r="C5872" t="s">
        <v>444</v>
      </c>
      <c r="D5872">
        <v>81565961984</v>
      </c>
      <c r="E5872">
        <v>376996152</v>
      </c>
      <c r="F5872">
        <v>1442849950</v>
      </c>
      <c r="G5872">
        <v>1</v>
      </c>
      <c r="H5872">
        <v>1000000000</v>
      </c>
      <c r="I5872">
        <v>340000000</v>
      </c>
      <c r="J5872">
        <v>2.5000000000000001E-2</v>
      </c>
      <c r="M5872"/>
    </row>
    <row r="5873" spans="1:10" customFormat="1" hidden="1" x14ac:dyDescent="0.25">
      <c r="A5873">
        <v>216</v>
      </c>
      <c r="B5873" t="s">
        <v>1003</v>
      </c>
      <c r="D5873">
        <v>0</v>
      </c>
      <c r="E5873">
        <v>0</v>
      </c>
      <c r="F5873">
        <v>0</v>
      </c>
      <c r="G5873">
        <v>2171</v>
      </c>
      <c r="H5873">
        <v>0</v>
      </c>
      <c r="I5873">
        <v>0</v>
      </c>
      <c r="J5873">
        <v>0</v>
      </c>
    </row>
    <row r="5874" spans="1:10" customFormat="1" hidden="1" x14ac:dyDescent="0.25">
      <c r="A5874">
        <v>216</v>
      </c>
      <c r="B5874" t="s">
        <v>1163</v>
      </c>
      <c r="C5874" t="s">
        <v>1164</v>
      </c>
      <c r="D5874">
        <v>877921286572</v>
      </c>
      <c r="E5874">
        <v>1</v>
      </c>
      <c r="F5874">
        <v>0</v>
      </c>
      <c r="G5874">
        <v>0</v>
      </c>
      <c r="H5874">
        <v>9000000000</v>
      </c>
      <c r="I5874">
        <v>340000000</v>
      </c>
      <c r="J5874">
        <v>0.01</v>
      </c>
    </row>
    <row r="5875" spans="1:10" customFormat="1" hidden="1" x14ac:dyDescent="0.25">
      <c r="A5875">
        <v>216</v>
      </c>
      <c r="B5875" t="s">
        <v>2370</v>
      </c>
      <c r="C5875" t="s">
        <v>2371</v>
      </c>
      <c r="D5875">
        <v>208189255282</v>
      </c>
      <c r="E5875">
        <v>1</v>
      </c>
      <c r="F5875">
        <v>0</v>
      </c>
      <c r="G5875">
        <v>0</v>
      </c>
      <c r="H5875">
        <v>10000000</v>
      </c>
      <c r="I5875">
        <v>340000000</v>
      </c>
      <c r="J5875">
        <v>0.01</v>
      </c>
    </row>
    <row r="5876" spans="1:10" customFormat="1" hidden="1" x14ac:dyDescent="0.25">
      <c r="A5876">
        <v>216</v>
      </c>
      <c r="B5876" t="s">
        <v>1269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customFormat="1" hidden="1" x14ac:dyDescent="0.25">
      <c r="A5877">
        <v>216</v>
      </c>
      <c r="B5877" t="s">
        <v>1770</v>
      </c>
      <c r="C5877" t="s">
        <v>1771</v>
      </c>
      <c r="D5877">
        <v>207138206104</v>
      </c>
      <c r="E5877">
        <v>1</v>
      </c>
      <c r="F5877">
        <v>0</v>
      </c>
      <c r="G5877">
        <v>0</v>
      </c>
      <c r="H5877">
        <v>100000000000</v>
      </c>
      <c r="I5877">
        <v>340000000</v>
      </c>
      <c r="J5877">
        <v>0.05</v>
      </c>
    </row>
    <row r="5878" spans="1:10" customFormat="1" hidden="1" x14ac:dyDescent="0.25">
      <c r="A5878">
        <v>216</v>
      </c>
      <c r="B5878" t="s">
        <v>408</v>
      </c>
      <c r="C5878" t="s">
        <v>409</v>
      </c>
      <c r="D5878">
        <v>1062639873036</v>
      </c>
      <c r="E5878">
        <v>1</v>
      </c>
      <c r="F5878">
        <v>0</v>
      </c>
      <c r="G5878">
        <v>0</v>
      </c>
      <c r="H5878">
        <v>75000000000</v>
      </c>
      <c r="I5878">
        <v>340000000</v>
      </c>
      <c r="J5878">
        <v>7.0000000000000007E-2</v>
      </c>
    </row>
    <row r="5879" spans="1:10" customFormat="1" hidden="1" x14ac:dyDescent="0.25">
      <c r="A5879">
        <v>216</v>
      </c>
      <c r="B5879" t="s">
        <v>1591</v>
      </c>
      <c r="C5879" t="s">
        <v>1592</v>
      </c>
      <c r="D5879">
        <v>111452493287</v>
      </c>
      <c r="E5879">
        <v>1</v>
      </c>
      <c r="F5879">
        <v>0</v>
      </c>
      <c r="G5879">
        <v>0</v>
      </c>
      <c r="H5879">
        <v>60000000000</v>
      </c>
      <c r="I5879">
        <v>340000000</v>
      </c>
      <c r="J5879">
        <v>0.02</v>
      </c>
    </row>
    <row r="5880" spans="1:10" customFormat="1" hidden="1" x14ac:dyDescent="0.25">
      <c r="A5880">
        <v>216</v>
      </c>
      <c r="B5880" t="s">
        <v>2409</v>
      </c>
      <c r="C5880" t="s">
        <v>2410</v>
      </c>
      <c r="D5880">
        <v>555273502317</v>
      </c>
      <c r="E5880">
        <v>1</v>
      </c>
      <c r="F5880">
        <v>0</v>
      </c>
      <c r="G5880">
        <v>0</v>
      </c>
      <c r="H5880">
        <v>1000000000000</v>
      </c>
      <c r="I5880">
        <v>340000000</v>
      </c>
      <c r="J5880">
        <v>2.5000000000000001E-2</v>
      </c>
    </row>
    <row r="5881" spans="1:10" customFormat="1" hidden="1" x14ac:dyDescent="0.25">
      <c r="A5881">
        <v>216</v>
      </c>
      <c r="B5881" t="s">
        <v>787</v>
      </c>
      <c r="C5881" t="s">
        <v>788</v>
      </c>
      <c r="D5881">
        <v>82914077095</v>
      </c>
      <c r="E5881">
        <v>1</v>
      </c>
      <c r="F5881">
        <v>0</v>
      </c>
      <c r="G5881">
        <v>0</v>
      </c>
      <c r="H5881">
        <v>0</v>
      </c>
      <c r="I5881">
        <v>340000000</v>
      </c>
      <c r="J5881">
        <v>0.1</v>
      </c>
    </row>
    <row r="5882" spans="1:10" customFormat="1" hidden="1" x14ac:dyDescent="0.25">
      <c r="A5882">
        <v>216</v>
      </c>
      <c r="B5882" t="s">
        <v>1750</v>
      </c>
      <c r="C5882" t="s">
        <v>1751</v>
      </c>
      <c r="D5882">
        <v>880854454780</v>
      </c>
      <c r="E5882">
        <v>340000000</v>
      </c>
      <c r="F5882">
        <v>1480402912</v>
      </c>
      <c r="G5882">
        <v>1</v>
      </c>
      <c r="H5882">
        <v>500000000000</v>
      </c>
      <c r="I5882">
        <v>340000000</v>
      </c>
      <c r="J5882">
        <v>0</v>
      </c>
    </row>
    <row r="5883" spans="1:10" customFormat="1" hidden="1" x14ac:dyDescent="0.25">
      <c r="A5883">
        <v>216</v>
      </c>
      <c r="B5883" t="s">
        <v>1867</v>
      </c>
      <c r="C5883" t="s">
        <v>1868</v>
      </c>
      <c r="D5883">
        <v>274224134859</v>
      </c>
      <c r="E5883">
        <v>1</v>
      </c>
      <c r="F5883">
        <v>0</v>
      </c>
      <c r="G5883">
        <v>0</v>
      </c>
      <c r="H5883">
        <v>100000000003</v>
      </c>
      <c r="I5883">
        <v>340000000</v>
      </c>
      <c r="J5883">
        <v>0.03</v>
      </c>
    </row>
    <row r="5884" spans="1:10" customFormat="1" hidden="1" x14ac:dyDescent="0.25">
      <c r="A5884">
        <v>216</v>
      </c>
      <c r="B5884" t="s">
        <v>2324</v>
      </c>
      <c r="C5884" t="s">
        <v>2325</v>
      </c>
      <c r="D5884">
        <v>296918600799</v>
      </c>
      <c r="E5884">
        <v>1</v>
      </c>
      <c r="F5884">
        <v>0</v>
      </c>
      <c r="G5884">
        <v>0</v>
      </c>
      <c r="H5884">
        <v>500000000</v>
      </c>
      <c r="I5884">
        <v>340000000</v>
      </c>
      <c r="J5884">
        <v>3.5000000000000003E-2</v>
      </c>
    </row>
    <row r="5885" spans="1:10" customFormat="1" hidden="1" x14ac:dyDescent="0.25">
      <c r="A5885">
        <v>216</v>
      </c>
      <c r="B5885" t="s">
        <v>1667</v>
      </c>
      <c r="C5885" t="s">
        <v>1668</v>
      </c>
      <c r="D5885">
        <v>5848572250918</v>
      </c>
      <c r="E5885">
        <v>439171934</v>
      </c>
      <c r="F5885">
        <v>3206559232</v>
      </c>
      <c r="G5885">
        <v>2</v>
      </c>
      <c r="H5885">
        <v>1600000000000</v>
      </c>
      <c r="I5885">
        <v>340000000</v>
      </c>
      <c r="J5885">
        <v>0.03</v>
      </c>
    </row>
    <row r="5886" spans="1:10" customFormat="1" hidden="1" x14ac:dyDescent="0.25">
      <c r="A5886">
        <v>216</v>
      </c>
      <c r="B5886" t="s">
        <v>2111</v>
      </c>
      <c r="C5886" t="s">
        <v>2112</v>
      </c>
      <c r="D5886">
        <v>30110231850567</v>
      </c>
      <c r="E5886">
        <v>3035765341</v>
      </c>
      <c r="F5886">
        <v>24261888072</v>
      </c>
      <c r="G5886">
        <v>15</v>
      </c>
      <c r="H5886">
        <v>0</v>
      </c>
      <c r="I5886">
        <v>340000000</v>
      </c>
      <c r="J5886">
        <v>0.1</v>
      </c>
    </row>
    <row r="5887" spans="1:10" customFormat="1" hidden="1" x14ac:dyDescent="0.25">
      <c r="A5887">
        <v>216</v>
      </c>
      <c r="B5887" t="s">
        <v>814</v>
      </c>
      <c r="C5887" t="s">
        <v>815</v>
      </c>
      <c r="D5887">
        <v>19371761469</v>
      </c>
      <c r="E5887">
        <v>1</v>
      </c>
      <c r="F5887">
        <v>0</v>
      </c>
      <c r="G5887">
        <v>0</v>
      </c>
      <c r="H5887">
        <v>500000000</v>
      </c>
      <c r="I5887">
        <v>340000000</v>
      </c>
      <c r="J5887">
        <v>0.05</v>
      </c>
    </row>
    <row r="5888" spans="1:10" customFormat="1" hidden="1" x14ac:dyDescent="0.25">
      <c r="A5888">
        <v>216</v>
      </c>
      <c r="B5888" t="s">
        <v>1685</v>
      </c>
      <c r="C5888" t="s">
        <v>1088</v>
      </c>
      <c r="D5888">
        <v>0</v>
      </c>
      <c r="E5888">
        <v>0</v>
      </c>
      <c r="F5888">
        <v>0</v>
      </c>
      <c r="G5888">
        <v>0</v>
      </c>
      <c r="H5888">
        <v>1000000000000</v>
      </c>
      <c r="I5888">
        <v>340000000</v>
      </c>
      <c r="J5888">
        <v>6.1799999999999997E-3</v>
      </c>
    </row>
    <row r="5889" spans="1:10" customFormat="1" hidden="1" x14ac:dyDescent="0.25">
      <c r="A5889">
        <v>216</v>
      </c>
      <c r="B5889" t="s">
        <v>2077</v>
      </c>
      <c r="C5889" t="s">
        <v>2078</v>
      </c>
      <c r="D5889">
        <v>105934677240</v>
      </c>
      <c r="E5889">
        <v>1</v>
      </c>
      <c r="F5889">
        <v>0</v>
      </c>
      <c r="G5889">
        <v>0</v>
      </c>
      <c r="H5889">
        <v>20000000000</v>
      </c>
      <c r="I5889">
        <v>340000000</v>
      </c>
      <c r="J5889">
        <v>8.9999999999999993E-3</v>
      </c>
    </row>
    <row r="5890" spans="1:10" customFormat="1" hidden="1" x14ac:dyDescent="0.25">
      <c r="A5890">
        <v>216</v>
      </c>
      <c r="B5890" t="s">
        <v>2281</v>
      </c>
      <c r="C5890" t="s">
        <v>2282</v>
      </c>
      <c r="D5890">
        <v>901059705623</v>
      </c>
      <c r="E5890">
        <v>1</v>
      </c>
      <c r="F5890">
        <v>0</v>
      </c>
      <c r="G5890">
        <v>0</v>
      </c>
      <c r="H5890">
        <v>125000000000</v>
      </c>
      <c r="I5890">
        <v>340000000</v>
      </c>
      <c r="J5890">
        <v>0.01</v>
      </c>
    </row>
    <row r="5891" spans="1:10" customFormat="1" hidden="1" x14ac:dyDescent="0.25">
      <c r="A5891">
        <v>216</v>
      </c>
      <c r="B5891" t="s">
        <v>1832</v>
      </c>
      <c r="C5891" t="s">
        <v>1833</v>
      </c>
      <c r="D5891">
        <v>134033819679</v>
      </c>
      <c r="E5891">
        <v>1</v>
      </c>
      <c r="F5891">
        <v>0</v>
      </c>
      <c r="G5891">
        <v>0</v>
      </c>
      <c r="H5891">
        <v>118999000000</v>
      </c>
      <c r="I5891">
        <v>340000000</v>
      </c>
      <c r="J5891">
        <v>1.4999999999999999E-2</v>
      </c>
    </row>
    <row r="5892" spans="1:10" customFormat="1" hidden="1" x14ac:dyDescent="0.25">
      <c r="A5892">
        <v>216</v>
      </c>
      <c r="B5892" t="s">
        <v>2419</v>
      </c>
      <c r="C5892" t="s">
        <v>2420</v>
      </c>
      <c r="D5892">
        <v>0</v>
      </c>
      <c r="E5892">
        <v>0</v>
      </c>
      <c r="F5892">
        <v>0</v>
      </c>
      <c r="G5892">
        <v>0</v>
      </c>
      <c r="H5892">
        <v>50000000000</v>
      </c>
      <c r="I5892">
        <v>340000000</v>
      </c>
      <c r="J5892">
        <v>0.05</v>
      </c>
    </row>
    <row r="5893" spans="1:10" customFormat="1" hidden="1" x14ac:dyDescent="0.25">
      <c r="A5893">
        <v>216</v>
      </c>
      <c r="B5893" t="s">
        <v>978</v>
      </c>
      <c r="C5893" t="s">
        <v>979</v>
      </c>
      <c r="D5893">
        <v>916464405</v>
      </c>
      <c r="E5893">
        <v>1</v>
      </c>
      <c r="F5893">
        <v>0</v>
      </c>
      <c r="G5893">
        <v>0</v>
      </c>
      <c r="H5893">
        <v>100000000</v>
      </c>
      <c r="I5893">
        <v>345000000</v>
      </c>
      <c r="J5893">
        <v>0.15</v>
      </c>
    </row>
    <row r="5894" spans="1:10" customFormat="1" hidden="1" x14ac:dyDescent="0.25">
      <c r="A5894">
        <v>216</v>
      </c>
      <c r="B5894" t="s">
        <v>1175</v>
      </c>
      <c r="C5894" t="s">
        <v>1176</v>
      </c>
      <c r="D5894">
        <v>99492551105</v>
      </c>
      <c r="E5894">
        <v>1</v>
      </c>
      <c r="F5894">
        <v>0</v>
      </c>
      <c r="G5894">
        <v>0</v>
      </c>
      <c r="H5894">
        <v>98000000000</v>
      </c>
      <c r="I5894">
        <v>340000000</v>
      </c>
      <c r="J5894">
        <v>0.01</v>
      </c>
    </row>
    <row r="5895" spans="1:10" customFormat="1" hidden="1" x14ac:dyDescent="0.25">
      <c r="A5895">
        <v>216</v>
      </c>
      <c r="B5895" t="s">
        <v>189</v>
      </c>
      <c r="C5895" t="s">
        <v>190</v>
      </c>
      <c r="D5895">
        <v>143354953917</v>
      </c>
      <c r="E5895">
        <v>1</v>
      </c>
      <c r="F5895">
        <v>0</v>
      </c>
      <c r="G5895">
        <v>0</v>
      </c>
      <c r="H5895">
        <v>100000000000</v>
      </c>
      <c r="I5895">
        <v>340000000</v>
      </c>
      <c r="J5895">
        <v>1.618E-2</v>
      </c>
    </row>
    <row r="5896" spans="1:10" customFormat="1" hidden="1" x14ac:dyDescent="0.25">
      <c r="A5896">
        <v>216</v>
      </c>
      <c r="B5896" t="s">
        <v>394</v>
      </c>
      <c r="C5896" t="s">
        <v>395</v>
      </c>
      <c r="D5896">
        <v>418712089744</v>
      </c>
      <c r="E5896">
        <v>1</v>
      </c>
      <c r="F5896">
        <v>0</v>
      </c>
      <c r="G5896">
        <v>0</v>
      </c>
      <c r="H5896">
        <v>10000000000</v>
      </c>
      <c r="I5896">
        <v>340000000</v>
      </c>
      <c r="J5896">
        <v>0.01</v>
      </c>
    </row>
    <row r="5897" spans="1:10" customFormat="1" hidden="1" x14ac:dyDescent="0.25">
      <c r="A5897">
        <v>216</v>
      </c>
      <c r="B5897" t="s">
        <v>1930</v>
      </c>
      <c r="C5897" t="s">
        <v>1931</v>
      </c>
      <c r="D5897">
        <v>48550029931</v>
      </c>
      <c r="E5897">
        <v>1</v>
      </c>
      <c r="F5897">
        <v>0</v>
      </c>
      <c r="G5897">
        <v>0</v>
      </c>
      <c r="H5897">
        <v>3000000000</v>
      </c>
      <c r="I5897">
        <v>340000000</v>
      </c>
      <c r="J5897">
        <v>0.01</v>
      </c>
    </row>
    <row r="5898" spans="1:10" customFormat="1" hidden="1" x14ac:dyDescent="0.25">
      <c r="A5898">
        <v>216</v>
      </c>
      <c r="B5898" t="s">
        <v>1050</v>
      </c>
      <c r="C5898" t="s">
        <v>1051</v>
      </c>
      <c r="D5898">
        <v>41187799275</v>
      </c>
      <c r="E5898">
        <v>1</v>
      </c>
      <c r="F5898">
        <v>0</v>
      </c>
      <c r="G5898">
        <v>0</v>
      </c>
      <c r="H5898">
        <v>10000000000</v>
      </c>
      <c r="I5898">
        <v>340000000</v>
      </c>
      <c r="J5898">
        <v>0.02</v>
      </c>
    </row>
    <row r="5899" spans="1:10" customFormat="1" hidden="1" x14ac:dyDescent="0.25">
      <c r="A5899">
        <v>216</v>
      </c>
      <c r="B5899" t="s">
        <v>197</v>
      </c>
      <c r="C5899" t="s">
        <v>198</v>
      </c>
      <c r="D5899">
        <v>287341091905582</v>
      </c>
      <c r="E5899">
        <v>11872272213</v>
      </c>
      <c r="F5899">
        <v>153214473687</v>
      </c>
      <c r="G5899">
        <v>122</v>
      </c>
      <c r="H5899">
        <v>5000000000000</v>
      </c>
      <c r="I5899">
        <v>340000000</v>
      </c>
      <c r="J5899">
        <v>7.0000000000000007E-2</v>
      </c>
    </row>
    <row r="5900" spans="1:10" customFormat="1" hidden="1" x14ac:dyDescent="0.25">
      <c r="A5900">
        <v>216</v>
      </c>
      <c r="B5900" t="s">
        <v>1944</v>
      </c>
      <c r="C5900" t="s">
        <v>1945</v>
      </c>
      <c r="D5900">
        <v>21095524628767</v>
      </c>
      <c r="E5900">
        <v>1637058404</v>
      </c>
      <c r="F5900">
        <v>31129401709</v>
      </c>
      <c r="G5900">
        <v>18</v>
      </c>
      <c r="H5900">
        <v>202000000000</v>
      </c>
      <c r="I5900">
        <v>340000000</v>
      </c>
      <c r="J5900">
        <v>0.04</v>
      </c>
    </row>
    <row r="5901" spans="1:10" customFormat="1" hidden="1" x14ac:dyDescent="0.25">
      <c r="A5901">
        <v>216</v>
      </c>
      <c r="B5901" t="s">
        <v>1759</v>
      </c>
      <c r="C5901" t="s">
        <v>1760</v>
      </c>
      <c r="D5901">
        <v>478581308861</v>
      </c>
      <c r="E5901">
        <v>1</v>
      </c>
      <c r="F5901">
        <v>0</v>
      </c>
      <c r="G5901">
        <v>0</v>
      </c>
      <c r="H5901">
        <v>50005000000</v>
      </c>
      <c r="I5901">
        <v>340000000</v>
      </c>
      <c r="J5901">
        <v>0.01</v>
      </c>
    </row>
    <row r="5902" spans="1:10" customFormat="1" hidden="1" x14ac:dyDescent="0.25">
      <c r="A5902">
        <v>216</v>
      </c>
      <c r="B5902" t="s">
        <v>2534</v>
      </c>
      <c r="C5902" t="s">
        <v>2535</v>
      </c>
      <c r="D5902">
        <v>1648121055822</v>
      </c>
      <c r="E5902">
        <v>1</v>
      </c>
      <c r="F5902">
        <v>0</v>
      </c>
      <c r="G5902">
        <v>0</v>
      </c>
      <c r="H5902">
        <v>1000000000000</v>
      </c>
      <c r="I5902">
        <v>340000000</v>
      </c>
      <c r="J5902">
        <v>1E-3</v>
      </c>
    </row>
    <row r="5903" spans="1:10" customFormat="1" hidden="1" x14ac:dyDescent="0.25">
      <c r="A5903">
        <v>216</v>
      </c>
      <c r="B5903" t="s">
        <v>302</v>
      </c>
      <c r="C5903" t="s">
        <v>303</v>
      </c>
      <c r="D5903">
        <v>6093974934637</v>
      </c>
      <c r="E5903">
        <v>366676121</v>
      </c>
      <c r="F5903">
        <v>1455330642</v>
      </c>
      <c r="G5903">
        <v>1</v>
      </c>
      <c r="H5903">
        <v>1000000000000</v>
      </c>
      <c r="I5903">
        <v>340000000</v>
      </c>
      <c r="J5903">
        <v>1.7999999999999999E-2</v>
      </c>
    </row>
    <row r="5904" spans="1:10" customFormat="1" hidden="1" x14ac:dyDescent="0.25">
      <c r="A5904">
        <v>216</v>
      </c>
      <c r="B5904" t="s">
        <v>2236</v>
      </c>
      <c r="C5904" t="s">
        <v>2237</v>
      </c>
      <c r="D5904">
        <v>5097616242</v>
      </c>
      <c r="E5904">
        <v>1</v>
      </c>
      <c r="F5904">
        <v>0</v>
      </c>
      <c r="G5904">
        <v>0</v>
      </c>
      <c r="H5904">
        <v>5000000000</v>
      </c>
      <c r="I5904">
        <v>340000000</v>
      </c>
      <c r="J5904">
        <v>0</v>
      </c>
    </row>
    <row r="5905" spans="1:15" x14ac:dyDescent="0.25">
      <c r="A5905">
        <v>224</v>
      </c>
      <c r="B5905" t="s">
        <v>1099</v>
      </c>
      <c r="C5905" t="s">
        <v>1100</v>
      </c>
      <c r="D5905">
        <v>55731373675244</v>
      </c>
      <c r="E5905">
        <v>0</v>
      </c>
      <c r="F5905">
        <v>0</v>
      </c>
      <c r="G5905">
        <v>30</v>
      </c>
      <c r="H5905">
        <v>1000000000000</v>
      </c>
      <c r="I5905">
        <v>340000000</v>
      </c>
      <c r="J5905" s="127">
        <v>0.01</v>
      </c>
      <c r="L5905" t="str">
        <f>C5905</f>
        <v>EKTRP</v>
      </c>
      <c r="M5905" s="125">
        <f>H5905/1000000</f>
        <v>1000000</v>
      </c>
      <c r="O5905" s="126">
        <f>D5905/1000000</f>
        <v>55731373.675244004</v>
      </c>
    </row>
    <row r="5906" spans="1:15" hidden="1" x14ac:dyDescent="0.25">
      <c r="A5906">
        <v>216</v>
      </c>
      <c r="B5906" t="s">
        <v>474</v>
      </c>
      <c r="C5906" t="s">
        <v>475</v>
      </c>
      <c r="D5906">
        <v>113909372526900</v>
      </c>
      <c r="E5906">
        <v>5944805931</v>
      </c>
      <c r="F5906">
        <v>74463850234</v>
      </c>
      <c r="G5906">
        <v>44</v>
      </c>
      <c r="H5906">
        <v>3000000000000</v>
      </c>
      <c r="I5906">
        <v>340000000</v>
      </c>
      <c r="J5906">
        <v>7.0000000000000007E-2</v>
      </c>
      <c r="M5906"/>
    </row>
    <row r="5907" spans="1:15" hidden="1" x14ac:dyDescent="0.25">
      <c r="A5907">
        <v>216</v>
      </c>
      <c r="B5907" t="s">
        <v>2054</v>
      </c>
      <c r="C5907" t="s">
        <v>2055</v>
      </c>
      <c r="D5907">
        <v>513160239087</v>
      </c>
      <c r="E5907">
        <v>1</v>
      </c>
      <c r="F5907">
        <v>0</v>
      </c>
      <c r="G5907">
        <v>0</v>
      </c>
      <c r="H5907">
        <v>200000000000</v>
      </c>
      <c r="I5907">
        <v>340000000</v>
      </c>
      <c r="J5907">
        <v>2.5000000000000001E-2</v>
      </c>
      <c r="M5907"/>
    </row>
    <row r="5908" spans="1:15" x14ac:dyDescent="0.25">
      <c r="A5908">
        <v>224</v>
      </c>
      <c r="B5908" t="s">
        <v>654</v>
      </c>
      <c r="C5908" t="s">
        <v>655</v>
      </c>
      <c r="D5908">
        <v>1305921827783</v>
      </c>
      <c r="E5908">
        <v>0</v>
      </c>
      <c r="F5908">
        <v>0</v>
      </c>
      <c r="G5908">
        <v>4</v>
      </c>
      <c r="H5908">
        <v>1000000000000</v>
      </c>
      <c r="I5908">
        <v>340000000</v>
      </c>
      <c r="J5908" s="127">
        <v>1.337E-2</v>
      </c>
      <c r="L5908" t="str">
        <f t="shared" ref="L5908:L5909" si="51">C5908</f>
        <v>KAZE</v>
      </c>
      <c r="M5908" s="125">
        <f t="shared" ref="M5908:M5909" si="52">H5908/1000000</f>
        <v>1000000</v>
      </c>
      <c r="O5908" s="126">
        <f t="shared" ref="O5908:O5909" si="53">D5908/1000000</f>
        <v>1305921.827783</v>
      </c>
    </row>
    <row r="5909" spans="1:15" x14ac:dyDescent="0.25">
      <c r="A5909">
        <v>224</v>
      </c>
      <c r="B5909" t="s">
        <v>302</v>
      </c>
      <c r="C5909" t="s">
        <v>303</v>
      </c>
      <c r="D5909">
        <v>5809957772471</v>
      </c>
      <c r="E5909">
        <v>0</v>
      </c>
      <c r="F5909">
        <v>0</v>
      </c>
      <c r="G5909">
        <v>4</v>
      </c>
      <c r="H5909">
        <v>1000000000000</v>
      </c>
      <c r="I5909">
        <v>340000000</v>
      </c>
      <c r="J5909" s="127">
        <v>1.7999999999999999E-2</v>
      </c>
      <c r="L5909" t="str">
        <f t="shared" si="51"/>
        <v>GENE</v>
      </c>
      <c r="M5909" s="125">
        <f t="shared" si="52"/>
        <v>1000000</v>
      </c>
      <c r="O5909" s="126">
        <f t="shared" si="53"/>
        <v>5809957.7724710004</v>
      </c>
    </row>
    <row r="5910" spans="1:15" hidden="1" x14ac:dyDescent="0.25">
      <c r="A5910">
        <v>216</v>
      </c>
      <c r="B5910" t="s">
        <v>1304</v>
      </c>
      <c r="C5910" t="s">
        <v>1305</v>
      </c>
      <c r="D5910">
        <v>0</v>
      </c>
      <c r="E5910">
        <v>0</v>
      </c>
      <c r="F5910">
        <v>0</v>
      </c>
      <c r="G5910">
        <v>0</v>
      </c>
      <c r="H5910">
        <v>1000000000</v>
      </c>
      <c r="I5910">
        <v>340000000</v>
      </c>
      <c r="J5910">
        <v>0</v>
      </c>
      <c r="M5910"/>
    </row>
    <row r="5911" spans="1:15" hidden="1" x14ac:dyDescent="0.25">
      <c r="A5911">
        <v>216</v>
      </c>
      <c r="B5911" t="s">
        <v>262</v>
      </c>
      <c r="C5911" t="s">
        <v>263</v>
      </c>
      <c r="D5911">
        <v>159071305864</v>
      </c>
      <c r="E5911">
        <v>1</v>
      </c>
      <c r="F5911">
        <v>0</v>
      </c>
      <c r="G5911">
        <v>0</v>
      </c>
      <c r="H5911">
        <v>150000000000</v>
      </c>
      <c r="I5911">
        <v>340000000</v>
      </c>
      <c r="J5911">
        <v>0.02</v>
      </c>
      <c r="M5911"/>
    </row>
    <row r="5912" spans="1:15" hidden="1" x14ac:dyDescent="0.25">
      <c r="A5912">
        <v>216</v>
      </c>
      <c r="B5912" t="s">
        <v>1034</v>
      </c>
      <c r="C5912" t="s">
        <v>1035</v>
      </c>
      <c r="D5912">
        <v>1324601622986</v>
      </c>
      <c r="E5912">
        <v>1</v>
      </c>
      <c r="F5912">
        <v>0</v>
      </c>
      <c r="G5912">
        <v>0</v>
      </c>
      <c r="H5912">
        <v>1004000000000</v>
      </c>
      <c r="I5912">
        <v>340000000</v>
      </c>
      <c r="J5912">
        <v>2.75E-2</v>
      </c>
      <c r="M5912"/>
    </row>
    <row r="5913" spans="1:15" hidden="1" x14ac:dyDescent="0.25">
      <c r="A5913">
        <v>216</v>
      </c>
      <c r="B5913" t="s">
        <v>1252</v>
      </c>
      <c r="C5913" t="s">
        <v>1253</v>
      </c>
      <c r="D5913">
        <v>1768230122871</v>
      </c>
      <c r="E5913">
        <v>445661536</v>
      </c>
      <c r="F5913">
        <v>3196261488</v>
      </c>
      <c r="G5913">
        <v>2</v>
      </c>
      <c r="H5913">
        <v>1033736000000</v>
      </c>
      <c r="I5913">
        <v>340000000</v>
      </c>
      <c r="J5913">
        <v>3.2000000000000001E-2</v>
      </c>
      <c r="M5913"/>
    </row>
    <row r="5914" spans="1:15" hidden="1" x14ac:dyDescent="0.25">
      <c r="A5914">
        <v>216</v>
      </c>
      <c r="B5914" t="s">
        <v>1339</v>
      </c>
      <c r="C5914" t="s">
        <v>1340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M5914"/>
    </row>
    <row r="5915" spans="1:15" hidden="1" x14ac:dyDescent="0.25">
      <c r="A5915">
        <v>216</v>
      </c>
      <c r="B5915" t="s">
        <v>1703</v>
      </c>
      <c r="C5915" t="s">
        <v>1704</v>
      </c>
      <c r="D5915">
        <v>50091013581808</v>
      </c>
      <c r="E5915">
        <v>1601992293</v>
      </c>
      <c r="F5915">
        <v>34794930390</v>
      </c>
      <c r="G5915">
        <v>20</v>
      </c>
      <c r="H5915">
        <v>1000000000</v>
      </c>
      <c r="I5915">
        <v>340000000</v>
      </c>
      <c r="J5915">
        <v>3.5000000000000003E-2</v>
      </c>
      <c r="M5915"/>
    </row>
    <row r="5916" spans="1:15" hidden="1" x14ac:dyDescent="0.25">
      <c r="A5916">
        <v>216</v>
      </c>
      <c r="B5916" t="s">
        <v>2068</v>
      </c>
      <c r="C5916" t="s">
        <v>2069</v>
      </c>
      <c r="D5916">
        <v>48322823262</v>
      </c>
      <c r="E5916">
        <v>1</v>
      </c>
      <c r="F5916">
        <v>0</v>
      </c>
      <c r="G5916">
        <v>0</v>
      </c>
      <c r="H5916">
        <v>1000000000</v>
      </c>
      <c r="I5916">
        <v>340000000</v>
      </c>
      <c r="J5916">
        <v>0.01</v>
      </c>
      <c r="M5916"/>
    </row>
    <row r="5917" spans="1:15" hidden="1" x14ac:dyDescent="0.25">
      <c r="A5917">
        <v>216</v>
      </c>
      <c r="B5917" t="s">
        <v>425</v>
      </c>
      <c r="C5917" t="s">
        <v>426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M5917"/>
    </row>
    <row r="5918" spans="1:15" hidden="1" x14ac:dyDescent="0.25">
      <c r="A5918">
        <v>216</v>
      </c>
      <c r="B5918" t="s">
        <v>2149</v>
      </c>
      <c r="C5918" t="s">
        <v>2150</v>
      </c>
      <c r="D5918">
        <v>463094048911</v>
      </c>
      <c r="E5918">
        <v>1</v>
      </c>
      <c r="F5918">
        <v>0</v>
      </c>
      <c r="G5918">
        <v>0</v>
      </c>
      <c r="H5918">
        <v>1000000000</v>
      </c>
      <c r="I5918">
        <v>340000000</v>
      </c>
      <c r="J5918">
        <v>0.01</v>
      </c>
      <c r="M5918"/>
    </row>
    <row r="5919" spans="1:15" hidden="1" x14ac:dyDescent="0.25">
      <c r="A5919">
        <v>216</v>
      </c>
      <c r="B5919" t="s">
        <v>1087</v>
      </c>
      <c r="C5919" t="s">
        <v>1088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M5919"/>
    </row>
    <row r="5920" spans="1:15" hidden="1" x14ac:dyDescent="0.25">
      <c r="A5920">
        <v>216</v>
      </c>
      <c r="B5920" t="s">
        <v>663</v>
      </c>
      <c r="C5920" t="s">
        <v>664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M5920"/>
    </row>
    <row r="5921" spans="1:10" customFormat="1" hidden="1" x14ac:dyDescent="0.25">
      <c r="A5921">
        <v>216</v>
      </c>
      <c r="B5921" t="s">
        <v>2026</v>
      </c>
      <c r="D5921">
        <v>0</v>
      </c>
      <c r="E5921">
        <v>0</v>
      </c>
      <c r="F5921">
        <v>0</v>
      </c>
      <c r="G5921">
        <v>0</v>
      </c>
      <c r="H5921">
        <v>100000000</v>
      </c>
      <c r="I5921">
        <v>345000000</v>
      </c>
      <c r="J5921">
        <v>0.15</v>
      </c>
    </row>
    <row r="5922" spans="1:10" customFormat="1" hidden="1" x14ac:dyDescent="0.25">
      <c r="A5922">
        <v>216</v>
      </c>
      <c r="B5922" t="s">
        <v>2383</v>
      </c>
      <c r="C5922" t="s">
        <v>2384</v>
      </c>
      <c r="D5922">
        <v>0</v>
      </c>
      <c r="E5922">
        <v>0</v>
      </c>
      <c r="F5922">
        <v>0</v>
      </c>
      <c r="G5922">
        <v>0</v>
      </c>
      <c r="H5922">
        <v>5000000000</v>
      </c>
      <c r="I5922">
        <v>340000000</v>
      </c>
      <c r="J5922">
        <v>0.05</v>
      </c>
    </row>
    <row r="5923" spans="1:10" customFormat="1" hidden="1" x14ac:dyDescent="0.25">
      <c r="A5923">
        <v>216</v>
      </c>
      <c r="B5923" t="s">
        <v>1418</v>
      </c>
      <c r="C5923" t="s">
        <v>1419</v>
      </c>
      <c r="D5923">
        <v>3978712008614</v>
      </c>
      <c r="E5923">
        <v>441998346</v>
      </c>
      <c r="F5923">
        <v>5023546721</v>
      </c>
      <c r="G5923">
        <v>3</v>
      </c>
      <c r="H5923">
        <v>1052000000000</v>
      </c>
      <c r="I5923">
        <v>340000000</v>
      </c>
      <c r="J5923">
        <v>1.9900000000000001E-2</v>
      </c>
    </row>
    <row r="5924" spans="1:10" customFormat="1" hidden="1" x14ac:dyDescent="0.25">
      <c r="A5924">
        <v>216</v>
      </c>
      <c r="B5924" t="s">
        <v>1285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customFormat="1" hidden="1" x14ac:dyDescent="0.25">
      <c r="A5925">
        <v>216</v>
      </c>
      <c r="B5925" t="s">
        <v>1210</v>
      </c>
      <c r="C5925" t="s">
        <v>1211</v>
      </c>
      <c r="D5925">
        <v>87306397983</v>
      </c>
      <c r="E5925">
        <v>1</v>
      </c>
      <c r="F5925">
        <v>0</v>
      </c>
      <c r="G5925">
        <v>0</v>
      </c>
      <c r="H5925">
        <v>30000000000</v>
      </c>
      <c r="I5925">
        <v>340000000</v>
      </c>
      <c r="J5925">
        <v>0.01</v>
      </c>
    </row>
    <row r="5926" spans="1:10" customFormat="1" hidden="1" x14ac:dyDescent="0.25">
      <c r="A5926">
        <v>216</v>
      </c>
      <c r="B5926" t="s">
        <v>1517</v>
      </c>
      <c r="C5926" t="s">
        <v>1518</v>
      </c>
      <c r="D5926">
        <v>681446185851</v>
      </c>
      <c r="E5926">
        <v>1</v>
      </c>
      <c r="F5926">
        <v>0</v>
      </c>
      <c r="G5926">
        <v>0</v>
      </c>
      <c r="H5926">
        <v>13300000000</v>
      </c>
      <c r="I5926">
        <v>340000000</v>
      </c>
      <c r="J5926">
        <v>0</v>
      </c>
    </row>
    <row r="5927" spans="1:10" customFormat="1" hidden="1" x14ac:dyDescent="0.25">
      <c r="A5927">
        <v>216</v>
      </c>
      <c r="B5927" t="s">
        <v>1052</v>
      </c>
      <c r="C5927" t="s">
        <v>1053</v>
      </c>
      <c r="D5927">
        <v>358569304851</v>
      </c>
      <c r="E5927">
        <v>1</v>
      </c>
      <c r="F5927">
        <v>0</v>
      </c>
      <c r="G5927">
        <v>0</v>
      </c>
      <c r="H5927">
        <v>50000000000</v>
      </c>
      <c r="I5927">
        <v>340000000</v>
      </c>
      <c r="J5927">
        <v>0.01</v>
      </c>
    </row>
    <row r="5928" spans="1:10" customFormat="1" hidden="1" x14ac:dyDescent="0.25">
      <c r="A5928">
        <v>216</v>
      </c>
      <c r="B5928" t="s">
        <v>1549</v>
      </c>
      <c r="C5928" t="s">
        <v>1550</v>
      </c>
      <c r="D5928">
        <v>113169785465176</v>
      </c>
      <c r="E5928">
        <v>7476919923</v>
      </c>
      <c r="F5928">
        <v>94819078988</v>
      </c>
      <c r="G5928">
        <v>56</v>
      </c>
      <c r="H5928">
        <v>2700000000000</v>
      </c>
      <c r="I5928">
        <v>340000000</v>
      </c>
      <c r="J5928">
        <v>7.0000000000000007E-2</v>
      </c>
    </row>
    <row r="5929" spans="1:10" customFormat="1" hidden="1" x14ac:dyDescent="0.25">
      <c r="A5929">
        <v>216</v>
      </c>
      <c r="B5929" t="s">
        <v>1681</v>
      </c>
      <c r="C5929" t="s">
        <v>1682</v>
      </c>
      <c r="D5929">
        <v>201198068068</v>
      </c>
      <c r="E5929">
        <v>1</v>
      </c>
      <c r="F5929">
        <v>0</v>
      </c>
      <c r="G5929">
        <v>0</v>
      </c>
      <c r="H5929">
        <v>400000000</v>
      </c>
      <c r="I5929">
        <v>340000000</v>
      </c>
      <c r="J5929">
        <v>0</v>
      </c>
    </row>
    <row r="5930" spans="1:10" customFormat="1" hidden="1" x14ac:dyDescent="0.25">
      <c r="A5930">
        <v>216</v>
      </c>
      <c r="B5930" t="s">
        <v>412</v>
      </c>
      <c r="C5930" t="s">
        <v>413</v>
      </c>
      <c r="D5930">
        <v>672620135248</v>
      </c>
      <c r="E5930">
        <v>1</v>
      </c>
      <c r="F5930">
        <v>0</v>
      </c>
      <c r="G5930">
        <v>0</v>
      </c>
      <c r="H5930">
        <v>50000000000</v>
      </c>
      <c r="I5930">
        <v>340000000</v>
      </c>
      <c r="J5930">
        <v>0.01</v>
      </c>
    </row>
    <row r="5931" spans="1:10" customFormat="1" hidden="1" x14ac:dyDescent="0.25">
      <c r="A5931">
        <v>216</v>
      </c>
      <c r="B5931" t="s">
        <v>1906</v>
      </c>
      <c r="C5931" t="s">
        <v>1907</v>
      </c>
      <c r="D5931">
        <v>421194987408</v>
      </c>
      <c r="E5931">
        <v>1</v>
      </c>
      <c r="F5931">
        <v>0</v>
      </c>
      <c r="G5931">
        <v>0</v>
      </c>
      <c r="H5931">
        <v>10100000000</v>
      </c>
      <c r="I5931">
        <v>340000000</v>
      </c>
      <c r="J5931">
        <v>0.03</v>
      </c>
    </row>
    <row r="5932" spans="1:10" customFormat="1" hidden="1" x14ac:dyDescent="0.25">
      <c r="A5932">
        <v>216</v>
      </c>
      <c r="B5932" t="s">
        <v>1565</v>
      </c>
      <c r="C5932" t="s">
        <v>1566</v>
      </c>
      <c r="D5932">
        <v>3431936322598</v>
      </c>
      <c r="E5932">
        <v>513199074</v>
      </c>
      <c r="F5932">
        <v>1306708359</v>
      </c>
      <c r="G5932">
        <v>1</v>
      </c>
      <c r="H5932">
        <v>25000000000</v>
      </c>
      <c r="I5932">
        <v>500000000</v>
      </c>
      <c r="J5932">
        <v>0.01</v>
      </c>
    </row>
    <row r="5933" spans="1:10" customFormat="1" hidden="1" x14ac:dyDescent="0.25">
      <c r="A5933">
        <v>216</v>
      </c>
      <c r="B5933" t="s">
        <v>1727</v>
      </c>
      <c r="C5933" t="s">
        <v>1728</v>
      </c>
      <c r="D5933">
        <v>18700612078</v>
      </c>
      <c r="E5933">
        <v>1</v>
      </c>
      <c r="F5933">
        <v>0</v>
      </c>
      <c r="G5933">
        <v>0</v>
      </c>
      <c r="H5933">
        <v>5000000000</v>
      </c>
      <c r="I5933">
        <v>340000000</v>
      </c>
      <c r="J5933">
        <v>3.5000000000000003E-2</v>
      </c>
    </row>
    <row r="5934" spans="1:10" customFormat="1" hidden="1" x14ac:dyDescent="0.25">
      <c r="A5934">
        <v>216</v>
      </c>
      <c r="B5934" t="s">
        <v>1402</v>
      </c>
      <c r="C5934" t="s">
        <v>1403</v>
      </c>
      <c r="D5934">
        <v>300896403726</v>
      </c>
      <c r="E5934">
        <v>1</v>
      </c>
      <c r="F5934">
        <v>0</v>
      </c>
      <c r="G5934">
        <v>0</v>
      </c>
      <c r="H5934">
        <v>1000000000</v>
      </c>
      <c r="I5934">
        <v>340000000</v>
      </c>
      <c r="J5934">
        <v>0.01</v>
      </c>
    </row>
    <row r="5935" spans="1:10" customFormat="1" hidden="1" x14ac:dyDescent="0.25">
      <c r="A5935">
        <v>216</v>
      </c>
      <c r="B5935" t="s">
        <v>1873</v>
      </c>
      <c r="C5935" t="s">
        <v>1874</v>
      </c>
      <c r="D5935">
        <v>6319051431621</v>
      </c>
      <c r="E5935">
        <v>505103145</v>
      </c>
      <c r="F5935">
        <v>3136959774</v>
      </c>
      <c r="G5935">
        <v>2</v>
      </c>
      <c r="H5935">
        <v>500000000000</v>
      </c>
      <c r="I5935">
        <v>340000000</v>
      </c>
      <c r="J5935">
        <v>0.05</v>
      </c>
    </row>
    <row r="5936" spans="1:10" customFormat="1" hidden="1" x14ac:dyDescent="0.25">
      <c r="A5936">
        <v>216</v>
      </c>
      <c r="B5936" t="s">
        <v>2295</v>
      </c>
      <c r="C5936" t="s">
        <v>2296</v>
      </c>
      <c r="D5936">
        <v>0</v>
      </c>
      <c r="E5936">
        <v>0</v>
      </c>
      <c r="F5936">
        <v>0</v>
      </c>
      <c r="G5936">
        <v>0</v>
      </c>
      <c r="H5936">
        <v>10000000000</v>
      </c>
      <c r="I5936">
        <v>340000000</v>
      </c>
      <c r="J5936">
        <v>0.01</v>
      </c>
    </row>
    <row r="5937" spans="1:15" hidden="1" x14ac:dyDescent="0.25">
      <c r="A5937">
        <v>216</v>
      </c>
      <c r="B5937" t="s">
        <v>729</v>
      </c>
      <c r="C5937" t="s">
        <v>730</v>
      </c>
      <c r="D5937">
        <v>1323183260634</v>
      </c>
      <c r="E5937">
        <v>1</v>
      </c>
      <c r="F5937">
        <v>0</v>
      </c>
      <c r="G5937">
        <v>0</v>
      </c>
      <c r="H5937">
        <v>10000000000</v>
      </c>
      <c r="I5937">
        <v>345000000</v>
      </c>
      <c r="J5937">
        <v>0.01</v>
      </c>
      <c r="M5937"/>
    </row>
    <row r="5938" spans="1:15" hidden="1" x14ac:dyDescent="0.25">
      <c r="A5938">
        <v>216</v>
      </c>
      <c r="B5938" t="s">
        <v>337</v>
      </c>
      <c r="C5938" t="s">
        <v>338</v>
      </c>
      <c r="D5938">
        <v>4217907870692</v>
      </c>
      <c r="E5938">
        <v>347400474</v>
      </c>
      <c r="F5938">
        <v>1472694442</v>
      </c>
      <c r="G5938">
        <v>1</v>
      </c>
      <c r="H5938">
        <v>100000000000</v>
      </c>
      <c r="I5938">
        <v>340000000</v>
      </c>
      <c r="J5938">
        <v>5.0000000000000001E-3</v>
      </c>
      <c r="M5938"/>
    </row>
    <row r="5939" spans="1:15" hidden="1" x14ac:dyDescent="0.25">
      <c r="A5939">
        <v>216</v>
      </c>
      <c r="B5939" t="s">
        <v>2475</v>
      </c>
      <c r="C5939" t="s">
        <v>2476</v>
      </c>
      <c r="D5939">
        <v>202298836</v>
      </c>
      <c r="E5939">
        <v>1</v>
      </c>
      <c r="F5939">
        <v>0</v>
      </c>
      <c r="G5939">
        <v>0</v>
      </c>
      <c r="H5939">
        <v>200000000</v>
      </c>
      <c r="I5939">
        <v>340000000</v>
      </c>
      <c r="J5939">
        <v>0.02</v>
      </c>
      <c r="M5939"/>
    </row>
    <row r="5940" spans="1:15" hidden="1" x14ac:dyDescent="0.25">
      <c r="A5940">
        <v>216</v>
      </c>
      <c r="B5940" t="s">
        <v>1713</v>
      </c>
      <c r="C5940" t="s">
        <v>1714</v>
      </c>
      <c r="D5940">
        <v>46388484111478</v>
      </c>
      <c r="E5940">
        <v>2058814838</v>
      </c>
      <c r="F5940">
        <v>32657481927</v>
      </c>
      <c r="G5940">
        <v>19</v>
      </c>
      <c r="H5940">
        <v>3000000000000</v>
      </c>
      <c r="I5940">
        <v>340000000</v>
      </c>
      <c r="J5940">
        <v>0.05</v>
      </c>
      <c r="M5940"/>
    </row>
    <row r="5941" spans="1:15" hidden="1" x14ac:dyDescent="0.25">
      <c r="A5941">
        <v>216</v>
      </c>
      <c r="B5941" t="s">
        <v>1998</v>
      </c>
      <c r="C5941" t="s">
        <v>1999</v>
      </c>
      <c r="D5941">
        <v>1844599279552</v>
      </c>
      <c r="E5941">
        <v>340000000</v>
      </c>
      <c r="F5941">
        <v>1479968771</v>
      </c>
      <c r="G5941">
        <v>1</v>
      </c>
      <c r="H5941">
        <v>50000000000</v>
      </c>
      <c r="I5941">
        <v>340000000</v>
      </c>
      <c r="J5941">
        <v>0</v>
      </c>
      <c r="M5941"/>
    </row>
    <row r="5942" spans="1:15" hidden="1" x14ac:dyDescent="0.25">
      <c r="A5942">
        <v>216</v>
      </c>
      <c r="B5942" t="s">
        <v>1408</v>
      </c>
      <c r="C5942" t="s">
        <v>1409</v>
      </c>
      <c r="D5942">
        <v>1983059193146</v>
      </c>
      <c r="E5942">
        <v>1</v>
      </c>
      <c r="F5942">
        <v>0</v>
      </c>
      <c r="G5942">
        <v>0</v>
      </c>
      <c r="H5942">
        <v>1000000000000</v>
      </c>
      <c r="I5942">
        <v>340000000</v>
      </c>
      <c r="J5942">
        <v>0</v>
      </c>
      <c r="M5942"/>
    </row>
    <row r="5943" spans="1:15" hidden="1" x14ac:dyDescent="0.25">
      <c r="A5943">
        <v>216</v>
      </c>
      <c r="B5943" t="s">
        <v>800</v>
      </c>
      <c r="C5943" t="s">
        <v>801</v>
      </c>
      <c r="D5943">
        <v>560237095135</v>
      </c>
      <c r="E5943">
        <v>1</v>
      </c>
      <c r="F5943">
        <v>0</v>
      </c>
      <c r="G5943">
        <v>0</v>
      </c>
      <c r="H5943">
        <v>219000000000</v>
      </c>
      <c r="I5943">
        <v>340000000</v>
      </c>
      <c r="J5943">
        <v>0.03</v>
      </c>
      <c r="M5943"/>
    </row>
    <row r="5944" spans="1:15" hidden="1" x14ac:dyDescent="0.25">
      <c r="A5944">
        <v>216</v>
      </c>
      <c r="B5944" t="s">
        <v>248</v>
      </c>
      <c r="C5944" t="s">
        <v>249</v>
      </c>
      <c r="D5944">
        <v>1178051913345</v>
      </c>
      <c r="E5944">
        <v>1</v>
      </c>
      <c r="F5944">
        <v>0</v>
      </c>
      <c r="G5944">
        <v>0</v>
      </c>
      <c r="H5944">
        <v>100000000000</v>
      </c>
      <c r="I5944">
        <v>340000000</v>
      </c>
      <c r="J5944">
        <v>0.05</v>
      </c>
      <c r="M5944"/>
    </row>
    <row r="5945" spans="1:15" x14ac:dyDescent="0.25">
      <c r="A5945">
        <v>224</v>
      </c>
      <c r="B5945" t="s">
        <v>818</v>
      </c>
      <c r="C5945" t="s">
        <v>819</v>
      </c>
      <c r="D5945">
        <v>32001187848989</v>
      </c>
      <c r="E5945">
        <v>0</v>
      </c>
      <c r="F5945">
        <v>0</v>
      </c>
      <c r="G5945">
        <v>23</v>
      </c>
      <c r="H5945">
        <v>1000000000000</v>
      </c>
      <c r="I5945">
        <v>500000000</v>
      </c>
      <c r="J5945" s="127">
        <v>0.02</v>
      </c>
      <c r="L5945" t="str">
        <f>C5945</f>
        <v>BCSH1</v>
      </c>
      <c r="M5945" s="125">
        <f>H5945/1000000</f>
        <v>1000000</v>
      </c>
      <c r="O5945" s="126">
        <f>D5945/1000000</f>
        <v>32001187.848988999</v>
      </c>
    </row>
    <row r="5946" spans="1:15" hidden="1" x14ac:dyDescent="0.25">
      <c r="A5946">
        <v>216</v>
      </c>
      <c r="B5946" t="s">
        <v>1774</v>
      </c>
      <c r="C5946" t="s">
        <v>1775</v>
      </c>
      <c r="D5946">
        <v>501624074</v>
      </c>
      <c r="E5946">
        <v>1</v>
      </c>
      <c r="F5946">
        <v>0</v>
      </c>
      <c r="G5946">
        <v>0</v>
      </c>
      <c r="H5946">
        <v>500000000</v>
      </c>
      <c r="I5946">
        <v>340000000</v>
      </c>
      <c r="J5946">
        <v>0.01</v>
      </c>
      <c r="M5946"/>
    </row>
    <row r="5947" spans="1:15" x14ac:dyDescent="0.25">
      <c r="A5947">
        <v>224</v>
      </c>
      <c r="B5947" t="s">
        <v>1426</v>
      </c>
      <c r="C5947" t="s">
        <v>1427</v>
      </c>
      <c r="D5947">
        <v>84327521253458</v>
      </c>
      <c r="E5947">
        <v>0</v>
      </c>
      <c r="F5947">
        <v>0</v>
      </c>
      <c r="G5947">
        <v>31</v>
      </c>
      <c r="H5947">
        <v>1000000000000</v>
      </c>
      <c r="I5947">
        <v>340000000</v>
      </c>
      <c r="J5947" s="127">
        <v>2.75E-2</v>
      </c>
      <c r="L5947" t="str">
        <f>C5947</f>
        <v>AAA</v>
      </c>
      <c r="M5947" s="125">
        <f>H5947/1000000</f>
        <v>1000000</v>
      </c>
      <c r="O5947" s="126">
        <f>D5947/1000000</f>
        <v>84327521.253457993</v>
      </c>
    </row>
    <row r="5948" spans="1:15" hidden="1" x14ac:dyDescent="0.25">
      <c r="A5948">
        <v>216</v>
      </c>
      <c r="B5948" t="s">
        <v>476</v>
      </c>
      <c r="C5948" t="s">
        <v>477</v>
      </c>
      <c r="D5948">
        <v>28689766162</v>
      </c>
      <c r="E5948">
        <v>1</v>
      </c>
      <c r="F5948">
        <v>0</v>
      </c>
      <c r="G5948">
        <v>0</v>
      </c>
      <c r="H5948">
        <v>500000000</v>
      </c>
      <c r="I5948">
        <v>340000000</v>
      </c>
      <c r="J5948">
        <v>0.01</v>
      </c>
      <c r="M5948"/>
    </row>
    <row r="5949" spans="1:15" hidden="1" x14ac:dyDescent="0.25">
      <c r="A5949">
        <v>216</v>
      </c>
      <c r="B5949" t="s">
        <v>575</v>
      </c>
      <c r="C5949" t="s">
        <v>576</v>
      </c>
      <c r="D5949">
        <v>668661406508</v>
      </c>
      <c r="E5949">
        <v>1</v>
      </c>
      <c r="F5949">
        <v>0</v>
      </c>
      <c r="G5949">
        <v>0</v>
      </c>
      <c r="H5949">
        <v>130000000</v>
      </c>
      <c r="I5949">
        <v>340000000</v>
      </c>
      <c r="J5949">
        <v>1E-3</v>
      </c>
      <c r="M5949"/>
    </row>
    <row r="5950" spans="1:15" hidden="1" x14ac:dyDescent="0.25">
      <c r="A5950">
        <v>216</v>
      </c>
      <c r="B5950" t="s">
        <v>846</v>
      </c>
      <c r="C5950" t="s">
        <v>847</v>
      </c>
      <c r="D5950">
        <v>230970428927</v>
      </c>
      <c r="E5950">
        <v>1</v>
      </c>
      <c r="F5950">
        <v>0</v>
      </c>
      <c r="G5950">
        <v>0</v>
      </c>
      <c r="H5950">
        <v>500000000</v>
      </c>
      <c r="I5950">
        <v>340000000</v>
      </c>
      <c r="J5950">
        <v>8.0000000000000002E-3</v>
      </c>
      <c r="M5950"/>
    </row>
    <row r="5951" spans="1:15" hidden="1" x14ac:dyDescent="0.25">
      <c r="A5951">
        <v>216</v>
      </c>
      <c r="B5951" t="s">
        <v>1259</v>
      </c>
      <c r="D5951">
        <v>502624470</v>
      </c>
      <c r="E5951">
        <v>1</v>
      </c>
      <c r="F5951">
        <v>0</v>
      </c>
      <c r="G5951">
        <v>0</v>
      </c>
      <c r="H5951">
        <v>100000000</v>
      </c>
      <c r="I5951">
        <v>345000000</v>
      </c>
      <c r="J5951">
        <v>0.03</v>
      </c>
      <c r="M5951"/>
    </row>
    <row r="5952" spans="1:15" hidden="1" x14ac:dyDescent="0.25">
      <c r="A5952">
        <v>216</v>
      </c>
      <c r="B5952" t="s">
        <v>1926</v>
      </c>
      <c r="C5952" t="s">
        <v>1927</v>
      </c>
      <c r="D5952">
        <v>385158474549</v>
      </c>
      <c r="E5952">
        <v>1</v>
      </c>
      <c r="F5952">
        <v>0</v>
      </c>
      <c r="G5952">
        <v>0</v>
      </c>
      <c r="H5952">
        <v>195000000000</v>
      </c>
      <c r="I5952">
        <v>340000000</v>
      </c>
      <c r="J5952">
        <v>0.02</v>
      </c>
      <c r="M5952"/>
    </row>
    <row r="5953" spans="1:15" hidden="1" x14ac:dyDescent="0.25">
      <c r="A5953">
        <v>216</v>
      </c>
      <c r="B5953" t="s">
        <v>1782</v>
      </c>
      <c r="C5953" t="s">
        <v>1783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340000000</v>
      </c>
      <c r="J5953">
        <v>0.03</v>
      </c>
      <c r="M5953"/>
    </row>
    <row r="5954" spans="1:15" hidden="1" x14ac:dyDescent="0.25">
      <c r="A5954">
        <v>216</v>
      </c>
      <c r="B5954" s="161" t="s">
        <v>1246</v>
      </c>
      <c r="C5954" t="s">
        <v>1247</v>
      </c>
      <c r="D5954">
        <v>0</v>
      </c>
      <c r="E5954">
        <v>0</v>
      </c>
      <c r="F5954">
        <v>0</v>
      </c>
      <c r="G5954">
        <v>0</v>
      </c>
      <c r="H5954">
        <v>21000000000</v>
      </c>
      <c r="I5954">
        <v>340000000</v>
      </c>
      <c r="J5954">
        <v>0.02</v>
      </c>
      <c r="M5954"/>
    </row>
    <row r="5955" spans="1:15" hidden="1" x14ac:dyDescent="0.25">
      <c r="A5955">
        <v>216</v>
      </c>
      <c r="B5955" t="s">
        <v>946</v>
      </c>
      <c r="C5955" t="s">
        <v>415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M5955"/>
    </row>
    <row r="5956" spans="1:15" hidden="1" x14ac:dyDescent="0.25">
      <c r="A5956">
        <v>216</v>
      </c>
      <c r="B5956" t="s">
        <v>1779</v>
      </c>
      <c r="C5956" t="s">
        <v>1780</v>
      </c>
      <c r="D5956">
        <v>338906922038</v>
      </c>
      <c r="E5956">
        <v>1</v>
      </c>
      <c r="F5956">
        <v>0</v>
      </c>
      <c r="G5956">
        <v>0</v>
      </c>
      <c r="H5956">
        <v>45400000000</v>
      </c>
      <c r="I5956">
        <v>340000000</v>
      </c>
      <c r="J5956">
        <v>0</v>
      </c>
      <c r="M5956"/>
    </row>
    <row r="5957" spans="1:15" hidden="1" x14ac:dyDescent="0.25">
      <c r="A5957">
        <v>216</v>
      </c>
      <c r="B5957" t="s">
        <v>1214</v>
      </c>
      <c r="C5957" t="s">
        <v>1215</v>
      </c>
      <c r="D5957">
        <v>121189053730</v>
      </c>
      <c r="E5957">
        <v>1</v>
      </c>
      <c r="F5957">
        <v>0</v>
      </c>
      <c r="G5957">
        <v>0</v>
      </c>
      <c r="H5957">
        <v>111400000000</v>
      </c>
      <c r="I5957">
        <v>340000000</v>
      </c>
      <c r="J5957">
        <v>0.02</v>
      </c>
      <c r="M5957"/>
    </row>
    <row r="5958" spans="1:15" hidden="1" x14ac:dyDescent="0.25">
      <c r="A5958">
        <v>216</v>
      </c>
      <c r="B5958" t="s">
        <v>1279</v>
      </c>
      <c r="C5958" t="s">
        <v>1280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M5958"/>
    </row>
    <row r="5959" spans="1:15" hidden="1" x14ac:dyDescent="0.25">
      <c r="A5959">
        <v>216</v>
      </c>
      <c r="B5959" t="s">
        <v>1640</v>
      </c>
      <c r="C5959" t="s">
        <v>1641</v>
      </c>
      <c r="D5959">
        <v>22564063035562</v>
      </c>
      <c r="E5959">
        <v>340000000</v>
      </c>
      <c r="F5959">
        <v>14228585128</v>
      </c>
      <c r="G5959">
        <v>8</v>
      </c>
      <c r="H5959">
        <v>487214132358</v>
      </c>
      <c r="I5959">
        <v>340000000</v>
      </c>
      <c r="J5959">
        <v>0</v>
      </c>
      <c r="M5959"/>
    </row>
    <row r="5960" spans="1:15" hidden="1" x14ac:dyDescent="0.25">
      <c r="A5960">
        <v>216</v>
      </c>
      <c r="B5960" t="s">
        <v>1220</v>
      </c>
      <c r="C5960" t="s">
        <v>1221</v>
      </c>
      <c r="D5960">
        <v>5297096243</v>
      </c>
      <c r="E5960">
        <v>1</v>
      </c>
      <c r="F5960">
        <v>0</v>
      </c>
      <c r="G5960">
        <v>0</v>
      </c>
      <c r="H5960">
        <v>5000000000</v>
      </c>
      <c r="I5960">
        <v>340000000</v>
      </c>
      <c r="J5960">
        <v>0.01</v>
      </c>
      <c r="M5960"/>
    </row>
    <row r="5961" spans="1:15" hidden="1" x14ac:dyDescent="0.25">
      <c r="A5961">
        <v>216</v>
      </c>
      <c r="B5961" t="s">
        <v>2441</v>
      </c>
      <c r="C5961" t="s">
        <v>2442</v>
      </c>
      <c r="D5961">
        <v>110231358350212</v>
      </c>
      <c r="E5961">
        <v>17742498184</v>
      </c>
      <c r="F5961">
        <v>69609992737</v>
      </c>
      <c r="G5961">
        <v>48</v>
      </c>
      <c r="H5961">
        <v>0</v>
      </c>
      <c r="I5961">
        <v>340000000</v>
      </c>
      <c r="J5961">
        <v>0.2</v>
      </c>
      <c r="M5961"/>
    </row>
    <row r="5962" spans="1:15" hidden="1" x14ac:dyDescent="0.25">
      <c r="A5962">
        <v>216</v>
      </c>
      <c r="B5962" t="s">
        <v>1149</v>
      </c>
      <c r="C5962" t="s">
        <v>1150</v>
      </c>
      <c r="D5962">
        <v>1593614340225</v>
      </c>
      <c r="E5962">
        <v>1</v>
      </c>
      <c r="F5962">
        <v>0</v>
      </c>
      <c r="G5962">
        <v>0</v>
      </c>
      <c r="H5962">
        <v>150000000000</v>
      </c>
      <c r="I5962">
        <v>340000000</v>
      </c>
      <c r="J5962">
        <v>0.01</v>
      </c>
      <c r="M5962"/>
    </row>
    <row r="5963" spans="1:15" hidden="1" x14ac:dyDescent="0.25">
      <c r="A5963">
        <v>216</v>
      </c>
      <c r="B5963" t="s">
        <v>1609</v>
      </c>
      <c r="C5963" t="s">
        <v>1610</v>
      </c>
      <c r="D5963">
        <v>268244906934</v>
      </c>
      <c r="E5963">
        <v>1</v>
      </c>
      <c r="F5963">
        <v>0</v>
      </c>
      <c r="G5963">
        <v>0</v>
      </c>
      <c r="H5963">
        <v>20000000000</v>
      </c>
      <c r="I5963">
        <v>340000000</v>
      </c>
      <c r="J5963">
        <v>0</v>
      </c>
      <c r="M5963"/>
    </row>
    <row r="5964" spans="1:15" hidden="1" x14ac:dyDescent="0.25">
      <c r="A5964">
        <v>216</v>
      </c>
      <c r="B5964" t="s">
        <v>2004</v>
      </c>
      <c r="C5964" t="b">
        <v>1</v>
      </c>
      <c r="D5964">
        <v>8938959616918</v>
      </c>
      <c r="E5964">
        <v>377069642</v>
      </c>
      <c r="F5964">
        <v>1445716053</v>
      </c>
      <c r="G5964">
        <v>1</v>
      </c>
      <c r="H5964">
        <v>1333999000000</v>
      </c>
      <c r="I5964">
        <v>340000000</v>
      </c>
      <c r="J5964">
        <v>2.5000000000000001E-2</v>
      </c>
      <c r="M5964"/>
    </row>
    <row r="5965" spans="1:15" hidden="1" x14ac:dyDescent="0.25">
      <c r="A5965">
        <v>216</v>
      </c>
      <c r="B5965" t="s">
        <v>1648</v>
      </c>
      <c r="C5965" t="s">
        <v>352</v>
      </c>
      <c r="D5965">
        <v>11243746185352</v>
      </c>
      <c r="E5965">
        <v>373021521</v>
      </c>
      <c r="F5965">
        <v>3269130581</v>
      </c>
      <c r="G5965">
        <v>2</v>
      </c>
      <c r="H5965">
        <v>500000000000</v>
      </c>
      <c r="I5965">
        <v>340000000</v>
      </c>
      <c r="J5965">
        <v>0.01</v>
      </c>
      <c r="M5965"/>
    </row>
    <row r="5966" spans="1:15" hidden="1" x14ac:dyDescent="0.25">
      <c r="A5966">
        <v>216</v>
      </c>
      <c r="B5966" t="s">
        <v>1199</v>
      </c>
      <c r="C5966" t="s">
        <v>1200</v>
      </c>
      <c r="D5966">
        <v>1021651193</v>
      </c>
      <c r="E5966">
        <v>1</v>
      </c>
      <c r="F5966">
        <v>0</v>
      </c>
      <c r="G5966">
        <v>0</v>
      </c>
      <c r="H5966">
        <v>10000000000</v>
      </c>
      <c r="I5966">
        <v>340000000</v>
      </c>
      <c r="J5966">
        <v>0</v>
      </c>
      <c r="M5966"/>
    </row>
    <row r="5967" spans="1:15" x14ac:dyDescent="0.25">
      <c r="A5967">
        <v>224</v>
      </c>
      <c r="B5967" t="s">
        <v>573</v>
      </c>
      <c r="C5967" t="s">
        <v>574</v>
      </c>
      <c r="D5967">
        <v>20711300474890</v>
      </c>
      <c r="E5967">
        <v>0</v>
      </c>
      <c r="F5967">
        <v>0</v>
      </c>
      <c r="G5967">
        <v>11</v>
      </c>
      <c r="H5967">
        <v>1000000000000</v>
      </c>
      <c r="I5967">
        <v>340000000</v>
      </c>
      <c r="J5967" s="127">
        <v>0.04</v>
      </c>
      <c r="L5967" t="str">
        <f>C5967</f>
        <v>BKIND</v>
      </c>
      <c r="M5967" s="125">
        <f>H5967/1000000</f>
        <v>1000000</v>
      </c>
      <c r="O5967" s="126">
        <f>D5967/1000000</f>
        <v>20711300.474890001</v>
      </c>
    </row>
    <row r="5968" spans="1:15" hidden="1" x14ac:dyDescent="0.25">
      <c r="A5968">
        <v>216</v>
      </c>
      <c r="B5968" t="s">
        <v>841</v>
      </c>
      <c r="C5968" t="s">
        <v>842</v>
      </c>
      <c r="D5968">
        <v>236685473417</v>
      </c>
      <c r="E5968">
        <v>340000000</v>
      </c>
      <c r="F5968">
        <v>1479992292</v>
      </c>
      <c r="G5968">
        <v>1</v>
      </c>
      <c r="H5968">
        <v>100000000000</v>
      </c>
      <c r="I5968">
        <v>340000000</v>
      </c>
      <c r="J5968">
        <v>0</v>
      </c>
      <c r="M5968"/>
    </row>
    <row r="5969" spans="1:10" customFormat="1" hidden="1" x14ac:dyDescent="0.25">
      <c r="A5969">
        <v>216</v>
      </c>
      <c r="B5969" t="s">
        <v>2481</v>
      </c>
      <c r="C5969" t="s">
        <v>2482</v>
      </c>
      <c r="D5969">
        <v>16355696035003</v>
      </c>
      <c r="E5969">
        <v>478787505</v>
      </c>
      <c r="F5969">
        <v>6800587767</v>
      </c>
      <c r="G5969">
        <v>4</v>
      </c>
      <c r="H5969">
        <v>100000000</v>
      </c>
      <c r="I5969">
        <v>340000000</v>
      </c>
      <c r="J5969">
        <v>0.02</v>
      </c>
    </row>
    <row r="5970" spans="1:10" customFormat="1" hidden="1" x14ac:dyDescent="0.25">
      <c r="A5970">
        <v>216</v>
      </c>
      <c r="B5970" t="s">
        <v>1828</v>
      </c>
      <c r="C5970" t="s">
        <v>1829</v>
      </c>
      <c r="D5970">
        <v>3961735619600</v>
      </c>
      <c r="E5970">
        <v>368139539</v>
      </c>
      <c r="F5970">
        <v>1452888846</v>
      </c>
      <c r="G5970">
        <v>1</v>
      </c>
      <c r="H5970">
        <v>530000000000</v>
      </c>
      <c r="I5970">
        <v>340000000</v>
      </c>
      <c r="J5970">
        <v>1.9E-2</v>
      </c>
    </row>
    <row r="5971" spans="1:10" customFormat="1" hidden="1" x14ac:dyDescent="0.25">
      <c r="A5971">
        <v>216</v>
      </c>
      <c r="B5971" s="161" t="s">
        <v>1333</v>
      </c>
      <c r="C5971" t="s">
        <v>1334</v>
      </c>
      <c r="D5971">
        <v>65076076830</v>
      </c>
      <c r="E5971">
        <v>1</v>
      </c>
      <c r="F5971">
        <v>0</v>
      </c>
      <c r="G5971">
        <v>0</v>
      </c>
      <c r="H5971">
        <v>20000000000</v>
      </c>
      <c r="I5971">
        <v>340000000</v>
      </c>
      <c r="J5971">
        <v>0.01</v>
      </c>
    </row>
    <row r="5972" spans="1:10" customFormat="1" hidden="1" x14ac:dyDescent="0.25">
      <c r="A5972">
        <v>216</v>
      </c>
      <c r="B5972" t="s">
        <v>823</v>
      </c>
      <c r="C5972" t="s">
        <v>824</v>
      </c>
      <c r="D5972">
        <v>597615230</v>
      </c>
      <c r="E5972">
        <v>1</v>
      </c>
      <c r="F5972">
        <v>0</v>
      </c>
      <c r="G5972">
        <v>0</v>
      </c>
      <c r="H5972">
        <v>500000000</v>
      </c>
      <c r="I5972">
        <v>340000000</v>
      </c>
      <c r="J5972">
        <v>2.5000000000000001E-2</v>
      </c>
    </row>
    <row r="5973" spans="1:10" customFormat="1" hidden="1" x14ac:dyDescent="0.25">
      <c r="A5973">
        <v>216</v>
      </c>
      <c r="B5973" t="s">
        <v>1882</v>
      </c>
      <c r="C5973" t="s">
        <v>1883</v>
      </c>
      <c r="D5973">
        <v>5424109283511</v>
      </c>
      <c r="E5973">
        <v>493586036</v>
      </c>
      <c r="F5973">
        <v>4965948506</v>
      </c>
      <c r="G5973">
        <v>3</v>
      </c>
      <c r="H5973">
        <v>500000000</v>
      </c>
      <c r="I5973">
        <v>340000000</v>
      </c>
      <c r="J5973">
        <v>0.03</v>
      </c>
    </row>
    <row r="5974" spans="1:10" customFormat="1" hidden="1" x14ac:dyDescent="0.25">
      <c r="A5974">
        <v>216</v>
      </c>
      <c r="B5974" s="161" t="s">
        <v>2542</v>
      </c>
      <c r="C5974" t="s">
        <v>746</v>
      </c>
      <c r="D5974">
        <v>0</v>
      </c>
      <c r="E5974">
        <v>0</v>
      </c>
      <c r="F5974">
        <v>0</v>
      </c>
      <c r="G5974">
        <v>0</v>
      </c>
      <c r="H5974">
        <v>51000000000</v>
      </c>
      <c r="I5974">
        <v>340000000</v>
      </c>
      <c r="J5974">
        <v>2.5000000000000001E-3</v>
      </c>
    </row>
    <row r="5975" spans="1:10" customFormat="1" hidden="1" x14ac:dyDescent="0.25">
      <c r="A5975">
        <v>216</v>
      </c>
      <c r="B5975" t="s">
        <v>447</v>
      </c>
      <c r="C5975" t="s">
        <v>448</v>
      </c>
      <c r="D5975">
        <v>0</v>
      </c>
      <c r="E5975">
        <v>0</v>
      </c>
      <c r="F5975">
        <v>0</v>
      </c>
      <c r="G5975">
        <v>0</v>
      </c>
      <c r="H5975">
        <v>100000000</v>
      </c>
      <c r="I5975">
        <v>340000000</v>
      </c>
      <c r="J5975">
        <v>1.9E-2</v>
      </c>
    </row>
    <row r="5976" spans="1:10" customFormat="1" hidden="1" x14ac:dyDescent="0.25">
      <c r="A5976">
        <v>216</v>
      </c>
      <c r="B5976" t="s">
        <v>1323</v>
      </c>
      <c r="C5976" t="s">
        <v>1324</v>
      </c>
      <c r="D5976">
        <v>0</v>
      </c>
      <c r="E5976">
        <v>0</v>
      </c>
      <c r="F5976">
        <v>0</v>
      </c>
      <c r="G5976">
        <v>0</v>
      </c>
      <c r="H5976">
        <v>390000000000</v>
      </c>
      <c r="I5976">
        <v>340000000</v>
      </c>
      <c r="J5976">
        <v>1</v>
      </c>
    </row>
    <row r="5977" spans="1:10" customFormat="1" hidden="1" x14ac:dyDescent="0.25">
      <c r="A5977">
        <v>216</v>
      </c>
      <c r="B5977" t="s">
        <v>1737</v>
      </c>
      <c r="C5977" t="s">
        <v>1738</v>
      </c>
      <c r="D5977">
        <v>1590043247</v>
      </c>
      <c r="E5977">
        <v>1</v>
      </c>
      <c r="F5977">
        <v>0</v>
      </c>
      <c r="G5977">
        <v>0</v>
      </c>
      <c r="H5977">
        <v>100000000</v>
      </c>
      <c r="I5977">
        <v>340000000</v>
      </c>
      <c r="J5977">
        <v>0.01</v>
      </c>
    </row>
    <row r="5978" spans="1:10" customFormat="1" hidden="1" x14ac:dyDescent="0.25">
      <c r="A5978">
        <v>216</v>
      </c>
      <c r="B5978" t="s">
        <v>2405</v>
      </c>
      <c r="C5978" t="s">
        <v>2406</v>
      </c>
      <c r="D5978">
        <v>1543860082953</v>
      </c>
      <c r="E5978">
        <v>1</v>
      </c>
      <c r="F5978">
        <v>0</v>
      </c>
      <c r="G5978">
        <v>0</v>
      </c>
      <c r="H5978">
        <v>88888888888</v>
      </c>
      <c r="I5978">
        <v>340000000</v>
      </c>
      <c r="J5978">
        <v>0</v>
      </c>
    </row>
    <row r="5979" spans="1:10" customFormat="1" hidden="1" x14ac:dyDescent="0.25">
      <c r="A5979">
        <v>216</v>
      </c>
      <c r="B5979" t="s">
        <v>2352</v>
      </c>
      <c r="C5979" t="s">
        <v>2353</v>
      </c>
      <c r="D5979">
        <v>167754686063</v>
      </c>
      <c r="E5979">
        <v>1</v>
      </c>
      <c r="F5979">
        <v>0</v>
      </c>
      <c r="G5979">
        <v>0</v>
      </c>
      <c r="H5979">
        <v>100000000000</v>
      </c>
      <c r="I5979">
        <v>340000000</v>
      </c>
      <c r="J5979">
        <v>0.01</v>
      </c>
    </row>
    <row r="5980" spans="1:10" customFormat="1" hidden="1" x14ac:dyDescent="0.25">
      <c r="A5980">
        <v>216</v>
      </c>
      <c r="B5980" t="s">
        <v>193</v>
      </c>
      <c r="C5980" t="s">
        <v>194</v>
      </c>
      <c r="D5980">
        <v>483998376598</v>
      </c>
      <c r="E5980">
        <v>1</v>
      </c>
      <c r="F5980">
        <v>0</v>
      </c>
      <c r="G5980">
        <v>0</v>
      </c>
      <c r="H5980">
        <v>100000000</v>
      </c>
      <c r="I5980">
        <v>350000000</v>
      </c>
      <c r="J5980">
        <v>0.01</v>
      </c>
    </row>
    <row r="5981" spans="1:10" customFormat="1" hidden="1" x14ac:dyDescent="0.25">
      <c r="A5981">
        <v>216</v>
      </c>
      <c r="B5981" t="s">
        <v>1886</v>
      </c>
      <c r="C5981" t="s">
        <v>1887</v>
      </c>
      <c r="D5981">
        <v>3400612664112</v>
      </c>
      <c r="E5981">
        <v>365597655</v>
      </c>
      <c r="F5981">
        <v>5093933413</v>
      </c>
      <c r="G5981">
        <v>3</v>
      </c>
      <c r="H5981">
        <v>50000000</v>
      </c>
      <c r="I5981">
        <v>340000000</v>
      </c>
      <c r="J5981">
        <v>5.0000000000000001E-3</v>
      </c>
    </row>
    <row r="5982" spans="1:10" customFormat="1" hidden="1" x14ac:dyDescent="0.25">
      <c r="A5982">
        <v>216</v>
      </c>
      <c r="B5982" t="s">
        <v>1372</v>
      </c>
      <c r="C5982" t="s">
        <v>1373</v>
      </c>
      <c r="D5982">
        <v>129937387843</v>
      </c>
      <c r="E5982">
        <v>1</v>
      </c>
      <c r="F5982">
        <v>0</v>
      </c>
      <c r="G5982">
        <v>0</v>
      </c>
      <c r="H5982">
        <v>10555000000</v>
      </c>
      <c r="I5982">
        <v>340000000</v>
      </c>
      <c r="J5982">
        <v>3.3000000000000002E-2</v>
      </c>
    </row>
    <row r="5983" spans="1:10" customFormat="1" hidden="1" x14ac:dyDescent="0.25">
      <c r="A5983">
        <v>216</v>
      </c>
      <c r="B5983" t="s">
        <v>2000</v>
      </c>
      <c r="C5983" t="s">
        <v>2001</v>
      </c>
      <c r="D5983">
        <v>1785029856935</v>
      </c>
      <c r="E5983">
        <v>1</v>
      </c>
      <c r="F5983">
        <v>0</v>
      </c>
      <c r="G5983">
        <v>0</v>
      </c>
      <c r="H5983">
        <v>10000000000</v>
      </c>
      <c r="I5983">
        <v>340000000</v>
      </c>
      <c r="J5983">
        <v>5.0000000000000001E-3</v>
      </c>
    </row>
    <row r="5984" spans="1:10" customFormat="1" hidden="1" x14ac:dyDescent="0.25">
      <c r="A5984">
        <v>216</v>
      </c>
      <c r="B5984" t="s">
        <v>1470</v>
      </c>
      <c r="C5984" t="s">
        <v>1471</v>
      </c>
      <c r="D5984">
        <v>48775847911</v>
      </c>
      <c r="E5984">
        <v>546194569</v>
      </c>
      <c r="F5984">
        <v>1273650265</v>
      </c>
      <c r="G5984">
        <v>1</v>
      </c>
      <c r="H5984">
        <v>500000000</v>
      </c>
      <c r="I5984">
        <v>500000000</v>
      </c>
      <c r="J5984">
        <v>3.5000000000000003E-2</v>
      </c>
    </row>
    <row r="5985" spans="1:15" x14ac:dyDescent="0.25">
      <c r="A5985">
        <v>224</v>
      </c>
      <c r="B5985" t="s">
        <v>1513</v>
      </c>
      <c r="C5985" t="s">
        <v>1514</v>
      </c>
      <c r="D5985">
        <v>5471223360171</v>
      </c>
      <c r="E5985">
        <v>0</v>
      </c>
      <c r="F5985">
        <v>0</v>
      </c>
      <c r="G5985">
        <v>2</v>
      </c>
      <c r="H5985">
        <v>1000000000000</v>
      </c>
      <c r="I5985">
        <v>340000000</v>
      </c>
      <c r="J5985" s="127">
        <v>0.02</v>
      </c>
      <c r="L5985" t="str">
        <f>C5985</f>
        <v>ENDVR</v>
      </c>
      <c r="M5985" s="125">
        <f>H5985/1000000</f>
        <v>1000000</v>
      </c>
      <c r="O5985" s="126">
        <f>D5985/1000000</f>
        <v>5471223.3601709995</v>
      </c>
    </row>
    <row r="5986" spans="1:15" hidden="1" x14ac:dyDescent="0.25">
      <c r="A5986">
        <v>216</v>
      </c>
      <c r="B5986" t="s">
        <v>1255</v>
      </c>
      <c r="C5986" t="s">
        <v>1256</v>
      </c>
      <c r="D5986">
        <v>0</v>
      </c>
      <c r="E5986">
        <v>0</v>
      </c>
      <c r="F5986">
        <v>0</v>
      </c>
      <c r="G5986">
        <v>0</v>
      </c>
      <c r="H5986">
        <v>10000000</v>
      </c>
      <c r="I5986">
        <v>340000000</v>
      </c>
      <c r="J5986">
        <v>0</v>
      </c>
      <c r="M5986"/>
    </row>
    <row r="5987" spans="1:15" hidden="1" x14ac:dyDescent="0.25">
      <c r="A5987">
        <v>216</v>
      </c>
      <c r="B5987" t="s">
        <v>171</v>
      </c>
      <c r="C5987" t="s">
        <v>172</v>
      </c>
      <c r="D5987">
        <v>3266368537086</v>
      </c>
      <c r="E5987">
        <v>391195461</v>
      </c>
      <c r="F5987">
        <v>5068350652</v>
      </c>
      <c r="G5987">
        <v>3</v>
      </c>
      <c r="H5987">
        <v>2000000000</v>
      </c>
      <c r="I5987">
        <v>340000000</v>
      </c>
      <c r="J5987">
        <v>0.01</v>
      </c>
      <c r="M5987"/>
    </row>
    <row r="5988" spans="1:15" hidden="1" x14ac:dyDescent="0.25">
      <c r="A5988">
        <v>216</v>
      </c>
      <c r="B5988" t="s">
        <v>1410</v>
      </c>
      <c r="C5988" t="s">
        <v>1411</v>
      </c>
      <c r="D5988">
        <v>143577786606</v>
      </c>
      <c r="E5988">
        <v>1</v>
      </c>
      <c r="F5988">
        <v>0</v>
      </c>
      <c r="G5988">
        <v>0</v>
      </c>
      <c r="H5988">
        <v>50000000000</v>
      </c>
      <c r="I5988">
        <v>340000000</v>
      </c>
      <c r="J5988">
        <v>0</v>
      </c>
      <c r="M5988"/>
    </row>
    <row r="5989" spans="1:15" hidden="1" x14ac:dyDescent="0.25">
      <c r="A5989">
        <v>216</v>
      </c>
      <c r="B5989" t="s">
        <v>1341</v>
      </c>
      <c r="D5989">
        <v>0</v>
      </c>
      <c r="E5989">
        <v>0</v>
      </c>
      <c r="F5989">
        <v>0</v>
      </c>
      <c r="G5989">
        <v>0</v>
      </c>
      <c r="H5989">
        <v>248919812455</v>
      </c>
      <c r="I5989">
        <v>340000000</v>
      </c>
      <c r="J5989">
        <v>0.03</v>
      </c>
      <c r="M5989"/>
    </row>
    <row r="5990" spans="1:15" hidden="1" x14ac:dyDescent="0.25">
      <c r="A5990">
        <v>216</v>
      </c>
      <c r="B5990" t="s">
        <v>2022</v>
      </c>
      <c r="C5990" t="s">
        <v>2023</v>
      </c>
      <c r="D5990">
        <v>1238309450930</v>
      </c>
      <c r="E5990">
        <v>340000000</v>
      </c>
      <c r="F5990">
        <v>1480080236</v>
      </c>
      <c r="G5990">
        <v>1</v>
      </c>
      <c r="H5990">
        <v>100000000000</v>
      </c>
      <c r="I5990">
        <v>340000000</v>
      </c>
      <c r="J5990">
        <v>0</v>
      </c>
      <c r="M5990"/>
    </row>
    <row r="5991" spans="1:15" hidden="1" x14ac:dyDescent="0.25">
      <c r="A5991">
        <v>216</v>
      </c>
      <c r="B5991" t="s">
        <v>1961</v>
      </c>
      <c r="C5991" t="s">
        <v>1962</v>
      </c>
      <c r="D5991">
        <v>15275052291990</v>
      </c>
      <c r="E5991">
        <v>777983359</v>
      </c>
      <c r="F5991">
        <v>8321683824</v>
      </c>
      <c r="G5991">
        <v>5</v>
      </c>
      <c r="H5991">
        <v>35000000000</v>
      </c>
      <c r="I5991">
        <v>340000000</v>
      </c>
      <c r="J5991">
        <v>0.05</v>
      </c>
      <c r="M5991"/>
    </row>
    <row r="5992" spans="1:15" x14ac:dyDescent="0.25">
      <c r="A5992">
        <v>224</v>
      </c>
      <c r="B5992" t="s">
        <v>1685</v>
      </c>
      <c r="C5992" t="s">
        <v>1088</v>
      </c>
      <c r="D5992">
        <v>0</v>
      </c>
      <c r="E5992">
        <v>0</v>
      </c>
      <c r="F5992">
        <v>0</v>
      </c>
      <c r="G5992">
        <v>0</v>
      </c>
      <c r="H5992">
        <v>1000000000000</v>
      </c>
      <c r="I5992">
        <v>340000000</v>
      </c>
      <c r="J5992" s="127">
        <v>6.1799999999999997E-3</v>
      </c>
      <c r="L5992" t="str">
        <f>C5992</f>
        <v>AZEN</v>
      </c>
      <c r="M5992" s="125">
        <f>H5992/1000000</f>
        <v>1000000</v>
      </c>
      <c r="O5992" s="126">
        <f>D5992/1000000</f>
        <v>0</v>
      </c>
    </row>
    <row r="5993" spans="1:15" hidden="1" x14ac:dyDescent="0.25">
      <c r="A5993">
        <v>216</v>
      </c>
      <c r="B5993" t="s">
        <v>2396</v>
      </c>
      <c r="C5993" t="s">
        <v>2397</v>
      </c>
      <c r="D5993">
        <v>98533915970</v>
      </c>
      <c r="E5993">
        <v>1</v>
      </c>
      <c r="F5993">
        <v>0</v>
      </c>
      <c r="G5993">
        <v>0</v>
      </c>
      <c r="H5993">
        <v>9063955808</v>
      </c>
      <c r="I5993">
        <v>340000000</v>
      </c>
      <c r="J5993">
        <v>0.02</v>
      </c>
      <c r="M5993"/>
    </row>
    <row r="5994" spans="1:15" hidden="1" x14ac:dyDescent="0.25">
      <c r="A5994">
        <v>216</v>
      </c>
      <c r="B5994" t="s">
        <v>1529</v>
      </c>
      <c r="C5994" t="s">
        <v>1530</v>
      </c>
      <c r="D5994">
        <v>0</v>
      </c>
      <c r="E5994">
        <v>0</v>
      </c>
      <c r="F5994">
        <v>0</v>
      </c>
      <c r="G5994">
        <v>0</v>
      </c>
      <c r="H5994">
        <v>340000000000</v>
      </c>
      <c r="I5994">
        <v>475000000</v>
      </c>
      <c r="J5994">
        <v>1.7999999999999999E-2</v>
      </c>
      <c r="M5994"/>
    </row>
    <row r="5995" spans="1:15" hidden="1" x14ac:dyDescent="0.25">
      <c r="A5995">
        <v>216</v>
      </c>
      <c r="B5995" t="s">
        <v>2021</v>
      </c>
      <c r="C5995" t="s">
        <v>740</v>
      </c>
      <c r="D5995">
        <v>0</v>
      </c>
      <c r="E5995">
        <v>0</v>
      </c>
      <c r="F5995">
        <v>0</v>
      </c>
      <c r="G5995">
        <v>0</v>
      </c>
      <c r="H5995">
        <v>200000000</v>
      </c>
      <c r="I5995">
        <v>340000000</v>
      </c>
      <c r="J5995">
        <v>0.01</v>
      </c>
      <c r="M5995"/>
    </row>
    <row r="5996" spans="1:15" hidden="1" x14ac:dyDescent="0.25">
      <c r="A5996">
        <v>216</v>
      </c>
      <c r="B5996" t="s">
        <v>1954</v>
      </c>
      <c r="C5996" t="s">
        <v>391</v>
      </c>
      <c r="D5996">
        <v>0</v>
      </c>
      <c r="E5996">
        <v>0</v>
      </c>
      <c r="F5996">
        <v>0</v>
      </c>
      <c r="G5996">
        <v>0</v>
      </c>
      <c r="H5996">
        <v>45600000000</v>
      </c>
      <c r="I5996">
        <v>340000000</v>
      </c>
      <c r="J5996">
        <v>4.4999999999999998E-2</v>
      </c>
      <c r="M5996"/>
    </row>
    <row r="5997" spans="1:15" hidden="1" x14ac:dyDescent="0.25">
      <c r="A5997">
        <v>216</v>
      </c>
      <c r="B5997" t="s">
        <v>2336</v>
      </c>
      <c r="C5997" t="s">
        <v>1324</v>
      </c>
      <c r="D5997">
        <v>0</v>
      </c>
      <c r="E5997">
        <v>0</v>
      </c>
      <c r="F5997">
        <v>0</v>
      </c>
      <c r="G5997">
        <v>0</v>
      </c>
      <c r="H5997">
        <v>394000000000</v>
      </c>
      <c r="I5997">
        <v>340000000</v>
      </c>
      <c r="J5997">
        <v>1</v>
      </c>
      <c r="M5997"/>
    </row>
    <row r="5998" spans="1:15" hidden="1" x14ac:dyDescent="0.25">
      <c r="A5998">
        <v>215</v>
      </c>
      <c r="B5998" t="s">
        <v>1294</v>
      </c>
      <c r="C5998" t="s">
        <v>1295</v>
      </c>
      <c r="D5998">
        <v>430261201655</v>
      </c>
      <c r="E5998">
        <v>1</v>
      </c>
      <c r="F5998">
        <v>0</v>
      </c>
      <c r="G5998">
        <v>0</v>
      </c>
      <c r="H5998">
        <v>100000000000</v>
      </c>
      <c r="I5998">
        <v>340000000</v>
      </c>
      <c r="J5998">
        <v>8.0000000000000002E-3</v>
      </c>
      <c r="M5998"/>
    </row>
    <row r="5999" spans="1:15" hidden="1" x14ac:dyDescent="0.25">
      <c r="A5999">
        <v>215</v>
      </c>
      <c r="B5999" t="s">
        <v>1456</v>
      </c>
      <c r="C5999" t="s">
        <v>1457</v>
      </c>
      <c r="D5999">
        <v>124873962724</v>
      </c>
      <c r="E5999">
        <v>1</v>
      </c>
      <c r="F5999">
        <v>0</v>
      </c>
      <c r="G5999">
        <v>0</v>
      </c>
      <c r="H5999">
        <v>100000000000</v>
      </c>
      <c r="I5999">
        <v>340000000</v>
      </c>
      <c r="J5999">
        <v>0.01</v>
      </c>
      <c r="M5999"/>
    </row>
    <row r="6000" spans="1:15" hidden="1" x14ac:dyDescent="0.25">
      <c r="A6000">
        <v>215</v>
      </c>
      <c r="B6000" t="s">
        <v>2462</v>
      </c>
      <c r="C6000" t="s">
        <v>2463</v>
      </c>
      <c r="D6000">
        <v>141945246906</v>
      </c>
      <c r="E6000">
        <v>1</v>
      </c>
      <c r="F6000">
        <v>0</v>
      </c>
      <c r="G6000">
        <v>0</v>
      </c>
      <c r="H6000">
        <v>50000000000</v>
      </c>
      <c r="I6000">
        <v>340000000</v>
      </c>
      <c r="J6000">
        <v>4.0000000000000001E-3</v>
      </c>
      <c r="M6000"/>
    </row>
    <row r="6001" spans="1:10" customFormat="1" hidden="1" x14ac:dyDescent="0.25">
      <c r="A6001">
        <v>215</v>
      </c>
      <c r="B6001" t="s">
        <v>1392</v>
      </c>
      <c r="C6001" t="s">
        <v>1393</v>
      </c>
      <c r="D6001">
        <v>220333445336</v>
      </c>
      <c r="E6001">
        <v>1</v>
      </c>
      <c r="F6001">
        <v>0</v>
      </c>
      <c r="G6001">
        <v>0</v>
      </c>
      <c r="H6001">
        <v>17000000000</v>
      </c>
      <c r="I6001">
        <v>500000000</v>
      </c>
      <c r="J6001">
        <v>0.03</v>
      </c>
    </row>
    <row r="6002" spans="1:10" customFormat="1" hidden="1" x14ac:dyDescent="0.25">
      <c r="A6002">
        <v>215</v>
      </c>
      <c r="B6002" t="s">
        <v>1210</v>
      </c>
      <c r="C6002" t="s">
        <v>1211</v>
      </c>
      <c r="D6002">
        <v>87306397983</v>
      </c>
      <c r="E6002">
        <v>1</v>
      </c>
      <c r="F6002">
        <v>0</v>
      </c>
      <c r="G6002">
        <v>0</v>
      </c>
      <c r="H6002">
        <v>30000000000</v>
      </c>
      <c r="I6002">
        <v>340000000</v>
      </c>
      <c r="J6002">
        <v>0.01</v>
      </c>
    </row>
    <row r="6003" spans="1:10" customFormat="1" hidden="1" x14ac:dyDescent="0.25">
      <c r="A6003">
        <v>215</v>
      </c>
      <c r="B6003" t="s">
        <v>1153</v>
      </c>
      <c r="C6003" t="s">
        <v>1154</v>
      </c>
      <c r="D6003">
        <v>459026295044</v>
      </c>
      <c r="E6003">
        <v>1</v>
      </c>
      <c r="F6003">
        <v>0</v>
      </c>
      <c r="G6003">
        <v>0</v>
      </c>
      <c r="H6003">
        <v>5000000000</v>
      </c>
      <c r="I6003">
        <v>340000000</v>
      </c>
      <c r="J6003">
        <v>0.02</v>
      </c>
    </row>
    <row r="6004" spans="1:10" customFormat="1" hidden="1" x14ac:dyDescent="0.25">
      <c r="A6004">
        <v>215</v>
      </c>
      <c r="B6004" t="s">
        <v>835</v>
      </c>
      <c r="C6004" t="s">
        <v>836</v>
      </c>
      <c r="D6004">
        <v>230737446437391</v>
      </c>
      <c r="E6004">
        <v>1599285766</v>
      </c>
      <c r="F6004">
        <v>138661354920</v>
      </c>
      <c r="G6004">
        <v>82</v>
      </c>
      <c r="H6004">
        <v>500000000000</v>
      </c>
      <c r="I6004">
        <v>340000000</v>
      </c>
      <c r="J6004">
        <v>8.9999999999999993E-3</v>
      </c>
    </row>
    <row r="6005" spans="1:10" customFormat="1" hidden="1" x14ac:dyDescent="0.25">
      <c r="A6005">
        <v>215</v>
      </c>
      <c r="B6005" t="s">
        <v>361</v>
      </c>
      <c r="C6005" t="s">
        <v>362</v>
      </c>
      <c r="D6005">
        <v>12865163725266</v>
      </c>
      <c r="E6005">
        <v>411011887</v>
      </c>
      <c r="F6005">
        <v>7030176839</v>
      </c>
      <c r="G6005">
        <v>4</v>
      </c>
      <c r="H6005">
        <v>87000000000</v>
      </c>
      <c r="I6005">
        <v>340000000</v>
      </c>
      <c r="J6005">
        <v>0.01</v>
      </c>
    </row>
    <row r="6006" spans="1:10" customFormat="1" hidden="1" x14ac:dyDescent="0.25">
      <c r="A6006">
        <v>215</v>
      </c>
      <c r="B6006" t="s">
        <v>893</v>
      </c>
      <c r="C6006" t="s">
        <v>894</v>
      </c>
      <c r="D6006">
        <v>2645273980164</v>
      </c>
      <c r="E6006">
        <v>560123452</v>
      </c>
      <c r="F6006">
        <v>5020911134</v>
      </c>
      <c r="G6006">
        <v>3</v>
      </c>
      <c r="H6006">
        <v>109000000000</v>
      </c>
      <c r="I6006">
        <v>340000000</v>
      </c>
      <c r="J6006">
        <v>4.2000000000000003E-2</v>
      </c>
    </row>
    <row r="6007" spans="1:10" customFormat="1" hidden="1" x14ac:dyDescent="0.25">
      <c r="A6007">
        <v>215</v>
      </c>
      <c r="B6007" t="s">
        <v>848</v>
      </c>
      <c r="C6007" t="s">
        <v>849</v>
      </c>
      <c r="D6007">
        <v>376925118741</v>
      </c>
      <c r="E6007">
        <v>1</v>
      </c>
      <c r="F6007">
        <v>0</v>
      </c>
      <c r="G6007">
        <v>0</v>
      </c>
      <c r="H6007">
        <v>50000000000</v>
      </c>
      <c r="I6007">
        <v>340000000</v>
      </c>
      <c r="J6007">
        <v>0.01</v>
      </c>
    </row>
    <row r="6008" spans="1:10" customFormat="1" hidden="1" x14ac:dyDescent="0.25">
      <c r="A6008">
        <v>215</v>
      </c>
      <c r="B6008" t="s">
        <v>2402</v>
      </c>
      <c r="C6008" t="s">
        <v>2403</v>
      </c>
      <c r="D6008">
        <v>408118192301</v>
      </c>
      <c r="E6008">
        <v>1</v>
      </c>
      <c r="F6008">
        <v>0</v>
      </c>
      <c r="G6008">
        <v>0</v>
      </c>
      <c r="H6008">
        <v>175000000000</v>
      </c>
      <c r="I6008">
        <v>340000000</v>
      </c>
      <c r="J6008">
        <v>0.02</v>
      </c>
    </row>
    <row r="6009" spans="1:10" customFormat="1" hidden="1" x14ac:dyDescent="0.25">
      <c r="A6009">
        <v>215</v>
      </c>
      <c r="B6009" t="s">
        <v>1896</v>
      </c>
      <c r="C6009" t="s">
        <v>1897</v>
      </c>
      <c r="D6009">
        <v>542121746686</v>
      </c>
      <c r="E6009">
        <v>1</v>
      </c>
      <c r="F6009">
        <v>0</v>
      </c>
      <c r="G6009">
        <v>0</v>
      </c>
      <c r="H6009">
        <v>500000000000</v>
      </c>
      <c r="I6009">
        <v>340000000</v>
      </c>
      <c r="J6009">
        <v>0</v>
      </c>
    </row>
    <row r="6010" spans="1:10" customFormat="1" hidden="1" x14ac:dyDescent="0.25">
      <c r="A6010">
        <v>215</v>
      </c>
      <c r="B6010" t="s">
        <v>1924</v>
      </c>
      <c r="C6010" t="s">
        <v>1925</v>
      </c>
      <c r="D6010">
        <v>110182570518803</v>
      </c>
      <c r="E6010">
        <v>15896585251</v>
      </c>
      <c r="F6010">
        <v>62226341005</v>
      </c>
      <c r="G6010">
        <v>42</v>
      </c>
      <c r="H6010">
        <v>0</v>
      </c>
      <c r="I6010">
        <v>340000000</v>
      </c>
      <c r="J6010">
        <v>0.2</v>
      </c>
    </row>
    <row r="6011" spans="1:10" customFormat="1" hidden="1" x14ac:dyDescent="0.25">
      <c r="A6011">
        <v>215</v>
      </c>
      <c r="B6011" t="s">
        <v>2332</v>
      </c>
      <c r="C6011" t="s">
        <v>2333</v>
      </c>
      <c r="D6011">
        <v>1072054970866</v>
      </c>
      <c r="E6011">
        <v>340000000</v>
      </c>
      <c r="F6011">
        <v>1520077546</v>
      </c>
      <c r="G6011">
        <v>1</v>
      </c>
      <c r="H6011">
        <v>3000000000</v>
      </c>
      <c r="I6011">
        <v>340000000</v>
      </c>
      <c r="J6011">
        <v>0</v>
      </c>
    </row>
    <row r="6012" spans="1:10" customFormat="1" hidden="1" x14ac:dyDescent="0.25">
      <c r="A6012">
        <v>215</v>
      </c>
      <c r="B6012" t="s">
        <v>2030</v>
      </c>
      <c r="C6012" t="s">
        <v>2031</v>
      </c>
      <c r="D6012">
        <v>336502222272</v>
      </c>
      <c r="E6012">
        <v>1</v>
      </c>
      <c r="F6012">
        <v>0</v>
      </c>
      <c r="G6012">
        <v>0</v>
      </c>
      <c r="H6012">
        <v>300000000000</v>
      </c>
      <c r="I6012">
        <v>340000000</v>
      </c>
      <c r="J6012">
        <v>0.03</v>
      </c>
    </row>
    <row r="6013" spans="1:10" customFormat="1" hidden="1" x14ac:dyDescent="0.25">
      <c r="A6013">
        <v>215</v>
      </c>
      <c r="B6013" t="s">
        <v>2075</v>
      </c>
      <c r="C6013" t="s">
        <v>2076</v>
      </c>
      <c r="D6013">
        <v>2651843578218</v>
      </c>
      <c r="E6013">
        <v>367380529</v>
      </c>
      <c r="F6013">
        <v>1493760021</v>
      </c>
      <c r="G6013">
        <v>1</v>
      </c>
      <c r="H6013">
        <v>500000000000</v>
      </c>
      <c r="I6013">
        <v>340000000</v>
      </c>
      <c r="J6013">
        <v>1.7999999999999999E-2</v>
      </c>
    </row>
    <row r="6014" spans="1:10" customFormat="1" hidden="1" x14ac:dyDescent="0.25">
      <c r="A6014">
        <v>215</v>
      </c>
      <c r="B6014" t="s">
        <v>1832</v>
      </c>
      <c r="C6014" t="s">
        <v>1833</v>
      </c>
      <c r="D6014">
        <v>171028888512</v>
      </c>
      <c r="E6014">
        <v>1</v>
      </c>
      <c r="F6014">
        <v>0</v>
      </c>
      <c r="G6014">
        <v>0</v>
      </c>
      <c r="H6014">
        <v>118999000000</v>
      </c>
      <c r="I6014">
        <v>340000000</v>
      </c>
      <c r="J6014">
        <v>1.4999999999999999E-2</v>
      </c>
    </row>
    <row r="6015" spans="1:10" customFormat="1" hidden="1" x14ac:dyDescent="0.25">
      <c r="A6015">
        <v>216</v>
      </c>
      <c r="B6015" t="s">
        <v>1171</v>
      </c>
      <c r="C6015" t="s">
        <v>1172</v>
      </c>
      <c r="D6015">
        <v>18609563782</v>
      </c>
      <c r="E6015">
        <v>1</v>
      </c>
      <c r="F6015">
        <v>0</v>
      </c>
      <c r="G6015">
        <v>0</v>
      </c>
      <c r="H6015">
        <v>5000000000</v>
      </c>
      <c r="I6015">
        <v>340000000</v>
      </c>
      <c r="J6015">
        <v>0.02</v>
      </c>
    </row>
    <row r="6016" spans="1:10" customFormat="1" hidden="1" x14ac:dyDescent="0.25">
      <c r="A6016">
        <v>215</v>
      </c>
      <c r="B6016" t="s">
        <v>1998</v>
      </c>
      <c r="C6016" t="s">
        <v>1999</v>
      </c>
      <c r="D6016">
        <v>1704566184340</v>
      </c>
      <c r="E6016">
        <v>1</v>
      </c>
      <c r="F6016">
        <v>0</v>
      </c>
      <c r="G6016">
        <v>0</v>
      </c>
      <c r="H6016">
        <v>50000000000</v>
      </c>
      <c r="I6016">
        <v>340000000</v>
      </c>
      <c r="J6016">
        <v>0</v>
      </c>
    </row>
    <row r="6017" spans="1:10" customFormat="1" hidden="1" x14ac:dyDescent="0.25">
      <c r="A6017">
        <v>216</v>
      </c>
      <c r="B6017" t="s">
        <v>2355</v>
      </c>
      <c r="C6017" t="s">
        <v>2356</v>
      </c>
      <c r="D6017">
        <v>35129133833</v>
      </c>
      <c r="E6017">
        <v>1</v>
      </c>
      <c r="F6017">
        <v>0</v>
      </c>
      <c r="G6017">
        <v>0</v>
      </c>
      <c r="H6017">
        <v>9900000000</v>
      </c>
      <c r="I6017">
        <v>340000000</v>
      </c>
      <c r="J6017">
        <v>3.5000000000000003E-2</v>
      </c>
    </row>
    <row r="6018" spans="1:10" customFormat="1" hidden="1" x14ac:dyDescent="0.25">
      <c r="A6018">
        <v>215</v>
      </c>
      <c r="B6018" t="s">
        <v>697</v>
      </c>
      <c r="C6018" t="s">
        <v>698</v>
      </c>
      <c r="D6018">
        <v>724551671683</v>
      </c>
      <c r="E6018">
        <v>1</v>
      </c>
      <c r="F6018">
        <v>0</v>
      </c>
      <c r="G6018">
        <v>0</v>
      </c>
      <c r="H6018">
        <v>60000000000</v>
      </c>
      <c r="I6018">
        <v>340000000</v>
      </c>
      <c r="J6018">
        <v>1.4999999999999999E-2</v>
      </c>
    </row>
    <row r="6019" spans="1:10" customFormat="1" hidden="1" x14ac:dyDescent="0.25">
      <c r="A6019">
        <v>215</v>
      </c>
      <c r="B6019" t="s">
        <v>1715</v>
      </c>
      <c r="C6019" t="s">
        <v>1716</v>
      </c>
      <c r="D6019">
        <v>725194345075</v>
      </c>
      <c r="E6019">
        <v>1</v>
      </c>
      <c r="F6019">
        <v>0</v>
      </c>
      <c r="G6019">
        <v>0</v>
      </c>
      <c r="H6019">
        <v>500000000</v>
      </c>
      <c r="I6019">
        <v>340000000</v>
      </c>
      <c r="J6019">
        <v>0.01</v>
      </c>
    </row>
    <row r="6020" spans="1:10" customFormat="1" hidden="1" x14ac:dyDescent="0.25">
      <c r="A6020">
        <v>215</v>
      </c>
      <c r="B6020" t="s">
        <v>2433</v>
      </c>
      <c r="C6020" t="s">
        <v>2434</v>
      </c>
      <c r="D6020">
        <v>242400443958</v>
      </c>
      <c r="E6020">
        <v>1</v>
      </c>
      <c r="F6020">
        <v>0</v>
      </c>
      <c r="G6020">
        <v>0</v>
      </c>
      <c r="H6020">
        <v>21000000000</v>
      </c>
      <c r="I6020">
        <v>340000000</v>
      </c>
      <c r="J6020">
        <v>0.01</v>
      </c>
    </row>
    <row r="6021" spans="1:10" customFormat="1" hidden="1" x14ac:dyDescent="0.25">
      <c r="A6021">
        <v>216</v>
      </c>
      <c r="B6021" t="s">
        <v>982</v>
      </c>
      <c r="C6021" t="s">
        <v>983</v>
      </c>
      <c r="D6021">
        <v>895911225338</v>
      </c>
      <c r="E6021">
        <v>382929466</v>
      </c>
      <c r="F6021">
        <v>1437396975</v>
      </c>
      <c r="G6021">
        <v>1</v>
      </c>
      <c r="H6021">
        <v>633000000000</v>
      </c>
      <c r="I6021">
        <v>340000000</v>
      </c>
      <c r="J6021">
        <v>2.9000000000000001E-2</v>
      </c>
    </row>
    <row r="6022" spans="1:10" customFormat="1" hidden="1" x14ac:dyDescent="0.25">
      <c r="A6022">
        <v>215</v>
      </c>
      <c r="B6022" t="s">
        <v>169</v>
      </c>
      <c r="C6022" t="s">
        <v>170</v>
      </c>
      <c r="D6022">
        <v>11010517052973</v>
      </c>
      <c r="E6022">
        <v>610662918</v>
      </c>
      <c r="F6022">
        <v>10555853803</v>
      </c>
      <c r="G6022">
        <v>6</v>
      </c>
      <c r="H6022">
        <v>400000000000</v>
      </c>
      <c r="I6022">
        <v>340000000</v>
      </c>
      <c r="J6022">
        <v>2.5000000000000001E-2</v>
      </c>
    </row>
    <row r="6023" spans="1:10" customFormat="1" hidden="1" x14ac:dyDescent="0.25">
      <c r="A6023">
        <v>215</v>
      </c>
      <c r="B6023" t="s">
        <v>2017</v>
      </c>
      <c r="C6023" t="s">
        <v>2018</v>
      </c>
      <c r="D6023">
        <v>14133406222281</v>
      </c>
      <c r="E6023">
        <v>668106494</v>
      </c>
      <c r="F6023">
        <v>16077218226</v>
      </c>
      <c r="G6023">
        <v>9</v>
      </c>
      <c r="H6023">
        <v>201000000000</v>
      </c>
      <c r="I6023">
        <v>340000000</v>
      </c>
      <c r="J6023">
        <v>0.02</v>
      </c>
    </row>
    <row r="6024" spans="1:10" customFormat="1" hidden="1" x14ac:dyDescent="0.25">
      <c r="A6024">
        <v>216</v>
      </c>
      <c r="B6024" t="s">
        <v>1404</v>
      </c>
      <c r="C6024" t="s">
        <v>1405</v>
      </c>
      <c r="D6024">
        <v>871997553572</v>
      </c>
      <c r="E6024">
        <v>1</v>
      </c>
      <c r="F6024">
        <v>0</v>
      </c>
      <c r="G6024">
        <v>0</v>
      </c>
      <c r="H6024">
        <v>815260000000</v>
      </c>
      <c r="I6024">
        <v>340000000</v>
      </c>
      <c r="J6024">
        <v>0.03</v>
      </c>
    </row>
    <row r="6025" spans="1:10" customFormat="1" hidden="1" x14ac:dyDescent="0.25">
      <c r="A6025">
        <v>215</v>
      </c>
      <c r="B6025" t="s">
        <v>1725</v>
      </c>
      <c r="C6025" t="s">
        <v>1726</v>
      </c>
      <c r="D6025">
        <v>1261615741519</v>
      </c>
      <c r="E6025">
        <v>372654681</v>
      </c>
      <c r="F6025">
        <v>1487657431</v>
      </c>
      <c r="G6025">
        <v>1</v>
      </c>
      <c r="H6025">
        <v>100000000000</v>
      </c>
      <c r="I6025">
        <v>350000000</v>
      </c>
      <c r="J6025">
        <v>1.4999999999999999E-2</v>
      </c>
    </row>
    <row r="6026" spans="1:10" customFormat="1" hidden="1" x14ac:dyDescent="0.25">
      <c r="A6026">
        <v>215</v>
      </c>
      <c r="B6026" t="s">
        <v>2135</v>
      </c>
      <c r="C6026" t="s">
        <v>2136</v>
      </c>
      <c r="D6026">
        <v>721662373012</v>
      </c>
      <c r="E6026">
        <v>370409012</v>
      </c>
      <c r="F6026">
        <v>1490041637</v>
      </c>
      <c r="G6026">
        <v>1</v>
      </c>
      <c r="H6026">
        <v>200000000000</v>
      </c>
      <c r="I6026">
        <v>340000000</v>
      </c>
      <c r="J6026">
        <v>0.02</v>
      </c>
    </row>
    <row r="6027" spans="1:10" customFormat="1" hidden="1" x14ac:dyDescent="0.25">
      <c r="A6027">
        <v>215</v>
      </c>
      <c r="B6027" t="s">
        <v>2116</v>
      </c>
      <c r="C6027">
        <v>3301</v>
      </c>
      <c r="D6027">
        <v>87654024849</v>
      </c>
      <c r="E6027">
        <v>1</v>
      </c>
      <c r="F6027">
        <v>0</v>
      </c>
      <c r="G6027">
        <v>0</v>
      </c>
      <c r="H6027">
        <v>75000000000</v>
      </c>
      <c r="I6027">
        <v>340000000</v>
      </c>
      <c r="J6027">
        <v>0.02</v>
      </c>
    </row>
    <row r="6028" spans="1:10" customFormat="1" hidden="1" x14ac:dyDescent="0.25">
      <c r="A6028">
        <v>216</v>
      </c>
      <c r="B6028" t="s">
        <v>1699</v>
      </c>
      <c r="C6028" t="s">
        <v>1700</v>
      </c>
      <c r="D6028">
        <v>211162468494</v>
      </c>
      <c r="E6028">
        <v>1</v>
      </c>
      <c r="F6028">
        <v>0</v>
      </c>
      <c r="G6028">
        <v>0</v>
      </c>
      <c r="H6028">
        <v>50000000000</v>
      </c>
      <c r="I6028">
        <v>340000000</v>
      </c>
      <c r="J6028">
        <v>0.02</v>
      </c>
    </row>
    <row r="6029" spans="1:10" customFormat="1" hidden="1" x14ac:dyDescent="0.25">
      <c r="A6029">
        <v>215</v>
      </c>
      <c r="B6029" t="s">
        <v>725</v>
      </c>
      <c r="C6029" t="s">
        <v>726</v>
      </c>
      <c r="D6029">
        <v>717993321803</v>
      </c>
      <c r="E6029">
        <v>1</v>
      </c>
      <c r="F6029">
        <v>0</v>
      </c>
      <c r="G6029">
        <v>0</v>
      </c>
      <c r="H6029">
        <v>100000000000</v>
      </c>
      <c r="I6029">
        <v>340000000</v>
      </c>
      <c r="J6029">
        <v>0.03</v>
      </c>
    </row>
    <row r="6030" spans="1:10" customFormat="1" hidden="1" x14ac:dyDescent="0.25">
      <c r="A6030">
        <v>215</v>
      </c>
      <c r="B6030" t="s">
        <v>1141</v>
      </c>
      <c r="C6030" t="s">
        <v>1142</v>
      </c>
      <c r="D6030">
        <v>419304916989</v>
      </c>
      <c r="E6030">
        <v>1</v>
      </c>
      <c r="F6030">
        <v>0</v>
      </c>
      <c r="G6030">
        <v>0</v>
      </c>
      <c r="H6030">
        <v>250000000000</v>
      </c>
      <c r="I6030">
        <v>340000000</v>
      </c>
      <c r="J6030">
        <v>2.5000000000000001E-2</v>
      </c>
    </row>
    <row r="6031" spans="1:10" customFormat="1" hidden="1" x14ac:dyDescent="0.25">
      <c r="A6031">
        <v>215</v>
      </c>
      <c r="B6031" t="s">
        <v>739</v>
      </c>
      <c r="C6031" t="s">
        <v>740</v>
      </c>
      <c r="D6031">
        <v>174986362512</v>
      </c>
      <c r="E6031">
        <v>1</v>
      </c>
      <c r="F6031">
        <v>0</v>
      </c>
      <c r="G6031">
        <v>0</v>
      </c>
      <c r="H6031">
        <v>120000000000</v>
      </c>
      <c r="I6031">
        <v>340000000</v>
      </c>
      <c r="J6031">
        <v>2.9499999999999998E-2</v>
      </c>
    </row>
    <row r="6032" spans="1:10" customFormat="1" hidden="1" x14ac:dyDescent="0.25">
      <c r="A6032">
        <v>215</v>
      </c>
      <c r="B6032" t="s">
        <v>1565</v>
      </c>
      <c r="C6032" t="s">
        <v>1566</v>
      </c>
      <c r="D6032">
        <v>5634294515791</v>
      </c>
      <c r="E6032">
        <v>569405407</v>
      </c>
      <c r="F6032">
        <v>6871135323</v>
      </c>
      <c r="G6032">
        <v>4</v>
      </c>
      <c r="H6032">
        <v>25000000000</v>
      </c>
      <c r="I6032">
        <v>500000000</v>
      </c>
      <c r="J6032">
        <v>0.01</v>
      </c>
    </row>
    <row r="6033" spans="1:15" hidden="1" x14ac:dyDescent="0.25">
      <c r="A6033">
        <v>215</v>
      </c>
      <c r="B6033" t="s">
        <v>2087</v>
      </c>
      <c r="C6033" t="s">
        <v>2088</v>
      </c>
      <c r="D6033">
        <v>10905376599551</v>
      </c>
      <c r="E6033">
        <v>356970118</v>
      </c>
      <c r="F6033">
        <v>3377053558</v>
      </c>
      <c r="G6033">
        <v>2</v>
      </c>
      <c r="H6033">
        <v>4100000000000</v>
      </c>
      <c r="I6033">
        <v>340000000</v>
      </c>
      <c r="J6033">
        <v>5.0000000000000001E-3</v>
      </c>
      <c r="M6033"/>
    </row>
    <row r="6034" spans="1:15" hidden="1" x14ac:dyDescent="0.25">
      <c r="A6034">
        <v>215</v>
      </c>
      <c r="B6034" t="s">
        <v>1143</v>
      </c>
      <c r="C6034" t="s">
        <v>1144</v>
      </c>
      <c r="D6034">
        <v>1278070180248</v>
      </c>
      <c r="E6034">
        <v>382570796</v>
      </c>
      <c r="F6034">
        <v>1477814781</v>
      </c>
      <c r="G6034">
        <v>1</v>
      </c>
      <c r="H6034">
        <v>134000000000</v>
      </c>
      <c r="I6034">
        <v>340000000</v>
      </c>
      <c r="J6034">
        <v>2.8000000000000001E-2</v>
      </c>
      <c r="M6034"/>
    </row>
    <row r="6035" spans="1:15" hidden="1" x14ac:dyDescent="0.25">
      <c r="A6035">
        <v>215</v>
      </c>
      <c r="B6035" t="s">
        <v>1028</v>
      </c>
      <c r="C6035" t="s">
        <v>1029</v>
      </c>
      <c r="D6035">
        <v>840136500417</v>
      </c>
      <c r="E6035">
        <v>1</v>
      </c>
      <c r="F6035">
        <v>0</v>
      </c>
      <c r="G6035">
        <v>0</v>
      </c>
      <c r="H6035">
        <v>750000000000</v>
      </c>
      <c r="I6035">
        <v>340000000</v>
      </c>
      <c r="J6035">
        <v>2.5000000000000001E-2</v>
      </c>
      <c r="M6035"/>
    </row>
    <row r="6036" spans="1:15" hidden="1" x14ac:dyDescent="0.25">
      <c r="A6036">
        <v>216</v>
      </c>
      <c r="B6036" t="s">
        <v>1486</v>
      </c>
      <c r="C6036" t="s">
        <v>1487</v>
      </c>
      <c r="D6036">
        <v>64660458557</v>
      </c>
      <c r="E6036">
        <v>1</v>
      </c>
      <c r="F6036">
        <v>0</v>
      </c>
      <c r="G6036">
        <v>0</v>
      </c>
      <c r="H6036">
        <v>666000000</v>
      </c>
      <c r="I6036">
        <v>340000000</v>
      </c>
      <c r="J6036">
        <v>0.05</v>
      </c>
      <c r="M6036"/>
    </row>
    <row r="6037" spans="1:15" hidden="1" x14ac:dyDescent="0.25">
      <c r="A6037">
        <v>215</v>
      </c>
      <c r="B6037" t="s">
        <v>2121</v>
      </c>
      <c r="C6037" t="s">
        <v>2122</v>
      </c>
      <c r="D6037">
        <v>2415428926</v>
      </c>
      <c r="E6037">
        <v>1</v>
      </c>
      <c r="F6037">
        <v>0</v>
      </c>
      <c r="G6037">
        <v>0</v>
      </c>
      <c r="H6037">
        <v>100000000</v>
      </c>
      <c r="I6037">
        <v>340000000</v>
      </c>
      <c r="J6037">
        <v>0.01</v>
      </c>
      <c r="M6037"/>
    </row>
    <row r="6038" spans="1:15" hidden="1" x14ac:dyDescent="0.25">
      <c r="A6038">
        <v>216</v>
      </c>
      <c r="B6038" t="s">
        <v>2115</v>
      </c>
      <c r="D6038">
        <v>38957490087</v>
      </c>
      <c r="E6038">
        <v>1</v>
      </c>
      <c r="F6038">
        <v>0</v>
      </c>
      <c r="G6038">
        <v>0</v>
      </c>
      <c r="H6038">
        <v>100000000</v>
      </c>
      <c r="I6038">
        <v>345000000</v>
      </c>
      <c r="J6038">
        <v>0.15</v>
      </c>
      <c r="M6038"/>
    </row>
    <row r="6039" spans="1:15" hidden="1" x14ac:dyDescent="0.25">
      <c r="A6039">
        <v>216</v>
      </c>
      <c r="B6039" t="s">
        <v>404</v>
      </c>
      <c r="C6039" t="s">
        <v>405</v>
      </c>
      <c r="D6039">
        <v>22125297571538</v>
      </c>
      <c r="E6039">
        <v>624701385</v>
      </c>
      <c r="F6039">
        <v>13950367886</v>
      </c>
      <c r="G6039">
        <v>8</v>
      </c>
      <c r="H6039">
        <v>820000000000</v>
      </c>
      <c r="I6039">
        <v>340000000</v>
      </c>
      <c r="J6039">
        <v>0.02</v>
      </c>
      <c r="M6039"/>
    </row>
    <row r="6040" spans="1:15" x14ac:dyDescent="0.25">
      <c r="A6040">
        <v>224</v>
      </c>
      <c r="B6040" t="s">
        <v>2206</v>
      </c>
      <c r="D6040">
        <v>0</v>
      </c>
      <c r="E6040">
        <v>0</v>
      </c>
      <c r="F6040">
        <v>0</v>
      </c>
      <c r="G6040">
        <v>0</v>
      </c>
      <c r="H6040">
        <v>1000000000000</v>
      </c>
      <c r="I6040">
        <v>340000000</v>
      </c>
      <c r="J6040" s="127">
        <v>0</v>
      </c>
      <c r="L6040">
        <f>C6040</f>
        <v>0</v>
      </c>
      <c r="M6040" s="125">
        <f>H6040/1000000</f>
        <v>1000000</v>
      </c>
      <c r="O6040" s="126">
        <f>D6040/1000000</f>
        <v>0</v>
      </c>
    </row>
    <row r="6041" spans="1:15" hidden="1" x14ac:dyDescent="0.25">
      <c r="A6041">
        <v>215</v>
      </c>
      <c r="B6041" t="s">
        <v>1242</v>
      </c>
      <c r="C6041" t="s">
        <v>1243</v>
      </c>
      <c r="D6041">
        <v>10886749517</v>
      </c>
      <c r="E6041">
        <v>1</v>
      </c>
      <c r="F6041">
        <v>0</v>
      </c>
      <c r="G6041">
        <v>0</v>
      </c>
      <c r="H6041">
        <v>191000000</v>
      </c>
      <c r="I6041">
        <v>340000000</v>
      </c>
      <c r="J6041">
        <v>0.01</v>
      </c>
      <c r="M6041"/>
    </row>
    <row r="6042" spans="1:15" hidden="1" x14ac:dyDescent="0.25">
      <c r="A6042">
        <v>216</v>
      </c>
      <c r="B6042" t="s">
        <v>236</v>
      </c>
      <c r="C6042" t="s">
        <v>237</v>
      </c>
      <c r="D6042">
        <v>477942781416</v>
      </c>
      <c r="E6042">
        <v>1</v>
      </c>
      <c r="F6042">
        <v>0</v>
      </c>
      <c r="G6042">
        <v>0</v>
      </c>
      <c r="H6042">
        <v>225000000000</v>
      </c>
      <c r="I6042">
        <v>340000000</v>
      </c>
      <c r="J6042">
        <v>0.01</v>
      </c>
      <c r="M6042"/>
    </row>
    <row r="6043" spans="1:15" hidden="1" x14ac:dyDescent="0.25">
      <c r="A6043">
        <v>215</v>
      </c>
      <c r="B6043" t="s">
        <v>1743</v>
      </c>
      <c r="C6043" t="s">
        <v>1744</v>
      </c>
      <c r="D6043">
        <v>567793786612</v>
      </c>
      <c r="E6043">
        <v>1</v>
      </c>
      <c r="F6043">
        <v>0</v>
      </c>
      <c r="G6043">
        <v>0</v>
      </c>
      <c r="H6043">
        <v>10000000000</v>
      </c>
      <c r="I6043">
        <v>340000000</v>
      </c>
      <c r="J6043">
        <v>0.01</v>
      </c>
      <c r="M6043"/>
    </row>
    <row r="6044" spans="1:15" hidden="1" x14ac:dyDescent="0.25">
      <c r="A6044">
        <v>215</v>
      </c>
      <c r="B6044" t="s">
        <v>1222</v>
      </c>
      <c r="C6044" t="s">
        <v>1223</v>
      </c>
      <c r="D6044">
        <v>35379552586</v>
      </c>
      <c r="E6044">
        <v>1</v>
      </c>
      <c r="F6044">
        <v>0</v>
      </c>
      <c r="G6044">
        <v>0</v>
      </c>
      <c r="H6044">
        <v>1000000000</v>
      </c>
      <c r="I6044">
        <v>340000000</v>
      </c>
      <c r="J6044">
        <v>0.05</v>
      </c>
      <c r="M6044"/>
    </row>
    <row r="6045" spans="1:15" hidden="1" x14ac:dyDescent="0.25">
      <c r="A6045">
        <v>215</v>
      </c>
      <c r="B6045" t="s">
        <v>1008</v>
      </c>
      <c r="C6045" t="s">
        <v>1009</v>
      </c>
      <c r="D6045">
        <v>20484210009183</v>
      </c>
      <c r="E6045">
        <v>1162253708</v>
      </c>
      <c r="F6045">
        <v>17450050919</v>
      </c>
      <c r="G6045">
        <v>10</v>
      </c>
      <c r="H6045">
        <v>450000000000</v>
      </c>
      <c r="I6045">
        <v>340000000</v>
      </c>
      <c r="J6045">
        <v>4.4999999999999998E-2</v>
      </c>
      <c r="M6045"/>
    </row>
    <row r="6046" spans="1:15" hidden="1" x14ac:dyDescent="0.25">
      <c r="A6046">
        <v>215</v>
      </c>
      <c r="B6046" t="s">
        <v>1840</v>
      </c>
      <c r="C6046" t="s">
        <v>1841</v>
      </c>
      <c r="D6046">
        <v>59968183956</v>
      </c>
      <c r="E6046">
        <v>1</v>
      </c>
      <c r="F6046">
        <v>0</v>
      </c>
      <c r="G6046">
        <v>0</v>
      </c>
      <c r="H6046">
        <v>51999000000</v>
      </c>
      <c r="I6046">
        <v>340000000</v>
      </c>
      <c r="J6046">
        <v>0.03</v>
      </c>
      <c r="M6046"/>
    </row>
    <row r="6047" spans="1:15" x14ac:dyDescent="0.25">
      <c r="A6047">
        <v>224</v>
      </c>
      <c r="B6047" t="s">
        <v>2275</v>
      </c>
      <c r="C6047" t="s">
        <v>2276</v>
      </c>
      <c r="D6047">
        <v>121654730750307</v>
      </c>
      <c r="E6047">
        <v>0</v>
      </c>
      <c r="F6047">
        <v>0</v>
      </c>
      <c r="G6047">
        <v>62</v>
      </c>
      <c r="H6047">
        <v>1000000000000</v>
      </c>
      <c r="I6047">
        <v>340000000</v>
      </c>
      <c r="J6047" s="127">
        <v>0</v>
      </c>
      <c r="L6047" t="str">
        <f>C6047</f>
        <v>ADALO</v>
      </c>
      <c r="M6047" s="125">
        <f>H6047/1000000</f>
        <v>1000000</v>
      </c>
      <c r="O6047" s="126">
        <f>D6047/1000000</f>
        <v>121654730.75030699</v>
      </c>
    </row>
    <row r="6048" spans="1:15" hidden="1" x14ac:dyDescent="0.25">
      <c r="A6048">
        <v>215</v>
      </c>
      <c r="B6048" t="s">
        <v>2092</v>
      </c>
      <c r="C6048" t="s">
        <v>2093</v>
      </c>
      <c r="D6048">
        <v>233721857256</v>
      </c>
      <c r="E6048">
        <v>1</v>
      </c>
      <c r="F6048">
        <v>0</v>
      </c>
      <c r="G6048">
        <v>0</v>
      </c>
      <c r="H6048">
        <v>1000000000</v>
      </c>
      <c r="I6048">
        <v>345000000</v>
      </c>
      <c r="J6048">
        <v>0.01</v>
      </c>
      <c r="M6048"/>
    </row>
    <row r="6049" spans="1:10" customFormat="1" hidden="1" x14ac:dyDescent="0.25">
      <c r="A6049">
        <v>216</v>
      </c>
      <c r="B6049" t="s">
        <v>308</v>
      </c>
      <c r="C6049" t="s">
        <v>309</v>
      </c>
      <c r="D6049">
        <v>703519639339</v>
      </c>
      <c r="E6049">
        <v>1</v>
      </c>
      <c r="F6049">
        <v>0</v>
      </c>
      <c r="G6049">
        <v>0</v>
      </c>
      <c r="H6049">
        <v>2000000000</v>
      </c>
      <c r="I6049">
        <v>345000000</v>
      </c>
      <c r="J6049">
        <v>5.0000000000000001E-3</v>
      </c>
    </row>
    <row r="6050" spans="1:10" customFormat="1" hidden="1" x14ac:dyDescent="0.25">
      <c r="A6050">
        <v>216</v>
      </c>
      <c r="B6050" t="s">
        <v>783</v>
      </c>
      <c r="C6050" t="s">
        <v>784</v>
      </c>
      <c r="D6050">
        <v>42705774863296</v>
      </c>
      <c r="E6050">
        <v>915756574</v>
      </c>
      <c r="F6050">
        <v>28212072143</v>
      </c>
      <c r="G6050">
        <v>16</v>
      </c>
      <c r="H6050">
        <v>252120000000</v>
      </c>
      <c r="I6050">
        <v>340000000</v>
      </c>
      <c r="J6050">
        <v>0.02</v>
      </c>
    </row>
    <row r="6051" spans="1:10" customFormat="1" hidden="1" x14ac:dyDescent="0.25">
      <c r="A6051">
        <v>216</v>
      </c>
      <c r="B6051" t="s">
        <v>343</v>
      </c>
      <c r="C6051" t="s">
        <v>344</v>
      </c>
      <c r="D6051">
        <v>625497714111</v>
      </c>
      <c r="E6051">
        <v>1</v>
      </c>
      <c r="F6051">
        <v>0</v>
      </c>
      <c r="G6051">
        <v>0</v>
      </c>
      <c r="H6051">
        <v>290000000000</v>
      </c>
      <c r="I6051">
        <v>340000000</v>
      </c>
      <c r="J6051">
        <v>0.03</v>
      </c>
    </row>
    <row r="6052" spans="1:10" customFormat="1" hidden="1" x14ac:dyDescent="0.25">
      <c r="A6052">
        <v>216</v>
      </c>
      <c r="B6052" t="s">
        <v>627</v>
      </c>
      <c r="C6052" t="s">
        <v>628</v>
      </c>
      <c r="D6052">
        <v>6804028333555</v>
      </c>
      <c r="E6052">
        <v>369609280</v>
      </c>
      <c r="F6052">
        <v>1450854738</v>
      </c>
      <c r="G6052">
        <v>1</v>
      </c>
      <c r="H6052">
        <v>250000000000</v>
      </c>
      <c r="I6052">
        <v>340000000</v>
      </c>
      <c r="J6052">
        <v>0.02</v>
      </c>
    </row>
    <row r="6053" spans="1:10" customFormat="1" hidden="1" x14ac:dyDescent="0.25">
      <c r="A6053">
        <v>216</v>
      </c>
      <c r="B6053" t="s">
        <v>437</v>
      </c>
      <c r="C6053" t="s">
        <v>438</v>
      </c>
      <c r="D6053">
        <v>6123866430877</v>
      </c>
      <c r="E6053">
        <v>471921719</v>
      </c>
      <c r="F6053">
        <v>6811326678</v>
      </c>
      <c r="G6053">
        <v>4</v>
      </c>
      <c r="H6053">
        <v>402000000000</v>
      </c>
      <c r="I6053">
        <v>340000000</v>
      </c>
      <c r="J6053">
        <v>1.9E-2</v>
      </c>
    </row>
    <row r="6054" spans="1:10" customFormat="1" hidden="1" x14ac:dyDescent="0.25">
      <c r="A6054">
        <v>216</v>
      </c>
      <c r="B6054" t="s">
        <v>530</v>
      </c>
      <c r="C6054" t="s">
        <v>531</v>
      </c>
      <c r="D6054">
        <v>187622990520929</v>
      </c>
      <c r="E6054">
        <v>7875884731</v>
      </c>
      <c r="F6054">
        <v>143181809898</v>
      </c>
      <c r="G6054">
        <v>83</v>
      </c>
      <c r="H6054">
        <v>50000000000</v>
      </c>
      <c r="I6054">
        <v>340000000</v>
      </c>
      <c r="J6054">
        <v>0.05</v>
      </c>
    </row>
    <row r="6055" spans="1:10" customFormat="1" hidden="1" x14ac:dyDescent="0.25">
      <c r="A6055">
        <v>216</v>
      </c>
      <c r="B6055" t="s">
        <v>2339</v>
      </c>
      <c r="C6055" t="s">
        <v>2340</v>
      </c>
      <c r="D6055">
        <v>200153505470115</v>
      </c>
      <c r="E6055">
        <v>4539878435</v>
      </c>
      <c r="F6055">
        <v>135796069427</v>
      </c>
      <c r="G6055">
        <v>77</v>
      </c>
      <c r="H6055">
        <v>1050000000000</v>
      </c>
      <c r="I6055">
        <v>340000000</v>
      </c>
      <c r="J6055">
        <v>0.03</v>
      </c>
    </row>
    <row r="6056" spans="1:10" customFormat="1" hidden="1" x14ac:dyDescent="0.25">
      <c r="A6056">
        <v>216</v>
      </c>
      <c r="B6056" t="s">
        <v>2089</v>
      </c>
      <c r="C6056" t="s">
        <v>2090</v>
      </c>
      <c r="D6056">
        <v>73102878898</v>
      </c>
      <c r="E6056">
        <v>1</v>
      </c>
      <c r="F6056">
        <v>0</v>
      </c>
      <c r="G6056">
        <v>0</v>
      </c>
      <c r="H6056">
        <v>50000000000</v>
      </c>
      <c r="I6056">
        <v>340000000</v>
      </c>
      <c r="J6056">
        <v>0.02</v>
      </c>
    </row>
    <row r="6057" spans="1:10" customFormat="1" hidden="1" x14ac:dyDescent="0.25">
      <c r="A6057">
        <v>216</v>
      </c>
      <c r="B6057" t="s">
        <v>161</v>
      </c>
      <c r="C6057" t="s">
        <v>162</v>
      </c>
      <c r="D6057">
        <v>113184280314749</v>
      </c>
      <c r="E6057">
        <v>6967270165</v>
      </c>
      <c r="F6057">
        <v>88048017915</v>
      </c>
      <c r="G6057">
        <v>52</v>
      </c>
      <c r="H6057">
        <v>2900000000000</v>
      </c>
      <c r="I6057">
        <v>340000000</v>
      </c>
      <c r="J6057">
        <v>7.0000000000000007E-2</v>
      </c>
    </row>
    <row r="6058" spans="1:10" customFormat="1" hidden="1" x14ac:dyDescent="0.25">
      <c r="A6058">
        <v>216</v>
      </c>
      <c r="B6058" t="s">
        <v>973</v>
      </c>
      <c r="C6058" t="s">
        <v>974</v>
      </c>
      <c r="D6058">
        <v>5071999987892</v>
      </c>
      <c r="E6058">
        <v>1</v>
      </c>
      <c r="F6058">
        <v>0</v>
      </c>
      <c r="G6058">
        <v>0</v>
      </c>
      <c r="H6058">
        <v>100000000000</v>
      </c>
      <c r="I6058">
        <v>340000000</v>
      </c>
      <c r="J6058">
        <v>0</v>
      </c>
    </row>
    <row r="6059" spans="1:10" customFormat="1" hidden="1" x14ac:dyDescent="0.25">
      <c r="A6059">
        <v>216</v>
      </c>
      <c r="B6059" t="s">
        <v>1729</v>
      </c>
      <c r="C6059" t="s">
        <v>1730</v>
      </c>
      <c r="D6059">
        <v>66820900266</v>
      </c>
      <c r="E6059">
        <v>1</v>
      </c>
      <c r="F6059">
        <v>0</v>
      </c>
      <c r="G6059">
        <v>0</v>
      </c>
      <c r="H6059">
        <v>10000000000</v>
      </c>
      <c r="I6059">
        <v>340000000</v>
      </c>
      <c r="J6059">
        <v>0.01</v>
      </c>
    </row>
    <row r="6060" spans="1:10" customFormat="1" hidden="1" x14ac:dyDescent="0.25">
      <c r="A6060">
        <v>216</v>
      </c>
      <c r="B6060" t="s">
        <v>1675</v>
      </c>
      <c r="C6060" t="s">
        <v>1676</v>
      </c>
      <c r="D6060">
        <v>81721845016076</v>
      </c>
      <c r="E6060">
        <v>900839978</v>
      </c>
      <c r="F6060">
        <v>55523157915</v>
      </c>
      <c r="G6060">
        <v>31</v>
      </c>
      <c r="H6060">
        <v>111000000000</v>
      </c>
      <c r="I6060">
        <v>340000000</v>
      </c>
      <c r="J6060">
        <v>0.01</v>
      </c>
    </row>
    <row r="6061" spans="1:10" customFormat="1" hidden="1" x14ac:dyDescent="0.25">
      <c r="A6061">
        <v>216</v>
      </c>
      <c r="B6061" t="s">
        <v>606</v>
      </c>
      <c r="C6061" t="s">
        <v>607</v>
      </c>
      <c r="D6061">
        <v>137463485668</v>
      </c>
      <c r="E6061">
        <v>1</v>
      </c>
      <c r="F6061">
        <v>0</v>
      </c>
      <c r="G6061">
        <v>0</v>
      </c>
      <c r="H6061">
        <v>125000000000</v>
      </c>
      <c r="I6061">
        <v>340000000</v>
      </c>
      <c r="J6061">
        <v>0.01</v>
      </c>
    </row>
    <row r="6062" spans="1:10" customFormat="1" hidden="1" x14ac:dyDescent="0.25">
      <c r="A6062">
        <v>216</v>
      </c>
      <c r="B6062" s="161" t="s">
        <v>612</v>
      </c>
      <c r="C6062" t="s">
        <v>613</v>
      </c>
      <c r="D6062">
        <v>189797350162849</v>
      </c>
      <c r="E6062">
        <v>1774502056</v>
      </c>
      <c r="F6062">
        <v>142015703576</v>
      </c>
      <c r="G6062">
        <v>79</v>
      </c>
      <c r="H6062">
        <v>111000000000</v>
      </c>
      <c r="I6062">
        <v>340000000</v>
      </c>
      <c r="J6062">
        <v>0.01</v>
      </c>
    </row>
    <row r="6063" spans="1:10" customFormat="1" hidden="1" x14ac:dyDescent="0.25">
      <c r="A6063">
        <v>216</v>
      </c>
      <c r="B6063" t="s">
        <v>300</v>
      </c>
      <c r="C6063" t="s">
        <v>301</v>
      </c>
      <c r="D6063">
        <v>432686421654</v>
      </c>
      <c r="E6063">
        <v>1</v>
      </c>
      <c r="F6063">
        <v>0</v>
      </c>
      <c r="G6063">
        <v>0</v>
      </c>
      <c r="H6063">
        <v>5334000000</v>
      </c>
      <c r="I6063">
        <v>340000000</v>
      </c>
      <c r="J6063">
        <v>0</v>
      </c>
    </row>
    <row r="6064" spans="1:10" customFormat="1" hidden="1" x14ac:dyDescent="0.25">
      <c r="A6064">
        <v>216</v>
      </c>
      <c r="B6064" t="s">
        <v>608</v>
      </c>
      <c r="C6064" t="s">
        <v>609</v>
      </c>
      <c r="D6064">
        <v>97630586</v>
      </c>
      <c r="E6064">
        <v>1</v>
      </c>
      <c r="F6064">
        <v>0</v>
      </c>
      <c r="G6064">
        <v>0</v>
      </c>
      <c r="H6064">
        <v>0</v>
      </c>
      <c r="I6064">
        <v>340000000</v>
      </c>
      <c r="J6064">
        <v>1.9E-2</v>
      </c>
    </row>
    <row r="6065" spans="1:10" customFormat="1" hidden="1" x14ac:dyDescent="0.25">
      <c r="A6065">
        <v>216</v>
      </c>
      <c r="B6065" t="s">
        <v>2261</v>
      </c>
      <c r="C6065" t="s">
        <v>2262</v>
      </c>
      <c r="D6065">
        <v>1216768975790</v>
      </c>
      <c r="E6065">
        <v>1</v>
      </c>
      <c r="F6065">
        <v>0</v>
      </c>
      <c r="G6065">
        <v>0</v>
      </c>
      <c r="H6065">
        <v>500000000000</v>
      </c>
      <c r="I6065">
        <v>340000000</v>
      </c>
      <c r="J6065">
        <v>0.01</v>
      </c>
    </row>
    <row r="6066" spans="1:10" customFormat="1" hidden="1" x14ac:dyDescent="0.25">
      <c r="A6066">
        <v>216</v>
      </c>
      <c r="B6066" t="s">
        <v>1671</v>
      </c>
      <c r="C6066" t="s">
        <v>1672</v>
      </c>
      <c r="D6066">
        <v>29888425228000</v>
      </c>
      <c r="E6066">
        <v>340000000</v>
      </c>
      <c r="F6066">
        <v>17863043674</v>
      </c>
      <c r="G6066">
        <v>10</v>
      </c>
      <c r="H6066">
        <v>180000000000</v>
      </c>
      <c r="I6066">
        <v>340000000</v>
      </c>
      <c r="J6066">
        <v>0</v>
      </c>
    </row>
    <row r="6067" spans="1:10" customFormat="1" hidden="1" x14ac:dyDescent="0.25">
      <c r="A6067">
        <v>216</v>
      </c>
      <c r="B6067" t="s">
        <v>2157</v>
      </c>
      <c r="C6067" t="s">
        <v>2158</v>
      </c>
      <c r="D6067">
        <v>1444690613264</v>
      </c>
      <c r="E6067">
        <v>1</v>
      </c>
      <c r="F6067">
        <v>0</v>
      </c>
      <c r="G6067">
        <v>0</v>
      </c>
      <c r="H6067">
        <v>100000000000</v>
      </c>
      <c r="I6067">
        <v>345000000</v>
      </c>
      <c r="J6067">
        <v>0.01</v>
      </c>
    </row>
    <row r="6068" spans="1:10" customFormat="1" hidden="1" x14ac:dyDescent="0.25">
      <c r="A6068">
        <v>216</v>
      </c>
      <c r="B6068" t="s">
        <v>2483</v>
      </c>
      <c r="C6068" t="s">
        <v>2484</v>
      </c>
      <c r="D6068">
        <v>49974197811337</v>
      </c>
      <c r="E6068">
        <v>340000000</v>
      </c>
      <c r="F6068">
        <v>36061753479</v>
      </c>
      <c r="G6068">
        <v>20</v>
      </c>
      <c r="H6068">
        <v>95000000000</v>
      </c>
      <c r="I6068">
        <v>340000000</v>
      </c>
      <c r="J6068">
        <v>0</v>
      </c>
    </row>
    <row r="6069" spans="1:10" customFormat="1" hidden="1" x14ac:dyDescent="0.25">
      <c r="A6069">
        <v>216</v>
      </c>
      <c r="B6069" t="s">
        <v>246</v>
      </c>
      <c r="C6069" t="s">
        <v>247</v>
      </c>
      <c r="D6069">
        <v>34592211500334</v>
      </c>
      <c r="E6069">
        <v>879230082</v>
      </c>
      <c r="F6069">
        <v>26422274018</v>
      </c>
      <c r="G6069">
        <v>15</v>
      </c>
      <c r="H6069">
        <v>100000000000</v>
      </c>
      <c r="I6069">
        <v>340000000</v>
      </c>
      <c r="J6069">
        <v>0.02</v>
      </c>
    </row>
    <row r="6070" spans="1:10" customFormat="1" hidden="1" x14ac:dyDescent="0.25">
      <c r="A6070">
        <v>216</v>
      </c>
      <c r="B6070" t="s">
        <v>2508</v>
      </c>
      <c r="C6070" t="s">
        <v>2509</v>
      </c>
      <c r="D6070">
        <v>81676502963606</v>
      </c>
      <c r="E6070">
        <v>1492355908</v>
      </c>
      <c r="F6070">
        <v>56754976172</v>
      </c>
      <c r="G6070">
        <v>32</v>
      </c>
      <c r="H6070">
        <v>150000000000</v>
      </c>
      <c r="I6070">
        <v>340000000</v>
      </c>
      <c r="J6070">
        <v>1.9900000000000001E-2</v>
      </c>
    </row>
    <row r="6071" spans="1:10" customFormat="1" hidden="1" x14ac:dyDescent="0.25">
      <c r="A6071">
        <v>216</v>
      </c>
      <c r="B6071" t="s">
        <v>2318</v>
      </c>
      <c r="C6071" t="s">
        <v>2319</v>
      </c>
      <c r="D6071">
        <v>3749622413674</v>
      </c>
      <c r="E6071">
        <v>373008895</v>
      </c>
      <c r="F6071">
        <v>3267880631</v>
      </c>
      <c r="G6071">
        <v>2</v>
      </c>
      <c r="H6071">
        <v>250000000000</v>
      </c>
      <c r="I6071">
        <v>340000000</v>
      </c>
      <c r="J6071">
        <v>0.01</v>
      </c>
    </row>
    <row r="6072" spans="1:10" customFormat="1" hidden="1" x14ac:dyDescent="0.25">
      <c r="A6072">
        <v>216</v>
      </c>
      <c r="B6072" t="s">
        <v>169</v>
      </c>
      <c r="C6072" t="s">
        <v>170</v>
      </c>
      <c r="D6072">
        <v>23977573145550</v>
      </c>
      <c r="E6072">
        <v>786714417</v>
      </c>
      <c r="F6072">
        <v>17421862285</v>
      </c>
      <c r="G6072">
        <v>10</v>
      </c>
      <c r="H6072">
        <v>400000000000</v>
      </c>
      <c r="I6072">
        <v>340000000</v>
      </c>
      <c r="J6072">
        <v>2.5000000000000001E-2</v>
      </c>
    </row>
    <row r="6073" spans="1:10" customFormat="1" hidden="1" x14ac:dyDescent="0.25">
      <c r="A6073">
        <v>216</v>
      </c>
      <c r="B6073" t="s">
        <v>1630</v>
      </c>
      <c r="C6073" t="s">
        <v>1631</v>
      </c>
      <c r="D6073">
        <v>948687554851</v>
      </c>
      <c r="E6073">
        <v>1</v>
      </c>
      <c r="F6073">
        <v>0</v>
      </c>
      <c r="G6073">
        <v>0</v>
      </c>
      <c r="H6073">
        <v>150001000000</v>
      </c>
      <c r="I6073">
        <v>340000000</v>
      </c>
      <c r="J6073">
        <v>1E-4</v>
      </c>
    </row>
    <row r="6074" spans="1:10" customFormat="1" hidden="1" x14ac:dyDescent="0.25">
      <c r="A6074">
        <v>216</v>
      </c>
      <c r="B6074" t="s">
        <v>1621</v>
      </c>
      <c r="C6074" t="s">
        <v>1622</v>
      </c>
      <c r="D6074">
        <v>6605087866344</v>
      </c>
      <c r="E6074">
        <v>409398851</v>
      </c>
      <c r="F6074">
        <v>6870486287</v>
      </c>
      <c r="G6074">
        <v>4</v>
      </c>
      <c r="H6074">
        <v>50000000000</v>
      </c>
      <c r="I6074">
        <v>340000000</v>
      </c>
      <c r="J6074">
        <v>0.01</v>
      </c>
    </row>
    <row r="6075" spans="1:10" customFormat="1" hidden="1" x14ac:dyDescent="0.25">
      <c r="A6075">
        <v>216</v>
      </c>
      <c r="B6075" t="s">
        <v>831</v>
      </c>
      <c r="C6075" t="s">
        <v>832</v>
      </c>
      <c r="D6075">
        <v>71778711559004</v>
      </c>
      <c r="E6075">
        <v>861423800</v>
      </c>
      <c r="F6075">
        <v>57414553989</v>
      </c>
      <c r="G6075">
        <v>32</v>
      </c>
      <c r="H6075">
        <v>500000000000</v>
      </c>
      <c r="I6075">
        <v>340000000</v>
      </c>
      <c r="J6075">
        <v>8.9999999999999993E-3</v>
      </c>
    </row>
    <row r="6076" spans="1:10" customFormat="1" hidden="1" x14ac:dyDescent="0.25">
      <c r="A6076">
        <v>216</v>
      </c>
      <c r="B6076" t="s">
        <v>1996</v>
      </c>
      <c r="C6076" t="s">
        <v>1997</v>
      </c>
      <c r="D6076">
        <v>1751863109821</v>
      </c>
      <c r="E6076">
        <v>369607916</v>
      </c>
      <c r="F6076">
        <v>1450787933</v>
      </c>
      <c r="G6076">
        <v>1</v>
      </c>
      <c r="H6076">
        <v>250000000000</v>
      </c>
      <c r="I6076">
        <v>340000000</v>
      </c>
      <c r="J6076">
        <v>0.02</v>
      </c>
    </row>
    <row r="6077" spans="1:10" customFormat="1" hidden="1" x14ac:dyDescent="0.25">
      <c r="A6077">
        <v>222</v>
      </c>
      <c r="B6077" t="s">
        <v>1283</v>
      </c>
      <c r="C6077" t="s">
        <v>1284</v>
      </c>
      <c r="D6077">
        <v>1472162057825</v>
      </c>
      <c r="E6077">
        <v>415684886</v>
      </c>
      <c r="F6077">
        <v>2447144662</v>
      </c>
      <c r="G6077">
        <v>2</v>
      </c>
      <c r="H6077">
        <v>300000000000</v>
      </c>
      <c r="I6077">
        <v>340000000</v>
      </c>
      <c r="J6077">
        <v>0.03</v>
      </c>
    </row>
    <row r="6078" spans="1:10" customFormat="1" hidden="1" x14ac:dyDescent="0.25">
      <c r="A6078">
        <v>216</v>
      </c>
      <c r="B6078" t="s">
        <v>507</v>
      </c>
      <c r="C6078" t="s">
        <v>508</v>
      </c>
      <c r="D6078">
        <v>22492599869508</v>
      </c>
      <c r="E6078">
        <v>928590038</v>
      </c>
      <c r="F6078">
        <v>19096695529</v>
      </c>
      <c r="G6078">
        <v>11</v>
      </c>
      <c r="H6078">
        <v>250000000000</v>
      </c>
      <c r="I6078">
        <v>340000000</v>
      </c>
      <c r="J6078">
        <v>2.9899999999999999E-2</v>
      </c>
    </row>
    <row r="6079" spans="1:10" customFormat="1" hidden="1" x14ac:dyDescent="0.25">
      <c r="A6079">
        <v>216</v>
      </c>
      <c r="B6079" s="161" t="s">
        <v>741</v>
      </c>
      <c r="C6079" t="s">
        <v>742</v>
      </c>
      <c r="D6079">
        <v>112010892328551</v>
      </c>
      <c r="E6079">
        <v>1173859371</v>
      </c>
      <c r="F6079">
        <v>82552077812</v>
      </c>
      <c r="G6079">
        <v>46</v>
      </c>
      <c r="H6079">
        <v>111000000000</v>
      </c>
      <c r="I6079">
        <v>340000000</v>
      </c>
      <c r="J6079">
        <v>0.01</v>
      </c>
    </row>
    <row r="6080" spans="1:10" customFormat="1" hidden="1" x14ac:dyDescent="0.25">
      <c r="A6080">
        <v>216</v>
      </c>
      <c r="B6080" t="s">
        <v>1912</v>
      </c>
      <c r="C6080" t="s">
        <v>1913</v>
      </c>
      <c r="D6080">
        <v>125413220939635</v>
      </c>
      <c r="E6080">
        <v>2791671148</v>
      </c>
      <c r="F6080">
        <v>79270700460</v>
      </c>
      <c r="G6080">
        <v>45</v>
      </c>
      <c r="H6080">
        <v>1470000000000</v>
      </c>
      <c r="I6080">
        <v>340000000</v>
      </c>
      <c r="J6080">
        <v>0.03</v>
      </c>
    </row>
    <row r="6081" spans="1:10" customFormat="1" hidden="1" x14ac:dyDescent="0.25">
      <c r="A6081">
        <v>216</v>
      </c>
      <c r="B6081" t="s">
        <v>2196</v>
      </c>
      <c r="C6081" t="s">
        <v>2197</v>
      </c>
      <c r="D6081">
        <v>54916917847270</v>
      </c>
      <c r="E6081">
        <v>1687901968</v>
      </c>
      <c r="F6081">
        <v>25610137395</v>
      </c>
      <c r="G6081">
        <v>15</v>
      </c>
      <c r="H6081">
        <v>10000000000</v>
      </c>
      <c r="I6081">
        <v>340000000</v>
      </c>
      <c r="J6081">
        <v>0.05</v>
      </c>
    </row>
    <row r="6082" spans="1:10" customFormat="1" hidden="1" x14ac:dyDescent="0.25">
      <c r="A6082">
        <v>222</v>
      </c>
      <c r="B6082" t="s">
        <v>2599</v>
      </c>
      <c r="C6082" t="s">
        <v>2600</v>
      </c>
      <c r="D6082">
        <v>77868750363</v>
      </c>
      <c r="E6082">
        <v>1</v>
      </c>
      <c r="F6082">
        <v>0</v>
      </c>
      <c r="G6082">
        <v>0</v>
      </c>
      <c r="H6082">
        <v>15000000000</v>
      </c>
      <c r="I6082">
        <v>340000000</v>
      </c>
      <c r="J6082">
        <v>0.03</v>
      </c>
    </row>
    <row r="6083" spans="1:10" customFormat="1" hidden="1" x14ac:dyDescent="0.25">
      <c r="A6083">
        <v>222</v>
      </c>
      <c r="B6083" t="s">
        <v>1337</v>
      </c>
      <c r="C6083" t="s">
        <v>1338</v>
      </c>
      <c r="D6083">
        <v>1441277403626</v>
      </c>
      <c r="E6083">
        <v>372740485</v>
      </c>
      <c r="F6083">
        <v>1058609047</v>
      </c>
      <c r="G6083">
        <v>1</v>
      </c>
      <c r="H6083">
        <v>250000000000</v>
      </c>
      <c r="I6083">
        <v>340000000</v>
      </c>
      <c r="J6083">
        <v>0.03</v>
      </c>
    </row>
    <row r="6084" spans="1:10" customFormat="1" hidden="1" x14ac:dyDescent="0.25">
      <c r="A6084">
        <v>216</v>
      </c>
      <c r="B6084" t="s">
        <v>1731</v>
      </c>
      <c r="C6084" t="s">
        <v>1732</v>
      </c>
      <c r="D6084">
        <v>1766571344266</v>
      </c>
      <c r="E6084">
        <v>1</v>
      </c>
      <c r="F6084">
        <v>0</v>
      </c>
      <c r="G6084">
        <v>0</v>
      </c>
      <c r="H6084">
        <v>1750000000000</v>
      </c>
      <c r="I6084">
        <v>340000000</v>
      </c>
      <c r="J6084">
        <v>4.99E-2</v>
      </c>
    </row>
    <row r="6085" spans="1:10" customFormat="1" hidden="1" x14ac:dyDescent="0.25">
      <c r="A6085">
        <v>216</v>
      </c>
      <c r="B6085" t="s">
        <v>181</v>
      </c>
      <c r="C6085" t="s">
        <v>182</v>
      </c>
      <c r="D6085">
        <v>149985557748</v>
      </c>
      <c r="E6085">
        <v>1</v>
      </c>
      <c r="F6085">
        <v>0</v>
      </c>
      <c r="G6085">
        <v>0</v>
      </c>
      <c r="H6085">
        <v>500000000</v>
      </c>
      <c r="I6085">
        <v>340000000</v>
      </c>
      <c r="J6085">
        <v>0.04</v>
      </c>
    </row>
    <row r="6086" spans="1:10" customFormat="1" hidden="1" x14ac:dyDescent="0.25">
      <c r="A6086">
        <v>216</v>
      </c>
      <c r="B6086" t="s">
        <v>631</v>
      </c>
      <c r="C6086" t="s">
        <v>632</v>
      </c>
      <c r="D6086">
        <v>295287749849</v>
      </c>
      <c r="E6086">
        <v>1</v>
      </c>
      <c r="F6086">
        <v>0</v>
      </c>
      <c r="G6086">
        <v>0</v>
      </c>
      <c r="H6086">
        <v>70000000000</v>
      </c>
      <c r="I6086">
        <v>340000000</v>
      </c>
      <c r="J6086">
        <v>0.02</v>
      </c>
    </row>
    <row r="6087" spans="1:10" customFormat="1" hidden="1" x14ac:dyDescent="0.25">
      <c r="A6087">
        <v>216</v>
      </c>
      <c r="B6087" t="s">
        <v>406</v>
      </c>
      <c r="C6087" t="s">
        <v>407</v>
      </c>
      <c r="D6087">
        <v>5604484811041</v>
      </c>
      <c r="E6087">
        <v>369601928</v>
      </c>
      <c r="F6087">
        <v>1450494497</v>
      </c>
      <c r="G6087">
        <v>1</v>
      </c>
      <c r="H6087">
        <v>100000000000</v>
      </c>
      <c r="I6087">
        <v>340000000</v>
      </c>
      <c r="J6087">
        <v>0.02</v>
      </c>
    </row>
    <row r="6088" spans="1:10" customFormat="1" hidden="1" x14ac:dyDescent="0.25">
      <c r="A6088">
        <v>216</v>
      </c>
      <c r="B6088" t="s">
        <v>2231</v>
      </c>
      <c r="C6088" t="s">
        <v>2232</v>
      </c>
      <c r="D6088">
        <v>18067673927</v>
      </c>
      <c r="E6088">
        <v>1</v>
      </c>
      <c r="F6088">
        <v>0</v>
      </c>
      <c r="G6088">
        <v>0</v>
      </c>
      <c r="H6088">
        <v>100000000</v>
      </c>
      <c r="I6088">
        <v>340000000</v>
      </c>
      <c r="J6088">
        <v>3.1399999999999997E-2</v>
      </c>
    </row>
    <row r="6089" spans="1:10" customFormat="1" hidden="1" x14ac:dyDescent="0.25">
      <c r="A6089">
        <v>216</v>
      </c>
      <c r="B6089" t="s">
        <v>596</v>
      </c>
      <c r="C6089" t="s">
        <v>597</v>
      </c>
      <c r="D6089">
        <v>725069982246</v>
      </c>
      <c r="E6089">
        <v>1</v>
      </c>
      <c r="F6089">
        <v>0</v>
      </c>
      <c r="G6089">
        <v>0</v>
      </c>
      <c r="H6089">
        <v>700000000000</v>
      </c>
      <c r="I6089">
        <v>340000000</v>
      </c>
      <c r="J6089">
        <v>2.8000000000000001E-2</v>
      </c>
    </row>
    <row r="6090" spans="1:10" customFormat="1" hidden="1" x14ac:dyDescent="0.25">
      <c r="A6090">
        <v>216</v>
      </c>
      <c r="B6090" t="s">
        <v>494</v>
      </c>
      <c r="C6090" t="s">
        <v>495</v>
      </c>
      <c r="D6090">
        <v>4791444610314</v>
      </c>
      <c r="E6090">
        <v>347410878</v>
      </c>
      <c r="F6090">
        <v>1474764786</v>
      </c>
      <c r="G6090">
        <v>1</v>
      </c>
      <c r="H6090">
        <v>1200000000000</v>
      </c>
      <c r="I6090">
        <v>340000000</v>
      </c>
      <c r="J6090">
        <v>5.0000000000000001E-3</v>
      </c>
    </row>
    <row r="6091" spans="1:10" customFormat="1" hidden="1" x14ac:dyDescent="0.25">
      <c r="A6091">
        <v>216</v>
      </c>
      <c r="B6091" t="s">
        <v>2094</v>
      </c>
      <c r="C6091" t="s">
        <v>2095</v>
      </c>
      <c r="D6091">
        <v>319732046088</v>
      </c>
      <c r="E6091">
        <v>1</v>
      </c>
      <c r="F6091">
        <v>0</v>
      </c>
      <c r="G6091">
        <v>0</v>
      </c>
      <c r="H6091">
        <v>20000000000</v>
      </c>
      <c r="I6091">
        <v>340000000</v>
      </c>
      <c r="J6091">
        <v>0.05</v>
      </c>
    </row>
    <row r="6092" spans="1:10" customFormat="1" hidden="1" x14ac:dyDescent="0.25">
      <c r="A6092">
        <v>216</v>
      </c>
      <c r="B6092" t="s">
        <v>1932</v>
      </c>
      <c r="C6092" t="s">
        <v>1933</v>
      </c>
      <c r="D6092">
        <v>1166457230493</v>
      </c>
      <c r="E6092">
        <v>1</v>
      </c>
      <c r="F6092">
        <v>0</v>
      </c>
      <c r="G6092">
        <v>0</v>
      </c>
      <c r="H6092">
        <v>0</v>
      </c>
      <c r="I6092">
        <v>340000000</v>
      </c>
      <c r="J6092">
        <v>6.9000000000000006E-2</v>
      </c>
    </row>
    <row r="6093" spans="1:10" customFormat="1" hidden="1" x14ac:dyDescent="0.25">
      <c r="A6093">
        <v>216</v>
      </c>
      <c r="B6093" t="s">
        <v>1531</v>
      </c>
      <c r="C6093" t="s">
        <v>1532</v>
      </c>
      <c r="D6093">
        <v>2354341068062</v>
      </c>
      <c r="E6093">
        <v>1</v>
      </c>
      <c r="F6093">
        <v>0</v>
      </c>
      <c r="G6093">
        <v>0</v>
      </c>
      <c r="H6093">
        <v>500000000000</v>
      </c>
      <c r="I6093">
        <v>340000000</v>
      </c>
      <c r="J6093">
        <v>0.01</v>
      </c>
    </row>
    <row r="6094" spans="1:10" customFormat="1" hidden="1" x14ac:dyDescent="0.25">
      <c r="A6094">
        <v>217</v>
      </c>
      <c r="B6094" t="s">
        <v>2601</v>
      </c>
      <c r="C6094" t="s">
        <v>2602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customFormat="1" hidden="1" x14ac:dyDescent="0.25">
      <c r="A6095">
        <v>216</v>
      </c>
      <c r="B6095" t="s">
        <v>2165</v>
      </c>
      <c r="D6095">
        <v>4546101154</v>
      </c>
      <c r="E6095">
        <v>1</v>
      </c>
      <c r="F6095">
        <v>0</v>
      </c>
      <c r="G6095">
        <v>0</v>
      </c>
      <c r="H6095">
        <v>0</v>
      </c>
      <c r="I6095">
        <v>340000000</v>
      </c>
      <c r="J6095">
        <v>0.2</v>
      </c>
    </row>
    <row r="6096" spans="1:10" customFormat="1" hidden="1" x14ac:dyDescent="0.25">
      <c r="A6096">
        <v>217</v>
      </c>
      <c r="B6096" t="s">
        <v>1930</v>
      </c>
      <c r="C6096" t="s">
        <v>1931</v>
      </c>
      <c r="D6096">
        <v>48550029931</v>
      </c>
      <c r="E6096">
        <v>1</v>
      </c>
      <c r="F6096">
        <v>0</v>
      </c>
      <c r="G6096">
        <v>0</v>
      </c>
      <c r="H6096">
        <v>3000000000</v>
      </c>
      <c r="I6096">
        <v>340000000</v>
      </c>
      <c r="J6096">
        <v>0.01</v>
      </c>
    </row>
    <row r="6097" spans="1:15" hidden="1" x14ac:dyDescent="0.25">
      <c r="A6097">
        <v>217</v>
      </c>
      <c r="B6097" t="s">
        <v>2421</v>
      </c>
      <c r="C6097" t="s">
        <v>2422</v>
      </c>
      <c r="D6097">
        <v>4431538196427</v>
      </c>
      <c r="E6097">
        <v>340000000</v>
      </c>
      <c r="F6097">
        <v>1400433859</v>
      </c>
      <c r="G6097">
        <v>1</v>
      </c>
      <c r="H6097">
        <v>280000000000</v>
      </c>
      <c r="I6097">
        <v>340000000</v>
      </c>
      <c r="J6097">
        <v>0</v>
      </c>
      <c r="M6097"/>
    </row>
    <row r="6098" spans="1:15" hidden="1" x14ac:dyDescent="0.25">
      <c r="A6098">
        <v>216</v>
      </c>
      <c r="B6098" t="s">
        <v>2306</v>
      </c>
      <c r="C6098" t="s">
        <v>2307</v>
      </c>
      <c r="D6098">
        <v>110252184168549</v>
      </c>
      <c r="E6098">
        <v>17742498184</v>
      </c>
      <c r="F6098">
        <v>69609992737</v>
      </c>
      <c r="G6098">
        <v>48</v>
      </c>
      <c r="H6098">
        <v>0</v>
      </c>
      <c r="I6098">
        <v>340000000</v>
      </c>
      <c r="J6098">
        <v>0.2</v>
      </c>
      <c r="M6098"/>
    </row>
    <row r="6099" spans="1:15" hidden="1" x14ac:dyDescent="0.25">
      <c r="A6099">
        <v>217</v>
      </c>
      <c r="B6099" t="s">
        <v>1438</v>
      </c>
      <c r="C6099" t="s">
        <v>1439</v>
      </c>
      <c r="D6099">
        <v>335784844713</v>
      </c>
      <c r="E6099">
        <v>1</v>
      </c>
      <c r="F6099">
        <v>0</v>
      </c>
      <c r="G6099">
        <v>0</v>
      </c>
      <c r="H6099">
        <v>295000000000</v>
      </c>
      <c r="I6099">
        <v>340000000</v>
      </c>
      <c r="J6099">
        <v>7.4999999999999997E-3</v>
      </c>
      <c r="M6099"/>
    </row>
    <row r="6100" spans="1:15" hidden="1" x14ac:dyDescent="0.25">
      <c r="A6100">
        <v>216</v>
      </c>
      <c r="B6100" t="s">
        <v>1117</v>
      </c>
      <c r="C6100" t="s">
        <v>1118</v>
      </c>
      <c r="D6100">
        <v>18235678627</v>
      </c>
      <c r="E6100">
        <v>1</v>
      </c>
      <c r="F6100">
        <v>0</v>
      </c>
      <c r="G6100">
        <v>0</v>
      </c>
      <c r="H6100">
        <v>2000000000</v>
      </c>
      <c r="I6100">
        <v>340000000</v>
      </c>
      <c r="J6100">
        <v>0.01</v>
      </c>
      <c r="M6100"/>
    </row>
    <row r="6101" spans="1:15" hidden="1" x14ac:dyDescent="0.25">
      <c r="A6101">
        <v>222</v>
      </c>
      <c r="B6101" t="s">
        <v>2145</v>
      </c>
      <c r="C6101" t="s">
        <v>2146</v>
      </c>
      <c r="D6101">
        <v>160399003067</v>
      </c>
      <c r="E6101">
        <v>1</v>
      </c>
      <c r="F6101">
        <v>0</v>
      </c>
      <c r="G6101">
        <v>0</v>
      </c>
      <c r="H6101">
        <v>60000000000</v>
      </c>
      <c r="I6101">
        <v>340000000</v>
      </c>
      <c r="J6101">
        <v>1.4999999999999999E-2</v>
      </c>
      <c r="M6101"/>
    </row>
    <row r="6102" spans="1:15" hidden="1" x14ac:dyDescent="0.25">
      <c r="A6102">
        <v>217</v>
      </c>
      <c r="B6102" t="s">
        <v>1477</v>
      </c>
      <c r="C6102" t="s">
        <v>1478</v>
      </c>
      <c r="D6102">
        <v>13513432775716</v>
      </c>
      <c r="E6102">
        <v>613036370</v>
      </c>
      <c r="F6102">
        <v>9839421780</v>
      </c>
      <c r="G6102">
        <v>6</v>
      </c>
      <c r="H6102">
        <v>1000000000000</v>
      </c>
      <c r="I6102">
        <v>340000000</v>
      </c>
      <c r="J6102">
        <v>2.7E-2</v>
      </c>
      <c r="M6102"/>
    </row>
    <row r="6103" spans="1:15" hidden="1" x14ac:dyDescent="0.25">
      <c r="A6103">
        <v>216</v>
      </c>
      <c r="B6103" t="s">
        <v>1107</v>
      </c>
      <c r="C6103" t="s">
        <v>1108</v>
      </c>
      <c r="D6103">
        <v>161296044184</v>
      </c>
      <c r="E6103">
        <v>1</v>
      </c>
      <c r="F6103">
        <v>0</v>
      </c>
      <c r="G6103">
        <v>0</v>
      </c>
      <c r="H6103">
        <v>50000000</v>
      </c>
      <c r="I6103">
        <v>340000000</v>
      </c>
      <c r="J6103">
        <v>5.0000000000000001E-3</v>
      </c>
      <c r="M6103"/>
    </row>
    <row r="6104" spans="1:15" hidden="1" x14ac:dyDescent="0.25">
      <c r="A6104">
        <v>216</v>
      </c>
      <c r="B6104" t="s">
        <v>379</v>
      </c>
      <c r="C6104" t="s">
        <v>380</v>
      </c>
      <c r="D6104">
        <v>611426376442</v>
      </c>
      <c r="E6104">
        <v>1</v>
      </c>
      <c r="F6104">
        <v>0</v>
      </c>
      <c r="G6104">
        <v>0</v>
      </c>
      <c r="H6104">
        <v>100000000000</v>
      </c>
      <c r="I6104">
        <v>350000000</v>
      </c>
      <c r="J6104">
        <v>1.4999999999999999E-2</v>
      </c>
      <c r="M6104"/>
    </row>
    <row r="6105" spans="1:15" hidden="1" x14ac:dyDescent="0.25">
      <c r="A6105">
        <v>216</v>
      </c>
      <c r="B6105" t="s">
        <v>423</v>
      </c>
      <c r="C6105" t="s">
        <v>424</v>
      </c>
      <c r="D6105">
        <v>101990806662</v>
      </c>
      <c r="E6105">
        <v>1</v>
      </c>
      <c r="F6105">
        <v>0</v>
      </c>
      <c r="G6105">
        <v>0</v>
      </c>
      <c r="H6105">
        <v>500000000</v>
      </c>
      <c r="I6105">
        <v>345000000</v>
      </c>
      <c r="J6105">
        <v>0.03</v>
      </c>
      <c r="M6105"/>
    </row>
    <row r="6106" spans="1:15" hidden="1" x14ac:dyDescent="0.25">
      <c r="A6106">
        <v>216</v>
      </c>
      <c r="B6106" t="s">
        <v>961</v>
      </c>
      <c r="C6106" t="s">
        <v>962</v>
      </c>
      <c r="D6106">
        <v>5298045861</v>
      </c>
      <c r="E6106">
        <v>1</v>
      </c>
      <c r="F6106">
        <v>0</v>
      </c>
      <c r="G6106">
        <v>0</v>
      </c>
      <c r="H6106">
        <v>5000000000</v>
      </c>
      <c r="I6106">
        <v>340000000</v>
      </c>
      <c r="J6106">
        <v>0.01</v>
      </c>
      <c r="M6106"/>
    </row>
    <row r="6107" spans="1:15" hidden="1" x14ac:dyDescent="0.25">
      <c r="A6107">
        <v>222</v>
      </c>
      <c r="B6107" t="s">
        <v>2502</v>
      </c>
      <c r="C6107" t="s">
        <v>2503</v>
      </c>
      <c r="D6107">
        <v>162315687991648</v>
      </c>
      <c r="E6107">
        <v>1432373857</v>
      </c>
      <c r="F6107">
        <v>120282499157</v>
      </c>
      <c r="G6107">
        <v>85</v>
      </c>
      <c r="H6107">
        <v>500000000000</v>
      </c>
      <c r="I6107">
        <v>340000000</v>
      </c>
      <c r="J6107">
        <v>8.9999999999999993E-3</v>
      </c>
      <c r="M6107"/>
    </row>
    <row r="6108" spans="1:15" hidden="1" x14ac:dyDescent="0.25">
      <c r="A6108">
        <v>216</v>
      </c>
      <c r="B6108" t="s">
        <v>2096</v>
      </c>
      <c r="C6108" t="s">
        <v>2097</v>
      </c>
      <c r="D6108">
        <v>1574202071956</v>
      </c>
      <c r="E6108">
        <v>1</v>
      </c>
      <c r="F6108">
        <v>0</v>
      </c>
      <c r="G6108">
        <v>0</v>
      </c>
      <c r="H6108">
        <v>1000000000</v>
      </c>
      <c r="I6108">
        <v>340000000</v>
      </c>
      <c r="J6108">
        <v>0.04</v>
      </c>
      <c r="M6108"/>
    </row>
    <row r="6109" spans="1:15" x14ac:dyDescent="0.25">
      <c r="A6109">
        <v>224</v>
      </c>
      <c r="B6109" t="s">
        <v>1477</v>
      </c>
      <c r="C6109" t="s">
        <v>1478</v>
      </c>
      <c r="D6109">
        <v>25736849059955</v>
      </c>
      <c r="E6109">
        <v>0</v>
      </c>
      <c r="F6109">
        <v>0</v>
      </c>
      <c r="G6109">
        <v>16</v>
      </c>
      <c r="H6109">
        <v>1000000000000</v>
      </c>
      <c r="I6109">
        <v>340000000</v>
      </c>
      <c r="J6109" s="127">
        <v>0.01</v>
      </c>
      <c r="L6109" t="str">
        <f>C6109</f>
        <v>QUEEN</v>
      </c>
      <c r="M6109" s="125">
        <f>H6109/1000000</f>
        <v>1000000</v>
      </c>
      <c r="O6109" s="126">
        <f>D6109/1000000</f>
        <v>25736849.059955001</v>
      </c>
    </row>
    <row r="6110" spans="1:15" hidden="1" x14ac:dyDescent="0.25">
      <c r="A6110">
        <v>216</v>
      </c>
      <c r="B6110" t="s">
        <v>1458</v>
      </c>
      <c r="C6110" t="s">
        <v>1459</v>
      </c>
      <c r="D6110">
        <v>6485259352</v>
      </c>
      <c r="E6110">
        <v>1</v>
      </c>
      <c r="F6110">
        <v>0</v>
      </c>
      <c r="G6110">
        <v>0</v>
      </c>
      <c r="H6110">
        <v>1500000000</v>
      </c>
      <c r="I6110">
        <v>340000000</v>
      </c>
      <c r="J6110">
        <v>0.02</v>
      </c>
      <c r="M6110"/>
    </row>
    <row r="6111" spans="1:15" hidden="1" x14ac:dyDescent="0.25">
      <c r="A6111">
        <v>222</v>
      </c>
      <c r="B6111" t="s">
        <v>1750</v>
      </c>
      <c r="C6111" t="s">
        <v>1751</v>
      </c>
      <c r="D6111">
        <v>800324314803</v>
      </c>
      <c r="E6111">
        <v>340000000</v>
      </c>
      <c r="F6111">
        <v>2522625963</v>
      </c>
      <c r="G6111">
        <v>2</v>
      </c>
      <c r="H6111">
        <v>500000000000</v>
      </c>
      <c r="I6111">
        <v>340000000</v>
      </c>
      <c r="J6111">
        <v>0</v>
      </c>
      <c r="M6111"/>
    </row>
    <row r="6112" spans="1:15" hidden="1" x14ac:dyDescent="0.25">
      <c r="A6112">
        <v>216</v>
      </c>
      <c r="B6112" t="s">
        <v>2041</v>
      </c>
      <c r="C6112" t="s">
        <v>2042</v>
      </c>
      <c r="D6112">
        <v>11522259452179</v>
      </c>
      <c r="E6112">
        <v>624385242</v>
      </c>
      <c r="F6112">
        <v>13934876859</v>
      </c>
      <c r="G6112">
        <v>8</v>
      </c>
      <c r="H6112">
        <v>25000000000</v>
      </c>
      <c r="I6112">
        <v>340000000</v>
      </c>
      <c r="J6112">
        <v>0.02</v>
      </c>
      <c r="M6112"/>
    </row>
    <row r="6113" spans="1:10" customFormat="1" hidden="1" x14ac:dyDescent="0.25">
      <c r="A6113">
        <v>217</v>
      </c>
      <c r="B6113" t="s">
        <v>2196</v>
      </c>
      <c r="C6113" t="s">
        <v>2197</v>
      </c>
      <c r="D6113">
        <v>53426214432761</v>
      </c>
      <c r="E6113">
        <v>2584756371</v>
      </c>
      <c r="F6113">
        <v>42650371062</v>
      </c>
      <c r="G6113">
        <v>26</v>
      </c>
      <c r="H6113">
        <v>10000000000</v>
      </c>
      <c r="I6113">
        <v>340000000</v>
      </c>
      <c r="J6113">
        <v>0.05</v>
      </c>
    </row>
    <row r="6114" spans="1:10" customFormat="1" hidden="1" x14ac:dyDescent="0.25">
      <c r="A6114">
        <v>217</v>
      </c>
      <c r="B6114" t="s">
        <v>418</v>
      </c>
      <c r="C6114" t="s">
        <v>419</v>
      </c>
      <c r="D6114">
        <v>0</v>
      </c>
      <c r="E6114">
        <v>1</v>
      </c>
      <c r="F6114">
        <v>0</v>
      </c>
      <c r="G6114">
        <v>0</v>
      </c>
      <c r="H6114">
        <v>5000000000</v>
      </c>
      <c r="I6114">
        <v>340000000</v>
      </c>
      <c r="J6114">
        <v>0.01</v>
      </c>
    </row>
    <row r="6115" spans="1:10" customFormat="1" hidden="1" x14ac:dyDescent="0.25">
      <c r="A6115">
        <v>217</v>
      </c>
      <c r="B6115" t="s">
        <v>640</v>
      </c>
      <c r="C6115" t="s">
        <v>641</v>
      </c>
      <c r="D6115">
        <v>19163189924550</v>
      </c>
      <c r="E6115">
        <v>1354374281</v>
      </c>
      <c r="F6115">
        <v>9084368530</v>
      </c>
      <c r="G6115">
        <v>6</v>
      </c>
      <c r="H6115">
        <v>1000000000</v>
      </c>
      <c r="I6115">
        <v>345000000</v>
      </c>
      <c r="J6115">
        <v>0.1</v>
      </c>
    </row>
    <row r="6116" spans="1:10" customFormat="1" hidden="1" x14ac:dyDescent="0.25">
      <c r="A6116">
        <v>216</v>
      </c>
      <c r="B6116" t="s">
        <v>2341</v>
      </c>
      <c r="C6116" t="s">
        <v>93</v>
      </c>
      <c r="D6116">
        <v>25122393021148</v>
      </c>
      <c r="E6116">
        <v>1142216564</v>
      </c>
      <c r="F6116">
        <v>15242114728</v>
      </c>
      <c r="G6116">
        <v>9</v>
      </c>
      <c r="H6116">
        <v>250000000000</v>
      </c>
      <c r="I6116">
        <v>340000000</v>
      </c>
      <c r="J6116">
        <v>0.05</v>
      </c>
    </row>
    <row r="6117" spans="1:10" customFormat="1" hidden="1" x14ac:dyDescent="0.25">
      <c r="A6117">
        <v>216</v>
      </c>
      <c r="B6117" t="s">
        <v>1036</v>
      </c>
      <c r="C6117" t="s">
        <v>1037</v>
      </c>
      <c r="D6117">
        <v>1007622270</v>
      </c>
      <c r="E6117">
        <v>1</v>
      </c>
      <c r="F6117">
        <v>0</v>
      </c>
      <c r="G6117">
        <v>0</v>
      </c>
      <c r="H6117">
        <v>1000000000</v>
      </c>
      <c r="I6117">
        <v>340000000</v>
      </c>
      <c r="J6117">
        <v>0.01</v>
      </c>
    </row>
    <row r="6118" spans="1:10" customFormat="1" hidden="1" x14ac:dyDescent="0.25">
      <c r="A6118">
        <v>216</v>
      </c>
      <c r="B6118" t="s">
        <v>2433</v>
      </c>
      <c r="C6118" t="s">
        <v>2434</v>
      </c>
      <c r="D6118">
        <v>38721427761</v>
      </c>
      <c r="E6118">
        <v>1</v>
      </c>
      <c r="F6118">
        <v>0</v>
      </c>
      <c r="G6118">
        <v>0</v>
      </c>
      <c r="H6118">
        <v>21000000000</v>
      </c>
      <c r="I6118">
        <v>340000000</v>
      </c>
      <c r="J6118">
        <v>0.01</v>
      </c>
    </row>
    <row r="6119" spans="1:10" customFormat="1" hidden="1" x14ac:dyDescent="0.25">
      <c r="A6119">
        <v>216</v>
      </c>
      <c r="B6119" t="s">
        <v>2060</v>
      </c>
      <c r="C6119" t="s">
        <v>2061</v>
      </c>
      <c r="D6119">
        <v>22685366809</v>
      </c>
      <c r="E6119">
        <v>1</v>
      </c>
      <c r="F6119">
        <v>0</v>
      </c>
      <c r="G6119">
        <v>0</v>
      </c>
      <c r="H6119">
        <v>20200000000</v>
      </c>
      <c r="I6119">
        <v>340000000</v>
      </c>
      <c r="J6119">
        <v>0.02</v>
      </c>
    </row>
    <row r="6120" spans="1:10" customFormat="1" hidden="1" x14ac:dyDescent="0.25">
      <c r="A6120">
        <v>216</v>
      </c>
      <c r="B6120" t="s">
        <v>230</v>
      </c>
      <c r="C6120" t="s">
        <v>231</v>
      </c>
      <c r="D6120">
        <v>1098168943190</v>
      </c>
      <c r="E6120">
        <v>369602773</v>
      </c>
      <c r="F6120">
        <v>1450535926</v>
      </c>
      <c r="G6120">
        <v>1</v>
      </c>
      <c r="H6120">
        <v>130000000000</v>
      </c>
      <c r="I6120">
        <v>340000000</v>
      </c>
      <c r="J6120">
        <v>0.02</v>
      </c>
    </row>
    <row r="6121" spans="1:10" customFormat="1" hidden="1" x14ac:dyDescent="0.25">
      <c r="A6121">
        <v>222</v>
      </c>
      <c r="B6121" t="s">
        <v>2186</v>
      </c>
      <c r="C6121" t="s">
        <v>2187</v>
      </c>
      <c r="D6121">
        <v>50754160476430</v>
      </c>
      <c r="E6121">
        <v>651454264</v>
      </c>
      <c r="F6121">
        <v>30833972178</v>
      </c>
      <c r="G6121">
        <v>22</v>
      </c>
      <c r="H6121">
        <v>111000000000</v>
      </c>
      <c r="I6121">
        <v>340000000</v>
      </c>
      <c r="J6121">
        <v>0.01</v>
      </c>
    </row>
    <row r="6122" spans="1:10" customFormat="1" hidden="1" x14ac:dyDescent="0.25">
      <c r="A6122">
        <v>216</v>
      </c>
      <c r="B6122" t="s">
        <v>697</v>
      </c>
      <c r="C6122" t="s">
        <v>698</v>
      </c>
      <c r="D6122">
        <v>724551671683</v>
      </c>
      <c r="E6122">
        <v>362199778</v>
      </c>
      <c r="F6122">
        <v>1457785441</v>
      </c>
      <c r="G6122">
        <v>1</v>
      </c>
      <c r="H6122">
        <v>60000000000</v>
      </c>
      <c r="I6122">
        <v>340000000</v>
      </c>
      <c r="J6122">
        <v>1.4999999999999999E-2</v>
      </c>
    </row>
    <row r="6123" spans="1:10" customFormat="1" hidden="1" x14ac:dyDescent="0.25">
      <c r="A6123">
        <v>216</v>
      </c>
      <c r="B6123" t="s">
        <v>749</v>
      </c>
      <c r="C6123" t="s">
        <v>750</v>
      </c>
      <c r="D6123">
        <v>56283188574757</v>
      </c>
      <c r="E6123">
        <v>2597965180</v>
      </c>
      <c r="F6123">
        <v>42901338430</v>
      </c>
      <c r="G6123">
        <v>25</v>
      </c>
      <c r="H6123">
        <v>50000000000</v>
      </c>
      <c r="I6123">
        <v>340000000</v>
      </c>
      <c r="J6123">
        <v>0.05</v>
      </c>
    </row>
    <row r="6124" spans="1:10" customFormat="1" hidden="1" x14ac:dyDescent="0.25">
      <c r="A6124">
        <v>216</v>
      </c>
      <c r="B6124" t="s">
        <v>1083</v>
      </c>
      <c r="C6124" t="s">
        <v>1084</v>
      </c>
      <c r="D6124">
        <v>680257219010</v>
      </c>
      <c r="E6124">
        <v>1</v>
      </c>
      <c r="F6124">
        <v>0</v>
      </c>
      <c r="G6124">
        <v>0</v>
      </c>
      <c r="H6124">
        <v>25000000000</v>
      </c>
      <c r="I6124">
        <v>340000000</v>
      </c>
      <c r="J6124">
        <v>0.01</v>
      </c>
    </row>
    <row r="6125" spans="1:10" customFormat="1" hidden="1" x14ac:dyDescent="0.25">
      <c r="A6125">
        <v>216</v>
      </c>
      <c r="B6125" t="s">
        <v>581</v>
      </c>
      <c r="C6125" t="s">
        <v>582</v>
      </c>
      <c r="D6125">
        <v>2027715807404</v>
      </c>
      <c r="E6125">
        <v>1</v>
      </c>
      <c r="F6125">
        <v>0</v>
      </c>
      <c r="G6125">
        <v>0</v>
      </c>
      <c r="H6125">
        <v>460000000000</v>
      </c>
      <c r="I6125">
        <v>340000000</v>
      </c>
      <c r="J6125">
        <v>0.02</v>
      </c>
    </row>
    <row r="6126" spans="1:10" customFormat="1" hidden="1" x14ac:dyDescent="0.25">
      <c r="A6126">
        <v>217</v>
      </c>
      <c r="B6126" t="s">
        <v>470</v>
      </c>
      <c r="C6126" t="s">
        <v>471</v>
      </c>
      <c r="D6126">
        <v>1021053666</v>
      </c>
      <c r="E6126">
        <v>1</v>
      </c>
      <c r="F6126">
        <v>0</v>
      </c>
      <c r="G6126">
        <v>0</v>
      </c>
      <c r="H6126">
        <v>1000000000</v>
      </c>
      <c r="I6126">
        <v>340000000</v>
      </c>
      <c r="J6126">
        <v>0</v>
      </c>
    </row>
    <row r="6127" spans="1:10" customFormat="1" hidden="1" x14ac:dyDescent="0.25">
      <c r="A6127">
        <v>217</v>
      </c>
      <c r="B6127" t="s">
        <v>561</v>
      </c>
      <c r="C6127" t="s">
        <v>562</v>
      </c>
      <c r="D6127">
        <v>73643251009</v>
      </c>
      <c r="E6127">
        <v>1</v>
      </c>
      <c r="F6127">
        <v>0</v>
      </c>
      <c r="G6127">
        <v>0</v>
      </c>
      <c r="H6127">
        <v>10000000000</v>
      </c>
      <c r="I6127">
        <v>340000000</v>
      </c>
      <c r="J6127">
        <v>0.01</v>
      </c>
    </row>
    <row r="6128" spans="1:10" customFormat="1" hidden="1" x14ac:dyDescent="0.25">
      <c r="A6128">
        <v>217</v>
      </c>
      <c r="B6128" t="s">
        <v>262</v>
      </c>
      <c r="C6128" t="s">
        <v>263</v>
      </c>
      <c r="D6128">
        <v>154473255838</v>
      </c>
      <c r="E6128">
        <v>1</v>
      </c>
      <c r="F6128">
        <v>0</v>
      </c>
      <c r="G6128">
        <v>0</v>
      </c>
      <c r="H6128">
        <v>25000000000</v>
      </c>
      <c r="I6128">
        <v>340000000</v>
      </c>
      <c r="J6128">
        <v>0.01</v>
      </c>
    </row>
    <row r="6129" spans="1:10" customFormat="1" hidden="1" x14ac:dyDescent="0.25">
      <c r="A6129">
        <v>217</v>
      </c>
      <c r="B6129" s="161" t="s">
        <v>321</v>
      </c>
      <c r="C6129" t="s">
        <v>322</v>
      </c>
      <c r="D6129">
        <v>74313903643</v>
      </c>
      <c r="E6129">
        <v>1</v>
      </c>
      <c r="F6129">
        <v>0</v>
      </c>
      <c r="G6129">
        <v>0</v>
      </c>
      <c r="H6129">
        <v>20000000000</v>
      </c>
      <c r="I6129">
        <v>340000000</v>
      </c>
      <c r="J6129">
        <v>8.9999999999999993E-3</v>
      </c>
    </row>
    <row r="6130" spans="1:10" customFormat="1" hidden="1" x14ac:dyDescent="0.25">
      <c r="A6130">
        <v>217</v>
      </c>
      <c r="B6130" t="s">
        <v>862</v>
      </c>
      <c r="C6130" t="s">
        <v>863</v>
      </c>
      <c r="D6130">
        <v>38508658691660</v>
      </c>
      <c r="E6130">
        <v>924938768</v>
      </c>
      <c r="F6130">
        <v>28661999635</v>
      </c>
      <c r="G6130">
        <v>17</v>
      </c>
      <c r="H6130">
        <v>253585000000</v>
      </c>
      <c r="I6130">
        <v>340000000</v>
      </c>
      <c r="J6130">
        <v>0.02</v>
      </c>
    </row>
    <row r="6131" spans="1:10" customFormat="1" hidden="1" x14ac:dyDescent="0.25">
      <c r="A6131">
        <v>217</v>
      </c>
      <c r="B6131" t="s">
        <v>1820</v>
      </c>
      <c r="C6131" t="s">
        <v>1821</v>
      </c>
      <c r="D6131">
        <v>254701144603</v>
      </c>
      <c r="E6131">
        <v>1</v>
      </c>
      <c r="F6131">
        <v>0</v>
      </c>
      <c r="G6131">
        <v>0</v>
      </c>
      <c r="H6131">
        <v>100000000000</v>
      </c>
      <c r="I6131">
        <v>340000000</v>
      </c>
      <c r="J6131">
        <v>0</v>
      </c>
    </row>
    <row r="6132" spans="1:10" customFormat="1" hidden="1" x14ac:dyDescent="0.25">
      <c r="A6132">
        <v>217</v>
      </c>
      <c r="B6132" t="s">
        <v>524</v>
      </c>
      <c r="C6132" t="s">
        <v>525</v>
      </c>
      <c r="D6132">
        <v>3241665004965</v>
      </c>
      <c r="E6132">
        <v>1</v>
      </c>
      <c r="F6132">
        <v>0</v>
      </c>
      <c r="G6132">
        <v>0</v>
      </c>
      <c r="H6132">
        <v>450000000000</v>
      </c>
      <c r="I6132">
        <v>340000000</v>
      </c>
      <c r="J6132">
        <v>0</v>
      </c>
    </row>
    <row r="6133" spans="1:10" customFormat="1" hidden="1" x14ac:dyDescent="0.25">
      <c r="A6133">
        <v>217</v>
      </c>
      <c r="B6133" t="s">
        <v>2527</v>
      </c>
      <c r="C6133" t="s">
        <v>2528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customFormat="1" hidden="1" x14ac:dyDescent="0.25">
      <c r="A6134">
        <v>217</v>
      </c>
      <c r="B6134" t="s">
        <v>1679</v>
      </c>
      <c r="C6134" t="s">
        <v>1680</v>
      </c>
      <c r="D6134">
        <v>35366857211009</v>
      </c>
      <c r="E6134">
        <v>855209990</v>
      </c>
      <c r="F6134">
        <v>25245289536</v>
      </c>
      <c r="G6134">
        <v>15</v>
      </c>
      <c r="H6134">
        <v>100000000000</v>
      </c>
      <c r="I6134">
        <v>340000000</v>
      </c>
      <c r="J6134">
        <v>0.02</v>
      </c>
    </row>
    <row r="6135" spans="1:10" customFormat="1" hidden="1" x14ac:dyDescent="0.25">
      <c r="A6135">
        <v>217</v>
      </c>
      <c r="B6135" t="s">
        <v>185</v>
      </c>
      <c r="C6135" t="s">
        <v>186</v>
      </c>
      <c r="D6135">
        <v>167514655882</v>
      </c>
      <c r="E6135">
        <v>1</v>
      </c>
      <c r="F6135">
        <v>0</v>
      </c>
      <c r="G6135">
        <v>0</v>
      </c>
      <c r="H6135">
        <v>100000000</v>
      </c>
      <c r="I6135">
        <v>340000000</v>
      </c>
      <c r="J6135">
        <v>1.7999999999999999E-2</v>
      </c>
    </row>
    <row r="6136" spans="1:10" customFormat="1" hidden="1" x14ac:dyDescent="0.25">
      <c r="A6136">
        <v>217</v>
      </c>
      <c r="B6136" t="s">
        <v>488</v>
      </c>
      <c r="C6136" t="s">
        <v>489</v>
      </c>
      <c r="D6136">
        <v>29699382608465</v>
      </c>
      <c r="E6136">
        <v>510578801</v>
      </c>
      <c r="F6136">
        <v>16887301372</v>
      </c>
      <c r="G6136">
        <v>10</v>
      </c>
      <c r="H6136">
        <v>3000000</v>
      </c>
      <c r="I6136">
        <v>340000000</v>
      </c>
      <c r="J6136">
        <v>0.01</v>
      </c>
    </row>
    <row r="6137" spans="1:10" customFormat="1" hidden="1" x14ac:dyDescent="0.25">
      <c r="A6137">
        <v>217</v>
      </c>
      <c r="B6137" t="s">
        <v>532</v>
      </c>
      <c r="C6137" t="s">
        <v>533</v>
      </c>
      <c r="D6137">
        <v>290175111789</v>
      </c>
      <c r="E6137">
        <v>1</v>
      </c>
      <c r="F6137">
        <v>0</v>
      </c>
      <c r="G6137">
        <v>0</v>
      </c>
      <c r="H6137">
        <v>5000000000</v>
      </c>
      <c r="I6137">
        <v>345000000</v>
      </c>
      <c r="J6137">
        <v>0.03</v>
      </c>
    </row>
    <row r="6138" spans="1:10" customFormat="1" hidden="1" x14ac:dyDescent="0.25">
      <c r="A6138">
        <v>217</v>
      </c>
      <c r="B6138" t="s">
        <v>2221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customFormat="1" hidden="1" x14ac:dyDescent="0.25">
      <c r="A6139">
        <v>217</v>
      </c>
      <c r="B6139" t="s">
        <v>1281</v>
      </c>
      <c r="C6139" t="s">
        <v>1282</v>
      </c>
      <c r="D6139">
        <v>345799453956</v>
      </c>
      <c r="E6139">
        <v>1</v>
      </c>
      <c r="F6139">
        <v>0</v>
      </c>
      <c r="G6139">
        <v>0</v>
      </c>
      <c r="H6139">
        <v>14900000000</v>
      </c>
      <c r="I6139">
        <v>340000000</v>
      </c>
      <c r="J6139">
        <v>0.05</v>
      </c>
    </row>
    <row r="6140" spans="1:10" customFormat="1" hidden="1" x14ac:dyDescent="0.25">
      <c r="A6140">
        <v>217</v>
      </c>
      <c r="B6140" t="s">
        <v>869</v>
      </c>
      <c r="C6140" t="s">
        <v>870</v>
      </c>
      <c r="D6140">
        <v>23274422049948</v>
      </c>
      <c r="E6140">
        <v>420836309</v>
      </c>
      <c r="F6140">
        <v>10023702363</v>
      </c>
      <c r="G6140">
        <v>6</v>
      </c>
      <c r="H6140">
        <v>400000000000</v>
      </c>
      <c r="I6140">
        <v>340000000</v>
      </c>
      <c r="J6140">
        <v>8.0000000000000002E-3</v>
      </c>
    </row>
    <row r="6141" spans="1:10" customFormat="1" hidden="1" x14ac:dyDescent="0.25">
      <c r="A6141">
        <v>217</v>
      </c>
      <c r="B6141" t="s">
        <v>250</v>
      </c>
      <c r="C6141" t="s">
        <v>251</v>
      </c>
      <c r="D6141">
        <v>349889055895</v>
      </c>
      <c r="E6141">
        <v>1</v>
      </c>
      <c r="F6141">
        <v>0</v>
      </c>
      <c r="G6141">
        <v>0</v>
      </c>
      <c r="H6141">
        <v>133700000000</v>
      </c>
      <c r="I6141">
        <v>340000000</v>
      </c>
      <c r="J6141">
        <v>8.9999999999999993E-3</v>
      </c>
    </row>
    <row r="6142" spans="1:10" customFormat="1" hidden="1" x14ac:dyDescent="0.25">
      <c r="A6142">
        <v>217</v>
      </c>
      <c r="B6142" t="s">
        <v>1810</v>
      </c>
      <c r="D6142">
        <v>42437934</v>
      </c>
      <c r="E6142">
        <v>1</v>
      </c>
      <c r="F6142">
        <v>0</v>
      </c>
      <c r="G6142">
        <v>0</v>
      </c>
      <c r="H6142">
        <v>0</v>
      </c>
      <c r="I6142">
        <v>340000000</v>
      </c>
      <c r="J6142">
        <v>0.02</v>
      </c>
    </row>
    <row r="6143" spans="1:10" customFormat="1" hidden="1" x14ac:dyDescent="0.25">
      <c r="A6143">
        <v>217</v>
      </c>
      <c r="B6143" t="s">
        <v>800</v>
      </c>
      <c r="C6143" t="s">
        <v>801</v>
      </c>
      <c r="D6143">
        <v>560474517921</v>
      </c>
      <c r="E6143">
        <v>1</v>
      </c>
      <c r="F6143">
        <v>0</v>
      </c>
      <c r="G6143">
        <v>0</v>
      </c>
      <c r="H6143">
        <v>219000000000</v>
      </c>
      <c r="I6143">
        <v>340000000</v>
      </c>
      <c r="J6143">
        <v>0.03</v>
      </c>
    </row>
    <row r="6144" spans="1:10" customFormat="1" hidden="1" x14ac:dyDescent="0.25">
      <c r="A6144">
        <v>217</v>
      </c>
      <c r="B6144" t="s">
        <v>1581</v>
      </c>
      <c r="C6144" t="s">
        <v>1582</v>
      </c>
      <c r="D6144">
        <v>292837078872</v>
      </c>
      <c r="E6144">
        <v>353997928</v>
      </c>
      <c r="F6144">
        <v>1385794965</v>
      </c>
      <c r="G6144">
        <v>1</v>
      </c>
      <c r="H6144">
        <v>2000000000</v>
      </c>
      <c r="I6144">
        <v>340000000</v>
      </c>
      <c r="J6144">
        <v>0.01</v>
      </c>
    </row>
    <row r="6145" spans="1:10" customFormat="1" hidden="1" x14ac:dyDescent="0.25">
      <c r="A6145">
        <v>217</v>
      </c>
      <c r="B6145" t="s">
        <v>2087</v>
      </c>
      <c r="C6145" t="s">
        <v>2088</v>
      </c>
      <c r="D6145">
        <v>10875466731859</v>
      </c>
      <c r="E6145">
        <v>364493945</v>
      </c>
      <c r="F6145">
        <v>4874295188</v>
      </c>
      <c r="G6145">
        <v>3</v>
      </c>
      <c r="H6145">
        <v>4100000000000</v>
      </c>
      <c r="I6145">
        <v>340000000</v>
      </c>
      <c r="J6145">
        <v>5.0000000000000001E-3</v>
      </c>
    </row>
    <row r="6146" spans="1:10" customFormat="1" hidden="1" x14ac:dyDescent="0.25">
      <c r="A6146">
        <v>217</v>
      </c>
      <c r="B6146" t="s">
        <v>412</v>
      </c>
      <c r="C6146" t="s">
        <v>413</v>
      </c>
      <c r="D6146">
        <v>666168839718</v>
      </c>
      <c r="E6146">
        <v>1</v>
      </c>
      <c r="F6146">
        <v>0</v>
      </c>
      <c r="G6146">
        <v>0</v>
      </c>
      <c r="H6146">
        <v>50000000000</v>
      </c>
      <c r="I6146">
        <v>340000000</v>
      </c>
      <c r="J6146">
        <v>0.01</v>
      </c>
    </row>
    <row r="6147" spans="1:10" customFormat="1" hidden="1" x14ac:dyDescent="0.25">
      <c r="A6147">
        <v>217</v>
      </c>
      <c r="B6147" t="s">
        <v>1498</v>
      </c>
      <c r="C6147" t="s">
        <v>1499</v>
      </c>
      <c r="D6147">
        <v>365211184311</v>
      </c>
      <c r="E6147">
        <v>1</v>
      </c>
      <c r="F6147">
        <v>0</v>
      </c>
      <c r="G6147">
        <v>0</v>
      </c>
      <c r="H6147">
        <v>110000000000</v>
      </c>
      <c r="I6147">
        <v>345000000</v>
      </c>
      <c r="J6147">
        <v>3.5000000000000003E-2</v>
      </c>
    </row>
    <row r="6148" spans="1:10" customFormat="1" hidden="1" x14ac:dyDescent="0.25">
      <c r="A6148">
        <v>222</v>
      </c>
      <c r="B6148" t="s">
        <v>290</v>
      </c>
      <c r="C6148" t="s">
        <v>291</v>
      </c>
      <c r="D6148">
        <v>11580959</v>
      </c>
      <c r="E6148">
        <v>1</v>
      </c>
      <c r="F6148">
        <v>0</v>
      </c>
      <c r="G6148">
        <v>0</v>
      </c>
      <c r="H6148">
        <v>10000000000</v>
      </c>
      <c r="I6148">
        <v>340000000</v>
      </c>
      <c r="J6148">
        <v>0</v>
      </c>
    </row>
    <row r="6149" spans="1:10" customFormat="1" hidden="1" x14ac:dyDescent="0.25">
      <c r="A6149">
        <v>217</v>
      </c>
      <c r="B6149" t="s">
        <v>848</v>
      </c>
      <c r="C6149" t="s">
        <v>849</v>
      </c>
      <c r="D6149">
        <v>117294254756</v>
      </c>
      <c r="E6149">
        <v>1</v>
      </c>
      <c r="F6149">
        <v>0</v>
      </c>
      <c r="G6149">
        <v>0</v>
      </c>
      <c r="H6149">
        <v>50000000000</v>
      </c>
      <c r="I6149">
        <v>340000000</v>
      </c>
      <c r="J6149">
        <v>0.01</v>
      </c>
    </row>
    <row r="6150" spans="1:10" customFormat="1" hidden="1" x14ac:dyDescent="0.25">
      <c r="A6150">
        <v>217</v>
      </c>
      <c r="B6150" t="s">
        <v>515</v>
      </c>
      <c r="D6150">
        <v>94252000</v>
      </c>
      <c r="E6150">
        <v>1</v>
      </c>
      <c r="F6150">
        <v>0</v>
      </c>
      <c r="G6150">
        <v>0</v>
      </c>
      <c r="H6150">
        <v>100000000</v>
      </c>
      <c r="I6150">
        <v>340000000</v>
      </c>
      <c r="J6150">
        <v>0.04</v>
      </c>
    </row>
    <row r="6151" spans="1:10" customFormat="1" hidden="1" x14ac:dyDescent="0.25">
      <c r="A6151">
        <v>217</v>
      </c>
      <c r="B6151" t="s">
        <v>331</v>
      </c>
      <c r="C6151" t="s">
        <v>332</v>
      </c>
      <c r="D6151">
        <v>105217416609</v>
      </c>
      <c r="E6151">
        <v>1</v>
      </c>
      <c r="F6151">
        <v>0</v>
      </c>
      <c r="G6151">
        <v>0</v>
      </c>
      <c r="H6151">
        <v>1000000000</v>
      </c>
      <c r="I6151">
        <v>340000000</v>
      </c>
      <c r="J6151">
        <v>0</v>
      </c>
    </row>
    <row r="6152" spans="1:10" customFormat="1" hidden="1" x14ac:dyDescent="0.25">
      <c r="A6152">
        <v>222</v>
      </c>
      <c r="B6152" t="s">
        <v>733</v>
      </c>
      <c r="C6152" t="s">
        <v>734</v>
      </c>
      <c r="D6152">
        <v>413952357810</v>
      </c>
      <c r="E6152">
        <v>350909572</v>
      </c>
      <c r="F6152">
        <v>1080047683</v>
      </c>
      <c r="G6152">
        <v>1</v>
      </c>
      <c r="H6152">
        <v>402000000000</v>
      </c>
      <c r="I6152">
        <v>340000000</v>
      </c>
      <c r="J6152">
        <v>0.01</v>
      </c>
    </row>
    <row r="6153" spans="1:10" customFormat="1" hidden="1" x14ac:dyDescent="0.25">
      <c r="A6153">
        <v>217</v>
      </c>
      <c r="B6153" t="s">
        <v>201</v>
      </c>
      <c r="C6153" t="s">
        <v>202</v>
      </c>
      <c r="D6153">
        <v>127588363229</v>
      </c>
      <c r="E6153">
        <v>1</v>
      </c>
      <c r="F6153">
        <v>0</v>
      </c>
      <c r="G6153">
        <v>0</v>
      </c>
      <c r="H6153">
        <v>105000000000</v>
      </c>
      <c r="I6153">
        <v>340000000</v>
      </c>
      <c r="J6153">
        <v>0.01</v>
      </c>
    </row>
    <row r="6154" spans="1:10" customFormat="1" hidden="1" x14ac:dyDescent="0.25">
      <c r="A6154">
        <v>217</v>
      </c>
      <c r="B6154" s="161" t="s">
        <v>2207</v>
      </c>
      <c r="C6154" t="s">
        <v>2208</v>
      </c>
      <c r="D6154">
        <v>19674602687</v>
      </c>
      <c r="E6154">
        <v>1</v>
      </c>
      <c r="F6154">
        <v>0</v>
      </c>
      <c r="G6154">
        <v>0</v>
      </c>
      <c r="H6154">
        <v>500000000</v>
      </c>
      <c r="I6154">
        <v>340000000</v>
      </c>
      <c r="J6154">
        <v>0.05</v>
      </c>
    </row>
    <row r="6155" spans="1:10" customFormat="1" hidden="1" x14ac:dyDescent="0.25">
      <c r="A6155">
        <v>217</v>
      </c>
      <c r="B6155" t="s">
        <v>2466</v>
      </c>
      <c r="C6155" t="s">
        <v>2467</v>
      </c>
      <c r="D6155">
        <v>165912040925</v>
      </c>
      <c r="E6155">
        <v>1</v>
      </c>
      <c r="F6155">
        <v>0</v>
      </c>
      <c r="G6155">
        <v>0</v>
      </c>
      <c r="H6155">
        <v>10000000000</v>
      </c>
      <c r="I6155">
        <v>340000000</v>
      </c>
      <c r="J6155">
        <v>0.04</v>
      </c>
    </row>
    <row r="6156" spans="1:10" customFormat="1" hidden="1" x14ac:dyDescent="0.25">
      <c r="A6156">
        <v>217</v>
      </c>
      <c r="B6156" t="s">
        <v>919</v>
      </c>
      <c r="C6156" t="s">
        <v>920</v>
      </c>
      <c r="D6156">
        <v>167026008579</v>
      </c>
      <c r="E6156">
        <v>1</v>
      </c>
      <c r="F6156">
        <v>0</v>
      </c>
      <c r="G6156">
        <v>0</v>
      </c>
      <c r="H6156">
        <v>0</v>
      </c>
      <c r="I6156">
        <v>340000000</v>
      </c>
      <c r="J6156">
        <v>0.02</v>
      </c>
    </row>
    <row r="6157" spans="1:10" customFormat="1" hidden="1" x14ac:dyDescent="0.25">
      <c r="A6157">
        <v>217</v>
      </c>
      <c r="B6157" t="s">
        <v>1735</v>
      </c>
      <c r="C6157" t="s">
        <v>1736</v>
      </c>
      <c r="D6157">
        <v>2347714827905</v>
      </c>
      <c r="E6157">
        <v>340000000</v>
      </c>
      <c r="F6157">
        <v>1399812493</v>
      </c>
      <c r="G6157">
        <v>1</v>
      </c>
      <c r="H6157">
        <v>10000000000</v>
      </c>
      <c r="I6157">
        <v>340000000</v>
      </c>
      <c r="J6157">
        <v>0</v>
      </c>
    </row>
    <row r="6158" spans="1:10" customFormat="1" hidden="1" x14ac:dyDescent="0.25">
      <c r="A6158">
        <v>217</v>
      </c>
      <c r="B6158" t="s">
        <v>2456</v>
      </c>
      <c r="C6158" t="s">
        <v>2457</v>
      </c>
      <c r="D6158">
        <v>2839550975708</v>
      </c>
      <c r="E6158">
        <v>368009784</v>
      </c>
      <c r="F6158">
        <v>1372479444</v>
      </c>
      <c r="G6158">
        <v>1</v>
      </c>
      <c r="H6158">
        <v>321000000000</v>
      </c>
      <c r="I6158">
        <v>340000000</v>
      </c>
      <c r="J6158">
        <v>0.02</v>
      </c>
    </row>
    <row r="6159" spans="1:10" customFormat="1" hidden="1" x14ac:dyDescent="0.25">
      <c r="A6159">
        <v>217</v>
      </c>
      <c r="B6159" t="s">
        <v>2439</v>
      </c>
      <c r="C6159" t="s">
        <v>2440</v>
      </c>
      <c r="D6159">
        <v>420562400582</v>
      </c>
      <c r="E6159">
        <v>1</v>
      </c>
      <c r="F6159">
        <v>0</v>
      </c>
      <c r="G6159">
        <v>0</v>
      </c>
      <c r="H6159">
        <v>95000000000</v>
      </c>
      <c r="I6159">
        <v>340000000</v>
      </c>
      <c r="J6159">
        <v>2.5000000000000001E-2</v>
      </c>
    </row>
    <row r="6160" spans="1:10" customFormat="1" hidden="1" x14ac:dyDescent="0.25">
      <c r="A6160">
        <v>217</v>
      </c>
      <c r="B6160" t="s">
        <v>1406</v>
      </c>
      <c r="C6160" t="s">
        <v>1407</v>
      </c>
      <c r="D6160">
        <v>318740752157</v>
      </c>
      <c r="E6160">
        <v>1</v>
      </c>
      <c r="F6160">
        <v>0</v>
      </c>
      <c r="G6160">
        <v>0</v>
      </c>
      <c r="H6160">
        <v>120000000000</v>
      </c>
      <c r="I6160">
        <v>340000000</v>
      </c>
      <c r="J6160">
        <v>0.02</v>
      </c>
    </row>
    <row r="6161" spans="1:10" customFormat="1" hidden="1" x14ac:dyDescent="0.25">
      <c r="A6161">
        <v>217</v>
      </c>
      <c r="B6161" t="s">
        <v>501</v>
      </c>
      <c r="C6161" t="s">
        <v>502</v>
      </c>
      <c r="D6161">
        <v>155801426045</v>
      </c>
      <c r="E6161">
        <v>1</v>
      </c>
      <c r="F6161">
        <v>0</v>
      </c>
      <c r="G6161">
        <v>0</v>
      </c>
      <c r="H6161">
        <v>513000000000</v>
      </c>
      <c r="I6161">
        <v>340000000</v>
      </c>
      <c r="J6161">
        <v>0</v>
      </c>
    </row>
    <row r="6162" spans="1:10" customFormat="1" hidden="1" x14ac:dyDescent="0.25">
      <c r="A6162">
        <v>217</v>
      </c>
      <c r="B6162" t="s">
        <v>2119</v>
      </c>
      <c r="C6162" t="s">
        <v>2120</v>
      </c>
      <c r="D6162">
        <v>11413285971978</v>
      </c>
      <c r="E6162">
        <v>542038960</v>
      </c>
      <c r="F6162">
        <v>9899909078</v>
      </c>
      <c r="G6162">
        <v>6</v>
      </c>
      <c r="H6162">
        <v>222369636963</v>
      </c>
      <c r="I6162">
        <v>340000000</v>
      </c>
      <c r="J6162">
        <v>0.02</v>
      </c>
    </row>
    <row r="6163" spans="1:10" customFormat="1" hidden="1" x14ac:dyDescent="0.25">
      <c r="A6163">
        <v>217</v>
      </c>
      <c r="B6163" t="s">
        <v>260</v>
      </c>
      <c r="C6163" t="s">
        <v>261</v>
      </c>
      <c r="D6163">
        <v>177257910567</v>
      </c>
      <c r="E6163">
        <v>1</v>
      </c>
      <c r="F6163">
        <v>0</v>
      </c>
      <c r="G6163">
        <v>0</v>
      </c>
      <c r="H6163">
        <v>420000000</v>
      </c>
      <c r="I6163">
        <v>340000000</v>
      </c>
      <c r="J6163">
        <v>2.5000000000000001E-2</v>
      </c>
    </row>
    <row r="6164" spans="1:10" customFormat="1" hidden="1" x14ac:dyDescent="0.25">
      <c r="A6164">
        <v>217</v>
      </c>
      <c r="B6164" t="s">
        <v>2437</v>
      </c>
      <c r="C6164" t="s">
        <v>2438</v>
      </c>
      <c r="D6164">
        <v>37066344324901</v>
      </c>
      <c r="E6164">
        <v>994628602</v>
      </c>
      <c r="F6164">
        <v>32076801515</v>
      </c>
      <c r="G6164">
        <v>19</v>
      </c>
      <c r="H6164">
        <v>333369636963</v>
      </c>
      <c r="I6164">
        <v>340000000</v>
      </c>
      <c r="J6164">
        <v>0.02</v>
      </c>
    </row>
    <row r="6165" spans="1:10" customFormat="1" hidden="1" x14ac:dyDescent="0.25">
      <c r="A6165">
        <v>217</v>
      </c>
      <c r="B6165" t="s">
        <v>2032</v>
      </c>
      <c r="C6165" t="s">
        <v>2033</v>
      </c>
      <c r="D6165">
        <v>951291798057</v>
      </c>
      <c r="E6165">
        <v>1</v>
      </c>
      <c r="F6165">
        <v>0</v>
      </c>
      <c r="G6165">
        <v>0</v>
      </c>
      <c r="H6165">
        <v>50000000000</v>
      </c>
      <c r="I6165">
        <v>340000000</v>
      </c>
      <c r="J6165">
        <v>0.02</v>
      </c>
    </row>
    <row r="6166" spans="1:10" customFormat="1" hidden="1" x14ac:dyDescent="0.25">
      <c r="A6166">
        <v>217</v>
      </c>
      <c r="B6166" t="s">
        <v>591</v>
      </c>
      <c r="D6166">
        <v>300822669</v>
      </c>
      <c r="E6166">
        <v>1</v>
      </c>
      <c r="F6166">
        <v>0</v>
      </c>
      <c r="G6166">
        <v>0</v>
      </c>
      <c r="H6166">
        <v>100000000</v>
      </c>
      <c r="I6166">
        <v>345000000</v>
      </c>
      <c r="J6166">
        <v>5.0000000000000001E-3</v>
      </c>
    </row>
    <row r="6167" spans="1:10" customFormat="1" hidden="1" x14ac:dyDescent="0.25">
      <c r="A6167">
        <v>217</v>
      </c>
      <c r="B6167" t="s">
        <v>725</v>
      </c>
      <c r="C6167" t="s">
        <v>726</v>
      </c>
      <c r="D6167">
        <v>223252881795</v>
      </c>
      <c r="E6167">
        <v>1</v>
      </c>
      <c r="F6167">
        <v>0</v>
      </c>
      <c r="G6167">
        <v>0</v>
      </c>
      <c r="H6167">
        <v>100000000000</v>
      </c>
      <c r="I6167">
        <v>340000000</v>
      </c>
      <c r="J6167">
        <v>0.03</v>
      </c>
    </row>
    <row r="6168" spans="1:10" customFormat="1" hidden="1" x14ac:dyDescent="0.25">
      <c r="A6168">
        <v>222</v>
      </c>
      <c r="B6168" s="161" t="s">
        <v>2207</v>
      </c>
      <c r="C6168" t="s">
        <v>2208</v>
      </c>
      <c r="D6168">
        <v>19674016204</v>
      </c>
      <c r="E6168">
        <v>1</v>
      </c>
      <c r="F6168">
        <v>0</v>
      </c>
      <c r="G6168">
        <v>0</v>
      </c>
      <c r="H6168">
        <v>500000000</v>
      </c>
      <c r="I6168">
        <v>340000000</v>
      </c>
      <c r="J6168">
        <v>0.05</v>
      </c>
    </row>
    <row r="6169" spans="1:10" customFormat="1" hidden="1" x14ac:dyDescent="0.25">
      <c r="A6169">
        <v>222</v>
      </c>
      <c r="B6169" t="s">
        <v>2017</v>
      </c>
      <c r="C6169" t="s">
        <v>2018</v>
      </c>
      <c r="D6169">
        <v>9092135203431</v>
      </c>
      <c r="E6169">
        <v>419083089</v>
      </c>
      <c r="F6169">
        <v>3875071364</v>
      </c>
      <c r="G6169">
        <v>3</v>
      </c>
      <c r="H6169">
        <v>230000000000</v>
      </c>
      <c r="I6169">
        <v>340000000</v>
      </c>
      <c r="J6169">
        <v>0.02</v>
      </c>
    </row>
    <row r="6170" spans="1:10" customFormat="1" hidden="1" x14ac:dyDescent="0.25">
      <c r="A6170">
        <v>222</v>
      </c>
      <c r="B6170" t="s">
        <v>1617</v>
      </c>
      <c r="C6170" t="s">
        <v>1618</v>
      </c>
      <c r="D6170">
        <v>19561311753</v>
      </c>
      <c r="E6170">
        <v>1</v>
      </c>
      <c r="F6170">
        <v>0</v>
      </c>
      <c r="G6170">
        <v>0</v>
      </c>
      <c r="H6170">
        <v>10000000000</v>
      </c>
      <c r="I6170">
        <v>340000000</v>
      </c>
      <c r="J6170">
        <v>0.02</v>
      </c>
    </row>
    <row r="6171" spans="1:10" customFormat="1" hidden="1" x14ac:dyDescent="0.25">
      <c r="A6171">
        <v>217</v>
      </c>
      <c r="B6171" t="s">
        <v>317</v>
      </c>
      <c r="C6171" t="s">
        <v>318</v>
      </c>
      <c r="D6171">
        <v>24663626247316</v>
      </c>
      <c r="E6171">
        <v>528174073</v>
      </c>
      <c r="F6171">
        <v>18629233244</v>
      </c>
      <c r="G6171">
        <v>11</v>
      </c>
      <c r="H6171">
        <v>750000000000</v>
      </c>
      <c r="I6171">
        <v>340000000</v>
      </c>
      <c r="J6171">
        <v>0.01</v>
      </c>
    </row>
    <row r="6172" spans="1:10" customFormat="1" hidden="1" x14ac:dyDescent="0.25">
      <c r="A6172">
        <v>217</v>
      </c>
      <c r="B6172" t="s">
        <v>1474</v>
      </c>
      <c r="D6172">
        <v>0</v>
      </c>
      <c r="E6172">
        <v>0</v>
      </c>
      <c r="F6172">
        <v>0</v>
      </c>
      <c r="G6172">
        <v>2054</v>
      </c>
      <c r="H6172">
        <v>0</v>
      </c>
      <c r="I6172">
        <v>0</v>
      </c>
      <c r="J6172">
        <v>0</v>
      </c>
    </row>
    <row r="6173" spans="1:10" customFormat="1" hidden="1" x14ac:dyDescent="0.25">
      <c r="A6173">
        <v>217</v>
      </c>
      <c r="B6173" t="s">
        <v>2603</v>
      </c>
      <c r="C6173" t="s">
        <v>2604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customFormat="1" hidden="1" x14ac:dyDescent="0.25">
      <c r="A6174">
        <v>217</v>
      </c>
      <c r="B6174" t="s">
        <v>782</v>
      </c>
      <c r="D6174">
        <v>0</v>
      </c>
      <c r="E6174">
        <v>0</v>
      </c>
      <c r="F6174">
        <v>0</v>
      </c>
      <c r="G6174">
        <v>2031</v>
      </c>
      <c r="H6174">
        <v>0</v>
      </c>
      <c r="I6174">
        <v>0</v>
      </c>
      <c r="J6174">
        <v>0</v>
      </c>
    </row>
    <row r="6175" spans="1:10" customFormat="1" hidden="1" x14ac:dyDescent="0.25">
      <c r="A6175">
        <v>217</v>
      </c>
      <c r="B6175" t="s">
        <v>2565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customFormat="1" hidden="1" x14ac:dyDescent="0.25">
      <c r="A6176">
        <v>217</v>
      </c>
      <c r="B6176" t="s">
        <v>2605</v>
      </c>
      <c r="C6176" t="s">
        <v>2606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customFormat="1" hidden="1" x14ac:dyDescent="0.25">
      <c r="A6177">
        <v>217</v>
      </c>
      <c r="B6177" t="s">
        <v>2607</v>
      </c>
      <c r="C6177" t="s">
        <v>2608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customFormat="1" hidden="1" x14ac:dyDescent="0.25">
      <c r="A6178">
        <v>217</v>
      </c>
      <c r="B6178" t="s">
        <v>2526</v>
      </c>
      <c r="C6178" t="s">
        <v>2525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customFormat="1" hidden="1" x14ac:dyDescent="0.25">
      <c r="A6179">
        <v>217</v>
      </c>
      <c r="B6179" t="s">
        <v>2520</v>
      </c>
      <c r="C6179" t="s">
        <v>2521</v>
      </c>
      <c r="D6179">
        <v>1302013815286</v>
      </c>
      <c r="E6179">
        <v>1</v>
      </c>
      <c r="F6179">
        <v>0</v>
      </c>
      <c r="G6179">
        <v>0</v>
      </c>
      <c r="H6179">
        <v>1250000000000</v>
      </c>
      <c r="I6179">
        <v>340000000</v>
      </c>
      <c r="J6179">
        <v>0.25</v>
      </c>
    </row>
    <row r="6180" spans="1:10" customFormat="1" hidden="1" x14ac:dyDescent="0.25">
      <c r="A6180">
        <v>217</v>
      </c>
      <c r="B6180" t="s">
        <v>2045</v>
      </c>
      <c r="C6180" t="s">
        <v>2046</v>
      </c>
      <c r="D6180">
        <v>617118196510</v>
      </c>
      <c r="E6180">
        <v>368003368</v>
      </c>
      <c r="F6180">
        <v>1372165055</v>
      </c>
      <c r="G6180">
        <v>1</v>
      </c>
      <c r="H6180">
        <v>311800000000</v>
      </c>
      <c r="I6180">
        <v>340000000</v>
      </c>
      <c r="J6180">
        <v>0.02</v>
      </c>
    </row>
    <row r="6181" spans="1:10" customFormat="1" hidden="1" x14ac:dyDescent="0.25">
      <c r="A6181">
        <v>217</v>
      </c>
      <c r="B6181" t="s">
        <v>2590</v>
      </c>
      <c r="C6181" t="s">
        <v>2591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customFormat="1" hidden="1" x14ac:dyDescent="0.25">
      <c r="A6182">
        <v>217</v>
      </c>
      <c r="B6182" t="s">
        <v>2147</v>
      </c>
      <c r="C6182" t="s">
        <v>2148</v>
      </c>
      <c r="D6182">
        <v>2641542552641</v>
      </c>
      <c r="E6182">
        <v>340000000</v>
      </c>
      <c r="F6182">
        <v>1399812505</v>
      </c>
      <c r="G6182">
        <v>1</v>
      </c>
      <c r="H6182">
        <v>10000000000</v>
      </c>
      <c r="I6182">
        <v>340000000</v>
      </c>
      <c r="J6182">
        <v>0</v>
      </c>
    </row>
    <row r="6183" spans="1:10" customFormat="1" hidden="1" x14ac:dyDescent="0.25">
      <c r="A6183">
        <v>217</v>
      </c>
      <c r="B6183" t="s">
        <v>2268</v>
      </c>
      <c r="C6183" t="s">
        <v>2269</v>
      </c>
      <c r="D6183">
        <v>61244465328</v>
      </c>
      <c r="E6183">
        <v>1</v>
      </c>
      <c r="F6183">
        <v>0</v>
      </c>
      <c r="G6183">
        <v>0</v>
      </c>
      <c r="H6183">
        <v>10000000000</v>
      </c>
      <c r="I6183">
        <v>340000000</v>
      </c>
      <c r="J6183">
        <v>0</v>
      </c>
    </row>
    <row r="6184" spans="1:10" customFormat="1" hidden="1" x14ac:dyDescent="0.25">
      <c r="A6184">
        <v>217</v>
      </c>
      <c r="B6184" t="s">
        <v>1970</v>
      </c>
      <c r="C6184" t="s">
        <v>1971</v>
      </c>
      <c r="D6184">
        <v>993798567668</v>
      </c>
      <c r="E6184">
        <v>1</v>
      </c>
      <c r="F6184">
        <v>0</v>
      </c>
      <c r="G6184">
        <v>0</v>
      </c>
      <c r="H6184">
        <v>80000000</v>
      </c>
      <c r="I6184">
        <v>340000000</v>
      </c>
      <c r="J6184">
        <v>0.02</v>
      </c>
    </row>
    <row r="6185" spans="1:10" customFormat="1" hidden="1" x14ac:dyDescent="0.25">
      <c r="A6185">
        <v>217</v>
      </c>
      <c r="B6185" t="s">
        <v>2609</v>
      </c>
      <c r="C6185" t="s">
        <v>2474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customFormat="1" hidden="1" x14ac:dyDescent="0.25">
      <c r="A6186">
        <v>217</v>
      </c>
      <c r="B6186" t="s">
        <v>2559</v>
      </c>
      <c r="C6186" t="s">
        <v>2525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customFormat="1" hidden="1" x14ac:dyDescent="0.25">
      <c r="A6187">
        <v>217</v>
      </c>
      <c r="B6187" t="s">
        <v>2610</v>
      </c>
      <c r="C6187" t="s">
        <v>2611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customFormat="1" hidden="1" x14ac:dyDescent="0.25">
      <c r="A6188">
        <v>217</v>
      </c>
      <c r="B6188" t="s">
        <v>1103</v>
      </c>
      <c r="C6188" t="s">
        <v>1104</v>
      </c>
      <c r="D6188">
        <v>77735166440</v>
      </c>
      <c r="E6188">
        <v>1</v>
      </c>
      <c r="F6188">
        <v>0</v>
      </c>
      <c r="G6188">
        <v>0</v>
      </c>
      <c r="H6188">
        <v>100000000</v>
      </c>
      <c r="I6188">
        <v>345000000</v>
      </c>
      <c r="J6188">
        <v>0.15</v>
      </c>
    </row>
    <row r="6189" spans="1:10" customFormat="1" hidden="1" x14ac:dyDescent="0.25">
      <c r="A6189">
        <v>217</v>
      </c>
      <c r="B6189" t="s">
        <v>2089</v>
      </c>
      <c r="C6189" t="s">
        <v>2090</v>
      </c>
      <c r="D6189">
        <v>124900512212</v>
      </c>
      <c r="E6189">
        <v>1</v>
      </c>
      <c r="F6189">
        <v>0</v>
      </c>
      <c r="G6189">
        <v>0</v>
      </c>
      <c r="H6189">
        <v>50000000000</v>
      </c>
      <c r="I6189">
        <v>340000000</v>
      </c>
      <c r="J6189">
        <v>0</v>
      </c>
    </row>
    <row r="6190" spans="1:10" customFormat="1" hidden="1" x14ac:dyDescent="0.25">
      <c r="A6190">
        <v>217</v>
      </c>
      <c r="B6190" s="161" t="s">
        <v>1452</v>
      </c>
      <c r="C6190" t="s">
        <v>1453</v>
      </c>
      <c r="D6190">
        <v>74137556274</v>
      </c>
      <c r="E6190">
        <v>1</v>
      </c>
      <c r="F6190">
        <v>0</v>
      </c>
      <c r="G6190">
        <v>0</v>
      </c>
      <c r="H6190">
        <v>25000000000</v>
      </c>
      <c r="I6190">
        <v>750000000</v>
      </c>
      <c r="J6190">
        <v>3.7499999999999999E-2</v>
      </c>
    </row>
    <row r="6191" spans="1:10" customFormat="1" hidden="1" x14ac:dyDescent="0.25">
      <c r="A6191">
        <v>217</v>
      </c>
      <c r="B6191" t="s">
        <v>1163</v>
      </c>
      <c r="C6191" t="s">
        <v>1164</v>
      </c>
      <c r="D6191">
        <v>936965067745</v>
      </c>
      <c r="E6191">
        <v>1</v>
      </c>
      <c r="F6191">
        <v>0</v>
      </c>
      <c r="G6191">
        <v>0</v>
      </c>
      <c r="H6191">
        <v>9000000000</v>
      </c>
      <c r="I6191">
        <v>340000000</v>
      </c>
      <c r="J6191">
        <v>0.01</v>
      </c>
    </row>
    <row r="6192" spans="1:10" customFormat="1" hidden="1" x14ac:dyDescent="0.25">
      <c r="A6192">
        <v>217</v>
      </c>
      <c r="B6192" t="s">
        <v>743</v>
      </c>
      <c r="C6192" t="s">
        <v>744</v>
      </c>
      <c r="D6192">
        <v>3624697289</v>
      </c>
      <c r="E6192">
        <v>1</v>
      </c>
      <c r="F6192">
        <v>0</v>
      </c>
      <c r="G6192">
        <v>0</v>
      </c>
      <c r="H6192">
        <v>2600000000</v>
      </c>
      <c r="I6192">
        <v>340000000</v>
      </c>
      <c r="J6192">
        <v>0.02</v>
      </c>
    </row>
    <row r="6193" spans="1:15" hidden="1" x14ac:dyDescent="0.25">
      <c r="A6193">
        <v>217</v>
      </c>
      <c r="B6193" t="s">
        <v>703</v>
      </c>
      <c r="C6193" t="s">
        <v>704</v>
      </c>
      <c r="D6193">
        <v>70044984495</v>
      </c>
      <c r="E6193">
        <v>1</v>
      </c>
      <c r="F6193">
        <v>0</v>
      </c>
      <c r="G6193">
        <v>0</v>
      </c>
      <c r="H6193">
        <v>70000000000</v>
      </c>
      <c r="I6193">
        <v>340000000</v>
      </c>
      <c r="J6193">
        <v>2.7E-2</v>
      </c>
      <c r="M6193"/>
    </row>
    <row r="6194" spans="1:15" hidden="1" x14ac:dyDescent="0.25">
      <c r="A6194">
        <v>217</v>
      </c>
      <c r="B6194" t="s">
        <v>2376</v>
      </c>
      <c r="C6194" t="s">
        <v>2377</v>
      </c>
      <c r="D6194">
        <v>60001249858</v>
      </c>
      <c r="E6194">
        <v>1</v>
      </c>
      <c r="F6194">
        <v>0</v>
      </c>
      <c r="G6194">
        <v>0</v>
      </c>
      <c r="H6194">
        <v>50000000000</v>
      </c>
      <c r="I6194">
        <v>340000000</v>
      </c>
      <c r="J6194">
        <v>0.02</v>
      </c>
      <c r="M6194"/>
    </row>
    <row r="6195" spans="1:15" hidden="1" x14ac:dyDescent="0.25">
      <c r="A6195">
        <v>217</v>
      </c>
      <c r="B6195" t="s">
        <v>1242</v>
      </c>
      <c r="C6195" t="s">
        <v>1243</v>
      </c>
      <c r="D6195">
        <v>10886749517</v>
      </c>
      <c r="E6195">
        <v>1</v>
      </c>
      <c r="F6195">
        <v>0</v>
      </c>
      <c r="G6195">
        <v>0</v>
      </c>
      <c r="H6195">
        <v>191000000</v>
      </c>
      <c r="I6195">
        <v>340000000</v>
      </c>
      <c r="J6195">
        <v>0.01</v>
      </c>
      <c r="M6195"/>
    </row>
    <row r="6196" spans="1:15" x14ac:dyDescent="0.25">
      <c r="A6196">
        <v>224</v>
      </c>
      <c r="B6196" t="s">
        <v>901</v>
      </c>
      <c r="C6196" t="s">
        <v>902</v>
      </c>
      <c r="D6196">
        <v>5538092928928</v>
      </c>
      <c r="E6196">
        <v>0</v>
      </c>
      <c r="F6196">
        <v>0</v>
      </c>
      <c r="G6196">
        <v>5</v>
      </c>
      <c r="H6196">
        <v>1000000000000</v>
      </c>
      <c r="I6196">
        <v>340000000</v>
      </c>
      <c r="J6196" s="127">
        <v>0</v>
      </c>
      <c r="L6196" t="str">
        <f>C6196</f>
        <v>PLTUS</v>
      </c>
      <c r="M6196" s="125">
        <f>H6196/1000000</f>
        <v>1000000</v>
      </c>
      <c r="O6196" s="126">
        <f>D6196/1000000</f>
        <v>5538092.9289279999</v>
      </c>
    </row>
    <row r="6197" spans="1:15" hidden="1" x14ac:dyDescent="0.25">
      <c r="A6197">
        <v>217</v>
      </c>
      <c r="B6197" t="s">
        <v>1963</v>
      </c>
      <c r="C6197" t="s">
        <v>1964</v>
      </c>
      <c r="D6197">
        <v>15220282294701</v>
      </c>
      <c r="E6197">
        <v>853671375</v>
      </c>
      <c r="F6197">
        <v>20033183646</v>
      </c>
      <c r="G6197">
        <v>12</v>
      </c>
      <c r="H6197">
        <v>325000000000</v>
      </c>
      <c r="I6197">
        <v>340000000</v>
      </c>
      <c r="J6197">
        <v>2.5000000000000001E-2</v>
      </c>
      <c r="M6197"/>
    </row>
    <row r="6198" spans="1:15" hidden="1" x14ac:dyDescent="0.25">
      <c r="A6198">
        <v>217</v>
      </c>
      <c r="B6198" t="s">
        <v>1432</v>
      </c>
      <c r="C6198" t="s">
        <v>1433</v>
      </c>
      <c r="D6198">
        <v>20707766703</v>
      </c>
      <c r="E6198">
        <v>1</v>
      </c>
      <c r="F6198">
        <v>0</v>
      </c>
      <c r="G6198">
        <v>0</v>
      </c>
      <c r="H6198">
        <v>1000000</v>
      </c>
      <c r="I6198">
        <v>340000000</v>
      </c>
      <c r="J6198">
        <v>0.01</v>
      </c>
      <c r="M6198"/>
    </row>
    <row r="6199" spans="1:15" hidden="1" x14ac:dyDescent="0.25">
      <c r="A6199">
        <v>217</v>
      </c>
      <c r="B6199" t="s">
        <v>695</v>
      </c>
      <c r="C6199" t="s">
        <v>696</v>
      </c>
      <c r="D6199">
        <v>146495745811</v>
      </c>
      <c r="E6199">
        <v>1</v>
      </c>
      <c r="F6199">
        <v>0</v>
      </c>
      <c r="G6199">
        <v>0</v>
      </c>
      <c r="H6199">
        <v>100000000000</v>
      </c>
      <c r="I6199">
        <v>340000000</v>
      </c>
      <c r="J6199">
        <v>0.02</v>
      </c>
      <c r="M6199"/>
    </row>
    <row r="6200" spans="1:15" hidden="1" x14ac:dyDescent="0.25">
      <c r="A6200">
        <v>217</v>
      </c>
      <c r="B6200" t="s">
        <v>802</v>
      </c>
      <c r="C6200" t="s">
        <v>803</v>
      </c>
      <c r="D6200">
        <v>53634601926</v>
      </c>
      <c r="E6200">
        <v>1</v>
      </c>
      <c r="F6200">
        <v>0</v>
      </c>
      <c r="G6200">
        <v>0</v>
      </c>
      <c r="H6200">
        <v>35000000000</v>
      </c>
      <c r="I6200">
        <v>340000000</v>
      </c>
      <c r="J6200">
        <v>1E-3</v>
      </c>
      <c r="M6200"/>
    </row>
    <row r="6201" spans="1:15" hidden="1" x14ac:dyDescent="0.25">
      <c r="A6201">
        <v>217</v>
      </c>
      <c r="B6201" t="s">
        <v>349</v>
      </c>
      <c r="C6201" t="s">
        <v>350</v>
      </c>
      <c r="D6201">
        <v>1477328689274</v>
      </c>
      <c r="E6201">
        <v>340000000</v>
      </c>
      <c r="F6201">
        <v>1399812431</v>
      </c>
      <c r="G6201">
        <v>1</v>
      </c>
      <c r="H6201">
        <v>10000000000</v>
      </c>
      <c r="I6201">
        <v>340000000</v>
      </c>
      <c r="J6201">
        <v>0</v>
      </c>
      <c r="M6201"/>
    </row>
    <row r="6202" spans="1:15" hidden="1" x14ac:dyDescent="0.25">
      <c r="A6202">
        <v>217</v>
      </c>
      <c r="B6202" t="s">
        <v>478</v>
      </c>
      <c r="C6202" t="s">
        <v>479</v>
      </c>
      <c r="D6202">
        <v>34634045394</v>
      </c>
      <c r="E6202">
        <v>1</v>
      </c>
      <c r="F6202">
        <v>0</v>
      </c>
      <c r="G6202">
        <v>0</v>
      </c>
      <c r="H6202">
        <v>30000000000</v>
      </c>
      <c r="I6202">
        <v>345000000</v>
      </c>
      <c r="J6202">
        <v>0.02</v>
      </c>
      <c r="M6202"/>
    </row>
    <row r="6203" spans="1:15" hidden="1" x14ac:dyDescent="0.25">
      <c r="A6203">
        <v>217</v>
      </c>
      <c r="B6203" t="s">
        <v>216</v>
      </c>
      <c r="C6203" t="s">
        <v>217</v>
      </c>
      <c r="D6203">
        <v>12621038</v>
      </c>
      <c r="E6203">
        <v>1</v>
      </c>
      <c r="F6203">
        <v>0</v>
      </c>
      <c r="G6203">
        <v>0</v>
      </c>
      <c r="H6203">
        <v>5000000</v>
      </c>
      <c r="I6203">
        <v>340000000</v>
      </c>
      <c r="J6203">
        <v>0.03</v>
      </c>
      <c r="M6203"/>
    </row>
    <row r="6204" spans="1:15" hidden="1" x14ac:dyDescent="0.25">
      <c r="A6204">
        <v>217</v>
      </c>
      <c r="B6204" s="161" t="s">
        <v>1066</v>
      </c>
      <c r="C6204" t="s">
        <v>1067</v>
      </c>
      <c r="D6204">
        <v>58830293015</v>
      </c>
      <c r="E6204">
        <v>1</v>
      </c>
      <c r="F6204">
        <v>0</v>
      </c>
      <c r="G6204">
        <v>0</v>
      </c>
      <c r="H6204">
        <v>420000000</v>
      </c>
      <c r="I6204">
        <v>340000000</v>
      </c>
      <c r="J6204">
        <v>0.03</v>
      </c>
      <c r="M6204"/>
    </row>
    <row r="6205" spans="1:15" hidden="1" x14ac:dyDescent="0.25">
      <c r="A6205">
        <v>217</v>
      </c>
      <c r="B6205" t="s">
        <v>691</v>
      </c>
      <c r="C6205" t="s">
        <v>692</v>
      </c>
      <c r="D6205">
        <v>2316274254005</v>
      </c>
      <c r="E6205">
        <v>1</v>
      </c>
      <c r="F6205">
        <v>0</v>
      </c>
      <c r="G6205">
        <v>0</v>
      </c>
      <c r="H6205">
        <v>2000000000</v>
      </c>
      <c r="I6205">
        <v>340000000</v>
      </c>
      <c r="J6205">
        <v>0.02</v>
      </c>
      <c r="M6205"/>
    </row>
    <row r="6206" spans="1:15" hidden="1" x14ac:dyDescent="0.25">
      <c r="A6206">
        <v>217</v>
      </c>
      <c r="B6206" t="s">
        <v>1492</v>
      </c>
      <c r="C6206" t="s">
        <v>1493</v>
      </c>
      <c r="D6206">
        <v>978825006212</v>
      </c>
      <c r="E6206">
        <v>1</v>
      </c>
      <c r="F6206">
        <v>0</v>
      </c>
      <c r="G6206">
        <v>0</v>
      </c>
      <c r="H6206">
        <v>105000000000</v>
      </c>
      <c r="I6206">
        <v>340000000</v>
      </c>
      <c r="J6206">
        <v>0.02</v>
      </c>
      <c r="M6206"/>
    </row>
    <row r="6207" spans="1:15" hidden="1" x14ac:dyDescent="0.25">
      <c r="A6207">
        <v>217</v>
      </c>
      <c r="B6207" t="s">
        <v>1990</v>
      </c>
      <c r="C6207" t="s">
        <v>1991</v>
      </c>
      <c r="D6207">
        <v>0</v>
      </c>
      <c r="E6207">
        <v>1</v>
      </c>
      <c r="F6207">
        <v>0</v>
      </c>
      <c r="G6207">
        <v>0</v>
      </c>
      <c r="H6207">
        <v>2061750060728</v>
      </c>
      <c r="I6207">
        <v>340000000</v>
      </c>
      <c r="J6207">
        <v>0.03</v>
      </c>
      <c r="M6207"/>
    </row>
    <row r="6208" spans="1:15" hidden="1" x14ac:dyDescent="0.25">
      <c r="A6208">
        <v>217</v>
      </c>
      <c r="B6208" t="s">
        <v>2135</v>
      </c>
      <c r="C6208" t="s">
        <v>2136</v>
      </c>
      <c r="D6208">
        <v>1035427415924</v>
      </c>
      <c r="E6208">
        <v>402817064</v>
      </c>
      <c r="F6208">
        <v>3078036165</v>
      </c>
      <c r="G6208">
        <v>2</v>
      </c>
      <c r="H6208">
        <v>500000000000</v>
      </c>
      <c r="I6208">
        <v>340000000</v>
      </c>
      <c r="J6208">
        <v>0.02</v>
      </c>
      <c r="M6208"/>
    </row>
    <row r="6209" spans="1:15" hidden="1" x14ac:dyDescent="0.25">
      <c r="A6209">
        <v>217</v>
      </c>
      <c r="B6209" t="s">
        <v>292</v>
      </c>
      <c r="C6209" t="s">
        <v>293</v>
      </c>
      <c r="D6209">
        <v>111625921886794</v>
      </c>
      <c r="E6209">
        <v>2157865492</v>
      </c>
      <c r="F6209">
        <v>58777650928</v>
      </c>
      <c r="G6209">
        <v>35</v>
      </c>
      <c r="H6209">
        <v>500000000000</v>
      </c>
      <c r="I6209">
        <v>340000000</v>
      </c>
      <c r="J6209">
        <v>0.03</v>
      </c>
      <c r="M6209"/>
    </row>
    <row r="6210" spans="1:15" hidden="1" x14ac:dyDescent="0.25">
      <c r="A6210">
        <v>217</v>
      </c>
      <c r="B6210" t="s">
        <v>1222</v>
      </c>
      <c r="C6210" t="s">
        <v>1223</v>
      </c>
      <c r="D6210">
        <v>35379552586</v>
      </c>
      <c r="E6210">
        <v>1</v>
      </c>
      <c r="F6210">
        <v>0</v>
      </c>
      <c r="G6210">
        <v>0</v>
      </c>
      <c r="H6210">
        <v>1000000000</v>
      </c>
      <c r="I6210">
        <v>340000000</v>
      </c>
      <c r="J6210">
        <v>0.05</v>
      </c>
      <c r="M6210"/>
    </row>
    <row r="6211" spans="1:15" hidden="1" x14ac:dyDescent="0.25">
      <c r="A6211">
        <v>217</v>
      </c>
      <c r="B6211" t="s">
        <v>871</v>
      </c>
      <c r="C6211" t="s">
        <v>872</v>
      </c>
      <c r="D6211">
        <v>47155031100</v>
      </c>
      <c r="E6211">
        <v>1</v>
      </c>
      <c r="F6211">
        <v>0</v>
      </c>
      <c r="G6211">
        <v>0</v>
      </c>
      <c r="H6211">
        <v>31000000000</v>
      </c>
      <c r="I6211">
        <v>340000000</v>
      </c>
      <c r="J6211">
        <v>0.03</v>
      </c>
      <c r="M6211"/>
    </row>
    <row r="6212" spans="1:15" x14ac:dyDescent="0.25">
      <c r="A6212">
        <v>224</v>
      </c>
      <c r="B6212" t="s">
        <v>1651</v>
      </c>
      <c r="C6212" t="s">
        <v>1652</v>
      </c>
      <c r="D6212">
        <v>1943535760428</v>
      </c>
      <c r="E6212">
        <v>0</v>
      </c>
      <c r="F6212">
        <v>0</v>
      </c>
      <c r="G6212">
        <v>4</v>
      </c>
      <c r="H6212">
        <v>1000000000000</v>
      </c>
      <c r="I6212">
        <v>340000000</v>
      </c>
      <c r="J6212" s="127">
        <v>0.02</v>
      </c>
      <c r="L6212" t="str">
        <f>C6212</f>
        <v>ALTZ</v>
      </c>
      <c r="M6212" s="125">
        <f>H6212/1000000</f>
        <v>1000000</v>
      </c>
      <c r="O6212" s="126">
        <f>D6212/1000000</f>
        <v>1943535.760428</v>
      </c>
    </row>
    <row r="6213" spans="1:15" hidden="1" x14ac:dyDescent="0.25">
      <c r="A6213">
        <v>217</v>
      </c>
      <c r="B6213" t="s">
        <v>648</v>
      </c>
      <c r="C6213" t="s">
        <v>649</v>
      </c>
      <c r="D6213">
        <v>0</v>
      </c>
      <c r="E6213">
        <v>1</v>
      </c>
      <c r="F6213">
        <v>0</v>
      </c>
      <c r="G6213">
        <v>0</v>
      </c>
      <c r="H6213">
        <v>360000000000</v>
      </c>
      <c r="I6213">
        <v>345000000</v>
      </c>
      <c r="J6213">
        <v>0.02</v>
      </c>
      <c r="M6213"/>
    </row>
    <row r="6214" spans="1:15" hidden="1" x14ac:dyDescent="0.25">
      <c r="A6214">
        <v>217</v>
      </c>
      <c r="B6214" t="s">
        <v>2204</v>
      </c>
      <c r="C6214" t="s">
        <v>2205</v>
      </c>
      <c r="D6214">
        <v>582593564267</v>
      </c>
      <c r="E6214">
        <v>1</v>
      </c>
      <c r="F6214">
        <v>0</v>
      </c>
      <c r="G6214">
        <v>0</v>
      </c>
      <c r="H6214">
        <v>582000000000</v>
      </c>
      <c r="I6214">
        <v>340000000</v>
      </c>
      <c r="J6214">
        <v>0.03</v>
      </c>
      <c r="M6214"/>
    </row>
    <row r="6215" spans="1:15" hidden="1" x14ac:dyDescent="0.25">
      <c r="A6215">
        <v>222</v>
      </c>
      <c r="B6215" t="s">
        <v>1867</v>
      </c>
      <c r="C6215" t="s">
        <v>1868</v>
      </c>
      <c r="D6215">
        <v>300150371369</v>
      </c>
      <c r="E6215">
        <v>1</v>
      </c>
      <c r="F6215">
        <v>0</v>
      </c>
      <c r="G6215">
        <v>0</v>
      </c>
      <c r="H6215">
        <v>100000000003</v>
      </c>
      <c r="I6215">
        <v>340000000</v>
      </c>
      <c r="J6215">
        <v>0.03</v>
      </c>
      <c r="M6215"/>
    </row>
    <row r="6216" spans="1:15" hidden="1" x14ac:dyDescent="0.25">
      <c r="A6216">
        <v>217</v>
      </c>
      <c r="B6216" t="s">
        <v>923</v>
      </c>
      <c r="C6216" t="s">
        <v>924</v>
      </c>
      <c r="D6216">
        <v>7687227385</v>
      </c>
      <c r="E6216">
        <v>1</v>
      </c>
      <c r="F6216">
        <v>0</v>
      </c>
      <c r="G6216">
        <v>0</v>
      </c>
      <c r="H6216">
        <v>1000000000</v>
      </c>
      <c r="I6216">
        <v>340000000</v>
      </c>
      <c r="J6216">
        <v>0</v>
      </c>
      <c r="M6216"/>
    </row>
    <row r="6217" spans="1:15" hidden="1" x14ac:dyDescent="0.25">
      <c r="A6217">
        <v>217</v>
      </c>
      <c r="B6217" t="s">
        <v>1214</v>
      </c>
      <c r="C6217" t="s">
        <v>1215</v>
      </c>
      <c r="D6217">
        <v>121249367731</v>
      </c>
      <c r="E6217">
        <v>1</v>
      </c>
      <c r="F6217">
        <v>0</v>
      </c>
      <c r="G6217">
        <v>0</v>
      </c>
      <c r="H6217">
        <v>111400000000</v>
      </c>
      <c r="I6217">
        <v>340000000</v>
      </c>
      <c r="J6217">
        <v>0.02</v>
      </c>
      <c r="M6217"/>
    </row>
    <row r="6218" spans="1:15" hidden="1" x14ac:dyDescent="0.25">
      <c r="A6218">
        <v>217</v>
      </c>
      <c r="B6218" t="s">
        <v>2560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M6218"/>
    </row>
    <row r="6219" spans="1:15" hidden="1" x14ac:dyDescent="0.25">
      <c r="A6219">
        <v>217</v>
      </c>
      <c r="B6219" t="s">
        <v>1185</v>
      </c>
      <c r="C6219" t="s">
        <v>1186</v>
      </c>
      <c r="D6219">
        <v>11381362882482</v>
      </c>
      <c r="E6219">
        <v>388979692</v>
      </c>
      <c r="F6219">
        <v>4848989515</v>
      </c>
      <c r="G6219">
        <v>3</v>
      </c>
      <c r="H6219">
        <v>3600000000000</v>
      </c>
      <c r="I6219">
        <v>340000000</v>
      </c>
      <c r="J6219">
        <v>0.01</v>
      </c>
      <c r="M6219"/>
    </row>
    <row r="6220" spans="1:15" hidden="1" x14ac:dyDescent="0.25">
      <c r="A6220">
        <v>217</v>
      </c>
      <c r="B6220" t="s">
        <v>1627</v>
      </c>
      <c r="D6220">
        <v>0</v>
      </c>
      <c r="E6220">
        <v>0</v>
      </c>
      <c r="F6220">
        <v>0</v>
      </c>
      <c r="G6220">
        <v>2113</v>
      </c>
      <c r="H6220">
        <v>0</v>
      </c>
      <c r="I6220">
        <v>0</v>
      </c>
      <c r="J6220">
        <v>0</v>
      </c>
      <c r="M6220"/>
    </row>
    <row r="6221" spans="1:15" hidden="1" x14ac:dyDescent="0.25">
      <c r="A6221">
        <v>217</v>
      </c>
      <c r="B6221" t="s">
        <v>2612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M6221"/>
    </row>
    <row r="6222" spans="1:15" hidden="1" x14ac:dyDescent="0.25">
      <c r="A6222">
        <v>217</v>
      </c>
      <c r="B6222" t="s">
        <v>2613</v>
      </c>
      <c r="C6222" t="s">
        <v>2614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M6222"/>
    </row>
    <row r="6223" spans="1:15" hidden="1" x14ac:dyDescent="0.25">
      <c r="A6223">
        <v>217</v>
      </c>
      <c r="B6223" t="s">
        <v>2615</v>
      </c>
      <c r="C6223" t="s">
        <v>2616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M6223"/>
    </row>
    <row r="6224" spans="1:15" hidden="1" x14ac:dyDescent="0.25">
      <c r="A6224">
        <v>217</v>
      </c>
      <c r="B6224" t="s">
        <v>2563</v>
      </c>
      <c r="C6224" t="s">
        <v>2564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M6224"/>
    </row>
    <row r="6225" spans="1:10" customFormat="1" hidden="1" x14ac:dyDescent="0.25">
      <c r="A6225">
        <v>217</v>
      </c>
      <c r="B6225" t="s">
        <v>2617</v>
      </c>
      <c r="C6225" t="s">
        <v>2525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customFormat="1" hidden="1" x14ac:dyDescent="0.25">
      <c r="A6226">
        <v>217</v>
      </c>
      <c r="B6226" t="s">
        <v>400</v>
      </c>
      <c r="C6226" t="s">
        <v>401</v>
      </c>
      <c r="D6226">
        <v>7312947344336</v>
      </c>
      <c r="E6226">
        <v>406881321</v>
      </c>
      <c r="F6226">
        <v>8293283820</v>
      </c>
      <c r="G6226">
        <v>5</v>
      </c>
      <c r="H6226">
        <v>101000000000</v>
      </c>
      <c r="I6226">
        <v>340000000</v>
      </c>
      <c r="J6226">
        <v>8.0000000000000002E-3</v>
      </c>
    </row>
    <row r="6227" spans="1:10" customFormat="1" hidden="1" x14ac:dyDescent="0.25">
      <c r="A6227">
        <v>217</v>
      </c>
      <c r="B6227" t="s">
        <v>2618</v>
      </c>
      <c r="C6227" t="s">
        <v>2525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customFormat="1" hidden="1" x14ac:dyDescent="0.25">
      <c r="A6228">
        <v>217</v>
      </c>
      <c r="B6228" t="s">
        <v>2524</v>
      </c>
      <c r="C6228" t="s">
        <v>2525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customFormat="1" hidden="1" x14ac:dyDescent="0.25">
      <c r="A6229">
        <v>217</v>
      </c>
      <c r="B6229" t="s">
        <v>1283</v>
      </c>
      <c r="C6229" t="s">
        <v>1284</v>
      </c>
      <c r="D6229">
        <v>1429473568419</v>
      </c>
      <c r="E6229">
        <v>382011155</v>
      </c>
      <c r="F6229">
        <v>1358360709</v>
      </c>
      <c r="G6229">
        <v>1</v>
      </c>
      <c r="H6229">
        <v>300000000000</v>
      </c>
      <c r="I6229">
        <v>340000000</v>
      </c>
      <c r="J6229">
        <v>0.03</v>
      </c>
    </row>
    <row r="6230" spans="1:10" customFormat="1" hidden="1" x14ac:dyDescent="0.25">
      <c r="A6230">
        <v>217</v>
      </c>
      <c r="B6230" t="s">
        <v>864</v>
      </c>
      <c r="C6230" t="s">
        <v>865</v>
      </c>
      <c r="D6230">
        <v>211984297667</v>
      </c>
      <c r="E6230">
        <v>1</v>
      </c>
      <c r="F6230">
        <v>0</v>
      </c>
      <c r="G6230">
        <v>0</v>
      </c>
      <c r="H6230">
        <v>196000000000</v>
      </c>
      <c r="I6230">
        <v>340000000</v>
      </c>
      <c r="J6230">
        <v>2.5000000000000001E-2</v>
      </c>
    </row>
    <row r="6231" spans="1:10" customFormat="1" hidden="1" x14ac:dyDescent="0.25">
      <c r="A6231">
        <v>217</v>
      </c>
      <c r="B6231" t="s">
        <v>831</v>
      </c>
      <c r="C6231" t="s">
        <v>832</v>
      </c>
      <c r="D6231">
        <v>72814896108766</v>
      </c>
      <c r="E6231">
        <v>854020510</v>
      </c>
      <c r="F6231">
        <v>56599369543</v>
      </c>
      <c r="G6231">
        <v>33</v>
      </c>
      <c r="H6231">
        <v>500000000000</v>
      </c>
      <c r="I6231">
        <v>340000000</v>
      </c>
      <c r="J6231">
        <v>8.9999999999999993E-3</v>
      </c>
    </row>
    <row r="6232" spans="1:10" customFormat="1" hidden="1" x14ac:dyDescent="0.25">
      <c r="A6232">
        <v>217</v>
      </c>
      <c r="B6232" t="s">
        <v>2549</v>
      </c>
      <c r="C6232" t="s">
        <v>2550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customFormat="1" hidden="1" x14ac:dyDescent="0.25">
      <c r="A6233">
        <v>217</v>
      </c>
      <c r="B6233" t="s">
        <v>528</v>
      </c>
      <c r="C6233" t="s">
        <v>529</v>
      </c>
      <c r="D6233">
        <v>196373969075</v>
      </c>
      <c r="E6233">
        <v>1</v>
      </c>
      <c r="F6233">
        <v>0</v>
      </c>
      <c r="G6233">
        <v>0</v>
      </c>
      <c r="H6233">
        <v>100000000000</v>
      </c>
      <c r="I6233">
        <v>340000000</v>
      </c>
      <c r="J6233">
        <v>0.04</v>
      </c>
    </row>
    <row r="6234" spans="1:10" customFormat="1" hidden="1" x14ac:dyDescent="0.25">
      <c r="A6234">
        <v>217</v>
      </c>
      <c r="B6234" t="s">
        <v>975</v>
      </c>
      <c r="D6234">
        <v>0</v>
      </c>
      <c r="E6234">
        <v>0</v>
      </c>
      <c r="F6234">
        <v>0</v>
      </c>
      <c r="G6234">
        <v>2039</v>
      </c>
      <c r="H6234">
        <v>0</v>
      </c>
      <c r="I6234">
        <v>0</v>
      </c>
      <c r="J6234">
        <v>0</v>
      </c>
    </row>
    <row r="6235" spans="1:10" customFormat="1" hidden="1" x14ac:dyDescent="0.25">
      <c r="A6235">
        <v>217</v>
      </c>
      <c r="B6235" t="s">
        <v>2566</v>
      </c>
      <c r="C6235" t="s">
        <v>2567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customFormat="1" hidden="1" x14ac:dyDescent="0.25">
      <c r="A6236">
        <v>217</v>
      </c>
      <c r="B6236" t="s">
        <v>733</v>
      </c>
      <c r="C6236" t="s">
        <v>734</v>
      </c>
      <c r="D6236">
        <v>413013225488</v>
      </c>
      <c r="E6236">
        <v>1</v>
      </c>
      <c r="F6236">
        <v>0</v>
      </c>
      <c r="G6236">
        <v>0</v>
      </c>
      <c r="H6236">
        <v>402000000000</v>
      </c>
      <c r="I6236">
        <v>340000000</v>
      </c>
      <c r="J6236">
        <v>0.01</v>
      </c>
    </row>
    <row r="6237" spans="1:10" customFormat="1" hidden="1" x14ac:dyDescent="0.25">
      <c r="A6237">
        <v>217</v>
      </c>
      <c r="B6237" t="s">
        <v>812</v>
      </c>
      <c r="C6237" t="s">
        <v>813</v>
      </c>
      <c r="D6237">
        <v>1291348712530</v>
      </c>
      <c r="E6237">
        <v>1</v>
      </c>
      <c r="F6237">
        <v>0</v>
      </c>
      <c r="G6237">
        <v>0</v>
      </c>
      <c r="H6237">
        <v>30000000000</v>
      </c>
      <c r="I6237">
        <v>340000000</v>
      </c>
      <c r="J6237">
        <v>0.01</v>
      </c>
    </row>
    <row r="6238" spans="1:10" customFormat="1" hidden="1" x14ac:dyDescent="0.25">
      <c r="A6238">
        <v>217</v>
      </c>
      <c r="B6238" t="s">
        <v>2540</v>
      </c>
      <c r="C6238" t="s">
        <v>2541</v>
      </c>
      <c r="D6238">
        <v>140007833114</v>
      </c>
      <c r="E6238">
        <v>1</v>
      </c>
      <c r="F6238">
        <v>0</v>
      </c>
      <c r="G6238">
        <v>0</v>
      </c>
      <c r="H6238">
        <v>100000000000</v>
      </c>
      <c r="I6238">
        <v>340000000</v>
      </c>
      <c r="J6238">
        <v>0.05</v>
      </c>
    </row>
    <row r="6239" spans="1:10" customFormat="1" hidden="1" x14ac:dyDescent="0.25">
      <c r="A6239">
        <v>217</v>
      </c>
      <c r="B6239" t="s">
        <v>1420</v>
      </c>
      <c r="C6239" t="s">
        <v>1421</v>
      </c>
      <c r="D6239">
        <v>2846418747</v>
      </c>
      <c r="E6239">
        <v>1</v>
      </c>
      <c r="F6239">
        <v>0</v>
      </c>
      <c r="G6239">
        <v>0</v>
      </c>
      <c r="H6239">
        <v>666000000</v>
      </c>
      <c r="I6239">
        <v>340000000</v>
      </c>
      <c r="J6239">
        <v>6.6600000000000001E-3</v>
      </c>
    </row>
    <row r="6240" spans="1:10" customFormat="1" hidden="1" x14ac:dyDescent="0.25">
      <c r="A6240">
        <v>222</v>
      </c>
      <c r="B6240" t="s">
        <v>2180</v>
      </c>
      <c r="C6240" t="s">
        <v>2181</v>
      </c>
      <c r="D6240">
        <v>111773487038</v>
      </c>
      <c r="E6240">
        <v>1</v>
      </c>
      <c r="F6240">
        <v>0</v>
      </c>
      <c r="G6240">
        <v>0</v>
      </c>
      <c r="H6240">
        <v>10000000000</v>
      </c>
      <c r="I6240">
        <v>340000000</v>
      </c>
      <c r="J6240">
        <v>0.01</v>
      </c>
    </row>
    <row r="6241" spans="1:15" hidden="1" x14ac:dyDescent="0.25">
      <c r="A6241">
        <v>217</v>
      </c>
      <c r="B6241" t="s">
        <v>522</v>
      </c>
      <c r="C6241" t="s">
        <v>523</v>
      </c>
      <c r="D6241">
        <v>0</v>
      </c>
      <c r="E6241">
        <v>1</v>
      </c>
      <c r="F6241">
        <v>0</v>
      </c>
      <c r="G6241">
        <v>0</v>
      </c>
      <c r="H6241">
        <v>250000000000</v>
      </c>
      <c r="I6241">
        <v>340000000</v>
      </c>
      <c r="J6241">
        <v>2.5000000000000001E-2</v>
      </c>
      <c r="M6241"/>
    </row>
    <row r="6242" spans="1:15" x14ac:dyDescent="0.25">
      <c r="A6242">
        <v>224</v>
      </c>
      <c r="B6242" t="s">
        <v>313</v>
      </c>
      <c r="C6242" t="s">
        <v>314</v>
      </c>
      <c r="D6242">
        <v>4272227884796</v>
      </c>
      <c r="E6242">
        <v>0</v>
      </c>
      <c r="F6242">
        <v>0</v>
      </c>
      <c r="G6242">
        <v>5</v>
      </c>
      <c r="H6242">
        <v>1000000000000</v>
      </c>
      <c r="I6242">
        <v>500000000</v>
      </c>
      <c r="J6242" s="127">
        <v>0.04</v>
      </c>
      <c r="L6242" t="str">
        <f>C6242</f>
        <v>CEMA1</v>
      </c>
      <c r="M6242" s="125">
        <f>H6242/1000000</f>
        <v>1000000</v>
      </c>
      <c r="O6242" s="126">
        <f>D6242/1000000</f>
        <v>4272227.8847960001</v>
      </c>
    </row>
    <row r="6243" spans="1:15" hidden="1" x14ac:dyDescent="0.25">
      <c r="A6243">
        <v>217</v>
      </c>
      <c r="B6243" t="s">
        <v>1466</v>
      </c>
      <c r="C6243">
        <v>996</v>
      </c>
      <c r="D6243">
        <v>4000595912</v>
      </c>
      <c r="E6243">
        <v>1</v>
      </c>
      <c r="F6243">
        <v>0</v>
      </c>
      <c r="G6243">
        <v>0</v>
      </c>
      <c r="H6243">
        <v>2020000000</v>
      </c>
      <c r="I6243">
        <v>340000000</v>
      </c>
      <c r="J6243">
        <v>2.1999999999999999E-2</v>
      </c>
      <c r="M6243"/>
    </row>
    <row r="6244" spans="1:15" hidden="1" x14ac:dyDescent="0.25">
      <c r="A6244">
        <v>217</v>
      </c>
      <c r="B6244" t="s">
        <v>161</v>
      </c>
      <c r="C6244" t="s">
        <v>162</v>
      </c>
      <c r="D6244">
        <v>113165127584807</v>
      </c>
      <c r="E6244">
        <v>5818723824</v>
      </c>
      <c r="F6244">
        <v>72788759378</v>
      </c>
      <c r="G6244">
        <v>45</v>
      </c>
      <c r="H6244">
        <v>2900000000000</v>
      </c>
      <c r="I6244">
        <v>340000000</v>
      </c>
      <c r="J6244">
        <v>7.0000000000000007E-2</v>
      </c>
      <c r="M6244"/>
    </row>
    <row r="6245" spans="1:15" hidden="1" x14ac:dyDescent="0.25">
      <c r="A6245">
        <v>217</v>
      </c>
      <c r="B6245" t="s">
        <v>1199</v>
      </c>
      <c r="C6245" t="s">
        <v>1200</v>
      </c>
      <c r="D6245">
        <v>1021651193</v>
      </c>
      <c r="E6245">
        <v>1</v>
      </c>
      <c r="F6245">
        <v>0</v>
      </c>
      <c r="G6245">
        <v>0</v>
      </c>
      <c r="H6245">
        <v>1000000000</v>
      </c>
      <c r="I6245">
        <v>340000000</v>
      </c>
      <c r="J6245">
        <v>0</v>
      </c>
      <c r="M6245"/>
    </row>
    <row r="6246" spans="1:15" hidden="1" x14ac:dyDescent="0.25">
      <c r="A6246">
        <v>217</v>
      </c>
      <c r="B6246" t="s">
        <v>1139</v>
      </c>
      <c r="C6246" t="s">
        <v>1140</v>
      </c>
      <c r="D6246">
        <v>10646071266</v>
      </c>
      <c r="E6246">
        <v>1</v>
      </c>
      <c r="F6246">
        <v>0</v>
      </c>
      <c r="G6246">
        <v>0</v>
      </c>
      <c r="H6246">
        <v>10000000000</v>
      </c>
      <c r="I6246">
        <v>340000000</v>
      </c>
      <c r="J6246">
        <v>0</v>
      </c>
      <c r="M6246"/>
    </row>
    <row r="6247" spans="1:15" hidden="1" x14ac:dyDescent="0.25">
      <c r="A6247">
        <v>217</v>
      </c>
      <c r="B6247" t="s">
        <v>681</v>
      </c>
      <c r="C6247" t="s">
        <v>682</v>
      </c>
      <c r="D6247">
        <v>119043567646018</v>
      </c>
      <c r="E6247">
        <v>3518987484</v>
      </c>
      <c r="F6247">
        <v>102787261989</v>
      </c>
      <c r="G6247">
        <v>61</v>
      </c>
      <c r="H6247">
        <v>1200000000000</v>
      </c>
      <c r="I6247">
        <v>340000000</v>
      </c>
      <c r="J6247">
        <v>0.03</v>
      </c>
      <c r="M6247"/>
    </row>
    <row r="6248" spans="1:15" hidden="1" x14ac:dyDescent="0.25">
      <c r="A6248">
        <v>217</v>
      </c>
      <c r="B6248" t="s">
        <v>798</v>
      </c>
      <c r="C6248" t="s">
        <v>799</v>
      </c>
      <c r="D6248">
        <v>107257351078844</v>
      </c>
      <c r="E6248">
        <v>2150144558</v>
      </c>
      <c r="F6248">
        <v>88697083372</v>
      </c>
      <c r="G6248">
        <v>52</v>
      </c>
      <c r="H6248">
        <v>3000000000000</v>
      </c>
      <c r="I6248">
        <v>340000000</v>
      </c>
      <c r="J6248">
        <v>0.02</v>
      </c>
      <c r="M6248"/>
    </row>
    <row r="6249" spans="1:15" hidden="1" x14ac:dyDescent="0.25">
      <c r="A6249">
        <v>217</v>
      </c>
      <c r="B6249" t="s">
        <v>2113</v>
      </c>
      <c r="C6249" t="s">
        <v>2114</v>
      </c>
      <c r="D6249">
        <v>101989264883</v>
      </c>
      <c r="E6249">
        <v>1</v>
      </c>
      <c r="F6249">
        <v>0</v>
      </c>
      <c r="G6249">
        <v>0</v>
      </c>
      <c r="H6249">
        <v>100000000000</v>
      </c>
      <c r="I6249">
        <v>340000000</v>
      </c>
      <c r="J6249">
        <v>0.02</v>
      </c>
      <c r="M6249"/>
    </row>
    <row r="6250" spans="1:15" hidden="1" x14ac:dyDescent="0.25">
      <c r="A6250">
        <v>217</v>
      </c>
      <c r="B6250" t="s">
        <v>2225</v>
      </c>
      <c r="C6250" t="s">
        <v>2226</v>
      </c>
      <c r="D6250">
        <v>1068875</v>
      </c>
      <c r="E6250">
        <v>1</v>
      </c>
      <c r="F6250">
        <v>0</v>
      </c>
      <c r="G6250">
        <v>0</v>
      </c>
      <c r="H6250">
        <v>200000000000</v>
      </c>
      <c r="I6250">
        <v>340000000</v>
      </c>
      <c r="J6250">
        <v>5.0000000000000001E-3</v>
      </c>
      <c r="M6250"/>
    </row>
    <row r="6251" spans="1:15" hidden="1" x14ac:dyDescent="0.25">
      <c r="A6251">
        <v>217</v>
      </c>
      <c r="B6251" t="s">
        <v>2499</v>
      </c>
      <c r="C6251" t="s">
        <v>219</v>
      </c>
      <c r="D6251">
        <v>160088714509</v>
      </c>
      <c r="E6251">
        <v>1</v>
      </c>
      <c r="F6251">
        <v>0</v>
      </c>
      <c r="G6251">
        <v>0</v>
      </c>
      <c r="H6251">
        <v>100000000</v>
      </c>
      <c r="I6251">
        <v>340000000</v>
      </c>
      <c r="J6251">
        <v>0.01</v>
      </c>
      <c r="M6251"/>
    </row>
    <row r="6252" spans="1:15" hidden="1" x14ac:dyDescent="0.25">
      <c r="A6252">
        <v>217</v>
      </c>
      <c r="B6252" t="s">
        <v>737</v>
      </c>
      <c r="C6252" t="s">
        <v>738</v>
      </c>
      <c r="D6252">
        <v>139742956488</v>
      </c>
      <c r="E6252">
        <v>1</v>
      </c>
      <c r="F6252">
        <v>0</v>
      </c>
      <c r="G6252">
        <v>0</v>
      </c>
      <c r="H6252">
        <v>45000000000</v>
      </c>
      <c r="I6252">
        <v>340000000</v>
      </c>
      <c r="J6252">
        <v>0.02</v>
      </c>
      <c r="M6252"/>
    </row>
    <row r="6253" spans="1:15" hidden="1" x14ac:dyDescent="0.25">
      <c r="A6253">
        <v>217</v>
      </c>
      <c r="B6253" t="s">
        <v>2075</v>
      </c>
      <c r="C6253" t="s">
        <v>2076</v>
      </c>
      <c r="D6253">
        <v>1827991052509</v>
      </c>
      <c r="E6253">
        <v>365212312</v>
      </c>
      <c r="F6253">
        <v>1375471690</v>
      </c>
      <c r="G6253">
        <v>1</v>
      </c>
      <c r="H6253">
        <v>500000000000</v>
      </c>
      <c r="I6253">
        <v>340000000</v>
      </c>
      <c r="J6253">
        <v>1.7999999999999999E-2</v>
      </c>
      <c r="M6253"/>
    </row>
    <row r="6254" spans="1:15" hidden="1" x14ac:dyDescent="0.25">
      <c r="A6254">
        <v>217</v>
      </c>
      <c r="B6254" t="s">
        <v>2024</v>
      </c>
      <c r="C6254" t="s">
        <v>2025</v>
      </c>
      <c r="D6254">
        <v>1112614218</v>
      </c>
      <c r="E6254">
        <v>1</v>
      </c>
      <c r="F6254">
        <v>0</v>
      </c>
      <c r="G6254">
        <v>0</v>
      </c>
      <c r="H6254">
        <v>1000000000</v>
      </c>
      <c r="I6254">
        <v>340000000</v>
      </c>
      <c r="J6254">
        <v>3.5000000000000003E-2</v>
      </c>
      <c r="M6254"/>
    </row>
    <row r="6255" spans="1:15" hidden="1" x14ac:dyDescent="0.25">
      <c r="A6255">
        <v>217</v>
      </c>
      <c r="B6255" t="s">
        <v>1470</v>
      </c>
      <c r="C6255" t="s">
        <v>1471</v>
      </c>
      <c r="D6255">
        <v>524312594999</v>
      </c>
      <c r="E6255">
        <v>543392623</v>
      </c>
      <c r="F6255">
        <v>1196396615</v>
      </c>
      <c r="G6255">
        <v>1</v>
      </c>
      <c r="H6255">
        <v>500000000</v>
      </c>
      <c r="I6255">
        <v>500000000</v>
      </c>
      <c r="J6255">
        <v>3.5000000000000003E-2</v>
      </c>
      <c r="M6255"/>
    </row>
    <row r="6256" spans="1:15" hidden="1" x14ac:dyDescent="0.25">
      <c r="A6256">
        <v>217</v>
      </c>
      <c r="B6256" t="s">
        <v>621</v>
      </c>
      <c r="C6256" t="s">
        <v>622</v>
      </c>
      <c r="D6256">
        <v>259548093968</v>
      </c>
      <c r="E6256">
        <v>1</v>
      </c>
      <c r="F6256">
        <v>0</v>
      </c>
      <c r="G6256">
        <v>0</v>
      </c>
      <c r="H6256">
        <v>11400000000</v>
      </c>
      <c r="I6256">
        <v>340000000</v>
      </c>
      <c r="J6256">
        <v>0.02</v>
      </c>
      <c r="M6256"/>
    </row>
    <row r="6257" spans="1:15" hidden="1" x14ac:dyDescent="0.25">
      <c r="A6257">
        <v>217</v>
      </c>
      <c r="B6257" t="s">
        <v>2291</v>
      </c>
      <c r="C6257" t="s">
        <v>2292</v>
      </c>
      <c r="D6257">
        <v>157911429943</v>
      </c>
      <c r="E6257">
        <v>1</v>
      </c>
      <c r="F6257">
        <v>0</v>
      </c>
      <c r="G6257">
        <v>0</v>
      </c>
      <c r="H6257">
        <v>130000000000</v>
      </c>
      <c r="I6257">
        <v>345000000</v>
      </c>
      <c r="J6257">
        <v>0</v>
      </c>
      <c r="M6257"/>
    </row>
    <row r="6258" spans="1:15" hidden="1" x14ac:dyDescent="0.25">
      <c r="A6258">
        <v>217</v>
      </c>
      <c r="B6258" t="s">
        <v>1980</v>
      </c>
      <c r="C6258" t="s">
        <v>1981</v>
      </c>
      <c r="D6258">
        <v>1019518847390</v>
      </c>
      <c r="E6258">
        <v>1</v>
      </c>
      <c r="F6258">
        <v>0</v>
      </c>
      <c r="G6258">
        <v>0</v>
      </c>
      <c r="H6258">
        <v>500000000000</v>
      </c>
      <c r="I6258">
        <v>340000000</v>
      </c>
      <c r="J6258">
        <v>2.5000000000000001E-2</v>
      </c>
      <c r="M6258"/>
    </row>
    <row r="6259" spans="1:15" hidden="1" x14ac:dyDescent="0.25">
      <c r="A6259">
        <v>217</v>
      </c>
      <c r="B6259" t="s">
        <v>2266</v>
      </c>
      <c r="C6259" t="s">
        <v>2267</v>
      </c>
      <c r="D6259">
        <v>11540129127726</v>
      </c>
      <c r="E6259">
        <v>541977509</v>
      </c>
      <c r="F6259">
        <v>9896897952</v>
      </c>
      <c r="G6259">
        <v>6</v>
      </c>
      <c r="H6259">
        <v>10000000000</v>
      </c>
      <c r="I6259">
        <v>340000000</v>
      </c>
      <c r="J6259">
        <v>0.02</v>
      </c>
      <c r="M6259"/>
    </row>
    <row r="6260" spans="1:15" x14ac:dyDescent="0.25">
      <c r="A6260">
        <v>224</v>
      </c>
      <c r="B6260" t="s">
        <v>1201</v>
      </c>
      <c r="C6260" t="s">
        <v>1202</v>
      </c>
      <c r="D6260">
        <v>1149196420256</v>
      </c>
      <c r="E6260">
        <v>0</v>
      </c>
      <c r="F6260">
        <v>0</v>
      </c>
      <c r="G6260">
        <v>1</v>
      </c>
      <c r="H6260">
        <v>1000000000000</v>
      </c>
      <c r="I6260">
        <v>340000000</v>
      </c>
      <c r="J6260" s="127">
        <v>0.01</v>
      </c>
      <c r="L6260" t="str">
        <f>C6260</f>
        <v>PEPE</v>
      </c>
      <c r="M6260" s="125">
        <f>H6260/1000000</f>
        <v>1000000</v>
      </c>
      <c r="O6260" s="126">
        <f>D6260/1000000</f>
        <v>1149196.420256</v>
      </c>
    </row>
    <row r="6261" spans="1:15" hidden="1" x14ac:dyDescent="0.25">
      <c r="A6261">
        <v>217</v>
      </c>
      <c r="B6261" t="s">
        <v>2619</v>
      </c>
      <c r="C6261" t="s">
        <v>797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M6261"/>
    </row>
    <row r="6262" spans="1:15" hidden="1" x14ac:dyDescent="0.25">
      <c r="A6262">
        <v>217</v>
      </c>
      <c r="B6262" t="s">
        <v>963</v>
      </c>
      <c r="C6262" t="s">
        <v>964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M6262"/>
    </row>
    <row r="6263" spans="1:15" hidden="1" x14ac:dyDescent="0.25">
      <c r="A6263">
        <v>222</v>
      </c>
      <c r="B6263" s="161" t="s">
        <v>2620</v>
      </c>
      <c r="C6263" t="s">
        <v>2621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M6263"/>
    </row>
    <row r="6264" spans="1:15" hidden="1" x14ac:dyDescent="0.25">
      <c r="A6264">
        <v>217</v>
      </c>
      <c r="B6264" t="s">
        <v>2019</v>
      </c>
      <c r="C6264" t="s">
        <v>2020</v>
      </c>
      <c r="D6264">
        <v>491165481574</v>
      </c>
      <c r="E6264">
        <v>1</v>
      </c>
      <c r="F6264">
        <v>0</v>
      </c>
      <c r="G6264">
        <v>0</v>
      </c>
      <c r="H6264">
        <v>0</v>
      </c>
      <c r="I6264">
        <v>340000000</v>
      </c>
      <c r="J6264">
        <v>0</v>
      </c>
      <c r="M6264"/>
    </row>
    <row r="6265" spans="1:15" hidden="1" x14ac:dyDescent="0.25">
      <c r="A6265">
        <v>222</v>
      </c>
      <c r="B6265" t="s">
        <v>2622</v>
      </c>
      <c r="C6265" t="s">
        <v>979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M6265"/>
    </row>
    <row r="6266" spans="1:15" hidden="1" x14ac:dyDescent="0.25">
      <c r="A6266">
        <v>217</v>
      </c>
      <c r="B6266" t="s">
        <v>310</v>
      </c>
      <c r="C6266" t="s">
        <v>311</v>
      </c>
      <c r="D6266">
        <v>639094421620</v>
      </c>
      <c r="E6266">
        <v>367999016</v>
      </c>
      <c r="F6266">
        <v>1371951822</v>
      </c>
      <c r="G6266">
        <v>1</v>
      </c>
      <c r="H6266">
        <v>75000000000</v>
      </c>
      <c r="I6266">
        <v>340000000</v>
      </c>
      <c r="J6266">
        <v>0.02</v>
      </c>
      <c r="M6266"/>
    </row>
    <row r="6267" spans="1:15" hidden="1" x14ac:dyDescent="0.25">
      <c r="A6267">
        <v>217</v>
      </c>
      <c r="B6267" t="s">
        <v>312</v>
      </c>
      <c r="D6267">
        <v>532618310</v>
      </c>
      <c r="E6267">
        <v>1</v>
      </c>
      <c r="F6267">
        <v>0</v>
      </c>
      <c r="G6267">
        <v>0</v>
      </c>
      <c r="H6267">
        <v>510000000</v>
      </c>
      <c r="I6267">
        <v>340000000</v>
      </c>
      <c r="J6267">
        <v>0</v>
      </c>
      <c r="M6267"/>
    </row>
    <row r="6268" spans="1:15" hidden="1" x14ac:dyDescent="0.25">
      <c r="A6268">
        <v>217</v>
      </c>
      <c r="B6268" t="s">
        <v>445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M6268"/>
    </row>
    <row r="6269" spans="1:15" hidden="1" x14ac:dyDescent="0.25">
      <c r="A6269">
        <v>217</v>
      </c>
      <c r="B6269" t="s">
        <v>2561</v>
      </c>
      <c r="C6269" t="s">
        <v>2562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M6269"/>
    </row>
    <row r="6270" spans="1:15" hidden="1" x14ac:dyDescent="0.25">
      <c r="A6270">
        <v>217</v>
      </c>
      <c r="B6270" t="s">
        <v>2545</v>
      </c>
      <c r="C6270" t="s">
        <v>2546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M6270"/>
    </row>
    <row r="6271" spans="1:15" hidden="1" x14ac:dyDescent="0.25">
      <c r="A6271">
        <v>217</v>
      </c>
      <c r="B6271" t="s">
        <v>1296</v>
      </c>
      <c r="C6271" t="s">
        <v>1297</v>
      </c>
      <c r="D6271">
        <v>125759523540</v>
      </c>
      <c r="E6271">
        <v>1</v>
      </c>
      <c r="F6271">
        <v>0</v>
      </c>
      <c r="G6271">
        <v>0</v>
      </c>
      <c r="H6271">
        <v>35000000000</v>
      </c>
      <c r="I6271">
        <v>340000000</v>
      </c>
      <c r="J6271">
        <v>2.9000000000000001E-2</v>
      </c>
      <c r="M6271"/>
    </row>
    <row r="6272" spans="1:15" hidden="1" x14ac:dyDescent="0.25">
      <c r="A6272">
        <v>217</v>
      </c>
      <c r="B6272" t="s">
        <v>242</v>
      </c>
      <c r="C6272" t="s">
        <v>243</v>
      </c>
      <c r="D6272">
        <v>5023927337341</v>
      </c>
      <c r="E6272">
        <v>434201746</v>
      </c>
      <c r="F6272">
        <v>3045856459</v>
      </c>
      <c r="G6272">
        <v>2</v>
      </c>
      <c r="H6272">
        <v>100000000000</v>
      </c>
      <c r="I6272">
        <v>340000000</v>
      </c>
      <c r="J6272">
        <v>0.03</v>
      </c>
      <c r="M6272"/>
    </row>
    <row r="6273" spans="1:15" x14ac:dyDescent="0.25">
      <c r="A6273">
        <v>224</v>
      </c>
      <c r="B6273" t="s">
        <v>1127</v>
      </c>
      <c r="C6273" t="s">
        <v>1128</v>
      </c>
      <c r="D6273">
        <v>2216855159011</v>
      </c>
      <c r="E6273">
        <v>0</v>
      </c>
      <c r="F6273">
        <v>0</v>
      </c>
      <c r="G6273">
        <v>0</v>
      </c>
      <c r="H6273">
        <v>1000000000000</v>
      </c>
      <c r="I6273">
        <v>340000000</v>
      </c>
      <c r="J6273" s="127">
        <v>3.9E-2</v>
      </c>
      <c r="L6273" t="str">
        <f>C6273</f>
        <v>INDIE</v>
      </c>
      <c r="M6273" s="125">
        <f>H6273/1000000</f>
        <v>1000000</v>
      </c>
      <c r="O6273" s="126">
        <f>D6273/1000000</f>
        <v>2216855.1590109998</v>
      </c>
    </row>
    <row r="6274" spans="1:15" hidden="1" x14ac:dyDescent="0.25">
      <c r="A6274">
        <v>217</v>
      </c>
      <c r="B6274" t="s">
        <v>2522</v>
      </c>
      <c r="C6274" t="s">
        <v>2523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M6274"/>
    </row>
    <row r="6275" spans="1:15" hidden="1" x14ac:dyDescent="0.25">
      <c r="A6275">
        <v>217</v>
      </c>
      <c r="B6275" t="s">
        <v>2623</v>
      </c>
      <c r="C6275" t="s">
        <v>2624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M6275"/>
    </row>
    <row r="6276" spans="1:15" hidden="1" x14ac:dyDescent="0.25">
      <c r="A6276">
        <v>217</v>
      </c>
      <c r="B6276" t="s">
        <v>1076</v>
      </c>
      <c r="C6276" t="s">
        <v>1077</v>
      </c>
      <c r="D6276">
        <v>1233127929028</v>
      </c>
      <c r="E6276">
        <v>375012541</v>
      </c>
      <c r="F6276">
        <v>1365489116</v>
      </c>
      <c r="G6276">
        <v>1</v>
      </c>
      <c r="H6276">
        <v>777000000000</v>
      </c>
      <c r="I6276">
        <v>340000000</v>
      </c>
      <c r="J6276">
        <v>2.5000000000000001E-2</v>
      </c>
      <c r="M6276"/>
    </row>
    <row r="6277" spans="1:15" hidden="1" x14ac:dyDescent="0.25">
      <c r="A6277">
        <v>217</v>
      </c>
      <c r="B6277" t="s">
        <v>2252</v>
      </c>
      <c r="C6277" t="s">
        <v>2253</v>
      </c>
      <c r="D6277">
        <v>1700237309040</v>
      </c>
      <c r="E6277">
        <v>1</v>
      </c>
      <c r="F6277">
        <v>0</v>
      </c>
      <c r="G6277">
        <v>0</v>
      </c>
      <c r="H6277">
        <v>200000000000</v>
      </c>
      <c r="I6277">
        <v>340000000</v>
      </c>
      <c r="J6277">
        <v>0.01</v>
      </c>
      <c r="M6277"/>
    </row>
    <row r="6278" spans="1:15" hidden="1" x14ac:dyDescent="0.25">
      <c r="A6278">
        <v>217</v>
      </c>
      <c r="B6278" t="s">
        <v>181</v>
      </c>
      <c r="C6278" t="s">
        <v>182</v>
      </c>
      <c r="D6278">
        <v>149985557748</v>
      </c>
      <c r="E6278">
        <v>1</v>
      </c>
      <c r="F6278">
        <v>0</v>
      </c>
      <c r="G6278">
        <v>0</v>
      </c>
      <c r="H6278">
        <v>500000000</v>
      </c>
      <c r="I6278">
        <v>340000000</v>
      </c>
      <c r="J6278">
        <v>0.04</v>
      </c>
      <c r="M6278"/>
    </row>
    <row r="6279" spans="1:15" hidden="1" x14ac:dyDescent="0.25">
      <c r="A6279">
        <v>217</v>
      </c>
      <c r="B6279" t="s">
        <v>889</v>
      </c>
      <c r="C6279" t="s">
        <v>890</v>
      </c>
      <c r="D6279">
        <v>688143705817</v>
      </c>
      <c r="E6279">
        <v>1</v>
      </c>
      <c r="F6279">
        <v>0</v>
      </c>
      <c r="G6279">
        <v>0</v>
      </c>
      <c r="H6279">
        <v>0</v>
      </c>
      <c r="I6279">
        <v>340000000</v>
      </c>
      <c r="J6279">
        <v>0.05</v>
      </c>
      <c r="M6279"/>
    </row>
    <row r="6280" spans="1:15" hidden="1" x14ac:dyDescent="0.25">
      <c r="A6280">
        <v>217</v>
      </c>
      <c r="B6280" t="s">
        <v>2314</v>
      </c>
      <c r="C6280" t="s">
        <v>2315</v>
      </c>
      <c r="D6280">
        <v>75609149471575</v>
      </c>
      <c r="E6280">
        <v>2845870795</v>
      </c>
      <c r="F6280">
        <v>47611545107</v>
      </c>
      <c r="G6280">
        <v>29</v>
      </c>
      <c r="H6280">
        <v>50000000000</v>
      </c>
      <c r="I6280">
        <v>340000000</v>
      </c>
      <c r="J6280">
        <v>0.05</v>
      </c>
      <c r="M6280"/>
    </row>
    <row r="6281" spans="1:15" hidden="1" x14ac:dyDescent="0.25">
      <c r="A6281">
        <v>217</v>
      </c>
      <c r="B6281" t="s">
        <v>1946</v>
      </c>
      <c r="C6281" t="s">
        <v>1947</v>
      </c>
      <c r="D6281">
        <v>126992978018</v>
      </c>
      <c r="E6281">
        <v>1</v>
      </c>
      <c r="F6281">
        <v>0</v>
      </c>
      <c r="G6281">
        <v>0</v>
      </c>
      <c r="H6281">
        <v>88000000000</v>
      </c>
      <c r="I6281">
        <v>340000000</v>
      </c>
      <c r="J6281">
        <v>0.02</v>
      </c>
      <c r="M6281"/>
    </row>
    <row r="6282" spans="1:15" hidden="1" x14ac:dyDescent="0.25">
      <c r="A6282">
        <v>217</v>
      </c>
      <c r="B6282" t="s">
        <v>1048</v>
      </c>
      <c r="C6282" t="s">
        <v>1049</v>
      </c>
      <c r="D6282">
        <v>106442525337</v>
      </c>
      <c r="E6282">
        <v>1</v>
      </c>
      <c r="F6282">
        <v>0</v>
      </c>
      <c r="G6282">
        <v>0</v>
      </c>
      <c r="H6282">
        <v>400000000</v>
      </c>
      <c r="I6282">
        <v>340000000</v>
      </c>
      <c r="J6282">
        <v>0.02</v>
      </c>
      <c r="M6282"/>
    </row>
    <row r="6283" spans="1:15" hidden="1" x14ac:dyDescent="0.25">
      <c r="A6283">
        <v>217</v>
      </c>
      <c r="B6283" t="s">
        <v>163</v>
      </c>
      <c r="C6283" t="s">
        <v>164</v>
      </c>
      <c r="D6283">
        <v>20038445724868</v>
      </c>
      <c r="E6283">
        <v>674430863</v>
      </c>
      <c r="F6283">
        <v>8026340719</v>
      </c>
      <c r="G6283">
        <v>5</v>
      </c>
      <c r="H6283">
        <v>150000000000</v>
      </c>
      <c r="I6283">
        <v>340000000</v>
      </c>
      <c r="J6283">
        <v>0.04</v>
      </c>
      <c r="M6283"/>
    </row>
    <row r="6284" spans="1:15" hidden="1" x14ac:dyDescent="0.25">
      <c r="A6284">
        <v>217</v>
      </c>
      <c r="B6284" t="s">
        <v>224</v>
      </c>
      <c r="C6284" t="s">
        <v>225</v>
      </c>
      <c r="D6284">
        <v>102278110998</v>
      </c>
      <c r="E6284">
        <v>1</v>
      </c>
      <c r="F6284">
        <v>0</v>
      </c>
      <c r="G6284">
        <v>0</v>
      </c>
      <c r="H6284">
        <v>100000000000</v>
      </c>
      <c r="I6284">
        <v>340000000</v>
      </c>
      <c r="J6284">
        <v>1.7999999999999999E-2</v>
      </c>
      <c r="M6284"/>
    </row>
    <row r="6285" spans="1:15" hidden="1" x14ac:dyDescent="0.25">
      <c r="A6285">
        <v>217</v>
      </c>
      <c r="B6285" t="s">
        <v>1541</v>
      </c>
      <c r="C6285" t="s">
        <v>1542</v>
      </c>
      <c r="D6285">
        <v>921080305860</v>
      </c>
      <c r="E6285">
        <v>1</v>
      </c>
      <c r="F6285">
        <v>0</v>
      </c>
      <c r="G6285">
        <v>0</v>
      </c>
      <c r="H6285">
        <v>118500000000</v>
      </c>
      <c r="I6285">
        <v>340000000</v>
      </c>
      <c r="J6285">
        <v>7.0000000000000001E-3</v>
      </c>
      <c r="M6285"/>
    </row>
    <row r="6286" spans="1:15" hidden="1" x14ac:dyDescent="0.25">
      <c r="A6286">
        <v>217</v>
      </c>
      <c r="B6286" t="s">
        <v>2103</v>
      </c>
      <c r="C6286" t="s">
        <v>2104</v>
      </c>
      <c r="D6286">
        <v>21716213501011</v>
      </c>
      <c r="E6286">
        <v>340000000</v>
      </c>
      <c r="F6286">
        <v>13580652734</v>
      </c>
      <c r="G6286">
        <v>8</v>
      </c>
      <c r="H6286">
        <v>120000000000</v>
      </c>
      <c r="I6286">
        <v>340000000</v>
      </c>
      <c r="J6286">
        <v>0</v>
      </c>
      <c r="M6286"/>
    </row>
    <row r="6287" spans="1:15" hidden="1" x14ac:dyDescent="0.25">
      <c r="A6287">
        <v>217</v>
      </c>
      <c r="B6287" t="s">
        <v>1119</v>
      </c>
      <c r="C6287" t="s">
        <v>1120</v>
      </c>
      <c r="D6287">
        <v>4092643820680</v>
      </c>
      <c r="E6287">
        <v>382052439</v>
      </c>
      <c r="F6287">
        <v>1359695545</v>
      </c>
      <c r="G6287">
        <v>1</v>
      </c>
      <c r="H6287">
        <v>3100000000000</v>
      </c>
      <c r="I6287">
        <v>340000000</v>
      </c>
      <c r="J6287">
        <v>0.03</v>
      </c>
      <c r="M6287"/>
    </row>
    <row r="6288" spans="1:15" hidden="1" x14ac:dyDescent="0.25">
      <c r="A6288">
        <v>217</v>
      </c>
      <c r="B6288" t="s">
        <v>286</v>
      </c>
      <c r="C6288" t="s">
        <v>287</v>
      </c>
      <c r="D6288">
        <v>303312614525</v>
      </c>
      <c r="E6288">
        <v>1</v>
      </c>
      <c r="F6288">
        <v>0</v>
      </c>
      <c r="G6288">
        <v>0</v>
      </c>
      <c r="H6288">
        <v>9000000000</v>
      </c>
      <c r="I6288">
        <v>340000000</v>
      </c>
      <c r="J6288">
        <v>0.04</v>
      </c>
      <c r="M6288"/>
    </row>
    <row r="6289" spans="1:10" customFormat="1" hidden="1" x14ac:dyDescent="0.25">
      <c r="A6289">
        <v>217</v>
      </c>
      <c r="B6289" t="s">
        <v>1770</v>
      </c>
      <c r="C6289" t="s">
        <v>1771</v>
      </c>
      <c r="D6289">
        <v>217277900865</v>
      </c>
      <c r="E6289">
        <v>1</v>
      </c>
      <c r="F6289">
        <v>0</v>
      </c>
      <c r="G6289">
        <v>0</v>
      </c>
      <c r="H6289">
        <v>100000000000</v>
      </c>
      <c r="I6289">
        <v>340000000</v>
      </c>
      <c r="J6289">
        <v>0.05</v>
      </c>
    </row>
    <row r="6290" spans="1:10" customFormat="1" hidden="1" x14ac:dyDescent="0.25">
      <c r="A6290">
        <v>222</v>
      </c>
      <c r="B6290" t="s">
        <v>2200</v>
      </c>
      <c r="C6290" t="s">
        <v>2201</v>
      </c>
      <c r="D6290">
        <v>7620000</v>
      </c>
      <c r="E6290">
        <v>1</v>
      </c>
      <c r="F6290">
        <v>0</v>
      </c>
      <c r="G6290">
        <v>0</v>
      </c>
      <c r="H6290">
        <v>0</v>
      </c>
      <c r="I6290">
        <v>500000000</v>
      </c>
      <c r="J6290">
        <v>1</v>
      </c>
    </row>
    <row r="6291" spans="1:10" customFormat="1" hidden="1" x14ac:dyDescent="0.25">
      <c r="A6291">
        <v>217</v>
      </c>
      <c r="B6291" t="s">
        <v>1611</v>
      </c>
      <c r="C6291" t="s">
        <v>1612</v>
      </c>
      <c r="D6291">
        <v>106635390343292</v>
      </c>
      <c r="E6291">
        <v>2523478266</v>
      </c>
      <c r="F6291">
        <v>70599130614</v>
      </c>
      <c r="G6291">
        <v>42</v>
      </c>
      <c r="H6291">
        <v>500000000000</v>
      </c>
      <c r="I6291">
        <v>340000000</v>
      </c>
      <c r="J6291">
        <v>0.03</v>
      </c>
    </row>
    <row r="6292" spans="1:10" customFormat="1" hidden="1" x14ac:dyDescent="0.25">
      <c r="A6292">
        <v>217</v>
      </c>
      <c r="B6292" t="s">
        <v>1505</v>
      </c>
      <c r="C6292" t="s">
        <v>1506</v>
      </c>
      <c r="D6292">
        <v>576610820073</v>
      </c>
      <c r="E6292">
        <v>1</v>
      </c>
      <c r="F6292">
        <v>0</v>
      </c>
      <c r="G6292">
        <v>0</v>
      </c>
      <c r="H6292">
        <v>0</v>
      </c>
      <c r="I6292">
        <v>340000000</v>
      </c>
      <c r="J6292">
        <v>8.9999999999999993E-3</v>
      </c>
    </row>
    <row r="6293" spans="1:10" customFormat="1" hidden="1" x14ac:dyDescent="0.25">
      <c r="A6293">
        <v>217</v>
      </c>
      <c r="B6293" t="s">
        <v>569</v>
      </c>
      <c r="C6293" t="s">
        <v>570</v>
      </c>
      <c r="D6293">
        <v>676005196705</v>
      </c>
      <c r="E6293">
        <v>1</v>
      </c>
      <c r="F6293">
        <v>0</v>
      </c>
      <c r="G6293">
        <v>0</v>
      </c>
      <c r="H6293">
        <v>600000000000</v>
      </c>
      <c r="I6293">
        <v>340000000</v>
      </c>
      <c r="J6293">
        <v>0.03</v>
      </c>
    </row>
    <row r="6294" spans="1:10" customFormat="1" hidden="1" x14ac:dyDescent="0.25">
      <c r="A6294">
        <v>217</v>
      </c>
      <c r="B6294" t="s">
        <v>577</v>
      </c>
      <c r="C6294" t="s">
        <v>578</v>
      </c>
      <c r="D6294">
        <v>139789220106</v>
      </c>
      <c r="E6294">
        <v>1</v>
      </c>
      <c r="F6294">
        <v>0</v>
      </c>
      <c r="G6294">
        <v>0</v>
      </c>
      <c r="H6294">
        <v>100000000000</v>
      </c>
      <c r="I6294">
        <v>340000000</v>
      </c>
      <c r="J6294">
        <v>0.02</v>
      </c>
    </row>
    <row r="6295" spans="1:10" customFormat="1" hidden="1" x14ac:dyDescent="0.25">
      <c r="A6295">
        <v>217</v>
      </c>
      <c r="B6295" t="s">
        <v>1400</v>
      </c>
      <c r="C6295" t="s">
        <v>1401</v>
      </c>
      <c r="D6295">
        <v>110986119214</v>
      </c>
      <c r="E6295">
        <v>1</v>
      </c>
      <c r="F6295">
        <v>0</v>
      </c>
      <c r="G6295">
        <v>0</v>
      </c>
      <c r="H6295">
        <v>75000000000</v>
      </c>
      <c r="I6295">
        <v>340000000</v>
      </c>
      <c r="J6295">
        <v>0.03</v>
      </c>
    </row>
    <row r="6296" spans="1:10" customFormat="1" hidden="1" x14ac:dyDescent="0.25">
      <c r="A6296">
        <v>217</v>
      </c>
      <c r="B6296" t="s">
        <v>230</v>
      </c>
      <c r="C6296" t="s">
        <v>231</v>
      </c>
      <c r="D6296">
        <v>723332201322</v>
      </c>
      <c r="E6296">
        <v>1</v>
      </c>
      <c r="F6296">
        <v>0</v>
      </c>
      <c r="G6296">
        <v>0</v>
      </c>
      <c r="H6296">
        <v>130000000000</v>
      </c>
      <c r="I6296">
        <v>340000000</v>
      </c>
      <c r="J6296">
        <v>0.02</v>
      </c>
    </row>
    <row r="6297" spans="1:10" customFormat="1" hidden="1" x14ac:dyDescent="0.25">
      <c r="A6297">
        <v>217</v>
      </c>
      <c r="B6297" t="s">
        <v>468</v>
      </c>
      <c r="C6297" t="s">
        <v>469</v>
      </c>
      <c r="D6297">
        <v>134897314285</v>
      </c>
      <c r="E6297">
        <v>1</v>
      </c>
      <c r="F6297">
        <v>0</v>
      </c>
      <c r="G6297">
        <v>0</v>
      </c>
      <c r="H6297">
        <v>125000000000</v>
      </c>
      <c r="I6297">
        <v>340000000</v>
      </c>
      <c r="J6297">
        <v>0.02</v>
      </c>
    </row>
    <row r="6298" spans="1:10" customFormat="1" hidden="1" x14ac:dyDescent="0.25">
      <c r="A6298">
        <v>217</v>
      </c>
      <c r="B6298" t="s">
        <v>1203</v>
      </c>
      <c r="C6298" t="s">
        <v>1204</v>
      </c>
      <c r="D6298">
        <v>18115373175110</v>
      </c>
      <c r="E6298">
        <v>950959302</v>
      </c>
      <c r="F6298">
        <v>18187788455</v>
      </c>
      <c r="G6298">
        <v>11</v>
      </c>
      <c r="H6298">
        <v>40000000000</v>
      </c>
      <c r="I6298">
        <v>340000000</v>
      </c>
      <c r="J6298">
        <v>3.2500000000000001E-2</v>
      </c>
    </row>
    <row r="6299" spans="1:10" customFormat="1" hidden="1" x14ac:dyDescent="0.25">
      <c r="A6299">
        <v>217</v>
      </c>
      <c r="B6299" t="s">
        <v>1370</v>
      </c>
      <c r="C6299" t="s">
        <v>1371</v>
      </c>
      <c r="D6299">
        <v>108819141442</v>
      </c>
      <c r="E6299">
        <v>1</v>
      </c>
      <c r="F6299">
        <v>0</v>
      </c>
      <c r="G6299">
        <v>0</v>
      </c>
      <c r="H6299">
        <v>60000000000</v>
      </c>
      <c r="I6299">
        <v>340000000</v>
      </c>
      <c r="J6299">
        <v>0.01</v>
      </c>
    </row>
    <row r="6300" spans="1:10" customFormat="1" hidden="1" x14ac:dyDescent="0.25">
      <c r="A6300">
        <v>217</v>
      </c>
      <c r="B6300" s="161" t="s">
        <v>1113</v>
      </c>
      <c r="C6300" t="s">
        <v>1114</v>
      </c>
      <c r="D6300">
        <v>940539396294</v>
      </c>
      <c r="E6300">
        <v>1</v>
      </c>
      <c r="F6300">
        <v>0</v>
      </c>
      <c r="G6300">
        <v>0</v>
      </c>
      <c r="H6300">
        <v>550000000000</v>
      </c>
      <c r="I6300">
        <v>340000000</v>
      </c>
      <c r="J6300">
        <v>0.1</v>
      </c>
    </row>
    <row r="6301" spans="1:10" customFormat="1" hidden="1" x14ac:dyDescent="0.25">
      <c r="A6301">
        <v>217</v>
      </c>
      <c r="B6301" t="s">
        <v>1378</v>
      </c>
      <c r="C6301" t="s">
        <v>1379</v>
      </c>
      <c r="D6301">
        <v>156061404127</v>
      </c>
      <c r="E6301">
        <v>1</v>
      </c>
      <c r="F6301">
        <v>0</v>
      </c>
      <c r="G6301">
        <v>0</v>
      </c>
      <c r="H6301">
        <v>20000000000</v>
      </c>
      <c r="I6301">
        <v>340000000</v>
      </c>
      <c r="J6301">
        <v>1.9E-2</v>
      </c>
    </row>
    <row r="6302" spans="1:10" customFormat="1" hidden="1" x14ac:dyDescent="0.25">
      <c r="A6302">
        <v>217</v>
      </c>
      <c r="B6302" t="s">
        <v>2127</v>
      </c>
      <c r="C6302" t="s">
        <v>2128</v>
      </c>
      <c r="D6302">
        <v>21434295777264</v>
      </c>
      <c r="E6302">
        <v>340000000</v>
      </c>
      <c r="F6302">
        <v>10109028929</v>
      </c>
      <c r="G6302">
        <v>6</v>
      </c>
      <c r="H6302">
        <v>720000000000</v>
      </c>
      <c r="I6302">
        <v>340000000</v>
      </c>
      <c r="J6302">
        <v>0</v>
      </c>
    </row>
    <row r="6303" spans="1:10" customFormat="1" hidden="1" x14ac:dyDescent="0.25">
      <c r="A6303">
        <v>217</v>
      </c>
      <c r="B6303" s="161" t="s">
        <v>879</v>
      </c>
      <c r="C6303" t="s">
        <v>880</v>
      </c>
      <c r="D6303">
        <v>318080786020</v>
      </c>
      <c r="E6303">
        <v>1</v>
      </c>
      <c r="F6303">
        <v>0</v>
      </c>
      <c r="G6303">
        <v>0</v>
      </c>
      <c r="H6303">
        <v>1500000000</v>
      </c>
      <c r="I6303">
        <v>340000000</v>
      </c>
      <c r="J6303">
        <v>0.03</v>
      </c>
    </row>
    <row r="6304" spans="1:10" customFormat="1" hidden="1" x14ac:dyDescent="0.25">
      <c r="A6304">
        <v>217</v>
      </c>
      <c r="B6304" t="s">
        <v>778</v>
      </c>
      <c r="C6304" t="s">
        <v>779</v>
      </c>
      <c r="D6304">
        <v>44311399722</v>
      </c>
      <c r="E6304">
        <v>1</v>
      </c>
      <c r="F6304">
        <v>0</v>
      </c>
      <c r="G6304">
        <v>0</v>
      </c>
      <c r="H6304">
        <v>1000000000</v>
      </c>
      <c r="I6304">
        <v>340000000</v>
      </c>
      <c r="J6304">
        <v>0</v>
      </c>
    </row>
    <row r="6305" spans="1:15" hidden="1" x14ac:dyDescent="0.25">
      <c r="A6305">
        <v>217</v>
      </c>
      <c r="B6305" t="s">
        <v>833</v>
      </c>
      <c r="C6305" t="s">
        <v>834</v>
      </c>
      <c r="D6305">
        <v>1649572486710</v>
      </c>
      <c r="E6305">
        <v>399660782</v>
      </c>
      <c r="F6305">
        <v>3080380428</v>
      </c>
      <c r="G6305">
        <v>2</v>
      </c>
      <c r="H6305">
        <v>100700000000</v>
      </c>
      <c r="I6305">
        <v>340000000</v>
      </c>
      <c r="J6305">
        <v>1.9E-2</v>
      </c>
      <c r="M6305"/>
    </row>
    <row r="6306" spans="1:15" hidden="1" x14ac:dyDescent="0.25">
      <c r="A6306">
        <v>217</v>
      </c>
      <c r="B6306" t="s">
        <v>2497</v>
      </c>
      <c r="C6306" t="s">
        <v>2498</v>
      </c>
      <c r="D6306">
        <v>47641190</v>
      </c>
      <c r="E6306">
        <v>1</v>
      </c>
      <c r="F6306">
        <v>0</v>
      </c>
      <c r="G6306">
        <v>0</v>
      </c>
      <c r="H6306">
        <v>1000000</v>
      </c>
      <c r="I6306">
        <v>340000000</v>
      </c>
      <c r="J6306">
        <v>0.03</v>
      </c>
      <c r="M6306"/>
    </row>
    <row r="6307" spans="1:15" hidden="1" x14ac:dyDescent="0.25">
      <c r="A6307">
        <v>217</v>
      </c>
      <c r="B6307" t="s">
        <v>2568</v>
      </c>
      <c r="C6307" t="s">
        <v>2569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M6307"/>
    </row>
    <row r="6308" spans="1:15" hidden="1" x14ac:dyDescent="0.25">
      <c r="A6308">
        <v>217</v>
      </c>
      <c r="B6308" t="s">
        <v>1974</v>
      </c>
      <c r="C6308" t="s">
        <v>1975</v>
      </c>
      <c r="D6308">
        <v>154984580422460</v>
      </c>
      <c r="E6308">
        <v>5455737257</v>
      </c>
      <c r="F6308">
        <v>97199007897</v>
      </c>
      <c r="G6308">
        <v>59</v>
      </c>
      <c r="H6308">
        <v>50000000000</v>
      </c>
      <c r="I6308">
        <v>340000000</v>
      </c>
      <c r="J6308">
        <v>0.05</v>
      </c>
      <c r="M6308"/>
    </row>
    <row r="6309" spans="1:15" hidden="1" x14ac:dyDescent="0.25">
      <c r="A6309">
        <v>217</v>
      </c>
      <c r="B6309" t="s">
        <v>1394</v>
      </c>
      <c r="C6309" t="s">
        <v>1395</v>
      </c>
      <c r="D6309">
        <v>289526383420</v>
      </c>
      <c r="E6309">
        <v>1</v>
      </c>
      <c r="F6309">
        <v>0</v>
      </c>
      <c r="G6309">
        <v>0</v>
      </c>
      <c r="H6309">
        <v>100000000</v>
      </c>
      <c r="I6309">
        <v>345000000</v>
      </c>
      <c r="J6309">
        <v>4.4999999999999998E-2</v>
      </c>
      <c r="M6309"/>
    </row>
    <row r="6310" spans="1:15" hidden="1" x14ac:dyDescent="0.25">
      <c r="A6310">
        <v>217</v>
      </c>
      <c r="B6310" t="s">
        <v>2574</v>
      </c>
      <c r="C6310" t="s">
        <v>1991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M6310"/>
    </row>
    <row r="6311" spans="1:15" hidden="1" x14ac:dyDescent="0.25">
      <c r="A6311">
        <v>217</v>
      </c>
      <c r="B6311" t="s">
        <v>2575</v>
      </c>
      <c r="C6311" t="s">
        <v>2576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M6311"/>
    </row>
    <row r="6312" spans="1:15" hidden="1" x14ac:dyDescent="0.25">
      <c r="A6312">
        <v>217</v>
      </c>
      <c r="B6312" t="s">
        <v>2570</v>
      </c>
      <c r="C6312" t="s">
        <v>2571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M6312"/>
    </row>
    <row r="6313" spans="1:15" hidden="1" x14ac:dyDescent="0.25">
      <c r="A6313">
        <v>217</v>
      </c>
      <c r="B6313" t="s">
        <v>1177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M6313"/>
    </row>
    <row r="6314" spans="1:15" hidden="1" x14ac:dyDescent="0.25">
      <c r="A6314">
        <v>217</v>
      </c>
      <c r="B6314" t="s">
        <v>2231</v>
      </c>
      <c r="C6314" t="s">
        <v>2232</v>
      </c>
      <c r="D6314">
        <v>18067673927</v>
      </c>
      <c r="E6314">
        <v>1</v>
      </c>
      <c r="F6314">
        <v>0</v>
      </c>
      <c r="G6314">
        <v>0</v>
      </c>
      <c r="H6314">
        <v>100000000</v>
      </c>
      <c r="I6314">
        <v>340000000</v>
      </c>
      <c r="J6314">
        <v>0</v>
      </c>
      <c r="M6314"/>
    </row>
    <row r="6315" spans="1:15" hidden="1" x14ac:dyDescent="0.25">
      <c r="A6315">
        <v>217</v>
      </c>
      <c r="B6315" t="s">
        <v>2026</v>
      </c>
      <c r="D6315">
        <v>0</v>
      </c>
      <c r="E6315">
        <v>0</v>
      </c>
      <c r="F6315">
        <v>0</v>
      </c>
      <c r="G6315">
        <v>0</v>
      </c>
      <c r="H6315">
        <v>100000000</v>
      </c>
      <c r="I6315">
        <v>345000000</v>
      </c>
      <c r="J6315">
        <v>0.15</v>
      </c>
      <c r="M6315"/>
    </row>
    <row r="6316" spans="1:15" hidden="1" x14ac:dyDescent="0.25">
      <c r="A6316">
        <v>217</v>
      </c>
      <c r="B6316" t="s">
        <v>1898</v>
      </c>
      <c r="C6316" t="s">
        <v>1899</v>
      </c>
      <c r="D6316">
        <v>5776604484173</v>
      </c>
      <c r="E6316">
        <v>507190991</v>
      </c>
      <c r="F6316">
        <v>8192358560</v>
      </c>
      <c r="G6316">
        <v>5</v>
      </c>
      <c r="H6316">
        <v>50000000000</v>
      </c>
      <c r="I6316">
        <v>340000000</v>
      </c>
      <c r="J6316">
        <v>0.02</v>
      </c>
      <c r="M6316"/>
    </row>
    <row r="6317" spans="1:15" hidden="1" x14ac:dyDescent="0.25">
      <c r="A6317">
        <v>217</v>
      </c>
      <c r="B6317" t="s">
        <v>1352</v>
      </c>
      <c r="C6317" t="s">
        <v>1353</v>
      </c>
      <c r="D6317">
        <v>3495253371</v>
      </c>
      <c r="E6317">
        <v>1</v>
      </c>
      <c r="F6317">
        <v>0</v>
      </c>
      <c r="G6317">
        <v>0</v>
      </c>
      <c r="H6317">
        <v>2000000000</v>
      </c>
      <c r="I6317">
        <v>340000000</v>
      </c>
      <c r="J6317">
        <v>0</v>
      </c>
      <c r="M6317"/>
    </row>
    <row r="6318" spans="1:15" hidden="1" x14ac:dyDescent="0.25">
      <c r="A6318">
        <v>217</v>
      </c>
      <c r="B6318" t="s">
        <v>1483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M6318"/>
    </row>
    <row r="6319" spans="1:15" x14ac:dyDescent="0.25">
      <c r="A6319">
        <v>224</v>
      </c>
      <c r="B6319" s="161" t="s">
        <v>1066</v>
      </c>
      <c r="C6319" t="s">
        <v>1067</v>
      </c>
      <c r="D6319">
        <v>1122038204861</v>
      </c>
      <c r="E6319">
        <v>0</v>
      </c>
      <c r="F6319">
        <v>0</v>
      </c>
      <c r="G6319">
        <v>0</v>
      </c>
      <c r="H6319">
        <v>1000000000000</v>
      </c>
      <c r="I6319">
        <v>340000000</v>
      </c>
      <c r="J6319" s="127">
        <v>0.03</v>
      </c>
      <c r="L6319" t="str">
        <f>C6319</f>
        <v>UNIQ</v>
      </c>
      <c r="M6319" s="125">
        <f>H6319/1000000</f>
        <v>1000000</v>
      </c>
      <c r="O6319" s="126">
        <f>D6319/1000000</f>
        <v>1122038.2048609999</v>
      </c>
    </row>
    <row r="6320" spans="1:15" hidden="1" x14ac:dyDescent="0.25">
      <c r="A6320">
        <v>217</v>
      </c>
      <c r="B6320" t="s">
        <v>1308</v>
      </c>
      <c r="C6320" t="s">
        <v>805</v>
      </c>
      <c r="D6320">
        <v>61900970552</v>
      </c>
      <c r="E6320">
        <v>1</v>
      </c>
      <c r="F6320">
        <v>0</v>
      </c>
      <c r="G6320">
        <v>0</v>
      </c>
      <c r="H6320">
        <v>135000000000</v>
      </c>
      <c r="I6320">
        <v>340000000</v>
      </c>
      <c r="J6320">
        <v>0</v>
      </c>
      <c r="M6320"/>
    </row>
    <row r="6321" spans="1:10" customFormat="1" hidden="1" x14ac:dyDescent="0.25">
      <c r="A6321">
        <v>217</v>
      </c>
      <c r="B6321" t="s">
        <v>1860</v>
      </c>
      <c r="C6321" t="s">
        <v>1861</v>
      </c>
      <c r="D6321">
        <v>1185671502142</v>
      </c>
      <c r="E6321">
        <v>1</v>
      </c>
      <c r="F6321">
        <v>0</v>
      </c>
      <c r="G6321">
        <v>0</v>
      </c>
      <c r="H6321">
        <v>800000000000</v>
      </c>
      <c r="I6321">
        <v>340000000</v>
      </c>
      <c r="J6321">
        <v>2.5000000000000001E-2</v>
      </c>
    </row>
    <row r="6322" spans="1:10" customFormat="1" hidden="1" x14ac:dyDescent="0.25">
      <c r="A6322">
        <v>217</v>
      </c>
      <c r="B6322" t="s">
        <v>2454</v>
      </c>
      <c r="C6322" t="s">
        <v>2455</v>
      </c>
      <c r="D6322">
        <v>25000000000</v>
      </c>
      <c r="E6322">
        <v>1</v>
      </c>
      <c r="F6322">
        <v>0</v>
      </c>
      <c r="G6322">
        <v>0</v>
      </c>
      <c r="H6322">
        <v>25000000000</v>
      </c>
      <c r="I6322">
        <v>340000000</v>
      </c>
      <c r="J6322">
        <v>0.01</v>
      </c>
    </row>
    <row r="6323" spans="1:10" customFormat="1" hidden="1" x14ac:dyDescent="0.25">
      <c r="A6323">
        <v>217</v>
      </c>
      <c r="B6323" t="s">
        <v>1468</v>
      </c>
      <c r="C6323" t="s">
        <v>1469</v>
      </c>
      <c r="D6323">
        <v>25000000000</v>
      </c>
      <c r="E6323">
        <v>1</v>
      </c>
      <c r="F6323">
        <v>0</v>
      </c>
      <c r="G6323">
        <v>0</v>
      </c>
      <c r="H6323">
        <v>25000000000</v>
      </c>
      <c r="I6323">
        <v>340000000</v>
      </c>
      <c r="J6323">
        <v>0.01</v>
      </c>
    </row>
    <row r="6324" spans="1:10" customFormat="1" hidden="1" x14ac:dyDescent="0.25">
      <c r="A6324">
        <v>217</v>
      </c>
      <c r="B6324" t="s">
        <v>550</v>
      </c>
      <c r="C6324" t="s">
        <v>551</v>
      </c>
      <c r="D6324">
        <v>230351440174</v>
      </c>
      <c r="E6324">
        <v>1</v>
      </c>
      <c r="F6324">
        <v>0</v>
      </c>
      <c r="G6324">
        <v>0</v>
      </c>
      <c r="H6324">
        <v>111520000000</v>
      </c>
      <c r="I6324">
        <v>340000000</v>
      </c>
      <c r="J6324">
        <v>0.03</v>
      </c>
    </row>
    <row r="6325" spans="1:10" customFormat="1" hidden="1" x14ac:dyDescent="0.25">
      <c r="A6325">
        <v>217</v>
      </c>
      <c r="B6325" t="s">
        <v>1190</v>
      </c>
      <c r="C6325" t="s">
        <v>1191</v>
      </c>
      <c r="D6325">
        <v>42734126932</v>
      </c>
      <c r="E6325">
        <v>1</v>
      </c>
      <c r="F6325">
        <v>0</v>
      </c>
      <c r="G6325">
        <v>0</v>
      </c>
      <c r="H6325">
        <v>4999000000</v>
      </c>
      <c r="I6325">
        <v>340000000</v>
      </c>
      <c r="J6325">
        <v>0.02</v>
      </c>
    </row>
    <row r="6326" spans="1:10" customFormat="1" hidden="1" x14ac:dyDescent="0.25">
      <c r="A6326">
        <v>217</v>
      </c>
      <c r="B6326" t="s">
        <v>2402</v>
      </c>
      <c r="C6326" t="s">
        <v>2403</v>
      </c>
      <c r="D6326">
        <v>281961072814</v>
      </c>
      <c r="E6326">
        <v>1</v>
      </c>
      <c r="F6326">
        <v>0</v>
      </c>
      <c r="G6326">
        <v>0</v>
      </c>
      <c r="H6326">
        <v>175000000000</v>
      </c>
      <c r="I6326">
        <v>340000000</v>
      </c>
      <c r="J6326">
        <v>0.02</v>
      </c>
    </row>
    <row r="6327" spans="1:10" customFormat="1" hidden="1" x14ac:dyDescent="0.25">
      <c r="A6327">
        <v>217</v>
      </c>
      <c r="B6327" t="s">
        <v>1569</v>
      </c>
      <c r="C6327" t="s">
        <v>1570</v>
      </c>
      <c r="D6327">
        <v>91409909476</v>
      </c>
      <c r="E6327">
        <v>1</v>
      </c>
      <c r="F6327">
        <v>0</v>
      </c>
      <c r="G6327">
        <v>0</v>
      </c>
      <c r="H6327">
        <v>5000000000</v>
      </c>
      <c r="I6327">
        <v>340000000</v>
      </c>
      <c r="J6327">
        <v>1.4999999999999999E-2</v>
      </c>
    </row>
    <row r="6328" spans="1:10" customFormat="1" hidden="1" x14ac:dyDescent="0.25">
      <c r="A6328">
        <v>217</v>
      </c>
      <c r="B6328" t="s">
        <v>2009</v>
      </c>
      <c r="C6328" t="s">
        <v>2010</v>
      </c>
      <c r="D6328">
        <v>3797323349082</v>
      </c>
      <c r="E6328">
        <v>360999532</v>
      </c>
      <c r="F6328">
        <v>1378969304</v>
      </c>
      <c r="G6328">
        <v>1</v>
      </c>
      <c r="H6328">
        <v>75000000000</v>
      </c>
      <c r="I6328">
        <v>340000000</v>
      </c>
      <c r="J6328">
        <v>1.4999999999999999E-2</v>
      </c>
    </row>
    <row r="6329" spans="1:10" customFormat="1" hidden="1" x14ac:dyDescent="0.25">
      <c r="A6329">
        <v>217</v>
      </c>
      <c r="B6329" t="s">
        <v>1484</v>
      </c>
      <c r="C6329" t="s">
        <v>1485</v>
      </c>
      <c r="D6329">
        <v>129595611338</v>
      </c>
      <c r="E6329">
        <v>1</v>
      </c>
      <c r="F6329">
        <v>0</v>
      </c>
      <c r="G6329">
        <v>0</v>
      </c>
      <c r="H6329">
        <v>110000000000</v>
      </c>
      <c r="I6329">
        <v>345000000</v>
      </c>
      <c r="J6329">
        <v>0.03</v>
      </c>
    </row>
    <row r="6330" spans="1:10" customFormat="1" hidden="1" x14ac:dyDescent="0.25">
      <c r="A6330">
        <v>217</v>
      </c>
      <c r="B6330" t="s">
        <v>1803</v>
      </c>
      <c r="C6330" t="s">
        <v>1804</v>
      </c>
      <c r="D6330">
        <v>1827576706134</v>
      </c>
      <c r="E6330">
        <v>1</v>
      </c>
      <c r="F6330">
        <v>0</v>
      </c>
      <c r="G6330">
        <v>1</v>
      </c>
      <c r="H6330">
        <v>10000000000</v>
      </c>
      <c r="I6330">
        <v>340000000</v>
      </c>
      <c r="J6330">
        <v>1</v>
      </c>
    </row>
    <row r="6331" spans="1:10" customFormat="1" hidden="1" x14ac:dyDescent="0.25">
      <c r="A6331">
        <v>217</v>
      </c>
      <c r="B6331" t="s">
        <v>383</v>
      </c>
      <c r="C6331" t="s">
        <v>384</v>
      </c>
      <c r="D6331">
        <v>56004226431</v>
      </c>
      <c r="E6331">
        <v>1</v>
      </c>
      <c r="F6331">
        <v>0</v>
      </c>
      <c r="G6331">
        <v>0</v>
      </c>
      <c r="H6331">
        <v>10000000000</v>
      </c>
      <c r="I6331">
        <v>340000000</v>
      </c>
      <c r="J6331">
        <v>0</v>
      </c>
    </row>
    <row r="6332" spans="1:10" customFormat="1" hidden="1" x14ac:dyDescent="0.25">
      <c r="A6332">
        <v>217</v>
      </c>
      <c r="B6332" t="s">
        <v>1224</v>
      </c>
      <c r="C6332" t="s">
        <v>1225</v>
      </c>
      <c r="D6332">
        <v>32307084677</v>
      </c>
      <c r="E6332">
        <v>1</v>
      </c>
      <c r="F6332">
        <v>0</v>
      </c>
      <c r="G6332">
        <v>0</v>
      </c>
      <c r="H6332">
        <v>20000000000</v>
      </c>
      <c r="I6332">
        <v>340000000</v>
      </c>
      <c r="J6332">
        <v>8.9999999999999993E-3</v>
      </c>
    </row>
    <row r="6333" spans="1:10" customFormat="1" hidden="1" x14ac:dyDescent="0.25">
      <c r="A6333">
        <v>217</v>
      </c>
      <c r="B6333" t="s">
        <v>818</v>
      </c>
      <c r="C6333" t="s">
        <v>819</v>
      </c>
      <c r="D6333">
        <v>18340105626164</v>
      </c>
      <c r="E6333">
        <v>802332363</v>
      </c>
      <c r="F6333">
        <v>13134661574</v>
      </c>
      <c r="G6333">
        <v>8</v>
      </c>
      <c r="H6333">
        <v>1000000000000</v>
      </c>
      <c r="I6333">
        <v>500000000</v>
      </c>
      <c r="J6333">
        <v>2.2499999999999999E-2</v>
      </c>
    </row>
    <row r="6334" spans="1:10" customFormat="1" hidden="1" x14ac:dyDescent="0.25">
      <c r="A6334">
        <v>217</v>
      </c>
      <c r="B6334" t="s">
        <v>2058</v>
      </c>
      <c r="D6334">
        <v>1025072966</v>
      </c>
      <c r="E6334">
        <v>1</v>
      </c>
      <c r="F6334">
        <v>0</v>
      </c>
      <c r="G6334">
        <v>0</v>
      </c>
      <c r="H6334">
        <v>100000000</v>
      </c>
      <c r="I6334">
        <v>345000000</v>
      </c>
      <c r="J6334">
        <v>0.04</v>
      </c>
    </row>
    <row r="6335" spans="1:10" customFormat="1" hidden="1" x14ac:dyDescent="0.25">
      <c r="A6335">
        <v>217</v>
      </c>
      <c r="B6335" t="s">
        <v>1587</v>
      </c>
      <c r="C6335" t="s">
        <v>1588</v>
      </c>
      <c r="D6335">
        <v>125905864869343</v>
      </c>
      <c r="E6335">
        <v>340000000</v>
      </c>
      <c r="F6335">
        <v>86753608708</v>
      </c>
      <c r="G6335">
        <v>50</v>
      </c>
      <c r="H6335">
        <v>850000000000</v>
      </c>
      <c r="I6335">
        <v>340000000</v>
      </c>
      <c r="J6335">
        <v>0</v>
      </c>
    </row>
    <row r="6336" spans="1:10" customFormat="1" hidden="1" x14ac:dyDescent="0.25">
      <c r="A6336">
        <v>217</v>
      </c>
      <c r="B6336" t="s">
        <v>1595</v>
      </c>
      <c r="C6336" t="s">
        <v>1596</v>
      </c>
      <c r="D6336">
        <v>869460855984</v>
      </c>
      <c r="E6336">
        <v>1</v>
      </c>
      <c r="F6336">
        <v>0</v>
      </c>
      <c r="G6336">
        <v>0</v>
      </c>
      <c r="H6336">
        <v>50000000000</v>
      </c>
      <c r="I6336">
        <v>340000000</v>
      </c>
      <c r="J6336">
        <v>0</v>
      </c>
    </row>
    <row r="6337" spans="1:10" customFormat="1" hidden="1" x14ac:dyDescent="0.25">
      <c r="A6337">
        <v>217</v>
      </c>
      <c r="B6337" t="s">
        <v>1603</v>
      </c>
      <c r="C6337" t="s">
        <v>1604</v>
      </c>
      <c r="D6337">
        <v>99093179444</v>
      </c>
      <c r="E6337">
        <v>1</v>
      </c>
      <c r="F6337">
        <v>0</v>
      </c>
      <c r="G6337">
        <v>0</v>
      </c>
      <c r="H6337">
        <v>2000000000</v>
      </c>
      <c r="I6337">
        <v>340000000</v>
      </c>
      <c r="J6337">
        <v>0.01</v>
      </c>
    </row>
    <row r="6338" spans="1:10" customFormat="1" hidden="1" x14ac:dyDescent="0.25">
      <c r="A6338">
        <v>217</v>
      </c>
      <c r="B6338" t="s">
        <v>2551</v>
      </c>
      <c r="C6338" t="s">
        <v>2552</v>
      </c>
      <c r="D6338">
        <v>94321332741234</v>
      </c>
      <c r="E6338">
        <v>1689018642</v>
      </c>
      <c r="F6338">
        <v>66231461521</v>
      </c>
      <c r="G6338">
        <v>39</v>
      </c>
      <c r="H6338">
        <v>720000000000</v>
      </c>
      <c r="I6338">
        <v>475000000</v>
      </c>
      <c r="J6338">
        <v>1.7999999999999999E-2</v>
      </c>
    </row>
    <row r="6339" spans="1:10" customFormat="1" hidden="1" x14ac:dyDescent="0.25">
      <c r="A6339">
        <v>217</v>
      </c>
      <c r="B6339" t="s">
        <v>2332</v>
      </c>
      <c r="C6339" t="s">
        <v>2333</v>
      </c>
      <c r="D6339">
        <v>650900696742</v>
      </c>
      <c r="E6339">
        <v>1</v>
      </c>
      <c r="F6339">
        <v>0</v>
      </c>
      <c r="G6339">
        <v>0</v>
      </c>
      <c r="H6339">
        <v>3000000000</v>
      </c>
      <c r="I6339">
        <v>340000000</v>
      </c>
      <c r="J6339">
        <v>0</v>
      </c>
    </row>
    <row r="6340" spans="1:10" customFormat="1" hidden="1" x14ac:dyDescent="0.25">
      <c r="A6340">
        <v>217</v>
      </c>
      <c r="B6340" t="s">
        <v>2116</v>
      </c>
      <c r="C6340">
        <v>3301</v>
      </c>
      <c r="D6340">
        <v>75004604010</v>
      </c>
      <c r="E6340">
        <v>1</v>
      </c>
      <c r="F6340">
        <v>0</v>
      </c>
      <c r="G6340">
        <v>0</v>
      </c>
      <c r="H6340">
        <v>75000000000</v>
      </c>
      <c r="I6340">
        <v>340000000</v>
      </c>
      <c r="J6340">
        <v>0.02</v>
      </c>
    </row>
    <row r="6341" spans="1:10" customFormat="1" hidden="1" x14ac:dyDescent="0.25">
      <c r="A6341">
        <v>222</v>
      </c>
      <c r="B6341" t="s">
        <v>2625</v>
      </c>
      <c r="C6341" t="s">
        <v>2626</v>
      </c>
      <c r="D6341">
        <v>14497427201</v>
      </c>
      <c r="E6341">
        <v>1</v>
      </c>
      <c r="F6341">
        <v>0</v>
      </c>
      <c r="G6341">
        <v>0</v>
      </c>
      <c r="H6341">
        <v>10000000000</v>
      </c>
      <c r="I6341">
        <v>340000000</v>
      </c>
      <c r="J6341">
        <v>0.3</v>
      </c>
    </row>
    <row r="6342" spans="1:10" customFormat="1" hidden="1" x14ac:dyDescent="0.25">
      <c r="A6342">
        <v>217</v>
      </c>
      <c r="B6342" t="s">
        <v>1515</v>
      </c>
      <c r="C6342" t="s">
        <v>1516</v>
      </c>
      <c r="D6342">
        <v>90437596715</v>
      </c>
      <c r="E6342">
        <v>1</v>
      </c>
      <c r="F6342">
        <v>0</v>
      </c>
      <c r="G6342">
        <v>0</v>
      </c>
      <c r="H6342">
        <v>50000000000</v>
      </c>
      <c r="I6342">
        <v>345000000</v>
      </c>
      <c r="J6342">
        <v>0.03</v>
      </c>
    </row>
    <row r="6343" spans="1:10" customFormat="1" hidden="1" x14ac:dyDescent="0.25">
      <c r="A6343">
        <v>217</v>
      </c>
      <c r="B6343" t="s">
        <v>232</v>
      </c>
      <c r="C6343" t="s">
        <v>233</v>
      </c>
      <c r="D6343">
        <v>9929603282</v>
      </c>
      <c r="E6343">
        <v>1</v>
      </c>
      <c r="F6343">
        <v>0</v>
      </c>
      <c r="G6343">
        <v>0</v>
      </c>
      <c r="H6343">
        <v>10000000000</v>
      </c>
      <c r="I6343">
        <v>340000000</v>
      </c>
      <c r="J6343">
        <v>0.05</v>
      </c>
    </row>
    <row r="6344" spans="1:10" customFormat="1" hidden="1" x14ac:dyDescent="0.25">
      <c r="A6344">
        <v>217</v>
      </c>
      <c r="B6344" t="s">
        <v>909</v>
      </c>
      <c r="C6344" t="s">
        <v>910</v>
      </c>
      <c r="D6344">
        <v>140264142770</v>
      </c>
      <c r="E6344">
        <v>1</v>
      </c>
      <c r="F6344">
        <v>0</v>
      </c>
      <c r="G6344">
        <v>0</v>
      </c>
      <c r="H6344">
        <v>95000000000</v>
      </c>
      <c r="I6344">
        <v>340000000</v>
      </c>
      <c r="J6344">
        <v>0.01</v>
      </c>
    </row>
    <row r="6345" spans="1:10" customFormat="1" hidden="1" x14ac:dyDescent="0.25">
      <c r="A6345">
        <v>217</v>
      </c>
      <c r="B6345" t="s">
        <v>2017</v>
      </c>
      <c r="C6345" t="s">
        <v>2018</v>
      </c>
      <c r="D6345">
        <v>10506151858651</v>
      </c>
      <c r="E6345">
        <v>437616393</v>
      </c>
      <c r="F6345">
        <v>4783203279</v>
      </c>
      <c r="G6345">
        <v>3</v>
      </c>
      <c r="H6345">
        <v>201000000000</v>
      </c>
      <c r="I6345">
        <v>340000000</v>
      </c>
      <c r="J6345">
        <v>0.02</v>
      </c>
    </row>
    <row r="6346" spans="1:10" customFormat="1" hidden="1" x14ac:dyDescent="0.25">
      <c r="A6346">
        <v>217</v>
      </c>
      <c r="B6346" t="s">
        <v>642</v>
      </c>
      <c r="C6346" t="s">
        <v>643</v>
      </c>
      <c r="D6346">
        <v>4642434479669</v>
      </c>
      <c r="E6346">
        <v>453578761</v>
      </c>
      <c r="F6346">
        <v>1288831296</v>
      </c>
      <c r="G6346">
        <v>1</v>
      </c>
      <c r="H6346">
        <v>1618033988749</v>
      </c>
      <c r="I6346">
        <v>345000000</v>
      </c>
      <c r="J6346">
        <v>7.7700000000000005E-2</v>
      </c>
    </row>
    <row r="6347" spans="1:10" customFormat="1" hidden="1" x14ac:dyDescent="0.25">
      <c r="A6347">
        <v>217</v>
      </c>
      <c r="B6347" t="s">
        <v>2348</v>
      </c>
      <c r="C6347" t="s">
        <v>2349</v>
      </c>
      <c r="D6347">
        <v>1006067782</v>
      </c>
      <c r="E6347">
        <v>1</v>
      </c>
      <c r="F6347">
        <v>0</v>
      </c>
      <c r="G6347">
        <v>0</v>
      </c>
      <c r="H6347">
        <v>888000000</v>
      </c>
      <c r="I6347">
        <v>340000000</v>
      </c>
      <c r="J6347">
        <v>1.2500000000000001E-2</v>
      </c>
    </row>
    <row r="6348" spans="1:10" customFormat="1" hidden="1" x14ac:dyDescent="0.25">
      <c r="A6348">
        <v>217</v>
      </c>
      <c r="B6348" t="s">
        <v>794</v>
      </c>
      <c r="C6348" t="s">
        <v>795</v>
      </c>
      <c r="D6348">
        <v>26189741295469</v>
      </c>
      <c r="E6348">
        <v>524954798</v>
      </c>
      <c r="F6348">
        <v>20365578380</v>
      </c>
      <c r="G6348">
        <v>12</v>
      </c>
      <c r="H6348">
        <v>450000000000</v>
      </c>
      <c r="I6348">
        <v>340000000</v>
      </c>
      <c r="J6348">
        <v>8.9999999999999993E-3</v>
      </c>
    </row>
    <row r="6349" spans="1:10" customFormat="1" hidden="1" x14ac:dyDescent="0.25">
      <c r="A6349">
        <v>222</v>
      </c>
      <c r="B6349" t="s">
        <v>1418</v>
      </c>
      <c r="C6349" t="s">
        <v>1419</v>
      </c>
      <c r="D6349">
        <v>5020176623273</v>
      </c>
      <c r="E6349">
        <v>1</v>
      </c>
      <c r="F6349">
        <v>0</v>
      </c>
      <c r="G6349">
        <v>0</v>
      </c>
      <c r="H6349">
        <v>1052000000000</v>
      </c>
      <c r="I6349">
        <v>340000000</v>
      </c>
      <c r="J6349">
        <v>1.9900000000000001E-2</v>
      </c>
    </row>
    <row r="6350" spans="1:10" customFormat="1" hidden="1" x14ac:dyDescent="0.25">
      <c r="A6350">
        <v>217</v>
      </c>
      <c r="B6350" t="s">
        <v>1894</v>
      </c>
      <c r="C6350" t="s">
        <v>1895</v>
      </c>
      <c r="D6350">
        <v>600187533320</v>
      </c>
      <c r="E6350">
        <v>1</v>
      </c>
      <c r="F6350">
        <v>0</v>
      </c>
      <c r="G6350">
        <v>0</v>
      </c>
      <c r="H6350">
        <v>0</v>
      </c>
      <c r="I6350">
        <v>340000000</v>
      </c>
      <c r="J6350">
        <v>0</v>
      </c>
    </row>
    <row r="6351" spans="1:10" customFormat="1" hidden="1" x14ac:dyDescent="0.25">
      <c r="A6351">
        <v>217</v>
      </c>
      <c r="B6351" t="s">
        <v>2579</v>
      </c>
      <c r="C6351" t="s">
        <v>2580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customFormat="1" hidden="1" x14ac:dyDescent="0.25">
      <c r="A6352">
        <v>217</v>
      </c>
      <c r="B6352" t="s">
        <v>1779</v>
      </c>
      <c r="C6352" t="s">
        <v>1780</v>
      </c>
      <c r="D6352">
        <v>338906922038</v>
      </c>
      <c r="E6352">
        <v>1</v>
      </c>
      <c r="F6352">
        <v>0</v>
      </c>
      <c r="G6352">
        <v>0</v>
      </c>
      <c r="H6352">
        <v>45400000000</v>
      </c>
      <c r="I6352">
        <v>340000000</v>
      </c>
      <c r="J6352">
        <v>0</v>
      </c>
    </row>
    <row r="6353" spans="1:10" customFormat="1" hidden="1" x14ac:dyDescent="0.25">
      <c r="A6353">
        <v>217</v>
      </c>
      <c r="B6353" t="s">
        <v>808</v>
      </c>
      <c r="C6353" t="s">
        <v>809</v>
      </c>
      <c r="D6353">
        <v>1602284939908</v>
      </c>
      <c r="E6353">
        <v>1</v>
      </c>
      <c r="F6353">
        <v>0</v>
      </c>
      <c r="G6353">
        <v>0</v>
      </c>
      <c r="H6353">
        <v>509000000000</v>
      </c>
      <c r="I6353">
        <v>340000000</v>
      </c>
      <c r="J6353">
        <v>0</v>
      </c>
    </row>
    <row r="6354" spans="1:10" customFormat="1" hidden="1" x14ac:dyDescent="0.25">
      <c r="A6354">
        <v>217</v>
      </c>
      <c r="B6354" t="s">
        <v>327</v>
      </c>
      <c r="C6354" t="s">
        <v>328</v>
      </c>
      <c r="D6354">
        <v>56297252552</v>
      </c>
      <c r="E6354">
        <v>1</v>
      </c>
      <c r="F6354">
        <v>0</v>
      </c>
      <c r="G6354">
        <v>0</v>
      </c>
      <c r="H6354">
        <v>5000000000</v>
      </c>
      <c r="I6354">
        <v>340000000</v>
      </c>
      <c r="J6354">
        <v>0.01</v>
      </c>
    </row>
    <row r="6355" spans="1:10" customFormat="1" hidden="1" x14ac:dyDescent="0.25">
      <c r="A6355">
        <v>217</v>
      </c>
      <c r="B6355" t="s">
        <v>183</v>
      </c>
      <c r="C6355" t="s">
        <v>184</v>
      </c>
      <c r="D6355">
        <v>199420182839340</v>
      </c>
      <c r="E6355">
        <v>7830499521</v>
      </c>
      <c r="F6355">
        <v>142319490911</v>
      </c>
      <c r="G6355">
        <v>86</v>
      </c>
      <c r="H6355">
        <v>2500000000000</v>
      </c>
      <c r="I6355">
        <v>340000000</v>
      </c>
      <c r="J6355">
        <v>0.05</v>
      </c>
    </row>
    <row r="6356" spans="1:10" customFormat="1" hidden="1" x14ac:dyDescent="0.25">
      <c r="A6356">
        <v>222</v>
      </c>
      <c r="B6356" t="s">
        <v>2557</v>
      </c>
      <c r="C6356" t="s">
        <v>2558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customFormat="1" hidden="1" x14ac:dyDescent="0.25">
      <c r="A6357">
        <v>222</v>
      </c>
      <c r="B6357" t="s">
        <v>2627</v>
      </c>
      <c r="C6357" t="s">
        <v>2628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customFormat="1" hidden="1" x14ac:dyDescent="0.25">
      <c r="A6358">
        <v>217</v>
      </c>
      <c r="B6358" t="s">
        <v>482</v>
      </c>
      <c r="C6358" t="s">
        <v>483</v>
      </c>
      <c r="D6358">
        <v>320067791801</v>
      </c>
      <c r="E6358">
        <v>1</v>
      </c>
      <c r="F6358">
        <v>0</v>
      </c>
      <c r="G6358">
        <v>0</v>
      </c>
      <c r="H6358">
        <v>150026764857</v>
      </c>
      <c r="I6358">
        <v>340000000</v>
      </c>
      <c r="J6358">
        <v>1.4999999999999999E-2</v>
      </c>
    </row>
    <row r="6359" spans="1:10" customFormat="1" hidden="1" x14ac:dyDescent="0.25">
      <c r="A6359">
        <v>217</v>
      </c>
      <c r="B6359" t="s">
        <v>669</v>
      </c>
      <c r="C6359" t="s">
        <v>670</v>
      </c>
      <c r="D6359">
        <v>907423857</v>
      </c>
      <c r="E6359">
        <v>1</v>
      </c>
      <c r="F6359">
        <v>0</v>
      </c>
      <c r="G6359">
        <v>0</v>
      </c>
      <c r="H6359">
        <v>900000000</v>
      </c>
      <c r="I6359">
        <v>340000000</v>
      </c>
      <c r="J6359">
        <v>0.03</v>
      </c>
    </row>
    <row r="6360" spans="1:10" customFormat="1" hidden="1" x14ac:dyDescent="0.25">
      <c r="A6360">
        <v>217</v>
      </c>
      <c r="B6360" t="s">
        <v>2581</v>
      </c>
      <c r="C6360" t="s">
        <v>2582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customFormat="1" hidden="1" x14ac:dyDescent="0.25">
      <c r="A6361">
        <v>217</v>
      </c>
      <c r="B6361" t="s">
        <v>1609</v>
      </c>
      <c r="C6361" t="s">
        <v>1610</v>
      </c>
      <c r="D6361">
        <v>268244906934</v>
      </c>
      <c r="E6361">
        <v>1</v>
      </c>
      <c r="F6361">
        <v>0</v>
      </c>
      <c r="G6361">
        <v>0</v>
      </c>
      <c r="H6361">
        <v>20000000000</v>
      </c>
      <c r="I6361">
        <v>340000000</v>
      </c>
      <c r="J6361">
        <v>0</v>
      </c>
    </row>
    <row r="6362" spans="1:10" customFormat="1" hidden="1" x14ac:dyDescent="0.25">
      <c r="A6362">
        <v>217</v>
      </c>
      <c r="B6362" t="s">
        <v>1628</v>
      </c>
      <c r="C6362" t="s">
        <v>1629</v>
      </c>
      <c r="D6362">
        <v>15280993579607</v>
      </c>
      <c r="E6362">
        <v>723471915</v>
      </c>
      <c r="F6362">
        <v>14955404722</v>
      </c>
      <c r="G6362">
        <v>9</v>
      </c>
      <c r="H6362">
        <v>1000000000000</v>
      </c>
      <c r="I6362">
        <v>340000000</v>
      </c>
      <c r="J6362">
        <v>2.5000000000000001E-2</v>
      </c>
    </row>
    <row r="6363" spans="1:10" customFormat="1" hidden="1" x14ac:dyDescent="0.25">
      <c r="A6363">
        <v>217</v>
      </c>
      <c r="B6363" t="s">
        <v>891</v>
      </c>
      <c r="C6363" t="s">
        <v>892</v>
      </c>
      <c r="D6363">
        <v>4499412632119</v>
      </c>
      <c r="E6363">
        <v>434303953</v>
      </c>
      <c r="F6363">
        <v>3049161180</v>
      </c>
      <c r="G6363">
        <v>2</v>
      </c>
      <c r="H6363">
        <v>1015000000000</v>
      </c>
      <c r="I6363">
        <v>340000000</v>
      </c>
      <c r="J6363">
        <v>0.03</v>
      </c>
    </row>
    <row r="6364" spans="1:10" customFormat="1" hidden="1" x14ac:dyDescent="0.25">
      <c r="A6364">
        <v>217</v>
      </c>
      <c r="B6364" t="s">
        <v>1348</v>
      </c>
      <c r="C6364" t="s">
        <v>1349</v>
      </c>
      <c r="D6364">
        <v>1543723518282</v>
      </c>
      <c r="E6364">
        <v>1</v>
      </c>
      <c r="F6364">
        <v>0</v>
      </c>
      <c r="G6364">
        <v>0</v>
      </c>
      <c r="H6364">
        <v>130000000000</v>
      </c>
      <c r="I6364">
        <v>340000000</v>
      </c>
      <c r="J6364">
        <v>0.03</v>
      </c>
    </row>
    <row r="6365" spans="1:10" customFormat="1" hidden="1" x14ac:dyDescent="0.25">
      <c r="A6365">
        <v>217</v>
      </c>
      <c r="B6365" t="s">
        <v>1422</v>
      </c>
      <c r="C6365" t="s">
        <v>1423</v>
      </c>
      <c r="D6365">
        <v>117536994369</v>
      </c>
      <c r="E6365">
        <v>1</v>
      </c>
      <c r="F6365">
        <v>0</v>
      </c>
      <c r="G6365">
        <v>0</v>
      </c>
      <c r="H6365">
        <v>70000000000</v>
      </c>
      <c r="I6365">
        <v>340000000</v>
      </c>
      <c r="J6365">
        <v>1</v>
      </c>
    </row>
    <row r="6366" spans="1:10" customFormat="1" hidden="1" x14ac:dyDescent="0.25">
      <c r="A6366">
        <v>217</v>
      </c>
      <c r="B6366" t="s">
        <v>2170</v>
      </c>
      <c r="C6366" t="s">
        <v>2171</v>
      </c>
      <c r="D6366">
        <v>763089310305</v>
      </c>
      <c r="E6366">
        <v>434212122</v>
      </c>
      <c r="F6366">
        <v>3046191945</v>
      </c>
      <c r="G6366">
        <v>2</v>
      </c>
      <c r="H6366">
        <v>250000000000</v>
      </c>
      <c r="I6366">
        <v>340000000</v>
      </c>
      <c r="J6366">
        <v>0.03</v>
      </c>
    </row>
    <row r="6367" spans="1:10" customFormat="1" hidden="1" x14ac:dyDescent="0.25">
      <c r="A6367">
        <v>217</v>
      </c>
      <c r="B6367" t="s">
        <v>2257</v>
      </c>
      <c r="C6367" t="s">
        <v>2258</v>
      </c>
      <c r="D6367">
        <v>16223012157922</v>
      </c>
      <c r="E6367">
        <v>786147754</v>
      </c>
      <c r="F6367">
        <v>21861239958</v>
      </c>
      <c r="G6367">
        <v>13</v>
      </c>
      <c r="H6367">
        <v>1000000000000</v>
      </c>
      <c r="I6367">
        <v>340000000</v>
      </c>
      <c r="J6367">
        <v>0.02</v>
      </c>
    </row>
    <row r="6368" spans="1:10" customFormat="1" hidden="1" x14ac:dyDescent="0.25">
      <c r="A6368">
        <v>217</v>
      </c>
      <c r="B6368" t="s">
        <v>1032</v>
      </c>
      <c r="C6368" t="s">
        <v>1033</v>
      </c>
      <c r="D6368">
        <v>0</v>
      </c>
      <c r="E6368">
        <v>1</v>
      </c>
      <c r="F6368">
        <v>0</v>
      </c>
      <c r="G6368">
        <v>0</v>
      </c>
      <c r="H6368">
        <v>5000000000</v>
      </c>
      <c r="I6368">
        <v>340000000</v>
      </c>
      <c r="J6368">
        <v>0.01</v>
      </c>
    </row>
    <row r="6369" spans="1:10" customFormat="1" hidden="1" x14ac:dyDescent="0.25">
      <c r="A6369">
        <v>217</v>
      </c>
      <c r="B6369" t="s">
        <v>2250</v>
      </c>
      <c r="C6369" t="s">
        <v>2251</v>
      </c>
      <c r="D6369">
        <v>6766059338</v>
      </c>
      <c r="E6369">
        <v>1</v>
      </c>
      <c r="F6369">
        <v>0</v>
      </c>
      <c r="G6369">
        <v>0</v>
      </c>
      <c r="H6369">
        <v>95000000</v>
      </c>
      <c r="I6369">
        <v>340000000</v>
      </c>
      <c r="J6369">
        <v>0.05</v>
      </c>
    </row>
    <row r="6370" spans="1:10" customFormat="1" hidden="1" x14ac:dyDescent="0.25">
      <c r="A6370">
        <v>217</v>
      </c>
      <c r="B6370" t="s">
        <v>193</v>
      </c>
      <c r="C6370" t="s">
        <v>194</v>
      </c>
      <c r="D6370">
        <v>483998513274</v>
      </c>
      <c r="E6370">
        <v>1</v>
      </c>
      <c r="F6370">
        <v>0</v>
      </c>
      <c r="G6370">
        <v>0</v>
      </c>
      <c r="H6370">
        <v>100000000</v>
      </c>
      <c r="I6370">
        <v>350000000</v>
      </c>
      <c r="J6370">
        <v>0.01</v>
      </c>
    </row>
    <row r="6371" spans="1:10" customFormat="1" hidden="1" x14ac:dyDescent="0.25">
      <c r="A6371">
        <v>217</v>
      </c>
      <c r="B6371" t="s">
        <v>602</v>
      </c>
      <c r="C6371" t="s">
        <v>603</v>
      </c>
      <c r="D6371">
        <v>38132832735</v>
      </c>
      <c r="E6371">
        <v>1</v>
      </c>
      <c r="F6371">
        <v>0</v>
      </c>
      <c r="G6371">
        <v>0</v>
      </c>
      <c r="H6371">
        <v>10000000000</v>
      </c>
      <c r="I6371">
        <v>340000000</v>
      </c>
      <c r="J6371">
        <v>8.8000000000000005E-3</v>
      </c>
    </row>
    <row r="6372" spans="1:10" customFormat="1" hidden="1" x14ac:dyDescent="0.25">
      <c r="A6372">
        <v>217</v>
      </c>
      <c r="B6372" t="s">
        <v>2041</v>
      </c>
      <c r="C6372" t="s">
        <v>2042</v>
      </c>
      <c r="D6372">
        <v>11104938631025</v>
      </c>
      <c r="E6372">
        <v>715966856</v>
      </c>
      <c r="F6372">
        <v>18422375956</v>
      </c>
      <c r="G6372">
        <v>11</v>
      </c>
      <c r="H6372">
        <v>25000000000</v>
      </c>
      <c r="I6372">
        <v>340000000</v>
      </c>
      <c r="J6372">
        <v>0.02</v>
      </c>
    </row>
    <row r="6373" spans="1:10" customFormat="1" hidden="1" x14ac:dyDescent="0.25">
      <c r="A6373">
        <v>217</v>
      </c>
      <c r="B6373" t="s">
        <v>604</v>
      </c>
      <c r="C6373" t="s">
        <v>605</v>
      </c>
      <c r="D6373">
        <v>5128701924287</v>
      </c>
      <c r="E6373">
        <v>542037394</v>
      </c>
      <c r="F6373">
        <v>9899832325</v>
      </c>
      <c r="G6373">
        <v>6</v>
      </c>
      <c r="H6373">
        <v>222369636963</v>
      </c>
      <c r="I6373">
        <v>340000000</v>
      </c>
      <c r="J6373">
        <v>0.02</v>
      </c>
    </row>
    <row r="6374" spans="1:10" customFormat="1" hidden="1" x14ac:dyDescent="0.25">
      <c r="A6374">
        <v>217</v>
      </c>
      <c r="B6374" t="s">
        <v>1169</v>
      </c>
      <c r="C6374" t="s">
        <v>1170</v>
      </c>
      <c r="D6374">
        <v>22872833674</v>
      </c>
      <c r="E6374">
        <v>1</v>
      </c>
      <c r="F6374">
        <v>0</v>
      </c>
      <c r="G6374">
        <v>0</v>
      </c>
      <c r="H6374">
        <v>20000000000</v>
      </c>
      <c r="I6374">
        <v>340000000</v>
      </c>
      <c r="J6374">
        <v>0.03</v>
      </c>
    </row>
    <row r="6375" spans="1:10" customFormat="1" hidden="1" x14ac:dyDescent="0.25">
      <c r="A6375">
        <v>217</v>
      </c>
      <c r="B6375" t="s">
        <v>337</v>
      </c>
      <c r="C6375" t="s">
        <v>338</v>
      </c>
      <c r="D6375">
        <v>3869872780880</v>
      </c>
      <c r="E6375">
        <v>364400414</v>
      </c>
      <c r="F6375">
        <v>4855682516</v>
      </c>
      <c r="G6375">
        <v>3</v>
      </c>
      <c r="H6375">
        <v>100000000000</v>
      </c>
      <c r="I6375">
        <v>340000000</v>
      </c>
      <c r="J6375">
        <v>5.0000000000000001E-3</v>
      </c>
    </row>
    <row r="6376" spans="1:10" customFormat="1" hidden="1" x14ac:dyDescent="0.25">
      <c r="A6376">
        <v>217</v>
      </c>
      <c r="B6376" t="s">
        <v>1230</v>
      </c>
      <c r="C6376" t="s">
        <v>1231</v>
      </c>
      <c r="D6376">
        <v>19676508140288</v>
      </c>
      <c r="E6376">
        <v>780755695</v>
      </c>
      <c r="F6376">
        <v>16642798405</v>
      </c>
      <c r="G6376">
        <v>10</v>
      </c>
      <c r="H6376">
        <v>1100000000000</v>
      </c>
      <c r="I6376">
        <v>340000000</v>
      </c>
      <c r="J6376">
        <v>2.58E-2</v>
      </c>
    </row>
    <row r="6377" spans="1:10" customFormat="1" hidden="1" x14ac:dyDescent="0.25">
      <c r="A6377">
        <v>217</v>
      </c>
      <c r="B6377" t="s">
        <v>841</v>
      </c>
      <c r="C6377" t="s">
        <v>842</v>
      </c>
      <c r="D6377">
        <v>236685473417</v>
      </c>
      <c r="E6377">
        <v>1</v>
      </c>
      <c r="F6377">
        <v>0</v>
      </c>
      <c r="G6377">
        <v>0</v>
      </c>
      <c r="H6377">
        <v>100000000000</v>
      </c>
      <c r="I6377">
        <v>340000000</v>
      </c>
      <c r="J6377">
        <v>0</v>
      </c>
    </row>
    <row r="6378" spans="1:10" customFormat="1" hidden="1" x14ac:dyDescent="0.25">
      <c r="A6378">
        <v>217</v>
      </c>
      <c r="B6378" s="161" t="s">
        <v>464</v>
      </c>
      <c r="C6378" t="s">
        <v>465</v>
      </c>
      <c r="D6378">
        <v>3185464236798</v>
      </c>
      <c r="E6378">
        <v>340000000</v>
      </c>
      <c r="F6378">
        <v>3139964354</v>
      </c>
      <c r="G6378">
        <v>2</v>
      </c>
      <c r="H6378">
        <v>81000000000</v>
      </c>
      <c r="I6378">
        <v>340000000</v>
      </c>
      <c r="J6378">
        <v>0</v>
      </c>
    </row>
    <row r="6379" spans="1:10" customFormat="1" hidden="1" x14ac:dyDescent="0.25">
      <c r="A6379">
        <v>217</v>
      </c>
      <c r="B6379" t="s">
        <v>1123</v>
      </c>
      <c r="C6379" t="s">
        <v>1124</v>
      </c>
      <c r="D6379">
        <v>157300219050395</v>
      </c>
      <c r="E6379">
        <v>2595882836</v>
      </c>
      <c r="F6379">
        <v>110538259007</v>
      </c>
      <c r="G6379">
        <v>65</v>
      </c>
      <c r="H6379">
        <v>300000000000</v>
      </c>
      <c r="I6379">
        <v>340000000</v>
      </c>
      <c r="J6379">
        <v>0.02</v>
      </c>
    </row>
    <row r="6380" spans="1:10" customFormat="1" hidden="1" x14ac:dyDescent="0.25">
      <c r="A6380">
        <v>217</v>
      </c>
      <c r="B6380" t="s">
        <v>1916</v>
      </c>
      <c r="C6380" t="s">
        <v>1917</v>
      </c>
      <c r="D6380">
        <v>67677614450182</v>
      </c>
      <c r="E6380">
        <v>1411913522</v>
      </c>
      <c r="F6380">
        <v>52523762610</v>
      </c>
      <c r="G6380">
        <v>31</v>
      </c>
      <c r="H6380">
        <v>29500000000</v>
      </c>
      <c r="I6380">
        <v>340000000</v>
      </c>
      <c r="J6380">
        <v>0.02</v>
      </c>
    </row>
    <row r="6381" spans="1:10" customFormat="1" hidden="1" x14ac:dyDescent="0.25">
      <c r="A6381">
        <v>217</v>
      </c>
      <c r="B6381" t="s">
        <v>1759</v>
      </c>
      <c r="C6381" t="s">
        <v>1760</v>
      </c>
      <c r="D6381">
        <v>952991802868</v>
      </c>
      <c r="E6381">
        <v>354002536</v>
      </c>
      <c r="F6381">
        <v>1386251114</v>
      </c>
      <c r="G6381">
        <v>1</v>
      </c>
      <c r="H6381">
        <v>260000000000</v>
      </c>
      <c r="I6381">
        <v>340000000</v>
      </c>
      <c r="J6381">
        <v>0.01</v>
      </c>
    </row>
    <row r="6382" spans="1:10" customFormat="1" hidden="1" x14ac:dyDescent="0.25">
      <c r="A6382">
        <v>217</v>
      </c>
      <c r="B6382" t="s">
        <v>1036</v>
      </c>
      <c r="C6382" t="s">
        <v>1037</v>
      </c>
      <c r="D6382">
        <v>1007622270</v>
      </c>
      <c r="E6382">
        <v>1</v>
      </c>
      <c r="F6382">
        <v>0</v>
      </c>
      <c r="G6382">
        <v>0</v>
      </c>
      <c r="H6382">
        <v>1000000000</v>
      </c>
      <c r="I6382">
        <v>340000000</v>
      </c>
      <c r="J6382">
        <v>0.01</v>
      </c>
    </row>
    <row r="6383" spans="1:10" customFormat="1" hidden="1" x14ac:dyDescent="0.25">
      <c r="A6383">
        <v>217</v>
      </c>
      <c r="B6383" t="s">
        <v>205</v>
      </c>
      <c r="C6383" t="s">
        <v>206</v>
      </c>
      <c r="D6383">
        <v>100007821255</v>
      </c>
      <c r="E6383">
        <v>1</v>
      </c>
      <c r="F6383">
        <v>0</v>
      </c>
      <c r="G6383">
        <v>0</v>
      </c>
      <c r="H6383">
        <v>100000000000</v>
      </c>
      <c r="I6383">
        <v>340000000</v>
      </c>
      <c r="J6383">
        <v>0.02</v>
      </c>
    </row>
    <row r="6384" spans="1:10" customFormat="1" hidden="1" x14ac:dyDescent="0.25">
      <c r="A6384">
        <v>217</v>
      </c>
      <c r="B6384" t="s">
        <v>1623</v>
      </c>
      <c r="C6384" t="s">
        <v>1624</v>
      </c>
      <c r="D6384">
        <v>31413574077749</v>
      </c>
      <c r="E6384">
        <v>1373687554</v>
      </c>
      <c r="F6384">
        <v>33422564253</v>
      </c>
      <c r="G6384">
        <v>20</v>
      </c>
      <c r="H6384">
        <v>10000000000</v>
      </c>
      <c r="I6384">
        <v>340000000</v>
      </c>
      <c r="J6384">
        <v>0.03</v>
      </c>
    </row>
    <row r="6385" spans="1:15" hidden="1" x14ac:dyDescent="0.25">
      <c r="A6385">
        <v>217</v>
      </c>
      <c r="B6385" t="s">
        <v>901</v>
      </c>
      <c r="C6385" t="s">
        <v>902</v>
      </c>
      <c r="D6385">
        <v>6758982191348</v>
      </c>
      <c r="E6385">
        <v>340000000</v>
      </c>
      <c r="F6385">
        <v>3143789069</v>
      </c>
      <c r="G6385">
        <v>2</v>
      </c>
      <c r="H6385">
        <v>1000000000000</v>
      </c>
      <c r="I6385">
        <v>340000000</v>
      </c>
      <c r="J6385">
        <v>0</v>
      </c>
      <c r="M6385"/>
    </row>
    <row r="6386" spans="1:15" hidden="1" x14ac:dyDescent="0.25">
      <c r="A6386">
        <v>217</v>
      </c>
      <c r="B6386" t="s">
        <v>1677</v>
      </c>
      <c r="C6386" t="s">
        <v>1678</v>
      </c>
      <c r="D6386">
        <v>7505955041767</v>
      </c>
      <c r="E6386">
        <v>449973130</v>
      </c>
      <c r="F6386">
        <v>3032116301</v>
      </c>
      <c r="G6386">
        <v>2</v>
      </c>
      <c r="H6386">
        <v>550000000000</v>
      </c>
      <c r="I6386">
        <v>340000000</v>
      </c>
      <c r="J6386">
        <v>3.5000000000000003E-2</v>
      </c>
      <c r="M6386"/>
    </row>
    <row r="6387" spans="1:15" hidden="1" x14ac:dyDescent="0.25">
      <c r="A6387">
        <v>217</v>
      </c>
      <c r="B6387" t="s">
        <v>2320</v>
      </c>
      <c r="C6387" t="s">
        <v>2321</v>
      </c>
      <c r="D6387">
        <v>48171653022</v>
      </c>
      <c r="E6387">
        <v>1</v>
      </c>
      <c r="F6387">
        <v>0</v>
      </c>
      <c r="G6387">
        <v>0</v>
      </c>
      <c r="H6387">
        <v>16000000000</v>
      </c>
      <c r="I6387">
        <v>340000000</v>
      </c>
      <c r="J6387">
        <v>0.01</v>
      </c>
      <c r="M6387"/>
    </row>
    <row r="6388" spans="1:15" hidden="1" x14ac:dyDescent="0.25">
      <c r="A6388">
        <v>217</v>
      </c>
      <c r="B6388" t="s">
        <v>1193</v>
      </c>
      <c r="C6388" t="s">
        <v>1194</v>
      </c>
      <c r="D6388">
        <v>1021828486</v>
      </c>
      <c r="E6388">
        <v>1</v>
      </c>
      <c r="F6388">
        <v>0</v>
      </c>
      <c r="G6388">
        <v>0</v>
      </c>
      <c r="H6388">
        <v>1000000000</v>
      </c>
      <c r="I6388">
        <v>340000000</v>
      </c>
      <c r="J6388">
        <v>0</v>
      </c>
      <c r="M6388"/>
    </row>
    <row r="6389" spans="1:15" hidden="1" x14ac:dyDescent="0.25">
      <c r="A6389">
        <v>217</v>
      </c>
      <c r="B6389" t="s">
        <v>701</v>
      </c>
      <c r="C6389" t="s">
        <v>702</v>
      </c>
      <c r="D6389">
        <v>121414695488058</v>
      </c>
      <c r="E6389">
        <v>6433525770</v>
      </c>
      <c r="F6389">
        <v>80956842375</v>
      </c>
      <c r="G6389">
        <v>50</v>
      </c>
      <c r="H6389">
        <v>3300000000000</v>
      </c>
      <c r="I6389">
        <v>340000000</v>
      </c>
      <c r="J6389">
        <v>7.0000000000000007E-2</v>
      </c>
      <c r="M6389"/>
    </row>
    <row r="6390" spans="1:15" hidden="1" x14ac:dyDescent="0.25">
      <c r="A6390">
        <v>217</v>
      </c>
      <c r="B6390" t="s">
        <v>1922</v>
      </c>
      <c r="C6390" t="s">
        <v>1923</v>
      </c>
      <c r="D6390">
        <v>0</v>
      </c>
      <c r="E6390">
        <v>0</v>
      </c>
      <c r="F6390">
        <v>0</v>
      </c>
      <c r="G6390">
        <v>0</v>
      </c>
      <c r="H6390">
        <v>2300000000</v>
      </c>
      <c r="I6390">
        <v>340000000</v>
      </c>
      <c r="J6390">
        <v>0.02</v>
      </c>
      <c r="M6390"/>
    </row>
    <row r="6391" spans="1:15" hidden="1" x14ac:dyDescent="0.25">
      <c r="A6391">
        <v>217</v>
      </c>
      <c r="B6391" t="s">
        <v>2125</v>
      </c>
      <c r="C6391" t="s">
        <v>2126</v>
      </c>
      <c r="D6391">
        <v>1377951878741</v>
      </c>
      <c r="E6391">
        <v>402791618</v>
      </c>
      <c r="F6391">
        <v>3076789315</v>
      </c>
      <c r="G6391">
        <v>2</v>
      </c>
      <c r="H6391">
        <v>1000000000</v>
      </c>
      <c r="I6391">
        <v>340000000</v>
      </c>
      <c r="J6391">
        <v>0.02</v>
      </c>
      <c r="M6391"/>
    </row>
    <row r="6392" spans="1:15" hidden="1" x14ac:dyDescent="0.25">
      <c r="A6392">
        <v>217</v>
      </c>
      <c r="B6392" t="s">
        <v>829</v>
      </c>
      <c r="C6392" t="s">
        <v>830</v>
      </c>
      <c r="D6392">
        <v>52542314111739</v>
      </c>
      <c r="E6392">
        <v>1072803757</v>
      </c>
      <c r="F6392">
        <v>44180780056</v>
      </c>
      <c r="G6392">
        <v>26</v>
      </c>
      <c r="H6392">
        <v>300000000000</v>
      </c>
      <c r="I6392">
        <v>400000000</v>
      </c>
      <c r="J6392">
        <v>1.4999999999999999E-2</v>
      </c>
      <c r="M6392"/>
    </row>
    <row r="6393" spans="1:15" x14ac:dyDescent="0.25">
      <c r="A6393">
        <v>224</v>
      </c>
      <c r="B6393" t="s">
        <v>2409</v>
      </c>
      <c r="C6393" t="s">
        <v>2410</v>
      </c>
      <c r="D6393">
        <v>50233775499</v>
      </c>
      <c r="E6393">
        <v>0</v>
      </c>
      <c r="F6393">
        <v>0</v>
      </c>
      <c r="G6393">
        <v>0</v>
      </c>
      <c r="H6393">
        <v>1000000000000</v>
      </c>
      <c r="I6393">
        <v>340000000</v>
      </c>
      <c r="J6393" s="127">
        <v>2.5000000000000001E-2</v>
      </c>
      <c r="L6393" t="str">
        <f>C6393</f>
        <v>ADMNT</v>
      </c>
      <c r="M6393" s="125">
        <f>H6393/1000000</f>
        <v>1000000</v>
      </c>
      <c r="O6393" s="126">
        <f>D6393/1000000</f>
        <v>50233.775499000003</v>
      </c>
    </row>
    <row r="6394" spans="1:15" hidden="1" x14ac:dyDescent="0.25">
      <c r="A6394">
        <v>217</v>
      </c>
      <c r="B6394" t="s">
        <v>1454</v>
      </c>
      <c r="C6394" t="s">
        <v>1455</v>
      </c>
      <c r="D6394">
        <v>89903762503809</v>
      </c>
      <c r="E6394">
        <v>1660936911</v>
      </c>
      <c r="F6394">
        <v>64725908685</v>
      </c>
      <c r="G6394">
        <v>38</v>
      </c>
      <c r="H6394">
        <v>3000000000000</v>
      </c>
      <c r="I6394">
        <v>340000000</v>
      </c>
      <c r="J6394">
        <v>0.02</v>
      </c>
      <c r="M6394"/>
    </row>
    <row r="6395" spans="1:15" hidden="1" x14ac:dyDescent="0.25">
      <c r="A6395">
        <v>217</v>
      </c>
      <c r="B6395" t="s">
        <v>1456</v>
      </c>
      <c r="C6395" t="s">
        <v>1457</v>
      </c>
      <c r="D6395">
        <v>1082484597</v>
      </c>
      <c r="E6395">
        <v>1</v>
      </c>
      <c r="F6395">
        <v>0</v>
      </c>
      <c r="G6395">
        <v>0</v>
      </c>
      <c r="H6395">
        <v>100000000000</v>
      </c>
      <c r="I6395">
        <v>340000000</v>
      </c>
      <c r="J6395">
        <v>1.4999999999999999E-2</v>
      </c>
      <c r="M6395"/>
    </row>
    <row r="6396" spans="1:15" hidden="1" x14ac:dyDescent="0.25">
      <c r="A6396">
        <v>217</v>
      </c>
      <c r="B6396" t="s">
        <v>627</v>
      </c>
      <c r="C6396" t="s">
        <v>628</v>
      </c>
      <c r="D6396">
        <v>5253024080949</v>
      </c>
      <c r="E6396">
        <v>368007483</v>
      </c>
      <c r="F6396">
        <v>1372366675</v>
      </c>
      <c r="G6396">
        <v>1</v>
      </c>
      <c r="H6396">
        <v>250000000000</v>
      </c>
      <c r="I6396">
        <v>340000000</v>
      </c>
      <c r="J6396">
        <v>0.02</v>
      </c>
      <c r="M6396"/>
    </row>
    <row r="6397" spans="1:15" hidden="1" x14ac:dyDescent="0.25">
      <c r="A6397">
        <v>217</v>
      </c>
      <c r="B6397" t="s">
        <v>754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M6397"/>
    </row>
    <row r="6398" spans="1:15" hidden="1" x14ac:dyDescent="0.25">
      <c r="A6398">
        <v>217</v>
      </c>
      <c r="B6398" t="s">
        <v>1290</v>
      </c>
      <c r="C6398" t="s">
        <v>1291</v>
      </c>
      <c r="D6398">
        <v>1005194052668</v>
      </c>
      <c r="E6398">
        <v>340000000</v>
      </c>
      <c r="F6398">
        <v>1399788012</v>
      </c>
      <c r="G6398">
        <v>1</v>
      </c>
      <c r="H6398">
        <v>1000000</v>
      </c>
      <c r="I6398">
        <v>340000000</v>
      </c>
      <c r="J6398">
        <v>0</v>
      </c>
      <c r="M6398"/>
    </row>
    <row r="6399" spans="1:15" hidden="1" x14ac:dyDescent="0.25">
      <c r="A6399">
        <v>217</v>
      </c>
      <c r="B6399" t="s">
        <v>789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M6399"/>
    </row>
    <row r="6400" spans="1:15" hidden="1" x14ac:dyDescent="0.25">
      <c r="A6400">
        <v>217</v>
      </c>
      <c r="B6400" t="s">
        <v>1396</v>
      </c>
      <c r="C6400" t="s">
        <v>1397</v>
      </c>
      <c r="D6400">
        <v>205682589061</v>
      </c>
      <c r="E6400">
        <v>1</v>
      </c>
      <c r="F6400">
        <v>0</v>
      </c>
      <c r="G6400">
        <v>0</v>
      </c>
      <c r="H6400">
        <v>10000000000</v>
      </c>
      <c r="I6400">
        <v>340000000</v>
      </c>
      <c r="J6400">
        <v>0.01</v>
      </c>
      <c r="M6400"/>
    </row>
    <row r="6401" spans="1:15" hidden="1" x14ac:dyDescent="0.25">
      <c r="A6401">
        <v>217</v>
      </c>
      <c r="B6401" t="s">
        <v>947</v>
      </c>
      <c r="C6401" t="s">
        <v>948</v>
      </c>
      <c r="D6401">
        <v>19838288047556</v>
      </c>
      <c r="E6401">
        <v>340000000</v>
      </c>
      <c r="F6401">
        <v>24059304304</v>
      </c>
      <c r="G6401">
        <v>14</v>
      </c>
      <c r="H6401">
        <v>1306000000000</v>
      </c>
      <c r="I6401">
        <v>340000000</v>
      </c>
      <c r="J6401">
        <v>0</v>
      </c>
      <c r="M6401"/>
    </row>
    <row r="6402" spans="1:15" hidden="1" x14ac:dyDescent="0.25">
      <c r="A6402">
        <v>217</v>
      </c>
      <c r="B6402" t="s">
        <v>1418</v>
      </c>
      <c r="C6402" t="s">
        <v>1419</v>
      </c>
      <c r="D6402">
        <v>4405307545311</v>
      </c>
      <c r="E6402">
        <v>367895217</v>
      </c>
      <c r="F6402">
        <v>1373874497</v>
      </c>
      <c r="G6402">
        <v>1</v>
      </c>
      <c r="H6402">
        <v>1052000000000</v>
      </c>
      <c r="I6402">
        <v>340000000</v>
      </c>
      <c r="J6402">
        <v>1.9900000000000001E-2</v>
      </c>
      <c r="M6402"/>
    </row>
    <row r="6403" spans="1:15" hidden="1" x14ac:dyDescent="0.25">
      <c r="A6403">
        <v>217</v>
      </c>
      <c r="B6403" t="s">
        <v>1376</v>
      </c>
      <c r="C6403" t="s">
        <v>1377</v>
      </c>
      <c r="D6403">
        <v>57327534027022</v>
      </c>
      <c r="E6403">
        <v>2323897497</v>
      </c>
      <c r="F6403">
        <v>37694052449</v>
      </c>
      <c r="G6403">
        <v>23</v>
      </c>
      <c r="H6403">
        <v>50000000000</v>
      </c>
      <c r="I6403">
        <v>340000000</v>
      </c>
      <c r="J6403">
        <v>0.05</v>
      </c>
      <c r="M6403"/>
    </row>
    <row r="6404" spans="1:15" hidden="1" x14ac:dyDescent="0.25">
      <c r="A6404">
        <v>217</v>
      </c>
      <c r="B6404" t="s">
        <v>2303</v>
      </c>
      <c r="C6404" t="s">
        <v>318</v>
      </c>
      <c r="D6404">
        <v>81065745920492</v>
      </c>
      <c r="E6404">
        <v>876502664</v>
      </c>
      <c r="F6404">
        <v>53113763785</v>
      </c>
      <c r="G6404">
        <v>31</v>
      </c>
      <c r="H6404">
        <v>750000000000</v>
      </c>
      <c r="I6404">
        <v>340000000</v>
      </c>
      <c r="J6404">
        <v>0.01</v>
      </c>
      <c r="M6404"/>
    </row>
    <row r="6405" spans="1:15" hidden="1" x14ac:dyDescent="0.25">
      <c r="A6405">
        <v>217</v>
      </c>
      <c r="B6405" t="s">
        <v>1852</v>
      </c>
      <c r="C6405" t="s">
        <v>1853</v>
      </c>
      <c r="D6405">
        <v>2190820067980</v>
      </c>
      <c r="E6405">
        <v>370805836</v>
      </c>
      <c r="F6405">
        <v>1369459455</v>
      </c>
      <c r="G6405">
        <v>1</v>
      </c>
      <c r="H6405">
        <v>215000000000</v>
      </c>
      <c r="I6405">
        <v>340000000</v>
      </c>
      <c r="J6405">
        <v>2.1999999999999999E-2</v>
      </c>
      <c r="M6405"/>
    </row>
    <row r="6406" spans="1:15" x14ac:dyDescent="0.25">
      <c r="A6406">
        <v>224</v>
      </c>
      <c r="B6406" t="s">
        <v>1628</v>
      </c>
      <c r="C6406" t="s">
        <v>1629</v>
      </c>
      <c r="D6406">
        <v>15501850389389</v>
      </c>
      <c r="E6406">
        <v>0</v>
      </c>
      <c r="F6406">
        <v>0</v>
      </c>
      <c r="G6406">
        <v>14</v>
      </c>
      <c r="H6406">
        <v>1000000000000</v>
      </c>
      <c r="I6406">
        <v>340000000</v>
      </c>
      <c r="J6406" s="127">
        <v>2.5000000000000001E-2</v>
      </c>
      <c r="L6406" t="str">
        <f>C6406</f>
        <v>HEL</v>
      </c>
      <c r="M6406" s="125">
        <f>H6406/1000000</f>
        <v>1000000</v>
      </c>
      <c r="O6406" s="126">
        <f>D6406/1000000</f>
        <v>15501850.389389001</v>
      </c>
    </row>
    <row r="6407" spans="1:15" hidden="1" x14ac:dyDescent="0.25">
      <c r="A6407">
        <v>217</v>
      </c>
      <c r="B6407" t="s">
        <v>2270</v>
      </c>
      <c r="C6407" t="s">
        <v>2271</v>
      </c>
      <c r="D6407">
        <v>114741725071124</v>
      </c>
      <c r="E6407">
        <v>4338508481</v>
      </c>
      <c r="F6407">
        <v>75971661158</v>
      </c>
      <c r="G6407">
        <v>46</v>
      </c>
      <c r="H6407">
        <v>2500000000000</v>
      </c>
      <c r="I6407">
        <v>340000000</v>
      </c>
      <c r="J6407">
        <v>0.05</v>
      </c>
      <c r="M6407"/>
    </row>
    <row r="6408" spans="1:15" hidden="1" x14ac:dyDescent="0.25">
      <c r="A6408">
        <v>222</v>
      </c>
      <c r="B6408" t="s">
        <v>2629</v>
      </c>
      <c r="C6408" t="s">
        <v>2630</v>
      </c>
      <c r="D6408">
        <v>509213520</v>
      </c>
      <c r="E6408">
        <v>1</v>
      </c>
      <c r="F6408">
        <v>0</v>
      </c>
      <c r="G6408">
        <v>0</v>
      </c>
      <c r="H6408">
        <v>500000000</v>
      </c>
      <c r="I6408">
        <v>340000000</v>
      </c>
      <c r="J6408">
        <v>0.02</v>
      </c>
      <c r="M6408"/>
    </row>
    <row r="6409" spans="1:15" hidden="1" x14ac:dyDescent="0.25">
      <c r="A6409">
        <v>217</v>
      </c>
      <c r="B6409" t="s">
        <v>2265</v>
      </c>
      <c r="D6409">
        <v>0</v>
      </c>
      <c r="E6409">
        <v>0</v>
      </c>
      <c r="F6409">
        <v>0</v>
      </c>
      <c r="G6409">
        <v>0</v>
      </c>
      <c r="H6409">
        <v>176836000000</v>
      </c>
      <c r="I6409">
        <v>345000000</v>
      </c>
      <c r="J6409">
        <v>0.02</v>
      </c>
      <c r="M6409"/>
    </row>
    <row r="6410" spans="1:15" hidden="1" x14ac:dyDescent="0.25">
      <c r="A6410">
        <v>217</v>
      </c>
      <c r="B6410" t="s">
        <v>1648</v>
      </c>
      <c r="C6410" t="s">
        <v>352</v>
      </c>
      <c r="D6410">
        <v>11490545253049</v>
      </c>
      <c r="E6410">
        <v>441058006</v>
      </c>
      <c r="F6410">
        <v>10004742597</v>
      </c>
      <c r="G6410">
        <v>6</v>
      </c>
      <c r="H6410">
        <v>500000000000</v>
      </c>
      <c r="I6410">
        <v>340000000</v>
      </c>
      <c r="J6410">
        <v>0.01</v>
      </c>
      <c r="M6410"/>
    </row>
    <row r="6411" spans="1:15" hidden="1" x14ac:dyDescent="0.25">
      <c r="A6411">
        <v>217</v>
      </c>
      <c r="B6411" t="s">
        <v>911</v>
      </c>
      <c r="C6411" t="s">
        <v>912</v>
      </c>
      <c r="D6411">
        <v>6518963235979</v>
      </c>
      <c r="E6411">
        <v>364394505</v>
      </c>
      <c r="F6411">
        <v>3115181519</v>
      </c>
      <c r="G6411">
        <v>2</v>
      </c>
      <c r="H6411">
        <v>1000000</v>
      </c>
      <c r="I6411">
        <v>340000000</v>
      </c>
      <c r="J6411">
        <v>7.77E-3</v>
      </c>
      <c r="M6411"/>
    </row>
    <row r="6412" spans="1:15" hidden="1" x14ac:dyDescent="0.25">
      <c r="A6412">
        <v>217</v>
      </c>
      <c r="B6412" t="s">
        <v>2096</v>
      </c>
      <c r="C6412" t="s">
        <v>2097</v>
      </c>
      <c r="D6412">
        <v>1577950446699</v>
      </c>
      <c r="E6412">
        <v>395991657</v>
      </c>
      <c r="F6412">
        <v>1343799792</v>
      </c>
      <c r="G6412">
        <v>1</v>
      </c>
      <c r="H6412">
        <v>1400000000</v>
      </c>
      <c r="I6412">
        <v>340000000</v>
      </c>
      <c r="J6412">
        <v>0.04</v>
      </c>
      <c r="M6412"/>
    </row>
    <row r="6413" spans="1:15" hidden="1" x14ac:dyDescent="0.25">
      <c r="A6413">
        <v>217</v>
      </c>
      <c r="B6413" t="s">
        <v>1068</v>
      </c>
      <c r="C6413" t="s">
        <v>1069</v>
      </c>
      <c r="D6413">
        <v>281976531476</v>
      </c>
      <c r="E6413">
        <v>1</v>
      </c>
      <c r="F6413">
        <v>0</v>
      </c>
      <c r="G6413">
        <v>0</v>
      </c>
      <c r="H6413">
        <v>2000000000</v>
      </c>
      <c r="I6413">
        <v>340000000</v>
      </c>
      <c r="J6413">
        <v>0.02</v>
      </c>
      <c r="M6413"/>
    </row>
    <row r="6414" spans="1:15" hidden="1" x14ac:dyDescent="0.25">
      <c r="A6414">
        <v>217</v>
      </c>
      <c r="B6414" t="s">
        <v>1896</v>
      </c>
      <c r="C6414" t="s">
        <v>1897</v>
      </c>
      <c r="D6414">
        <v>610667101656</v>
      </c>
      <c r="E6414">
        <v>1</v>
      </c>
      <c r="F6414">
        <v>0</v>
      </c>
      <c r="G6414">
        <v>0</v>
      </c>
      <c r="H6414">
        <v>1000000000</v>
      </c>
      <c r="I6414">
        <v>340000000</v>
      </c>
      <c r="J6414">
        <v>0</v>
      </c>
      <c r="M6414"/>
    </row>
    <row r="6415" spans="1:15" hidden="1" x14ac:dyDescent="0.25">
      <c r="A6415">
        <v>217</v>
      </c>
      <c r="B6415" t="s">
        <v>290</v>
      </c>
      <c r="C6415" t="s">
        <v>291</v>
      </c>
      <c r="D6415">
        <v>15794457166</v>
      </c>
      <c r="E6415">
        <v>1</v>
      </c>
      <c r="F6415">
        <v>0</v>
      </c>
      <c r="G6415">
        <v>0</v>
      </c>
      <c r="H6415">
        <v>10000000000</v>
      </c>
      <c r="I6415">
        <v>340000000</v>
      </c>
      <c r="J6415">
        <v>5.0000000000000001E-3</v>
      </c>
      <c r="M6415"/>
    </row>
    <row r="6416" spans="1:15" hidden="1" x14ac:dyDescent="0.25">
      <c r="A6416">
        <v>217</v>
      </c>
      <c r="B6416" t="s">
        <v>579</v>
      </c>
      <c r="C6416" t="s">
        <v>580</v>
      </c>
      <c r="D6416">
        <v>34855533760520</v>
      </c>
      <c r="E6416">
        <v>2318210661</v>
      </c>
      <c r="F6416">
        <v>34546002573</v>
      </c>
      <c r="G6416">
        <v>21</v>
      </c>
      <c r="H6416">
        <v>7838882000000</v>
      </c>
      <c r="I6416">
        <v>500000000</v>
      </c>
      <c r="J6416">
        <v>0.05</v>
      </c>
      <c r="M6416"/>
    </row>
    <row r="6417" spans="1:10" customFormat="1" hidden="1" x14ac:dyDescent="0.25">
      <c r="A6417">
        <v>217</v>
      </c>
      <c r="B6417" t="s">
        <v>679</v>
      </c>
      <c r="C6417" t="s">
        <v>680</v>
      </c>
      <c r="D6417">
        <v>100212280351</v>
      </c>
      <c r="E6417">
        <v>1</v>
      </c>
      <c r="F6417">
        <v>0</v>
      </c>
      <c r="G6417">
        <v>0</v>
      </c>
      <c r="H6417">
        <v>100000000000</v>
      </c>
      <c r="I6417">
        <v>340000000</v>
      </c>
      <c r="J6417">
        <v>0.02</v>
      </c>
    </row>
    <row r="6418" spans="1:10" customFormat="1" hidden="1" x14ac:dyDescent="0.25">
      <c r="A6418">
        <v>217</v>
      </c>
      <c r="B6418" t="s">
        <v>1814</v>
      </c>
      <c r="C6418" t="s">
        <v>1815</v>
      </c>
      <c r="D6418">
        <v>4471789260</v>
      </c>
      <c r="E6418">
        <v>1</v>
      </c>
      <c r="F6418">
        <v>0</v>
      </c>
      <c r="G6418">
        <v>0</v>
      </c>
      <c r="H6418">
        <v>490000000</v>
      </c>
      <c r="I6418">
        <v>340000000</v>
      </c>
      <c r="J6418">
        <v>0.03</v>
      </c>
    </row>
    <row r="6419" spans="1:10" customFormat="1" hidden="1" x14ac:dyDescent="0.25">
      <c r="A6419">
        <v>217</v>
      </c>
      <c r="B6419" t="s">
        <v>1501</v>
      </c>
      <c r="C6419" t="s">
        <v>1502</v>
      </c>
      <c r="D6419">
        <v>10577100316668</v>
      </c>
      <c r="E6419">
        <v>434761224</v>
      </c>
      <c r="F6419">
        <v>11750391860</v>
      </c>
      <c r="G6419">
        <v>7</v>
      </c>
      <c r="H6419">
        <v>400000000000</v>
      </c>
      <c r="I6419">
        <v>340000000</v>
      </c>
      <c r="J6419">
        <v>8.0000000000000002E-3</v>
      </c>
    </row>
    <row r="6420" spans="1:10" customFormat="1" hidden="1" x14ac:dyDescent="0.25">
      <c r="A6420">
        <v>217</v>
      </c>
      <c r="B6420" t="s">
        <v>1739</v>
      </c>
      <c r="C6420" t="s">
        <v>1740</v>
      </c>
      <c r="D6420">
        <v>11625694114</v>
      </c>
      <c r="E6420">
        <v>1</v>
      </c>
      <c r="F6420">
        <v>0</v>
      </c>
      <c r="G6420">
        <v>0</v>
      </c>
      <c r="H6420">
        <v>1000000000</v>
      </c>
      <c r="I6420">
        <v>340000000</v>
      </c>
      <c r="J6420">
        <v>0</v>
      </c>
    </row>
    <row r="6421" spans="1:10" customFormat="1" hidden="1" x14ac:dyDescent="0.25">
      <c r="A6421">
        <v>217</v>
      </c>
      <c r="B6421" t="s">
        <v>1926</v>
      </c>
      <c r="C6421" t="s">
        <v>1927</v>
      </c>
      <c r="D6421">
        <v>345361416948</v>
      </c>
      <c r="E6421">
        <v>1</v>
      </c>
      <c r="F6421">
        <v>0</v>
      </c>
      <c r="G6421">
        <v>0</v>
      </c>
      <c r="H6421">
        <v>195000000000</v>
      </c>
      <c r="I6421">
        <v>340000000</v>
      </c>
      <c r="J6421">
        <v>0.02</v>
      </c>
    </row>
    <row r="6422" spans="1:10" customFormat="1" hidden="1" x14ac:dyDescent="0.25">
      <c r="A6422">
        <v>217</v>
      </c>
      <c r="B6422" t="s">
        <v>650</v>
      </c>
      <c r="C6422" t="s">
        <v>651</v>
      </c>
      <c r="D6422">
        <v>397032428998</v>
      </c>
      <c r="E6422">
        <v>1</v>
      </c>
      <c r="F6422">
        <v>0</v>
      </c>
      <c r="G6422">
        <v>0</v>
      </c>
      <c r="H6422">
        <v>1000000000</v>
      </c>
      <c r="I6422">
        <v>340000000</v>
      </c>
      <c r="J6422">
        <v>1.7500000000000002E-2</v>
      </c>
    </row>
    <row r="6423" spans="1:10" customFormat="1" hidden="1" x14ac:dyDescent="0.25">
      <c r="A6423">
        <v>217</v>
      </c>
      <c r="B6423" t="s">
        <v>1657</v>
      </c>
      <c r="C6423" t="s">
        <v>1658</v>
      </c>
      <c r="D6423">
        <v>178477282407</v>
      </c>
      <c r="E6423">
        <v>1</v>
      </c>
      <c r="F6423">
        <v>0</v>
      </c>
      <c r="G6423">
        <v>0</v>
      </c>
      <c r="H6423">
        <v>31000000000</v>
      </c>
      <c r="I6423">
        <v>340000000</v>
      </c>
      <c r="J6423">
        <v>3.1E-2</v>
      </c>
    </row>
    <row r="6424" spans="1:10" customFormat="1" hidden="1" x14ac:dyDescent="0.25">
      <c r="A6424">
        <v>217</v>
      </c>
      <c r="B6424" t="s">
        <v>2468</v>
      </c>
      <c r="C6424" t="s">
        <v>2469</v>
      </c>
      <c r="D6424">
        <v>768156656593</v>
      </c>
      <c r="E6424">
        <v>1</v>
      </c>
      <c r="F6424">
        <v>0</v>
      </c>
      <c r="G6424">
        <v>0</v>
      </c>
      <c r="H6424">
        <v>250000000000</v>
      </c>
      <c r="I6424">
        <v>340000000</v>
      </c>
      <c r="J6424">
        <v>0.03</v>
      </c>
    </row>
    <row r="6425" spans="1:10" customFormat="1" hidden="1" x14ac:dyDescent="0.25">
      <c r="A6425">
        <v>217</v>
      </c>
      <c r="B6425" t="s">
        <v>1998</v>
      </c>
      <c r="C6425" t="s">
        <v>1999</v>
      </c>
      <c r="D6425">
        <v>756840648006</v>
      </c>
      <c r="E6425">
        <v>1</v>
      </c>
      <c r="F6425">
        <v>0</v>
      </c>
      <c r="G6425">
        <v>0</v>
      </c>
      <c r="H6425">
        <v>50000000000</v>
      </c>
      <c r="I6425">
        <v>340000000</v>
      </c>
      <c r="J6425">
        <v>0</v>
      </c>
    </row>
    <row r="6426" spans="1:10" customFormat="1" hidden="1" x14ac:dyDescent="0.25">
      <c r="A6426">
        <v>217</v>
      </c>
      <c r="B6426" t="s">
        <v>1747</v>
      </c>
      <c r="C6426" t="s">
        <v>1748</v>
      </c>
      <c r="D6426">
        <v>221705657037</v>
      </c>
      <c r="E6426">
        <v>1</v>
      </c>
      <c r="F6426">
        <v>0</v>
      </c>
      <c r="G6426">
        <v>0</v>
      </c>
      <c r="H6426">
        <v>100000000000</v>
      </c>
      <c r="I6426">
        <v>340000000</v>
      </c>
      <c r="J6426">
        <v>2.5000000000000001E-2</v>
      </c>
    </row>
    <row r="6427" spans="1:10" customFormat="1" hidden="1" x14ac:dyDescent="0.25">
      <c r="A6427">
        <v>217</v>
      </c>
      <c r="B6427" t="s">
        <v>276</v>
      </c>
      <c r="C6427" t="s">
        <v>277</v>
      </c>
      <c r="D6427">
        <v>38564814292885</v>
      </c>
      <c r="E6427">
        <v>1373849382</v>
      </c>
      <c r="F6427">
        <v>33427796699</v>
      </c>
      <c r="G6427">
        <v>20</v>
      </c>
      <c r="H6427">
        <v>120000000000</v>
      </c>
      <c r="I6427">
        <v>340000000</v>
      </c>
      <c r="J6427">
        <v>0.03</v>
      </c>
    </row>
    <row r="6428" spans="1:10" customFormat="1" hidden="1" x14ac:dyDescent="0.25">
      <c r="A6428">
        <v>217</v>
      </c>
      <c r="B6428" t="s">
        <v>1404</v>
      </c>
      <c r="C6428" t="s">
        <v>1405</v>
      </c>
      <c r="D6428">
        <v>871997553572</v>
      </c>
      <c r="E6428">
        <v>381997783</v>
      </c>
      <c r="F6428">
        <v>1357928349</v>
      </c>
      <c r="G6428">
        <v>1</v>
      </c>
      <c r="H6428">
        <v>815260000000</v>
      </c>
      <c r="I6428">
        <v>340000000</v>
      </c>
      <c r="J6428">
        <v>0.03</v>
      </c>
    </row>
    <row r="6429" spans="1:10" customFormat="1" hidden="1" x14ac:dyDescent="0.25">
      <c r="A6429">
        <v>217</v>
      </c>
      <c r="B6429" t="s">
        <v>1557</v>
      </c>
      <c r="C6429" t="s">
        <v>1558</v>
      </c>
      <c r="D6429">
        <v>242680016820</v>
      </c>
      <c r="E6429">
        <v>1</v>
      </c>
      <c r="F6429">
        <v>0</v>
      </c>
      <c r="G6429">
        <v>0</v>
      </c>
      <c r="H6429">
        <v>225000000000</v>
      </c>
      <c r="I6429">
        <v>340000000</v>
      </c>
      <c r="J6429">
        <v>2.29E-2</v>
      </c>
    </row>
    <row r="6430" spans="1:10" customFormat="1" hidden="1" x14ac:dyDescent="0.25">
      <c r="A6430">
        <v>217</v>
      </c>
      <c r="B6430" t="s">
        <v>2141</v>
      </c>
      <c r="C6430" t="s">
        <v>2142</v>
      </c>
      <c r="D6430">
        <v>8127320369350</v>
      </c>
      <c r="E6430">
        <v>671030409</v>
      </c>
      <c r="F6430">
        <v>6289577786</v>
      </c>
      <c r="G6430">
        <v>4</v>
      </c>
      <c r="H6430">
        <v>150750000000</v>
      </c>
      <c r="I6430">
        <v>340000000</v>
      </c>
      <c r="J6430">
        <v>0.05</v>
      </c>
    </row>
    <row r="6431" spans="1:10" customFormat="1" hidden="1" x14ac:dyDescent="0.25">
      <c r="A6431">
        <v>217</v>
      </c>
      <c r="B6431" s="161" t="s">
        <v>1846</v>
      </c>
      <c r="C6431" t="s">
        <v>1847</v>
      </c>
      <c r="D6431">
        <v>0</v>
      </c>
      <c r="E6431">
        <v>0</v>
      </c>
      <c r="F6431">
        <v>0</v>
      </c>
      <c r="G6431">
        <v>0</v>
      </c>
      <c r="H6431">
        <v>100000000000</v>
      </c>
      <c r="I6431">
        <v>340000000</v>
      </c>
      <c r="J6431">
        <v>0.01</v>
      </c>
    </row>
    <row r="6432" spans="1:10" customFormat="1" hidden="1" x14ac:dyDescent="0.25">
      <c r="A6432">
        <v>217</v>
      </c>
      <c r="B6432" t="s">
        <v>431</v>
      </c>
      <c r="C6432" t="s">
        <v>432</v>
      </c>
      <c r="D6432">
        <v>201422398154283</v>
      </c>
      <c r="E6432">
        <v>5321298644</v>
      </c>
      <c r="F6432">
        <v>137341519784</v>
      </c>
      <c r="G6432">
        <v>82</v>
      </c>
      <c r="H6432">
        <v>1000000000</v>
      </c>
      <c r="I6432">
        <v>340000000</v>
      </c>
      <c r="J6432">
        <v>3.5000000000000003E-2</v>
      </c>
    </row>
    <row r="6433" spans="1:10" customFormat="1" hidden="1" x14ac:dyDescent="0.25">
      <c r="A6433">
        <v>217</v>
      </c>
      <c r="B6433" t="s">
        <v>423</v>
      </c>
      <c r="C6433" t="s">
        <v>424</v>
      </c>
      <c r="D6433">
        <v>101990806662</v>
      </c>
      <c r="E6433">
        <v>1</v>
      </c>
      <c r="F6433">
        <v>0</v>
      </c>
      <c r="G6433">
        <v>0</v>
      </c>
      <c r="H6433">
        <v>500000000</v>
      </c>
      <c r="I6433">
        <v>345000000</v>
      </c>
      <c r="J6433">
        <v>0.03</v>
      </c>
    </row>
    <row r="6434" spans="1:10" customFormat="1" hidden="1" x14ac:dyDescent="0.25">
      <c r="A6434">
        <v>217</v>
      </c>
      <c r="B6434" t="s">
        <v>772</v>
      </c>
      <c r="C6434" t="s">
        <v>773</v>
      </c>
      <c r="D6434">
        <v>1195134286213</v>
      </c>
      <c r="E6434">
        <v>380321430</v>
      </c>
      <c r="F6434">
        <v>1359728223</v>
      </c>
      <c r="G6434">
        <v>1</v>
      </c>
      <c r="H6434">
        <v>118000000000</v>
      </c>
      <c r="I6434">
        <v>340000000</v>
      </c>
      <c r="J6434">
        <v>2.8799999999999999E-2</v>
      </c>
    </row>
    <row r="6435" spans="1:10" customFormat="1" hidden="1" x14ac:dyDescent="0.25">
      <c r="A6435">
        <v>217</v>
      </c>
      <c r="B6435" t="s">
        <v>660</v>
      </c>
      <c r="C6435" t="s">
        <v>661</v>
      </c>
      <c r="D6435">
        <v>281412048179</v>
      </c>
      <c r="E6435">
        <v>1</v>
      </c>
      <c r="F6435">
        <v>0</v>
      </c>
      <c r="G6435">
        <v>0</v>
      </c>
      <c r="H6435">
        <v>200000000000</v>
      </c>
      <c r="I6435">
        <v>340000000</v>
      </c>
      <c r="J6435">
        <v>2.58E-2</v>
      </c>
    </row>
    <row r="6436" spans="1:10" customFormat="1" hidden="1" x14ac:dyDescent="0.25">
      <c r="A6436">
        <v>217</v>
      </c>
      <c r="B6436" t="s">
        <v>2483</v>
      </c>
      <c r="C6436" t="s">
        <v>2484</v>
      </c>
      <c r="D6436">
        <v>46485913567828</v>
      </c>
      <c r="E6436">
        <v>340000000</v>
      </c>
      <c r="F6436">
        <v>36200445509</v>
      </c>
      <c r="G6436">
        <v>21</v>
      </c>
      <c r="H6436">
        <v>95000000000</v>
      </c>
      <c r="I6436">
        <v>340000000</v>
      </c>
      <c r="J6436">
        <v>0</v>
      </c>
    </row>
    <row r="6437" spans="1:10" customFormat="1" hidden="1" x14ac:dyDescent="0.25">
      <c r="A6437">
        <v>217</v>
      </c>
      <c r="B6437" t="s">
        <v>675</v>
      </c>
      <c r="C6437" t="s">
        <v>676</v>
      </c>
      <c r="D6437">
        <v>4019861496662</v>
      </c>
      <c r="E6437">
        <v>340000000</v>
      </c>
      <c r="F6437">
        <v>1400625643</v>
      </c>
      <c r="G6437">
        <v>1</v>
      </c>
      <c r="H6437">
        <v>375000000000</v>
      </c>
      <c r="I6437">
        <v>340000000</v>
      </c>
      <c r="J6437">
        <v>0</v>
      </c>
    </row>
    <row r="6438" spans="1:10" customFormat="1" hidden="1" x14ac:dyDescent="0.25">
      <c r="A6438">
        <v>222</v>
      </c>
      <c r="B6438" t="s">
        <v>2631</v>
      </c>
      <c r="C6438" t="s">
        <v>2632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customFormat="1" hidden="1" x14ac:dyDescent="0.25">
      <c r="A6439">
        <v>217</v>
      </c>
      <c r="B6439" t="s">
        <v>315</v>
      </c>
      <c r="C6439" t="s">
        <v>316</v>
      </c>
      <c r="D6439">
        <v>6815059997681</v>
      </c>
      <c r="E6439">
        <v>371131852</v>
      </c>
      <c r="F6439">
        <v>3113499716</v>
      </c>
      <c r="G6439">
        <v>2</v>
      </c>
      <c r="H6439">
        <v>1250000030000</v>
      </c>
      <c r="I6439">
        <v>340000000</v>
      </c>
      <c r="J6439">
        <v>9.9000000000000008E-3</v>
      </c>
    </row>
    <row r="6440" spans="1:10" customFormat="1" hidden="1" x14ac:dyDescent="0.25">
      <c r="A6440">
        <v>217</v>
      </c>
      <c r="B6440" t="s">
        <v>313</v>
      </c>
      <c r="C6440" t="s">
        <v>314</v>
      </c>
      <c r="D6440">
        <v>4234741903502</v>
      </c>
      <c r="E6440">
        <v>828335539</v>
      </c>
      <c r="F6440">
        <v>7880052957</v>
      </c>
      <c r="G6440">
        <v>5</v>
      </c>
      <c r="H6440">
        <v>1000000000000</v>
      </c>
      <c r="I6440">
        <v>500000000</v>
      </c>
      <c r="J6440">
        <v>0.04</v>
      </c>
    </row>
    <row r="6441" spans="1:10" customFormat="1" hidden="1" x14ac:dyDescent="0.25">
      <c r="A6441">
        <v>217</v>
      </c>
      <c r="B6441" t="s">
        <v>2427</v>
      </c>
      <c r="C6441" t="s">
        <v>2428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customFormat="1" hidden="1" x14ac:dyDescent="0.25">
      <c r="A6442">
        <v>217</v>
      </c>
      <c r="B6442" t="s">
        <v>2577</v>
      </c>
      <c r="C6442" t="s">
        <v>2578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customFormat="1" hidden="1" x14ac:dyDescent="0.25">
      <c r="A6443">
        <v>217</v>
      </c>
      <c r="B6443" t="s">
        <v>2222</v>
      </c>
      <c r="C6443" t="s">
        <v>2223</v>
      </c>
      <c r="D6443">
        <v>201944784644</v>
      </c>
      <c r="E6443">
        <v>1</v>
      </c>
      <c r="F6443">
        <v>0</v>
      </c>
      <c r="G6443">
        <v>0</v>
      </c>
      <c r="H6443">
        <v>10000000000</v>
      </c>
      <c r="I6443">
        <v>340000000</v>
      </c>
      <c r="J6443">
        <v>0.02</v>
      </c>
    </row>
    <row r="6444" spans="1:10" customFormat="1" hidden="1" x14ac:dyDescent="0.25">
      <c r="A6444">
        <v>217</v>
      </c>
      <c r="B6444" t="s">
        <v>1796</v>
      </c>
      <c r="C6444" t="s">
        <v>354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customFormat="1" hidden="1" x14ac:dyDescent="0.25">
      <c r="A6445">
        <v>217</v>
      </c>
      <c r="B6445" t="s">
        <v>443</v>
      </c>
      <c r="C6445" t="s">
        <v>444</v>
      </c>
      <c r="D6445">
        <v>171317163924</v>
      </c>
      <c r="E6445">
        <v>1</v>
      </c>
      <c r="F6445">
        <v>0</v>
      </c>
      <c r="G6445">
        <v>0</v>
      </c>
      <c r="H6445">
        <v>1000000000</v>
      </c>
      <c r="I6445">
        <v>340000000</v>
      </c>
      <c r="J6445">
        <v>2.5000000000000001E-2</v>
      </c>
    </row>
    <row r="6446" spans="1:10" customFormat="1" hidden="1" x14ac:dyDescent="0.25">
      <c r="A6446">
        <v>217</v>
      </c>
      <c r="B6446" t="s">
        <v>1252</v>
      </c>
      <c r="C6446" t="s">
        <v>1253</v>
      </c>
      <c r="D6446">
        <v>1749900231095</v>
      </c>
      <c r="E6446">
        <v>384826898</v>
      </c>
      <c r="F6446">
        <v>1356013688</v>
      </c>
      <c r="G6446">
        <v>1</v>
      </c>
      <c r="H6446">
        <v>1033736000000</v>
      </c>
      <c r="I6446">
        <v>340000000</v>
      </c>
      <c r="J6446">
        <v>3.2000000000000001E-2</v>
      </c>
    </row>
    <row r="6447" spans="1:10" customFormat="1" hidden="1" x14ac:dyDescent="0.25">
      <c r="A6447">
        <v>217</v>
      </c>
      <c r="B6447" t="s">
        <v>345</v>
      </c>
      <c r="C6447" t="s">
        <v>346</v>
      </c>
      <c r="D6447">
        <v>865266568966</v>
      </c>
      <c r="E6447">
        <v>340000000</v>
      </c>
      <c r="F6447">
        <v>3140333105</v>
      </c>
      <c r="G6447">
        <v>2</v>
      </c>
      <c r="H6447">
        <v>200000000000</v>
      </c>
      <c r="I6447">
        <v>340000000</v>
      </c>
      <c r="J6447">
        <v>0</v>
      </c>
    </row>
    <row r="6448" spans="1:10" customFormat="1" hidden="1" x14ac:dyDescent="0.25">
      <c r="A6448">
        <v>217</v>
      </c>
      <c r="B6448" t="s">
        <v>567</v>
      </c>
      <c r="C6448" t="s">
        <v>568</v>
      </c>
      <c r="D6448">
        <v>4945804467423</v>
      </c>
      <c r="E6448">
        <v>571985498</v>
      </c>
      <c r="F6448">
        <v>6396171599</v>
      </c>
      <c r="G6448">
        <v>4</v>
      </c>
      <c r="H6448">
        <v>1200000000000</v>
      </c>
      <c r="I6448">
        <v>340000000</v>
      </c>
      <c r="J6448">
        <v>3.5000000000000003E-2</v>
      </c>
    </row>
    <row r="6449" spans="1:10" customFormat="1" hidden="1" x14ac:dyDescent="0.25">
      <c r="A6449">
        <v>217</v>
      </c>
      <c r="B6449" t="s">
        <v>2133</v>
      </c>
      <c r="C6449" t="s">
        <v>2134</v>
      </c>
      <c r="D6449">
        <v>637068270808</v>
      </c>
      <c r="E6449">
        <v>1</v>
      </c>
      <c r="F6449">
        <v>0</v>
      </c>
      <c r="G6449">
        <v>0</v>
      </c>
      <c r="H6449">
        <v>105200000000</v>
      </c>
      <c r="I6449">
        <v>340000000</v>
      </c>
      <c r="J6449">
        <v>0.02</v>
      </c>
    </row>
    <row r="6450" spans="1:10" customFormat="1" hidden="1" x14ac:dyDescent="0.25">
      <c r="A6450">
        <v>217</v>
      </c>
      <c r="B6450" t="s">
        <v>1811</v>
      </c>
      <c r="C6450" t="s">
        <v>1812</v>
      </c>
      <c r="D6450">
        <v>501142775899</v>
      </c>
      <c r="E6450">
        <v>1</v>
      </c>
      <c r="F6450">
        <v>0</v>
      </c>
      <c r="G6450">
        <v>0</v>
      </c>
      <c r="H6450">
        <v>100000000000</v>
      </c>
      <c r="I6450">
        <v>340000000</v>
      </c>
      <c r="J6450">
        <v>0.02</v>
      </c>
    </row>
    <row r="6451" spans="1:10" customFormat="1" hidden="1" x14ac:dyDescent="0.25">
      <c r="A6451">
        <v>217</v>
      </c>
      <c r="B6451" t="s">
        <v>1683</v>
      </c>
      <c r="C6451" t="s">
        <v>1684</v>
      </c>
      <c r="D6451">
        <v>682198499150</v>
      </c>
      <c r="E6451">
        <v>1</v>
      </c>
      <c r="F6451">
        <v>0</v>
      </c>
      <c r="G6451">
        <v>0</v>
      </c>
      <c r="H6451">
        <v>200000000000</v>
      </c>
      <c r="I6451">
        <v>340000000</v>
      </c>
      <c r="J6451">
        <v>0</v>
      </c>
    </row>
    <row r="6452" spans="1:10" customFormat="1" hidden="1" x14ac:dyDescent="0.25">
      <c r="A6452">
        <v>217</v>
      </c>
      <c r="B6452" t="s">
        <v>2431</v>
      </c>
      <c r="C6452" t="s">
        <v>2432</v>
      </c>
      <c r="D6452">
        <v>1334148091954</v>
      </c>
      <c r="E6452">
        <v>1</v>
      </c>
      <c r="F6452">
        <v>0</v>
      </c>
      <c r="G6452">
        <v>0</v>
      </c>
      <c r="H6452">
        <v>100000000000</v>
      </c>
      <c r="I6452">
        <v>340000000</v>
      </c>
      <c r="J6452">
        <v>0.02</v>
      </c>
    </row>
    <row r="6453" spans="1:10" customFormat="1" hidden="1" x14ac:dyDescent="0.25">
      <c r="A6453">
        <v>217</v>
      </c>
      <c r="B6453" t="s">
        <v>1858</v>
      </c>
      <c r="C6453" t="s">
        <v>1859</v>
      </c>
      <c r="D6453">
        <v>38610733605</v>
      </c>
      <c r="E6453">
        <v>1</v>
      </c>
      <c r="F6453">
        <v>0</v>
      </c>
      <c r="G6453">
        <v>0</v>
      </c>
      <c r="H6453">
        <v>11000000000</v>
      </c>
      <c r="I6453">
        <v>340000000</v>
      </c>
      <c r="J6453">
        <v>0.02</v>
      </c>
    </row>
    <row r="6454" spans="1:10" customFormat="1" hidden="1" x14ac:dyDescent="0.25">
      <c r="A6454">
        <v>217</v>
      </c>
      <c r="B6454" t="s">
        <v>226</v>
      </c>
      <c r="C6454" t="s">
        <v>227</v>
      </c>
      <c r="D6454">
        <v>12965959725318</v>
      </c>
      <c r="E6454">
        <v>605438920</v>
      </c>
      <c r="F6454">
        <v>6370534081</v>
      </c>
      <c r="G6454">
        <v>4</v>
      </c>
      <c r="H6454">
        <v>2000000000000</v>
      </c>
      <c r="I6454">
        <v>340000000</v>
      </c>
      <c r="J6454">
        <v>0.04</v>
      </c>
    </row>
    <row r="6455" spans="1:10" customFormat="1" hidden="1" x14ac:dyDescent="0.25">
      <c r="A6455">
        <v>217</v>
      </c>
      <c r="B6455" t="s">
        <v>1723</v>
      </c>
      <c r="C6455" t="s">
        <v>1724</v>
      </c>
      <c r="D6455">
        <v>144621188102</v>
      </c>
      <c r="E6455">
        <v>1</v>
      </c>
      <c r="F6455">
        <v>0</v>
      </c>
      <c r="G6455">
        <v>0</v>
      </c>
      <c r="H6455">
        <v>38500000000</v>
      </c>
      <c r="I6455">
        <v>340000000</v>
      </c>
      <c r="J6455">
        <v>0.02</v>
      </c>
    </row>
    <row r="6456" spans="1:10" customFormat="1" hidden="1" x14ac:dyDescent="0.25">
      <c r="A6456">
        <v>217</v>
      </c>
      <c r="B6456" t="s">
        <v>835</v>
      </c>
      <c r="C6456" t="s">
        <v>836</v>
      </c>
      <c r="D6456">
        <v>226312176554614</v>
      </c>
      <c r="E6456">
        <v>1836099404</v>
      </c>
      <c r="F6456">
        <v>164737167761</v>
      </c>
      <c r="G6456">
        <v>102</v>
      </c>
      <c r="H6456">
        <v>500000000000</v>
      </c>
      <c r="I6456">
        <v>340000000</v>
      </c>
      <c r="J6456">
        <v>8.9999999999999993E-3</v>
      </c>
    </row>
    <row r="6457" spans="1:10" customFormat="1" hidden="1" x14ac:dyDescent="0.25">
      <c r="A6457">
        <v>217</v>
      </c>
      <c r="B6457" t="s">
        <v>673</v>
      </c>
      <c r="C6457" t="s">
        <v>674</v>
      </c>
      <c r="D6457">
        <v>119491864108</v>
      </c>
      <c r="E6457">
        <v>1</v>
      </c>
      <c r="F6457">
        <v>0</v>
      </c>
      <c r="G6457">
        <v>0</v>
      </c>
      <c r="H6457">
        <v>74849000000</v>
      </c>
      <c r="I6457">
        <v>340000000</v>
      </c>
      <c r="J6457">
        <v>0.02</v>
      </c>
    </row>
    <row r="6458" spans="1:10" customFormat="1" hidden="1" x14ac:dyDescent="0.25">
      <c r="A6458">
        <v>217</v>
      </c>
      <c r="B6458" t="s">
        <v>652</v>
      </c>
      <c r="C6458" t="s">
        <v>653</v>
      </c>
      <c r="D6458">
        <v>686454929202</v>
      </c>
      <c r="E6458">
        <v>1</v>
      </c>
      <c r="F6458">
        <v>0</v>
      </c>
      <c r="G6458">
        <v>0</v>
      </c>
      <c r="H6458">
        <v>8000000000</v>
      </c>
      <c r="I6458">
        <v>340000000</v>
      </c>
      <c r="J6458">
        <v>0.01</v>
      </c>
    </row>
    <row r="6459" spans="1:10" customFormat="1" hidden="1" x14ac:dyDescent="0.25">
      <c r="A6459">
        <v>217</v>
      </c>
      <c r="B6459" t="s">
        <v>965</v>
      </c>
      <c r="C6459" t="s">
        <v>966</v>
      </c>
      <c r="D6459">
        <v>35315499130977</v>
      </c>
      <c r="E6459">
        <v>340000000</v>
      </c>
      <c r="F6459">
        <v>32806935956</v>
      </c>
      <c r="G6459">
        <v>19</v>
      </c>
      <c r="H6459">
        <v>2046000000000</v>
      </c>
      <c r="I6459">
        <v>340000000</v>
      </c>
      <c r="J6459">
        <v>0</v>
      </c>
    </row>
    <row r="6460" spans="1:10" customFormat="1" hidden="1" x14ac:dyDescent="0.25">
      <c r="A6460">
        <v>217</v>
      </c>
      <c r="B6460" t="s">
        <v>2341</v>
      </c>
      <c r="C6460" t="s">
        <v>93</v>
      </c>
      <c r="D6460">
        <v>23992262963236</v>
      </c>
      <c r="E6460">
        <v>1802337455</v>
      </c>
      <c r="F6460">
        <v>27784411661</v>
      </c>
      <c r="G6460">
        <v>17</v>
      </c>
      <c r="H6460">
        <v>250000000000</v>
      </c>
      <c r="I6460">
        <v>340000000</v>
      </c>
      <c r="J6460">
        <v>0.05</v>
      </c>
    </row>
    <row r="6461" spans="1:10" customFormat="1" hidden="1" x14ac:dyDescent="0.25">
      <c r="A6461">
        <v>217</v>
      </c>
      <c r="B6461" t="s">
        <v>563</v>
      </c>
      <c r="C6461" t="s">
        <v>564</v>
      </c>
      <c r="D6461">
        <v>2187249315019</v>
      </c>
      <c r="E6461">
        <v>1</v>
      </c>
      <c r="F6461">
        <v>0</v>
      </c>
      <c r="G6461">
        <v>0</v>
      </c>
      <c r="H6461">
        <v>103000000000</v>
      </c>
      <c r="I6461">
        <v>340000000</v>
      </c>
      <c r="J6461">
        <v>0.02</v>
      </c>
    </row>
    <row r="6462" spans="1:10" customFormat="1" hidden="1" x14ac:dyDescent="0.25">
      <c r="A6462">
        <v>217</v>
      </c>
      <c r="B6462" t="s">
        <v>1632</v>
      </c>
      <c r="C6462" t="s">
        <v>1633</v>
      </c>
      <c r="D6462">
        <v>71800731410737</v>
      </c>
      <c r="E6462">
        <v>2417693066</v>
      </c>
      <c r="F6462">
        <v>67178742488</v>
      </c>
      <c r="G6462">
        <v>40</v>
      </c>
      <c r="H6462">
        <v>50000000000</v>
      </c>
      <c r="I6462">
        <v>340000000</v>
      </c>
      <c r="J6462">
        <v>0.03</v>
      </c>
    </row>
    <row r="6463" spans="1:10" customFormat="1" hidden="1" x14ac:dyDescent="0.25">
      <c r="A6463">
        <v>217</v>
      </c>
      <c r="B6463" t="s">
        <v>999</v>
      </c>
      <c r="C6463" t="s">
        <v>1000</v>
      </c>
      <c r="D6463">
        <v>116929356594295</v>
      </c>
      <c r="E6463">
        <v>4759772850</v>
      </c>
      <c r="F6463">
        <v>83975684167</v>
      </c>
      <c r="G6463">
        <v>51</v>
      </c>
      <c r="H6463">
        <v>50000000000</v>
      </c>
      <c r="I6463">
        <v>340000000</v>
      </c>
      <c r="J6463">
        <v>0.05</v>
      </c>
    </row>
    <row r="6464" spans="1:10" customFormat="1" hidden="1" x14ac:dyDescent="0.25">
      <c r="A6464">
        <v>217</v>
      </c>
      <c r="B6464" t="s">
        <v>451</v>
      </c>
      <c r="C6464" t="s">
        <v>452</v>
      </c>
      <c r="D6464">
        <v>10409620482166</v>
      </c>
      <c r="E6464">
        <v>591133121</v>
      </c>
      <c r="F6464">
        <v>8119970930</v>
      </c>
      <c r="G6464">
        <v>5</v>
      </c>
      <c r="H6464">
        <v>1100000000000</v>
      </c>
      <c r="I6464">
        <v>340000000</v>
      </c>
      <c r="J6464">
        <v>0.03</v>
      </c>
    </row>
    <row r="6465" spans="1:10" customFormat="1" hidden="1" x14ac:dyDescent="0.25">
      <c r="A6465">
        <v>217</v>
      </c>
      <c r="B6465" t="s">
        <v>1699</v>
      </c>
      <c r="C6465" t="s">
        <v>1700</v>
      </c>
      <c r="D6465">
        <v>212796057456</v>
      </c>
      <c r="E6465">
        <v>1</v>
      </c>
      <c r="F6465">
        <v>0</v>
      </c>
      <c r="G6465">
        <v>0</v>
      </c>
      <c r="H6465">
        <v>50000000000</v>
      </c>
      <c r="I6465">
        <v>340000000</v>
      </c>
      <c r="J6465">
        <v>0.02</v>
      </c>
    </row>
    <row r="6466" spans="1:10" customFormat="1" hidden="1" x14ac:dyDescent="0.25">
      <c r="A6466">
        <v>217</v>
      </c>
      <c r="B6466" t="s">
        <v>705</v>
      </c>
      <c r="C6466" t="s">
        <v>706</v>
      </c>
      <c r="D6466">
        <v>686785083338</v>
      </c>
      <c r="E6466">
        <v>1</v>
      </c>
      <c r="F6466">
        <v>0</v>
      </c>
      <c r="G6466">
        <v>0</v>
      </c>
      <c r="H6466">
        <v>103000000000</v>
      </c>
      <c r="I6466">
        <v>340000000</v>
      </c>
      <c r="J6466">
        <v>5.0000000000000001E-3</v>
      </c>
    </row>
    <row r="6467" spans="1:10" customFormat="1" hidden="1" x14ac:dyDescent="0.25">
      <c r="A6467">
        <v>217</v>
      </c>
      <c r="B6467" t="s">
        <v>989</v>
      </c>
      <c r="C6467" t="s">
        <v>990</v>
      </c>
      <c r="D6467">
        <v>1615753320937</v>
      </c>
      <c r="E6467">
        <v>1</v>
      </c>
      <c r="F6467">
        <v>0</v>
      </c>
      <c r="G6467">
        <v>0</v>
      </c>
      <c r="H6467">
        <v>200000000000</v>
      </c>
      <c r="I6467">
        <v>340000000</v>
      </c>
      <c r="J6467">
        <v>0</v>
      </c>
    </row>
    <row r="6468" spans="1:10" customFormat="1" hidden="1" x14ac:dyDescent="0.25">
      <c r="A6468">
        <v>217</v>
      </c>
      <c r="B6468" t="s">
        <v>2299</v>
      </c>
      <c r="C6468" t="s">
        <v>2300</v>
      </c>
      <c r="D6468">
        <v>119957922726580</v>
      </c>
      <c r="E6468">
        <v>4422973976</v>
      </c>
      <c r="F6468">
        <v>77576505559</v>
      </c>
      <c r="G6468">
        <v>47</v>
      </c>
      <c r="H6468">
        <v>2000000000000</v>
      </c>
      <c r="I6468">
        <v>340000000</v>
      </c>
      <c r="J6468">
        <v>0.05</v>
      </c>
    </row>
    <row r="6469" spans="1:10" customFormat="1" hidden="1" x14ac:dyDescent="0.25">
      <c r="A6469">
        <v>217</v>
      </c>
      <c r="B6469" t="s">
        <v>2200</v>
      </c>
      <c r="C6469" t="s">
        <v>2201</v>
      </c>
      <c r="D6469">
        <v>7620000</v>
      </c>
      <c r="E6469">
        <v>1</v>
      </c>
      <c r="F6469">
        <v>0</v>
      </c>
      <c r="G6469">
        <v>0</v>
      </c>
      <c r="H6469">
        <v>0</v>
      </c>
      <c r="I6469">
        <v>500000000</v>
      </c>
      <c r="J6469">
        <v>1</v>
      </c>
    </row>
    <row r="6470" spans="1:10" customFormat="1" hidden="1" x14ac:dyDescent="0.25">
      <c r="A6470">
        <v>217</v>
      </c>
      <c r="B6470" t="s">
        <v>1533</v>
      </c>
      <c r="C6470" t="s">
        <v>1534</v>
      </c>
      <c r="D6470">
        <v>3196872986240</v>
      </c>
      <c r="E6470">
        <v>340000000</v>
      </c>
      <c r="F6470">
        <v>6622883677</v>
      </c>
      <c r="G6470">
        <v>4</v>
      </c>
      <c r="H6470">
        <v>438734839107</v>
      </c>
      <c r="I6470">
        <v>340000000</v>
      </c>
      <c r="J6470">
        <v>0</v>
      </c>
    </row>
    <row r="6471" spans="1:10" customFormat="1" hidden="1" x14ac:dyDescent="0.25">
      <c r="A6471">
        <v>217</v>
      </c>
      <c r="B6471" t="s">
        <v>177</v>
      </c>
      <c r="C6471" t="s">
        <v>178</v>
      </c>
      <c r="D6471">
        <v>100007821255</v>
      </c>
      <c r="E6471">
        <v>1</v>
      </c>
      <c r="F6471">
        <v>0</v>
      </c>
      <c r="G6471">
        <v>0</v>
      </c>
      <c r="H6471">
        <v>100000000000</v>
      </c>
      <c r="I6471">
        <v>340000000</v>
      </c>
      <c r="J6471">
        <v>0.02</v>
      </c>
    </row>
    <row r="6472" spans="1:10" customFormat="1" hidden="1" x14ac:dyDescent="0.25">
      <c r="A6472">
        <v>217</v>
      </c>
      <c r="B6472" t="s">
        <v>1583</v>
      </c>
      <c r="C6472" t="s">
        <v>1584</v>
      </c>
      <c r="D6472">
        <v>1221216728696</v>
      </c>
      <c r="E6472">
        <v>1</v>
      </c>
      <c r="F6472">
        <v>0</v>
      </c>
      <c r="G6472">
        <v>0</v>
      </c>
      <c r="H6472">
        <v>495814564669</v>
      </c>
      <c r="I6472">
        <v>340000000</v>
      </c>
      <c r="J6472">
        <v>0</v>
      </c>
    </row>
    <row r="6473" spans="1:10" customFormat="1" hidden="1" x14ac:dyDescent="0.25">
      <c r="A6473">
        <v>217</v>
      </c>
      <c r="B6473" t="s">
        <v>1745</v>
      </c>
      <c r="C6473" t="s">
        <v>1746</v>
      </c>
      <c r="D6473">
        <v>1517371194906</v>
      </c>
      <c r="E6473">
        <v>1</v>
      </c>
      <c r="F6473">
        <v>0</v>
      </c>
      <c r="G6473">
        <v>0</v>
      </c>
      <c r="H6473">
        <v>200000000000</v>
      </c>
      <c r="I6473">
        <v>340000000</v>
      </c>
      <c r="J6473">
        <v>0.01</v>
      </c>
    </row>
    <row r="6474" spans="1:10" customFormat="1" hidden="1" x14ac:dyDescent="0.25">
      <c r="A6474">
        <v>217</v>
      </c>
      <c r="B6474" t="s">
        <v>1078</v>
      </c>
      <c r="C6474" t="s">
        <v>1079</v>
      </c>
      <c r="D6474">
        <v>19466006467200</v>
      </c>
      <c r="E6474">
        <v>695155482</v>
      </c>
      <c r="F6474">
        <v>11483360604</v>
      </c>
      <c r="G6474">
        <v>7</v>
      </c>
      <c r="H6474">
        <v>1000000</v>
      </c>
      <c r="I6474">
        <v>340000000</v>
      </c>
      <c r="J6474">
        <v>0.03</v>
      </c>
    </row>
    <row r="6475" spans="1:10" customFormat="1" hidden="1" x14ac:dyDescent="0.25">
      <c r="A6475">
        <v>217</v>
      </c>
      <c r="B6475" t="s">
        <v>1978</v>
      </c>
      <c r="C6475" t="s">
        <v>1979</v>
      </c>
      <c r="D6475">
        <v>2429499094592</v>
      </c>
      <c r="E6475">
        <v>1</v>
      </c>
      <c r="F6475">
        <v>0</v>
      </c>
      <c r="G6475">
        <v>0</v>
      </c>
      <c r="H6475">
        <v>50000000</v>
      </c>
      <c r="I6475">
        <v>340000000</v>
      </c>
      <c r="J6475">
        <v>4.8999999999999998E-3</v>
      </c>
    </row>
    <row r="6476" spans="1:10" customFormat="1" hidden="1" x14ac:dyDescent="0.25">
      <c r="A6476">
        <v>217</v>
      </c>
      <c r="B6476" t="s">
        <v>2285</v>
      </c>
      <c r="C6476" t="s">
        <v>2286</v>
      </c>
      <c r="D6476">
        <v>3837065824955</v>
      </c>
      <c r="E6476">
        <v>340000000</v>
      </c>
      <c r="F6476">
        <v>3141720133</v>
      </c>
      <c r="G6476">
        <v>2</v>
      </c>
      <c r="H6476">
        <v>500000000000</v>
      </c>
      <c r="I6476">
        <v>340000000</v>
      </c>
      <c r="J6476">
        <v>0</v>
      </c>
    </row>
    <row r="6477" spans="1:10" customFormat="1" hidden="1" x14ac:dyDescent="0.25">
      <c r="A6477">
        <v>217</v>
      </c>
      <c r="B6477" t="s">
        <v>1064</v>
      </c>
      <c r="C6477" t="s">
        <v>1065</v>
      </c>
      <c r="D6477">
        <v>2007239216</v>
      </c>
      <c r="E6477">
        <v>1</v>
      </c>
      <c r="F6477">
        <v>0</v>
      </c>
      <c r="G6477">
        <v>0</v>
      </c>
      <c r="H6477">
        <v>2000000000</v>
      </c>
      <c r="I6477">
        <v>340000000</v>
      </c>
      <c r="J6477">
        <v>0.01</v>
      </c>
    </row>
    <row r="6478" spans="1:10" customFormat="1" hidden="1" x14ac:dyDescent="0.25">
      <c r="A6478">
        <v>217</v>
      </c>
      <c r="B6478" t="s">
        <v>2184</v>
      </c>
      <c r="C6478" t="s">
        <v>2185</v>
      </c>
      <c r="D6478">
        <v>170223359216982</v>
      </c>
      <c r="E6478">
        <v>3397389304</v>
      </c>
      <c r="F6478">
        <v>149812075935</v>
      </c>
      <c r="G6478">
        <v>88</v>
      </c>
      <c r="H6478">
        <v>500000000000</v>
      </c>
      <c r="I6478">
        <v>340000000</v>
      </c>
      <c r="J6478">
        <v>0.02</v>
      </c>
    </row>
    <row r="6479" spans="1:10" customFormat="1" hidden="1" x14ac:dyDescent="0.25">
      <c r="A6479">
        <v>217</v>
      </c>
      <c r="B6479" t="s">
        <v>1016</v>
      </c>
      <c r="C6479" t="s">
        <v>1017</v>
      </c>
      <c r="D6479">
        <v>693622024620</v>
      </c>
      <c r="E6479">
        <v>1</v>
      </c>
      <c r="F6479">
        <v>0</v>
      </c>
      <c r="G6479">
        <v>0</v>
      </c>
      <c r="H6479">
        <v>500000000000</v>
      </c>
      <c r="I6479">
        <v>340000000</v>
      </c>
      <c r="J6479">
        <v>1.4999999999999999E-2</v>
      </c>
    </row>
    <row r="6480" spans="1:10" customFormat="1" hidden="1" x14ac:dyDescent="0.25">
      <c r="A6480">
        <v>217</v>
      </c>
      <c r="B6480" t="s">
        <v>1813</v>
      </c>
      <c r="D6480">
        <v>0</v>
      </c>
      <c r="E6480">
        <v>0</v>
      </c>
      <c r="F6480">
        <v>0</v>
      </c>
      <c r="G6480">
        <v>0</v>
      </c>
      <c r="H6480">
        <v>100000000</v>
      </c>
      <c r="I6480">
        <v>345000000</v>
      </c>
      <c r="J6480">
        <v>0.15</v>
      </c>
    </row>
    <row r="6481" spans="1:10" customFormat="1" hidden="1" x14ac:dyDescent="0.25">
      <c r="A6481">
        <v>217</v>
      </c>
      <c r="B6481" t="s">
        <v>1539</v>
      </c>
      <c r="C6481" t="s">
        <v>1540</v>
      </c>
      <c r="D6481">
        <v>102597953505</v>
      </c>
      <c r="E6481">
        <v>1</v>
      </c>
      <c r="F6481">
        <v>0</v>
      </c>
      <c r="G6481">
        <v>0</v>
      </c>
      <c r="H6481">
        <v>400000000</v>
      </c>
      <c r="I6481">
        <v>340000000</v>
      </c>
      <c r="J6481">
        <v>0</v>
      </c>
    </row>
    <row r="6482" spans="1:10" customFormat="1" hidden="1" x14ac:dyDescent="0.25">
      <c r="A6482">
        <v>217</v>
      </c>
      <c r="B6482" t="s">
        <v>1928</v>
      </c>
      <c r="C6482" t="s">
        <v>1929</v>
      </c>
      <c r="D6482">
        <v>1081312094854</v>
      </c>
      <c r="E6482">
        <v>1</v>
      </c>
      <c r="F6482">
        <v>0</v>
      </c>
      <c r="G6482">
        <v>0</v>
      </c>
      <c r="H6482">
        <v>17000000000</v>
      </c>
      <c r="I6482">
        <v>340000000</v>
      </c>
      <c r="J6482">
        <v>2.5000000000000001E-2</v>
      </c>
    </row>
    <row r="6483" spans="1:10" customFormat="1" hidden="1" x14ac:dyDescent="0.25">
      <c r="A6483">
        <v>217</v>
      </c>
      <c r="B6483" t="s">
        <v>2500</v>
      </c>
      <c r="C6483" t="s">
        <v>2501</v>
      </c>
      <c r="D6483">
        <v>497622490</v>
      </c>
      <c r="E6483">
        <v>1</v>
      </c>
      <c r="F6483">
        <v>0</v>
      </c>
      <c r="G6483">
        <v>0</v>
      </c>
      <c r="H6483">
        <v>10000000000</v>
      </c>
      <c r="I6483">
        <v>345000000</v>
      </c>
      <c r="J6483">
        <v>0.05</v>
      </c>
    </row>
    <row r="6484" spans="1:10" customFormat="1" hidden="1" x14ac:dyDescent="0.25">
      <c r="A6484">
        <v>217</v>
      </c>
      <c r="B6484" t="s">
        <v>2495</v>
      </c>
      <c r="C6484" t="s">
        <v>2496</v>
      </c>
      <c r="D6484">
        <v>497430545</v>
      </c>
      <c r="E6484">
        <v>1</v>
      </c>
      <c r="F6484">
        <v>0</v>
      </c>
      <c r="G6484">
        <v>0</v>
      </c>
      <c r="H6484">
        <v>100000000</v>
      </c>
      <c r="I6484">
        <v>340000000</v>
      </c>
      <c r="J6484">
        <v>1.9800000000000002E-2</v>
      </c>
    </row>
    <row r="6485" spans="1:10" customFormat="1" hidden="1" x14ac:dyDescent="0.25">
      <c r="A6485">
        <v>217</v>
      </c>
      <c r="B6485" t="s">
        <v>1794</v>
      </c>
      <c r="C6485" t="s">
        <v>1795</v>
      </c>
      <c r="D6485">
        <v>109201228972</v>
      </c>
      <c r="E6485">
        <v>1</v>
      </c>
      <c r="F6485">
        <v>0</v>
      </c>
      <c r="G6485">
        <v>0</v>
      </c>
      <c r="H6485">
        <v>10000000000</v>
      </c>
      <c r="I6485">
        <v>340000000</v>
      </c>
      <c r="J6485">
        <v>0.02</v>
      </c>
    </row>
    <row r="6486" spans="1:10" customFormat="1" hidden="1" x14ac:dyDescent="0.25">
      <c r="A6486">
        <v>217</v>
      </c>
      <c r="B6486" t="s">
        <v>1386</v>
      </c>
      <c r="C6486" t="s">
        <v>1387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customFormat="1" hidden="1" x14ac:dyDescent="0.25">
      <c r="A6487">
        <v>222</v>
      </c>
      <c r="B6487" t="s">
        <v>2633</v>
      </c>
      <c r="C6487" t="s">
        <v>2634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customFormat="1" hidden="1" x14ac:dyDescent="0.25">
      <c r="A6488">
        <v>217</v>
      </c>
      <c r="B6488" t="s">
        <v>594</v>
      </c>
      <c r="C6488" t="s">
        <v>595</v>
      </c>
      <c r="D6488">
        <v>195569061292</v>
      </c>
      <c r="E6488">
        <v>1</v>
      </c>
      <c r="F6488">
        <v>0</v>
      </c>
      <c r="G6488">
        <v>0</v>
      </c>
      <c r="H6488">
        <v>112000000000</v>
      </c>
      <c r="I6488">
        <v>340000000</v>
      </c>
      <c r="J6488">
        <v>0</v>
      </c>
    </row>
    <row r="6489" spans="1:10" customFormat="1" hidden="1" x14ac:dyDescent="0.25">
      <c r="A6489">
        <v>222</v>
      </c>
      <c r="B6489" t="s">
        <v>2635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customFormat="1" hidden="1" x14ac:dyDescent="0.25">
      <c r="A6490">
        <v>217</v>
      </c>
      <c r="B6490" t="s">
        <v>1276</v>
      </c>
      <c r="D6490">
        <v>0</v>
      </c>
      <c r="E6490">
        <v>0</v>
      </c>
      <c r="F6490">
        <v>0</v>
      </c>
      <c r="G6490">
        <v>2030</v>
      </c>
      <c r="H6490">
        <v>0</v>
      </c>
      <c r="I6490">
        <v>0</v>
      </c>
      <c r="J6490">
        <v>0</v>
      </c>
    </row>
    <row r="6491" spans="1:10" customFormat="1" hidden="1" x14ac:dyDescent="0.25">
      <c r="A6491">
        <v>217</v>
      </c>
      <c r="B6491" t="s">
        <v>2301</v>
      </c>
      <c r="C6491" t="s">
        <v>2302</v>
      </c>
      <c r="D6491">
        <v>9082104732924</v>
      </c>
      <c r="E6491">
        <v>340000000</v>
      </c>
      <c r="F6491">
        <v>4880808160</v>
      </c>
      <c r="G6491">
        <v>3</v>
      </c>
      <c r="H6491">
        <v>200000000000</v>
      </c>
      <c r="I6491">
        <v>340000000</v>
      </c>
      <c r="J6491">
        <v>0</v>
      </c>
    </row>
    <row r="6492" spans="1:10" customFormat="1" hidden="1" x14ac:dyDescent="0.25">
      <c r="A6492">
        <v>217</v>
      </c>
      <c r="B6492" t="s">
        <v>1884</v>
      </c>
      <c r="C6492" t="s">
        <v>1885</v>
      </c>
      <c r="D6492">
        <v>17604100328286</v>
      </c>
      <c r="E6492">
        <v>15658158464</v>
      </c>
      <c r="F6492">
        <v>0</v>
      </c>
      <c r="G6492">
        <v>9</v>
      </c>
      <c r="H6492">
        <v>3000000000</v>
      </c>
      <c r="I6492">
        <v>340000000</v>
      </c>
      <c r="J6492">
        <v>1</v>
      </c>
    </row>
    <row r="6493" spans="1:10" customFormat="1" hidden="1" x14ac:dyDescent="0.25">
      <c r="A6493">
        <v>217</v>
      </c>
      <c r="B6493" t="s">
        <v>1384</v>
      </c>
      <c r="C6493" t="s">
        <v>1385</v>
      </c>
      <c r="D6493">
        <v>322490955338</v>
      </c>
      <c r="E6493">
        <v>1</v>
      </c>
      <c r="F6493">
        <v>0</v>
      </c>
      <c r="G6493">
        <v>0</v>
      </c>
      <c r="H6493">
        <v>130000000000</v>
      </c>
      <c r="I6493">
        <v>340000000</v>
      </c>
      <c r="J6493">
        <v>1.9900000000000001E-2</v>
      </c>
    </row>
    <row r="6494" spans="1:10" customFormat="1" hidden="1" x14ac:dyDescent="0.25">
      <c r="A6494">
        <v>217</v>
      </c>
      <c r="B6494" t="s">
        <v>1665</v>
      </c>
      <c r="C6494" t="s">
        <v>1666</v>
      </c>
      <c r="D6494">
        <v>8633269213986</v>
      </c>
      <c r="E6494">
        <v>388800934</v>
      </c>
      <c r="F6494">
        <v>4831292512</v>
      </c>
      <c r="G6494">
        <v>3</v>
      </c>
      <c r="H6494">
        <v>100000000000</v>
      </c>
      <c r="I6494">
        <v>340000000</v>
      </c>
      <c r="J6494">
        <v>0.01</v>
      </c>
    </row>
    <row r="6495" spans="1:10" customFormat="1" hidden="1" x14ac:dyDescent="0.25">
      <c r="A6495">
        <v>217</v>
      </c>
      <c r="B6495" t="s">
        <v>1737</v>
      </c>
      <c r="C6495" t="s">
        <v>1738</v>
      </c>
      <c r="D6495">
        <v>1742659238</v>
      </c>
      <c r="E6495">
        <v>1</v>
      </c>
      <c r="F6495">
        <v>0</v>
      </c>
      <c r="G6495">
        <v>0</v>
      </c>
      <c r="H6495">
        <v>100000000</v>
      </c>
      <c r="I6495">
        <v>340000000</v>
      </c>
      <c r="J6495">
        <v>0.1</v>
      </c>
    </row>
    <row r="6496" spans="1:10" customFormat="1" hidden="1" x14ac:dyDescent="0.25">
      <c r="A6496">
        <v>217</v>
      </c>
      <c r="B6496" t="s">
        <v>633</v>
      </c>
      <c r="C6496" t="s">
        <v>634</v>
      </c>
      <c r="D6496">
        <v>321141990335</v>
      </c>
      <c r="E6496">
        <v>352599422</v>
      </c>
      <c r="F6496">
        <v>1387336359</v>
      </c>
      <c r="G6496">
        <v>1</v>
      </c>
      <c r="H6496">
        <v>80000000000</v>
      </c>
      <c r="I6496">
        <v>340000000</v>
      </c>
      <c r="J6496">
        <v>8.9999999999999993E-3</v>
      </c>
    </row>
    <row r="6497" spans="1:10" customFormat="1" hidden="1" x14ac:dyDescent="0.25">
      <c r="A6497">
        <v>217</v>
      </c>
      <c r="B6497" t="s">
        <v>2182</v>
      </c>
      <c r="C6497" t="s">
        <v>2183</v>
      </c>
      <c r="D6497">
        <v>111833183565218</v>
      </c>
      <c r="E6497">
        <v>5729207040</v>
      </c>
      <c r="F6497">
        <v>102394933769</v>
      </c>
      <c r="G6497">
        <v>62</v>
      </c>
      <c r="H6497">
        <v>1700000000000</v>
      </c>
      <c r="I6497">
        <v>340000000</v>
      </c>
      <c r="J6497">
        <v>0.05</v>
      </c>
    </row>
    <row r="6498" spans="1:10" customFormat="1" hidden="1" x14ac:dyDescent="0.25">
      <c r="A6498">
        <v>217</v>
      </c>
      <c r="B6498" t="s">
        <v>1368</v>
      </c>
      <c r="C6498" t="s">
        <v>1369</v>
      </c>
      <c r="D6498">
        <v>164687869650</v>
      </c>
      <c r="E6498">
        <v>1</v>
      </c>
      <c r="F6498">
        <v>0</v>
      </c>
      <c r="G6498">
        <v>0</v>
      </c>
      <c r="H6498">
        <v>0</v>
      </c>
      <c r="I6498">
        <v>340000000</v>
      </c>
      <c r="J6498">
        <v>9.9900000000000006E-3</v>
      </c>
    </row>
    <row r="6499" spans="1:10" customFormat="1" hidden="1" x14ac:dyDescent="0.25">
      <c r="A6499">
        <v>217</v>
      </c>
      <c r="B6499" t="s">
        <v>893</v>
      </c>
      <c r="C6499" t="s">
        <v>894</v>
      </c>
      <c r="D6499">
        <v>3581733186975</v>
      </c>
      <c r="E6499">
        <v>471884031</v>
      </c>
      <c r="F6499">
        <v>3008211951</v>
      </c>
      <c r="G6499">
        <v>2</v>
      </c>
      <c r="H6499">
        <v>109000000000</v>
      </c>
      <c r="I6499">
        <v>340000000</v>
      </c>
      <c r="J6499">
        <v>4.2000000000000003E-2</v>
      </c>
    </row>
    <row r="6500" spans="1:10" customFormat="1" hidden="1" x14ac:dyDescent="0.25">
      <c r="A6500">
        <v>217</v>
      </c>
      <c r="B6500" t="s">
        <v>2368</v>
      </c>
      <c r="C6500" t="s">
        <v>2369</v>
      </c>
      <c r="D6500">
        <v>1630742954368</v>
      </c>
      <c r="E6500">
        <v>1</v>
      </c>
      <c r="F6500">
        <v>0</v>
      </c>
      <c r="G6500">
        <v>0</v>
      </c>
      <c r="H6500">
        <v>900000000000</v>
      </c>
      <c r="I6500">
        <v>340000000</v>
      </c>
      <c r="J6500">
        <v>0.03</v>
      </c>
    </row>
    <row r="6501" spans="1:10" customFormat="1" hidden="1" x14ac:dyDescent="0.25">
      <c r="A6501">
        <v>217</v>
      </c>
      <c r="B6501" t="s">
        <v>1840</v>
      </c>
      <c r="C6501" t="s">
        <v>1841</v>
      </c>
      <c r="D6501">
        <v>7968392208</v>
      </c>
      <c r="E6501">
        <v>1</v>
      </c>
      <c r="F6501">
        <v>0</v>
      </c>
      <c r="G6501">
        <v>0</v>
      </c>
      <c r="H6501">
        <v>51999000000</v>
      </c>
      <c r="I6501">
        <v>340000000</v>
      </c>
      <c r="J6501">
        <v>0.03</v>
      </c>
    </row>
    <row r="6502" spans="1:10" customFormat="1" hidden="1" x14ac:dyDescent="0.25">
      <c r="A6502">
        <v>217</v>
      </c>
      <c r="B6502" t="s">
        <v>1042</v>
      </c>
      <c r="C6502" t="s">
        <v>1043</v>
      </c>
      <c r="D6502">
        <v>22990709910</v>
      </c>
      <c r="E6502">
        <v>1</v>
      </c>
      <c r="F6502">
        <v>0</v>
      </c>
      <c r="G6502">
        <v>0</v>
      </c>
      <c r="H6502">
        <v>10000000000</v>
      </c>
      <c r="I6502">
        <v>340000000</v>
      </c>
      <c r="J6502">
        <v>1E-3</v>
      </c>
    </row>
    <row r="6503" spans="1:10" customFormat="1" hidden="1" x14ac:dyDescent="0.25">
      <c r="A6503">
        <v>217</v>
      </c>
      <c r="B6503" t="s">
        <v>1914</v>
      </c>
      <c r="C6503" t="s">
        <v>1915</v>
      </c>
      <c r="D6503">
        <v>407965605875</v>
      </c>
      <c r="E6503">
        <v>1</v>
      </c>
      <c r="F6503">
        <v>0</v>
      </c>
      <c r="G6503">
        <v>0</v>
      </c>
      <c r="H6503">
        <v>100000000</v>
      </c>
      <c r="I6503">
        <v>340000000</v>
      </c>
      <c r="J6503">
        <v>2.5000000000000001E-2</v>
      </c>
    </row>
    <row r="6504" spans="1:10" customFormat="1" hidden="1" x14ac:dyDescent="0.25">
      <c r="A6504">
        <v>217</v>
      </c>
      <c r="B6504" t="s">
        <v>1228</v>
      </c>
      <c r="C6504" t="s">
        <v>1229</v>
      </c>
      <c r="D6504">
        <v>170198496188642</v>
      </c>
      <c r="E6504">
        <v>23365421614</v>
      </c>
      <c r="F6504">
        <v>154093206186</v>
      </c>
      <c r="G6504">
        <v>102</v>
      </c>
      <c r="H6504">
        <v>1000000000</v>
      </c>
      <c r="I6504">
        <v>340000000</v>
      </c>
      <c r="J6504">
        <v>0.13</v>
      </c>
    </row>
    <row r="6505" spans="1:10" customFormat="1" hidden="1" x14ac:dyDescent="0.25">
      <c r="A6505">
        <v>217</v>
      </c>
      <c r="B6505" t="s">
        <v>1310</v>
      </c>
      <c r="C6505" t="s">
        <v>1311</v>
      </c>
      <c r="D6505">
        <v>131364672210</v>
      </c>
      <c r="E6505">
        <v>1</v>
      </c>
      <c r="F6505">
        <v>0</v>
      </c>
      <c r="G6505">
        <v>0</v>
      </c>
      <c r="H6505">
        <v>25000000000</v>
      </c>
      <c r="I6505">
        <v>340000000</v>
      </c>
      <c r="J6505">
        <v>0.01</v>
      </c>
    </row>
    <row r="6506" spans="1:10" customFormat="1" hidden="1" x14ac:dyDescent="0.25">
      <c r="A6506">
        <v>217</v>
      </c>
      <c r="B6506" t="s">
        <v>2123</v>
      </c>
      <c r="C6506" t="s">
        <v>2124</v>
      </c>
      <c r="D6506">
        <v>16374306003</v>
      </c>
      <c r="E6506">
        <v>1</v>
      </c>
      <c r="F6506">
        <v>0</v>
      </c>
      <c r="G6506">
        <v>0</v>
      </c>
      <c r="H6506">
        <v>900000000</v>
      </c>
      <c r="I6506">
        <v>340000000</v>
      </c>
      <c r="J6506">
        <v>0.04</v>
      </c>
    </row>
    <row r="6507" spans="1:10" customFormat="1" hidden="1" x14ac:dyDescent="0.25">
      <c r="A6507">
        <v>217</v>
      </c>
      <c r="B6507" t="s">
        <v>325</v>
      </c>
      <c r="C6507" t="s">
        <v>326</v>
      </c>
      <c r="D6507">
        <v>0</v>
      </c>
      <c r="E6507">
        <v>0</v>
      </c>
      <c r="F6507">
        <v>0</v>
      </c>
      <c r="G6507">
        <v>0</v>
      </c>
      <c r="H6507">
        <v>150000000</v>
      </c>
      <c r="I6507">
        <v>340000000</v>
      </c>
      <c r="J6507">
        <v>0</v>
      </c>
    </row>
    <row r="6508" spans="1:10" customFormat="1" hidden="1" x14ac:dyDescent="0.25">
      <c r="A6508">
        <v>217</v>
      </c>
      <c r="B6508" t="s">
        <v>333</v>
      </c>
      <c r="C6508" t="s">
        <v>334</v>
      </c>
      <c r="D6508">
        <v>517443129</v>
      </c>
      <c r="E6508">
        <v>1</v>
      </c>
      <c r="F6508">
        <v>0</v>
      </c>
      <c r="G6508">
        <v>0</v>
      </c>
      <c r="H6508">
        <v>100000000</v>
      </c>
      <c r="I6508">
        <v>345000000</v>
      </c>
      <c r="J6508">
        <v>0</v>
      </c>
    </row>
    <row r="6509" spans="1:10" customFormat="1" hidden="1" x14ac:dyDescent="0.25">
      <c r="A6509">
        <v>217</v>
      </c>
      <c r="B6509" t="s">
        <v>2224</v>
      </c>
      <c r="D6509">
        <v>2823411</v>
      </c>
      <c r="E6509">
        <v>1</v>
      </c>
      <c r="F6509">
        <v>0</v>
      </c>
      <c r="G6509">
        <v>0</v>
      </c>
      <c r="H6509">
        <v>2500000000</v>
      </c>
      <c r="I6509">
        <v>4500000000</v>
      </c>
      <c r="J6509">
        <v>1</v>
      </c>
    </row>
    <row r="6510" spans="1:10" customFormat="1" hidden="1" x14ac:dyDescent="0.25">
      <c r="A6510">
        <v>217</v>
      </c>
      <c r="B6510" t="s">
        <v>665</v>
      </c>
      <c r="C6510" t="s">
        <v>666</v>
      </c>
      <c r="D6510">
        <v>5297481057</v>
      </c>
      <c r="E6510">
        <v>1</v>
      </c>
      <c r="F6510">
        <v>0</v>
      </c>
      <c r="G6510">
        <v>0</v>
      </c>
      <c r="H6510">
        <v>5000000000</v>
      </c>
      <c r="I6510">
        <v>340000000</v>
      </c>
      <c r="J6510">
        <v>0.01</v>
      </c>
    </row>
    <row r="6511" spans="1:10" customFormat="1" hidden="1" x14ac:dyDescent="0.25">
      <c r="A6511">
        <v>217</v>
      </c>
      <c r="B6511" t="s">
        <v>1081</v>
      </c>
      <c r="C6511" t="s">
        <v>1082</v>
      </c>
      <c r="D6511">
        <v>155869694841831</v>
      </c>
      <c r="E6511">
        <v>1746049308</v>
      </c>
      <c r="F6511">
        <v>139198881591</v>
      </c>
      <c r="G6511">
        <v>81</v>
      </c>
      <c r="H6511">
        <v>111000000000</v>
      </c>
      <c r="I6511">
        <v>340000000</v>
      </c>
      <c r="J6511">
        <v>0.01</v>
      </c>
    </row>
    <row r="6512" spans="1:10" customFormat="1" hidden="1" x14ac:dyDescent="0.25">
      <c r="A6512">
        <v>217</v>
      </c>
      <c r="B6512" t="s">
        <v>1968</v>
      </c>
      <c r="C6512" t="s">
        <v>1969</v>
      </c>
      <c r="D6512">
        <v>0</v>
      </c>
      <c r="E6512">
        <v>0</v>
      </c>
      <c r="F6512">
        <v>0</v>
      </c>
      <c r="G6512">
        <v>0</v>
      </c>
      <c r="H6512">
        <v>50000000000</v>
      </c>
      <c r="I6512">
        <v>340000000</v>
      </c>
      <c r="J6512">
        <v>0.05</v>
      </c>
    </row>
    <row r="6513" spans="1:15" hidden="1" x14ac:dyDescent="0.25">
      <c r="A6513">
        <v>217</v>
      </c>
      <c r="B6513" t="s">
        <v>1555</v>
      </c>
      <c r="C6513" t="s">
        <v>1556</v>
      </c>
      <c r="D6513">
        <v>59049505628185</v>
      </c>
      <c r="E6513">
        <v>2584884131</v>
      </c>
      <c r="F6513">
        <v>42652798498</v>
      </c>
      <c r="G6513">
        <v>26</v>
      </c>
      <c r="H6513">
        <v>50000000000</v>
      </c>
      <c r="I6513">
        <v>340000000</v>
      </c>
      <c r="J6513">
        <v>0.05</v>
      </c>
      <c r="M6513"/>
    </row>
    <row r="6514" spans="1:15" hidden="1" x14ac:dyDescent="0.25">
      <c r="A6514">
        <v>217</v>
      </c>
      <c r="B6514" t="s">
        <v>709</v>
      </c>
      <c r="C6514" t="s">
        <v>710</v>
      </c>
      <c r="D6514">
        <v>217555580050</v>
      </c>
      <c r="E6514">
        <v>1</v>
      </c>
      <c r="F6514">
        <v>0</v>
      </c>
      <c r="G6514">
        <v>0</v>
      </c>
      <c r="H6514">
        <v>125000000000</v>
      </c>
      <c r="I6514">
        <v>350000000</v>
      </c>
      <c r="J6514">
        <v>0.03</v>
      </c>
      <c r="M6514"/>
    </row>
    <row r="6515" spans="1:15" hidden="1" x14ac:dyDescent="0.25">
      <c r="A6515">
        <v>217</v>
      </c>
      <c r="B6515" t="s">
        <v>1165</v>
      </c>
      <c r="C6515" t="s">
        <v>1166</v>
      </c>
      <c r="D6515">
        <v>43218464034</v>
      </c>
      <c r="E6515">
        <v>1</v>
      </c>
      <c r="F6515">
        <v>0</v>
      </c>
      <c r="G6515">
        <v>0</v>
      </c>
      <c r="H6515">
        <v>2000000000</v>
      </c>
      <c r="I6515">
        <v>340000000</v>
      </c>
      <c r="J6515">
        <v>0.02</v>
      </c>
      <c r="M6515"/>
    </row>
    <row r="6516" spans="1:15" hidden="1" x14ac:dyDescent="0.25">
      <c r="A6516">
        <v>217</v>
      </c>
      <c r="B6516" t="s">
        <v>2036</v>
      </c>
      <c r="C6516" t="s">
        <v>1219</v>
      </c>
      <c r="D6516">
        <v>58569814056</v>
      </c>
      <c r="E6516">
        <v>1</v>
      </c>
      <c r="F6516">
        <v>0</v>
      </c>
      <c r="G6516">
        <v>0</v>
      </c>
      <c r="H6516">
        <v>50116000000</v>
      </c>
      <c r="I6516">
        <v>340000000</v>
      </c>
      <c r="J6516">
        <v>0.02</v>
      </c>
      <c r="M6516"/>
    </row>
    <row r="6517" spans="1:15" hidden="1" x14ac:dyDescent="0.25">
      <c r="A6517">
        <v>217</v>
      </c>
      <c r="B6517" t="s">
        <v>1434</v>
      </c>
      <c r="C6517" t="s">
        <v>1435</v>
      </c>
      <c r="D6517">
        <v>349051351350</v>
      </c>
      <c r="E6517">
        <v>1</v>
      </c>
      <c r="F6517">
        <v>0</v>
      </c>
      <c r="G6517">
        <v>0</v>
      </c>
      <c r="H6517">
        <v>330000000000</v>
      </c>
      <c r="I6517">
        <v>340000000</v>
      </c>
      <c r="J6517">
        <v>0</v>
      </c>
      <c r="M6517"/>
    </row>
    <row r="6518" spans="1:15" hidden="1" x14ac:dyDescent="0.25">
      <c r="A6518">
        <v>217</v>
      </c>
      <c r="B6518" t="s">
        <v>1444</v>
      </c>
      <c r="C6518" t="s">
        <v>1445</v>
      </c>
      <c r="D6518">
        <v>40214467444893</v>
      </c>
      <c r="E6518">
        <v>648119224</v>
      </c>
      <c r="F6518">
        <v>20233162435</v>
      </c>
      <c r="G6518">
        <v>12</v>
      </c>
      <c r="H6518">
        <v>130000000000</v>
      </c>
      <c r="I6518">
        <v>340000000</v>
      </c>
      <c r="J6518">
        <v>1.4999999999999999E-2</v>
      </c>
      <c r="M6518"/>
    </row>
    <row r="6519" spans="1:15" hidden="1" x14ac:dyDescent="0.25">
      <c r="A6519">
        <v>217</v>
      </c>
      <c r="B6519" t="s">
        <v>1877</v>
      </c>
      <c r="D6519">
        <v>197430721</v>
      </c>
      <c r="E6519">
        <v>1</v>
      </c>
      <c r="F6519">
        <v>0</v>
      </c>
      <c r="G6519">
        <v>0</v>
      </c>
      <c r="H6519">
        <v>130000000</v>
      </c>
      <c r="I6519">
        <v>340000000</v>
      </c>
      <c r="J6519">
        <v>0</v>
      </c>
      <c r="M6519"/>
    </row>
    <row r="6520" spans="1:15" hidden="1" x14ac:dyDescent="0.25">
      <c r="A6520">
        <v>217</v>
      </c>
      <c r="B6520" t="s">
        <v>1642</v>
      </c>
      <c r="C6520" t="s">
        <v>1643</v>
      </c>
      <c r="D6520">
        <v>6661322582614</v>
      </c>
      <c r="E6520">
        <v>340000000</v>
      </c>
      <c r="F6520">
        <v>8369454724</v>
      </c>
      <c r="G6520">
        <v>5</v>
      </c>
      <c r="H6520">
        <v>1001000000000</v>
      </c>
      <c r="I6520">
        <v>340000000</v>
      </c>
      <c r="J6520">
        <v>0</v>
      </c>
      <c r="M6520"/>
    </row>
    <row r="6521" spans="1:15" hidden="1" x14ac:dyDescent="0.25">
      <c r="A6521">
        <v>217</v>
      </c>
      <c r="B6521" t="s">
        <v>2015</v>
      </c>
      <c r="C6521" t="s">
        <v>2016</v>
      </c>
      <c r="D6521">
        <v>0</v>
      </c>
      <c r="E6521">
        <v>0</v>
      </c>
      <c r="F6521">
        <v>0</v>
      </c>
      <c r="G6521">
        <v>0</v>
      </c>
      <c r="H6521">
        <v>1000000000</v>
      </c>
      <c r="I6521">
        <v>340000000</v>
      </c>
      <c r="J6521">
        <v>0.01</v>
      </c>
      <c r="M6521"/>
    </row>
    <row r="6522" spans="1:15" hidden="1" x14ac:dyDescent="0.25">
      <c r="A6522">
        <v>217</v>
      </c>
      <c r="B6522" t="s">
        <v>1261</v>
      </c>
      <c r="C6522" t="s">
        <v>1262</v>
      </c>
      <c r="D6522">
        <v>50498510816</v>
      </c>
      <c r="E6522">
        <v>1</v>
      </c>
      <c r="F6522">
        <v>0</v>
      </c>
      <c r="G6522">
        <v>0</v>
      </c>
      <c r="H6522">
        <v>50000000000</v>
      </c>
      <c r="I6522">
        <v>500000000</v>
      </c>
      <c r="J6522">
        <v>0.05</v>
      </c>
      <c r="M6522"/>
    </row>
    <row r="6523" spans="1:15" x14ac:dyDescent="0.25">
      <c r="A6523">
        <v>224</v>
      </c>
      <c r="B6523" t="s">
        <v>2257</v>
      </c>
      <c r="C6523" t="s">
        <v>2258</v>
      </c>
      <c r="D6523">
        <v>9601922955837</v>
      </c>
      <c r="E6523">
        <v>0</v>
      </c>
      <c r="F6523">
        <v>0</v>
      </c>
      <c r="G6523">
        <v>6</v>
      </c>
      <c r="H6523">
        <v>1000000000000</v>
      </c>
      <c r="I6523">
        <v>340000000</v>
      </c>
      <c r="J6523" s="127">
        <v>0.02</v>
      </c>
      <c r="L6523" t="str">
        <f>C6523</f>
        <v>CROWN</v>
      </c>
      <c r="M6523" s="125">
        <f>H6523/1000000</f>
        <v>1000000</v>
      </c>
      <c r="O6523" s="126">
        <f>D6523/1000000</f>
        <v>9601922.9558370002</v>
      </c>
    </row>
    <row r="6524" spans="1:15" hidden="1" x14ac:dyDescent="0.25">
      <c r="A6524">
        <v>217</v>
      </c>
      <c r="B6524" t="s">
        <v>1208</v>
      </c>
      <c r="C6524" t="s">
        <v>1209</v>
      </c>
      <c r="D6524">
        <v>100007273580</v>
      </c>
      <c r="E6524">
        <v>1</v>
      </c>
      <c r="F6524">
        <v>0</v>
      </c>
      <c r="G6524">
        <v>0</v>
      </c>
      <c r="H6524">
        <v>100000000000</v>
      </c>
      <c r="I6524">
        <v>340000000</v>
      </c>
      <c r="J6524">
        <v>2.5000000000000001E-2</v>
      </c>
      <c r="M6524"/>
    </row>
    <row r="6525" spans="1:15" hidden="1" x14ac:dyDescent="0.25">
      <c r="A6525">
        <v>217</v>
      </c>
      <c r="B6525" t="s">
        <v>1254</v>
      </c>
      <c r="D6525">
        <v>65472916</v>
      </c>
      <c r="E6525">
        <v>1</v>
      </c>
      <c r="F6525">
        <v>0</v>
      </c>
      <c r="G6525">
        <v>0</v>
      </c>
      <c r="H6525">
        <v>100000000</v>
      </c>
      <c r="I6525">
        <v>345000000</v>
      </c>
      <c r="J6525">
        <v>0.05</v>
      </c>
      <c r="M6525"/>
    </row>
    <row r="6526" spans="1:15" hidden="1" x14ac:dyDescent="0.25">
      <c r="A6526">
        <v>217</v>
      </c>
      <c r="B6526" t="s">
        <v>1294</v>
      </c>
      <c r="C6526" t="s">
        <v>1295</v>
      </c>
      <c r="D6526">
        <v>430261201655</v>
      </c>
      <c r="E6526">
        <v>1</v>
      </c>
      <c r="F6526">
        <v>0</v>
      </c>
      <c r="G6526">
        <v>0</v>
      </c>
      <c r="H6526">
        <v>100000000000</v>
      </c>
      <c r="I6526">
        <v>340000000</v>
      </c>
      <c r="J6526">
        <v>8.0000000000000002E-3</v>
      </c>
      <c r="M6526"/>
    </row>
    <row r="6527" spans="1:15" hidden="1" x14ac:dyDescent="0.25">
      <c r="A6527">
        <v>217</v>
      </c>
      <c r="B6527" t="s">
        <v>1207</v>
      </c>
      <c r="C6527" t="s">
        <v>979</v>
      </c>
      <c r="D6527">
        <v>102802555</v>
      </c>
      <c r="E6527">
        <v>1</v>
      </c>
      <c r="F6527">
        <v>0</v>
      </c>
      <c r="G6527">
        <v>0</v>
      </c>
      <c r="H6527">
        <v>100000000</v>
      </c>
      <c r="I6527">
        <v>340000000</v>
      </c>
      <c r="J6527">
        <v>0.15</v>
      </c>
      <c r="M6527"/>
    </row>
    <row r="6528" spans="1:15" hidden="1" x14ac:dyDescent="0.25">
      <c r="A6528">
        <v>217</v>
      </c>
      <c r="B6528" t="s">
        <v>1292</v>
      </c>
      <c r="C6528" t="s">
        <v>1293</v>
      </c>
      <c r="D6528">
        <v>199214340810</v>
      </c>
      <c r="E6528">
        <v>1</v>
      </c>
      <c r="F6528">
        <v>0</v>
      </c>
      <c r="G6528">
        <v>0</v>
      </c>
      <c r="H6528">
        <v>35000000000</v>
      </c>
      <c r="I6528">
        <v>340000000</v>
      </c>
      <c r="J6528">
        <v>0</v>
      </c>
      <c r="M6528"/>
    </row>
    <row r="6529" spans="1:10" customFormat="1" hidden="1" x14ac:dyDescent="0.25">
      <c r="A6529">
        <v>217</v>
      </c>
      <c r="B6529" t="s">
        <v>1092</v>
      </c>
      <c r="C6529" t="s">
        <v>720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customFormat="1" hidden="1" x14ac:dyDescent="0.25">
      <c r="A6530">
        <v>217</v>
      </c>
      <c r="B6530" t="s">
        <v>2364</v>
      </c>
      <c r="C6530" t="s">
        <v>2365</v>
      </c>
      <c r="D6530">
        <v>2442029</v>
      </c>
      <c r="E6530">
        <v>1</v>
      </c>
      <c r="F6530">
        <v>0</v>
      </c>
      <c r="G6530">
        <v>0</v>
      </c>
      <c r="H6530">
        <v>1000000</v>
      </c>
      <c r="I6530">
        <v>340000000</v>
      </c>
      <c r="J6530">
        <v>0.03</v>
      </c>
    </row>
    <row r="6531" spans="1:10" customFormat="1" hidden="1" x14ac:dyDescent="0.25">
      <c r="A6531">
        <v>217</v>
      </c>
      <c r="B6531" t="s">
        <v>2555</v>
      </c>
      <c r="C6531" t="s">
        <v>2556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customFormat="1" hidden="1" x14ac:dyDescent="0.25">
      <c r="A6532">
        <v>222</v>
      </c>
      <c r="B6532" t="s">
        <v>1189</v>
      </c>
      <c r="C6532" t="s">
        <v>714</v>
      </c>
      <c r="D6532">
        <v>1023497271531</v>
      </c>
      <c r="E6532">
        <v>438822159</v>
      </c>
      <c r="F6532">
        <v>3854064213</v>
      </c>
      <c r="G6532">
        <v>3</v>
      </c>
      <c r="H6532">
        <v>15000000000</v>
      </c>
      <c r="I6532">
        <v>340000000</v>
      </c>
      <c r="J6532">
        <v>2.5000000000000001E-2</v>
      </c>
    </row>
    <row r="6533" spans="1:10" customFormat="1" hidden="1" x14ac:dyDescent="0.25">
      <c r="A6533">
        <v>217</v>
      </c>
      <c r="B6533" t="s">
        <v>2594</v>
      </c>
      <c r="C6533" t="s">
        <v>2595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customFormat="1" hidden="1" x14ac:dyDescent="0.25">
      <c r="A6534">
        <v>217</v>
      </c>
      <c r="B6534" t="s">
        <v>1448</v>
      </c>
      <c r="C6534" t="s">
        <v>1449</v>
      </c>
      <c r="D6534">
        <v>15047419318</v>
      </c>
      <c r="E6534">
        <v>1</v>
      </c>
      <c r="F6534">
        <v>0</v>
      </c>
      <c r="G6534">
        <v>0</v>
      </c>
      <c r="H6534">
        <v>12500000000</v>
      </c>
      <c r="I6534">
        <v>345000000</v>
      </c>
      <c r="J6534">
        <v>0.05</v>
      </c>
    </row>
    <row r="6535" spans="1:10" customFormat="1" hidden="1" x14ac:dyDescent="0.25">
      <c r="A6535">
        <v>217</v>
      </c>
      <c r="B6535" t="s">
        <v>1673</v>
      </c>
      <c r="C6535" t="s">
        <v>1674</v>
      </c>
      <c r="D6535">
        <v>100732311121</v>
      </c>
      <c r="E6535">
        <v>1</v>
      </c>
      <c r="F6535">
        <v>0</v>
      </c>
      <c r="G6535">
        <v>0</v>
      </c>
      <c r="H6535">
        <v>70000000000</v>
      </c>
      <c r="I6535">
        <v>700000000</v>
      </c>
      <c r="J6535">
        <v>0</v>
      </c>
    </row>
    <row r="6536" spans="1:10" customFormat="1" hidden="1" x14ac:dyDescent="0.25">
      <c r="A6536">
        <v>217</v>
      </c>
      <c r="B6536" t="s">
        <v>2062</v>
      </c>
      <c r="C6536" t="s">
        <v>1005</v>
      </c>
      <c r="D6536">
        <v>15550432571</v>
      </c>
      <c r="E6536">
        <v>1</v>
      </c>
      <c r="F6536">
        <v>0</v>
      </c>
      <c r="G6536">
        <v>0</v>
      </c>
      <c r="H6536">
        <v>10000000000</v>
      </c>
      <c r="I6536">
        <v>340000000</v>
      </c>
      <c r="J6536">
        <v>0.02</v>
      </c>
    </row>
    <row r="6537" spans="1:10" customFormat="1" hidden="1" x14ac:dyDescent="0.25">
      <c r="A6537">
        <v>217</v>
      </c>
      <c r="B6537" t="s">
        <v>1697</v>
      </c>
      <c r="C6537" t="s">
        <v>1698</v>
      </c>
      <c r="D6537">
        <v>0</v>
      </c>
      <c r="E6537">
        <v>0</v>
      </c>
      <c r="F6537">
        <v>0</v>
      </c>
      <c r="G6537">
        <v>0</v>
      </c>
      <c r="H6537">
        <v>444000000</v>
      </c>
      <c r="I6537">
        <v>444000000</v>
      </c>
      <c r="J6537">
        <v>0</v>
      </c>
    </row>
    <row r="6538" spans="1:10" customFormat="1" hidden="1" x14ac:dyDescent="0.25">
      <c r="A6538">
        <v>217</v>
      </c>
      <c r="B6538" t="s">
        <v>1772</v>
      </c>
      <c r="C6538" t="s">
        <v>1773</v>
      </c>
      <c r="D6538">
        <v>77000000000</v>
      </c>
      <c r="E6538">
        <v>1</v>
      </c>
      <c r="F6538">
        <v>0</v>
      </c>
      <c r="G6538">
        <v>0</v>
      </c>
      <c r="H6538">
        <v>77000000000</v>
      </c>
      <c r="I6538">
        <v>340000000</v>
      </c>
      <c r="J6538">
        <v>7.7000000000000002E-3</v>
      </c>
    </row>
    <row r="6539" spans="1:10" customFormat="1" hidden="1" x14ac:dyDescent="0.25">
      <c r="A6539">
        <v>217</v>
      </c>
      <c r="B6539" t="s">
        <v>971</v>
      </c>
      <c r="C6539" t="s">
        <v>972</v>
      </c>
      <c r="D6539">
        <v>130262878969</v>
      </c>
      <c r="E6539">
        <v>353997904</v>
      </c>
      <c r="F6539">
        <v>1385792545</v>
      </c>
      <c r="G6539">
        <v>1</v>
      </c>
      <c r="H6539">
        <v>1000000000</v>
      </c>
      <c r="I6539">
        <v>340000000</v>
      </c>
      <c r="J6539">
        <v>0.01</v>
      </c>
    </row>
    <row r="6540" spans="1:10" customFormat="1" hidden="1" x14ac:dyDescent="0.25">
      <c r="A6540">
        <v>217</v>
      </c>
      <c r="B6540" t="s">
        <v>1234</v>
      </c>
      <c r="C6540" t="s">
        <v>1235</v>
      </c>
      <c r="D6540">
        <v>114848902</v>
      </c>
      <c r="E6540">
        <v>1</v>
      </c>
      <c r="F6540">
        <v>0</v>
      </c>
      <c r="G6540">
        <v>0</v>
      </c>
      <c r="H6540">
        <v>120000000</v>
      </c>
      <c r="I6540">
        <v>340000000</v>
      </c>
      <c r="J6540">
        <v>7.0000000000000007E-2</v>
      </c>
    </row>
    <row r="6541" spans="1:10" customFormat="1" hidden="1" x14ac:dyDescent="0.25">
      <c r="A6541">
        <v>217</v>
      </c>
      <c r="B6541" t="s">
        <v>427</v>
      </c>
      <c r="C6541" t="s">
        <v>428</v>
      </c>
      <c r="D6541">
        <v>109064388072</v>
      </c>
      <c r="E6541">
        <v>1</v>
      </c>
      <c r="F6541">
        <v>0</v>
      </c>
      <c r="G6541">
        <v>0</v>
      </c>
      <c r="H6541">
        <v>100000000000</v>
      </c>
      <c r="I6541">
        <v>340000000</v>
      </c>
      <c r="J6541">
        <v>0.02</v>
      </c>
    </row>
    <row r="6542" spans="1:10" customFormat="1" hidden="1" x14ac:dyDescent="0.25">
      <c r="A6542">
        <v>217</v>
      </c>
      <c r="B6542" t="s">
        <v>1830</v>
      </c>
      <c r="C6542" t="s">
        <v>1831</v>
      </c>
      <c r="D6542">
        <v>10001171919874</v>
      </c>
      <c r="E6542">
        <v>747349128</v>
      </c>
      <c r="F6542">
        <v>13170955148</v>
      </c>
      <c r="G6542">
        <v>8</v>
      </c>
      <c r="H6542">
        <v>10000000</v>
      </c>
      <c r="I6542">
        <v>340000000</v>
      </c>
      <c r="J6542">
        <v>0.03</v>
      </c>
    </row>
    <row r="6543" spans="1:10" customFormat="1" hidden="1" x14ac:dyDescent="0.25">
      <c r="A6543">
        <v>217</v>
      </c>
      <c r="B6543" t="s">
        <v>1337</v>
      </c>
      <c r="C6543" t="s">
        <v>1338</v>
      </c>
      <c r="D6543">
        <v>1411700137883</v>
      </c>
      <c r="E6543">
        <v>382008836</v>
      </c>
      <c r="F6543">
        <v>1358285721</v>
      </c>
      <c r="G6543">
        <v>1</v>
      </c>
      <c r="H6543">
        <v>250000000000</v>
      </c>
      <c r="I6543">
        <v>340000000</v>
      </c>
      <c r="J6543">
        <v>0.03</v>
      </c>
    </row>
    <row r="6544" spans="1:10" customFormat="1" hidden="1" x14ac:dyDescent="0.25">
      <c r="A6544">
        <v>217</v>
      </c>
      <c r="B6544" t="s">
        <v>554</v>
      </c>
      <c r="C6544" t="s">
        <v>555</v>
      </c>
      <c r="D6544">
        <v>7697048758157</v>
      </c>
      <c r="E6544">
        <v>1</v>
      </c>
      <c r="F6544">
        <v>0</v>
      </c>
      <c r="G6544">
        <v>0</v>
      </c>
      <c r="H6544">
        <v>50000000000</v>
      </c>
      <c r="I6544">
        <v>340000000</v>
      </c>
      <c r="J6544">
        <v>0.02</v>
      </c>
    </row>
    <row r="6545" spans="1:10" customFormat="1" hidden="1" x14ac:dyDescent="0.25">
      <c r="A6545">
        <v>217</v>
      </c>
      <c r="B6545" t="s">
        <v>927</v>
      </c>
      <c r="C6545" t="s">
        <v>928</v>
      </c>
      <c r="D6545">
        <v>7095980744</v>
      </c>
      <c r="E6545">
        <v>1</v>
      </c>
      <c r="F6545">
        <v>0</v>
      </c>
      <c r="G6545">
        <v>0</v>
      </c>
      <c r="H6545">
        <v>1000000000</v>
      </c>
      <c r="I6545">
        <v>345000000</v>
      </c>
      <c r="J6545">
        <v>0.01</v>
      </c>
    </row>
    <row r="6546" spans="1:10" customFormat="1" hidden="1" x14ac:dyDescent="0.25">
      <c r="A6546">
        <v>217</v>
      </c>
      <c r="B6546" t="s">
        <v>2079</v>
      </c>
      <c r="C6546" t="s">
        <v>2080</v>
      </c>
      <c r="D6546">
        <v>116675953459749</v>
      </c>
      <c r="E6546">
        <v>4774982456</v>
      </c>
      <c r="F6546">
        <v>84264666678</v>
      </c>
      <c r="G6546">
        <v>51</v>
      </c>
      <c r="H6546">
        <v>2500000000000</v>
      </c>
      <c r="I6546">
        <v>340000000</v>
      </c>
      <c r="J6546">
        <v>0.05</v>
      </c>
    </row>
    <row r="6547" spans="1:10" customFormat="1" hidden="1" x14ac:dyDescent="0.25">
      <c r="A6547">
        <v>217</v>
      </c>
      <c r="B6547" t="s">
        <v>369</v>
      </c>
      <c r="C6547" t="s">
        <v>370</v>
      </c>
      <c r="D6547">
        <v>122381586335</v>
      </c>
      <c r="E6547">
        <v>1</v>
      </c>
      <c r="F6547">
        <v>0</v>
      </c>
      <c r="G6547">
        <v>0</v>
      </c>
      <c r="H6547">
        <v>10000000000</v>
      </c>
      <c r="I6547">
        <v>340000000</v>
      </c>
      <c r="J6547">
        <v>0.03</v>
      </c>
    </row>
    <row r="6548" spans="1:10" customFormat="1" hidden="1" x14ac:dyDescent="0.25">
      <c r="A6548">
        <v>217</v>
      </c>
      <c r="B6548" t="s">
        <v>1948</v>
      </c>
      <c r="C6548" t="s">
        <v>1949</v>
      </c>
      <c r="D6548">
        <v>20749265916</v>
      </c>
      <c r="E6548">
        <v>1</v>
      </c>
      <c r="F6548">
        <v>0</v>
      </c>
      <c r="G6548">
        <v>0</v>
      </c>
      <c r="H6548">
        <v>10000000000</v>
      </c>
      <c r="I6548">
        <v>340000000</v>
      </c>
      <c r="J6548">
        <v>0</v>
      </c>
    </row>
    <row r="6549" spans="1:10" customFormat="1" hidden="1" x14ac:dyDescent="0.25">
      <c r="A6549">
        <v>217</v>
      </c>
      <c r="B6549" t="s">
        <v>228</v>
      </c>
      <c r="C6549" t="s">
        <v>229</v>
      </c>
      <c r="D6549">
        <v>1021255115</v>
      </c>
      <c r="E6549">
        <v>1</v>
      </c>
      <c r="F6549">
        <v>0</v>
      </c>
      <c r="G6549">
        <v>0</v>
      </c>
      <c r="H6549">
        <v>1000000000</v>
      </c>
      <c r="I6549">
        <v>340000000</v>
      </c>
      <c r="J6549">
        <v>0</v>
      </c>
    </row>
    <row r="6550" spans="1:10" customFormat="1" hidden="1" x14ac:dyDescent="0.25">
      <c r="A6550">
        <v>217</v>
      </c>
      <c r="B6550" t="s">
        <v>1018</v>
      </c>
      <c r="C6550" t="s">
        <v>1019</v>
      </c>
      <c r="D6550">
        <v>42508309594</v>
      </c>
      <c r="E6550">
        <v>1</v>
      </c>
      <c r="F6550">
        <v>0</v>
      </c>
      <c r="G6550">
        <v>0</v>
      </c>
      <c r="H6550">
        <v>10000000000</v>
      </c>
      <c r="I6550">
        <v>340000000</v>
      </c>
      <c r="J6550">
        <v>0.08</v>
      </c>
    </row>
    <row r="6551" spans="1:10" customFormat="1" hidden="1" x14ac:dyDescent="0.25">
      <c r="A6551">
        <v>217</v>
      </c>
      <c r="B6551" t="s">
        <v>1212</v>
      </c>
      <c r="C6551" t="s">
        <v>1213</v>
      </c>
      <c r="D6551">
        <v>1338537550</v>
      </c>
      <c r="E6551">
        <v>1</v>
      </c>
      <c r="F6551">
        <v>0</v>
      </c>
      <c r="G6551">
        <v>0</v>
      </c>
      <c r="H6551">
        <v>1000000</v>
      </c>
      <c r="I6551">
        <v>340000000</v>
      </c>
      <c r="J6551">
        <v>0.03</v>
      </c>
    </row>
    <row r="6552" spans="1:10" customFormat="1" hidden="1" x14ac:dyDescent="0.25">
      <c r="A6552">
        <v>217</v>
      </c>
      <c r="B6552" t="s">
        <v>1189</v>
      </c>
      <c r="C6552" t="s">
        <v>714</v>
      </c>
      <c r="D6552">
        <v>969571932353</v>
      </c>
      <c r="E6552">
        <v>1</v>
      </c>
      <c r="F6552">
        <v>0</v>
      </c>
      <c r="G6552">
        <v>0</v>
      </c>
      <c r="H6552">
        <v>2000000000</v>
      </c>
      <c r="I6552">
        <v>340000000</v>
      </c>
      <c r="J6552">
        <v>2.5000000000000001E-2</v>
      </c>
    </row>
    <row r="6553" spans="1:10" customFormat="1" hidden="1" x14ac:dyDescent="0.25">
      <c r="A6553">
        <v>217</v>
      </c>
      <c r="B6553" t="s">
        <v>2072</v>
      </c>
      <c r="D6553">
        <v>548606340</v>
      </c>
      <c r="E6553">
        <v>1</v>
      </c>
      <c r="F6553">
        <v>0</v>
      </c>
      <c r="G6553">
        <v>0</v>
      </c>
      <c r="H6553">
        <v>100000000</v>
      </c>
      <c r="I6553">
        <v>345000000</v>
      </c>
      <c r="J6553">
        <v>0.15</v>
      </c>
    </row>
    <row r="6554" spans="1:10" customFormat="1" hidden="1" x14ac:dyDescent="0.25">
      <c r="A6554">
        <v>217</v>
      </c>
      <c r="B6554" t="s">
        <v>671</v>
      </c>
      <c r="C6554" t="s">
        <v>672</v>
      </c>
      <c r="D6554">
        <v>1022225664</v>
      </c>
      <c r="E6554">
        <v>1</v>
      </c>
      <c r="F6554">
        <v>0</v>
      </c>
      <c r="G6554">
        <v>0</v>
      </c>
      <c r="H6554">
        <v>1000000000</v>
      </c>
      <c r="I6554">
        <v>340000000</v>
      </c>
      <c r="J6554">
        <v>0</v>
      </c>
    </row>
    <row r="6555" spans="1:10" customFormat="1" hidden="1" x14ac:dyDescent="0.25">
      <c r="A6555">
        <v>217</v>
      </c>
      <c r="B6555" t="s">
        <v>274</v>
      </c>
      <c r="C6555" t="s">
        <v>275</v>
      </c>
      <c r="D6555">
        <v>2079187571432</v>
      </c>
      <c r="E6555">
        <v>1</v>
      </c>
      <c r="F6555">
        <v>0</v>
      </c>
      <c r="G6555">
        <v>0</v>
      </c>
      <c r="H6555">
        <v>1800000000000</v>
      </c>
      <c r="I6555">
        <v>340000000</v>
      </c>
      <c r="J6555">
        <v>0</v>
      </c>
    </row>
    <row r="6556" spans="1:10" customFormat="1" hidden="1" x14ac:dyDescent="0.25">
      <c r="A6556">
        <v>217</v>
      </c>
      <c r="B6556" t="s">
        <v>1072</v>
      </c>
      <c r="C6556" t="s">
        <v>1073</v>
      </c>
      <c r="D6556">
        <v>2867386125836</v>
      </c>
      <c r="E6556">
        <v>377695267</v>
      </c>
      <c r="F6556">
        <v>3103577036</v>
      </c>
      <c r="G6556">
        <v>2</v>
      </c>
      <c r="H6556">
        <v>400000000000</v>
      </c>
      <c r="I6556">
        <v>340000000</v>
      </c>
      <c r="J6556">
        <v>1.2E-2</v>
      </c>
    </row>
    <row r="6557" spans="1:10" customFormat="1" hidden="1" x14ac:dyDescent="0.25">
      <c r="A6557">
        <v>217</v>
      </c>
      <c r="B6557" t="s">
        <v>1717</v>
      </c>
      <c r="C6557" t="s">
        <v>1718</v>
      </c>
      <c r="D6557">
        <v>105610242584</v>
      </c>
      <c r="E6557">
        <v>1</v>
      </c>
      <c r="F6557">
        <v>0</v>
      </c>
      <c r="G6557">
        <v>0</v>
      </c>
      <c r="H6557">
        <v>30000000000</v>
      </c>
      <c r="I6557">
        <v>340000000</v>
      </c>
      <c r="J6557">
        <v>0.02</v>
      </c>
    </row>
    <row r="6558" spans="1:10" customFormat="1" hidden="1" x14ac:dyDescent="0.25">
      <c r="A6558">
        <v>217</v>
      </c>
      <c r="B6558" t="s">
        <v>1040</v>
      </c>
      <c r="C6558" t="s">
        <v>1041</v>
      </c>
      <c r="D6558">
        <v>100007089863</v>
      </c>
      <c r="E6558">
        <v>1</v>
      </c>
      <c r="F6558">
        <v>0</v>
      </c>
      <c r="G6558">
        <v>0</v>
      </c>
      <c r="H6558">
        <v>100000000000</v>
      </c>
      <c r="I6558">
        <v>340000000</v>
      </c>
      <c r="J6558">
        <v>2.5000000000000001E-2</v>
      </c>
    </row>
    <row r="6559" spans="1:10" customFormat="1" hidden="1" x14ac:dyDescent="0.25">
      <c r="A6559">
        <v>217</v>
      </c>
      <c r="B6559" t="s">
        <v>1321</v>
      </c>
      <c r="C6559" t="s">
        <v>1322</v>
      </c>
      <c r="D6559">
        <v>611924762675</v>
      </c>
      <c r="E6559">
        <v>1</v>
      </c>
      <c r="F6559">
        <v>0</v>
      </c>
      <c r="G6559">
        <v>0</v>
      </c>
      <c r="H6559">
        <v>105000000000</v>
      </c>
      <c r="I6559">
        <v>340000000</v>
      </c>
      <c r="J6559">
        <v>0.01</v>
      </c>
    </row>
    <row r="6560" spans="1:10" customFormat="1" hidden="1" x14ac:dyDescent="0.25">
      <c r="A6560">
        <v>217</v>
      </c>
      <c r="B6560" t="s">
        <v>2309</v>
      </c>
      <c r="D6560">
        <v>1004095991</v>
      </c>
      <c r="E6560">
        <v>1</v>
      </c>
      <c r="F6560">
        <v>0</v>
      </c>
      <c r="G6560">
        <v>0</v>
      </c>
      <c r="H6560">
        <v>500000000</v>
      </c>
      <c r="I6560">
        <v>340000000</v>
      </c>
      <c r="J6560">
        <v>0.03</v>
      </c>
    </row>
    <row r="6561" spans="1:10" customFormat="1" hidden="1" x14ac:dyDescent="0.25">
      <c r="A6561">
        <v>217</v>
      </c>
      <c r="B6561" t="s">
        <v>1226</v>
      </c>
      <c r="C6561" t="s">
        <v>1227</v>
      </c>
      <c r="D6561">
        <v>79238313075</v>
      </c>
      <c r="E6561">
        <v>1</v>
      </c>
      <c r="F6561">
        <v>0</v>
      </c>
      <c r="G6561">
        <v>0</v>
      </c>
      <c r="H6561">
        <v>10000000000</v>
      </c>
      <c r="I6561">
        <v>340000000</v>
      </c>
      <c r="J6561">
        <v>0.02</v>
      </c>
    </row>
    <row r="6562" spans="1:10" customFormat="1" hidden="1" x14ac:dyDescent="0.25">
      <c r="A6562">
        <v>217</v>
      </c>
      <c r="B6562" t="s">
        <v>988</v>
      </c>
      <c r="D6562">
        <v>102802555</v>
      </c>
      <c r="E6562">
        <v>1</v>
      </c>
      <c r="F6562">
        <v>0</v>
      </c>
      <c r="G6562">
        <v>0</v>
      </c>
      <c r="H6562">
        <v>100000000</v>
      </c>
      <c r="I6562">
        <v>340000000</v>
      </c>
      <c r="J6562">
        <v>0.15</v>
      </c>
    </row>
    <row r="6563" spans="1:10" customFormat="1" hidden="1" x14ac:dyDescent="0.25">
      <c r="A6563">
        <v>222</v>
      </c>
      <c r="B6563" t="s">
        <v>1145</v>
      </c>
      <c r="C6563" t="s">
        <v>1146</v>
      </c>
      <c r="D6563">
        <v>39981226039127</v>
      </c>
      <c r="E6563">
        <v>1491484962</v>
      </c>
      <c r="F6563">
        <v>22837785089</v>
      </c>
      <c r="G6563">
        <v>17</v>
      </c>
      <c r="H6563">
        <v>100000000000</v>
      </c>
      <c r="I6563">
        <v>340000000</v>
      </c>
      <c r="J6563">
        <v>4.8000000000000001E-2</v>
      </c>
    </row>
    <row r="6564" spans="1:10" customFormat="1" hidden="1" x14ac:dyDescent="0.25">
      <c r="A6564">
        <v>217</v>
      </c>
      <c r="B6564" t="s">
        <v>1836</v>
      </c>
      <c r="C6564" t="s">
        <v>1837</v>
      </c>
      <c r="D6564">
        <v>106247619071</v>
      </c>
      <c r="E6564">
        <v>1</v>
      </c>
      <c r="F6564">
        <v>0</v>
      </c>
      <c r="G6564">
        <v>0</v>
      </c>
      <c r="H6564">
        <v>103000000000</v>
      </c>
      <c r="I6564">
        <v>340000000</v>
      </c>
      <c r="J6564">
        <v>5.0000000000000001E-3</v>
      </c>
    </row>
    <row r="6565" spans="1:10" customFormat="1" hidden="1" x14ac:dyDescent="0.25">
      <c r="A6565">
        <v>222</v>
      </c>
      <c r="B6565" t="s">
        <v>2636</v>
      </c>
      <c r="D6565">
        <v>497420337</v>
      </c>
      <c r="E6565">
        <v>1</v>
      </c>
      <c r="F6565">
        <v>0</v>
      </c>
      <c r="G6565">
        <v>0</v>
      </c>
      <c r="H6565">
        <v>10000000</v>
      </c>
      <c r="I6565">
        <v>340000000</v>
      </c>
      <c r="J6565">
        <v>0</v>
      </c>
    </row>
    <row r="6566" spans="1:10" customFormat="1" hidden="1" x14ac:dyDescent="0.25">
      <c r="A6566">
        <v>217</v>
      </c>
      <c r="B6566" t="s">
        <v>770</v>
      </c>
      <c r="C6566" t="s">
        <v>771</v>
      </c>
      <c r="D6566">
        <v>1091282240245</v>
      </c>
      <c r="E6566">
        <v>1</v>
      </c>
      <c r="F6566">
        <v>0</v>
      </c>
      <c r="G6566">
        <v>0</v>
      </c>
      <c r="H6566">
        <v>900000000000</v>
      </c>
      <c r="I6566">
        <v>340000000</v>
      </c>
      <c r="J6566">
        <v>0</v>
      </c>
    </row>
    <row r="6567" spans="1:10" customFormat="1" hidden="1" x14ac:dyDescent="0.25">
      <c r="A6567">
        <v>217</v>
      </c>
      <c r="B6567" t="s">
        <v>1192</v>
      </c>
      <c r="D6567">
        <v>51498021487</v>
      </c>
      <c r="E6567">
        <v>1</v>
      </c>
      <c r="F6567">
        <v>0</v>
      </c>
      <c r="G6567">
        <v>0</v>
      </c>
      <c r="H6567">
        <v>50000000000</v>
      </c>
      <c r="I6567">
        <v>345000000</v>
      </c>
      <c r="J6567">
        <v>1.95E-2</v>
      </c>
    </row>
    <row r="6568" spans="1:10" customFormat="1" hidden="1" x14ac:dyDescent="0.25">
      <c r="A6568">
        <v>222</v>
      </c>
      <c r="B6568" t="s">
        <v>2637</v>
      </c>
      <c r="C6568" t="s">
        <v>941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customFormat="1" hidden="1" x14ac:dyDescent="0.25">
      <c r="A6569">
        <v>217</v>
      </c>
      <c r="B6569" t="s">
        <v>1131</v>
      </c>
      <c r="C6569" t="s">
        <v>1132</v>
      </c>
      <c r="D6569">
        <v>1863588878374</v>
      </c>
      <c r="E6569">
        <v>1</v>
      </c>
      <c r="F6569">
        <v>0</v>
      </c>
      <c r="G6569">
        <v>0</v>
      </c>
      <c r="H6569">
        <v>1400000000000</v>
      </c>
      <c r="I6569">
        <v>340000000</v>
      </c>
      <c r="J6569">
        <v>0.02</v>
      </c>
    </row>
    <row r="6570" spans="1:10" customFormat="1" hidden="1" x14ac:dyDescent="0.25">
      <c r="A6570">
        <v>217</v>
      </c>
      <c r="B6570" t="s">
        <v>1277</v>
      </c>
      <c r="C6570" t="s">
        <v>1278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customFormat="1" hidden="1" x14ac:dyDescent="0.25">
      <c r="A6571">
        <v>217</v>
      </c>
      <c r="B6571" t="s">
        <v>319</v>
      </c>
      <c r="C6571" t="s">
        <v>320</v>
      </c>
      <c r="D6571">
        <v>497030287</v>
      </c>
      <c r="E6571">
        <v>1</v>
      </c>
      <c r="F6571">
        <v>0</v>
      </c>
      <c r="G6571">
        <v>0</v>
      </c>
      <c r="H6571">
        <v>50000000</v>
      </c>
      <c r="I6571">
        <v>345000000</v>
      </c>
      <c r="J6571">
        <v>5.0000000000000001E-3</v>
      </c>
    </row>
    <row r="6572" spans="1:10" customFormat="1" hidden="1" x14ac:dyDescent="0.25">
      <c r="A6572">
        <v>217</v>
      </c>
      <c r="B6572" t="s">
        <v>2464</v>
      </c>
      <c r="C6572" t="s">
        <v>2465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customFormat="1" hidden="1" x14ac:dyDescent="0.25">
      <c r="A6573">
        <v>217</v>
      </c>
      <c r="B6573" t="s">
        <v>2417</v>
      </c>
      <c r="C6573" t="s">
        <v>2418</v>
      </c>
      <c r="D6573">
        <v>1357760350730</v>
      </c>
      <c r="E6573">
        <v>1</v>
      </c>
      <c r="F6573">
        <v>0</v>
      </c>
      <c r="G6573">
        <v>0</v>
      </c>
      <c r="H6573">
        <v>5000000000</v>
      </c>
      <c r="I6573">
        <v>340000000</v>
      </c>
      <c r="J6573">
        <v>7.4999999999999997E-3</v>
      </c>
    </row>
    <row r="6574" spans="1:10" customFormat="1" hidden="1" x14ac:dyDescent="0.25">
      <c r="A6574">
        <v>217</v>
      </c>
      <c r="B6574" t="s">
        <v>1767</v>
      </c>
      <c r="C6574" t="s">
        <v>1768</v>
      </c>
      <c r="D6574">
        <v>21048719055</v>
      </c>
      <c r="E6574">
        <v>1</v>
      </c>
      <c r="F6574">
        <v>0</v>
      </c>
      <c r="G6574">
        <v>0</v>
      </c>
      <c r="H6574">
        <v>400000000</v>
      </c>
      <c r="I6574">
        <v>340000000</v>
      </c>
      <c r="J6574">
        <v>0</v>
      </c>
    </row>
    <row r="6575" spans="1:10" customFormat="1" hidden="1" x14ac:dyDescent="0.25">
      <c r="A6575">
        <v>217</v>
      </c>
      <c r="B6575" t="s">
        <v>1703</v>
      </c>
      <c r="C6575" t="s">
        <v>1704</v>
      </c>
      <c r="D6575">
        <v>42119164947060</v>
      </c>
      <c r="E6575">
        <v>1485060661</v>
      </c>
      <c r="F6575">
        <v>31570958242</v>
      </c>
      <c r="G6575">
        <v>19</v>
      </c>
      <c r="H6575">
        <v>1000000000</v>
      </c>
      <c r="I6575">
        <v>340000000</v>
      </c>
      <c r="J6575">
        <v>3.5000000000000003E-2</v>
      </c>
    </row>
    <row r="6576" spans="1:10" customFormat="1" hidden="1" x14ac:dyDescent="0.25">
      <c r="A6576">
        <v>217</v>
      </c>
      <c r="B6576" t="s">
        <v>1525</v>
      </c>
      <c r="C6576" t="s">
        <v>1526</v>
      </c>
      <c r="D6576">
        <v>1068875</v>
      </c>
      <c r="E6576">
        <v>1</v>
      </c>
      <c r="F6576">
        <v>0</v>
      </c>
      <c r="G6576">
        <v>0</v>
      </c>
      <c r="H6576">
        <v>200000000000</v>
      </c>
      <c r="I6576">
        <v>340000000</v>
      </c>
      <c r="J6576">
        <v>5.0000000000000001E-3</v>
      </c>
    </row>
    <row r="6577" spans="1:10" customFormat="1" hidden="1" x14ac:dyDescent="0.25">
      <c r="A6577">
        <v>217</v>
      </c>
      <c r="B6577" t="s">
        <v>1788</v>
      </c>
      <c r="C6577" t="s">
        <v>1789</v>
      </c>
      <c r="D6577">
        <v>16443188391069</v>
      </c>
      <c r="E6577">
        <v>1</v>
      </c>
      <c r="F6577">
        <v>0</v>
      </c>
      <c r="G6577">
        <v>0</v>
      </c>
      <c r="H6577">
        <v>2000000000000</v>
      </c>
      <c r="I6577">
        <v>340000000</v>
      </c>
      <c r="J6577">
        <v>1.2E-2</v>
      </c>
    </row>
    <row r="6578" spans="1:10" customFormat="1" hidden="1" x14ac:dyDescent="0.25">
      <c r="A6578">
        <v>217</v>
      </c>
      <c r="B6578" t="s">
        <v>1366</v>
      </c>
      <c r="C6578" t="s">
        <v>1367</v>
      </c>
      <c r="D6578">
        <v>504804074</v>
      </c>
      <c r="E6578">
        <v>1</v>
      </c>
      <c r="F6578">
        <v>0</v>
      </c>
      <c r="G6578">
        <v>0</v>
      </c>
      <c r="H6578">
        <v>500000000</v>
      </c>
      <c r="I6578">
        <v>340000000</v>
      </c>
      <c r="J6578">
        <v>0.02</v>
      </c>
    </row>
    <row r="6579" spans="1:10" customFormat="1" hidden="1" x14ac:dyDescent="0.25">
      <c r="A6579">
        <v>217</v>
      </c>
      <c r="B6579" t="s">
        <v>976</v>
      </c>
      <c r="C6579" t="s">
        <v>977</v>
      </c>
      <c r="D6579">
        <v>106181588706</v>
      </c>
      <c r="E6579">
        <v>1</v>
      </c>
      <c r="F6579">
        <v>0</v>
      </c>
      <c r="G6579">
        <v>0</v>
      </c>
      <c r="H6579">
        <v>100000000000</v>
      </c>
      <c r="I6579">
        <v>340000000</v>
      </c>
      <c r="J6579">
        <v>0.02</v>
      </c>
    </row>
    <row r="6580" spans="1:10" customFormat="1" hidden="1" x14ac:dyDescent="0.25">
      <c r="A6580">
        <v>217</v>
      </c>
      <c r="B6580" t="s">
        <v>2449</v>
      </c>
      <c r="C6580" t="s">
        <v>2450</v>
      </c>
      <c r="D6580">
        <v>333121775008</v>
      </c>
      <c r="E6580">
        <v>1</v>
      </c>
      <c r="F6580">
        <v>0</v>
      </c>
      <c r="G6580">
        <v>0</v>
      </c>
      <c r="H6580">
        <v>125000000000</v>
      </c>
      <c r="I6580">
        <v>340000000</v>
      </c>
      <c r="J6580">
        <v>0.03</v>
      </c>
    </row>
    <row r="6581" spans="1:10" customFormat="1" hidden="1" x14ac:dyDescent="0.25">
      <c r="A6581">
        <v>217</v>
      </c>
      <c r="B6581" t="s">
        <v>165</v>
      </c>
      <c r="C6581" t="s">
        <v>166</v>
      </c>
      <c r="D6581">
        <v>71172661163</v>
      </c>
      <c r="E6581">
        <v>1</v>
      </c>
      <c r="F6581">
        <v>0</v>
      </c>
      <c r="G6581">
        <v>0</v>
      </c>
      <c r="H6581">
        <v>1000000000</v>
      </c>
      <c r="I6581">
        <v>340000000</v>
      </c>
      <c r="J6581">
        <v>0.01</v>
      </c>
    </row>
    <row r="6582" spans="1:10" customFormat="1" hidden="1" x14ac:dyDescent="0.25">
      <c r="A6582">
        <v>217</v>
      </c>
      <c r="B6582" t="s">
        <v>1062</v>
      </c>
      <c r="C6582" t="s">
        <v>1063</v>
      </c>
      <c r="D6582">
        <v>50907779217323</v>
      </c>
      <c r="E6582">
        <v>2845870737</v>
      </c>
      <c r="F6582">
        <v>47611544021</v>
      </c>
      <c r="G6582">
        <v>29</v>
      </c>
      <c r="H6582">
        <v>50000000000</v>
      </c>
      <c r="I6582">
        <v>340000000</v>
      </c>
      <c r="J6582">
        <v>0.05</v>
      </c>
    </row>
    <row r="6583" spans="1:10" customFormat="1" hidden="1" x14ac:dyDescent="0.25">
      <c r="A6583">
        <v>217</v>
      </c>
      <c r="B6583" t="s">
        <v>776</v>
      </c>
      <c r="C6583" t="s">
        <v>777</v>
      </c>
      <c r="D6583">
        <v>14961978671977</v>
      </c>
      <c r="E6583">
        <v>715954443</v>
      </c>
      <c r="F6583">
        <v>18421767751</v>
      </c>
      <c r="G6583">
        <v>11</v>
      </c>
      <c r="H6583">
        <v>2000000000</v>
      </c>
      <c r="I6583">
        <v>340000000</v>
      </c>
      <c r="J6583">
        <v>0.02</v>
      </c>
    </row>
    <row r="6584" spans="1:10" customFormat="1" hidden="1" x14ac:dyDescent="0.25">
      <c r="A6584">
        <v>217</v>
      </c>
      <c r="B6584" t="s">
        <v>2094</v>
      </c>
      <c r="C6584" t="s">
        <v>2095</v>
      </c>
      <c r="D6584">
        <v>369732046088</v>
      </c>
      <c r="E6584">
        <v>1</v>
      </c>
      <c r="F6584">
        <v>0</v>
      </c>
      <c r="G6584">
        <v>0</v>
      </c>
      <c r="H6584">
        <v>20000000000</v>
      </c>
      <c r="I6584">
        <v>340000000</v>
      </c>
      <c r="J6584">
        <v>0.05</v>
      </c>
    </row>
    <row r="6585" spans="1:10" customFormat="1" hidden="1" x14ac:dyDescent="0.25">
      <c r="A6585">
        <v>217</v>
      </c>
      <c r="B6585" t="s">
        <v>747</v>
      </c>
      <c r="C6585" t="s">
        <v>748</v>
      </c>
      <c r="D6585">
        <v>17129080</v>
      </c>
      <c r="E6585">
        <v>1</v>
      </c>
      <c r="F6585">
        <v>0</v>
      </c>
      <c r="G6585">
        <v>0</v>
      </c>
      <c r="H6585">
        <v>100000000000</v>
      </c>
      <c r="I6585">
        <v>340000000</v>
      </c>
      <c r="J6585">
        <v>4.4999999999999998E-2</v>
      </c>
    </row>
    <row r="6586" spans="1:10" customFormat="1" hidden="1" x14ac:dyDescent="0.25">
      <c r="A6586">
        <v>217</v>
      </c>
      <c r="B6586" t="s">
        <v>1179</v>
      </c>
      <c r="C6586" t="s">
        <v>1180</v>
      </c>
      <c r="D6586">
        <v>1021652689</v>
      </c>
      <c r="E6586">
        <v>1</v>
      </c>
      <c r="F6586">
        <v>0</v>
      </c>
      <c r="G6586">
        <v>0</v>
      </c>
      <c r="H6586">
        <v>1000000000</v>
      </c>
      <c r="I6586">
        <v>340000000</v>
      </c>
      <c r="J6586">
        <v>0</v>
      </c>
    </row>
    <row r="6587" spans="1:10" customFormat="1" hidden="1" x14ac:dyDescent="0.25">
      <c r="A6587">
        <v>217</v>
      </c>
      <c r="B6587" t="s">
        <v>1467</v>
      </c>
      <c r="C6587" t="s">
        <v>523</v>
      </c>
      <c r="D6587">
        <v>108040827133</v>
      </c>
      <c r="E6587">
        <v>1</v>
      </c>
      <c r="F6587">
        <v>0</v>
      </c>
      <c r="G6587">
        <v>0</v>
      </c>
      <c r="H6587">
        <v>200000000000</v>
      </c>
      <c r="I6587">
        <v>340000000</v>
      </c>
      <c r="J6587">
        <v>5.0000000000000001E-3</v>
      </c>
    </row>
    <row r="6588" spans="1:10" customFormat="1" hidden="1" x14ac:dyDescent="0.25">
      <c r="A6588">
        <v>217</v>
      </c>
      <c r="B6588" t="s">
        <v>2098</v>
      </c>
      <c r="D6588">
        <v>8443569</v>
      </c>
      <c r="E6588">
        <v>1</v>
      </c>
      <c r="F6588">
        <v>0</v>
      </c>
      <c r="G6588">
        <v>0</v>
      </c>
      <c r="H6588">
        <v>100000000</v>
      </c>
      <c r="I6588">
        <v>345000000</v>
      </c>
      <c r="J6588">
        <v>0.1</v>
      </c>
    </row>
    <row r="6589" spans="1:10" customFormat="1" hidden="1" x14ac:dyDescent="0.25">
      <c r="A6589">
        <v>217</v>
      </c>
      <c r="B6589" t="s">
        <v>1758</v>
      </c>
      <c r="D6589">
        <v>580750512</v>
      </c>
      <c r="E6589">
        <v>1</v>
      </c>
      <c r="F6589">
        <v>0</v>
      </c>
      <c r="G6589">
        <v>0</v>
      </c>
      <c r="H6589">
        <v>100000000</v>
      </c>
      <c r="I6589">
        <v>340000000</v>
      </c>
      <c r="J6589">
        <v>0.15</v>
      </c>
    </row>
    <row r="6590" spans="1:10" customFormat="1" hidden="1" x14ac:dyDescent="0.25">
      <c r="A6590">
        <v>217</v>
      </c>
      <c r="B6590" t="s">
        <v>509</v>
      </c>
      <c r="C6590" t="s">
        <v>510</v>
      </c>
      <c r="D6590">
        <v>26140451328</v>
      </c>
      <c r="E6590">
        <v>1</v>
      </c>
      <c r="F6590">
        <v>0</v>
      </c>
      <c r="G6590">
        <v>0</v>
      </c>
      <c r="H6590">
        <v>600000000</v>
      </c>
      <c r="I6590">
        <v>340000000</v>
      </c>
      <c r="J6590">
        <v>0.03</v>
      </c>
    </row>
    <row r="6591" spans="1:10" customFormat="1" hidden="1" x14ac:dyDescent="0.25">
      <c r="A6591">
        <v>217</v>
      </c>
      <c r="B6591" t="s">
        <v>1601</v>
      </c>
      <c r="C6591" t="s">
        <v>1602</v>
      </c>
      <c r="D6591">
        <v>92316575033</v>
      </c>
      <c r="E6591">
        <v>1</v>
      </c>
      <c r="F6591">
        <v>0</v>
      </c>
      <c r="G6591">
        <v>0</v>
      </c>
      <c r="H6591">
        <v>5000000000</v>
      </c>
      <c r="I6591">
        <v>340000000</v>
      </c>
      <c r="J6591">
        <v>0.02</v>
      </c>
    </row>
    <row r="6592" spans="1:10" customFormat="1" hidden="1" x14ac:dyDescent="0.25">
      <c r="A6592">
        <v>217</v>
      </c>
      <c r="B6592" t="s">
        <v>1117</v>
      </c>
      <c r="C6592" t="s">
        <v>1118</v>
      </c>
      <c r="D6592">
        <v>6242995763</v>
      </c>
      <c r="E6592">
        <v>1</v>
      </c>
      <c r="F6592">
        <v>0</v>
      </c>
      <c r="G6592">
        <v>0</v>
      </c>
      <c r="H6592">
        <v>2000000000</v>
      </c>
      <c r="I6592">
        <v>340000000</v>
      </c>
      <c r="J6592">
        <v>0.01</v>
      </c>
    </row>
    <row r="6593" spans="1:10" customFormat="1" hidden="1" x14ac:dyDescent="0.25">
      <c r="A6593">
        <v>217</v>
      </c>
      <c r="B6593" t="s">
        <v>1709</v>
      </c>
      <c r="C6593" t="s">
        <v>1710</v>
      </c>
      <c r="D6593">
        <v>19040358325</v>
      </c>
      <c r="E6593">
        <v>1</v>
      </c>
      <c r="F6593">
        <v>0</v>
      </c>
      <c r="G6593">
        <v>0</v>
      </c>
      <c r="H6593">
        <v>19000000000</v>
      </c>
      <c r="I6593">
        <v>340000000</v>
      </c>
      <c r="J6593">
        <v>0</v>
      </c>
    </row>
    <row r="6594" spans="1:10" customFormat="1" hidden="1" x14ac:dyDescent="0.25">
      <c r="A6594">
        <v>217</v>
      </c>
      <c r="B6594" t="s">
        <v>638</v>
      </c>
      <c r="C6594" t="s">
        <v>639</v>
      </c>
      <c r="D6594">
        <v>54203302780</v>
      </c>
      <c r="E6594">
        <v>1</v>
      </c>
      <c r="F6594">
        <v>0</v>
      </c>
      <c r="G6594">
        <v>0</v>
      </c>
      <c r="H6594">
        <v>54000000000</v>
      </c>
      <c r="I6594">
        <v>340000000</v>
      </c>
      <c r="J6594">
        <v>0</v>
      </c>
    </row>
    <row r="6595" spans="1:10" customFormat="1" hidden="1" x14ac:dyDescent="0.25">
      <c r="A6595">
        <v>217</v>
      </c>
      <c r="B6595" t="s">
        <v>1908</v>
      </c>
      <c r="C6595" t="s">
        <v>1909</v>
      </c>
      <c r="D6595">
        <v>0</v>
      </c>
      <c r="E6595">
        <v>0</v>
      </c>
      <c r="F6595">
        <v>0</v>
      </c>
      <c r="G6595">
        <v>0</v>
      </c>
      <c r="H6595">
        <v>500000000</v>
      </c>
      <c r="I6595">
        <v>340000000</v>
      </c>
      <c r="J6595">
        <v>0.05</v>
      </c>
    </row>
    <row r="6596" spans="1:10" customFormat="1" hidden="1" x14ac:dyDescent="0.25">
      <c r="A6596">
        <v>217</v>
      </c>
      <c r="B6596" t="s">
        <v>895</v>
      </c>
      <c r="C6596" t="s">
        <v>896</v>
      </c>
      <c r="D6596">
        <v>26401008153</v>
      </c>
      <c r="E6596">
        <v>1</v>
      </c>
      <c r="F6596">
        <v>0</v>
      </c>
      <c r="G6596">
        <v>0</v>
      </c>
      <c r="H6596">
        <v>3000000000</v>
      </c>
      <c r="I6596">
        <v>340000000</v>
      </c>
      <c r="J6596">
        <v>2.5000000000000001E-2</v>
      </c>
    </row>
    <row r="6597" spans="1:10" customFormat="1" hidden="1" x14ac:dyDescent="0.25">
      <c r="A6597">
        <v>217</v>
      </c>
      <c r="B6597" t="s">
        <v>1318</v>
      </c>
      <c r="D6597">
        <v>321624382</v>
      </c>
      <c r="E6597">
        <v>1</v>
      </c>
      <c r="F6597">
        <v>0</v>
      </c>
      <c r="G6597">
        <v>0</v>
      </c>
      <c r="H6597">
        <v>20000000000</v>
      </c>
      <c r="I6597">
        <v>340000000</v>
      </c>
      <c r="J6597">
        <v>0.01</v>
      </c>
    </row>
    <row r="6598" spans="1:10" customFormat="1" hidden="1" x14ac:dyDescent="0.25">
      <c r="A6598">
        <v>217</v>
      </c>
      <c r="B6598" t="s">
        <v>2426</v>
      </c>
      <c r="D6598">
        <v>27617078</v>
      </c>
      <c r="E6598">
        <v>1</v>
      </c>
      <c r="F6598">
        <v>0</v>
      </c>
      <c r="G6598">
        <v>0</v>
      </c>
      <c r="H6598">
        <v>100000000</v>
      </c>
      <c r="I6598">
        <v>345000000</v>
      </c>
      <c r="J6598">
        <v>0.15</v>
      </c>
    </row>
    <row r="6599" spans="1:10" customFormat="1" hidden="1" x14ac:dyDescent="0.25">
      <c r="A6599">
        <v>217</v>
      </c>
      <c r="B6599" t="s">
        <v>1955</v>
      </c>
      <c r="C6599" t="s">
        <v>1956</v>
      </c>
      <c r="D6599">
        <v>1682757576950</v>
      </c>
      <c r="E6599">
        <v>1</v>
      </c>
      <c r="F6599">
        <v>0</v>
      </c>
      <c r="G6599">
        <v>0</v>
      </c>
      <c r="H6599">
        <v>400000000000</v>
      </c>
      <c r="I6599">
        <v>340000000</v>
      </c>
      <c r="J6599">
        <v>0</v>
      </c>
    </row>
    <row r="6600" spans="1:10" customFormat="1" hidden="1" x14ac:dyDescent="0.25">
      <c r="A6600">
        <v>217</v>
      </c>
      <c r="B6600" t="s">
        <v>2139</v>
      </c>
      <c r="C6600" t="s">
        <v>2140</v>
      </c>
      <c r="D6600">
        <v>2283939363774</v>
      </c>
      <c r="E6600">
        <v>369829883</v>
      </c>
      <c r="F6600">
        <v>3110157831</v>
      </c>
      <c r="G6600">
        <v>2</v>
      </c>
      <c r="H6600">
        <v>87000000000</v>
      </c>
      <c r="I6600">
        <v>340000000</v>
      </c>
      <c r="J6600">
        <v>9.4999999999999998E-3</v>
      </c>
    </row>
    <row r="6601" spans="1:10" customFormat="1" hidden="1" x14ac:dyDescent="0.25">
      <c r="A6601">
        <v>217</v>
      </c>
      <c r="B6601" t="s">
        <v>731</v>
      </c>
      <c r="C6601" t="s">
        <v>732</v>
      </c>
      <c r="D6601">
        <v>23836966967</v>
      </c>
      <c r="E6601">
        <v>1</v>
      </c>
      <c r="F6601">
        <v>0</v>
      </c>
      <c r="G6601">
        <v>0</v>
      </c>
      <c r="H6601">
        <v>1000000000</v>
      </c>
      <c r="I6601">
        <v>345000000</v>
      </c>
      <c r="J6601">
        <v>0.05</v>
      </c>
    </row>
    <row r="6602" spans="1:10" customFormat="1" hidden="1" x14ac:dyDescent="0.25">
      <c r="A6602">
        <v>217</v>
      </c>
      <c r="B6602" t="s">
        <v>2424</v>
      </c>
      <c r="C6602" t="s">
        <v>2425</v>
      </c>
      <c r="D6602">
        <v>66413435334</v>
      </c>
      <c r="E6602">
        <v>1</v>
      </c>
      <c r="F6602">
        <v>0</v>
      </c>
      <c r="G6602">
        <v>0</v>
      </c>
      <c r="H6602">
        <v>15000000000</v>
      </c>
      <c r="I6602">
        <v>340000000</v>
      </c>
      <c r="J6602">
        <v>0.01</v>
      </c>
    </row>
    <row r="6603" spans="1:10" customFormat="1" hidden="1" x14ac:dyDescent="0.25">
      <c r="A6603">
        <v>217</v>
      </c>
      <c r="B6603" t="s">
        <v>500</v>
      </c>
      <c r="D6603">
        <v>497625262</v>
      </c>
      <c r="E6603">
        <v>1</v>
      </c>
      <c r="F6603">
        <v>0</v>
      </c>
      <c r="G6603">
        <v>0</v>
      </c>
      <c r="H6603">
        <v>100000000</v>
      </c>
      <c r="I6603">
        <v>345000000</v>
      </c>
      <c r="J6603">
        <v>0.05</v>
      </c>
    </row>
    <row r="6604" spans="1:10" customFormat="1" hidden="1" x14ac:dyDescent="0.25">
      <c r="A6604">
        <v>217</v>
      </c>
      <c r="B6604" t="s">
        <v>385</v>
      </c>
      <c r="C6604" t="s">
        <v>386</v>
      </c>
      <c r="D6604">
        <v>49486443601091</v>
      </c>
      <c r="E6604">
        <v>2149906392</v>
      </c>
      <c r="F6604">
        <v>34388221463</v>
      </c>
      <c r="G6604">
        <v>21</v>
      </c>
      <c r="H6604">
        <v>50000000000</v>
      </c>
      <c r="I6604">
        <v>340000000</v>
      </c>
      <c r="J6604">
        <v>0.05</v>
      </c>
    </row>
    <row r="6605" spans="1:10" customFormat="1" hidden="1" x14ac:dyDescent="0.25">
      <c r="A6605">
        <v>217</v>
      </c>
      <c r="B6605" t="s">
        <v>2091</v>
      </c>
      <c r="C6605">
        <v>0</v>
      </c>
      <c r="D6605">
        <v>1401640915532</v>
      </c>
      <c r="E6605">
        <v>1</v>
      </c>
      <c r="F6605">
        <v>0</v>
      </c>
      <c r="G6605">
        <v>0</v>
      </c>
      <c r="H6605">
        <v>50000000000</v>
      </c>
      <c r="I6605">
        <v>340000000</v>
      </c>
      <c r="J6605">
        <v>0.02</v>
      </c>
    </row>
    <row r="6606" spans="1:10" customFormat="1" hidden="1" x14ac:dyDescent="0.25">
      <c r="A6606">
        <v>217</v>
      </c>
      <c r="B6606" t="s">
        <v>441</v>
      </c>
      <c r="C6606" t="s">
        <v>442</v>
      </c>
      <c r="D6606">
        <v>2418107161035</v>
      </c>
      <c r="E6606">
        <v>1</v>
      </c>
      <c r="F6606">
        <v>0</v>
      </c>
      <c r="G6606">
        <v>0</v>
      </c>
      <c r="H6606">
        <v>115000000000</v>
      </c>
      <c r="I6606">
        <v>340000000</v>
      </c>
      <c r="J6606">
        <v>2.9899999999999999E-2</v>
      </c>
    </row>
    <row r="6607" spans="1:10" customFormat="1" hidden="1" x14ac:dyDescent="0.25">
      <c r="A6607">
        <v>217</v>
      </c>
      <c r="B6607" t="s">
        <v>507</v>
      </c>
      <c r="C6607" t="s">
        <v>508</v>
      </c>
      <c r="D6607">
        <v>22901759389111</v>
      </c>
      <c r="E6607">
        <v>850212613</v>
      </c>
      <c r="F6607">
        <v>16553754405</v>
      </c>
      <c r="G6607">
        <v>10</v>
      </c>
      <c r="H6607">
        <v>250000000000</v>
      </c>
      <c r="I6607">
        <v>340000000</v>
      </c>
      <c r="J6607">
        <v>2.9899999999999999E-2</v>
      </c>
    </row>
    <row r="6608" spans="1:10" customFormat="1" hidden="1" x14ac:dyDescent="0.25">
      <c r="A6608">
        <v>217</v>
      </c>
      <c r="B6608" t="s">
        <v>557</v>
      </c>
      <c r="C6608" t="s">
        <v>558</v>
      </c>
      <c r="D6608">
        <v>620401305325</v>
      </c>
      <c r="E6608">
        <v>1</v>
      </c>
      <c r="F6608">
        <v>0</v>
      </c>
      <c r="G6608">
        <v>0</v>
      </c>
      <c r="H6608">
        <v>500001000000</v>
      </c>
      <c r="I6608">
        <v>340000000</v>
      </c>
      <c r="J6608">
        <v>0.01</v>
      </c>
    </row>
    <row r="6609" spans="1:15" hidden="1" x14ac:dyDescent="0.25">
      <c r="A6609">
        <v>217</v>
      </c>
      <c r="B6609" t="s">
        <v>980</v>
      </c>
      <c r="C6609" t="s">
        <v>981</v>
      </c>
      <c r="D6609">
        <v>1893004508816</v>
      </c>
      <c r="E6609">
        <v>340000000</v>
      </c>
      <c r="F6609">
        <v>1400695551</v>
      </c>
      <c r="G6609">
        <v>1</v>
      </c>
      <c r="H6609">
        <v>500000000000</v>
      </c>
      <c r="I6609">
        <v>340000000</v>
      </c>
      <c r="J6609">
        <v>0</v>
      </c>
      <c r="M6609"/>
    </row>
    <row r="6610" spans="1:15" x14ac:dyDescent="0.25">
      <c r="A6610">
        <v>224</v>
      </c>
      <c r="B6610" t="s">
        <v>1408</v>
      </c>
      <c r="C6610" t="s">
        <v>1409</v>
      </c>
      <c r="D6610">
        <v>2004760675904</v>
      </c>
      <c r="E6610">
        <v>0</v>
      </c>
      <c r="F6610">
        <v>0</v>
      </c>
      <c r="G6610">
        <v>3</v>
      </c>
      <c r="H6610">
        <v>1000000000000</v>
      </c>
      <c r="I6610">
        <v>340000000</v>
      </c>
      <c r="J6610" s="127">
        <v>0</v>
      </c>
      <c r="L6610" t="str">
        <f>C6610</f>
        <v>BYADA</v>
      </c>
      <c r="M6610" s="125">
        <f>H6610/1000000</f>
        <v>1000000</v>
      </c>
      <c r="O6610" s="126">
        <f>D6610/1000000</f>
        <v>2004760.6759039999</v>
      </c>
    </row>
    <row r="6611" spans="1:15" hidden="1" x14ac:dyDescent="0.25">
      <c r="A6611">
        <v>217</v>
      </c>
      <c r="B6611" t="s">
        <v>2067</v>
      </c>
      <c r="D6611">
        <v>997620818</v>
      </c>
      <c r="E6611">
        <v>1</v>
      </c>
      <c r="F6611">
        <v>0</v>
      </c>
      <c r="G6611">
        <v>0</v>
      </c>
      <c r="H6611">
        <v>500000000</v>
      </c>
      <c r="I6611">
        <v>340000000</v>
      </c>
      <c r="J6611">
        <v>1.4999999999999999E-2</v>
      </c>
      <c r="M6611"/>
    </row>
    <row r="6612" spans="1:15" hidden="1" x14ac:dyDescent="0.25">
      <c r="A6612">
        <v>217</v>
      </c>
      <c r="B6612" t="s">
        <v>1274</v>
      </c>
      <c r="C6612" t="s">
        <v>1275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M6612"/>
    </row>
    <row r="6613" spans="1:15" hidden="1" x14ac:dyDescent="0.25">
      <c r="A6613">
        <v>217</v>
      </c>
      <c r="B6613" t="s">
        <v>1339</v>
      </c>
      <c r="C6613" t="s">
        <v>1340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M6613"/>
    </row>
    <row r="6614" spans="1:15" hidden="1" x14ac:dyDescent="0.25">
      <c r="A6614">
        <v>222</v>
      </c>
      <c r="B6614" t="s">
        <v>2638</v>
      </c>
      <c r="C6614" t="s">
        <v>2639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M6614"/>
    </row>
    <row r="6615" spans="1:15" hidden="1" x14ac:dyDescent="0.25">
      <c r="A6615">
        <v>217</v>
      </c>
      <c r="B6615" t="s">
        <v>942</v>
      </c>
      <c r="C6615" t="s">
        <v>943</v>
      </c>
      <c r="D6615">
        <v>2001595971317</v>
      </c>
      <c r="E6615">
        <v>1</v>
      </c>
      <c r="F6615">
        <v>0</v>
      </c>
      <c r="G6615">
        <v>0</v>
      </c>
      <c r="H6615">
        <v>100000000000</v>
      </c>
      <c r="I6615">
        <v>340000000</v>
      </c>
      <c r="J6615">
        <v>0.03</v>
      </c>
      <c r="M6615"/>
    </row>
    <row r="6616" spans="1:15" hidden="1" x14ac:dyDescent="0.25">
      <c r="A6616">
        <v>217</v>
      </c>
      <c r="B6616" t="s">
        <v>1087</v>
      </c>
      <c r="C6616" t="s">
        <v>1088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M6616"/>
    </row>
    <row r="6617" spans="1:15" hidden="1" x14ac:dyDescent="0.25">
      <c r="A6617">
        <v>217</v>
      </c>
      <c r="B6617" t="s">
        <v>546</v>
      </c>
      <c r="C6617" t="s">
        <v>547</v>
      </c>
      <c r="D6617">
        <v>82617930705</v>
      </c>
      <c r="E6617">
        <v>1</v>
      </c>
      <c r="F6617">
        <v>0</v>
      </c>
      <c r="G6617">
        <v>0</v>
      </c>
      <c r="H6617">
        <v>30000000000</v>
      </c>
      <c r="I6617">
        <v>345000000</v>
      </c>
      <c r="J6617">
        <v>0.04</v>
      </c>
      <c r="M6617"/>
    </row>
    <row r="6618" spans="1:15" hidden="1" x14ac:dyDescent="0.25">
      <c r="A6618">
        <v>217</v>
      </c>
      <c r="B6618" t="s">
        <v>484</v>
      </c>
      <c r="C6618" t="s">
        <v>485</v>
      </c>
      <c r="D6618">
        <v>139952511664</v>
      </c>
      <c r="E6618">
        <v>1</v>
      </c>
      <c r="F6618">
        <v>0</v>
      </c>
      <c r="G6618">
        <v>0</v>
      </c>
      <c r="H6618">
        <v>4500000000</v>
      </c>
      <c r="I6618">
        <v>350000000</v>
      </c>
      <c r="J6618">
        <v>2.8000000000000001E-2</v>
      </c>
      <c r="M6618"/>
    </row>
    <row r="6619" spans="1:15" hidden="1" x14ac:dyDescent="0.25">
      <c r="A6619">
        <v>217</v>
      </c>
      <c r="B6619" t="s">
        <v>961</v>
      </c>
      <c r="C6619" t="s">
        <v>962</v>
      </c>
      <c r="D6619">
        <v>5298045861</v>
      </c>
      <c r="E6619">
        <v>1</v>
      </c>
      <c r="F6619">
        <v>0</v>
      </c>
      <c r="G6619">
        <v>0</v>
      </c>
      <c r="H6619">
        <v>5000000000</v>
      </c>
      <c r="I6619">
        <v>340000000</v>
      </c>
      <c r="J6619">
        <v>0.01</v>
      </c>
      <c r="M6619"/>
    </row>
    <row r="6620" spans="1:15" hidden="1" x14ac:dyDescent="0.25">
      <c r="A6620">
        <v>222</v>
      </c>
      <c r="B6620" t="s">
        <v>2640</v>
      </c>
      <c r="C6620" t="s">
        <v>2641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M6620"/>
    </row>
    <row r="6621" spans="1:15" hidden="1" x14ac:dyDescent="0.25">
      <c r="A6621">
        <v>217</v>
      </c>
      <c r="B6621" t="s">
        <v>2409</v>
      </c>
      <c r="C6621" t="s">
        <v>2410</v>
      </c>
      <c r="D6621">
        <v>555273502317</v>
      </c>
      <c r="E6621">
        <v>1</v>
      </c>
      <c r="F6621">
        <v>0</v>
      </c>
      <c r="G6621">
        <v>0</v>
      </c>
      <c r="H6621">
        <v>1000000000000</v>
      </c>
      <c r="I6621">
        <v>340000000</v>
      </c>
      <c r="J6621">
        <v>2.5000000000000001E-2</v>
      </c>
      <c r="M6621"/>
    </row>
    <row r="6622" spans="1:15" hidden="1" x14ac:dyDescent="0.25">
      <c r="A6622">
        <v>217</v>
      </c>
      <c r="B6622" t="s">
        <v>2065</v>
      </c>
      <c r="C6622" t="s">
        <v>2066</v>
      </c>
      <c r="D6622">
        <v>644093272301</v>
      </c>
      <c r="E6622">
        <v>1</v>
      </c>
      <c r="F6622">
        <v>0</v>
      </c>
      <c r="G6622">
        <v>0</v>
      </c>
      <c r="H6622">
        <v>225000000000</v>
      </c>
      <c r="I6622">
        <v>340000000</v>
      </c>
      <c r="J6622">
        <v>0.02</v>
      </c>
      <c r="M6622"/>
    </row>
    <row r="6623" spans="1:15" hidden="1" x14ac:dyDescent="0.25">
      <c r="A6623">
        <v>217</v>
      </c>
      <c r="B6623" t="s">
        <v>476</v>
      </c>
      <c r="C6623" t="s">
        <v>477</v>
      </c>
      <c r="D6623">
        <v>0</v>
      </c>
      <c r="E6623">
        <v>0</v>
      </c>
      <c r="F6623">
        <v>0</v>
      </c>
      <c r="G6623">
        <v>0</v>
      </c>
      <c r="H6623">
        <v>10000000000</v>
      </c>
      <c r="I6623">
        <v>340000000</v>
      </c>
      <c r="J6623">
        <v>1.4999999999999999E-2</v>
      </c>
      <c r="M6623"/>
    </row>
    <row r="6624" spans="1:15" hidden="1" x14ac:dyDescent="0.25">
      <c r="A6624">
        <v>217</v>
      </c>
      <c r="B6624" t="s">
        <v>1934</v>
      </c>
      <c r="C6624" t="s">
        <v>1935</v>
      </c>
      <c r="D6624">
        <v>0</v>
      </c>
      <c r="E6624">
        <v>1</v>
      </c>
      <c r="F6624">
        <v>0</v>
      </c>
      <c r="G6624">
        <v>0</v>
      </c>
      <c r="H6624">
        <v>2550000000000</v>
      </c>
      <c r="I6624">
        <v>345000000</v>
      </c>
      <c r="J6624">
        <v>0.02</v>
      </c>
      <c r="M6624"/>
    </row>
    <row r="6625" spans="1:10" customFormat="1" hidden="1" x14ac:dyDescent="0.25">
      <c r="A6625">
        <v>217</v>
      </c>
      <c r="B6625" t="s">
        <v>1577</v>
      </c>
      <c r="C6625" t="s">
        <v>1578</v>
      </c>
      <c r="D6625">
        <v>256529950259</v>
      </c>
      <c r="E6625">
        <v>1</v>
      </c>
      <c r="F6625">
        <v>0</v>
      </c>
      <c r="G6625">
        <v>0</v>
      </c>
      <c r="H6625">
        <v>5000000000</v>
      </c>
      <c r="I6625">
        <v>340000000</v>
      </c>
      <c r="J6625">
        <v>0.01</v>
      </c>
    </row>
    <row r="6626" spans="1:10" customFormat="1" hidden="1" x14ac:dyDescent="0.25">
      <c r="A6626">
        <v>217</v>
      </c>
      <c r="B6626" t="s">
        <v>2481</v>
      </c>
      <c r="C6626" t="s">
        <v>2482</v>
      </c>
      <c r="D6626">
        <v>15736397098172</v>
      </c>
      <c r="E6626">
        <v>646361886</v>
      </c>
      <c r="F6626">
        <v>15011732416</v>
      </c>
      <c r="G6626">
        <v>9</v>
      </c>
      <c r="H6626">
        <v>100000000</v>
      </c>
      <c r="I6626">
        <v>340000000</v>
      </c>
      <c r="J6626">
        <v>0.02</v>
      </c>
    </row>
    <row r="6627" spans="1:10" customFormat="1" hidden="1" x14ac:dyDescent="0.25">
      <c r="A6627">
        <v>217</v>
      </c>
      <c r="B6627" t="s">
        <v>240</v>
      </c>
      <c r="C6627" t="s">
        <v>241</v>
      </c>
      <c r="D6627">
        <v>100006647130</v>
      </c>
      <c r="E6627">
        <v>1</v>
      </c>
      <c r="F6627">
        <v>0</v>
      </c>
      <c r="G6627">
        <v>0</v>
      </c>
      <c r="H6627">
        <v>100000000000</v>
      </c>
      <c r="I6627">
        <v>340000000</v>
      </c>
      <c r="J6627">
        <v>0.02</v>
      </c>
    </row>
    <row r="6628" spans="1:10" customFormat="1" hidden="1" x14ac:dyDescent="0.25">
      <c r="A6628">
        <v>217</v>
      </c>
      <c r="B6628" t="s">
        <v>2407</v>
      </c>
      <c r="C6628" t="s">
        <v>2408</v>
      </c>
      <c r="D6628">
        <v>1398805632533</v>
      </c>
      <c r="E6628">
        <v>1</v>
      </c>
      <c r="F6628">
        <v>0</v>
      </c>
      <c r="G6628">
        <v>0</v>
      </c>
      <c r="H6628">
        <v>10000000000</v>
      </c>
      <c r="I6628">
        <v>340000000</v>
      </c>
      <c r="J6628">
        <v>0</v>
      </c>
    </row>
    <row r="6629" spans="1:10" customFormat="1" hidden="1" x14ac:dyDescent="0.25">
      <c r="A6629">
        <v>217</v>
      </c>
      <c r="B6629" t="s">
        <v>2054</v>
      </c>
      <c r="C6629" t="s">
        <v>2055</v>
      </c>
      <c r="D6629">
        <v>513160044326</v>
      </c>
      <c r="E6629">
        <v>1</v>
      </c>
      <c r="F6629">
        <v>0</v>
      </c>
      <c r="G6629">
        <v>0</v>
      </c>
      <c r="H6629">
        <v>200000000000</v>
      </c>
      <c r="I6629">
        <v>340000000</v>
      </c>
      <c r="J6629">
        <v>2.5000000000000001E-2</v>
      </c>
    </row>
    <row r="6630" spans="1:10" customFormat="1" hidden="1" x14ac:dyDescent="0.25">
      <c r="A6630">
        <v>217</v>
      </c>
      <c r="B6630" t="s">
        <v>1782</v>
      </c>
      <c r="C6630" t="s">
        <v>1783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340000000</v>
      </c>
      <c r="J6630">
        <v>0.03</v>
      </c>
    </row>
    <row r="6631" spans="1:10" customFormat="1" hidden="1" x14ac:dyDescent="0.25">
      <c r="A6631">
        <v>217</v>
      </c>
      <c r="B6631" t="s">
        <v>1050</v>
      </c>
      <c r="C6631" t="s">
        <v>1051</v>
      </c>
      <c r="D6631">
        <v>71187588366</v>
      </c>
      <c r="E6631">
        <v>1</v>
      </c>
      <c r="F6631">
        <v>0</v>
      </c>
      <c r="G6631">
        <v>0</v>
      </c>
      <c r="H6631">
        <v>10000000000</v>
      </c>
      <c r="I6631">
        <v>340000000</v>
      </c>
      <c r="J6631">
        <v>0.02</v>
      </c>
    </row>
    <row r="6632" spans="1:10" customFormat="1" hidden="1" x14ac:dyDescent="0.25">
      <c r="A6632">
        <v>217</v>
      </c>
      <c r="B6632" t="s">
        <v>1178</v>
      </c>
      <c r="D6632">
        <v>0</v>
      </c>
      <c r="E6632">
        <v>1</v>
      </c>
      <c r="F6632">
        <v>0</v>
      </c>
      <c r="G6632">
        <v>0</v>
      </c>
      <c r="H6632">
        <v>10000000000</v>
      </c>
      <c r="I6632">
        <v>340000000</v>
      </c>
      <c r="J6632">
        <v>0.02</v>
      </c>
    </row>
    <row r="6633" spans="1:10" customFormat="1" hidden="1" x14ac:dyDescent="0.25">
      <c r="A6633">
        <v>217</v>
      </c>
      <c r="B6633" t="s">
        <v>762</v>
      </c>
      <c r="D6633">
        <v>102802599</v>
      </c>
      <c r="E6633">
        <v>1</v>
      </c>
      <c r="F6633">
        <v>0</v>
      </c>
      <c r="G6633">
        <v>0</v>
      </c>
      <c r="H6633">
        <v>100000000</v>
      </c>
      <c r="I6633">
        <v>340000000</v>
      </c>
      <c r="J6633">
        <v>0.15</v>
      </c>
    </row>
    <row r="6634" spans="1:10" customFormat="1" hidden="1" x14ac:dyDescent="0.25">
      <c r="A6634">
        <v>217</v>
      </c>
      <c r="B6634" t="s">
        <v>1464</v>
      </c>
      <c r="C6634" t="s">
        <v>1465</v>
      </c>
      <c r="D6634">
        <v>100007821255</v>
      </c>
      <c r="E6634">
        <v>1</v>
      </c>
      <c r="F6634">
        <v>0</v>
      </c>
      <c r="G6634">
        <v>0</v>
      </c>
      <c r="H6634">
        <v>100000000000</v>
      </c>
      <c r="I6634">
        <v>340000000</v>
      </c>
      <c r="J6634">
        <v>0.02</v>
      </c>
    </row>
    <row r="6635" spans="1:10" customFormat="1" hidden="1" x14ac:dyDescent="0.25">
      <c r="A6635">
        <v>217</v>
      </c>
      <c r="B6635" t="s">
        <v>699</v>
      </c>
      <c r="C6635" t="s">
        <v>700</v>
      </c>
      <c r="D6635">
        <v>28165109727</v>
      </c>
      <c r="E6635">
        <v>1</v>
      </c>
      <c r="F6635">
        <v>0</v>
      </c>
      <c r="G6635">
        <v>0</v>
      </c>
      <c r="H6635">
        <v>1000000</v>
      </c>
      <c r="I6635">
        <v>340000000</v>
      </c>
      <c r="J6635">
        <v>5.0000000000000001E-3</v>
      </c>
    </row>
    <row r="6636" spans="1:10" customFormat="1" hidden="1" x14ac:dyDescent="0.25">
      <c r="A6636">
        <v>217</v>
      </c>
      <c r="B6636" t="s">
        <v>1924</v>
      </c>
      <c r="C6636" t="s">
        <v>1925</v>
      </c>
      <c r="D6636">
        <v>110307499664176</v>
      </c>
      <c r="E6636">
        <v>15582134487</v>
      </c>
      <c r="F6636">
        <v>60968537949</v>
      </c>
      <c r="G6636">
        <v>44</v>
      </c>
      <c r="H6636">
        <v>0</v>
      </c>
      <c r="I6636">
        <v>340000000</v>
      </c>
      <c r="J6636">
        <v>0.2</v>
      </c>
    </row>
    <row r="6637" spans="1:10" customFormat="1" hidden="1" x14ac:dyDescent="0.25">
      <c r="A6637">
        <v>217</v>
      </c>
      <c r="B6637" t="s">
        <v>2287</v>
      </c>
      <c r="C6637" t="s">
        <v>2288</v>
      </c>
      <c r="D6637">
        <v>1831036758957</v>
      </c>
      <c r="E6637">
        <v>340000000</v>
      </c>
      <c r="F6637">
        <v>1399788009</v>
      </c>
      <c r="G6637">
        <v>1</v>
      </c>
      <c r="H6637">
        <v>0</v>
      </c>
      <c r="I6637">
        <v>340000000</v>
      </c>
      <c r="J6637">
        <v>0</v>
      </c>
    </row>
    <row r="6638" spans="1:10" customFormat="1" hidden="1" x14ac:dyDescent="0.25">
      <c r="A6638">
        <v>217</v>
      </c>
      <c r="B6638" t="s">
        <v>1286</v>
      </c>
      <c r="C6638" t="s">
        <v>1287</v>
      </c>
      <c r="D6638">
        <v>51261515448</v>
      </c>
      <c r="E6638">
        <v>1</v>
      </c>
      <c r="F6638">
        <v>0</v>
      </c>
      <c r="G6638">
        <v>0</v>
      </c>
      <c r="H6638">
        <v>40000000000</v>
      </c>
      <c r="I6638">
        <v>340000000</v>
      </c>
      <c r="J6638">
        <v>0.02</v>
      </c>
    </row>
    <row r="6639" spans="1:10" customFormat="1" hidden="1" x14ac:dyDescent="0.25">
      <c r="A6639">
        <v>222</v>
      </c>
      <c r="B6639" t="s">
        <v>2036</v>
      </c>
      <c r="C6639" t="s">
        <v>1219</v>
      </c>
      <c r="D6639">
        <v>63559420784</v>
      </c>
      <c r="E6639">
        <v>1</v>
      </c>
      <c r="F6639">
        <v>0</v>
      </c>
      <c r="G6639">
        <v>0</v>
      </c>
      <c r="H6639">
        <v>50116000000</v>
      </c>
      <c r="I6639">
        <v>340000000</v>
      </c>
      <c r="J6639">
        <v>0.02</v>
      </c>
    </row>
    <row r="6640" spans="1:10" customFormat="1" hidden="1" x14ac:dyDescent="0.25">
      <c r="A6640">
        <v>217</v>
      </c>
      <c r="B6640" t="s">
        <v>2029</v>
      </c>
      <c r="C6640" t="s">
        <v>1608</v>
      </c>
      <c r="D6640">
        <v>0</v>
      </c>
      <c r="E6640">
        <v>0</v>
      </c>
      <c r="F6640">
        <v>0</v>
      </c>
      <c r="G6640">
        <v>0</v>
      </c>
      <c r="H6640">
        <v>500000000000</v>
      </c>
      <c r="I6640">
        <v>340000000</v>
      </c>
      <c r="J6640">
        <v>1.4999999999999999E-2</v>
      </c>
    </row>
    <row r="6641" spans="1:15" hidden="1" x14ac:dyDescent="0.25">
      <c r="A6641">
        <v>217</v>
      </c>
      <c r="B6641" t="s">
        <v>723</v>
      </c>
      <c r="C6641" t="s">
        <v>724</v>
      </c>
      <c r="D6641">
        <v>470145599861</v>
      </c>
      <c r="E6641">
        <v>367996924</v>
      </c>
      <c r="F6641">
        <v>1371849292</v>
      </c>
      <c r="G6641">
        <v>1</v>
      </c>
      <c r="H6641">
        <v>25000000000</v>
      </c>
      <c r="I6641">
        <v>340000000</v>
      </c>
      <c r="J6641">
        <v>0.02</v>
      </c>
      <c r="M6641"/>
    </row>
    <row r="6642" spans="1:15" hidden="1" x14ac:dyDescent="0.25">
      <c r="A6642">
        <v>217</v>
      </c>
      <c r="B6642" t="s">
        <v>520</v>
      </c>
      <c r="C6642" t="s">
        <v>521</v>
      </c>
      <c r="D6642">
        <v>162236350598</v>
      </c>
      <c r="E6642">
        <v>1</v>
      </c>
      <c r="F6642">
        <v>0</v>
      </c>
      <c r="G6642">
        <v>0</v>
      </c>
      <c r="H6642">
        <v>5000000000</v>
      </c>
      <c r="I6642">
        <v>340000000</v>
      </c>
      <c r="J6642">
        <v>0.01</v>
      </c>
      <c r="M6642"/>
    </row>
    <row r="6643" spans="1:15" hidden="1" x14ac:dyDescent="0.25">
      <c r="A6643">
        <v>217</v>
      </c>
      <c r="B6643" t="s">
        <v>1250</v>
      </c>
      <c r="C6643" t="s">
        <v>1251</v>
      </c>
      <c r="D6643">
        <v>704502510821</v>
      </c>
      <c r="E6643">
        <v>1</v>
      </c>
      <c r="F6643">
        <v>0</v>
      </c>
      <c r="G6643">
        <v>0</v>
      </c>
      <c r="H6643">
        <v>2000000000</v>
      </c>
      <c r="I6643">
        <v>340000000</v>
      </c>
      <c r="J6643">
        <v>0.02</v>
      </c>
      <c r="M6643"/>
    </row>
    <row r="6644" spans="1:15" hidden="1" x14ac:dyDescent="0.25">
      <c r="A6644">
        <v>217</v>
      </c>
      <c r="B6644" t="s">
        <v>2316</v>
      </c>
      <c r="C6644" t="s">
        <v>2317</v>
      </c>
      <c r="D6644">
        <v>100502271468</v>
      </c>
      <c r="E6644">
        <v>1</v>
      </c>
      <c r="F6644">
        <v>0</v>
      </c>
      <c r="G6644">
        <v>0</v>
      </c>
      <c r="H6644">
        <v>100000000000</v>
      </c>
      <c r="I6644">
        <v>340000000</v>
      </c>
      <c r="J6644">
        <v>0.02</v>
      </c>
      <c r="M6644"/>
    </row>
    <row r="6645" spans="1:15" hidden="1" x14ac:dyDescent="0.25">
      <c r="A6645">
        <v>217</v>
      </c>
      <c r="B6645" t="s">
        <v>739</v>
      </c>
      <c r="C6645" t="s">
        <v>740</v>
      </c>
      <c r="D6645">
        <v>179773211841</v>
      </c>
      <c r="E6645">
        <v>1</v>
      </c>
      <c r="F6645">
        <v>0</v>
      </c>
      <c r="G6645">
        <v>0</v>
      </c>
      <c r="H6645">
        <v>120000000000</v>
      </c>
      <c r="I6645">
        <v>340000000</v>
      </c>
      <c r="J6645">
        <v>2.9499999999999998E-2</v>
      </c>
      <c r="M6645"/>
    </row>
    <row r="6646" spans="1:15" hidden="1" x14ac:dyDescent="0.25">
      <c r="A6646">
        <v>217</v>
      </c>
      <c r="B6646" t="s">
        <v>755</v>
      </c>
      <c r="C6646" t="s">
        <v>342</v>
      </c>
      <c r="D6646">
        <v>28634679642</v>
      </c>
      <c r="E6646">
        <v>1</v>
      </c>
      <c r="F6646">
        <v>0</v>
      </c>
      <c r="G6646">
        <v>0</v>
      </c>
      <c r="H6646">
        <v>8000000000</v>
      </c>
      <c r="I6646">
        <v>340000000</v>
      </c>
      <c r="J6646">
        <v>0.03</v>
      </c>
      <c r="M6646"/>
    </row>
    <row r="6647" spans="1:15" hidden="1" x14ac:dyDescent="0.25">
      <c r="A6647">
        <v>217</v>
      </c>
      <c r="B6647" t="s">
        <v>2342</v>
      </c>
      <c r="C6647" t="s">
        <v>2343</v>
      </c>
      <c r="D6647">
        <v>4613866</v>
      </c>
      <c r="E6647">
        <v>1</v>
      </c>
      <c r="F6647">
        <v>0</v>
      </c>
      <c r="G6647">
        <v>0</v>
      </c>
      <c r="H6647">
        <v>100000000</v>
      </c>
      <c r="I6647">
        <v>345000000</v>
      </c>
      <c r="J6647">
        <v>0.15</v>
      </c>
      <c r="M6647"/>
    </row>
    <row r="6648" spans="1:15" hidden="1" x14ac:dyDescent="0.25">
      <c r="A6648">
        <v>217</v>
      </c>
      <c r="B6648" t="s">
        <v>821</v>
      </c>
      <c r="C6648" t="s">
        <v>822</v>
      </c>
      <c r="D6648">
        <v>70046268344</v>
      </c>
      <c r="E6648">
        <v>1</v>
      </c>
      <c r="F6648">
        <v>0</v>
      </c>
      <c r="G6648">
        <v>0</v>
      </c>
      <c r="H6648">
        <v>70000000000</v>
      </c>
      <c r="I6648">
        <v>340000000</v>
      </c>
      <c r="J6648">
        <v>2.7E-2</v>
      </c>
      <c r="M6648"/>
    </row>
    <row r="6649" spans="1:15" hidden="1" x14ac:dyDescent="0.25">
      <c r="A6649">
        <v>217</v>
      </c>
      <c r="B6649" t="s">
        <v>839</v>
      </c>
      <c r="C6649" t="s">
        <v>840</v>
      </c>
      <c r="D6649">
        <v>82512809272</v>
      </c>
      <c r="E6649">
        <v>1</v>
      </c>
      <c r="F6649">
        <v>0</v>
      </c>
      <c r="G6649">
        <v>0</v>
      </c>
      <c r="H6649">
        <v>25000000000</v>
      </c>
      <c r="I6649">
        <v>340000000</v>
      </c>
      <c r="J6649">
        <v>0.01</v>
      </c>
      <c r="M6649"/>
    </row>
    <row r="6650" spans="1:15" hidden="1" x14ac:dyDescent="0.25">
      <c r="A6650">
        <v>217</v>
      </c>
      <c r="B6650" t="s">
        <v>1044</v>
      </c>
      <c r="C6650" t="s">
        <v>1045</v>
      </c>
      <c r="D6650">
        <v>131389310650</v>
      </c>
      <c r="E6650">
        <v>1</v>
      </c>
      <c r="F6650">
        <v>0</v>
      </c>
      <c r="G6650">
        <v>0</v>
      </c>
      <c r="H6650">
        <v>51000000000</v>
      </c>
      <c r="I6650">
        <v>340000000</v>
      </c>
      <c r="J6650">
        <v>3.1399999999999997E-2</v>
      </c>
      <c r="M6650"/>
    </row>
    <row r="6651" spans="1:15" hidden="1" x14ac:dyDescent="0.25">
      <c r="A6651">
        <v>217</v>
      </c>
      <c r="B6651" t="s">
        <v>2477</v>
      </c>
      <c r="C6651" t="s">
        <v>2478</v>
      </c>
      <c r="D6651">
        <v>82612325148</v>
      </c>
      <c r="E6651">
        <v>1</v>
      </c>
      <c r="F6651">
        <v>0</v>
      </c>
      <c r="G6651">
        <v>0</v>
      </c>
      <c r="H6651">
        <v>1000000000</v>
      </c>
      <c r="I6651">
        <v>340000000</v>
      </c>
      <c r="J6651">
        <v>0.01</v>
      </c>
      <c r="M6651"/>
    </row>
    <row r="6652" spans="1:15" x14ac:dyDescent="0.25">
      <c r="A6652">
        <v>224</v>
      </c>
      <c r="B6652" t="s">
        <v>2534</v>
      </c>
      <c r="C6652" t="s">
        <v>2535</v>
      </c>
      <c r="D6652">
        <v>2723845510338</v>
      </c>
      <c r="E6652">
        <v>0</v>
      </c>
      <c r="F6652">
        <v>0</v>
      </c>
      <c r="G6652">
        <v>0</v>
      </c>
      <c r="H6652">
        <v>1000000000000</v>
      </c>
      <c r="I6652">
        <v>340000000</v>
      </c>
      <c r="J6652" s="127">
        <v>1E-3</v>
      </c>
      <c r="L6652" t="str">
        <f>C6652</f>
        <v>WALL</v>
      </c>
      <c r="M6652" s="125">
        <f>H6652/1000000</f>
        <v>1000000</v>
      </c>
      <c r="O6652" s="126">
        <f>D6652/1000000</f>
        <v>2723845.510338</v>
      </c>
    </row>
    <row r="6653" spans="1:15" hidden="1" x14ac:dyDescent="0.25">
      <c r="A6653">
        <v>217</v>
      </c>
      <c r="B6653" t="s">
        <v>2155</v>
      </c>
      <c r="C6653" t="s">
        <v>2156</v>
      </c>
      <c r="D6653">
        <v>1808643017853</v>
      </c>
      <c r="E6653">
        <v>356805087</v>
      </c>
      <c r="F6653">
        <v>1383618836</v>
      </c>
      <c r="G6653">
        <v>1</v>
      </c>
      <c r="H6653">
        <v>312000000000</v>
      </c>
      <c r="I6653">
        <v>340000000</v>
      </c>
      <c r="J6653">
        <v>1.2E-2</v>
      </c>
      <c r="M6653"/>
    </row>
    <row r="6654" spans="1:15" hidden="1" x14ac:dyDescent="0.25">
      <c r="A6654">
        <v>217</v>
      </c>
      <c r="B6654" t="s">
        <v>1685</v>
      </c>
      <c r="C6654" t="s">
        <v>1088</v>
      </c>
      <c r="D6654">
        <v>0</v>
      </c>
      <c r="E6654">
        <v>0</v>
      </c>
      <c r="F6654">
        <v>0</v>
      </c>
      <c r="G6654">
        <v>0</v>
      </c>
      <c r="H6654">
        <v>1000000000000</v>
      </c>
      <c r="I6654">
        <v>340000000</v>
      </c>
      <c r="J6654">
        <v>6.1799999999999997E-3</v>
      </c>
      <c r="M6654"/>
    </row>
    <row r="6655" spans="1:15" hidden="1" x14ac:dyDescent="0.25">
      <c r="A6655">
        <v>217</v>
      </c>
      <c r="B6655" t="s">
        <v>381</v>
      </c>
      <c r="C6655" t="s">
        <v>382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M6655"/>
    </row>
    <row r="6656" spans="1:15" hidden="1" x14ac:dyDescent="0.25">
      <c r="A6656">
        <v>217</v>
      </c>
      <c r="B6656" t="s">
        <v>1360</v>
      </c>
      <c r="C6656" t="s">
        <v>1361</v>
      </c>
      <c r="D6656">
        <v>595012514906</v>
      </c>
      <c r="E6656">
        <v>1</v>
      </c>
      <c r="F6656">
        <v>0</v>
      </c>
      <c r="G6656">
        <v>0</v>
      </c>
      <c r="H6656">
        <v>76003000000</v>
      </c>
      <c r="I6656">
        <v>340000000</v>
      </c>
      <c r="J6656">
        <v>0</v>
      </c>
      <c r="M6656"/>
    </row>
    <row r="6657" spans="1:15" hidden="1" x14ac:dyDescent="0.25">
      <c r="A6657">
        <v>217</v>
      </c>
      <c r="B6657" t="s">
        <v>256</v>
      </c>
      <c r="C6657" t="s">
        <v>257</v>
      </c>
      <c r="D6657">
        <v>681717658271</v>
      </c>
      <c r="E6657">
        <v>1</v>
      </c>
      <c r="F6657">
        <v>0</v>
      </c>
      <c r="G6657">
        <v>0</v>
      </c>
      <c r="H6657">
        <v>111000000000</v>
      </c>
      <c r="I6657">
        <v>340000000</v>
      </c>
      <c r="J6657">
        <v>0</v>
      </c>
      <c r="M6657"/>
    </row>
    <row r="6658" spans="1:15" hidden="1" x14ac:dyDescent="0.25">
      <c r="A6658">
        <v>217</v>
      </c>
      <c r="B6658" t="s">
        <v>760</v>
      </c>
      <c r="C6658" t="s">
        <v>761</v>
      </c>
      <c r="D6658">
        <v>1620719429004</v>
      </c>
      <c r="E6658">
        <v>1</v>
      </c>
      <c r="F6658">
        <v>0</v>
      </c>
      <c r="G6658">
        <v>0</v>
      </c>
      <c r="H6658">
        <v>40000000000</v>
      </c>
      <c r="I6658">
        <v>340000000</v>
      </c>
      <c r="J6658">
        <v>2.5000000000000001E-2</v>
      </c>
      <c r="M6658"/>
    </row>
    <row r="6659" spans="1:15" hidden="1" x14ac:dyDescent="0.25">
      <c r="A6659">
        <v>217</v>
      </c>
      <c r="B6659" t="s">
        <v>721</v>
      </c>
      <c r="C6659" t="s">
        <v>722</v>
      </c>
      <c r="D6659">
        <v>1509993363</v>
      </c>
      <c r="E6659">
        <v>1</v>
      </c>
      <c r="F6659">
        <v>0</v>
      </c>
      <c r="G6659">
        <v>0</v>
      </c>
      <c r="H6659">
        <v>100000000</v>
      </c>
      <c r="I6659">
        <v>340000000</v>
      </c>
      <c r="J6659">
        <v>5.0000000000000001E-3</v>
      </c>
      <c r="M6659"/>
    </row>
    <row r="6660" spans="1:15" hidden="1" x14ac:dyDescent="0.25">
      <c r="A6660">
        <v>217</v>
      </c>
      <c r="B6660" t="s">
        <v>1436</v>
      </c>
      <c r="C6660" t="s">
        <v>1437</v>
      </c>
      <c r="D6660">
        <v>23568499506</v>
      </c>
      <c r="E6660">
        <v>1</v>
      </c>
      <c r="F6660">
        <v>0</v>
      </c>
      <c r="G6660">
        <v>0</v>
      </c>
      <c r="H6660">
        <v>22222222222</v>
      </c>
      <c r="I6660">
        <v>345000000</v>
      </c>
      <c r="J6660">
        <v>0</v>
      </c>
      <c r="M6660"/>
    </row>
    <row r="6661" spans="1:15" hidden="1" x14ac:dyDescent="0.25">
      <c r="A6661">
        <v>217</v>
      </c>
      <c r="B6661" t="s">
        <v>264</v>
      </c>
      <c r="C6661" t="s">
        <v>265</v>
      </c>
      <c r="D6661">
        <v>614251488579</v>
      </c>
      <c r="E6661">
        <v>1</v>
      </c>
      <c r="F6661">
        <v>0</v>
      </c>
      <c r="G6661">
        <v>0</v>
      </c>
      <c r="H6661">
        <v>600000000000</v>
      </c>
      <c r="I6661">
        <v>340000000</v>
      </c>
      <c r="J6661">
        <v>0.03</v>
      </c>
      <c r="M6661"/>
    </row>
    <row r="6662" spans="1:15" hidden="1" x14ac:dyDescent="0.25">
      <c r="A6662">
        <v>222</v>
      </c>
      <c r="B6662" t="s">
        <v>2642</v>
      </c>
      <c r="C6662" t="s">
        <v>2643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M6662"/>
    </row>
    <row r="6663" spans="1:15" hidden="1" x14ac:dyDescent="0.25">
      <c r="A6663">
        <v>217</v>
      </c>
      <c r="B6663" t="s">
        <v>1784</v>
      </c>
      <c r="C6663" t="s">
        <v>1785</v>
      </c>
      <c r="D6663">
        <v>1000000000</v>
      </c>
      <c r="E6663">
        <v>1</v>
      </c>
      <c r="F6663">
        <v>0</v>
      </c>
      <c r="G6663">
        <v>0</v>
      </c>
      <c r="H6663">
        <v>1000000000</v>
      </c>
      <c r="I6663">
        <v>340000000</v>
      </c>
      <c r="J6663">
        <v>0.03</v>
      </c>
      <c r="M6663"/>
    </row>
    <row r="6664" spans="1:15" x14ac:dyDescent="0.25">
      <c r="A6664">
        <v>224</v>
      </c>
      <c r="B6664" t="s">
        <v>2105</v>
      </c>
      <c r="C6664" t="s">
        <v>2106</v>
      </c>
      <c r="D6664">
        <v>8223074083679</v>
      </c>
      <c r="E6664">
        <v>0</v>
      </c>
      <c r="F6664">
        <v>0</v>
      </c>
      <c r="G6664">
        <v>1</v>
      </c>
      <c r="H6664">
        <v>940000000000</v>
      </c>
      <c r="I6664">
        <v>340000000</v>
      </c>
      <c r="J6664" s="127">
        <v>0.01</v>
      </c>
      <c r="L6664" t="str">
        <f>C6664</f>
        <v>HRBR</v>
      </c>
      <c r="M6664" s="125">
        <f>H6664/1000000</f>
        <v>940000</v>
      </c>
      <c r="O6664" s="126">
        <f>D6664/1000000</f>
        <v>8223074.0836789999</v>
      </c>
    </row>
    <row r="6665" spans="1:15" hidden="1" x14ac:dyDescent="0.25">
      <c r="A6665">
        <v>217</v>
      </c>
      <c r="B6665" t="s">
        <v>856</v>
      </c>
      <c r="C6665" t="s">
        <v>857</v>
      </c>
      <c r="D6665">
        <v>77588896319</v>
      </c>
      <c r="E6665">
        <v>1</v>
      </c>
      <c r="F6665">
        <v>0</v>
      </c>
      <c r="G6665">
        <v>0</v>
      </c>
      <c r="H6665">
        <v>33333000000</v>
      </c>
      <c r="I6665">
        <v>340000000</v>
      </c>
      <c r="J6665">
        <v>0</v>
      </c>
      <c r="M6665"/>
    </row>
    <row r="6666" spans="1:15" hidden="1" x14ac:dyDescent="0.25">
      <c r="A6666">
        <v>217</v>
      </c>
      <c r="B6666" t="s">
        <v>587</v>
      </c>
      <c r="C6666" t="s">
        <v>588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M6666"/>
    </row>
    <row r="6667" spans="1:15" hidden="1" x14ac:dyDescent="0.25">
      <c r="A6667">
        <v>217</v>
      </c>
      <c r="B6667" t="s">
        <v>472</v>
      </c>
      <c r="C6667" t="s">
        <v>473</v>
      </c>
      <c r="D6667">
        <v>296316152036</v>
      </c>
      <c r="E6667">
        <v>1</v>
      </c>
      <c r="F6667">
        <v>0</v>
      </c>
      <c r="G6667">
        <v>0</v>
      </c>
      <c r="H6667">
        <v>291000000000</v>
      </c>
      <c r="I6667">
        <v>340000000</v>
      </c>
      <c r="J6667">
        <v>0</v>
      </c>
      <c r="M6667"/>
    </row>
    <row r="6668" spans="1:15" hidden="1" x14ac:dyDescent="0.25">
      <c r="A6668">
        <v>217</v>
      </c>
      <c r="B6668" t="s">
        <v>1012</v>
      </c>
      <c r="C6668" t="s">
        <v>1013</v>
      </c>
      <c r="D6668">
        <v>785243620650</v>
      </c>
      <c r="E6668">
        <v>1</v>
      </c>
      <c r="F6668">
        <v>0</v>
      </c>
      <c r="G6668">
        <v>0</v>
      </c>
      <c r="H6668">
        <v>770000000000</v>
      </c>
      <c r="I6668">
        <v>340000000</v>
      </c>
      <c r="J6668">
        <v>0.02</v>
      </c>
      <c r="M6668"/>
    </row>
    <row r="6669" spans="1:15" hidden="1" x14ac:dyDescent="0.25">
      <c r="A6669">
        <v>217</v>
      </c>
      <c r="B6669" t="s">
        <v>1625</v>
      </c>
      <c r="C6669" t="s">
        <v>1626</v>
      </c>
      <c r="D6669">
        <v>1715697</v>
      </c>
      <c r="E6669">
        <v>1</v>
      </c>
      <c r="F6669">
        <v>0</v>
      </c>
      <c r="G6669">
        <v>0</v>
      </c>
      <c r="H6669">
        <v>200000000000</v>
      </c>
      <c r="I6669">
        <v>340000000</v>
      </c>
      <c r="J6669">
        <v>5.0000000000000001E-3</v>
      </c>
      <c r="M6669"/>
    </row>
    <row r="6670" spans="1:15" hidden="1" x14ac:dyDescent="0.25">
      <c r="A6670">
        <v>217</v>
      </c>
      <c r="B6670" t="s">
        <v>1575</v>
      </c>
      <c r="C6670" t="s">
        <v>1576</v>
      </c>
      <c r="D6670">
        <v>152610358419</v>
      </c>
      <c r="E6670">
        <v>1</v>
      </c>
      <c r="F6670">
        <v>0</v>
      </c>
      <c r="G6670">
        <v>0</v>
      </c>
      <c r="H6670">
        <v>118999000000</v>
      </c>
      <c r="I6670">
        <v>340000000</v>
      </c>
      <c r="J6670">
        <v>2.1000000000000001E-2</v>
      </c>
      <c r="M6670"/>
    </row>
    <row r="6671" spans="1:15" hidden="1" x14ac:dyDescent="0.25">
      <c r="A6671">
        <v>217</v>
      </c>
      <c r="B6671" t="s">
        <v>1302</v>
      </c>
      <c r="C6671" t="s">
        <v>1303</v>
      </c>
      <c r="D6671">
        <v>13204388938</v>
      </c>
      <c r="E6671">
        <v>1</v>
      </c>
      <c r="F6671">
        <v>0</v>
      </c>
      <c r="G6671">
        <v>0</v>
      </c>
      <c r="H6671">
        <v>100000000</v>
      </c>
      <c r="I6671">
        <v>340000000</v>
      </c>
      <c r="J6671">
        <v>0.04</v>
      </c>
      <c r="M6671"/>
    </row>
    <row r="6672" spans="1:15" hidden="1" x14ac:dyDescent="0.25">
      <c r="A6672">
        <v>217</v>
      </c>
      <c r="B6672" t="s">
        <v>1137</v>
      </c>
      <c r="C6672" t="s">
        <v>1138</v>
      </c>
      <c r="D6672">
        <v>2920621038</v>
      </c>
      <c r="E6672">
        <v>1</v>
      </c>
      <c r="F6672">
        <v>0</v>
      </c>
      <c r="G6672">
        <v>0</v>
      </c>
      <c r="H6672">
        <v>100000000000</v>
      </c>
      <c r="I6672">
        <v>340000000</v>
      </c>
      <c r="J6672">
        <v>3.5000000000000003E-2</v>
      </c>
      <c r="M6672"/>
    </row>
    <row r="6673" spans="1:10" customFormat="1" hidden="1" x14ac:dyDescent="0.25">
      <c r="A6673">
        <v>217</v>
      </c>
      <c r="B6673" t="s">
        <v>1008</v>
      </c>
      <c r="C6673" t="s">
        <v>1009</v>
      </c>
      <c r="D6673">
        <v>20697549143819</v>
      </c>
      <c r="E6673">
        <v>545504726</v>
      </c>
      <c r="F6673">
        <v>20344967916</v>
      </c>
      <c r="G6673">
        <v>12</v>
      </c>
      <c r="H6673">
        <v>450000000000</v>
      </c>
      <c r="I6673">
        <v>340000000</v>
      </c>
      <c r="J6673">
        <v>0.01</v>
      </c>
    </row>
    <row r="6674" spans="1:10" customFormat="1" hidden="1" x14ac:dyDescent="0.25">
      <c r="A6674">
        <v>217</v>
      </c>
      <c r="B6674" t="s">
        <v>1527</v>
      </c>
      <c r="C6674" t="s">
        <v>1528</v>
      </c>
      <c r="D6674">
        <v>454801480338</v>
      </c>
      <c r="E6674">
        <v>1</v>
      </c>
      <c r="F6674">
        <v>0</v>
      </c>
      <c r="G6674">
        <v>0</v>
      </c>
      <c r="H6674">
        <v>30400000000</v>
      </c>
      <c r="I6674">
        <v>340000000</v>
      </c>
      <c r="J6674">
        <v>0</v>
      </c>
    </row>
    <row r="6675" spans="1:10" customFormat="1" hidden="1" x14ac:dyDescent="0.25">
      <c r="A6675">
        <v>217</v>
      </c>
      <c r="B6675" t="s">
        <v>951</v>
      </c>
      <c r="C6675" t="s">
        <v>952</v>
      </c>
      <c r="D6675">
        <v>285939943544</v>
      </c>
      <c r="E6675">
        <v>1</v>
      </c>
      <c r="F6675">
        <v>0</v>
      </c>
      <c r="G6675">
        <v>0</v>
      </c>
      <c r="H6675">
        <v>100000000000</v>
      </c>
      <c r="I6675">
        <v>340000000</v>
      </c>
      <c r="J6675">
        <v>2.8000000000000001E-2</v>
      </c>
    </row>
    <row r="6676" spans="1:10" customFormat="1" hidden="1" x14ac:dyDescent="0.25">
      <c r="A6676">
        <v>222</v>
      </c>
      <c r="B6676" t="s">
        <v>2596</v>
      </c>
      <c r="D6676">
        <v>1000000</v>
      </c>
      <c r="E6676">
        <v>1</v>
      </c>
      <c r="F6676">
        <v>0</v>
      </c>
      <c r="G6676">
        <v>0</v>
      </c>
      <c r="H6676">
        <v>1000000000</v>
      </c>
      <c r="I6676">
        <v>340000000</v>
      </c>
      <c r="J6676">
        <v>0.03</v>
      </c>
    </row>
    <row r="6677" spans="1:10" customFormat="1" hidden="1" x14ac:dyDescent="0.25">
      <c r="A6677">
        <v>217</v>
      </c>
      <c r="B6677" t="s">
        <v>592</v>
      </c>
      <c r="C6677" t="s">
        <v>593</v>
      </c>
      <c r="D6677">
        <v>2241463310</v>
      </c>
      <c r="E6677">
        <v>1</v>
      </c>
      <c r="F6677">
        <v>0</v>
      </c>
      <c r="G6677">
        <v>0</v>
      </c>
      <c r="H6677">
        <v>0</v>
      </c>
      <c r="I6677">
        <v>340000000</v>
      </c>
      <c r="J6677">
        <v>1.001E-2</v>
      </c>
    </row>
    <row r="6678" spans="1:10" customFormat="1" hidden="1" x14ac:dyDescent="0.25">
      <c r="A6678">
        <v>217</v>
      </c>
      <c r="B6678" t="s">
        <v>2514</v>
      </c>
      <c r="C6678" t="s">
        <v>2515</v>
      </c>
      <c r="D6678">
        <v>2101040220205</v>
      </c>
      <c r="E6678">
        <v>1</v>
      </c>
      <c r="F6678">
        <v>0</v>
      </c>
      <c r="G6678">
        <v>0</v>
      </c>
      <c r="H6678">
        <v>250000000000</v>
      </c>
      <c r="I6678">
        <v>340000000</v>
      </c>
      <c r="J6678">
        <v>0</v>
      </c>
    </row>
    <row r="6679" spans="1:10" customFormat="1" hidden="1" x14ac:dyDescent="0.25">
      <c r="A6679">
        <v>217</v>
      </c>
      <c r="B6679" t="s">
        <v>644</v>
      </c>
      <c r="C6679" t="s">
        <v>645</v>
      </c>
      <c r="D6679">
        <v>179477324021</v>
      </c>
      <c r="E6679">
        <v>1</v>
      </c>
      <c r="F6679">
        <v>0</v>
      </c>
      <c r="G6679">
        <v>0</v>
      </c>
      <c r="H6679">
        <v>100000000000</v>
      </c>
      <c r="I6679">
        <v>340000000</v>
      </c>
      <c r="J6679">
        <v>0.03</v>
      </c>
    </row>
    <row r="6680" spans="1:10" customFormat="1" hidden="1" x14ac:dyDescent="0.25">
      <c r="A6680">
        <v>217</v>
      </c>
      <c r="B6680" t="s">
        <v>2107</v>
      </c>
      <c r="C6680" t="s">
        <v>2108</v>
      </c>
      <c r="D6680">
        <v>1019415415972</v>
      </c>
      <c r="E6680">
        <v>340000000</v>
      </c>
      <c r="F6680">
        <v>1399812357</v>
      </c>
      <c r="G6680">
        <v>1</v>
      </c>
      <c r="H6680">
        <v>10000000000</v>
      </c>
      <c r="I6680">
        <v>340000000</v>
      </c>
      <c r="J6680">
        <v>0</v>
      </c>
    </row>
    <row r="6681" spans="1:10" customFormat="1" hidden="1" x14ac:dyDescent="0.25">
      <c r="A6681">
        <v>217</v>
      </c>
      <c r="B6681" t="s">
        <v>997</v>
      </c>
      <c r="C6681" t="s">
        <v>998</v>
      </c>
      <c r="D6681">
        <v>410867093359</v>
      </c>
      <c r="E6681">
        <v>1</v>
      </c>
      <c r="F6681">
        <v>0</v>
      </c>
      <c r="G6681">
        <v>0</v>
      </c>
      <c r="H6681">
        <v>100000000000</v>
      </c>
      <c r="I6681">
        <v>340000000</v>
      </c>
      <c r="J6681">
        <v>0.02</v>
      </c>
    </row>
    <row r="6682" spans="1:10" customFormat="1" hidden="1" x14ac:dyDescent="0.25">
      <c r="A6682">
        <v>217</v>
      </c>
      <c r="B6682" t="s">
        <v>993</v>
      </c>
      <c r="C6682" t="s">
        <v>994</v>
      </c>
      <c r="D6682">
        <v>427346954883</v>
      </c>
      <c r="E6682">
        <v>1</v>
      </c>
      <c r="F6682">
        <v>0</v>
      </c>
      <c r="G6682">
        <v>0</v>
      </c>
      <c r="H6682">
        <v>2000000000</v>
      </c>
      <c r="I6682">
        <v>340000000</v>
      </c>
      <c r="J6682">
        <v>0.01</v>
      </c>
    </row>
    <row r="6683" spans="1:10" customFormat="1" hidden="1" x14ac:dyDescent="0.25">
      <c r="A6683">
        <v>217</v>
      </c>
      <c r="B6683" t="s">
        <v>1481</v>
      </c>
      <c r="C6683" t="s">
        <v>1482</v>
      </c>
      <c r="D6683">
        <v>16693810984</v>
      </c>
      <c r="E6683">
        <v>1</v>
      </c>
      <c r="F6683">
        <v>0</v>
      </c>
      <c r="G6683">
        <v>0</v>
      </c>
      <c r="H6683">
        <v>3000000000</v>
      </c>
      <c r="I6683">
        <v>340000000</v>
      </c>
      <c r="J6683">
        <v>0.03</v>
      </c>
    </row>
    <row r="6684" spans="1:10" customFormat="1" hidden="1" x14ac:dyDescent="0.25">
      <c r="A6684">
        <v>217</v>
      </c>
      <c r="B6684" t="s">
        <v>542</v>
      </c>
      <c r="C6684" t="s">
        <v>543</v>
      </c>
      <c r="D6684">
        <v>150171173250</v>
      </c>
      <c r="E6684">
        <v>1</v>
      </c>
      <c r="F6684">
        <v>0</v>
      </c>
      <c r="G6684">
        <v>0</v>
      </c>
      <c r="H6684">
        <v>142000000000</v>
      </c>
      <c r="I6684">
        <v>340000000</v>
      </c>
      <c r="J6684">
        <v>4.2000000000000003E-2</v>
      </c>
    </row>
    <row r="6685" spans="1:10" customFormat="1" hidden="1" x14ac:dyDescent="0.25">
      <c r="A6685">
        <v>217</v>
      </c>
      <c r="B6685" t="s">
        <v>2510</v>
      </c>
      <c r="C6685" t="s">
        <v>2511</v>
      </c>
      <c r="D6685">
        <v>14743254780</v>
      </c>
      <c r="E6685">
        <v>1</v>
      </c>
      <c r="F6685">
        <v>0</v>
      </c>
      <c r="G6685">
        <v>0</v>
      </c>
      <c r="H6685">
        <v>13300000000</v>
      </c>
      <c r="I6685">
        <v>340000000</v>
      </c>
      <c r="J6685">
        <v>3.5000000000000003E-2</v>
      </c>
    </row>
    <row r="6686" spans="1:10" customFormat="1" hidden="1" x14ac:dyDescent="0.25">
      <c r="A6686">
        <v>217</v>
      </c>
      <c r="B6686" t="s">
        <v>490</v>
      </c>
      <c r="C6686" t="s">
        <v>491</v>
      </c>
      <c r="D6686">
        <v>315094562025</v>
      </c>
      <c r="E6686">
        <v>1</v>
      </c>
      <c r="F6686">
        <v>0</v>
      </c>
      <c r="G6686">
        <v>0</v>
      </c>
      <c r="H6686">
        <v>9000000000</v>
      </c>
      <c r="I6686">
        <v>340000000</v>
      </c>
      <c r="J6686">
        <v>0</v>
      </c>
    </row>
    <row r="6687" spans="1:10" customFormat="1" hidden="1" x14ac:dyDescent="0.25">
      <c r="A6687">
        <v>217</v>
      </c>
      <c r="B6687" s="161" t="s">
        <v>1959</v>
      </c>
      <c r="C6687" t="s">
        <v>1960</v>
      </c>
      <c r="D6687">
        <v>1033910608190</v>
      </c>
      <c r="E6687">
        <v>1</v>
      </c>
      <c r="F6687">
        <v>0</v>
      </c>
      <c r="G6687">
        <v>0</v>
      </c>
      <c r="H6687">
        <v>12700000000</v>
      </c>
      <c r="I6687">
        <v>340000000</v>
      </c>
      <c r="J6687">
        <v>8.9999999999999993E-3</v>
      </c>
    </row>
    <row r="6688" spans="1:10" customFormat="1" hidden="1" x14ac:dyDescent="0.25">
      <c r="A6688">
        <v>217</v>
      </c>
      <c r="B6688" t="s">
        <v>2137</v>
      </c>
      <c r="C6688" t="s">
        <v>2138</v>
      </c>
      <c r="D6688">
        <v>514424955694</v>
      </c>
      <c r="E6688">
        <v>1</v>
      </c>
      <c r="F6688">
        <v>0</v>
      </c>
      <c r="G6688">
        <v>0</v>
      </c>
      <c r="H6688">
        <v>53020000000</v>
      </c>
      <c r="I6688">
        <v>340000000</v>
      </c>
      <c r="J6688">
        <v>0</v>
      </c>
    </row>
    <row r="6689" spans="1:10" customFormat="1" hidden="1" x14ac:dyDescent="0.25">
      <c r="A6689">
        <v>217</v>
      </c>
      <c r="B6689" t="s">
        <v>2083</v>
      </c>
      <c r="C6689" t="s">
        <v>2084</v>
      </c>
      <c r="D6689">
        <v>77168396068137</v>
      </c>
      <c r="E6689">
        <v>2497888618</v>
      </c>
      <c r="F6689">
        <v>40999883752</v>
      </c>
      <c r="G6689">
        <v>25</v>
      </c>
      <c r="H6689">
        <v>50000000000</v>
      </c>
      <c r="I6689">
        <v>340000000</v>
      </c>
      <c r="J6689">
        <v>0.05</v>
      </c>
    </row>
    <row r="6690" spans="1:10" customFormat="1" hidden="1" x14ac:dyDescent="0.25">
      <c r="A6690">
        <v>217</v>
      </c>
      <c r="B6690" s="161" t="s">
        <v>1093</v>
      </c>
      <c r="C6690" t="s">
        <v>1094</v>
      </c>
      <c r="D6690">
        <v>0</v>
      </c>
      <c r="E6690">
        <v>1</v>
      </c>
      <c r="F6690">
        <v>0</v>
      </c>
      <c r="G6690">
        <v>0</v>
      </c>
      <c r="H6690">
        <v>5000000000</v>
      </c>
      <c r="I6690">
        <v>340000000</v>
      </c>
      <c r="J6690">
        <v>0.01</v>
      </c>
    </row>
    <row r="6691" spans="1:10" customFormat="1" hidden="1" x14ac:dyDescent="0.25">
      <c r="A6691">
        <v>217</v>
      </c>
      <c r="B6691" t="s">
        <v>494</v>
      </c>
      <c r="C6691" t="s">
        <v>495</v>
      </c>
      <c r="D6691">
        <v>4859879996173</v>
      </c>
      <c r="E6691">
        <v>373140532</v>
      </c>
      <c r="F6691">
        <v>6594965938</v>
      </c>
      <c r="G6691">
        <v>4</v>
      </c>
      <c r="H6691">
        <v>1200000000000</v>
      </c>
      <c r="I6691">
        <v>340000000</v>
      </c>
      <c r="J6691">
        <v>5.0000000000000001E-3</v>
      </c>
    </row>
    <row r="6692" spans="1:10" customFormat="1" hidden="1" x14ac:dyDescent="0.25">
      <c r="A6692">
        <v>217</v>
      </c>
      <c r="B6692" t="s">
        <v>785</v>
      </c>
      <c r="C6692" t="s">
        <v>786</v>
      </c>
      <c r="D6692">
        <v>7107662117</v>
      </c>
      <c r="E6692">
        <v>1</v>
      </c>
      <c r="F6692">
        <v>0</v>
      </c>
      <c r="G6692">
        <v>0</v>
      </c>
      <c r="H6692">
        <v>500000000</v>
      </c>
      <c r="I6692">
        <v>340000000</v>
      </c>
      <c r="J6692">
        <v>0.01</v>
      </c>
    </row>
    <row r="6693" spans="1:10" customFormat="1" hidden="1" x14ac:dyDescent="0.25">
      <c r="A6693">
        <v>217</v>
      </c>
      <c r="B6693" t="s">
        <v>379</v>
      </c>
      <c r="C6693" t="s">
        <v>380</v>
      </c>
      <c r="D6693">
        <v>523788781790</v>
      </c>
      <c r="E6693">
        <v>1</v>
      </c>
      <c r="F6693">
        <v>0</v>
      </c>
      <c r="G6693">
        <v>0</v>
      </c>
      <c r="H6693">
        <v>100000000000</v>
      </c>
      <c r="I6693">
        <v>350000000</v>
      </c>
      <c r="J6693">
        <v>1.4999999999999999E-2</v>
      </c>
    </row>
    <row r="6694" spans="1:10" customFormat="1" hidden="1" x14ac:dyDescent="0.25">
      <c r="A6694">
        <v>217</v>
      </c>
      <c r="B6694" t="s">
        <v>294</v>
      </c>
      <c r="C6694" t="s">
        <v>295</v>
      </c>
      <c r="D6694">
        <v>23468442678</v>
      </c>
      <c r="E6694">
        <v>1</v>
      </c>
      <c r="F6694">
        <v>0</v>
      </c>
      <c r="G6694">
        <v>0</v>
      </c>
      <c r="H6694">
        <v>1000000000</v>
      </c>
      <c r="I6694">
        <v>340000000</v>
      </c>
      <c r="J6694">
        <v>0.02</v>
      </c>
    </row>
    <row r="6695" spans="1:10" customFormat="1" hidden="1" x14ac:dyDescent="0.25">
      <c r="A6695">
        <v>217</v>
      </c>
      <c r="B6695" t="s">
        <v>455</v>
      </c>
      <c r="C6695" t="s">
        <v>456</v>
      </c>
      <c r="D6695">
        <v>57675083572</v>
      </c>
      <c r="E6695">
        <v>1</v>
      </c>
      <c r="F6695">
        <v>0</v>
      </c>
      <c r="G6695">
        <v>0</v>
      </c>
      <c r="H6695">
        <v>1000000000</v>
      </c>
      <c r="I6695">
        <v>340000000</v>
      </c>
      <c r="J6695">
        <v>0.01</v>
      </c>
    </row>
    <row r="6696" spans="1:10" customFormat="1" hidden="1" x14ac:dyDescent="0.25">
      <c r="A6696">
        <v>217</v>
      </c>
      <c r="B6696" t="s">
        <v>2538</v>
      </c>
      <c r="C6696" t="s">
        <v>2539</v>
      </c>
      <c r="D6696">
        <v>1587797083376</v>
      </c>
      <c r="E6696">
        <v>340000000</v>
      </c>
      <c r="F6696">
        <v>1399806802</v>
      </c>
      <c r="G6696">
        <v>1</v>
      </c>
      <c r="H6696">
        <v>7680000000</v>
      </c>
      <c r="I6696">
        <v>340000000</v>
      </c>
      <c r="J6696">
        <v>0</v>
      </c>
    </row>
    <row r="6697" spans="1:10" customFormat="1" hidden="1" x14ac:dyDescent="0.25">
      <c r="A6697">
        <v>217</v>
      </c>
      <c r="B6697" t="s">
        <v>1818</v>
      </c>
      <c r="C6697" t="s">
        <v>1819</v>
      </c>
      <c r="D6697">
        <v>2614056854</v>
      </c>
      <c r="E6697">
        <v>1</v>
      </c>
      <c r="F6697">
        <v>0</v>
      </c>
      <c r="G6697">
        <v>0</v>
      </c>
      <c r="H6697">
        <v>1000000000</v>
      </c>
      <c r="I6697">
        <v>340000000</v>
      </c>
      <c r="J6697">
        <v>0.01</v>
      </c>
    </row>
    <row r="6698" spans="1:10" customFormat="1" hidden="1" x14ac:dyDescent="0.25">
      <c r="A6698">
        <v>217</v>
      </c>
      <c r="B6698" t="s">
        <v>939</v>
      </c>
      <c r="D6698">
        <v>31165833581</v>
      </c>
      <c r="E6698">
        <v>1</v>
      </c>
      <c r="F6698">
        <v>0</v>
      </c>
      <c r="G6698">
        <v>0</v>
      </c>
      <c r="H6698">
        <v>100000000</v>
      </c>
      <c r="I6698">
        <v>345000000</v>
      </c>
      <c r="J6698">
        <v>0.01</v>
      </c>
    </row>
    <row r="6699" spans="1:10" customFormat="1" hidden="1" x14ac:dyDescent="0.25">
      <c r="A6699">
        <v>217</v>
      </c>
      <c r="B6699" t="s">
        <v>1218</v>
      </c>
      <c r="C6699" t="s">
        <v>1219</v>
      </c>
      <c r="D6699">
        <v>1553719327</v>
      </c>
      <c r="E6699">
        <v>1</v>
      </c>
      <c r="F6699">
        <v>0</v>
      </c>
      <c r="G6699">
        <v>0</v>
      </c>
      <c r="H6699">
        <v>1050000000</v>
      </c>
      <c r="I6699">
        <v>340000000</v>
      </c>
      <c r="J6699">
        <v>0.04</v>
      </c>
    </row>
    <row r="6700" spans="1:10" customFormat="1" hidden="1" x14ac:dyDescent="0.25">
      <c r="A6700">
        <v>217</v>
      </c>
      <c r="B6700" t="s">
        <v>2644</v>
      </c>
      <c r="C6700" t="s">
        <v>2645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customFormat="1" hidden="1" x14ac:dyDescent="0.25">
      <c r="A6701">
        <v>217</v>
      </c>
      <c r="B6701" t="s">
        <v>1663</v>
      </c>
      <c r="C6701" t="s">
        <v>1664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customFormat="1" hidden="1" x14ac:dyDescent="0.25">
      <c r="A6702">
        <v>217</v>
      </c>
      <c r="B6702" t="s">
        <v>1440</v>
      </c>
      <c r="C6702" t="s">
        <v>1441</v>
      </c>
      <c r="D6702">
        <v>23510557281</v>
      </c>
      <c r="E6702">
        <v>1</v>
      </c>
      <c r="F6702">
        <v>0</v>
      </c>
      <c r="G6702">
        <v>0</v>
      </c>
      <c r="H6702">
        <v>20000000000</v>
      </c>
      <c r="I6702">
        <v>340000000</v>
      </c>
      <c r="J6702">
        <v>5.0000000000000001E-3</v>
      </c>
    </row>
    <row r="6703" spans="1:10" customFormat="1" hidden="1" x14ac:dyDescent="0.25">
      <c r="A6703">
        <v>217</v>
      </c>
      <c r="B6703" t="s">
        <v>1844</v>
      </c>
      <c r="C6703" t="s">
        <v>1845</v>
      </c>
      <c r="D6703">
        <v>380634688907</v>
      </c>
      <c r="E6703">
        <v>1</v>
      </c>
      <c r="F6703">
        <v>0</v>
      </c>
      <c r="G6703">
        <v>0</v>
      </c>
      <c r="H6703">
        <v>15000000000</v>
      </c>
      <c r="I6703">
        <v>340000000</v>
      </c>
      <c r="J6703">
        <v>0</v>
      </c>
    </row>
    <row r="6704" spans="1:10" customFormat="1" hidden="1" x14ac:dyDescent="0.25">
      <c r="A6704">
        <v>217</v>
      </c>
      <c r="B6704" t="s">
        <v>158</v>
      </c>
      <c r="D6704">
        <v>0</v>
      </c>
      <c r="E6704">
        <v>1</v>
      </c>
      <c r="F6704">
        <v>0</v>
      </c>
      <c r="G6704">
        <v>0</v>
      </c>
      <c r="H6704">
        <v>2576822531</v>
      </c>
      <c r="I6704">
        <v>345000000</v>
      </c>
      <c r="J6704">
        <v>0.03</v>
      </c>
    </row>
    <row r="6705" spans="1:10" customFormat="1" hidden="1" x14ac:dyDescent="0.25">
      <c r="A6705">
        <v>217</v>
      </c>
      <c r="B6705" t="s">
        <v>631</v>
      </c>
      <c r="C6705" t="s">
        <v>632</v>
      </c>
      <c r="D6705">
        <v>295287749849</v>
      </c>
      <c r="E6705">
        <v>1</v>
      </c>
      <c r="F6705">
        <v>0</v>
      </c>
      <c r="G6705">
        <v>0</v>
      </c>
      <c r="H6705">
        <v>70000000000</v>
      </c>
      <c r="I6705">
        <v>340000000</v>
      </c>
      <c r="J6705">
        <v>0.02</v>
      </c>
    </row>
    <row r="6706" spans="1:10" customFormat="1" hidden="1" x14ac:dyDescent="0.25">
      <c r="A6706">
        <v>217</v>
      </c>
      <c r="B6706" t="s">
        <v>2451</v>
      </c>
      <c r="C6706" t="s">
        <v>2452</v>
      </c>
      <c r="D6706">
        <v>29619827870</v>
      </c>
      <c r="E6706">
        <v>1</v>
      </c>
      <c r="F6706">
        <v>0</v>
      </c>
      <c r="G6706">
        <v>0</v>
      </c>
      <c r="H6706">
        <v>15500000000</v>
      </c>
      <c r="I6706">
        <v>340000000</v>
      </c>
      <c r="J6706">
        <v>0</v>
      </c>
    </row>
    <row r="6707" spans="1:10" customFormat="1" hidden="1" x14ac:dyDescent="0.25">
      <c r="A6707">
        <v>217</v>
      </c>
      <c r="B6707" t="s">
        <v>1507</v>
      </c>
      <c r="C6707" t="s">
        <v>1508</v>
      </c>
      <c r="D6707">
        <v>19999486342</v>
      </c>
      <c r="E6707">
        <v>1</v>
      </c>
      <c r="F6707">
        <v>0</v>
      </c>
      <c r="G6707">
        <v>0</v>
      </c>
      <c r="H6707">
        <v>200000000000</v>
      </c>
      <c r="I6707">
        <v>340000000</v>
      </c>
      <c r="J6707">
        <v>0.04</v>
      </c>
    </row>
    <row r="6708" spans="1:10" customFormat="1" hidden="1" x14ac:dyDescent="0.25">
      <c r="A6708">
        <v>222</v>
      </c>
      <c r="B6708" t="s">
        <v>2443</v>
      </c>
      <c r="C6708" t="s">
        <v>2444</v>
      </c>
      <c r="D6708">
        <v>38349425890178</v>
      </c>
      <c r="E6708">
        <v>1903651396</v>
      </c>
      <c r="F6708">
        <v>31012419356</v>
      </c>
      <c r="G6708">
        <v>23</v>
      </c>
      <c r="H6708">
        <v>100000000000</v>
      </c>
      <c r="I6708">
        <v>340000000</v>
      </c>
      <c r="J6708">
        <v>4.8000000000000001E-2</v>
      </c>
    </row>
    <row r="6709" spans="1:10" customFormat="1" hidden="1" x14ac:dyDescent="0.25">
      <c r="A6709">
        <v>217</v>
      </c>
      <c r="B6709" t="s">
        <v>1615</v>
      </c>
      <c r="C6709" t="s">
        <v>1616</v>
      </c>
      <c r="D6709">
        <v>1128338294484</v>
      </c>
      <c r="E6709">
        <v>1</v>
      </c>
      <c r="F6709">
        <v>0</v>
      </c>
      <c r="G6709">
        <v>0</v>
      </c>
      <c r="H6709">
        <v>450000000</v>
      </c>
      <c r="I6709">
        <v>340000000</v>
      </c>
      <c r="J6709">
        <v>0.01</v>
      </c>
    </row>
    <row r="6710" spans="1:10" customFormat="1" hidden="1" x14ac:dyDescent="0.25">
      <c r="A6710">
        <v>217</v>
      </c>
      <c r="B6710" t="s">
        <v>2165</v>
      </c>
      <c r="D6710">
        <v>4546101154</v>
      </c>
      <c r="E6710">
        <v>1</v>
      </c>
      <c r="F6710">
        <v>0</v>
      </c>
      <c r="G6710">
        <v>0</v>
      </c>
      <c r="H6710">
        <v>0</v>
      </c>
      <c r="I6710">
        <v>340000000</v>
      </c>
      <c r="J6710">
        <v>0.2</v>
      </c>
    </row>
    <row r="6711" spans="1:10" customFormat="1" hidden="1" x14ac:dyDescent="0.25">
      <c r="A6711">
        <v>217</v>
      </c>
      <c r="B6711" t="s">
        <v>1543</v>
      </c>
      <c r="C6711" t="s">
        <v>1544</v>
      </c>
      <c r="D6711">
        <v>0</v>
      </c>
      <c r="E6711">
        <v>0</v>
      </c>
      <c r="F6711">
        <v>0</v>
      </c>
      <c r="G6711">
        <v>0</v>
      </c>
      <c r="H6711">
        <v>100000000</v>
      </c>
      <c r="I6711">
        <v>345000000</v>
      </c>
      <c r="J6711">
        <v>8.9999999999999993E-3</v>
      </c>
    </row>
    <row r="6712" spans="1:10" customFormat="1" hidden="1" x14ac:dyDescent="0.25">
      <c r="A6712">
        <v>217</v>
      </c>
      <c r="B6712" t="s">
        <v>2037</v>
      </c>
      <c r="C6712" t="s">
        <v>2038</v>
      </c>
      <c r="D6712">
        <v>20268595197</v>
      </c>
      <c r="E6712">
        <v>1</v>
      </c>
      <c r="F6712">
        <v>0</v>
      </c>
      <c r="G6712">
        <v>0</v>
      </c>
      <c r="H6712">
        <v>950000000</v>
      </c>
      <c r="I6712">
        <v>340000000</v>
      </c>
      <c r="J6712">
        <v>0.1</v>
      </c>
    </row>
    <row r="6713" spans="1:10" customFormat="1" hidden="1" x14ac:dyDescent="0.25">
      <c r="A6713">
        <v>222</v>
      </c>
      <c r="B6713" t="s">
        <v>2236</v>
      </c>
      <c r="C6713" t="s">
        <v>2237</v>
      </c>
      <c r="D6713">
        <v>5503595440</v>
      </c>
      <c r="E6713">
        <v>1</v>
      </c>
      <c r="F6713">
        <v>0</v>
      </c>
      <c r="G6713">
        <v>0</v>
      </c>
      <c r="H6713">
        <v>5000000000</v>
      </c>
      <c r="I6713">
        <v>340000000</v>
      </c>
      <c r="J6713">
        <v>0</v>
      </c>
    </row>
    <row r="6714" spans="1:10" customFormat="1" hidden="1" x14ac:dyDescent="0.25">
      <c r="A6714">
        <v>217</v>
      </c>
      <c r="B6714" s="161" t="s">
        <v>713</v>
      </c>
      <c r="C6714" t="s">
        <v>714</v>
      </c>
      <c r="D6714">
        <v>7239105265</v>
      </c>
      <c r="E6714">
        <v>1</v>
      </c>
      <c r="F6714">
        <v>0</v>
      </c>
      <c r="G6714">
        <v>0</v>
      </c>
      <c r="H6714">
        <v>12100000000</v>
      </c>
      <c r="I6714">
        <v>340000000</v>
      </c>
      <c r="J6714">
        <v>0</v>
      </c>
    </row>
    <row r="6715" spans="1:10" customFormat="1" hidden="1" x14ac:dyDescent="0.25">
      <c r="A6715">
        <v>217</v>
      </c>
      <c r="B6715" t="s">
        <v>1805</v>
      </c>
      <c r="C6715" t="s">
        <v>1806</v>
      </c>
      <c r="D6715">
        <v>50837066592</v>
      </c>
      <c r="E6715">
        <v>1</v>
      </c>
      <c r="F6715">
        <v>0</v>
      </c>
      <c r="G6715">
        <v>0</v>
      </c>
      <c r="H6715">
        <v>1000000</v>
      </c>
      <c r="I6715">
        <v>450000000</v>
      </c>
      <c r="J6715">
        <v>9.5000000000000001E-2</v>
      </c>
    </row>
    <row r="6716" spans="1:10" customFormat="1" hidden="1" x14ac:dyDescent="0.25">
      <c r="A6716">
        <v>217</v>
      </c>
      <c r="B6716" t="s">
        <v>2458</v>
      </c>
      <c r="C6716" t="s">
        <v>2459</v>
      </c>
      <c r="D6716">
        <v>66387453423148</v>
      </c>
      <c r="E6716">
        <v>3193852955</v>
      </c>
      <c r="F6716">
        <v>54223206147</v>
      </c>
      <c r="G6716">
        <v>33</v>
      </c>
      <c r="H6716">
        <v>50000000000</v>
      </c>
      <c r="I6716">
        <v>340000000</v>
      </c>
      <c r="J6716">
        <v>0.05</v>
      </c>
    </row>
    <row r="6717" spans="1:10" customFormat="1" hidden="1" x14ac:dyDescent="0.25">
      <c r="A6717">
        <v>217</v>
      </c>
      <c r="B6717" s="161" t="s">
        <v>1414</v>
      </c>
      <c r="C6717" t="s">
        <v>1415</v>
      </c>
      <c r="D6717">
        <v>8602441360</v>
      </c>
      <c r="E6717">
        <v>1</v>
      </c>
      <c r="F6717">
        <v>0</v>
      </c>
      <c r="G6717">
        <v>0</v>
      </c>
      <c r="H6717">
        <v>3000000000</v>
      </c>
      <c r="I6717">
        <v>340000000</v>
      </c>
      <c r="J6717">
        <v>0.03</v>
      </c>
    </row>
    <row r="6718" spans="1:10" customFormat="1" hidden="1" x14ac:dyDescent="0.25">
      <c r="A6718">
        <v>217</v>
      </c>
      <c r="B6718" t="s">
        <v>1613</v>
      </c>
      <c r="C6718" t="s">
        <v>1614</v>
      </c>
      <c r="D6718">
        <v>25636923688</v>
      </c>
      <c r="E6718">
        <v>1</v>
      </c>
      <c r="F6718">
        <v>0</v>
      </c>
      <c r="G6718">
        <v>0</v>
      </c>
      <c r="H6718">
        <v>5000000000</v>
      </c>
      <c r="I6718">
        <v>340000000</v>
      </c>
      <c r="J6718">
        <v>1.4999999999999999E-2</v>
      </c>
    </row>
    <row r="6719" spans="1:10" customFormat="1" hidden="1" x14ac:dyDescent="0.25">
      <c r="A6719">
        <v>217</v>
      </c>
      <c r="B6719" t="s">
        <v>2429</v>
      </c>
      <c r="C6719" t="s">
        <v>2430</v>
      </c>
      <c r="D6719">
        <v>3026824544</v>
      </c>
      <c r="E6719">
        <v>1</v>
      </c>
      <c r="F6719">
        <v>0</v>
      </c>
      <c r="G6719">
        <v>0</v>
      </c>
      <c r="H6719">
        <v>10000000</v>
      </c>
      <c r="I6719">
        <v>345000000</v>
      </c>
      <c r="J6719">
        <v>0.04</v>
      </c>
    </row>
    <row r="6720" spans="1:10" customFormat="1" hidden="1" x14ac:dyDescent="0.25">
      <c r="A6720">
        <v>217</v>
      </c>
      <c r="B6720" t="s">
        <v>693</v>
      </c>
      <c r="C6720" t="s">
        <v>694</v>
      </c>
      <c r="D6720">
        <v>277943826014</v>
      </c>
      <c r="E6720">
        <v>1</v>
      </c>
      <c r="F6720">
        <v>0</v>
      </c>
      <c r="G6720">
        <v>0</v>
      </c>
      <c r="H6720">
        <v>10000000000</v>
      </c>
      <c r="I6720">
        <v>340000000</v>
      </c>
      <c r="J6720">
        <v>0.01</v>
      </c>
    </row>
    <row r="6721" spans="1:10" customFormat="1" hidden="1" x14ac:dyDescent="0.25">
      <c r="A6721">
        <v>217</v>
      </c>
      <c r="B6721" t="s">
        <v>1754</v>
      </c>
      <c r="C6721" t="s">
        <v>1755</v>
      </c>
      <c r="D6721">
        <v>5783855898</v>
      </c>
      <c r="E6721">
        <v>1</v>
      </c>
      <c r="F6721">
        <v>0</v>
      </c>
      <c r="G6721">
        <v>0</v>
      </c>
      <c r="H6721">
        <v>5500000000</v>
      </c>
      <c r="I6721">
        <v>340000000</v>
      </c>
      <c r="J6721">
        <v>0.01</v>
      </c>
    </row>
    <row r="6722" spans="1:10" customFormat="1" hidden="1" x14ac:dyDescent="0.25">
      <c r="A6722">
        <v>217</v>
      </c>
      <c r="B6722" t="s">
        <v>1272</v>
      </c>
      <c r="C6722" t="s">
        <v>1273</v>
      </c>
      <c r="D6722">
        <v>0</v>
      </c>
      <c r="E6722">
        <v>1</v>
      </c>
      <c r="F6722">
        <v>0</v>
      </c>
      <c r="G6722">
        <v>0</v>
      </c>
      <c r="H6722">
        <v>5000000000</v>
      </c>
      <c r="I6722">
        <v>340000000</v>
      </c>
      <c r="J6722">
        <v>0.01</v>
      </c>
    </row>
    <row r="6723" spans="1:10" customFormat="1" hidden="1" x14ac:dyDescent="0.25">
      <c r="A6723">
        <v>217</v>
      </c>
      <c r="B6723" t="s">
        <v>548</v>
      </c>
      <c r="C6723" t="s">
        <v>549</v>
      </c>
      <c r="D6723">
        <v>1021652689</v>
      </c>
      <c r="E6723">
        <v>1</v>
      </c>
      <c r="F6723">
        <v>0</v>
      </c>
      <c r="G6723">
        <v>0</v>
      </c>
      <c r="H6723">
        <v>1000000000</v>
      </c>
      <c r="I6723">
        <v>340000000</v>
      </c>
      <c r="J6723">
        <v>0</v>
      </c>
    </row>
    <row r="6724" spans="1:10" customFormat="1" hidden="1" x14ac:dyDescent="0.25">
      <c r="A6724">
        <v>217</v>
      </c>
      <c r="B6724" t="s">
        <v>2312</v>
      </c>
      <c r="C6724" t="s">
        <v>2313</v>
      </c>
      <c r="D6724">
        <v>4527378135712</v>
      </c>
      <c r="E6724">
        <v>368052148</v>
      </c>
      <c r="F6724">
        <v>1374555268</v>
      </c>
      <c r="G6724">
        <v>1</v>
      </c>
      <c r="H6724">
        <v>2100000000000</v>
      </c>
      <c r="I6724">
        <v>340000000</v>
      </c>
      <c r="J6724">
        <v>0.02</v>
      </c>
    </row>
    <row r="6725" spans="1:10" customFormat="1" hidden="1" x14ac:dyDescent="0.25">
      <c r="A6725">
        <v>217</v>
      </c>
      <c r="B6725" t="s">
        <v>2516</v>
      </c>
      <c r="C6725" t="s">
        <v>2517</v>
      </c>
      <c r="D6725">
        <v>911424371</v>
      </c>
      <c r="E6725">
        <v>1</v>
      </c>
      <c r="F6725">
        <v>0</v>
      </c>
      <c r="G6725">
        <v>0</v>
      </c>
      <c r="H6725">
        <v>200000000</v>
      </c>
      <c r="I6725">
        <v>340000000</v>
      </c>
      <c r="J6725">
        <v>0.02</v>
      </c>
    </row>
    <row r="6726" spans="1:10" customFormat="1" hidden="1" x14ac:dyDescent="0.25">
      <c r="A6726">
        <v>217</v>
      </c>
      <c r="B6726" t="s">
        <v>1181</v>
      </c>
      <c r="C6726" t="s">
        <v>1182</v>
      </c>
      <c r="D6726">
        <v>186513720123</v>
      </c>
      <c r="E6726">
        <v>1</v>
      </c>
      <c r="F6726">
        <v>0</v>
      </c>
      <c r="G6726">
        <v>0</v>
      </c>
      <c r="H6726">
        <v>100000000</v>
      </c>
      <c r="I6726">
        <v>400000000</v>
      </c>
      <c r="J6726">
        <v>0.03</v>
      </c>
    </row>
    <row r="6727" spans="1:10" customFormat="1" hidden="1" x14ac:dyDescent="0.25">
      <c r="A6727">
        <v>217</v>
      </c>
      <c r="B6727" t="s">
        <v>854</v>
      </c>
      <c r="C6727" t="s">
        <v>855</v>
      </c>
      <c r="D6727">
        <v>66080279484</v>
      </c>
      <c r="E6727">
        <v>1</v>
      </c>
      <c r="F6727">
        <v>0</v>
      </c>
      <c r="G6727">
        <v>0</v>
      </c>
      <c r="H6727">
        <v>500000000</v>
      </c>
      <c r="I6727">
        <v>340000000</v>
      </c>
      <c r="J6727">
        <v>0.01</v>
      </c>
    </row>
    <row r="6728" spans="1:10" customFormat="1" hidden="1" x14ac:dyDescent="0.25">
      <c r="A6728">
        <v>217</v>
      </c>
      <c r="B6728" t="s">
        <v>1216</v>
      </c>
      <c r="C6728" t="s">
        <v>1217</v>
      </c>
      <c r="D6728">
        <v>184510889817</v>
      </c>
      <c r="E6728">
        <v>1</v>
      </c>
      <c r="F6728">
        <v>0</v>
      </c>
      <c r="G6728">
        <v>0</v>
      </c>
      <c r="H6728">
        <v>99253064151</v>
      </c>
      <c r="I6728">
        <v>350000000</v>
      </c>
      <c r="J6728">
        <v>0.02</v>
      </c>
    </row>
    <row r="6729" spans="1:10" customFormat="1" hidden="1" x14ac:dyDescent="0.25">
      <c r="A6729">
        <v>217</v>
      </c>
      <c r="B6729" t="s">
        <v>215</v>
      </c>
      <c r="D6729">
        <v>8805104804</v>
      </c>
      <c r="E6729">
        <v>1</v>
      </c>
      <c r="F6729">
        <v>0</v>
      </c>
      <c r="G6729">
        <v>0</v>
      </c>
      <c r="H6729">
        <v>8000000000</v>
      </c>
      <c r="I6729">
        <v>340000000</v>
      </c>
      <c r="J6729">
        <v>1.7999999999999999E-2</v>
      </c>
    </row>
    <row r="6730" spans="1:10" customFormat="1" hidden="1" x14ac:dyDescent="0.25">
      <c r="A6730">
        <v>217</v>
      </c>
      <c r="B6730" t="s">
        <v>1617</v>
      </c>
      <c r="C6730" t="s">
        <v>1618</v>
      </c>
      <c r="D6730">
        <v>19561311753</v>
      </c>
      <c r="E6730">
        <v>1</v>
      </c>
      <c r="F6730">
        <v>0</v>
      </c>
      <c r="G6730">
        <v>0</v>
      </c>
      <c r="H6730">
        <v>10000000000</v>
      </c>
      <c r="I6730">
        <v>340000000</v>
      </c>
      <c r="J6730">
        <v>0.02</v>
      </c>
    </row>
    <row r="6731" spans="1:10" customFormat="1" hidden="1" x14ac:dyDescent="0.25">
      <c r="A6731">
        <v>217</v>
      </c>
      <c r="B6731" t="s">
        <v>288</v>
      </c>
      <c r="C6731" t="s">
        <v>289</v>
      </c>
      <c r="D6731">
        <v>101226331673</v>
      </c>
      <c r="E6731">
        <v>1</v>
      </c>
      <c r="F6731">
        <v>0</v>
      </c>
      <c r="G6731">
        <v>0</v>
      </c>
      <c r="H6731">
        <v>100000000000</v>
      </c>
      <c r="I6731">
        <v>340000000</v>
      </c>
      <c r="J6731">
        <v>0.05</v>
      </c>
    </row>
    <row r="6732" spans="1:10" customFormat="1" hidden="1" x14ac:dyDescent="0.25">
      <c r="A6732">
        <v>217</v>
      </c>
      <c r="B6732" t="s">
        <v>503</v>
      </c>
      <c r="C6732" t="s">
        <v>504</v>
      </c>
      <c r="D6732">
        <v>59665076107</v>
      </c>
      <c r="E6732">
        <v>1</v>
      </c>
      <c r="F6732">
        <v>0</v>
      </c>
      <c r="G6732">
        <v>0</v>
      </c>
      <c r="H6732">
        <v>50000000000</v>
      </c>
      <c r="I6732">
        <v>340000000</v>
      </c>
      <c r="J6732">
        <v>0.01</v>
      </c>
    </row>
    <row r="6733" spans="1:10" customFormat="1" hidden="1" x14ac:dyDescent="0.25">
      <c r="A6733">
        <v>217</v>
      </c>
      <c r="B6733" t="s">
        <v>439</v>
      </c>
      <c r="C6733" t="s">
        <v>440</v>
      </c>
      <c r="D6733">
        <v>412508881856</v>
      </c>
      <c r="E6733">
        <v>1</v>
      </c>
      <c r="F6733">
        <v>0</v>
      </c>
      <c r="G6733">
        <v>0</v>
      </c>
      <c r="H6733">
        <v>100000000</v>
      </c>
      <c r="I6733">
        <v>340000000</v>
      </c>
      <c r="J6733">
        <v>0.03</v>
      </c>
    </row>
    <row r="6734" spans="1:10" customFormat="1" hidden="1" x14ac:dyDescent="0.25">
      <c r="A6734">
        <v>222</v>
      </c>
      <c r="B6734" t="s">
        <v>369</v>
      </c>
      <c r="C6734" t="s">
        <v>370</v>
      </c>
      <c r="D6734">
        <v>124001812374</v>
      </c>
      <c r="E6734">
        <v>1</v>
      </c>
      <c r="F6734">
        <v>0</v>
      </c>
      <c r="G6734">
        <v>0</v>
      </c>
      <c r="H6734">
        <v>10000000000</v>
      </c>
      <c r="I6734">
        <v>340000000</v>
      </c>
      <c r="J6734">
        <v>0.03</v>
      </c>
    </row>
    <row r="6735" spans="1:10" customFormat="1" hidden="1" x14ac:dyDescent="0.25">
      <c r="A6735">
        <v>217</v>
      </c>
      <c r="B6735" t="s">
        <v>1475</v>
      </c>
      <c r="C6735" t="s">
        <v>1476</v>
      </c>
      <c r="D6735">
        <v>313751962526</v>
      </c>
      <c r="E6735">
        <v>1</v>
      </c>
      <c r="F6735">
        <v>0</v>
      </c>
      <c r="G6735">
        <v>0</v>
      </c>
      <c r="H6735">
        <v>300000000000</v>
      </c>
      <c r="I6735">
        <v>340000000</v>
      </c>
      <c r="J6735">
        <v>0</v>
      </c>
    </row>
    <row r="6736" spans="1:10" customFormat="1" hidden="1" x14ac:dyDescent="0.25">
      <c r="A6736">
        <v>217</v>
      </c>
      <c r="B6736" t="s">
        <v>937</v>
      </c>
      <c r="C6736" t="s">
        <v>938</v>
      </c>
      <c r="D6736">
        <v>60492361243</v>
      </c>
      <c r="E6736">
        <v>1</v>
      </c>
      <c r="F6736">
        <v>0</v>
      </c>
      <c r="G6736">
        <v>0</v>
      </c>
      <c r="H6736">
        <v>30000000000</v>
      </c>
      <c r="I6736">
        <v>340000000</v>
      </c>
      <c r="J6736">
        <v>0.03</v>
      </c>
    </row>
    <row r="6737" spans="1:15" hidden="1" x14ac:dyDescent="0.25">
      <c r="A6737">
        <v>222</v>
      </c>
      <c r="B6737" t="s">
        <v>2646</v>
      </c>
      <c r="C6737">
        <v>888</v>
      </c>
      <c r="D6737">
        <v>110171248368</v>
      </c>
      <c r="E6737">
        <v>1</v>
      </c>
      <c r="F6737">
        <v>0</v>
      </c>
      <c r="G6737">
        <v>0</v>
      </c>
      <c r="H6737">
        <v>0</v>
      </c>
      <c r="I6737">
        <v>340000000</v>
      </c>
      <c r="J6737">
        <v>0</v>
      </c>
      <c r="M6737"/>
    </row>
    <row r="6738" spans="1:15" x14ac:dyDescent="0.25">
      <c r="A6738">
        <v>224</v>
      </c>
      <c r="B6738" t="s">
        <v>2368</v>
      </c>
      <c r="C6738" t="s">
        <v>2369</v>
      </c>
      <c r="D6738">
        <v>378904470672</v>
      </c>
      <c r="E6738">
        <v>0</v>
      </c>
      <c r="F6738">
        <v>0</v>
      </c>
      <c r="G6738">
        <v>0</v>
      </c>
      <c r="H6738">
        <v>900000000000</v>
      </c>
      <c r="I6738">
        <v>340000000</v>
      </c>
      <c r="J6738" s="127">
        <v>0.03</v>
      </c>
      <c r="L6738" t="str">
        <f>C6738</f>
        <v>LOOP</v>
      </c>
      <c r="M6738" s="125">
        <f>H6738/1000000</f>
        <v>900000</v>
      </c>
      <c r="O6738" s="126">
        <f>D6738/1000000</f>
        <v>378904.47067200002</v>
      </c>
    </row>
    <row r="6739" spans="1:15" hidden="1" x14ac:dyDescent="0.25">
      <c r="A6739">
        <v>217</v>
      </c>
      <c r="B6739" t="s">
        <v>1026</v>
      </c>
      <c r="C6739" t="s">
        <v>1027</v>
      </c>
      <c r="D6739">
        <v>0</v>
      </c>
      <c r="E6739">
        <v>0</v>
      </c>
      <c r="F6739">
        <v>0</v>
      </c>
      <c r="G6739">
        <v>0</v>
      </c>
      <c r="H6739">
        <v>150000000</v>
      </c>
      <c r="I6739">
        <v>340000000</v>
      </c>
      <c r="J6739">
        <v>0</v>
      </c>
      <c r="M6739"/>
    </row>
    <row r="6740" spans="1:15" hidden="1" x14ac:dyDescent="0.25">
      <c r="A6740">
        <v>217</v>
      </c>
      <c r="B6740" t="s">
        <v>2043</v>
      </c>
      <c r="C6740" t="s">
        <v>2044</v>
      </c>
      <c r="D6740">
        <v>0</v>
      </c>
      <c r="E6740">
        <v>0</v>
      </c>
      <c r="F6740">
        <v>0</v>
      </c>
      <c r="G6740">
        <v>0</v>
      </c>
      <c r="H6740">
        <v>5000000000</v>
      </c>
      <c r="I6740">
        <v>340000000</v>
      </c>
      <c r="J6740">
        <v>0.05</v>
      </c>
      <c r="M6740"/>
    </row>
    <row r="6741" spans="1:15" hidden="1" x14ac:dyDescent="0.25">
      <c r="A6741">
        <v>217</v>
      </c>
      <c r="B6741" t="s">
        <v>1763</v>
      </c>
      <c r="C6741" t="s">
        <v>1722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M6741"/>
    </row>
    <row r="6742" spans="1:15" hidden="1" x14ac:dyDescent="0.25">
      <c r="A6742">
        <v>217</v>
      </c>
      <c r="B6742" t="s">
        <v>1792</v>
      </c>
      <c r="C6742" t="s">
        <v>1793</v>
      </c>
      <c r="D6742">
        <v>126232067593</v>
      </c>
      <c r="E6742">
        <v>1</v>
      </c>
      <c r="F6742">
        <v>0</v>
      </c>
      <c r="G6742">
        <v>0</v>
      </c>
      <c r="H6742">
        <v>100000000000</v>
      </c>
      <c r="I6742">
        <v>340000000</v>
      </c>
      <c r="J6742">
        <v>0.03</v>
      </c>
      <c r="M6742"/>
    </row>
    <row r="6743" spans="1:15" hidden="1" x14ac:dyDescent="0.25">
      <c r="A6743">
        <v>217</v>
      </c>
      <c r="B6743" t="s">
        <v>1599</v>
      </c>
      <c r="C6743" t="s">
        <v>1600</v>
      </c>
      <c r="D6743">
        <v>39661354153</v>
      </c>
      <c r="E6743">
        <v>1</v>
      </c>
      <c r="F6743">
        <v>0</v>
      </c>
      <c r="G6743">
        <v>0</v>
      </c>
      <c r="H6743">
        <v>39100000000</v>
      </c>
      <c r="I6743">
        <v>340000000</v>
      </c>
      <c r="J6743">
        <v>0.02</v>
      </c>
      <c r="M6743"/>
    </row>
    <row r="6744" spans="1:15" hidden="1" x14ac:dyDescent="0.25">
      <c r="A6744">
        <v>217</v>
      </c>
      <c r="B6744" t="s">
        <v>1692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M6744"/>
    </row>
    <row r="6745" spans="1:15" hidden="1" x14ac:dyDescent="0.25">
      <c r="A6745">
        <v>217</v>
      </c>
      <c r="B6745" t="s">
        <v>323</v>
      </c>
      <c r="C6745" t="s">
        <v>324</v>
      </c>
      <c r="D6745">
        <v>874548233861</v>
      </c>
      <c r="E6745">
        <v>1</v>
      </c>
      <c r="F6745">
        <v>0</v>
      </c>
      <c r="G6745">
        <v>0</v>
      </c>
      <c r="H6745">
        <v>450000000000</v>
      </c>
      <c r="I6745">
        <v>340000000</v>
      </c>
      <c r="J6745">
        <v>7.4999999999999997E-3</v>
      </c>
      <c r="M6745"/>
    </row>
    <row r="6746" spans="1:15" hidden="1" x14ac:dyDescent="0.25">
      <c r="A6746">
        <v>217</v>
      </c>
      <c r="B6746" t="s">
        <v>2589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M6746"/>
    </row>
    <row r="6747" spans="1:15" hidden="1" x14ac:dyDescent="0.25">
      <c r="A6747">
        <v>217</v>
      </c>
      <c r="B6747" t="s">
        <v>2059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M6747"/>
    </row>
    <row r="6748" spans="1:15" hidden="1" x14ac:dyDescent="0.25">
      <c r="A6748">
        <v>217</v>
      </c>
      <c r="B6748" t="s">
        <v>1346</v>
      </c>
      <c r="C6748" t="s">
        <v>1347</v>
      </c>
      <c r="D6748">
        <v>10490329247</v>
      </c>
      <c r="E6748">
        <v>1</v>
      </c>
      <c r="F6748">
        <v>0</v>
      </c>
      <c r="G6748">
        <v>0</v>
      </c>
      <c r="H6748">
        <v>10000000000</v>
      </c>
      <c r="I6748">
        <v>340000000</v>
      </c>
      <c r="J6748">
        <v>2.5000000000000001E-2</v>
      </c>
      <c r="M6748"/>
    </row>
    <row r="6749" spans="1:15" hidden="1" x14ac:dyDescent="0.25">
      <c r="A6749">
        <v>217</v>
      </c>
      <c r="B6749" t="s">
        <v>1416</v>
      </c>
      <c r="C6749" t="s">
        <v>1417</v>
      </c>
      <c r="D6749">
        <v>303500077587</v>
      </c>
      <c r="E6749">
        <v>1</v>
      </c>
      <c r="F6749">
        <v>0</v>
      </c>
      <c r="G6749">
        <v>0</v>
      </c>
      <c r="H6749">
        <v>3500000000</v>
      </c>
      <c r="I6749">
        <v>345000000</v>
      </c>
      <c r="J6749">
        <v>4.2000000000000003E-2</v>
      </c>
      <c r="M6749"/>
    </row>
    <row r="6750" spans="1:15" hidden="1" x14ac:dyDescent="0.25">
      <c r="A6750">
        <v>217</v>
      </c>
      <c r="B6750" t="s">
        <v>2592</v>
      </c>
      <c r="C6750" t="s">
        <v>2593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M6750"/>
    </row>
    <row r="6751" spans="1:15" hidden="1" x14ac:dyDescent="0.25">
      <c r="A6751">
        <v>217</v>
      </c>
      <c r="B6751" t="s">
        <v>1244</v>
      </c>
      <c r="C6751" t="s">
        <v>1245</v>
      </c>
      <c r="D6751">
        <v>668803350562</v>
      </c>
      <c r="E6751">
        <v>340000000</v>
      </c>
      <c r="F6751">
        <v>1400074360</v>
      </c>
      <c r="G6751">
        <v>1</v>
      </c>
      <c r="H6751">
        <v>149999999999</v>
      </c>
      <c r="I6751">
        <v>340000000</v>
      </c>
      <c r="J6751">
        <v>0</v>
      </c>
      <c r="M6751"/>
    </row>
    <row r="6752" spans="1:15" hidden="1" x14ac:dyDescent="0.25">
      <c r="A6752">
        <v>217</v>
      </c>
      <c r="B6752" t="s">
        <v>897</v>
      </c>
      <c r="C6752" t="s">
        <v>898</v>
      </c>
      <c r="D6752">
        <v>0</v>
      </c>
      <c r="E6752">
        <v>0</v>
      </c>
      <c r="F6752">
        <v>0</v>
      </c>
      <c r="G6752">
        <v>0</v>
      </c>
      <c r="H6752">
        <v>100000000000000</v>
      </c>
      <c r="I6752">
        <v>345000000</v>
      </c>
      <c r="J6752">
        <v>1.4999999999999999E-2</v>
      </c>
      <c r="M6752"/>
    </row>
    <row r="6753" spans="1:10" customFormat="1" hidden="1" x14ac:dyDescent="0.25">
      <c r="A6753">
        <v>222</v>
      </c>
      <c r="B6753" t="s">
        <v>1265</v>
      </c>
      <c r="C6753" t="s">
        <v>1266</v>
      </c>
      <c r="D6753">
        <v>1949626170587</v>
      </c>
      <c r="E6753">
        <v>415715430</v>
      </c>
      <c r="F6753">
        <v>2448132256</v>
      </c>
      <c r="G6753">
        <v>2</v>
      </c>
      <c r="H6753">
        <v>1000000000000</v>
      </c>
      <c r="I6753">
        <v>340000000</v>
      </c>
      <c r="J6753">
        <v>0.03</v>
      </c>
    </row>
    <row r="6754" spans="1:10" customFormat="1" hidden="1" x14ac:dyDescent="0.25">
      <c r="A6754">
        <v>217</v>
      </c>
      <c r="B6754" t="s">
        <v>1500</v>
      </c>
      <c r="D6754">
        <v>516461389</v>
      </c>
      <c r="E6754">
        <v>1</v>
      </c>
      <c r="F6754">
        <v>0</v>
      </c>
      <c r="G6754">
        <v>0</v>
      </c>
      <c r="H6754">
        <v>2000000</v>
      </c>
      <c r="I6754">
        <v>340000000</v>
      </c>
      <c r="J6754">
        <v>0.03</v>
      </c>
    </row>
    <row r="6755" spans="1:10" customFormat="1" hidden="1" x14ac:dyDescent="0.25">
      <c r="A6755">
        <v>217</v>
      </c>
      <c r="B6755" t="s">
        <v>1312</v>
      </c>
      <c r="C6755" t="s">
        <v>1313</v>
      </c>
      <c r="D6755">
        <v>228679701571</v>
      </c>
      <c r="E6755">
        <v>395997059</v>
      </c>
      <c r="F6755">
        <v>1343929420</v>
      </c>
      <c r="G6755">
        <v>1</v>
      </c>
      <c r="H6755">
        <v>100000000000</v>
      </c>
      <c r="I6755">
        <v>340000000</v>
      </c>
      <c r="J6755">
        <v>0.04</v>
      </c>
    </row>
    <row r="6756" spans="1:10" customFormat="1" hidden="1" x14ac:dyDescent="0.25">
      <c r="A6756">
        <v>217</v>
      </c>
      <c r="B6756" t="s">
        <v>774</v>
      </c>
      <c r="C6756" t="s">
        <v>775</v>
      </c>
      <c r="D6756">
        <v>100001811961</v>
      </c>
      <c r="E6756">
        <v>1</v>
      </c>
      <c r="F6756">
        <v>0</v>
      </c>
      <c r="G6756">
        <v>0</v>
      </c>
      <c r="H6756">
        <v>100000000000</v>
      </c>
      <c r="I6756">
        <v>340000000</v>
      </c>
      <c r="J6756">
        <v>0.02</v>
      </c>
    </row>
    <row r="6757" spans="1:10" customFormat="1" hidden="1" x14ac:dyDescent="0.25">
      <c r="A6757">
        <v>217</v>
      </c>
      <c r="B6757" t="s">
        <v>480</v>
      </c>
      <c r="C6757" t="s">
        <v>481</v>
      </c>
      <c r="D6757">
        <v>84144631027</v>
      </c>
      <c r="E6757">
        <v>1</v>
      </c>
      <c r="F6757">
        <v>0</v>
      </c>
      <c r="G6757">
        <v>0</v>
      </c>
      <c r="H6757">
        <v>71000000000</v>
      </c>
      <c r="I6757">
        <v>350000000</v>
      </c>
      <c r="J6757">
        <v>0.02</v>
      </c>
    </row>
    <row r="6758" spans="1:10" customFormat="1" hidden="1" x14ac:dyDescent="0.25">
      <c r="A6758">
        <v>217</v>
      </c>
      <c r="B6758" t="s">
        <v>1001</v>
      </c>
      <c r="C6758" t="s">
        <v>1002</v>
      </c>
      <c r="D6758">
        <v>6129174413</v>
      </c>
      <c r="E6758">
        <v>1</v>
      </c>
      <c r="F6758">
        <v>0</v>
      </c>
      <c r="G6758">
        <v>0</v>
      </c>
      <c r="H6758">
        <v>5400000000</v>
      </c>
      <c r="I6758">
        <v>340000000</v>
      </c>
      <c r="J6758">
        <v>0</v>
      </c>
    </row>
    <row r="6759" spans="1:10" customFormat="1" hidden="1" x14ac:dyDescent="0.25">
      <c r="A6759">
        <v>222</v>
      </c>
      <c r="B6759" t="s">
        <v>2647</v>
      </c>
      <c r="C6759" t="s">
        <v>2648</v>
      </c>
      <c r="D6759">
        <v>115440942</v>
      </c>
      <c r="E6759">
        <v>1</v>
      </c>
      <c r="F6759">
        <v>0</v>
      </c>
      <c r="G6759">
        <v>0</v>
      </c>
      <c r="H6759">
        <v>10000000</v>
      </c>
      <c r="I6759">
        <v>340000000</v>
      </c>
      <c r="J6759">
        <v>0</v>
      </c>
    </row>
    <row r="6760" spans="1:10" customFormat="1" hidden="1" x14ac:dyDescent="0.25">
      <c r="A6760">
        <v>217</v>
      </c>
      <c r="B6760" t="s">
        <v>1314</v>
      </c>
      <c r="C6760" t="s">
        <v>1315</v>
      </c>
      <c r="D6760">
        <v>196816397386</v>
      </c>
      <c r="E6760">
        <v>1</v>
      </c>
      <c r="F6760">
        <v>0</v>
      </c>
      <c r="G6760">
        <v>0</v>
      </c>
      <c r="H6760">
        <v>20000000000</v>
      </c>
      <c r="I6760">
        <v>345000000</v>
      </c>
      <c r="J6760">
        <v>0.02</v>
      </c>
    </row>
    <row r="6761" spans="1:10" customFormat="1" hidden="1" x14ac:dyDescent="0.25">
      <c r="A6761">
        <v>217</v>
      </c>
      <c r="B6761" t="s">
        <v>2380</v>
      </c>
      <c r="D6761">
        <v>0</v>
      </c>
      <c r="E6761">
        <v>0</v>
      </c>
      <c r="F6761">
        <v>0</v>
      </c>
      <c r="G6761">
        <v>0</v>
      </c>
      <c r="H6761">
        <v>500000000000</v>
      </c>
      <c r="I6761">
        <v>340000000</v>
      </c>
      <c r="J6761">
        <v>0.03</v>
      </c>
    </row>
    <row r="6762" spans="1:10" customFormat="1" hidden="1" x14ac:dyDescent="0.25">
      <c r="A6762">
        <v>217</v>
      </c>
      <c r="B6762" t="s">
        <v>375</v>
      </c>
      <c r="C6762" t="s">
        <v>376</v>
      </c>
      <c r="D6762">
        <v>10497218448</v>
      </c>
      <c r="E6762">
        <v>1</v>
      </c>
      <c r="F6762">
        <v>0</v>
      </c>
      <c r="G6762">
        <v>0</v>
      </c>
      <c r="H6762">
        <v>10000000000</v>
      </c>
      <c r="I6762">
        <v>340000000</v>
      </c>
      <c r="J6762">
        <v>0</v>
      </c>
    </row>
    <row r="6763" spans="1:10" customFormat="1" hidden="1" x14ac:dyDescent="0.25">
      <c r="A6763">
        <v>217</v>
      </c>
      <c r="B6763" t="s">
        <v>2206</v>
      </c>
      <c r="D6763">
        <v>0</v>
      </c>
      <c r="E6763">
        <v>0</v>
      </c>
      <c r="F6763">
        <v>0</v>
      </c>
      <c r="G6763">
        <v>0</v>
      </c>
      <c r="H6763">
        <v>1000000000000</v>
      </c>
      <c r="I6763">
        <v>340000000</v>
      </c>
      <c r="J6763">
        <v>0</v>
      </c>
    </row>
    <row r="6764" spans="1:10" customFormat="1" hidden="1" x14ac:dyDescent="0.25">
      <c r="A6764">
        <v>217</v>
      </c>
      <c r="B6764" t="s">
        <v>913</v>
      </c>
      <c r="C6764" t="s">
        <v>914</v>
      </c>
      <c r="D6764">
        <v>65788219587174</v>
      </c>
      <c r="E6764">
        <v>2745806803</v>
      </c>
      <c r="F6764">
        <v>47715168269</v>
      </c>
      <c r="G6764">
        <v>29</v>
      </c>
      <c r="H6764">
        <v>100000000000</v>
      </c>
      <c r="I6764">
        <v>340000000</v>
      </c>
      <c r="J6764">
        <v>4.8000000000000001E-2</v>
      </c>
    </row>
    <row r="6765" spans="1:10" customFormat="1" hidden="1" x14ac:dyDescent="0.25">
      <c r="A6765">
        <v>217</v>
      </c>
      <c r="B6765" t="s">
        <v>1105</v>
      </c>
      <c r="C6765" t="s">
        <v>1106</v>
      </c>
      <c r="D6765">
        <v>99821123</v>
      </c>
      <c r="E6765">
        <v>1</v>
      </c>
      <c r="F6765">
        <v>0</v>
      </c>
      <c r="G6765">
        <v>0</v>
      </c>
      <c r="H6765">
        <v>10000000000</v>
      </c>
      <c r="I6765">
        <v>340000000</v>
      </c>
      <c r="J6765">
        <v>0.05</v>
      </c>
    </row>
    <row r="6766" spans="1:10" customFormat="1" hidden="1" x14ac:dyDescent="0.25">
      <c r="A6766">
        <v>217</v>
      </c>
      <c r="B6766" t="s">
        <v>1547</v>
      </c>
      <c r="C6766" t="s">
        <v>1548</v>
      </c>
      <c r="D6766">
        <v>291396172804</v>
      </c>
      <c r="E6766">
        <v>1</v>
      </c>
      <c r="F6766">
        <v>0</v>
      </c>
      <c r="G6766">
        <v>0</v>
      </c>
      <c r="H6766">
        <v>100000000000</v>
      </c>
      <c r="I6766">
        <v>345000000</v>
      </c>
      <c r="J6766">
        <v>1.4999999999999999E-2</v>
      </c>
    </row>
    <row r="6767" spans="1:10" customFormat="1" hidden="1" x14ac:dyDescent="0.25">
      <c r="A6767">
        <v>217</v>
      </c>
      <c r="B6767" t="s">
        <v>1644</v>
      </c>
      <c r="C6767" t="s">
        <v>1645</v>
      </c>
      <c r="D6767">
        <v>119940547583703</v>
      </c>
      <c r="E6767">
        <v>3152358626</v>
      </c>
      <c r="F6767">
        <v>90932928936</v>
      </c>
      <c r="G6767">
        <v>54</v>
      </c>
      <c r="H6767">
        <v>1033736000000</v>
      </c>
      <c r="I6767">
        <v>340000000</v>
      </c>
      <c r="J6767">
        <v>0.03</v>
      </c>
    </row>
    <row r="6768" spans="1:10" customFormat="1" hidden="1" x14ac:dyDescent="0.25">
      <c r="A6768">
        <v>217</v>
      </c>
      <c r="B6768" t="s">
        <v>614</v>
      </c>
      <c r="D6768">
        <v>1000000</v>
      </c>
      <c r="E6768">
        <v>1</v>
      </c>
      <c r="F6768">
        <v>0</v>
      </c>
      <c r="G6768">
        <v>0</v>
      </c>
      <c r="H6768">
        <v>600000000000</v>
      </c>
      <c r="I6768">
        <v>340000000</v>
      </c>
      <c r="J6768">
        <v>0.02</v>
      </c>
    </row>
    <row r="6769" spans="1:10" customFormat="1" hidden="1" x14ac:dyDescent="0.25">
      <c r="A6769">
        <v>217</v>
      </c>
      <c r="B6769" t="s">
        <v>1778</v>
      </c>
      <c r="D6769">
        <v>939083298</v>
      </c>
      <c r="E6769">
        <v>1</v>
      </c>
      <c r="F6769">
        <v>0</v>
      </c>
      <c r="G6769">
        <v>0</v>
      </c>
      <c r="H6769">
        <v>700000000</v>
      </c>
      <c r="I6769">
        <v>340000000</v>
      </c>
      <c r="J6769">
        <v>0.02</v>
      </c>
    </row>
    <row r="6770" spans="1:10" customFormat="1" hidden="1" x14ac:dyDescent="0.25">
      <c r="A6770">
        <v>217</v>
      </c>
      <c r="B6770" t="s">
        <v>925</v>
      </c>
      <c r="C6770" t="s">
        <v>926</v>
      </c>
      <c r="D6770">
        <v>1201817240593</v>
      </c>
      <c r="E6770">
        <v>354004824</v>
      </c>
      <c r="F6770">
        <v>1386477671</v>
      </c>
      <c r="G6770">
        <v>1</v>
      </c>
      <c r="H6770">
        <v>450000000000</v>
      </c>
      <c r="I6770">
        <v>340000000</v>
      </c>
      <c r="J6770">
        <v>0.01</v>
      </c>
    </row>
    <row r="6771" spans="1:10" customFormat="1" hidden="1" x14ac:dyDescent="0.25">
      <c r="A6771">
        <v>217</v>
      </c>
      <c r="B6771" t="s">
        <v>1865</v>
      </c>
      <c r="C6771" t="s">
        <v>1866</v>
      </c>
      <c r="D6771">
        <v>12997498069</v>
      </c>
      <c r="E6771">
        <v>1</v>
      </c>
      <c r="F6771">
        <v>0</v>
      </c>
      <c r="G6771">
        <v>0</v>
      </c>
      <c r="H6771">
        <v>5000000000</v>
      </c>
      <c r="I6771">
        <v>340000000</v>
      </c>
      <c r="J6771">
        <v>1.4999999999999999E-2</v>
      </c>
    </row>
    <row r="6772" spans="1:10" customFormat="1" hidden="1" x14ac:dyDescent="0.25">
      <c r="A6772">
        <v>222</v>
      </c>
      <c r="B6772" t="s">
        <v>1484</v>
      </c>
      <c r="C6772" t="s">
        <v>1485</v>
      </c>
      <c r="D6772">
        <v>8206683932</v>
      </c>
      <c r="E6772">
        <v>1</v>
      </c>
      <c r="F6772">
        <v>0</v>
      </c>
      <c r="G6772">
        <v>0</v>
      </c>
      <c r="H6772">
        <v>110000000000</v>
      </c>
      <c r="I6772">
        <v>345000000</v>
      </c>
      <c r="J6772">
        <v>0.03</v>
      </c>
    </row>
    <row r="6773" spans="1:10" customFormat="1" hidden="1" x14ac:dyDescent="0.25">
      <c r="A6773">
        <v>222</v>
      </c>
      <c r="B6773" t="s">
        <v>1190</v>
      </c>
      <c r="C6773" t="s">
        <v>1191</v>
      </c>
      <c r="D6773">
        <v>42733939932</v>
      </c>
      <c r="E6773">
        <v>350909482</v>
      </c>
      <c r="F6773">
        <v>1080038809</v>
      </c>
      <c r="G6773">
        <v>1</v>
      </c>
      <c r="H6773">
        <v>10500000000</v>
      </c>
      <c r="I6773">
        <v>340000000</v>
      </c>
      <c r="J6773">
        <v>0.01</v>
      </c>
    </row>
    <row r="6774" spans="1:10" customFormat="1" hidden="1" x14ac:dyDescent="0.25">
      <c r="A6774">
        <v>217</v>
      </c>
      <c r="B6774" t="s">
        <v>860</v>
      </c>
      <c r="C6774" t="s">
        <v>861</v>
      </c>
      <c r="D6774">
        <v>646505241328</v>
      </c>
      <c r="E6774">
        <v>1</v>
      </c>
      <c r="F6774">
        <v>0</v>
      </c>
      <c r="G6774">
        <v>0</v>
      </c>
      <c r="H6774">
        <v>600000000000</v>
      </c>
      <c r="I6774">
        <v>340000000</v>
      </c>
      <c r="J6774">
        <v>1.4999999999999999E-2</v>
      </c>
    </row>
    <row r="6775" spans="1:10" customFormat="1" hidden="1" x14ac:dyDescent="0.25">
      <c r="A6775">
        <v>217</v>
      </c>
      <c r="B6775" t="s">
        <v>552</v>
      </c>
      <c r="C6775" t="s">
        <v>553</v>
      </c>
      <c r="D6775">
        <v>80657399415</v>
      </c>
      <c r="E6775">
        <v>1</v>
      </c>
      <c r="F6775">
        <v>0</v>
      </c>
      <c r="G6775">
        <v>0</v>
      </c>
      <c r="H6775">
        <v>5000000000</v>
      </c>
      <c r="I6775">
        <v>345000000</v>
      </c>
      <c r="J6775">
        <v>0</v>
      </c>
    </row>
    <row r="6776" spans="1:10" customFormat="1" hidden="1" x14ac:dyDescent="0.25">
      <c r="A6776">
        <v>217</v>
      </c>
      <c r="B6776" t="s">
        <v>1848</v>
      </c>
      <c r="C6776" t="s">
        <v>1849</v>
      </c>
      <c r="D6776">
        <v>6823803473854</v>
      </c>
      <c r="E6776">
        <v>1</v>
      </c>
      <c r="F6776">
        <v>0</v>
      </c>
      <c r="G6776">
        <v>0</v>
      </c>
      <c r="H6776">
        <v>813000000000</v>
      </c>
      <c r="I6776">
        <v>340000000</v>
      </c>
      <c r="J6776">
        <v>0</v>
      </c>
    </row>
    <row r="6777" spans="1:10" customFormat="1" hidden="1" x14ac:dyDescent="0.25">
      <c r="A6777">
        <v>222</v>
      </c>
      <c r="B6777" t="s">
        <v>1822</v>
      </c>
      <c r="C6777" t="s">
        <v>1823</v>
      </c>
      <c r="D6777">
        <v>1028704805272</v>
      </c>
      <c r="E6777">
        <v>438366926</v>
      </c>
      <c r="F6777">
        <v>2423861948</v>
      </c>
      <c r="G6777">
        <v>2</v>
      </c>
      <c r="H6777">
        <v>100000000000</v>
      </c>
      <c r="I6777">
        <v>340000000</v>
      </c>
      <c r="J6777">
        <v>3.9E-2</v>
      </c>
    </row>
    <row r="6778" spans="1:10" customFormat="1" hidden="1" x14ac:dyDescent="0.25">
      <c r="A6778">
        <v>217</v>
      </c>
      <c r="B6778" t="s">
        <v>1659</v>
      </c>
      <c r="C6778" t="s">
        <v>1660</v>
      </c>
      <c r="D6778">
        <v>534403020793</v>
      </c>
      <c r="E6778">
        <v>1</v>
      </c>
      <c r="F6778">
        <v>0</v>
      </c>
      <c r="G6778">
        <v>0</v>
      </c>
      <c r="H6778">
        <v>496030845332</v>
      </c>
      <c r="I6778">
        <v>340000000</v>
      </c>
      <c r="J6778">
        <v>0.03</v>
      </c>
    </row>
    <row r="6779" spans="1:10" customFormat="1" hidden="1" x14ac:dyDescent="0.25">
      <c r="A6779">
        <v>222</v>
      </c>
      <c r="B6779" t="s">
        <v>671</v>
      </c>
      <c r="C6779" t="s">
        <v>672</v>
      </c>
      <c r="D6779">
        <v>1022225664</v>
      </c>
      <c r="E6779">
        <v>1</v>
      </c>
      <c r="F6779">
        <v>0</v>
      </c>
      <c r="G6779">
        <v>0</v>
      </c>
      <c r="H6779">
        <v>1000000000</v>
      </c>
      <c r="I6779">
        <v>340000000</v>
      </c>
      <c r="J6779">
        <v>0</v>
      </c>
    </row>
    <row r="6780" spans="1:10" customFormat="1" hidden="1" x14ac:dyDescent="0.25">
      <c r="A6780">
        <v>217</v>
      </c>
      <c r="B6780" t="s">
        <v>461</v>
      </c>
      <c r="D6780">
        <v>0</v>
      </c>
      <c r="E6780">
        <v>0</v>
      </c>
      <c r="F6780">
        <v>0</v>
      </c>
      <c r="G6780">
        <v>0</v>
      </c>
      <c r="H6780">
        <v>10000000000</v>
      </c>
      <c r="I6780">
        <v>345000000</v>
      </c>
      <c r="J6780">
        <v>0.01</v>
      </c>
    </row>
    <row r="6781" spans="1:10" customFormat="1" hidden="1" x14ac:dyDescent="0.25">
      <c r="A6781">
        <v>217</v>
      </c>
      <c r="B6781" t="s">
        <v>877</v>
      </c>
      <c r="C6781" t="s">
        <v>878</v>
      </c>
      <c r="D6781">
        <v>103984256231</v>
      </c>
      <c r="E6781">
        <v>1</v>
      </c>
      <c r="F6781">
        <v>0</v>
      </c>
      <c r="G6781">
        <v>0</v>
      </c>
      <c r="H6781">
        <v>1000000000</v>
      </c>
      <c r="I6781">
        <v>340000000</v>
      </c>
      <c r="J6781">
        <v>0</v>
      </c>
    </row>
    <row r="6782" spans="1:10" customFormat="1" hidden="1" x14ac:dyDescent="0.25">
      <c r="A6782">
        <v>217</v>
      </c>
      <c r="B6782" t="s">
        <v>355</v>
      </c>
      <c r="C6782" t="s">
        <v>356</v>
      </c>
      <c r="D6782">
        <v>115469572375746</v>
      </c>
      <c r="E6782">
        <v>2142721963</v>
      </c>
      <c r="F6782">
        <v>93579392490</v>
      </c>
      <c r="G6782">
        <v>55</v>
      </c>
      <c r="H6782">
        <v>250000000000</v>
      </c>
      <c r="I6782">
        <v>340000000</v>
      </c>
      <c r="J6782">
        <v>1.89E-2</v>
      </c>
    </row>
    <row r="6783" spans="1:10" customFormat="1" hidden="1" x14ac:dyDescent="0.25">
      <c r="A6783">
        <v>217</v>
      </c>
      <c r="B6783" t="s">
        <v>875</v>
      </c>
      <c r="C6783" t="s">
        <v>876</v>
      </c>
      <c r="D6783">
        <v>11497624866</v>
      </c>
      <c r="E6783">
        <v>1</v>
      </c>
      <c r="F6783">
        <v>0</v>
      </c>
      <c r="G6783">
        <v>0</v>
      </c>
      <c r="H6783">
        <v>10000000000</v>
      </c>
      <c r="I6783">
        <v>340000000</v>
      </c>
      <c r="J6783">
        <v>1E-3</v>
      </c>
    </row>
    <row r="6784" spans="1:10" customFormat="1" hidden="1" x14ac:dyDescent="0.25">
      <c r="A6784">
        <v>217</v>
      </c>
      <c r="B6784" t="s">
        <v>929</v>
      </c>
      <c r="C6784" t="s">
        <v>930</v>
      </c>
      <c r="D6784">
        <v>110497619322</v>
      </c>
      <c r="E6784">
        <v>1</v>
      </c>
      <c r="F6784">
        <v>0</v>
      </c>
      <c r="G6784">
        <v>0</v>
      </c>
      <c r="H6784">
        <v>110000000000</v>
      </c>
      <c r="I6784">
        <v>340000000</v>
      </c>
      <c r="J6784">
        <v>2.9000000000000001E-2</v>
      </c>
    </row>
    <row r="6785" spans="1:10" customFormat="1" hidden="1" x14ac:dyDescent="0.25">
      <c r="A6785">
        <v>217</v>
      </c>
      <c r="B6785" t="s">
        <v>1135</v>
      </c>
      <c r="C6785" t="s">
        <v>1136</v>
      </c>
      <c r="D6785">
        <v>64419688436</v>
      </c>
      <c r="E6785">
        <v>1</v>
      </c>
      <c r="F6785">
        <v>0</v>
      </c>
      <c r="G6785">
        <v>0</v>
      </c>
      <c r="H6785">
        <v>500000000</v>
      </c>
      <c r="I6785">
        <v>340000000</v>
      </c>
      <c r="J6785">
        <v>1.7999999999999999E-2</v>
      </c>
    </row>
    <row r="6786" spans="1:10" customFormat="1" hidden="1" x14ac:dyDescent="0.25">
      <c r="A6786">
        <v>222</v>
      </c>
      <c r="B6786" t="s">
        <v>2649</v>
      </c>
      <c r="C6786">
        <v>1337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customFormat="1" hidden="1" x14ac:dyDescent="0.25">
      <c r="A6787">
        <v>217</v>
      </c>
      <c r="B6787" t="s">
        <v>1972</v>
      </c>
      <c r="C6787" t="s">
        <v>1973</v>
      </c>
      <c r="D6787">
        <v>0</v>
      </c>
      <c r="E6787">
        <v>0</v>
      </c>
      <c r="F6787">
        <v>0</v>
      </c>
      <c r="G6787">
        <v>0</v>
      </c>
      <c r="H6787">
        <v>200000000000</v>
      </c>
      <c r="I6787">
        <v>340000000</v>
      </c>
      <c r="J6787">
        <v>0.02</v>
      </c>
    </row>
    <row r="6788" spans="1:10" customFormat="1" hidden="1" x14ac:dyDescent="0.25">
      <c r="A6788">
        <v>217</v>
      </c>
      <c r="B6788" t="s">
        <v>2596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customFormat="1" hidden="1" x14ac:dyDescent="0.25">
      <c r="A6789">
        <v>222</v>
      </c>
      <c r="B6789" t="s">
        <v>2650</v>
      </c>
      <c r="C6789" t="s">
        <v>2651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customFormat="1" hidden="1" x14ac:dyDescent="0.25">
      <c r="A6790">
        <v>217</v>
      </c>
      <c r="B6790" t="s">
        <v>1167</v>
      </c>
      <c r="C6790" t="s">
        <v>1168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customFormat="1" hidden="1" x14ac:dyDescent="0.25">
      <c r="A6791">
        <v>217</v>
      </c>
      <c r="B6791" t="s">
        <v>1511</v>
      </c>
      <c r="C6791" t="s">
        <v>1512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customFormat="1" hidden="1" x14ac:dyDescent="0.25">
      <c r="A6792">
        <v>217</v>
      </c>
      <c r="B6792" t="s">
        <v>1430</v>
      </c>
      <c r="C6792" t="s">
        <v>1431</v>
      </c>
      <c r="D6792">
        <v>52067844637</v>
      </c>
      <c r="E6792">
        <v>1</v>
      </c>
      <c r="F6792">
        <v>0</v>
      </c>
      <c r="G6792">
        <v>0</v>
      </c>
      <c r="H6792">
        <v>40000000000</v>
      </c>
      <c r="I6792">
        <v>340000000</v>
      </c>
      <c r="J6792">
        <v>0.05</v>
      </c>
    </row>
    <row r="6793" spans="1:10" customFormat="1" hidden="1" x14ac:dyDescent="0.25">
      <c r="A6793">
        <v>217</v>
      </c>
      <c r="B6793" t="s">
        <v>1155</v>
      </c>
      <c r="C6793" t="s">
        <v>1156</v>
      </c>
      <c r="D6793">
        <v>60097619718</v>
      </c>
      <c r="E6793">
        <v>1</v>
      </c>
      <c r="F6793">
        <v>0</v>
      </c>
      <c r="G6793">
        <v>0</v>
      </c>
      <c r="H6793">
        <v>57000000000</v>
      </c>
      <c r="I6793">
        <v>340000000</v>
      </c>
      <c r="J6793">
        <v>0.02</v>
      </c>
    </row>
    <row r="6794" spans="1:10" customFormat="1" hidden="1" x14ac:dyDescent="0.25">
      <c r="A6794">
        <v>217</v>
      </c>
      <c r="B6794" t="s">
        <v>1752</v>
      </c>
      <c r="C6794" t="s">
        <v>1753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customFormat="1" hidden="1" x14ac:dyDescent="0.25">
      <c r="A6795">
        <v>217</v>
      </c>
      <c r="B6795" t="s">
        <v>751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customFormat="1" hidden="1" x14ac:dyDescent="0.25">
      <c r="A6796">
        <v>217</v>
      </c>
      <c r="B6796" t="s">
        <v>1984</v>
      </c>
      <c r="C6796" t="s">
        <v>1985</v>
      </c>
      <c r="D6796">
        <v>259836068352</v>
      </c>
      <c r="E6796">
        <v>1</v>
      </c>
      <c r="F6796">
        <v>0</v>
      </c>
      <c r="G6796">
        <v>0</v>
      </c>
      <c r="H6796">
        <v>250000000000</v>
      </c>
      <c r="I6796">
        <v>340000000</v>
      </c>
      <c r="J6796">
        <v>0</v>
      </c>
    </row>
    <row r="6797" spans="1:10" customFormat="1" hidden="1" x14ac:dyDescent="0.25">
      <c r="A6797">
        <v>217</v>
      </c>
      <c r="B6797" t="s">
        <v>2209</v>
      </c>
      <c r="D6797">
        <v>999954921</v>
      </c>
      <c r="E6797">
        <v>1</v>
      </c>
      <c r="F6797">
        <v>0</v>
      </c>
      <c r="G6797">
        <v>0</v>
      </c>
      <c r="H6797">
        <v>500000000</v>
      </c>
      <c r="I6797">
        <v>340000000</v>
      </c>
      <c r="J6797">
        <v>0.05</v>
      </c>
    </row>
    <row r="6798" spans="1:10" customFormat="1" hidden="1" x14ac:dyDescent="0.25">
      <c r="A6798">
        <v>217</v>
      </c>
      <c r="B6798" t="s">
        <v>583</v>
      </c>
      <c r="C6798" t="s">
        <v>584</v>
      </c>
      <c r="D6798">
        <v>24892492746362</v>
      </c>
      <c r="E6798">
        <v>799575896</v>
      </c>
      <c r="F6798">
        <v>14859620651</v>
      </c>
      <c r="G6798">
        <v>9</v>
      </c>
      <c r="H6798">
        <v>50000000000</v>
      </c>
      <c r="I6798">
        <v>340000000</v>
      </c>
      <c r="J6798">
        <v>0.03</v>
      </c>
    </row>
    <row r="6799" spans="1:10" customFormat="1" hidden="1" x14ac:dyDescent="0.25">
      <c r="A6799">
        <v>217</v>
      </c>
      <c r="B6799" t="s">
        <v>1446</v>
      </c>
      <c r="C6799" t="s">
        <v>1447</v>
      </c>
      <c r="D6799">
        <v>202525180</v>
      </c>
      <c r="E6799">
        <v>1</v>
      </c>
      <c r="F6799">
        <v>0</v>
      </c>
      <c r="G6799">
        <v>0</v>
      </c>
      <c r="H6799">
        <v>1000000</v>
      </c>
      <c r="I6799">
        <v>340000000</v>
      </c>
      <c r="J6799">
        <v>0</v>
      </c>
    </row>
    <row r="6800" spans="1:10" customFormat="1" hidden="1" x14ac:dyDescent="0.25">
      <c r="A6800">
        <v>217</v>
      </c>
      <c r="B6800" t="s">
        <v>516</v>
      </c>
      <c r="C6800" t="s">
        <v>517</v>
      </c>
      <c r="D6800">
        <v>5223843420</v>
      </c>
      <c r="E6800">
        <v>1</v>
      </c>
      <c r="F6800">
        <v>0</v>
      </c>
      <c r="G6800">
        <v>0</v>
      </c>
      <c r="H6800">
        <v>500000000</v>
      </c>
      <c r="I6800">
        <v>340000000</v>
      </c>
      <c r="J6800">
        <v>0.02</v>
      </c>
    </row>
    <row r="6801" spans="1:10" customFormat="1" hidden="1" x14ac:dyDescent="0.25">
      <c r="A6801">
        <v>217</v>
      </c>
      <c r="B6801" t="s">
        <v>2004</v>
      </c>
      <c r="C6801" t="b">
        <v>1</v>
      </c>
      <c r="D6801">
        <v>8854283813426</v>
      </c>
      <c r="E6801">
        <v>505762481</v>
      </c>
      <c r="F6801">
        <v>6464736797</v>
      </c>
      <c r="G6801">
        <v>4</v>
      </c>
      <c r="H6801">
        <v>1351450000000</v>
      </c>
      <c r="I6801">
        <v>340000000</v>
      </c>
      <c r="J6801">
        <v>2.5000000000000001E-2</v>
      </c>
    </row>
    <row r="6802" spans="1:10" customFormat="1" hidden="1" x14ac:dyDescent="0.25">
      <c r="A6802">
        <v>217</v>
      </c>
      <c r="B6802" t="s">
        <v>2530</v>
      </c>
      <c r="C6802" t="s">
        <v>2531</v>
      </c>
      <c r="D6802">
        <v>2756107815</v>
      </c>
      <c r="E6802">
        <v>1</v>
      </c>
      <c r="F6802">
        <v>0</v>
      </c>
      <c r="G6802">
        <v>0</v>
      </c>
      <c r="H6802">
        <v>500000000</v>
      </c>
      <c r="I6802">
        <v>340000000</v>
      </c>
      <c r="J6802">
        <v>0.05</v>
      </c>
    </row>
    <row r="6803" spans="1:10" customFormat="1" hidden="1" x14ac:dyDescent="0.25">
      <c r="A6803">
        <v>217</v>
      </c>
      <c r="B6803" t="s">
        <v>769</v>
      </c>
      <c r="D6803">
        <v>0</v>
      </c>
      <c r="E6803">
        <v>1</v>
      </c>
      <c r="F6803">
        <v>0</v>
      </c>
      <c r="G6803">
        <v>0</v>
      </c>
      <c r="H6803">
        <v>100000000</v>
      </c>
      <c r="I6803">
        <v>345000000</v>
      </c>
      <c r="J6803">
        <v>0.15</v>
      </c>
    </row>
    <row r="6804" spans="1:10" customFormat="1" hidden="1" x14ac:dyDescent="0.25">
      <c r="A6804">
        <v>217</v>
      </c>
      <c r="B6804" t="s">
        <v>933</v>
      </c>
      <c r="C6804" t="s">
        <v>934</v>
      </c>
      <c r="D6804">
        <v>4500427817</v>
      </c>
      <c r="E6804">
        <v>1</v>
      </c>
      <c r="F6804">
        <v>0</v>
      </c>
      <c r="G6804">
        <v>0</v>
      </c>
      <c r="H6804">
        <v>1000000000</v>
      </c>
      <c r="I6804">
        <v>340000000</v>
      </c>
      <c r="J6804">
        <v>0.01</v>
      </c>
    </row>
    <row r="6805" spans="1:10" customFormat="1" hidden="1" x14ac:dyDescent="0.25">
      <c r="A6805">
        <v>217</v>
      </c>
      <c r="B6805" t="s">
        <v>505</v>
      </c>
      <c r="C6805" t="s">
        <v>506</v>
      </c>
      <c r="D6805">
        <v>376080443787</v>
      </c>
      <c r="E6805">
        <v>1</v>
      </c>
      <c r="F6805">
        <v>0</v>
      </c>
      <c r="G6805">
        <v>0</v>
      </c>
      <c r="H6805">
        <v>10000000000</v>
      </c>
      <c r="I6805">
        <v>340000000</v>
      </c>
      <c r="J6805">
        <v>0.03</v>
      </c>
    </row>
    <row r="6806" spans="1:10" customFormat="1" hidden="1" x14ac:dyDescent="0.25">
      <c r="A6806">
        <v>217</v>
      </c>
      <c r="B6806" t="s">
        <v>329</v>
      </c>
      <c r="C6806" t="s">
        <v>330</v>
      </c>
      <c r="D6806">
        <v>500638770</v>
      </c>
      <c r="E6806">
        <v>1</v>
      </c>
      <c r="F6806">
        <v>0</v>
      </c>
      <c r="G6806">
        <v>0</v>
      </c>
      <c r="H6806">
        <v>10000000</v>
      </c>
      <c r="I6806">
        <v>340000000</v>
      </c>
      <c r="J6806">
        <v>0.01</v>
      </c>
    </row>
    <row r="6807" spans="1:10" customFormat="1" hidden="1" x14ac:dyDescent="0.25">
      <c r="A6807">
        <v>217</v>
      </c>
      <c r="B6807" t="s">
        <v>1904</v>
      </c>
      <c r="C6807" t="s">
        <v>1905</v>
      </c>
      <c r="D6807">
        <v>0</v>
      </c>
      <c r="E6807">
        <v>0</v>
      </c>
      <c r="F6807">
        <v>0</v>
      </c>
      <c r="G6807">
        <v>0</v>
      </c>
      <c r="H6807">
        <v>50000000000</v>
      </c>
      <c r="I6807">
        <v>340000000</v>
      </c>
      <c r="J6807">
        <v>0.02</v>
      </c>
    </row>
    <row r="6808" spans="1:10" customFormat="1" hidden="1" x14ac:dyDescent="0.25">
      <c r="A6808">
        <v>217</v>
      </c>
      <c r="B6808" t="s">
        <v>2131</v>
      </c>
      <c r="C6808" t="s">
        <v>2132</v>
      </c>
      <c r="D6808">
        <v>430763153350</v>
      </c>
      <c r="E6808">
        <v>1</v>
      </c>
      <c r="F6808">
        <v>0</v>
      </c>
      <c r="G6808">
        <v>0</v>
      </c>
      <c r="H6808">
        <v>125000000000</v>
      </c>
      <c r="I6808">
        <v>340000000</v>
      </c>
      <c r="J6808">
        <v>2.75E-2</v>
      </c>
    </row>
    <row r="6809" spans="1:10" customFormat="1" hidden="1" x14ac:dyDescent="0.25">
      <c r="A6809">
        <v>217</v>
      </c>
      <c r="B6809" t="s">
        <v>1764</v>
      </c>
      <c r="D6809">
        <v>102802555</v>
      </c>
      <c r="E6809">
        <v>1</v>
      </c>
      <c r="F6809">
        <v>0</v>
      </c>
      <c r="G6809">
        <v>0</v>
      </c>
      <c r="H6809">
        <v>100000000</v>
      </c>
      <c r="I6809">
        <v>340000000</v>
      </c>
      <c r="J6809">
        <v>0.15</v>
      </c>
    </row>
    <row r="6810" spans="1:10" customFormat="1" hidden="1" x14ac:dyDescent="0.25">
      <c r="A6810">
        <v>217</v>
      </c>
      <c r="B6810" t="s">
        <v>1161</v>
      </c>
      <c r="C6810" t="s">
        <v>1162</v>
      </c>
      <c r="D6810">
        <v>50297430457</v>
      </c>
      <c r="E6810">
        <v>1</v>
      </c>
      <c r="F6810">
        <v>0</v>
      </c>
      <c r="G6810">
        <v>0</v>
      </c>
      <c r="H6810">
        <v>50000000000</v>
      </c>
      <c r="I6810">
        <v>340000000</v>
      </c>
      <c r="J6810">
        <v>0.05</v>
      </c>
    </row>
    <row r="6811" spans="1:10" customFormat="1" hidden="1" x14ac:dyDescent="0.25">
      <c r="A6811">
        <v>217</v>
      </c>
      <c r="B6811" t="s">
        <v>2310</v>
      </c>
      <c r="C6811" t="s">
        <v>2311</v>
      </c>
      <c r="D6811">
        <v>60027397698</v>
      </c>
      <c r="E6811">
        <v>1</v>
      </c>
      <c r="F6811">
        <v>0</v>
      </c>
      <c r="G6811">
        <v>0</v>
      </c>
      <c r="H6811">
        <v>2175000000</v>
      </c>
      <c r="I6811">
        <v>340000000</v>
      </c>
      <c r="J6811">
        <v>1E-4</v>
      </c>
    </row>
    <row r="6812" spans="1:10" customFormat="1" hidden="1" x14ac:dyDescent="0.25">
      <c r="A6812">
        <v>217</v>
      </c>
      <c r="B6812" t="s">
        <v>1300</v>
      </c>
      <c r="C6812" t="s">
        <v>1301</v>
      </c>
      <c r="D6812">
        <v>33418356879</v>
      </c>
      <c r="E6812">
        <v>1</v>
      </c>
      <c r="F6812">
        <v>0</v>
      </c>
      <c r="G6812">
        <v>0</v>
      </c>
      <c r="H6812">
        <v>17356000000</v>
      </c>
      <c r="I6812">
        <v>340000000</v>
      </c>
      <c r="J6812">
        <v>0.01</v>
      </c>
    </row>
    <row r="6813" spans="1:10" customFormat="1" hidden="1" x14ac:dyDescent="0.25">
      <c r="A6813">
        <v>217</v>
      </c>
      <c r="B6813" t="s">
        <v>1567</v>
      </c>
      <c r="C6813" t="s">
        <v>1568</v>
      </c>
      <c r="D6813">
        <v>440439807185</v>
      </c>
      <c r="E6813">
        <v>1</v>
      </c>
      <c r="F6813">
        <v>0</v>
      </c>
      <c r="G6813">
        <v>0</v>
      </c>
      <c r="H6813">
        <v>400000000000</v>
      </c>
      <c r="I6813">
        <v>345000000</v>
      </c>
      <c r="J6813">
        <v>0.03</v>
      </c>
    </row>
    <row r="6814" spans="1:10" customFormat="1" hidden="1" x14ac:dyDescent="0.25">
      <c r="A6814">
        <v>217</v>
      </c>
      <c r="B6814" t="s">
        <v>2529</v>
      </c>
      <c r="C6814" t="s">
        <v>366</v>
      </c>
      <c r="D6814">
        <v>9394947649</v>
      </c>
      <c r="E6814">
        <v>1</v>
      </c>
      <c r="F6814">
        <v>0</v>
      </c>
      <c r="G6814">
        <v>0</v>
      </c>
      <c r="H6814">
        <v>9000000000</v>
      </c>
      <c r="I6814">
        <v>500000000</v>
      </c>
      <c r="J6814">
        <v>0.05</v>
      </c>
    </row>
    <row r="6815" spans="1:10" customFormat="1" hidden="1" x14ac:dyDescent="0.25">
      <c r="A6815">
        <v>217</v>
      </c>
      <c r="B6815" t="s">
        <v>1786</v>
      </c>
      <c r="C6815" t="s">
        <v>1787</v>
      </c>
      <c r="D6815">
        <v>697636878</v>
      </c>
      <c r="E6815">
        <v>1</v>
      </c>
      <c r="F6815">
        <v>0</v>
      </c>
      <c r="G6815">
        <v>0</v>
      </c>
      <c r="H6815">
        <v>500000000</v>
      </c>
      <c r="I6815">
        <v>340000000</v>
      </c>
      <c r="J6815">
        <v>0.02</v>
      </c>
    </row>
    <row r="6816" spans="1:10" customFormat="1" hidden="1" x14ac:dyDescent="0.25">
      <c r="A6816">
        <v>217</v>
      </c>
      <c r="B6816" t="s">
        <v>2385</v>
      </c>
      <c r="D6816">
        <v>0</v>
      </c>
      <c r="E6816">
        <v>0</v>
      </c>
      <c r="F6816">
        <v>0</v>
      </c>
      <c r="G6816">
        <v>0</v>
      </c>
      <c r="H6816">
        <v>25000000000</v>
      </c>
      <c r="I6816">
        <v>1000000000</v>
      </c>
      <c r="J6816">
        <v>0.04</v>
      </c>
    </row>
    <row r="6817" spans="1:10" customFormat="1" hidden="1" x14ac:dyDescent="0.25">
      <c r="A6817">
        <v>217</v>
      </c>
      <c r="B6817" t="s">
        <v>1070</v>
      </c>
      <c r="C6817" t="s">
        <v>1071</v>
      </c>
      <c r="D6817">
        <v>281419077084</v>
      </c>
      <c r="E6817">
        <v>1</v>
      </c>
      <c r="F6817">
        <v>0</v>
      </c>
      <c r="G6817">
        <v>0</v>
      </c>
      <c r="H6817">
        <v>180000000000</v>
      </c>
      <c r="I6817">
        <v>340000000</v>
      </c>
      <c r="J6817">
        <v>1.7999999999999999E-2</v>
      </c>
    </row>
    <row r="6818" spans="1:10" customFormat="1" hidden="1" x14ac:dyDescent="0.25">
      <c r="A6818">
        <v>217</v>
      </c>
      <c r="B6818" t="s">
        <v>159</v>
      </c>
      <c r="C6818" t="s">
        <v>160</v>
      </c>
      <c r="D6818">
        <v>0</v>
      </c>
      <c r="E6818">
        <v>0</v>
      </c>
      <c r="F6818">
        <v>0</v>
      </c>
      <c r="G6818">
        <v>0</v>
      </c>
      <c r="H6818">
        <v>90000000000</v>
      </c>
      <c r="I6818">
        <v>345000000</v>
      </c>
      <c r="J6818">
        <v>8.0000000000000002E-3</v>
      </c>
    </row>
    <row r="6819" spans="1:10" customFormat="1" hidden="1" x14ac:dyDescent="0.25">
      <c r="A6819">
        <v>217</v>
      </c>
      <c r="B6819" t="s">
        <v>1801</v>
      </c>
      <c r="C6819" t="s">
        <v>1802</v>
      </c>
      <c r="D6819">
        <v>4059094714</v>
      </c>
      <c r="E6819">
        <v>1</v>
      </c>
      <c r="F6819">
        <v>0</v>
      </c>
      <c r="G6819">
        <v>0</v>
      </c>
      <c r="H6819">
        <v>4054489252</v>
      </c>
      <c r="I6819">
        <v>340000000</v>
      </c>
      <c r="J6819">
        <v>0.03</v>
      </c>
    </row>
    <row r="6820" spans="1:10" customFormat="1" hidden="1" x14ac:dyDescent="0.25">
      <c r="A6820">
        <v>217</v>
      </c>
      <c r="B6820" t="s">
        <v>995</v>
      </c>
      <c r="C6820" t="s">
        <v>996</v>
      </c>
      <c r="D6820">
        <v>2040502714</v>
      </c>
      <c r="E6820">
        <v>1</v>
      </c>
      <c r="F6820">
        <v>0</v>
      </c>
      <c r="G6820">
        <v>0</v>
      </c>
      <c r="H6820">
        <v>50000000</v>
      </c>
      <c r="I6820">
        <v>340000000</v>
      </c>
      <c r="J6820">
        <v>0</v>
      </c>
    </row>
    <row r="6821" spans="1:10" customFormat="1" hidden="1" x14ac:dyDescent="0.25">
      <c r="A6821">
        <v>217</v>
      </c>
      <c r="B6821" t="s">
        <v>1743</v>
      </c>
      <c r="C6821" t="s">
        <v>1744</v>
      </c>
      <c r="D6821">
        <v>67132635776</v>
      </c>
      <c r="E6821">
        <v>1</v>
      </c>
      <c r="F6821">
        <v>0</v>
      </c>
      <c r="G6821">
        <v>0</v>
      </c>
      <c r="H6821">
        <v>10000000000</v>
      </c>
      <c r="I6821">
        <v>340000000</v>
      </c>
      <c r="J6821">
        <v>0.01</v>
      </c>
    </row>
    <row r="6822" spans="1:10" customFormat="1" hidden="1" x14ac:dyDescent="0.25">
      <c r="A6822">
        <v>217</v>
      </c>
      <c r="B6822" t="s">
        <v>806</v>
      </c>
      <c r="C6822" t="s">
        <v>807</v>
      </c>
      <c r="D6822">
        <v>0</v>
      </c>
      <c r="E6822">
        <v>0</v>
      </c>
      <c r="F6822">
        <v>0</v>
      </c>
      <c r="G6822">
        <v>0</v>
      </c>
      <c r="H6822">
        <v>900000000</v>
      </c>
      <c r="I6822">
        <v>345000000</v>
      </c>
      <c r="J6822">
        <v>0.15</v>
      </c>
    </row>
    <row r="6823" spans="1:10" customFormat="1" hidden="1" x14ac:dyDescent="0.25">
      <c r="A6823">
        <v>217</v>
      </c>
      <c r="B6823" t="s">
        <v>1187</v>
      </c>
      <c r="C6823" t="s">
        <v>1188</v>
      </c>
      <c r="D6823">
        <v>402709315</v>
      </c>
      <c r="E6823">
        <v>1</v>
      </c>
      <c r="F6823">
        <v>0</v>
      </c>
      <c r="G6823">
        <v>0</v>
      </c>
      <c r="H6823">
        <v>4000000000</v>
      </c>
      <c r="I6823">
        <v>345000000</v>
      </c>
      <c r="J6823">
        <v>0.05</v>
      </c>
    </row>
    <row r="6824" spans="1:10" customFormat="1" hidden="1" x14ac:dyDescent="0.25">
      <c r="A6824">
        <v>217</v>
      </c>
      <c r="B6824" t="s">
        <v>2318</v>
      </c>
      <c r="C6824" t="s">
        <v>2319</v>
      </c>
      <c r="D6824">
        <v>2291551830960</v>
      </c>
      <c r="E6824">
        <v>1</v>
      </c>
      <c r="F6824">
        <v>0</v>
      </c>
      <c r="G6824">
        <v>0</v>
      </c>
      <c r="H6824">
        <v>250000000000</v>
      </c>
      <c r="I6824">
        <v>340000000</v>
      </c>
      <c r="J6824">
        <v>0.01</v>
      </c>
    </row>
    <row r="6825" spans="1:10" customFormat="1" hidden="1" x14ac:dyDescent="0.25">
      <c r="A6825">
        <v>217</v>
      </c>
      <c r="B6825" t="s">
        <v>2105</v>
      </c>
      <c r="C6825" t="s">
        <v>2106</v>
      </c>
      <c r="D6825">
        <v>8370504571570</v>
      </c>
      <c r="E6825">
        <v>388855496</v>
      </c>
      <c r="F6825">
        <v>4836694170</v>
      </c>
      <c r="G6825">
        <v>3</v>
      </c>
      <c r="H6825">
        <v>940000000000</v>
      </c>
      <c r="I6825">
        <v>340000000</v>
      </c>
      <c r="J6825">
        <v>0.01</v>
      </c>
    </row>
    <row r="6826" spans="1:10" customFormat="1" hidden="1" x14ac:dyDescent="0.25">
      <c r="A6826">
        <v>217</v>
      </c>
      <c r="B6826" t="s">
        <v>1761</v>
      </c>
      <c r="C6826" t="s">
        <v>1762</v>
      </c>
      <c r="D6826">
        <v>97600000</v>
      </c>
      <c r="E6826">
        <v>1</v>
      </c>
      <c r="F6826">
        <v>0</v>
      </c>
      <c r="G6826">
        <v>0</v>
      </c>
      <c r="H6826">
        <v>100000000000</v>
      </c>
      <c r="I6826">
        <v>340000000</v>
      </c>
      <c r="J6826">
        <v>0.03</v>
      </c>
    </row>
    <row r="6827" spans="1:10" customFormat="1" hidden="1" x14ac:dyDescent="0.25">
      <c r="A6827">
        <v>217</v>
      </c>
      <c r="B6827" t="s">
        <v>1109</v>
      </c>
      <c r="C6827" t="s">
        <v>1110</v>
      </c>
      <c r="D6827">
        <v>101592527487</v>
      </c>
      <c r="E6827">
        <v>1</v>
      </c>
      <c r="F6827">
        <v>0</v>
      </c>
      <c r="G6827">
        <v>0</v>
      </c>
      <c r="H6827">
        <v>500000000</v>
      </c>
      <c r="I6827">
        <v>340000000</v>
      </c>
      <c r="J6827">
        <v>0.03</v>
      </c>
    </row>
    <row r="6828" spans="1:10" customFormat="1" hidden="1" x14ac:dyDescent="0.25">
      <c r="A6828">
        <v>222</v>
      </c>
      <c r="B6828" t="s">
        <v>2652</v>
      </c>
      <c r="D6828">
        <v>2450653</v>
      </c>
      <c r="E6828">
        <v>1</v>
      </c>
      <c r="F6828">
        <v>0</v>
      </c>
      <c r="G6828">
        <v>0</v>
      </c>
      <c r="H6828">
        <v>10000000</v>
      </c>
      <c r="I6828">
        <v>340000000</v>
      </c>
      <c r="J6828">
        <v>1</v>
      </c>
    </row>
    <row r="6829" spans="1:10" customFormat="1" hidden="1" x14ac:dyDescent="0.25">
      <c r="A6829">
        <v>217</v>
      </c>
      <c r="B6829" t="s">
        <v>2597</v>
      </c>
      <c r="C6829" t="s">
        <v>2598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customFormat="1" hidden="1" x14ac:dyDescent="0.25">
      <c r="A6830">
        <v>217</v>
      </c>
      <c r="B6830" t="s">
        <v>179</v>
      </c>
      <c r="C6830" t="s">
        <v>180</v>
      </c>
      <c r="D6830">
        <v>136144911973247</v>
      </c>
      <c r="E6830">
        <v>4103445316</v>
      </c>
      <c r="F6830">
        <v>103763563739</v>
      </c>
      <c r="G6830">
        <v>62</v>
      </c>
      <c r="H6830">
        <v>1000000000</v>
      </c>
      <c r="I6830">
        <v>340000000</v>
      </c>
      <c r="J6830">
        <v>3.5000000000000003E-2</v>
      </c>
    </row>
    <row r="6831" spans="1:10" customFormat="1" hidden="1" x14ac:dyDescent="0.25">
      <c r="A6831">
        <v>217</v>
      </c>
      <c r="B6831" t="s">
        <v>199</v>
      </c>
      <c r="C6831" t="s">
        <v>200</v>
      </c>
      <c r="D6831">
        <v>259862796200</v>
      </c>
      <c r="E6831">
        <v>1</v>
      </c>
      <c r="F6831">
        <v>0</v>
      </c>
      <c r="G6831">
        <v>0</v>
      </c>
      <c r="H6831">
        <v>1000000000</v>
      </c>
      <c r="I6831">
        <v>345000000</v>
      </c>
      <c r="J6831">
        <v>0.05</v>
      </c>
    </row>
    <row r="6832" spans="1:10" customFormat="1" hidden="1" x14ac:dyDescent="0.25">
      <c r="A6832">
        <v>217</v>
      </c>
      <c r="B6832" t="s">
        <v>1183</v>
      </c>
      <c r="C6832" t="s">
        <v>1184</v>
      </c>
      <c r="D6832">
        <v>3006408808</v>
      </c>
      <c r="E6832">
        <v>1</v>
      </c>
      <c r="F6832">
        <v>0</v>
      </c>
      <c r="G6832">
        <v>0</v>
      </c>
      <c r="H6832">
        <v>3000000000</v>
      </c>
      <c r="I6832">
        <v>350000000</v>
      </c>
      <c r="J6832">
        <v>0.03</v>
      </c>
    </row>
    <row r="6833" spans="1:10" customFormat="1" hidden="1" x14ac:dyDescent="0.25">
      <c r="A6833">
        <v>217</v>
      </c>
      <c r="B6833" t="s">
        <v>156</v>
      </c>
      <c r="C6833" t="s">
        <v>157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customFormat="1" hidden="1" x14ac:dyDescent="0.25">
      <c r="A6834">
        <v>217</v>
      </c>
      <c r="B6834" t="s">
        <v>2256</v>
      </c>
      <c r="C6834" t="s">
        <v>391</v>
      </c>
      <c r="D6834">
        <v>1490543081321</v>
      </c>
      <c r="E6834">
        <v>347001071</v>
      </c>
      <c r="F6834">
        <v>1393213162</v>
      </c>
      <c r="G6834">
        <v>1</v>
      </c>
      <c r="H6834">
        <v>200000000000</v>
      </c>
      <c r="I6834">
        <v>340000000</v>
      </c>
      <c r="J6834">
        <v>5.0000000000000001E-3</v>
      </c>
    </row>
    <row r="6835" spans="1:10" customFormat="1" hidden="1" x14ac:dyDescent="0.25">
      <c r="A6835">
        <v>217</v>
      </c>
      <c r="B6835" t="s">
        <v>745</v>
      </c>
      <c r="C6835" t="s">
        <v>746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customFormat="1" hidden="1" x14ac:dyDescent="0.25">
      <c r="A6836">
        <v>222</v>
      </c>
      <c r="B6836" t="s">
        <v>2653</v>
      </c>
      <c r="C6836" t="s">
        <v>2654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customFormat="1" hidden="1" x14ac:dyDescent="0.25">
      <c r="A6837">
        <v>222</v>
      </c>
      <c r="B6837" t="s">
        <v>2587</v>
      </c>
      <c r="C6837" t="s">
        <v>2588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customFormat="1" hidden="1" x14ac:dyDescent="0.25">
      <c r="A6838">
        <v>217</v>
      </c>
      <c r="B6838" t="s">
        <v>1843</v>
      </c>
      <c r="C6838" t="s">
        <v>900</v>
      </c>
      <c r="D6838">
        <v>4000000</v>
      </c>
      <c r="E6838">
        <v>1</v>
      </c>
      <c r="F6838">
        <v>0</v>
      </c>
      <c r="G6838">
        <v>0</v>
      </c>
      <c r="H6838">
        <v>450000000000</v>
      </c>
      <c r="I6838">
        <v>340000000</v>
      </c>
      <c r="J6838">
        <v>0.02</v>
      </c>
    </row>
    <row r="6839" spans="1:10" customFormat="1" hidden="1" x14ac:dyDescent="0.25">
      <c r="A6839">
        <v>217</v>
      </c>
      <c r="B6839" t="s">
        <v>2453</v>
      </c>
      <c r="C6839" t="s">
        <v>495</v>
      </c>
      <c r="D6839">
        <v>1654726142274</v>
      </c>
      <c r="E6839">
        <v>1</v>
      </c>
      <c r="F6839">
        <v>0</v>
      </c>
      <c r="G6839">
        <v>0</v>
      </c>
      <c r="H6839">
        <v>10000000000</v>
      </c>
      <c r="I6839">
        <v>345000000</v>
      </c>
      <c r="J6839">
        <v>0.15</v>
      </c>
    </row>
    <row r="6840" spans="1:10" customFormat="1" hidden="1" x14ac:dyDescent="0.25">
      <c r="A6840">
        <v>217</v>
      </c>
      <c r="B6840" t="s">
        <v>1936</v>
      </c>
      <c r="C6840" t="s">
        <v>1937</v>
      </c>
      <c r="D6840">
        <v>381818908772</v>
      </c>
      <c r="E6840">
        <v>1</v>
      </c>
      <c r="F6840">
        <v>0</v>
      </c>
      <c r="G6840">
        <v>0</v>
      </c>
      <c r="H6840">
        <v>100000000000</v>
      </c>
      <c r="I6840">
        <v>340000000</v>
      </c>
      <c r="J6840">
        <v>0.03</v>
      </c>
    </row>
    <row r="6841" spans="1:10" customFormat="1" hidden="1" x14ac:dyDescent="0.25">
      <c r="A6841">
        <v>217</v>
      </c>
      <c r="B6841" t="s">
        <v>796</v>
      </c>
      <c r="C6841" t="s">
        <v>797</v>
      </c>
      <c r="D6841">
        <v>33392253225</v>
      </c>
      <c r="E6841">
        <v>1</v>
      </c>
      <c r="F6841">
        <v>0</v>
      </c>
      <c r="G6841">
        <v>0</v>
      </c>
      <c r="H6841">
        <v>2000000000</v>
      </c>
      <c r="I6841">
        <v>345000000</v>
      </c>
      <c r="J6841">
        <v>0.02</v>
      </c>
    </row>
    <row r="6842" spans="1:10" customFormat="1" hidden="1" x14ac:dyDescent="0.25">
      <c r="A6842">
        <v>217</v>
      </c>
      <c r="B6842" t="s">
        <v>2392</v>
      </c>
      <c r="C6842" t="s">
        <v>2393</v>
      </c>
      <c r="D6842">
        <v>36088680312</v>
      </c>
      <c r="E6842">
        <v>1</v>
      </c>
      <c r="F6842">
        <v>0</v>
      </c>
      <c r="G6842">
        <v>0</v>
      </c>
      <c r="H6842">
        <v>27071821255</v>
      </c>
      <c r="I6842">
        <v>340000000</v>
      </c>
      <c r="J6842">
        <v>0.02</v>
      </c>
    </row>
    <row r="6843" spans="1:10" customFormat="1" hidden="1" x14ac:dyDescent="0.25">
      <c r="A6843">
        <v>217</v>
      </c>
      <c r="B6843" t="s">
        <v>953</v>
      </c>
      <c r="D6843">
        <v>176533722188</v>
      </c>
      <c r="E6843">
        <v>1</v>
      </c>
      <c r="F6843">
        <v>0</v>
      </c>
      <c r="G6843">
        <v>0</v>
      </c>
      <c r="H6843">
        <v>176500000000</v>
      </c>
      <c r="I6843">
        <v>345000000</v>
      </c>
      <c r="J6843">
        <v>0.02</v>
      </c>
    </row>
    <row r="6844" spans="1:10" customFormat="1" hidden="1" x14ac:dyDescent="0.25">
      <c r="A6844">
        <v>217</v>
      </c>
      <c r="B6844" t="s">
        <v>187</v>
      </c>
      <c r="C6844" t="s">
        <v>188</v>
      </c>
      <c r="D6844">
        <v>310034457668</v>
      </c>
      <c r="E6844">
        <v>1</v>
      </c>
      <c r="F6844">
        <v>0</v>
      </c>
      <c r="G6844">
        <v>0</v>
      </c>
      <c r="H6844">
        <v>165000000000</v>
      </c>
      <c r="I6844">
        <v>340000000</v>
      </c>
      <c r="J6844">
        <v>0.01</v>
      </c>
    </row>
    <row r="6845" spans="1:10" customFormat="1" hidden="1" x14ac:dyDescent="0.25">
      <c r="A6845">
        <v>217</v>
      </c>
      <c r="B6845" s="161" t="s">
        <v>2246</v>
      </c>
      <c r="C6845" t="s">
        <v>2247</v>
      </c>
      <c r="D6845">
        <v>0</v>
      </c>
      <c r="E6845">
        <v>0</v>
      </c>
      <c r="F6845">
        <v>0</v>
      </c>
      <c r="G6845">
        <v>0</v>
      </c>
      <c r="H6845">
        <v>350000000</v>
      </c>
      <c r="I6845">
        <v>340000000</v>
      </c>
      <c r="J6845">
        <v>1</v>
      </c>
    </row>
    <row r="6846" spans="1:10" customFormat="1" hidden="1" x14ac:dyDescent="0.25">
      <c r="A6846">
        <v>217</v>
      </c>
      <c r="B6846" t="s">
        <v>816</v>
      </c>
      <c r="C6846" t="s">
        <v>817</v>
      </c>
      <c r="D6846">
        <v>105217099147</v>
      </c>
      <c r="E6846">
        <v>1</v>
      </c>
      <c r="F6846">
        <v>0</v>
      </c>
      <c r="G6846">
        <v>0</v>
      </c>
      <c r="H6846">
        <v>100000000000</v>
      </c>
      <c r="I6846">
        <v>340000000</v>
      </c>
      <c r="J6846">
        <v>2.5000000000000001E-2</v>
      </c>
    </row>
    <row r="6847" spans="1:10" customFormat="1" hidden="1" x14ac:dyDescent="0.25">
      <c r="A6847">
        <v>217</v>
      </c>
      <c r="B6847" t="s">
        <v>1982</v>
      </c>
      <c r="C6847" t="s">
        <v>1983</v>
      </c>
      <c r="D6847">
        <v>80212044383262</v>
      </c>
      <c r="E6847">
        <v>3280848526</v>
      </c>
      <c r="F6847">
        <v>55876122000</v>
      </c>
      <c r="G6847">
        <v>34</v>
      </c>
      <c r="H6847">
        <v>50000000000</v>
      </c>
      <c r="I6847">
        <v>340000000</v>
      </c>
      <c r="J6847">
        <v>0.05</v>
      </c>
    </row>
    <row r="6848" spans="1:10" customFormat="1" hidden="1" x14ac:dyDescent="0.25">
      <c r="A6848">
        <v>217</v>
      </c>
      <c r="B6848" t="s">
        <v>540</v>
      </c>
      <c r="C6848" t="s">
        <v>541</v>
      </c>
      <c r="D6848">
        <v>57710934840</v>
      </c>
      <c r="E6848">
        <v>1</v>
      </c>
      <c r="F6848">
        <v>0</v>
      </c>
      <c r="G6848">
        <v>0</v>
      </c>
      <c r="H6848">
        <v>960000000</v>
      </c>
      <c r="I6848">
        <v>340000000</v>
      </c>
      <c r="J6848">
        <v>0.03</v>
      </c>
    </row>
    <row r="6849" spans="1:10" customFormat="1" hidden="1" x14ac:dyDescent="0.25">
      <c r="A6849">
        <v>217</v>
      </c>
      <c r="B6849" t="s">
        <v>421</v>
      </c>
      <c r="C6849" t="s">
        <v>422</v>
      </c>
      <c r="D6849">
        <v>523650003807</v>
      </c>
      <c r="E6849">
        <v>1</v>
      </c>
      <c r="F6849">
        <v>0</v>
      </c>
      <c r="G6849">
        <v>0</v>
      </c>
      <c r="H6849">
        <v>100000000000</v>
      </c>
      <c r="I6849">
        <v>340000000</v>
      </c>
      <c r="J6849">
        <v>1.9900000000000001E-2</v>
      </c>
    </row>
    <row r="6850" spans="1:10" customFormat="1" hidden="1" x14ac:dyDescent="0.25">
      <c r="A6850">
        <v>217</v>
      </c>
      <c r="B6850" t="s">
        <v>1552</v>
      </c>
      <c r="D6850">
        <v>2478080</v>
      </c>
      <c r="E6850">
        <v>1</v>
      </c>
      <c r="F6850">
        <v>0</v>
      </c>
      <c r="G6850">
        <v>0</v>
      </c>
      <c r="H6850">
        <v>99000000000</v>
      </c>
      <c r="I6850">
        <v>340000000</v>
      </c>
      <c r="J6850">
        <v>8.9999999999999993E-3</v>
      </c>
    </row>
    <row r="6851" spans="1:10" customFormat="1" hidden="1" x14ac:dyDescent="0.25">
      <c r="A6851">
        <v>217</v>
      </c>
      <c r="B6851" t="s">
        <v>1097</v>
      </c>
      <c r="C6851" t="s">
        <v>1098</v>
      </c>
      <c r="D6851">
        <v>256711598979</v>
      </c>
      <c r="E6851">
        <v>1</v>
      </c>
      <c r="F6851">
        <v>0</v>
      </c>
      <c r="G6851">
        <v>0</v>
      </c>
      <c r="H6851">
        <v>5000000000</v>
      </c>
      <c r="I6851">
        <v>340000000</v>
      </c>
      <c r="J6851">
        <v>0</v>
      </c>
    </row>
    <row r="6852" spans="1:10" customFormat="1" hidden="1" x14ac:dyDescent="0.25">
      <c r="A6852">
        <v>217</v>
      </c>
      <c r="B6852" t="s">
        <v>1854</v>
      </c>
      <c r="C6852" t="s">
        <v>1855</v>
      </c>
      <c r="D6852">
        <v>0</v>
      </c>
      <c r="E6852">
        <v>0</v>
      </c>
      <c r="F6852">
        <v>0</v>
      </c>
      <c r="G6852">
        <v>0</v>
      </c>
      <c r="H6852">
        <v>69400000000</v>
      </c>
      <c r="I6852">
        <v>340000000</v>
      </c>
      <c r="J6852">
        <v>0.04</v>
      </c>
    </row>
    <row r="6853" spans="1:10" customFormat="1" hidden="1" x14ac:dyDescent="0.25">
      <c r="A6853">
        <v>217</v>
      </c>
      <c r="B6853" t="s">
        <v>589</v>
      </c>
      <c r="C6853" t="s">
        <v>590</v>
      </c>
      <c r="D6853">
        <v>497625350</v>
      </c>
      <c r="E6853">
        <v>1</v>
      </c>
      <c r="F6853">
        <v>0</v>
      </c>
      <c r="G6853">
        <v>0</v>
      </c>
      <c r="H6853">
        <v>4000000000</v>
      </c>
      <c r="I6853">
        <v>345000000</v>
      </c>
      <c r="J6853">
        <v>0.05</v>
      </c>
    </row>
    <row r="6854" spans="1:10" customFormat="1" hidden="1" x14ac:dyDescent="0.25">
      <c r="A6854">
        <v>217</v>
      </c>
      <c r="B6854" t="s">
        <v>1816</v>
      </c>
      <c r="C6854" t="s">
        <v>1817</v>
      </c>
      <c r="D6854">
        <v>135891869009</v>
      </c>
      <c r="E6854">
        <v>1</v>
      </c>
      <c r="F6854">
        <v>0</v>
      </c>
      <c r="G6854">
        <v>0</v>
      </c>
      <c r="H6854">
        <v>5000000000</v>
      </c>
      <c r="I6854">
        <v>340000000</v>
      </c>
      <c r="J6854">
        <v>0</v>
      </c>
    </row>
    <row r="6855" spans="1:10" customFormat="1" hidden="1" x14ac:dyDescent="0.25">
      <c r="A6855">
        <v>217</v>
      </c>
      <c r="B6855" t="s">
        <v>1038</v>
      </c>
      <c r="C6855" t="s">
        <v>1039</v>
      </c>
      <c r="D6855">
        <v>34293048642</v>
      </c>
      <c r="E6855">
        <v>1</v>
      </c>
      <c r="F6855">
        <v>0</v>
      </c>
      <c r="G6855">
        <v>0</v>
      </c>
      <c r="H6855">
        <v>1000000000</v>
      </c>
      <c r="I6855">
        <v>340000000</v>
      </c>
      <c r="J6855">
        <v>0.01</v>
      </c>
    </row>
    <row r="6856" spans="1:10" customFormat="1" hidden="1" x14ac:dyDescent="0.25">
      <c r="A6856">
        <v>217</v>
      </c>
      <c r="B6856" t="s">
        <v>1080</v>
      </c>
      <c r="C6856" t="s">
        <v>959</v>
      </c>
      <c r="D6856">
        <v>0</v>
      </c>
      <c r="E6856">
        <v>0</v>
      </c>
      <c r="F6856">
        <v>0</v>
      </c>
      <c r="G6856">
        <v>0</v>
      </c>
      <c r="H6856">
        <v>500000000000</v>
      </c>
      <c r="I6856">
        <v>340000000</v>
      </c>
      <c r="J6856">
        <v>0.01</v>
      </c>
    </row>
    <row r="6857" spans="1:10" customFormat="1" hidden="1" x14ac:dyDescent="0.25">
      <c r="A6857">
        <v>217</v>
      </c>
      <c r="B6857" t="s">
        <v>2378</v>
      </c>
      <c r="C6857" t="s">
        <v>2379</v>
      </c>
      <c r="D6857">
        <v>0</v>
      </c>
      <c r="E6857">
        <v>0</v>
      </c>
      <c r="F6857">
        <v>0</v>
      </c>
      <c r="G6857">
        <v>0</v>
      </c>
      <c r="H6857">
        <v>27000000000</v>
      </c>
      <c r="I6857">
        <v>340000000</v>
      </c>
      <c r="J6857">
        <v>0.02</v>
      </c>
    </row>
    <row r="6858" spans="1:10" customFormat="1" hidden="1" x14ac:dyDescent="0.25">
      <c r="A6858">
        <v>217</v>
      </c>
      <c r="B6858" t="s">
        <v>1010</v>
      </c>
      <c r="C6858" t="s">
        <v>1011</v>
      </c>
      <c r="D6858">
        <v>1000000000</v>
      </c>
      <c r="E6858">
        <v>1</v>
      </c>
      <c r="F6858">
        <v>0</v>
      </c>
      <c r="G6858">
        <v>0</v>
      </c>
      <c r="H6858">
        <v>1000000000</v>
      </c>
      <c r="I6858">
        <v>340000000</v>
      </c>
      <c r="J6858">
        <v>1.4999999999999999E-2</v>
      </c>
    </row>
    <row r="6859" spans="1:10" customFormat="1" hidden="1" x14ac:dyDescent="0.25">
      <c r="A6859">
        <v>217</v>
      </c>
      <c r="B6859" t="s">
        <v>498</v>
      </c>
      <c r="C6859" t="s">
        <v>499</v>
      </c>
      <c r="D6859">
        <v>28436433902</v>
      </c>
      <c r="E6859">
        <v>1</v>
      </c>
      <c r="F6859">
        <v>0</v>
      </c>
      <c r="G6859">
        <v>0</v>
      </c>
      <c r="H6859">
        <v>4500000000</v>
      </c>
      <c r="I6859">
        <v>340000000</v>
      </c>
      <c r="J6859">
        <v>0</v>
      </c>
    </row>
    <row r="6860" spans="1:10" customFormat="1" hidden="1" x14ac:dyDescent="0.25">
      <c r="A6860">
        <v>217</v>
      </c>
      <c r="B6860" t="s">
        <v>1004</v>
      </c>
      <c r="C6860" t="s">
        <v>1005</v>
      </c>
      <c r="D6860">
        <v>2000620466</v>
      </c>
      <c r="E6860">
        <v>1</v>
      </c>
      <c r="F6860">
        <v>0</v>
      </c>
      <c r="G6860">
        <v>0</v>
      </c>
      <c r="H6860">
        <v>2000000000</v>
      </c>
      <c r="I6860">
        <v>340000000</v>
      </c>
      <c r="J6860">
        <v>0.01</v>
      </c>
    </row>
    <row r="6861" spans="1:10" customFormat="1" hidden="1" x14ac:dyDescent="0.25">
      <c r="A6861">
        <v>217</v>
      </c>
      <c r="B6861" t="s">
        <v>2174</v>
      </c>
      <c r="C6861" t="s">
        <v>2175</v>
      </c>
      <c r="D6861">
        <v>95305287566</v>
      </c>
      <c r="E6861">
        <v>1</v>
      </c>
      <c r="F6861">
        <v>0</v>
      </c>
      <c r="G6861">
        <v>0</v>
      </c>
      <c r="H6861">
        <v>1000000000</v>
      </c>
      <c r="I6861">
        <v>340000000</v>
      </c>
      <c r="J6861">
        <v>0.01</v>
      </c>
    </row>
    <row r="6862" spans="1:10" customFormat="1" hidden="1" x14ac:dyDescent="0.25">
      <c r="A6862">
        <v>217</v>
      </c>
      <c r="B6862" t="s">
        <v>1006</v>
      </c>
      <c r="C6862" t="s">
        <v>1007</v>
      </c>
      <c r="D6862">
        <v>51056950597</v>
      </c>
      <c r="E6862">
        <v>1</v>
      </c>
      <c r="F6862">
        <v>0</v>
      </c>
      <c r="G6862">
        <v>0</v>
      </c>
      <c r="H6862">
        <v>50000000000</v>
      </c>
      <c r="I6862">
        <v>340000000</v>
      </c>
      <c r="J6862">
        <v>0.02</v>
      </c>
    </row>
    <row r="6863" spans="1:10" customFormat="1" hidden="1" x14ac:dyDescent="0.25">
      <c r="A6863">
        <v>222</v>
      </c>
      <c r="B6863" t="s">
        <v>856</v>
      </c>
      <c r="C6863" t="s">
        <v>857</v>
      </c>
      <c r="D6863">
        <v>84415428370</v>
      </c>
      <c r="E6863">
        <v>1</v>
      </c>
      <c r="F6863">
        <v>0</v>
      </c>
      <c r="G6863">
        <v>0</v>
      </c>
      <c r="H6863">
        <v>51000000000</v>
      </c>
      <c r="I6863">
        <v>340000000</v>
      </c>
      <c r="J6863">
        <v>2.4E-2</v>
      </c>
    </row>
    <row r="6864" spans="1:10" customFormat="1" hidden="1" x14ac:dyDescent="0.25">
      <c r="A6864">
        <v>217</v>
      </c>
      <c r="B6864" t="s">
        <v>2532</v>
      </c>
      <c r="C6864" t="s">
        <v>2533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340000000</v>
      </c>
      <c r="J6864">
        <v>0</v>
      </c>
    </row>
    <row r="6865" spans="1:15" hidden="1" x14ac:dyDescent="0.25">
      <c r="A6865">
        <v>217</v>
      </c>
      <c r="B6865" t="s">
        <v>2235</v>
      </c>
      <c r="C6865" t="s">
        <v>1624</v>
      </c>
      <c r="D6865">
        <v>0</v>
      </c>
      <c r="E6865">
        <v>0</v>
      </c>
      <c r="F6865">
        <v>0</v>
      </c>
      <c r="G6865">
        <v>0</v>
      </c>
      <c r="H6865">
        <v>740000000000</v>
      </c>
      <c r="I6865">
        <v>400000000</v>
      </c>
      <c r="J6865">
        <v>2.5000000000000001E-2</v>
      </c>
      <c r="M6865"/>
    </row>
    <row r="6866" spans="1:15" hidden="1" x14ac:dyDescent="0.25">
      <c r="A6866">
        <v>217</v>
      </c>
      <c r="B6866" t="s">
        <v>398</v>
      </c>
      <c r="C6866" t="s">
        <v>399</v>
      </c>
      <c r="D6866">
        <v>10256350509</v>
      </c>
      <c r="E6866">
        <v>1</v>
      </c>
      <c r="F6866">
        <v>0</v>
      </c>
      <c r="G6866">
        <v>0</v>
      </c>
      <c r="H6866">
        <v>1000000000</v>
      </c>
      <c r="I6866">
        <v>340000000</v>
      </c>
      <c r="J6866">
        <v>0.01</v>
      </c>
      <c r="M6866"/>
    </row>
    <row r="6867" spans="1:15" hidden="1" x14ac:dyDescent="0.25">
      <c r="A6867">
        <v>217</v>
      </c>
      <c r="B6867" t="s">
        <v>2070</v>
      </c>
      <c r="C6867" t="s">
        <v>2071</v>
      </c>
      <c r="D6867">
        <v>0</v>
      </c>
      <c r="E6867">
        <v>0</v>
      </c>
      <c r="F6867">
        <v>0</v>
      </c>
      <c r="G6867">
        <v>0</v>
      </c>
      <c r="H6867">
        <v>111000000000</v>
      </c>
      <c r="I6867">
        <v>340000000</v>
      </c>
      <c r="J6867">
        <v>0.03</v>
      </c>
      <c r="M6867"/>
    </row>
    <row r="6868" spans="1:15" x14ac:dyDescent="0.25">
      <c r="A6868">
        <v>224</v>
      </c>
      <c r="B6868" t="s">
        <v>770</v>
      </c>
      <c r="C6868" t="s">
        <v>771</v>
      </c>
      <c r="D6868">
        <v>1140118153363</v>
      </c>
      <c r="E6868">
        <v>0</v>
      </c>
      <c r="F6868">
        <v>0</v>
      </c>
      <c r="G6868">
        <v>0</v>
      </c>
      <c r="H6868">
        <v>900000000000</v>
      </c>
      <c r="I6868">
        <v>340000000</v>
      </c>
      <c r="J6868" s="127">
        <v>0</v>
      </c>
      <c r="L6868" t="str">
        <f>C6868</f>
        <v>CBOT</v>
      </c>
      <c r="M6868" s="125">
        <f>H6868/1000000</f>
        <v>900000</v>
      </c>
      <c r="O6868" s="126">
        <f>D6868/1000000</f>
        <v>1140118.1533629999</v>
      </c>
    </row>
    <row r="6869" spans="1:15" hidden="1" x14ac:dyDescent="0.25">
      <c r="A6869">
        <v>217</v>
      </c>
      <c r="B6869" t="s">
        <v>1988</v>
      </c>
      <c r="C6869" t="s">
        <v>1989</v>
      </c>
      <c r="D6869">
        <v>353407580655</v>
      </c>
      <c r="E6869">
        <v>1</v>
      </c>
      <c r="F6869">
        <v>0</v>
      </c>
      <c r="G6869">
        <v>0</v>
      </c>
      <c r="H6869">
        <v>100000000000</v>
      </c>
      <c r="I6869">
        <v>340000000</v>
      </c>
      <c r="J6869">
        <v>2.5000000000000001E-2</v>
      </c>
      <c r="M6869"/>
    </row>
    <row r="6870" spans="1:15" hidden="1" x14ac:dyDescent="0.25">
      <c r="A6870">
        <v>217</v>
      </c>
      <c r="B6870" t="s">
        <v>2092</v>
      </c>
      <c r="C6870" t="s">
        <v>2093</v>
      </c>
      <c r="D6870">
        <v>49111960267</v>
      </c>
      <c r="E6870">
        <v>1</v>
      </c>
      <c r="F6870">
        <v>0</v>
      </c>
      <c r="G6870">
        <v>0</v>
      </c>
      <c r="H6870">
        <v>1000000000</v>
      </c>
      <c r="I6870">
        <v>345000000</v>
      </c>
      <c r="J6870">
        <v>0.01</v>
      </c>
      <c r="M6870"/>
    </row>
    <row r="6871" spans="1:15" hidden="1" x14ac:dyDescent="0.25">
      <c r="A6871">
        <v>217</v>
      </c>
      <c r="B6871" t="s">
        <v>213</v>
      </c>
      <c r="C6871" t="s">
        <v>214</v>
      </c>
      <c r="D6871">
        <v>1021252563</v>
      </c>
      <c r="E6871">
        <v>1</v>
      </c>
      <c r="F6871">
        <v>0</v>
      </c>
      <c r="G6871">
        <v>0</v>
      </c>
      <c r="H6871">
        <v>1000000000</v>
      </c>
      <c r="I6871">
        <v>340000000</v>
      </c>
      <c r="J6871">
        <v>0</v>
      </c>
      <c r="M6871"/>
    </row>
    <row r="6872" spans="1:15" hidden="1" x14ac:dyDescent="0.25">
      <c r="A6872">
        <v>217</v>
      </c>
      <c r="B6872" t="s">
        <v>220</v>
      </c>
      <c r="C6872" t="s">
        <v>221</v>
      </c>
      <c r="D6872">
        <v>698292896</v>
      </c>
      <c r="E6872">
        <v>1</v>
      </c>
      <c r="F6872">
        <v>0</v>
      </c>
      <c r="G6872">
        <v>0</v>
      </c>
      <c r="H6872">
        <v>500000000</v>
      </c>
      <c r="I6872">
        <v>350000000</v>
      </c>
      <c r="J6872">
        <v>0.01</v>
      </c>
      <c r="M6872"/>
    </row>
    <row r="6873" spans="1:15" hidden="1" x14ac:dyDescent="0.25">
      <c r="A6873">
        <v>217</v>
      </c>
      <c r="B6873" t="s">
        <v>466</v>
      </c>
      <c r="C6873" t="s">
        <v>467</v>
      </c>
      <c r="D6873">
        <v>737225594348</v>
      </c>
      <c r="E6873">
        <v>364504225</v>
      </c>
      <c r="F6873">
        <v>1375737204</v>
      </c>
      <c r="G6873">
        <v>1</v>
      </c>
      <c r="H6873">
        <v>350000000000</v>
      </c>
      <c r="I6873">
        <v>340000000</v>
      </c>
      <c r="J6873">
        <v>1.7500000000000002E-2</v>
      </c>
      <c r="M6873"/>
    </row>
    <row r="6874" spans="1:15" hidden="1" x14ac:dyDescent="0.25">
      <c r="A6874">
        <v>222</v>
      </c>
      <c r="B6874" t="s">
        <v>2655</v>
      </c>
      <c r="C6874" t="s">
        <v>2656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M6874"/>
    </row>
    <row r="6875" spans="1:15" hidden="1" x14ac:dyDescent="0.25">
      <c r="A6875">
        <v>217</v>
      </c>
      <c r="B6875" t="s">
        <v>1133</v>
      </c>
      <c r="C6875" t="s">
        <v>1134</v>
      </c>
      <c r="D6875">
        <v>18354810414</v>
      </c>
      <c r="E6875">
        <v>1</v>
      </c>
      <c r="F6875">
        <v>0</v>
      </c>
      <c r="G6875">
        <v>0</v>
      </c>
      <c r="H6875">
        <v>10000000000</v>
      </c>
      <c r="I6875">
        <v>340000000</v>
      </c>
      <c r="J6875">
        <v>0.03</v>
      </c>
      <c r="M6875"/>
    </row>
    <row r="6876" spans="1:15" hidden="1" x14ac:dyDescent="0.25">
      <c r="A6876">
        <v>217</v>
      </c>
      <c r="B6876" t="s">
        <v>1690</v>
      </c>
      <c r="C6876" t="s">
        <v>1691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M6876"/>
    </row>
    <row r="6877" spans="1:15" hidden="1" x14ac:dyDescent="0.25">
      <c r="A6877">
        <v>217</v>
      </c>
      <c r="B6877" t="s">
        <v>1288</v>
      </c>
      <c r="C6877" t="s">
        <v>1289</v>
      </c>
      <c r="D6877">
        <v>86878173959</v>
      </c>
      <c r="E6877">
        <v>1</v>
      </c>
      <c r="F6877">
        <v>0</v>
      </c>
      <c r="G6877">
        <v>0</v>
      </c>
      <c r="H6877">
        <v>75000000000</v>
      </c>
      <c r="I6877">
        <v>340000000</v>
      </c>
      <c r="J6877">
        <v>0.03</v>
      </c>
      <c r="M6877"/>
    </row>
    <row r="6878" spans="1:15" hidden="1" x14ac:dyDescent="0.25">
      <c r="A6878">
        <v>217</v>
      </c>
      <c r="B6878" t="s">
        <v>1380</v>
      </c>
      <c r="C6878" t="s">
        <v>1381</v>
      </c>
      <c r="D6878">
        <v>66333601</v>
      </c>
      <c r="E6878">
        <v>1</v>
      </c>
      <c r="F6878">
        <v>0</v>
      </c>
      <c r="G6878">
        <v>0</v>
      </c>
      <c r="H6878">
        <v>50000000</v>
      </c>
      <c r="I6878">
        <v>340000000</v>
      </c>
      <c r="J6878">
        <v>0</v>
      </c>
      <c r="M6878"/>
    </row>
    <row r="6879" spans="1:15" hidden="1" x14ac:dyDescent="0.25">
      <c r="A6879">
        <v>217</v>
      </c>
      <c r="B6879" t="s">
        <v>2386</v>
      </c>
      <c r="C6879" t="s">
        <v>273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M6879"/>
    </row>
    <row r="6880" spans="1:15" hidden="1" x14ac:dyDescent="0.25">
      <c r="A6880">
        <v>217</v>
      </c>
      <c r="B6880" t="s">
        <v>944</v>
      </c>
      <c r="C6880" t="s">
        <v>945</v>
      </c>
      <c r="D6880">
        <v>68318065790739</v>
      </c>
      <c r="E6880">
        <v>3367844047</v>
      </c>
      <c r="F6880">
        <v>57529036910</v>
      </c>
      <c r="G6880">
        <v>35</v>
      </c>
      <c r="H6880">
        <v>50000000000</v>
      </c>
      <c r="I6880">
        <v>340000000</v>
      </c>
      <c r="J6880">
        <v>0.05</v>
      </c>
      <c r="M6880"/>
    </row>
    <row r="6881" spans="1:10" customFormat="1" hidden="1" x14ac:dyDescent="0.25">
      <c r="A6881">
        <v>217</v>
      </c>
      <c r="B6881" t="s">
        <v>1197</v>
      </c>
      <c r="C6881" t="s">
        <v>1198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customFormat="1" hidden="1" x14ac:dyDescent="0.25">
      <c r="A6882">
        <v>217</v>
      </c>
      <c r="B6882" t="s">
        <v>1781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customFormat="1" hidden="1" x14ac:dyDescent="0.25">
      <c r="A6883">
        <v>217</v>
      </c>
      <c r="B6883" t="s">
        <v>887</v>
      </c>
      <c r="C6883" t="s">
        <v>888</v>
      </c>
      <c r="D6883">
        <v>2238235264596</v>
      </c>
      <c r="E6883">
        <v>1</v>
      </c>
      <c r="F6883">
        <v>0</v>
      </c>
      <c r="G6883">
        <v>0</v>
      </c>
      <c r="H6883">
        <v>2010000000000</v>
      </c>
      <c r="I6883">
        <v>340000000</v>
      </c>
      <c r="J6883">
        <v>0</v>
      </c>
    </row>
    <row r="6884" spans="1:10" customFormat="1" hidden="1" x14ac:dyDescent="0.25">
      <c r="A6884">
        <v>217</v>
      </c>
      <c r="B6884" t="s">
        <v>1267</v>
      </c>
      <c r="C6884" t="s">
        <v>1268</v>
      </c>
      <c r="D6884">
        <v>10531822324</v>
      </c>
      <c r="E6884">
        <v>1</v>
      </c>
      <c r="F6884">
        <v>0</v>
      </c>
      <c r="G6884">
        <v>0</v>
      </c>
      <c r="H6884">
        <v>10000000000</v>
      </c>
      <c r="I6884">
        <v>340000000</v>
      </c>
      <c r="J6884">
        <v>0.03</v>
      </c>
    </row>
    <row r="6885" spans="1:10" customFormat="1" hidden="1" x14ac:dyDescent="0.25">
      <c r="A6885">
        <v>217</v>
      </c>
      <c r="B6885" t="s">
        <v>446</v>
      </c>
      <c r="D6885">
        <v>0</v>
      </c>
      <c r="E6885">
        <v>0</v>
      </c>
      <c r="F6885">
        <v>0</v>
      </c>
      <c r="G6885">
        <v>2036</v>
      </c>
      <c r="H6885">
        <v>0</v>
      </c>
      <c r="I6885">
        <v>0</v>
      </c>
      <c r="J6885">
        <v>0</v>
      </c>
    </row>
    <row r="6886" spans="1:10" customFormat="1" hidden="1" x14ac:dyDescent="0.25">
      <c r="A6886">
        <v>217</v>
      </c>
      <c r="B6886" t="s">
        <v>2254</v>
      </c>
      <c r="C6886" t="s">
        <v>2255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customFormat="1" hidden="1" x14ac:dyDescent="0.25">
      <c r="A6887">
        <v>217</v>
      </c>
      <c r="B6887" t="s">
        <v>420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customFormat="1" hidden="1" x14ac:dyDescent="0.25">
      <c r="A6888">
        <v>217</v>
      </c>
      <c r="B6888" t="s">
        <v>667</v>
      </c>
      <c r="C6888" t="s">
        <v>668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customFormat="1" hidden="1" x14ac:dyDescent="0.25">
      <c r="A6889">
        <v>222</v>
      </c>
      <c r="B6889" t="s">
        <v>660</v>
      </c>
      <c r="C6889" t="s">
        <v>661</v>
      </c>
      <c r="D6889">
        <v>241141534932</v>
      </c>
      <c r="E6889">
        <v>1</v>
      </c>
      <c r="F6889">
        <v>0</v>
      </c>
      <c r="G6889">
        <v>0</v>
      </c>
      <c r="H6889">
        <v>200000000000</v>
      </c>
      <c r="I6889">
        <v>340000000</v>
      </c>
      <c r="J6889">
        <v>2.58E-2</v>
      </c>
    </row>
    <row r="6890" spans="1:10" customFormat="1" hidden="1" x14ac:dyDescent="0.25">
      <c r="A6890">
        <v>217</v>
      </c>
      <c r="B6890" t="s">
        <v>218</v>
      </c>
      <c r="C6890" t="s">
        <v>219</v>
      </c>
      <c r="D6890">
        <v>6923849</v>
      </c>
      <c r="E6890">
        <v>1</v>
      </c>
      <c r="F6890">
        <v>0</v>
      </c>
      <c r="G6890">
        <v>0</v>
      </c>
      <c r="H6890">
        <v>200000000</v>
      </c>
      <c r="I6890">
        <v>340000000</v>
      </c>
      <c r="J6890">
        <v>0.05</v>
      </c>
    </row>
    <row r="6891" spans="1:10" customFormat="1" hidden="1" x14ac:dyDescent="0.25">
      <c r="A6891">
        <v>217</v>
      </c>
      <c r="B6891" t="s">
        <v>2263</v>
      </c>
      <c r="C6891" t="s">
        <v>2264</v>
      </c>
      <c r="D6891">
        <v>0</v>
      </c>
      <c r="E6891">
        <v>0</v>
      </c>
      <c r="F6891">
        <v>0</v>
      </c>
      <c r="G6891">
        <v>0</v>
      </c>
      <c r="H6891">
        <v>500000000</v>
      </c>
      <c r="I6891">
        <v>340000000</v>
      </c>
      <c r="J6891">
        <v>0.01</v>
      </c>
    </row>
    <row r="6892" spans="1:10" customFormat="1" hidden="1" x14ac:dyDescent="0.25">
      <c r="A6892">
        <v>217</v>
      </c>
      <c r="B6892" t="s">
        <v>2085</v>
      </c>
      <c r="C6892" t="s">
        <v>2086</v>
      </c>
      <c r="D6892">
        <v>501251536</v>
      </c>
      <c r="E6892">
        <v>1</v>
      </c>
      <c r="F6892">
        <v>0</v>
      </c>
      <c r="G6892">
        <v>0</v>
      </c>
      <c r="H6892">
        <v>7000000</v>
      </c>
      <c r="I6892">
        <v>340000000</v>
      </c>
      <c r="J6892">
        <v>0.08</v>
      </c>
    </row>
    <row r="6893" spans="1:10" customFormat="1" hidden="1" x14ac:dyDescent="0.25">
      <c r="A6893">
        <v>217</v>
      </c>
      <c r="B6893" t="s">
        <v>2404</v>
      </c>
      <c r="D6893">
        <v>0</v>
      </c>
      <c r="E6893">
        <v>0</v>
      </c>
      <c r="F6893">
        <v>0</v>
      </c>
      <c r="G6893">
        <v>0</v>
      </c>
      <c r="H6893">
        <v>900000000000</v>
      </c>
      <c r="I6893">
        <v>340000000</v>
      </c>
      <c r="J6893">
        <v>0.01</v>
      </c>
    </row>
    <row r="6894" spans="1:10" customFormat="1" hidden="1" x14ac:dyDescent="0.25">
      <c r="A6894">
        <v>222</v>
      </c>
      <c r="B6894" t="s">
        <v>2657</v>
      </c>
      <c r="C6894" t="s">
        <v>2658</v>
      </c>
      <c r="D6894">
        <v>506435567</v>
      </c>
      <c r="E6894">
        <v>1</v>
      </c>
      <c r="F6894">
        <v>0</v>
      </c>
      <c r="G6894">
        <v>0</v>
      </c>
      <c r="H6894">
        <v>500000000</v>
      </c>
      <c r="I6894">
        <v>340000000</v>
      </c>
      <c r="J6894">
        <v>0.01</v>
      </c>
    </row>
    <row r="6895" spans="1:10" customFormat="1" hidden="1" x14ac:dyDescent="0.25">
      <c r="A6895">
        <v>217</v>
      </c>
      <c r="B6895" t="s">
        <v>1074</v>
      </c>
      <c r="C6895" t="s">
        <v>1075</v>
      </c>
      <c r="D6895">
        <v>11285593132</v>
      </c>
      <c r="E6895">
        <v>1</v>
      </c>
      <c r="F6895">
        <v>0</v>
      </c>
      <c r="G6895">
        <v>0</v>
      </c>
      <c r="H6895">
        <v>10000000000</v>
      </c>
      <c r="I6895">
        <v>340000000</v>
      </c>
      <c r="J6895">
        <v>0.01</v>
      </c>
    </row>
    <row r="6896" spans="1:10" customFormat="1" hidden="1" x14ac:dyDescent="0.25">
      <c r="A6896">
        <v>217</v>
      </c>
      <c r="B6896" t="s">
        <v>2229</v>
      </c>
      <c r="C6896" t="s">
        <v>2230</v>
      </c>
      <c r="D6896">
        <v>189960600865</v>
      </c>
      <c r="E6896">
        <v>1</v>
      </c>
      <c r="F6896">
        <v>0</v>
      </c>
      <c r="G6896">
        <v>0</v>
      </c>
      <c r="H6896">
        <v>1000000000</v>
      </c>
      <c r="I6896">
        <v>345000000</v>
      </c>
      <c r="J6896">
        <v>3.9E-2</v>
      </c>
    </row>
    <row r="6897" spans="1:10" customFormat="1" hidden="1" x14ac:dyDescent="0.25">
      <c r="A6897">
        <v>217</v>
      </c>
      <c r="B6897" t="s">
        <v>1940</v>
      </c>
      <c r="C6897" t="s">
        <v>1941</v>
      </c>
      <c r="D6897">
        <v>883576743841</v>
      </c>
      <c r="E6897">
        <v>1</v>
      </c>
      <c r="F6897">
        <v>0</v>
      </c>
      <c r="G6897">
        <v>0</v>
      </c>
      <c r="H6897">
        <v>300000000000</v>
      </c>
      <c r="I6897">
        <v>340000000</v>
      </c>
      <c r="J6897">
        <v>0</v>
      </c>
    </row>
    <row r="6898" spans="1:10" customFormat="1" hidden="1" x14ac:dyDescent="0.25">
      <c r="A6898">
        <v>217</v>
      </c>
      <c r="B6898" t="s">
        <v>935</v>
      </c>
      <c r="C6898" t="s">
        <v>936</v>
      </c>
      <c r="D6898">
        <v>942823411</v>
      </c>
      <c r="E6898">
        <v>1</v>
      </c>
      <c r="F6898">
        <v>0</v>
      </c>
      <c r="G6898">
        <v>0</v>
      </c>
      <c r="H6898">
        <v>200000000</v>
      </c>
      <c r="I6898">
        <v>345000000</v>
      </c>
      <c r="J6898">
        <v>5.0000000000000001E-3</v>
      </c>
    </row>
    <row r="6899" spans="1:10" customFormat="1" hidden="1" x14ac:dyDescent="0.25">
      <c r="A6899">
        <v>217</v>
      </c>
      <c r="B6899" t="s">
        <v>1316</v>
      </c>
      <c r="C6899" t="s">
        <v>1317</v>
      </c>
      <c r="D6899">
        <v>109925376610</v>
      </c>
      <c r="E6899">
        <v>1</v>
      </c>
      <c r="F6899">
        <v>0</v>
      </c>
      <c r="G6899">
        <v>0</v>
      </c>
      <c r="H6899">
        <v>1010000000</v>
      </c>
      <c r="I6899">
        <v>340000000</v>
      </c>
      <c r="J6899">
        <v>0.01</v>
      </c>
    </row>
    <row r="6900" spans="1:10" customFormat="1" hidden="1" x14ac:dyDescent="0.25">
      <c r="A6900">
        <v>217</v>
      </c>
      <c r="B6900" t="s">
        <v>390</v>
      </c>
      <c r="C6900" t="s">
        <v>391</v>
      </c>
      <c r="D6900">
        <v>0</v>
      </c>
      <c r="E6900">
        <v>0</v>
      </c>
      <c r="F6900">
        <v>0</v>
      </c>
      <c r="G6900">
        <v>0</v>
      </c>
      <c r="H6900">
        <v>45600000000</v>
      </c>
      <c r="I6900">
        <v>340000000</v>
      </c>
      <c r="J6900">
        <v>0.03</v>
      </c>
    </row>
    <row r="6901" spans="1:10" customFormat="1" hidden="1" x14ac:dyDescent="0.25">
      <c r="A6901">
        <v>217</v>
      </c>
      <c r="B6901" t="s">
        <v>389</v>
      </c>
      <c r="D6901">
        <v>0</v>
      </c>
      <c r="E6901">
        <v>0</v>
      </c>
      <c r="F6901">
        <v>0</v>
      </c>
      <c r="G6901">
        <v>0</v>
      </c>
      <c r="H6901">
        <v>10000000000</v>
      </c>
      <c r="I6901">
        <v>345000000</v>
      </c>
      <c r="J6901">
        <v>0.01</v>
      </c>
    </row>
    <row r="6902" spans="1:10" customFormat="1" hidden="1" x14ac:dyDescent="0.25">
      <c r="A6902">
        <v>217</v>
      </c>
      <c r="B6902" t="s">
        <v>2121</v>
      </c>
      <c r="C6902" t="s">
        <v>2122</v>
      </c>
      <c r="D6902">
        <v>17090804452</v>
      </c>
      <c r="E6902">
        <v>1</v>
      </c>
      <c r="F6902">
        <v>0</v>
      </c>
      <c r="G6902">
        <v>0</v>
      </c>
      <c r="H6902">
        <v>11300000000</v>
      </c>
      <c r="I6902">
        <v>340000000</v>
      </c>
      <c r="J6902">
        <v>0.01</v>
      </c>
    </row>
    <row r="6903" spans="1:10" customFormat="1" hidden="1" x14ac:dyDescent="0.25">
      <c r="A6903">
        <v>217</v>
      </c>
      <c r="B6903" t="s">
        <v>300</v>
      </c>
      <c r="C6903" t="s">
        <v>301</v>
      </c>
      <c r="D6903">
        <v>432686421654</v>
      </c>
      <c r="E6903">
        <v>1</v>
      </c>
      <c r="F6903">
        <v>0</v>
      </c>
      <c r="G6903">
        <v>0</v>
      </c>
      <c r="H6903">
        <v>5334000000</v>
      </c>
      <c r="I6903">
        <v>340000000</v>
      </c>
      <c r="J6903">
        <v>0</v>
      </c>
    </row>
    <row r="6904" spans="1:10" customFormat="1" hidden="1" x14ac:dyDescent="0.25">
      <c r="A6904">
        <v>217</v>
      </c>
      <c r="B6904" t="s">
        <v>1741</v>
      </c>
      <c r="C6904" t="s">
        <v>1742</v>
      </c>
      <c r="D6904">
        <v>7583351623758</v>
      </c>
      <c r="E6904">
        <v>462002306</v>
      </c>
      <c r="F6904">
        <v>4758089958</v>
      </c>
      <c r="G6904">
        <v>3</v>
      </c>
      <c r="H6904">
        <v>100000000000</v>
      </c>
      <c r="I6904">
        <v>340000000</v>
      </c>
      <c r="J6904">
        <v>2.5000000000000001E-2</v>
      </c>
    </row>
    <row r="6905" spans="1:10" customFormat="1" hidden="1" x14ac:dyDescent="0.25">
      <c r="A6905">
        <v>217</v>
      </c>
      <c r="B6905" t="s">
        <v>396</v>
      </c>
      <c r="C6905" t="s">
        <v>397</v>
      </c>
      <c r="D6905">
        <v>100007273580</v>
      </c>
      <c r="E6905">
        <v>1</v>
      </c>
      <c r="F6905">
        <v>0</v>
      </c>
      <c r="G6905">
        <v>0</v>
      </c>
      <c r="H6905">
        <v>100000000000</v>
      </c>
      <c r="I6905">
        <v>340000000</v>
      </c>
      <c r="J6905">
        <v>2.5000000000000001E-2</v>
      </c>
    </row>
    <row r="6906" spans="1:10" customFormat="1" hidden="1" x14ac:dyDescent="0.25">
      <c r="A6906">
        <v>217</v>
      </c>
      <c r="B6906" t="s">
        <v>2188</v>
      </c>
      <c r="C6906" t="s">
        <v>2189</v>
      </c>
      <c r="D6906">
        <v>136764259160433</v>
      </c>
      <c r="E6906">
        <v>3520200948</v>
      </c>
      <c r="F6906">
        <v>102826497346</v>
      </c>
      <c r="G6906">
        <v>61</v>
      </c>
      <c r="H6906">
        <v>1470000000000</v>
      </c>
      <c r="I6906">
        <v>340000000</v>
      </c>
      <c r="J6906">
        <v>0.03</v>
      </c>
    </row>
    <row r="6907" spans="1:10" customFormat="1" hidden="1" x14ac:dyDescent="0.25">
      <c r="A6907">
        <v>217</v>
      </c>
      <c r="B6907" t="s">
        <v>2192</v>
      </c>
      <c r="C6907" t="s">
        <v>2193</v>
      </c>
      <c r="D6907">
        <v>117011341495767</v>
      </c>
      <c r="E6907">
        <v>19757625711</v>
      </c>
      <c r="F6907">
        <v>77670502844</v>
      </c>
      <c r="G6907">
        <v>56</v>
      </c>
      <c r="H6907">
        <v>0</v>
      </c>
      <c r="I6907">
        <v>340000000</v>
      </c>
      <c r="J6907">
        <v>0.2</v>
      </c>
    </row>
    <row r="6908" spans="1:10" customFormat="1" hidden="1" x14ac:dyDescent="0.25">
      <c r="A6908">
        <v>217</v>
      </c>
      <c r="B6908" t="s">
        <v>1428</v>
      </c>
      <c r="C6908" t="s">
        <v>1429</v>
      </c>
      <c r="D6908">
        <v>11805270693460</v>
      </c>
      <c r="E6908">
        <v>340000000</v>
      </c>
      <c r="F6908">
        <v>10103047528</v>
      </c>
      <c r="G6908">
        <v>6</v>
      </c>
      <c r="H6908">
        <v>300000000000</v>
      </c>
      <c r="I6908">
        <v>340000000</v>
      </c>
      <c r="J6908">
        <v>0</v>
      </c>
    </row>
    <row r="6909" spans="1:10" customFormat="1" hidden="1" x14ac:dyDescent="0.25">
      <c r="A6909">
        <v>217</v>
      </c>
      <c r="B6909" t="s">
        <v>2050</v>
      </c>
      <c r="C6909" t="s">
        <v>2051</v>
      </c>
      <c r="D6909">
        <v>57602149650</v>
      </c>
      <c r="E6909">
        <v>1</v>
      </c>
      <c r="F6909">
        <v>0</v>
      </c>
      <c r="G6909">
        <v>0</v>
      </c>
      <c r="H6909">
        <v>1000000000</v>
      </c>
      <c r="I6909">
        <v>340000000</v>
      </c>
      <c r="J6909">
        <v>0</v>
      </c>
    </row>
    <row r="6910" spans="1:10" customFormat="1" hidden="1" x14ac:dyDescent="0.25">
      <c r="A6910">
        <v>217</v>
      </c>
      <c r="B6910" t="s">
        <v>2233</v>
      </c>
      <c r="C6910" t="s">
        <v>2234</v>
      </c>
      <c r="D6910">
        <v>208375156850</v>
      </c>
      <c r="E6910">
        <v>1</v>
      </c>
      <c r="F6910">
        <v>0</v>
      </c>
      <c r="G6910">
        <v>0</v>
      </c>
      <c r="H6910">
        <v>200000000000</v>
      </c>
      <c r="I6910">
        <v>345000000</v>
      </c>
      <c r="J6910">
        <v>0.05</v>
      </c>
    </row>
    <row r="6911" spans="1:10" customFormat="1" hidden="1" x14ac:dyDescent="0.25">
      <c r="A6911">
        <v>217</v>
      </c>
      <c r="B6911" t="s">
        <v>254</v>
      </c>
      <c r="C6911" t="s">
        <v>255</v>
      </c>
      <c r="D6911">
        <v>250804699010</v>
      </c>
      <c r="E6911">
        <v>1</v>
      </c>
      <c r="F6911">
        <v>0</v>
      </c>
      <c r="G6911">
        <v>0</v>
      </c>
      <c r="H6911">
        <v>150000000000</v>
      </c>
      <c r="I6911">
        <v>340000000</v>
      </c>
      <c r="J6911">
        <v>0</v>
      </c>
    </row>
    <row r="6912" spans="1:10" customFormat="1" hidden="1" x14ac:dyDescent="0.25">
      <c r="A6912">
        <v>217</v>
      </c>
      <c r="B6912" t="s">
        <v>2242</v>
      </c>
      <c r="C6912" t="s">
        <v>2243</v>
      </c>
      <c r="D6912">
        <v>2744886811</v>
      </c>
      <c r="E6912">
        <v>1</v>
      </c>
      <c r="F6912">
        <v>0</v>
      </c>
      <c r="G6912">
        <v>0</v>
      </c>
      <c r="H6912">
        <v>100000000</v>
      </c>
      <c r="I6912">
        <v>340000000</v>
      </c>
      <c r="J6912">
        <v>0.05</v>
      </c>
    </row>
    <row r="6913" spans="1:10" customFormat="1" hidden="1" x14ac:dyDescent="0.25">
      <c r="A6913">
        <v>217</v>
      </c>
      <c r="B6913" t="s">
        <v>899</v>
      </c>
      <c r="C6913" t="s">
        <v>900</v>
      </c>
      <c r="D6913">
        <v>943611380013</v>
      </c>
      <c r="E6913">
        <v>1</v>
      </c>
      <c r="F6913">
        <v>0</v>
      </c>
      <c r="G6913">
        <v>0</v>
      </c>
      <c r="H6913">
        <v>41000000000</v>
      </c>
      <c r="I6913">
        <v>340000000</v>
      </c>
      <c r="J6913">
        <v>0.02</v>
      </c>
    </row>
    <row r="6914" spans="1:10" customFormat="1" hidden="1" x14ac:dyDescent="0.25">
      <c r="A6914">
        <v>217</v>
      </c>
      <c r="B6914" t="s">
        <v>2240</v>
      </c>
      <c r="C6914" t="s">
        <v>2241</v>
      </c>
      <c r="D6914">
        <v>1068875</v>
      </c>
      <c r="E6914">
        <v>1</v>
      </c>
      <c r="F6914">
        <v>0</v>
      </c>
      <c r="G6914">
        <v>0</v>
      </c>
      <c r="H6914">
        <v>200000000000</v>
      </c>
      <c r="I6914">
        <v>340000000</v>
      </c>
      <c r="J6914">
        <v>5.0000000000000001E-3</v>
      </c>
    </row>
    <row r="6915" spans="1:10" customFormat="1" hidden="1" x14ac:dyDescent="0.25">
      <c r="A6915">
        <v>217</v>
      </c>
      <c r="B6915" t="s">
        <v>2227</v>
      </c>
      <c r="C6915" t="s">
        <v>2228</v>
      </c>
      <c r="D6915">
        <v>201292687150</v>
      </c>
      <c r="E6915">
        <v>1</v>
      </c>
      <c r="F6915">
        <v>0</v>
      </c>
      <c r="G6915">
        <v>0</v>
      </c>
      <c r="H6915">
        <v>30000000000</v>
      </c>
      <c r="I6915">
        <v>340000000</v>
      </c>
      <c r="J6915">
        <v>0.04</v>
      </c>
    </row>
    <row r="6916" spans="1:10" customFormat="1" hidden="1" x14ac:dyDescent="0.25">
      <c r="A6916">
        <v>217</v>
      </c>
      <c r="B6916" t="s">
        <v>559</v>
      </c>
      <c r="C6916" t="s">
        <v>560</v>
      </c>
      <c r="D6916">
        <v>2997815151</v>
      </c>
      <c r="E6916">
        <v>1</v>
      </c>
      <c r="F6916">
        <v>0</v>
      </c>
      <c r="G6916">
        <v>0</v>
      </c>
      <c r="H6916">
        <v>100000000</v>
      </c>
      <c r="I6916">
        <v>345000000</v>
      </c>
      <c r="J6916">
        <v>1.7999999999999999E-2</v>
      </c>
    </row>
    <row r="6917" spans="1:10" customFormat="1" hidden="1" x14ac:dyDescent="0.25">
      <c r="A6917">
        <v>217</v>
      </c>
      <c r="B6917" t="s">
        <v>727</v>
      </c>
      <c r="C6917" t="s">
        <v>728</v>
      </c>
      <c r="D6917">
        <v>644248780362</v>
      </c>
      <c r="E6917">
        <v>353999014</v>
      </c>
      <c r="F6917">
        <v>1385902419</v>
      </c>
      <c r="G6917">
        <v>1</v>
      </c>
      <c r="H6917">
        <v>50000000000</v>
      </c>
      <c r="I6917">
        <v>340000000</v>
      </c>
      <c r="J6917">
        <v>0.01</v>
      </c>
    </row>
    <row r="6918" spans="1:10" customFormat="1" hidden="1" x14ac:dyDescent="0.25">
      <c r="A6918">
        <v>217</v>
      </c>
      <c r="B6918" t="s">
        <v>2049</v>
      </c>
      <c r="D6918">
        <v>96634341</v>
      </c>
      <c r="E6918">
        <v>1</v>
      </c>
      <c r="F6918">
        <v>0</v>
      </c>
      <c r="G6918">
        <v>0</v>
      </c>
      <c r="H6918">
        <v>100000000</v>
      </c>
      <c r="I6918">
        <v>345000000</v>
      </c>
      <c r="J6918">
        <v>0.15</v>
      </c>
    </row>
    <row r="6919" spans="1:10" customFormat="1" hidden="1" x14ac:dyDescent="0.25">
      <c r="A6919">
        <v>217</v>
      </c>
      <c r="B6919" t="s">
        <v>2553</v>
      </c>
      <c r="C6919" t="s">
        <v>2554</v>
      </c>
      <c r="D6919">
        <v>62189192842910</v>
      </c>
      <c r="E6919">
        <v>928220598</v>
      </c>
      <c r="F6919">
        <v>58233839207</v>
      </c>
      <c r="G6919">
        <v>34</v>
      </c>
      <c r="H6919">
        <v>111000000000</v>
      </c>
      <c r="I6919">
        <v>340000000</v>
      </c>
      <c r="J6919">
        <v>0.01</v>
      </c>
    </row>
    <row r="6920" spans="1:10" customFormat="1" hidden="1" x14ac:dyDescent="0.25">
      <c r="A6920">
        <v>217</v>
      </c>
      <c r="B6920" t="s">
        <v>2273</v>
      </c>
      <c r="C6920" t="s">
        <v>2274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customFormat="1" hidden="1" x14ac:dyDescent="0.25">
      <c r="A6921">
        <v>217</v>
      </c>
      <c r="B6921" t="s">
        <v>2039</v>
      </c>
      <c r="C6921" t="s">
        <v>2040</v>
      </c>
      <c r="D6921">
        <v>4300427817</v>
      </c>
      <c r="E6921">
        <v>1</v>
      </c>
      <c r="F6921">
        <v>0</v>
      </c>
      <c r="G6921">
        <v>0</v>
      </c>
      <c r="H6921">
        <v>1000000000</v>
      </c>
      <c r="I6921">
        <v>340000000</v>
      </c>
      <c r="J6921">
        <v>0.01</v>
      </c>
    </row>
    <row r="6922" spans="1:10" customFormat="1" hidden="1" x14ac:dyDescent="0.25">
      <c r="A6922">
        <v>217</v>
      </c>
      <c r="B6922" t="s">
        <v>2178</v>
      </c>
      <c r="C6922" t="s">
        <v>2179</v>
      </c>
      <c r="D6922">
        <v>21013441448534</v>
      </c>
      <c r="E6922">
        <v>510699100</v>
      </c>
      <c r="F6922">
        <v>16899210997</v>
      </c>
      <c r="G6922">
        <v>10</v>
      </c>
      <c r="H6922">
        <v>500000000000</v>
      </c>
      <c r="I6922">
        <v>340000000</v>
      </c>
      <c r="J6922">
        <v>0.01</v>
      </c>
    </row>
    <row r="6923" spans="1:10" customFormat="1" hidden="1" x14ac:dyDescent="0.25">
      <c r="A6923">
        <v>217</v>
      </c>
      <c r="B6923" t="s">
        <v>1701</v>
      </c>
      <c r="C6923" t="s">
        <v>1702</v>
      </c>
      <c r="D6923">
        <v>0</v>
      </c>
      <c r="E6923">
        <v>0</v>
      </c>
      <c r="F6923">
        <v>0</v>
      </c>
      <c r="G6923">
        <v>0</v>
      </c>
      <c r="H6923">
        <v>10000000000</v>
      </c>
      <c r="I6923">
        <v>340000000</v>
      </c>
      <c r="J6923">
        <v>0.03</v>
      </c>
    </row>
    <row r="6924" spans="1:10" customFormat="1" hidden="1" x14ac:dyDescent="0.25">
      <c r="A6924">
        <v>217</v>
      </c>
      <c r="B6924" t="s">
        <v>2370</v>
      </c>
      <c r="C6924" t="s">
        <v>2371</v>
      </c>
      <c r="D6924">
        <v>208189255282</v>
      </c>
      <c r="E6924">
        <v>1</v>
      </c>
      <c r="F6924">
        <v>0</v>
      </c>
      <c r="G6924">
        <v>0</v>
      </c>
      <c r="H6924">
        <v>10000000</v>
      </c>
      <c r="I6924">
        <v>340000000</v>
      </c>
      <c r="J6924">
        <v>0.01</v>
      </c>
    </row>
    <row r="6925" spans="1:10" customFormat="1" hidden="1" x14ac:dyDescent="0.25">
      <c r="A6925">
        <v>217</v>
      </c>
      <c r="B6925" t="s">
        <v>1756</v>
      </c>
      <c r="C6925" t="s">
        <v>1757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customFormat="1" hidden="1" x14ac:dyDescent="0.25">
      <c r="A6926">
        <v>217</v>
      </c>
      <c r="B6926" t="s">
        <v>1210</v>
      </c>
      <c r="C6926" t="s">
        <v>1211</v>
      </c>
      <c r="D6926">
        <v>87306397983</v>
      </c>
      <c r="E6926">
        <v>1</v>
      </c>
      <c r="F6926">
        <v>0</v>
      </c>
      <c r="G6926">
        <v>0</v>
      </c>
      <c r="H6926">
        <v>30000000000</v>
      </c>
      <c r="I6926">
        <v>340000000</v>
      </c>
      <c r="J6926">
        <v>0.01</v>
      </c>
    </row>
    <row r="6927" spans="1:10" customFormat="1" hidden="1" x14ac:dyDescent="0.25">
      <c r="A6927">
        <v>217</v>
      </c>
      <c r="B6927" t="s">
        <v>1003</v>
      </c>
      <c r="D6927">
        <v>0</v>
      </c>
      <c r="E6927">
        <v>0</v>
      </c>
      <c r="F6927">
        <v>0</v>
      </c>
      <c r="G6927">
        <v>2024</v>
      </c>
      <c r="H6927">
        <v>0</v>
      </c>
      <c r="I6927">
        <v>0</v>
      </c>
      <c r="J6927">
        <v>0</v>
      </c>
    </row>
    <row r="6928" spans="1:10" customFormat="1" hidden="1" x14ac:dyDescent="0.25">
      <c r="A6928">
        <v>217</v>
      </c>
      <c r="B6928" t="s">
        <v>1269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customFormat="1" hidden="1" x14ac:dyDescent="0.25">
      <c r="A6929">
        <v>217</v>
      </c>
      <c r="B6929" t="s">
        <v>2202</v>
      </c>
      <c r="C6929" t="s">
        <v>2203</v>
      </c>
      <c r="D6929">
        <v>670480677</v>
      </c>
      <c r="E6929">
        <v>1</v>
      </c>
      <c r="F6929">
        <v>0</v>
      </c>
      <c r="G6929">
        <v>0</v>
      </c>
      <c r="H6929">
        <v>20000000000</v>
      </c>
      <c r="I6929">
        <v>340000000</v>
      </c>
      <c r="J6929">
        <v>0.03</v>
      </c>
    </row>
    <row r="6930" spans="1:10" customFormat="1" hidden="1" x14ac:dyDescent="0.25">
      <c r="A6930">
        <v>217</v>
      </c>
      <c r="B6930" t="s">
        <v>2324</v>
      </c>
      <c r="C6930" t="s">
        <v>2325</v>
      </c>
      <c r="D6930">
        <v>334895392869</v>
      </c>
      <c r="E6930">
        <v>1</v>
      </c>
      <c r="F6930">
        <v>0</v>
      </c>
      <c r="G6930">
        <v>0</v>
      </c>
      <c r="H6930">
        <v>500000000</v>
      </c>
      <c r="I6930">
        <v>340000000</v>
      </c>
      <c r="J6930">
        <v>3.5000000000000003E-2</v>
      </c>
    </row>
    <row r="6931" spans="1:10" customFormat="1" hidden="1" x14ac:dyDescent="0.25">
      <c r="A6931">
        <v>217</v>
      </c>
      <c r="B6931" t="s">
        <v>978</v>
      </c>
      <c r="C6931" t="s">
        <v>979</v>
      </c>
      <c r="D6931">
        <v>916464405</v>
      </c>
      <c r="E6931">
        <v>1</v>
      </c>
      <c r="F6931">
        <v>0</v>
      </c>
      <c r="G6931">
        <v>0</v>
      </c>
      <c r="H6931">
        <v>100000000</v>
      </c>
      <c r="I6931">
        <v>345000000</v>
      </c>
      <c r="J6931">
        <v>0.15</v>
      </c>
    </row>
    <row r="6932" spans="1:10" customFormat="1" hidden="1" x14ac:dyDescent="0.25">
      <c r="A6932">
        <v>217</v>
      </c>
      <c r="B6932" t="s">
        <v>1306</v>
      </c>
      <c r="C6932" t="s">
        <v>1307</v>
      </c>
      <c r="D6932">
        <v>0</v>
      </c>
      <c r="E6932">
        <v>0</v>
      </c>
      <c r="F6932">
        <v>0</v>
      </c>
      <c r="G6932">
        <v>0</v>
      </c>
      <c r="H6932">
        <v>100000000</v>
      </c>
      <c r="I6932">
        <v>340000000</v>
      </c>
      <c r="J6932">
        <v>7.4999999999999997E-3</v>
      </c>
    </row>
    <row r="6933" spans="1:10" customFormat="1" hidden="1" x14ac:dyDescent="0.25">
      <c r="A6933">
        <v>217</v>
      </c>
      <c r="B6933" t="s">
        <v>416</v>
      </c>
      <c r="C6933" t="s">
        <v>417</v>
      </c>
      <c r="D6933">
        <v>0</v>
      </c>
      <c r="E6933">
        <v>0</v>
      </c>
      <c r="F6933">
        <v>0</v>
      </c>
      <c r="G6933">
        <v>0</v>
      </c>
      <c r="H6933">
        <v>10000000000</v>
      </c>
      <c r="I6933">
        <v>340000000</v>
      </c>
      <c r="J6933">
        <v>0.03</v>
      </c>
    </row>
    <row r="6934" spans="1:10" customFormat="1" hidden="1" x14ac:dyDescent="0.25">
      <c r="A6934">
        <v>217</v>
      </c>
      <c r="B6934" t="s">
        <v>2297</v>
      </c>
      <c r="C6934" t="s">
        <v>2298</v>
      </c>
      <c r="D6934">
        <v>34666077852</v>
      </c>
      <c r="E6934">
        <v>1</v>
      </c>
      <c r="F6934">
        <v>0</v>
      </c>
      <c r="G6934">
        <v>0</v>
      </c>
      <c r="H6934">
        <v>11500000000</v>
      </c>
      <c r="I6934">
        <v>340000000</v>
      </c>
      <c r="J6934">
        <v>0.03</v>
      </c>
    </row>
    <row r="6935" spans="1:10" customFormat="1" hidden="1" x14ac:dyDescent="0.25">
      <c r="A6935">
        <v>217</v>
      </c>
      <c r="B6935" t="s">
        <v>1059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340000000</v>
      </c>
      <c r="J6935">
        <v>0.03</v>
      </c>
    </row>
    <row r="6936" spans="1:10" customFormat="1" hidden="1" x14ac:dyDescent="0.25">
      <c r="A6936">
        <v>217</v>
      </c>
      <c r="B6936" t="s">
        <v>302</v>
      </c>
      <c r="C6936" t="s">
        <v>303</v>
      </c>
      <c r="D6936">
        <v>6111683619897</v>
      </c>
      <c r="E6936">
        <v>365233408</v>
      </c>
      <c r="F6936">
        <v>1376622599</v>
      </c>
      <c r="G6936">
        <v>1</v>
      </c>
      <c r="H6936">
        <v>1000000000000</v>
      </c>
      <c r="I6936">
        <v>340000000</v>
      </c>
      <c r="J6936">
        <v>1.7999999999999999E-2</v>
      </c>
    </row>
    <row r="6937" spans="1:10" customFormat="1" hidden="1" x14ac:dyDescent="0.25">
      <c r="A6937">
        <v>217</v>
      </c>
      <c r="B6937" t="s">
        <v>625</v>
      </c>
      <c r="C6937" t="s">
        <v>626</v>
      </c>
      <c r="D6937">
        <v>161253461611</v>
      </c>
      <c r="E6937">
        <v>1</v>
      </c>
      <c r="F6937">
        <v>0</v>
      </c>
      <c r="G6937">
        <v>0</v>
      </c>
      <c r="H6937">
        <v>50000000000</v>
      </c>
      <c r="I6937">
        <v>340000000</v>
      </c>
      <c r="J6937">
        <v>0.01</v>
      </c>
    </row>
    <row r="6938" spans="1:10" customFormat="1" hidden="1" x14ac:dyDescent="0.25">
      <c r="A6938">
        <v>217</v>
      </c>
      <c r="B6938" t="s">
        <v>814</v>
      </c>
      <c r="C6938" t="s">
        <v>815</v>
      </c>
      <c r="D6938">
        <v>47231034139</v>
      </c>
      <c r="E6938">
        <v>1</v>
      </c>
      <c r="F6938">
        <v>0</v>
      </c>
      <c r="G6938">
        <v>0</v>
      </c>
      <c r="H6938">
        <v>500000000</v>
      </c>
      <c r="I6938">
        <v>340000000</v>
      </c>
      <c r="J6938">
        <v>0.05</v>
      </c>
    </row>
    <row r="6939" spans="1:10" customFormat="1" hidden="1" x14ac:dyDescent="0.25">
      <c r="A6939">
        <v>217</v>
      </c>
      <c r="B6939" t="s">
        <v>462</v>
      </c>
      <c r="C6939" t="s">
        <v>463</v>
      </c>
      <c r="D6939">
        <v>56272839111</v>
      </c>
      <c r="E6939">
        <v>1</v>
      </c>
      <c r="F6939">
        <v>0</v>
      </c>
      <c r="G6939">
        <v>0</v>
      </c>
      <c r="H6939">
        <v>30000000000</v>
      </c>
      <c r="I6939">
        <v>340000000</v>
      </c>
      <c r="J6939">
        <v>0</v>
      </c>
    </row>
    <row r="6940" spans="1:10" customFormat="1" hidden="1" x14ac:dyDescent="0.25">
      <c r="A6940">
        <v>217</v>
      </c>
      <c r="B6940" t="s">
        <v>1304</v>
      </c>
      <c r="C6940" t="s">
        <v>1305</v>
      </c>
      <c r="D6940">
        <v>0</v>
      </c>
      <c r="E6940">
        <v>0</v>
      </c>
      <c r="F6940">
        <v>0</v>
      </c>
      <c r="G6940">
        <v>0</v>
      </c>
      <c r="H6940">
        <v>1000000000</v>
      </c>
      <c r="I6940">
        <v>340000000</v>
      </c>
      <c r="J6940">
        <v>0</v>
      </c>
    </row>
    <row r="6941" spans="1:10" customFormat="1" hidden="1" x14ac:dyDescent="0.25">
      <c r="A6941">
        <v>217</v>
      </c>
      <c r="B6941" t="s">
        <v>1503</v>
      </c>
      <c r="C6941" t="s">
        <v>1504</v>
      </c>
      <c r="D6941">
        <v>79074679952</v>
      </c>
      <c r="E6941">
        <v>1</v>
      </c>
      <c r="F6941">
        <v>0</v>
      </c>
      <c r="G6941">
        <v>0</v>
      </c>
      <c r="H6941">
        <v>39000000000</v>
      </c>
      <c r="I6941">
        <v>340000000</v>
      </c>
      <c r="J6941">
        <v>0.01</v>
      </c>
    </row>
    <row r="6942" spans="1:10" customFormat="1" hidden="1" x14ac:dyDescent="0.25">
      <c r="A6942">
        <v>217</v>
      </c>
      <c r="B6942" t="s">
        <v>1591</v>
      </c>
      <c r="C6942" t="s">
        <v>1592</v>
      </c>
      <c r="D6942">
        <v>0</v>
      </c>
      <c r="E6942">
        <v>0</v>
      </c>
      <c r="F6942">
        <v>0</v>
      </c>
      <c r="G6942">
        <v>0</v>
      </c>
      <c r="H6942">
        <v>60000000000</v>
      </c>
      <c r="I6942">
        <v>340000000</v>
      </c>
      <c r="J6942">
        <v>0.02</v>
      </c>
    </row>
    <row r="6943" spans="1:10" customFormat="1" hidden="1" x14ac:dyDescent="0.25">
      <c r="A6943">
        <v>217</v>
      </c>
      <c r="B6943" t="s">
        <v>1319</v>
      </c>
      <c r="C6943" t="s">
        <v>1320</v>
      </c>
      <c r="D6943">
        <v>0</v>
      </c>
      <c r="E6943">
        <v>0</v>
      </c>
      <c r="F6943">
        <v>0</v>
      </c>
      <c r="G6943">
        <v>0</v>
      </c>
      <c r="H6943">
        <v>1000000000</v>
      </c>
      <c r="I6943">
        <v>340000000</v>
      </c>
      <c r="J6943">
        <v>0.05</v>
      </c>
    </row>
    <row r="6944" spans="1:10" customFormat="1" hidden="1" x14ac:dyDescent="0.25">
      <c r="A6944">
        <v>217</v>
      </c>
      <c r="B6944" t="s">
        <v>685</v>
      </c>
      <c r="C6944" t="s">
        <v>94</v>
      </c>
      <c r="D6944">
        <v>11626118123081</v>
      </c>
      <c r="E6944">
        <v>538618278</v>
      </c>
      <c r="F6944">
        <v>6421990997</v>
      </c>
      <c r="G6944">
        <v>4</v>
      </c>
      <c r="H6944">
        <v>150000000000</v>
      </c>
      <c r="I6944">
        <v>340000000</v>
      </c>
      <c r="J6944">
        <v>0.03</v>
      </c>
    </row>
    <row r="6945" spans="1:10" customFormat="1" hidden="1" x14ac:dyDescent="0.25">
      <c r="A6945">
        <v>217</v>
      </c>
      <c r="B6945" t="s">
        <v>1681</v>
      </c>
      <c r="C6945" t="s">
        <v>1682</v>
      </c>
      <c r="D6945">
        <v>235168068068</v>
      </c>
      <c r="E6945">
        <v>1</v>
      </c>
      <c r="F6945">
        <v>0</v>
      </c>
      <c r="G6945">
        <v>0</v>
      </c>
      <c r="H6945">
        <v>400000000</v>
      </c>
      <c r="I6945">
        <v>340000000</v>
      </c>
      <c r="J6945">
        <v>0</v>
      </c>
    </row>
    <row r="6946" spans="1:10" customFormat="1" hidden="1" x14ac:dyDescent="0.25">
      <c r="A6946">
        <v>217</v>
      </c>
      <c r="B6946" t="s">
        <v>956</v>
      </c>
      <c r="C6946" t="s">
        <v>957</v>
      </c>
      <c r="D6946">
        <v>55971220721</v>
      </c>
      <c r="E6946">
        <v>1</v>
      </c>
      <c r="F6946">
        <v>0</v>
      </c>
      <c r="G6946">
        <v>0</v>
      </c>
      <c r="H6946">
        <v>10000000000</v>
      </c>
      <c r="I6946">
        <v>340000000</v>
      </c>
      <c r="J6946">
        <v>0.01</v>
      </c>
    </row>
    <row r="6947" spans="1:10" customFormat="1" hidden="1" x14ac:dyDescent="0.25">
      <c r="A6947">
        <v>217</v>
      </c>
      <c r="B6947" t="s">
        <v>2534</v>
      </c>
      <c r="C6947" t="s">
        <v>2535</v>
      </c>
      <c r="D6947">
        <v>2837693929762</v>
      </c>
      <c r="E6947">
        <v>1</v>
      </c>
      <c r="F6947">
        <v>0</v>
      </c>
      <c r="G6947">
        <v>0</v>
      </c>
      <c r="H6947">
        <v>1000000000000</v>
      </c>
      <c r="I6947">
        <v>340000000</v>
      </c>
      <c r="J6947">
        <v>1E-3</v>
      </c>
    </row>
    <row r="6948" spans="1:10" customFormat="1" hidden="1" x14ac:dyDescent="0.25">
      <c r="A6948">
        <v>217</v>
      </c>
      <c r="B6948" t="s">
        <v>2259</v>
      </c>
      <c r="C6948" t="s">
        <v>2260</v>
      </c>
      <c r="D6948">
        <v>7592293644525</v>
      </c>
      <c r="E6948">
        <v>548973808</v>
      </c>
      <c r="F6948">
        <v>8149978533</v>
      </c>
      <c r="G6948">
        <v>5</v>
      </c>
      <c r="H6948">
        <v>1000000000</v>
      </c>
      <c r="I6948">
        <v>340000000</v>
      </c>
      <c r="J6948">
        <v>2.5000000000000001E-2</v>
      </c>
    </row>
    <row r="6949" spans="1:10" customFormat="1" hidden="1" x14ac:dyDescent="0.25">
      <c r="A6949">
        <v>217</v>
      </c>
      <c r="B6949" t="s">
        <v>1873</v>
      </c>
      <c r="C6949" t="s">
        <v>1874</v>
      </c>
      <c r="D6949">
        <v>5867098534349</v>
      </c>
      <c r="E6949">
        <v>497091549</v>
      </c>
      <c r="F6949">
        <v>2984739440</v>
      </c>
      <c r="G6949">
        <v>2</v>
      </c>
      <c r="H6949">
        <v>500000000000</v>
      </c>
      <c r="I6949">
        <v>340000000</v>
      </c>
      <c r="J6949">
        <v>0.05</v>
      </c>
    </row>
    <row r="6950" spans="1:10" customFormat="1" hidden="1" x14ac:dyDescent="0.25">
      <c r="A6950">
        <v>217</v>
      </c>
      <c r="B6950" t="s">
        <v>931</v>
      </c>
      <c r="C6950" t="s">
        <v>932</v>
      </c>
      <c r="D6950">
        <v>633997445185</v>
      </c>
      <c r="E6950">
        <v>1</v>
      </c>
      <c r="F6950">
        <v>0</v>
      </c>
      <c r="G6950">
        <v>0</v>
      </c>
      <c r="H6950">
        <v>250000000000</v>
      </c>
      <c r="I6950">
        <v>340000000</v>
      </c>
      <c r="J6950">
        <v>0.01</v>
      </c>
    </row>
    <row r="6951" spans="1:10" customFormat="1" hidden="1" x14ac:dyDescent="0.25">
      <c r="A6951">
        <v>217</v>
      </c>
      <c r="B6951" t="s">
        <v>203</v>
      </c>
      <c r="C6951" t="s">
        <v>204</v>
      </c>
      <c r="D6951">
        <v>263601685463</v>
      </c>
      <c r="E6951">
        <v>1</v>
      </c>
      <c r="F6951">
        <v>0</v>
      </c>
      <c r="G6951">
        <v>0</v>
      </c>
      <c r="H6951">
        <v>100000000000</v>
      </c>
      <c r="I6951">
        <v>340000000</v>
      </c>
      <c r="J6951">
        <v>2.5000000000000001E-2</v>
      </c>
    </row>
    <row r="6952" spans="1:10" customFormat="1" hidden="1" x14ac:dyDescent="0.25">
      <c r="A6952">
        <v>217</v>
      </c>
      <c r="B6952" t="s">
        <v>787</v>
      </c>
      <c r="C6952" t="s">
        <v>788</v>
      </c>
      <c r="D6952">
        <v>73578414316</v>
      </c>
      <c r="E6952">
        <v>1</v>
      </c>
      <c r="F6952">
        <v>0</v>
      </c>
      <c r="G6952">
        <v>0</v>
      </c>
      <c r="H6952">
        <v>0</v>
      </c>
      <c r="I6952">
        <v>340000000</v>
      </c>
      <c r="J6952">
        <v>0.1</v>
      </c>
    </row>
    <row r="6953" spans="1:10" customFormat="1" hidden="1" x14ac:dyDescent="0.25">
      <c r="A6953">
        <v>217</v>
      </c>
      <c r="B6953" t="s">
        <v>2081</v>
      </c>
      <c r="C6953" t="s">
        <v>2082</v>
      </c>
      <c r="D6953">
        <v>36435153669667</v>
      </c>
      <c r="E6953">
        <v>2403039986</v>
      </c>
      <c r="F6953">
        <v>18477359879</v>
      </c>
      <c r="G6953">
        <v>12</v>
      </c>
      <c r="H6953">
        <v>100000000000</v>
      </c>
      <c r="I6953">
        <v>350000000</v>
      </c>
      <c r="J6953">
        <v>0.1</v>
      </c>
    </row>
    <row r="6954" spans="1:10" customFormat="1" hidden="1" x14ac:dyDescent="0.25">
      <c r="A6954">
        <v>222</v>
      </c>
      <c r="B6954" t="s">
        <v>1244</v>
      </c>
      <c r="C6954" t="s">
        <v>1245</v>
      </c>
      <c r="D6954">
        <v>656642347537</v>
      </c>
      <c r="E6954">
        <v>1</v>
      </c>
      <c r="F6954">
        <v>0</v>
      </c>
      <c r="G6954">
        <v>0</v>
      </c>
      <c r="H6954">
        <v>149999999999</v>
      </c>
      <c r="I6954">
        <v>340000000</v>
      </c>
      <c r="J6954">
        <v>0</v>
      </c>
    </row>
    <row r="6955" spans="1:10" customFormat="1" hidden="1" x14ac:dyDescent="0.25">
      <c r="A6955">
        <v>222</v>
      </c>
      <c r="B6955" t="s">
        <v>1990</v>
      </c>
      <c r="C6955" t="s">
        <v>1991</v>
      </c>
      <c r="D6955">
        <v>0</v>
      </c>
      <c r="E6955">
        <v>1</v>
      </c>
      <c r="F6955">
        <v>0</v>
      </c>
      <c r="G6955">
        <v>0</v>
      </c>
      <c r="H6955">
        <v>2061750060728</v>
      </c>
      <c r="I6955">
        <v>340000000</v>
      </c>
      <c r="J6955">
        <v>0.03</v>
      </c>
    </row>
    <row r="6956" spans="1:10" customFormat="1" hidden="1" x14ac:dyDescent="0.25">
      <c r="A6956">
        <v>217</v>
      </c>
      <c r="B6956" t="s">
        <v>1892</v>
      </c>
      <c r="C6956" t="s">
        <v>1893</v>
      </c>
      <c r="D6956">
        <v>3869934</v>
      </c>
      <c r="E6956">
        <v>1</v>
      </c>
      <c r="F6956">
        <v>0</v>
      </c>
      <c r="G6956">
        <v>0</v>
      </c>
      <c r="H6956">
        <v>1000000000</v>
      </c>
      <c r="I6956">
        <v>340000000</v>
      </c>
      <c r="J6956">
        <v>0.01</v>
      </c>
    </row>
    <row r="6957" spans="1:10" customFormat="1" hidden="1" x14ac:dyDescent="0.25">
      <c r="A6957">
        <v>217</v>
      </c>
      <c r="B6957" t="s">
        <v>656</v>
      </c>
      <c r="C6957" t="s">
        <v>657</v>
      </c>
      <c r="D6957">
        <v>0</v>
      </c>
      <c r="E6957">
        <v>1</v>
      </c>
      <c r="F6957">
        <v>0</v>
      </c>
      <c r="G6957">
        <v>0</v>
      </c>
      <c r="H6957">
        <v>400000000</v>
      </c>
      <c r="I6957">
        <v>340000000</v>
      </c>
      <c r="J6957">
        <v>0.02</v>
      </c>
    </row>
    <row r="6958" spans="1:10" customFormat="1" hidden="1" x14ac:dyDescent="0.25">
      <c r="A6958">
        <v>217</v>
      </c>
      <c r="B6958" t="s">
        <v>991</v>
      </c>
      <c r="C6958" t="s">
        <v>992</v>
      </c>
      <c r="D6958">
        <v>81642501175</v>
      </c>
      <c r="E6958">
        <v>1</v>
      </c>
      <c r="F6958">
        <v>0</v>
      </c>
      <c r="G6958">
        <v>0</v>
      </c>
      <c r="H6958">
        <v>75000000000</v>
      </c>
      <c r="I6958">
        <v>340000000</v>
      </c>
      <c r="J6958">
        <v>2.75E-2</v>
      </c>
    </row>
    <row r="6959" spans="1:10" customFormat="1" hidden="1" x14ac:dyDescent="0.25">
      <c r="A6959">
        <v>217</v>
      </c>
      <c r="B6959" t="s">
        <v>2308</v>
      </c>
      <c r="C6959" t="s">
        <v>153</v>
      </c>
      <c r="D6959">
        <v>362473627518</v>
      </c>
      <c r="E6959">
        <v>1</v>
      </c>
      <c r="F6959">
        <v>0</v>
      </c>
      <c r="G6959">
        <v>0</v>
      </c>
      <c r="H6959">
        <v>10000000000</v>
      </c>
      <c r="I6959">
        <v>340000000</v>
      </c>
      <c r="J6959">
        <v>0</v>
      </c>
    </row>
    <row r="6960" spans="1:10" customFormat="1" hidden="1" x14ac:dyDescent="0.25">
      <c r="A6960">
        <v>217</v>
      </c>
      <c r="B6960" t="s">
        <v>1565</v>
      </c>
      <c r="C6960" t="s">
        <v>1566</v>
      </c>
      <c r="D6960">
        <v>3567137025364</v>
      </c>
      <c r="E6960">
        <v>529796981</v>
      </c>
      <c r="F6960">
        <v>2949901127</v>
      </c>
      <c r="G6960">
        <v>2</v>
      </c>
      <c r="H6960">
        <v>25000000000</v>
      </c>
      <c r="I6960">
        <v>500000000</v>
      </c>
      <c r="J6960">
        <v>0.01</v>
      </c>
    </row>
    <row r="6961" spans="1:10" customFormat="1" hidden="1" x14ac:dyDescent="0.25">
      <c r="A6961">
        <v>217</v>
      </c>
      <c r="B6961" t="s">
        <v>2279</v>
      </c>
      <c r="C6961" t="s">
        <v>2280</v>
      </c>
      <c r="D6961">
        <v>0</v>
      </c>
      <c r="E6961">
        <v>0</v>
      </c>
      <c r="F6961">
        <v>0</v>
      </c>
      <c r="G6961">
        <v>0</v>
      </c>
      <c r="H6961">
        <v>10000000000</v>
      </c>
      <c r="I6961">
        <v>340000000</v>
      </c>
      <c r="J6961">
        <v>0.02</v>
      </c>
    </row>
    <row r="6962" spans="1:10" customFormat="1" hidden="1" x14ac:dyDescent="0.25">
      <c r="A6962">
        <v>217</v>
      </c>
      <c r="B6962" t="s">
        <v>1749</v>
      </c>
      <c r="C6962" t="s">
        <v>182</v>
      </c>
      <c r="D6962">
        <v>43607342069</v>
      </c>
      <c r="E6962">
        <v>1</v>
      </c>
      <c r="F6962">
        <v>0</v>
      </c>
      <c r="G6962">
        <v>0</v>
      </c>
      <c r="H6962">
        <v>20000000000</v>
      </c>
      <c r="I6962">
        <v>340000000</v>
      </c>
      <c r="J6962">
        <v>7.0000000000000001E-3</v>
      </c>
    </row>
    <row r="6963" spans="1:10" customFormat="1" hidden="1" x14ac:dyDescent="0.25">
      <c r="A6963">
        <v>217</v>
      </c>
      <c r="B6963" t="s">
        <v>1220</v>
      </c>
      <c r="C6963" t="s">
        <v>1221</v>
      </c>
      <c r="D6963">
        <v>0</v>
      </c>
      <c r="E6963">
        <v>1</v>
      </c>
      <c r="F6963">
        <v>0</v>
      </c>
      <c r="G6963">
        <v>0</v>
      </c>
      <c r="H6963">
        <v>5000000000</v>
      </c>
      <c r="I6963">
        <v>340000000</v>
      </c>
      <c r="J6963">
        <v>0.01</v>
      </c>
    </row>
    <row r="6964" spans="1:10" customFormat="1" hidden="1" x14ac:dyDescent="0.25">
      <c r="A6964">
        <v>217</v>
      </c>
      <c r="B6964" t="s">
        <v>425</v>
      </c>
      <c r="C6964" t="s">
        <v>426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customFormat="1" hidden="1" x14ac:dyDescent="0.25">
      <c r="A6965">
        <v>217</v>
      </c>
      <c r="B6965" t="s">
        <v>2149</v>
      </c>
      <c r="C6965" t="s">
        <v>2150</v>
      </c>
      <c r="D6965">
        <v>466823694752</v>
      </c>
      <c r="E6965">
        <v>1</v>
      </c>
      <c r="F6965">
        <v>0</v>
      </c>
      <c r="G6965">
        <v>0</v>
      </c>
      <c r="H6965">
        <v>1000000000</v>
      </c>
      <c r="I6965">
        <v>340000000</v>
      </c>
      <c r="J6965">
        <v>0.01</v>
      </c>
    </row>
    <row r="6966" spans="1:10" customFormat="1" hidden="1" x14ac:dyDescent="0.25">
      <c r="A6966">
        <v>217</v>
      </c>
      <c r="B6966" t="s">
        <v>663</v>
      </c>
      <c r="C6966" t="s">
        <v>664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customFormat="1" hidden="1" x14ac:dyDescent="0.25">
      <c r="A6967">
        <v>217</v>
      </c>
      <c r="B6967" t="s">
        <v>1561</v>
      </c>
      <c r="C6967" t="s">
        <v>1562</v>
      </c>
      <c r="D6967">
        <v>420623709460</v>
      </c>
      <c r="E6967">
        <v>1</v>
      </c>
      <c r="F6967">
        <v>0</v>
      </c>
      <c r="G6967">
        <v>0</v>
      </c>
      <c r="H6967">
        <v>1400000000</v>
      </c>
      <c r="I6967">
        <v>340000000</v>
      </c>
      <c r="J6967">
        <v>0.05</v>
      </c>
    </row>
    <row r="6968" spans="1:10" customFormat="1" hidden="1" x14ac:dyDescent="0.25">
      <c r="A6968">
        <v>217</v>
      </c>
      <c r="B6968" t="s">
        <v>1450</v>
      </c>
      <c r="C6968" t="s">
        <v>1451</v>
      </c>
      <c r="D6968">
        <v>155163396474190</v>
      </c>
      <c r="E6968">
        <v>3931415635</v>
      </c>
      <c r="F6968">
        <v>116122438870</v>
      </c>
      <c r="G6968">
        <v>69</v>
      </c>
      <c r="H6968">
        <v>50000000000</v>
      </c>
      <c r="I6968">
        <v>340000000</v>
      </c>
      <c r="J6968">
        <v>0.03</v>
      </c>
    </row>
    <row r="6969" spans="1:10" customFormat="1" hidden="1" x14ac:dyDescent="0.25">
      <c r="A6969">
        <v>217</v>
      </c>
      <c r="B6969" t="s">
        <v>1285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customFormat="1" hidden="1" x14ac:dyDescent="0.25">
      <c r="A6970">
        <v>217</v>
      </c>
      <c r="B6970" t="s">
        <v>1052</v>
      </c>
      <c r="C6970" t="s">
        <v>1053</v>
      </c>
      <c r="D6970">
        <v>63242436852</v>
      </c>
      <c r="E6970">
        <v>1</v>
      </c>
      <c r="F6970">
        <v>0</v>
      </c>
      <c r="G6970">
        <v>0</v>
      </c>
      <c r="H6970">
        <v>50000000000</v>
      </c>
      <c r="I6970">
        <v>340000000</v>
      </c>
      <c r="J6970">
        <v>0.01</v>
      </c>
    </row>
    <row r="6971" spans="1:10" customFormat="1" hidden="1" x14ac:dyDescent="0.25">
      <c r="A6971">
        <v>217</v>
      </c>
      <c r="B6971" t="s">
        <v>946</v>
      </c>
      <c r="C6971" t="s">
        <v>415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customFormat="1" hidden="1" x14ac:dyDescent="0.25">
      <c r="A6972">
        <v>217</v>
      </c>
      <c r="B6972" t="s">
        <v>1279</v>
      </c>
      <c r="C6972" t="s">
        <v>1280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customFormat="1" hidden="1" x14ac:dyDescent="0.25">
      <c r="A6973">
        <v>217</v>
      </c>
      <c r="B6973" t="s">
        <v>2352</v>
      </c>
      <c r="C6973" t="s">
        <v>2353</v>
      </c>
      <c r="D6973">
        <v>103487433109</v>
      </c>
      <c r="E6973">
        <v>1</v>
      </c>
      <c r="F6973">
        <v>0</v>
      </c>
      <c r="G6973">
        <v>0</v>
      </c>
      <c r="H6973">
        <v>100000000000</v>
      </c>
      <c r="I6973">
        <v>340000000</v>
      </c>
      <c r="J6973">
        <v>0.01</v>
      </c>
    </row>
    <row r="6974" spans="1:10" customFormat="1" hidden="1" x14ac:dyDescent="0.25">
      <c r="A6974">
        <v>217</v>
      </c>
      <c r="B6974" t="s">
        <v>361</v>
      </c>
      <c r="C6974" t="s">
        <v>362</v>
      </c>
      <c r="D6974">
        <v>12121421046329</v>
      </c>
      <c r="E6974">
        <v>340000000</v>
      </c>
      <c r="F6974">
        <v>11840003291</v>
      </c>
      <c r="G6974">
        <v>7</v>
      </c>
      <c r="H6974">
        <v>87000000000</v>
      </c>
      <c r="I6974">
        <v>340000000</v>
      </c>
      <c r="J6974">
        <v>0</v>
      </c>
    </row>
    <row r="6975" spans="1:10" customFormat="1" hidden="1" x14ac:dyDescent="0.25">
      <c r="A6975">
        <v>217</v>
      </c>
      <c r="B6975" t="s">
        <v>1906</v>
      </c>
      <c r="C6975" t="s">
        <v>1907</v>
      </c>
      <c r="D6975">
        <v>421194987408</v>
      </c>
      <c r="E6975">
        <v>1</v>
      </c>
      <c r="F6975">
        <v>0</v>
      </c>
      <c r="G6975">
        <v>0</v>
      </c>
      <c r="H6975">
        <v>10100000000</v>
      </c>
      <c r="I6975">
        <v>340000000</v>
      </c>
      <c r="J6975">
        <v>0.03</v>
      </c>
    </row>
    <row r="6976" spans="1:10" customFormat="1" hidden="1" x14ac:dyDescent="0.25">
      <c r="A6976">
        <v>217</v>
      </c>
      <c r="B6976" t="s">
        <v>1727</v>
      </c>
      <c r="C6976" t="s">
        <v>1728</v>
      </c>
      <c r="D6976">
        <v>18710668330</v>
      </c>
      <c r="E6976">
        <v>1</v>
      </c>
      <c r="F6976">
        <v>0</v>
      </c>
      <c r="G6976">
        <v>0</v>
      </c>
      <c r="H6976">
        <v>5000000000</v>
      </c>
      <c r="I6976">
        <v>340000000</v>
      </c>
      <c r="J6976">
        <v>3.5000000000000003E-2</v>
      </c>
    </row>
    <row r="6977" spans="1:15" hidden="1" x14ac:dyDescent="0.25">
      <c r="A6977">
        <v>222</v>
      </c>
      <c r="B6977" t="s">
        <v>800</v>
      </c>
      <c r="C6977" t="s">
        <v>801</v>
      </c>
      <c r="D6977">
        <v>605632009443</v>
      </c>
      <c r="E6977">
        <v>1</v>
      </c>
      <c r="F6977">
        <v>0</v>
      </c>
      <c r="G6977">
        <v>0</v>
      </c>
      <c r="H6977">
        <v>219000000000</v>
      </c>
      <c r="I6977">
        <v>340000000</v>
      </c>
      <c r="J6977">
        <v>0.03</v>
      </c>
      <c r="M6977"/>
    </row>
    <row r="6978" spans="1:15" hidden="1" x14ac:dyDescent="0.25">
      <c r="A6978">
        <v>217</v>
      </c>
      <c r="B6978" t="s">
        <v>729</v>
      </c>
      <c r="C6978" t="s">
        <v>730</v>
      </c>
      <c r="D6978">
        <v>1295755036043</v>
      </c>
      <c r="E6978">
        <v>1</v>
      </c>
      <c r="F6978">
        <v>0</v>
      </c>
      <c r="G6978">
        <v>0</v>
      </c>
      <c r="H6978">
        <v>10000000000</v>
      </c>
      <c r="I6978">
        <v>345000000</v>
      </c>
      <c r="J6978">
        <v>0.01</v>
      </c>
      <c r="M6978"/>
    </row>
    <row r="6979" spans="1:15" hidden="1" x14ac:dyDescent="0.25">
      <c r="A6979">
        <v>217</v>
      </c>
      <c r="B6979" t="s">
        <v>1809</v>
      </c>
      <c r="C6979" t="s">
        <v>588</v>
      </c>
      <c r="D6979">
        <v>7351386357420</v>
      </c>
      <c r="E6979">
        <v>340000000</v>
      </c>
      <c r="F6979">
        <v>6619834150</v>
      </c>
      <c r="G6979">
        <v>4</v>
      </c>
      <c r="H6979">
        <v>70000000000</v>
      </c>
      <c r="I6979">
        <v>340000000</v>
      </c>
      <c r="J6979">
        <v>0</v>
      </c>
      <c r="M6979"/>
    </row>
    <row r="6980" spans="1:15" hidden="1" x14ac:dyDescent="0.25">
      <c r="A6980">
        <v>217</v>
      </c>
      <c r="B6980" t="s">
        <v>1259</v>
      </c>
      <c r="D6980">
        <v>502624470</v>
      </c>
      <c r="E6980">
        <v>1</v>
      </c>
      <c r="F6980">
        <v>0</v>
      </c>
      <c r="G6980">
        <v>0</v>
      </c>
      <c r="H6980">
        <v>100000000</v>
      </c>
      <c r="I6980">
        <v>345000000</v>
      </c>
      <c r="J6980">
        <v>0.03</v>
      </c>
      <c r="M6980"/>
    </row>
    <row r="6981" spans="1:15" hidden="1" x14ac:dyDescent="0.25">
      <c r="A6981">
        <v>217</v>
      </c>
      <c r="B6981" t="s">
        <v>982</v>
      </c>
      <c r="C6981" t="s">
        <v>983</v>
      </c>
      <c r="D6981">
        <v>895978876824</v>
      </c>
      <c r="E6981">
        <v>1</v>
      </c>
      <c r="F6981">
        <v>0</v>
      </c>
      <c r="G6981">
        <v>0</v>
      </c>
      <c r="H6981">
        <v>633000000000</v>
      </c>
      <c r="I6981">
        <v>340000000</v>
      </c>
      <c r="J6981">
        <v>2.9000000000000001E-2</v>
      </c>
      <c r="M6981"/>
    </row>
    <row r="6982" spans="1:15" hidden="1" x14ac:dyDescent="0.25">
      <c r="A6982">
        <v>217</v>
      </c>
      <c r="B6982" t="s">
        <v>2326</v>
      </c>
      <c r="C6982" t="s">
        <v>2327</v>
      </c>
      <c r="D6982">
        <v>1188909685963</v>
      </c>
      <c r="E6982">
        <v>430435976</v>
      </c>
      <c r="F6982">
        <v>3049702088</v>
      </c>
      <c r="G6982">
        <v>2</v>
      </c>
      <c r="H6982">
        <v>128000000000</v>
      </c>
      <c r="I6982">
        <v>340000000</v>
      </c>
      <c r="J6982">
        <v>2.8799999999999999E-2</v>
      </c>
      <c r="M6982"/>
    </row>
    <row r="6983" spans="1:15" hidden="1" x14ac:dyDescent="0.25">
      <c r="A6983">
        <v>217</v>
      </c>
      <c r="B6983" t="s">
        <v>2445</v>
      </c>
      <c r="C6983" t="s">
        <v>2446</v>
      </c>
      <c r="D6983">
        <v>7508953041</v>
      </c>
      <c r="E6983">
        <v>1</v>
      </c>
      <c r="F6983">
        <v>0</v>
      </c>
      <c r="G6983">
        <v>0</v>
      </c>
      <c r="H6983">
        <v>0</v>
      </c>
      <c r="I6983">
        <v>340000000</v>
      </c>
      <c r="J6983">
        <v>0</v>
      </c>
      <c r="M6983"/>
    </row>
    <row r="6984" spans="1:15" hidden="1" x14ac:dyDescent="0.25">
      <c r="A6984">
        <v>217</v>
      </c>
      <c r="B6984" t="s">
        <v>2475</v>
      </c>
      <c r="C6984" t="s">
        <v>2476</v>
      </c>
      <c r="D6984">
        <v>202298836</v>
      </c>
      <c r="E6984">
        <v>1</v>
      </c>
      <c r="F6984">
        <v>0</v>
      </c>
      <c r="G6984">
        <v>0</v>
      </c>
      <c r="H6984">
        <v>200000000</v>
      </c>
      <c r="I6984">
        <v>340000000</v>
      </c>
      <c r="J6984">
        <v>0.02</v>
      </c>
      <c r="M6984"/>
    </row>
    <row r="6985" spans="1:15" hidden="1" x14ac:dyDescent="0.25">
      <c r="A6985">
        <v>217</v>
      </c>
      <c r="B6985" t="s">
        <v>1260</v>
      </c>
      <c r="C6985" t="s">
        <v>479</v>
      </c>
      <c r="D6985">
        <v>0</v>
      </c>
      <c r="E6985">
        <v>0</v>
      </c>
      <c r="F6985">
        <v>0</v>
      </c>
      <c r="G6985">
        <v>0</v>
      </c>
      <c r="H6985">
        <v>5000000000</v>
      </c>
      <c r="I6985">
        <v>340000000</v>
      </c>
      <c r="J6985">
        <v>0.03</v>
      </c>
      <c r="M6985"/>
    </row>
    <row r="6986" spans="1:15" hidden="1" x14ac:dyDescent="0.25">
      <c r="A6986">
        <v>217</v>
      </c>
      <c r="B6986" t="s">
        <v>173</v>
      </c>
      <c r="C6986" t="s">
        <v>174</v>
      </c>
      <c r="D6986">
        <v>1242965896283</v>
      </c>
      <c r="E6986">
        <v>402804502</v>
      </c>
      <c r="F6986">
        <v>3077420638</v>
      </c>
      <c r="G6986">
        <v>2</v>
      </c>
      <c r="H6986">
        <v>150000000000</v>
      </c>
      <c r="I6986">
        <v>340000000</v>
      </c>
      <c r="J6986">
        <v>0.02</v>
      </c>
      <c r="M6986"/>
    </row>
    <row r="6987" spans="1:15" hidden="1" x14ac:dyDescent="0.25">
      <c r="A6987">
        <v>217</v>
      </c>
      <c r="B6987" t="s">
        <v>1713</v>
      </c>
      <c r="C6987" t="s">
        <v>1714</v>
      </c>
      <c r="D6987">
        <v>46491950556387</v>
      </c>
      <c r="E6987">
        <v>2419150909</v>
      </c>
      <c r="F6987">
        <v>39503867286</v>
      </c>
      <c r="G6987">
        <v>24</v>
      </c>
      <c r="H6987">
        <v>3000000000000</v>
      </c>
      <c r="I6987">
        <v>340000000</v>
      </c>
      <c r="J6987">
        <v>0.05</v>
      </c>
      <c r="M6987"/>
    </row>
    <row r="6988" spans="1:15" x14ac:dyDescent="0.25">
      <c r="A6988">
        <v>224</v>
      </c>
      <c r="B6988" t="s">
        <v>2404</v>
      </c>
      <c r="D6988">
        <v>0</v>
      </c>
      <c r="E6988">
        <v>0</v>
      </c>
      <c r="F6988">
        <v>0</v>
      </c>
      <c r="G6988">
        <v>0</v>
      </c>
      <c r="H6988">
        <v>900000000000</v>
      </c>
      <c r="I6988">
        <v>340000000</v>
      </c>
      <c r="J6988" s="127">
        <v>0.01</v>
      </c>
      <c r="L6988">
        <f>C6988</f>
        <v>0</v>
      </c>
      <c r="M6988" s="125">
        <f>H6988/1000000</f>
        <v>900000</v>
      </c>
      <c r="O6988" s="126">
        <f>D6988/1000000</f>
        <v>0</v>
      </c>
    </row>
    <row r="6989" spans="1:15" hidden="1" x14ac:dyDescent="0.25">
      <c r="A6989">
        <v>217</v>
      </c>
      <c r="B6989" t="s">
        <v>2405</v>
      </c>
      <c r="C6989" t="s">
        <v>2406</v>
      </c>
      <c r="D6989">
        <v>1184579398002</v>
      </c>
      <c r="E6989">
        <v>1</v>
      </c>
      <c r="F6989">
        <v>0</v>
      </c>
      <c r="G6989">
        <v>0</v>
      </c>
      <c r="H6989">
        <v>88888888888</v>
      </c>
      <c r="I6989">
        <v>340000000</v>
      </c>
      <c r="J6989">
        <v>0</v>
      </c>
      <c r="M6989"/>
    </row>
    <row r="6990" spans="1:15" hidden="1" x14ac:dyDescent="0.25">
      <c r="A6990">
        <v>217</v>
      </c>
      <c r="B6990" t="s">
        <v>1402</v>
      </c>
      <c r="C6990" t="s">
        <v>1403</v>
      </c>
      <c r="D6990">
        <v>290280363746</v>
      </c>
      <c r="E6990">
        <v>1</v>
      </c>
      <c r="F6990">
        <v>0</v>
      </c>
      <c r="G6990">
        <v>0</v>
      </c>
      <c r="H6990">
        <v>1000000000</v>
      </c>
      <c r="I6990">
        <v>340000000</v>
      </c>
      <c r="J6990">
        <v>0.01</v>
      </c>
      <c r="M6990"/>
    </row>
    <row r="6991" spans="1:15" hidden="1" x14ac:dyDescent="0.25">
      <c r="A6991">
        <v>217</v>
      </c>
      <c r="B6991" s="161" t="s">
        <v>2542</v>
      </c>
      <c r="C6991" t="s">
        <v>746</v>
      </c>
      <c r="D6991">
        <v>0</v>
      </c>
      <c r="E6991">
        <v>0</v>
      </c>
      <c r="F6991">
        <v>0</v>
      </c>
      <c r="G6991">
        <v>0</v>
      </c>
      <c r="H6991">
        <v>51000000000</v>
      </c>
      <c r="I6991">
        <v>340000000</v>
      </c>
      <c r="J6991">
        <v>2.5000000000000001E-3</v>
      </c>
      <c r="M6991"/>
    </row>
    <row r="6992" spans="1:15" hidden="1" x14ac:dyDescent="0.25">
      <c r="A6992">
        <v>217</v>
      </c>
      <c r="B6992" s="161" t="s">
        <v>1246</v>
      </c>
      <c r="C6992" t="s">
        <v>1247</v>
      </c>
      <c r="D6992">
        <v>0</v>
      </c>
      <c r="E6992">
        <v>0</v>
      </c>
      <c r="F6992">
        <v>0</v>
      </c>
      <c r="G6992">
        <v>0</v>
      </c>
      <c r="H6992">
        <v>21000000000</v>
      </c>
      <c r="I6992">
        <v>340000000</v>
      </c>
      <c r="J6992">
        <v>0.02</v>
      </c>
      <c r="M6992"/>
    </row>
    <row r="6993" spans="1:10" customFormat="1" hidden="1" x14ac:dyDescent="0.25">
      <c r="A6993">
        <v>217</v>
      </c>
      <c r="B6993" t="s">
        <v>1882</v>
      </c>
      <c r="C6993" t="s">
        <v>1883</v>
      </c>
      <c r="D6993">
        <v>7789149062029</v>
      </c>
      <c r="E6993">
        <v>538574708</v>
      </c>
      <c r="F6993">
        <v>6420582248</v>
      </c>
      <c r="G6993">
        <v>4</v>
      </c>
      <c r="H6993">
        <v>500000000</v>
      </c>
      <c r="I6993">
        <v>340000000</v>
      </c>
      <c r="J6993">
        <v>0.03</v>
      </c>
    </row>
    <row r="6994" spans="1:10" customFormat="1" hidden="1" x14ac:dyDescent="0.25">
      <c r="A6994">
        <v>217</v>
      </c>
      <c r="B6994" t="s">
        <v>2289</v>
      </c>
      <c r="C6994" t="s">
        <v>2290</v>
      </c>
      <c r="D6994">
        <v>5456484704485</v>
      </c>
      <c r="E6994">
        <v>355698247</v>
      </c>
      <c r="F6994">
        <v>3123951336</v>
      </c>
      <c r="G6994">
        <v>2</v>
      </c>
      <c r="H6994">
        <v>15000000000</v>
      </c>
      <c r="I6994">
        <v>340000000</v>
      </c>
      <c r="J6994">
        <v>5.0000000000000001E-3</v>
      </c>
    </row>
    <row r="6995" spans="1:10" customFormat="1" hidden="1" x14ac:dyDescent="0.25">
      <c r="A6995">
        <v>217</v>
      </c>
      <c r="B6995" t="s">
        <v>2021</v>
      </c>
      <c r="C6995" t="s">
        <v>740</v>
      </c>
      <c r="D6995">
        <v>0</v>
      </c>
      <c r="E6995">
        <v>0</v>
      </c>
      <c r="F6995">
        <v>0</v>
      </c>
      <c r="G6995">
        <v>0</v>
      </c>
      <c r="H6995">
        <v>200000000</v>
      </c>
      <c r="I6995">
        <v>340000000</v>
      </c>
      <c r="J6995">
        <v>0.01</v>
      </c>
    </row>
    <row r="6996" spans="1:10" customFormat="1" hidden="1" x14ac:dyDescent="0.25">
      <c r="A6996">
        <v>217</v>
      </c>
      <c r="B6996" t="s">
        <v>1171</v>
      </c>
      <c r="C6996" t="s">
        <v>1172</v>
      </c>
      <c r="D6996">
        <v>21820366755</v>
      </c>
      <c r="E6996">
        <v>1</v>
      </c>
      <c r="F6996">
        <v>0</v>
      </c>
      <c r="G6996">
        <v>0</v>
      </c>
      <c r="H6996">
        <v>5000000000</v>
      </c>
      <c r="I6996">
        <v>340000000</v>
      </c>
      <c r="J6996">
        <v>0.02</v>
      </c>
    </row>
    <row r="6997" spans="1:10" customFormat="1" hidden="1" x14ac:dyDescent="0.25">
      <c r="A6997">
        <v>217</v>
      </c>
      <c r="B6997" t="s">
        <v>646</v>
      </c>
      <c r="C6997" t="s">
        <v>647</v>
      </c>
      <c r="D6997">
        <v>115499603676120</v>
      </c>
      <c r="E6997">
        <v>5819491914</v>
      </c>
      <c r="F6997">
        <v>72798964010</v>
      </c>
      <c r="G6997">
        <v>45</v>
      </c>
      <c r="H6997">
        <v>3000000000000</v>
      </c>
      <c r="I6997">
        <v>340000000</v>
      </c>
      <c r="J6997">
        <v>7.0000000000000007E-2</v>
      </c>
    </row>
    <row r="6998" spans="1:10" customFormat="1" hidden="1" x14ac:dyDescent="0.25">
      <c r="A6998">
        <v>217</v>
      </c>
      <c r="B6998" t="s">
        <v>2115</v>
      </c>
      <c r="D6998">
        <v>44585855087</v>
      </c>
      <c r="E6998">
        <v>1</v>
      </c>
      <c r="F6998">
        <v>0</v>
      </c>
      <c r="G6998">
        <v>0</v>
      </c>
      <c r="H6998">
        <v>100000000</v>
      </c>
      <c r="I6998">
        <v>345000000</v>
      </c>
      <c r="J6998">
        <v>0.15</v>
      </c>
    </row>
    <row r="6999" spans="1:10" customFormat="1" hidden="1" x14ac:dyDescent="0.25">
      <c r="A6999">
        <v>222</v>
      </c>
      <c r="B6999" t="s">
        <v>524</v>
      </c>
      <c r="C6999" t="s">
        <v>525</v>
      </c>
      <c r="D6999">
        <v>3291638055700</v>
      </c>
      <c r="E6999">
        <v>340000000</v>
      </c>
      <c r="F6999">
        <v>5386869971</v>
      </c>
      <c r="G6999">
        <v>4</v>
      </c>
      <c r="H6999">
        <v>450000000000</v>
      </c>
      <c r="I6999">
        <v>340000000</v>
      </c>
      <c r="J6999">
        <v>0</v>
      </c>
    </row>
    <row r="7000" spans="1:10" customFormat="1" hidden="1" x14ac:dyDescent="0.25">
      <c r="A7000">
        <v>217</v>
      </c>
      <c r="B7000" t="s">
        <v>615</v>
      </c>
      <c r="C7000" t="s">
        <v>616</v>
      </c>
      <c r="D7000">
        <v>0</v>
      </c>
      <c r="E7000">
        <v>0</v>
      </c>
      <c r="F7000">
        <v>0</v>
      </c>
      <c r="G7000">
        <v>0</v>
      </c>
      <c r="H7000">
        <v>100000000000</v>
      </c>
      <c r="I7000">
        <v>340000000</v>
      </c>
      <c r="J7000">
        <v>0.03</v>
      </c>
    </row>
    <row r="7001" spans="1:10" customFormat="1" hidden="1" x14ac:dyDescent="0.25">
      <c r="A7001">
        <v>217</v>
      </c>
      <c r="B7001" t="s">
        <v>1954</v>
      </c>
      <c r="C7001" t="s">
        <v>391</v>
      </c>
      <c r="D7001">
        <v>0</v>
      </c>
      <c r="E7001">
        <v>0</v>
      </c>
      <c r="F7001">
        <v>0</v>
      </c>
      <c r="G7001">
        <v>0</v>
      </c>
      <c r="H7001">
        <v>45600000000</v>
      </c>
      <c r="I7001">
        <v>340000000</v>
      </c>
      <c r="J7001">
        <v>4.4999999999999998E-2</v>
      </c>
    </row>
    <row r="7002" spans="1:10" customFormat="1" hidden="1" x14ac:dyDescent="0.25">
      <c r="A7002">
        <v>217</v>
      </c>
      <c r="B7002" t="s">
        <v>2336</v>
      </c>
      <c r="C7002" t="s">
        <v>1324</v>
      </c>
      <c r="D7002">
        <v>0</v>
      </c>
      <c r="E7002">
        <v>0</v>
      </c>
      <c r="F7002">
        <v>0</v>
      </c>
      <c r="G7002">
        <v>0</v>
      </c>
      <c r="H7002">
        <v>394000000000</v>
      </c>
      <c r="I7002">
        <v>340000000</v>
      </c>
      <c r="J7002">
        <v>1</v>
      </c>
    </row>
    <row r="7003" spans="1:10" customFormat="1" hidden="1" x14ac:dyDescent="0.25">
      <c r="A7003">
        <v>217</v>
      </c>
      <c r="B7003" t="s">
        <v>447</v>
      </c>
      <c r="C7003" t="s">
        <v>448</v>
      </c>
      <c r="D7003">
        <v>0</v>
      </c>
      <c r="E7003">
        <v>0</v>
      </c>
      <c r="F7003">
        <v>0</v>
      </c>
      <c r="G7003">
        <v>0</v>
      </c>
      <c r="H7003">
        <v>100000000</v>
      </c>
      <c r="I7003">
        <v>340000000</v>
      </c>
      <c r="J7003">
        <v>1.9E-2</v>
      </c>
    </row>
    <row r="7004" spans="1:10" customFormat="1" hidden="1" x14ac:dyDescent="0.25">
      <c r="A7004">
        <v>217</v>
      </c>
      <c r="B7004" t="s">
        <v>1255</v>
      </c>
      <c r="C7004" t="s">
        <v>1256</v>
      </c>
      <c r="D7004">
        <v>0</v>
      </c>
      <c r="E7004">
        <v>0</v>
      </c>
      <c r="F7004">
        <v>0</v>
      </c>
      <c r="G7004">
        <v>0</v>
      </c>
      <c r="H7004">
        <v>10000000</v>
      </c>
      <c r="I7004">
        <v>340000000</v>
      </c>
      <c r="J7004">
        <v>0</v>
      </c>
    </row>
    <row r="7005" spans="1:10" customFormat="1" hidden="1" x14ac:dyDescent="0.25">
      <c r="A7005">
        <v>217</v>
      </c>
      <c r="B7005" t="s">
        <v>1323</v>
      </c>
      <c r="C7005" t="s">
        <v>1324</v>
      </c>
      <c r="D7005">
        <v>0</v>
      </c>
      <c r="E7005">
        <v>0</v>
      </c>
      <c r="F7005">
        <v>0</v>
      </c>
      <c r="G7005">
        <v>0</v>
      </c>
      <c r="H7005">
        <v>390000000000</v>
      </c>
      <c r="I7005">
        <v>340000000</v>
      </c>
      <c r="J7005">
        <v>1</v>
      </c>
    </row>
    <row r="7006" spans="1:10" customFormat="1" hidden="1" x14ac:dyDescent="0.25">
      <c r="A7006">
        <v>217</v>
      </c>
      <c r="B7006" t="s">
        <v>1797</v>
      </c>
      <c r="C7006" t="s">
        <v>1798</v>
      </c>
      <c r="D7006">
        <v>917070027946</v>
      </c>
      <c r="E7006">
        <v>1</v>
      </c>
      <c r="F7006">
        <v>0</v>
      </c>
      <c r="G7006">
        <v>0</v>
      </c>
      <c r="H7006">
        <v>700000700000</v>
      </c>
      <c r="I7006">
        <v>340000000</v>
      </c>
      <c r="J7006">
        <v>6.9999999999999999E-4</v>
      </c>
    </row>
    <row r="7007" spans="1:10" customFormat="1" hidden="1" x14ac:dyDescent="0.25">
      <c r="A7007">
        <v>217</v>
      </c>
      <c r="B7007" t="s">
        <v>2398</v>
      </c>
      <c r="C7007" t="s">
        <v>2399</v>
      </c>
      <c r="D7007">
        <v>2619988154008</v>
      </c>
      <c r="E7007">
        <v>367997218</v>
      </c>
      <c r="F7007">
        <v>1371863719</v>
      </c>
      <c r="G7007">
        <v>1</v>
      </c>
      <c r="H7007">
        <v>30000000000</v>
      </c>
      <c r="I7007">
        <v>340000000</v>
      </c>
      <c r="J7007">
        <v>0.02</v>
      </c>
    </row>
    <row r="7008" spans="1:10" customFormat="1" hidden="1" x14ac:dyDescent="0.25">
      <c r="A7008">
        <v>217</v>
      </c>
      <c r="B7008" t="s">
        <v>2374</v>
      </c>
      <c r="C7008" t="s">
        <v>2375</v>
      </c>
      <c r="D7008">
        <v>72669337248</v>
      </c>
      <c r="E7008">
        <v>1</v>
      </c>
      <c r="F7008">
        <v>0</v>
      </c>
      <c r="G7008">
        <v>0</v>
      </c>
      <c r="H7008">
        <v>10000000000</v>
      </c>
      <c r="I7008">
        <v>340000000</v>
      </c>
      <c r="J7008">
        <v>0.04</v>
      </c>
    </row>
    <row r="7009" spans="1:10" customFormat="1" hidden="1" x14ac:dyDescent="0.25">
      <c r="A7009">
        <v>217</v>
      </c>
      <c r="B7009" t="s">
        <v>1020</v>
      </c>
      <c r="C7009" t="s">
        <v>1021</v>
      </c>
      <c r="D7009">
        <v>99515964</v>
      </c>
      <c r="E7009">
        <v>1</v>
      </c>
      <c r="F7009">
        <v>0</v>
      </c>
      <c r="G7009">
        <v>0</v>
      </c>
      <c r="H7009">
        <v>0</v>
      </c>
      <c r="I7009">
        <v>340000000</v>
      </c>
      <c r="J7009">
        <v>0.99990000000000001</v>
      </c>
    </row>
    <row r="7010" spans="1:10" customFormat="1" hidden="1" x14ac:dyDescent="0.25">
      <c r="A7010">
        <v>217</v>
      </c>
      <c r="B7010" t="s">
        <v>1619</v>
      </c>
      <c r="C7010" t="s">
        <v>1620</v>
      </c>
      <c r="D7010">
        <v>133797808020</v>
      </c>
      <c r="E7010">
        <v>1</v>
      </c>
      <c r="F7010">
        <v>0</v>
      </c>
      <c r="G7010">
        <v>0</v>
      </c>
      <c r="H7010">
        <v>10000000000</v>
      </c>
      <c r="I7010">
        <v>340000000</v>
      </c>
      <c r="J7010">
        <v>0.01</v>
      </c>
    </row>
    <row r="7011" spans="1:10" customFormat="1" hidden="1" x14ac:dyDescent="0.25">
      <c r="A7011">
        <v>222</v>
      </c>
      <c r="B7011" t="s">
        <v>2659</v>
      </c>
      <c r="C7011" t="s">
        <v>2660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customFormat="1" hidden="1" x14ac:dyDescent="0.25">
      <c r="A7012">
        <v>217</v>
      </c>
      <c r="B7012" t="s">
        <v>1362</v>
      </c>
      <c r="C7012" t="s">
        <v>1363</v>
      </c>
      <c r="D7012">
        <v>442210140296</v>
      </c>
      <c r="E7012">
        <v>1</v>
      </c>
      <c r="F7012">
        <v>0</v>
      </c>
      <c r="G7012">
        <v>0</v>
      </c>
      <c r="H7012">
        <v>10000000000</v>
      </c>
      <c r="I7012">
        <v>340000000</v>
      </c>
      <c r="J7012">
        <v>0.02</v>
      </c>
    </row>
    <row r="7013" spans="1:10" customFormat="1" hidden="1" x14ac:dyDescent="0.25">
      <c r="A7013">
        <v>217</v>
      </c>
      <c r="B7013" t="s">
        <v>2002</v>
      </c>
      <c r="C7013" t="s">
        <v>2003</v>
      </c>
      <c r="D7013">
        <v>5061358597225</v>
      </c>
      <c r="E7013">
        <v>497052623</v>
      </c>
      <c r="F7013">
        <v>2983999856</v>
      </c>
      <c r="G7013">
        <v>2</v>
      </c>
      <c r="H7013">
        <v>320000000000</v>
      </c>
      <c r="I7013">
        <v>340000000</v>
      </c>
      <c r="J7013">
        <v>0.05</v>
      </c>
    </row>
    <row r="7014" spans="1:10" customFormat="1" hidden="1" x14ac:dyDescent="0.25">
      <c r="A7014">
        <v>217</v>
      </c>
      <c r="B7014" t="s">
        <v>2153</v>
      </c>
      <c r="C7014" t="s">
        <v>2154</v>
      </c>
      <c r="D7014">
        <v>333268538061</v>
      </c>
      <c r="E7014">
        <v>1</v>
      </c>
      <c r="F7014">
        <v>0</v>
      </c>
      <c r="G7014">
        <v>0</v>
      </c>
      <c r="H7014">
        <v>150000000000</v>
      </c>
      <c r="I7014">
        <v>340000000</v>
      </c>
      <c r="J7014">
        <v>3.1414999999999998E-2</v>
      </c>
    </row>
    <row r="7015" spans="1:10" customFormat="1" hidden="1" x14ac:dyDescent="0.25">
      <c r="A7015">
        <v>217</v>
      </c>
      <c r="B7015" t="s">
        <v>2479</v>
      </c>
      <c r="C7015" t="s">
        <v>2480</v>
      </c>
      <c r="D7015">
        <v>55651047177190</v>
      </c>
      <c r="E7015">
        <v>741024600</v>
      </c>
      <c r="F7015">
        <v>49727050402</v>
      </c>
      <c r="G7015">
        <v>29</v>
      </c>
      <c r="H7015">
        <v>200000000000</v>
      </c>
      <c r="I7015">
        <v>340000000</v>
      </c>
      <c r="J7015">
        <v>8.0000000000000002E-3</v>
      </c>
    </row>
    <row r="7016" spans="1:10" customFormat="1" hidden="1" x14ac:dyDescent="0.25">
      <c r="A7016">
        <v>222</v>
      </c>
      <c r="B7016" t="s">
        <v>2096</v>
      </c>
      <c r="C7016" t="s">
        <v>2097</v>
      </c>
      <c r="D7016">
        <v>1695004684594</v>
      </c>
      <c r="E7016">
        <v>1</v>
      </c>
      <c r="F7016">
        <v>0</v>
      </c>
      <c r="G7016">
        <v>0</v>
      </c>
      <c r="H7016">
        <v>1800000000</v>
      </c>
      <c r="I7016">
        <v>340000000</v>
      </c>
      <c r="J7016">
        <v>0.04</v>
      </c>
    </row>
    <row r="7017" spans="1:10" customFormat="1" hidden="1" x14ac:dyDescent="0.25">
      <c r="A7017">
        <v>217</v>
      </c>
      <c r="B7017" t="s">
        <v>2248</v>
      </c>
      <c r="C7017" t="s">
        <v>2249</v>
      </c>
      <c r="D7017">
        <v>71454978925824</v>
      </c>
      <c r="E7017">
        <v>869689567</v>
      </c>
      <c r="F7017">
        <v>58324706843</v>
      </c>
      <c r="G7017">
        <v>34</v>
      </c>
      <c r="H7017">
        <v>500000000000</v>
      </c>
      <c r="I7017">
        <v>340000000</v>
      </c>
      <c r="J7017">
        <v>8.9999999999999993E-3</v>
      </c>
    </row>
    <row r="7018" spans="1:10" customFormat="1" hidden="1" x14ac:dyDescent="0.25">
      <c r="A7018">
        <v>217</v>
      </c>
      <c r="B7018" t="s">
        <v>189</v>
      </c>
      <c r="C7018" t="s">
        <v>190</v>
      </c>
      <c r="D7018">
        <v>135994809222</v>
      </c>
      <c r="E7018">
        <v>1</v>
      </c>
      <c r="F7018">
        <v>0</v>
      </c>
      <c r="G7018">
        <v>0</v>
      </c>
      <c r="H7018">
        <v>100000000000</v>
      </c>
      <c r="I7018">
        <v>340000000</v>
      </c>
      <c r="J7018">
        <v>1.618E-2</v>
      </c>
    </row>
    <row r="7019" spans="1:10" customFormat="1" hidden="1" x14ac:dyDescent="0.25">
      <c r="A7019">
        <v>217</v>
      </c>
      <c r="B7019" t="s">
        <v>1398</v>
      </c>
      <c r="C7019" t="s">
        <v>1399</v>
      </c>
      <c r="D7019">
        <v>9065578747397</v>
      </c>
      <c r="E7019">
        <v>636047139</v>
      </c>
      <c r="F7019">
        <v>11545838430</v>
      </c>
      <c r="G7019">
        <v>7</v>
      </c>
      <c r="H7019">
        <v>200000000000</v>
      </c>
      <c r="I7019">
        <v>340000000</v>
      </c>
      <c r="J7019">
        <v>2.5000000000000001E-2</v>
      </c>
    </row>
    <row r="7020" spans="1:10" customFormat="1" hidden="1" x14ac:dyDescent="0.25">
      <c r="A7020">
        <v>217</v>
      </c>
      <c r="B7020" t="s">
        <v>2073</v>
      </c>
      <c r="C7020" t="s">
        <v>2074</v>
      </c>
      <c r="D7020">
        <v>6747407249654</v>
      </c>
      <c r="E7020">
        <v>465639509</v>
      </c>
      <c r="F7020">
        <v>3015348231</v>
      </c>
      <c r="G7020">
        <v>2</v>
      </c>
      <c r="H7020">
        <v>300000000000</v>
      </c>
      <c r="I7020">
        <v>340000000</v>
      </c>
      <c r="J7020">
        <v>0.04</v>
      </c>
    </row>
    <row r="7021" spans="1:10" customFormat="1" hidden="1" x14ac:dyDescent="0.25">
      <c r="A7021">
        <v>217</v>
      </c>
      <c r="B7021" t="s">
        <v>1046</v>
      </c>
      <c r="C7021" t="s">
        <v>1047</v>
      </c>
      <c r="D7021">
        <v>121335537463</v>
      </c>
      <c r="E7021">
        <v>1</v>
      </c>
      <c r="F7021">
        <v>0</v>
      </c>
      <c r="G7021">
        <v>0</v>
      </c>
      <c r="H7021">
        <v>50000000</v>
      </c>
      <c r="I7021">
        <v>340000000</v>
      </c>
      <c r="J7021">
        <v>4.8999999999999998E-3</v>
      </c>
    </row>
    <row r="7022" spans="1:10" customFormat="1" hidden="1" x14ac:dyDescent="0.25">
      <c r="A7022">
        <v>217</v>
      </c>
      <c r="B7022" t="s">
        <v>2281</v>
      </c>
      <c r="C7022" t="s">
        <v>2282</v>
      </c>
      <c r="D7022">
        <v>834495252560</v>
      </c>
      <c r="E7022">
        <v>354000494</v>
      </c>
      <c r="F7022">
        <v>1386048999</v>
      </c>
      <c r="G7022">
        <v>1</v>
      </c>
      <c r="H7022">
        <v>125000000000</v>
      </c>
      <c r="I7022">
        <v>340000000</v>
      </c>
      <c r="J7022">
        <v>0.01</v>
      </c>
    </row>
    <row r="7023" spans="1:10" customFormat="1" hidden="1" x14ac:dyDescent="0.25">
      <c r="A7023">
        <v>217</v>
      </c>
      <c r="B7023" t="s">
        <v>907</v>
      </c>
      <c r="C7023" t="s">
        <v>908</v>
      </c>
      <c r="D7023">
        <v>1001237181270</v>
      </c>
      <c r="E7023">
        <v>1</v>
      </c>
      <c r="F7023">
        <v>0</v>
      </c>
      <c r="G7023">
        <v>0</v>
      </c>
      <c r="H7023">
        <v>400000000000</v>
      </c>
      <c r="I7023">
        <v>340000000</v>
      </c>
      <c r="J7023">
        <v>0.02</v>
      </c>
    </row>
    <row r="7024" spans="1:10" customFormat="1" hidden="1" x14ac:dyDescent="0.25">
      <c r="A7024">
        <v>217</v>
      </c>
      <c r="B7024" t="s">
        <v>252</v>
      </c>
      <c r="C7024" t="s">
        <v>253</v>
      </c>
      <c r="D7024">
        <v>2753282407616</v>
      </c>
      <c r="E7024">
        <v>409990277</v>
      </c>
      <c r="F7024">
        <v>1329815265</v>
      </c>
      <c r="G7024">
        <v>1</v>
      </c>
      <c r="H7024">
        <v>7149000000</v>
      </c>
      <c r="I7024">
        <v>340000000</v>
      </c>
      <c r="J7024">
        <v>0.05</v>
      </c>
    </row>
    <row r="7025" spans="1:10" customFormat="1" hidden="1" x14ac:dyDescent="0.25">
      <c r="A7025">
        <v>222</v>
      </c>
      <c r="B7025" t="s">
        <v>1097</v>
      </c>
      <c r="C7025" t="s">
        <v>1098</v>
      </c>
      <c r="D7025">
        <v>190496526116</v>
      </c>
      <c r="E7025">
        <v>1</v>
      </c>
      <c r="F7025">
        <v>0</v>
      </c>
      <c r="G7025">
        <v>0</v>
      </c>
      <c r="H7025">
        <v>5000000000</v>
      </c>
      <c r="I7025">
        <v>340000000</v>
      </c>
      <c r="J7025">
        <v>0</v>
      </c>
    </row>
    <row r="7026" spans="1:10" customFormat="1" hidden="1" x14ac:dyDescent="0.25">
      <c r="A7026">
        <v>217</v>
      </c>
      <c r="B7026" t="s">
        <v>885</v>
      </c>
      <c r="C7026" t="s">
        <v>886</v>
      </c>
      <c r="D7026">
        <v>473479882123</v>
      </c>
      <c r="E7026">
        <v>1</v>
      </c>
      <c r="F7026">
        <v>0</v>
      </c>
      <c r="G7026">
        <v>0</v>
      </c>
      <c r="H7026">
        <v>777000000</v>
      </c>
      <c r="I7026">
        <v>347770000</v>
      </c>
      <c r="J7026">
        <v>7.77E-3</v>
      </c>
    </row>
    <row r="7027" spans="1:10" customFormat="1" hidden="1" x14ac:dyDescent="0.25">
      <c r="A7027">
        <v>217</v>
      </c>
      <c r="B7027" s="161" t="s">
        <v>837</v>
      </c>
      <c r="C7027" t="s">
        <v>838</v>
      </c>
      <c r="D7027">
        <v>3951856073782</v>
      </c>
      <c r="E7027">
        <v>549071720</v>
      </c>
      <c r="F7027">
        <v>8153797092</v>
      </c>
      <c r="G7027">
        <v>5</v>
      </c>
      <c r="H7027">
        <v>350000000000</v>
      </c>
      <c r="I7027">
        <v>340000000</v>
      </c>
      <c r="J7027">
        <v>2.5000000000000001E-2</v>
      </c>
    </row>
    <row r="7028" spans="1:10" customFormat="1" hidden="1" x14ac:dyDescent="0.25">
      <c r="A7028">
        <v>217</v>
      </c>
      <c r="B7028" t="s">
        <v>394</v>
      </c>
      <c r="C7028" t="s">
        <v>395</v>
      </c>
      <c r="D7028">
        <v>419736633891</v>
      </c>
      <c r="E7028">
        <v>1</v>
      </c>
      <c r="F7028">
        <v>0</v>
      </c>
      <c r="G7028">
        <v>0</v>
      </c>
      <c r="H7028">
        <v>10000000000</v>
      </c>
      <c r="I7028">
        <v>340000000</v>
      </c>
      <c r="J7028">
        <v>0.01</v>
      </c>
    </row>
    <row r="7029" spans="1:10" customFormat="1" hidden="1" x14ac:dyDescent="0.25">
      <c r="A7029">
        <v>217</v>
      </c>
      <c r="B7029" t="s">
        <v>571</v>
      </c>
      <c r="C7029" t="s">
        <v>572</v>
      </c>
      <c r="D7029">
        <v>9869651444460</v>
      </c>
      <c r="E7029">
        <v>938900108</v>
      </c>
      <c r="F7029">
        <v>11284102071</v>
      </c>
      <c r="G7029">
        <v>7</v>
      </c>
      <c r="H7029">
        <v>5000000000000</v>
      </c>
      <c r="I7029">
        <v>345000000</v>
      </c>
      <c r="J7029">
        <v>0.05</v>
      </c>
    </row>
    <row r="7030" spans="1:10" customFormat="1" hidden="1" x14ac:dyDescent="0.25">
      <c r="A7030">
        <v>217</v>
      </c>
      <c r="B7030" t="s">
        <v>1024</v>
      </c>
      <c r="C7030" t="s">
        <v>1025</v>
      </c>
      <c r="D7030">
        <v>1752438257</v>
      </c>
      <c r="E7030">
        <v>1</v>
      </c>
      <c r="F7030">
        <v>0</v>
      </c>
      <c r="G7030">
        <v>0</v>
      </c>
      <c r="H7030">
        <v>420000000</v>
      </c>
      <c r="I7030">
        <v>340000000</v>
      </c>
      <c r="J7030">
        <v>0.01</v>
      </c>
    </row>
    <row r="7031" spans="1:10" customFormat="1" hidden="1" x14ac:dyDescent="0.25">
      <c r="A7031">
        <v>217</v>
      </c>
      <c r="B7031" t="s">
        <v>1107</v>
      </c>
      <c r="C7031" t="s">
        <v>1108</v>
      </c>
      <c r="D7031">
        <v>30946682095</v>
      </c>
      <c r="E7031">
        <v>1</v>
      </c>
      <c r="F7031">
        <v>0</v>
      </c>
      <c r="G7031">
        <v>0</v>
      </c>
      <c r="H7031">
        <v>50000000</v>
      </c>
      <c r="I7031">
        <v>340000000</v>
      </c>
      <c r="J7031">
        <v>5.0000000000000001E-3</v>
      </c>
    </row>
    <row r="7032" spans="1:10" customFormat="1" hidden="1" x14ac:dyDescent="0.25">
      <c r="A7032">
        <v>217</v>
      </c>
      <c r="B7032" t="s">
        <v>2508</v>
      </c>
      <c r="C7032" t="s">
        <v>2509</v>
      </c>
      <c r="D7032">
        <v>83931033112191</v>
      </c>
      <c r="E7032">
        <v>2030060523</v>
      </c>
      <c r="F7032">
        <v>83237603968</v>
      </c>
      <c r="G7032">
        <v>49</v>
      </c>
      <c r="H7032">
        <v>150000000000</v>
      </c>
      <c r="I7032">
        <v>340000000</v>
      </c>
      <c r="J7032">
        <v>1.9900000000000001E-2</v>
      </c>
    </row>
    <row r="7033" spans="1:10" customFormat="1" hidden="1" x14ac:dyDescent="0.25">
      <c r="A7033">
        <v>217</v>
      </c>
      <c r="B7033" t="s">
        <v>1559</v>
      </c>
      <c r="C7033" t="s">
        <v>1560</v>
      </c>
      <c r="D7033">
        <v>9252559683</v>
      </c>
      <c r="E7033">
        <v>1</v>
      </c>
      <c r="F7033">
        <v>0</v>
      </c>
      <c r="G7033">
        <v>0</v>
      </c>
      <c r="H7033">
        <v>220000000000</v>
      </c>
      <c r="I7033">
        <v>340000000</v>
      </c>
      <c r="J7033">
        <v>0</v>
      </c>
    </row>
    <row r="7034" spans="1:10" customFormat="1" hidden="1" x14ac:dyDescent="0.25">
      <c r="A7034">
        <v>217</v>
      </c>
      <c r="B7034" t="s">
        <v>2413</v>
      </c>
      <c r="C7034" t="s">
        <v>2414</v>
      </c>
      <c r="D7034">
        <v>3525833570824</v>
      </c>
      <c r="E7034">
        <v>604958769</v>
      </c>
      <c r="F7034">
        <v>6359010466</v>
      </c>
      <c r="G7034">
        <v>4</v>
      </c>
      <c r="H7034">
        <v>3000000000000</v>
      </c>
      <c r="I7034">
        <v>340000000</v>
      </c>
      <c r="J7034">
        <v>0.04</v>
      </c>
    </row>
    <row r="7035" spans="1:10" customFormat="1" hidden="1" x14ac:dyDescent="0.25">
      <c r="A7035">
        <v>217</v>
      </c>
      <c r="B7035" t="s">
        <v>827</v>
      </c>
      <c r="C7035" t="s">
        <v>828</v>
      </c>
      <c r="D7035">
        <v>1051894858080</v>
      </c>
      <c r="E7035">
        <v>1</v>
      </c>
      <c r="F7035">
        <v>0</v>
      </c>
      <c r="G7035">
        <v>0</v>
      </c>
      <c r="H7035">
        <v>10000000000</v>
      </c>
      <c r="I7035">
        <v>340000000</v>
      </c>
      <c r="J7035">
        <v>0.01</v>
      </c>
    </row>
    <row r="7036" spans="1:10" customFormat="1" hidden="1" x14ac:dyDescent="0.25">
      <c r="A7036">
        <v>217</v>
      </c>
      <c r="B7036" t="s">
        <v>2099</v>
      </c>
      <c r="C7036" t="s">
        <v>2100</v>
      </c>
      <c r="D7036">
        <v>27833381847601</v>
      </c>
      <c r="E7036">
        <v>716087535</v>
      </c>
      <c r="F7036">
        <v>18428289263</v>
      </c>
      <c r="G7036">
        <v>11</v>
      </c>
      <c r="H7036">
        <v>250000000000</v>
      </c>
      <c r="I7036">
        <v>340000000</v>
      </c>
      <c r="J7036">
        <v>0.02</v>
      </c>
    </row>
    <row r="7037" spans="1:10" customFormat="1" hidden="1" x14ac:dyDescent="0.25">
      <c r="A7037">
        <v>217</v>
      </c>
      <c r="B7037" t="s">
        <v>1521</v>
      </c>
      <c r="C7037" t="s">
        <v>1522</v>
      </c>
      <c r="D7037">
        <v>65295526424411</v>
      </c>
      <c r="E7037">
        <v>340000000</v>
      </c>
      <c r="F7037">
        <v>45308757123</v>
      </c>
      <c r="G7037">
        <v>26</v>
      </c>
      <c r="H7037">
        <v>7000000000000</v>
      </c>
      <c r="I7037">
        <v>340000000</v>
      </c>
      <c r="J7037">
        <v>0</v>
      </c>
    </row>
    <row r="7038" spans="1:10" customFormat="1" hidden="1" x14ac:dyDescent="0.25">
      <c r="A7038">
        <v>217</v>
      </c>
      <c r="B7038" t="s">
        <v>2000</v>
      </c>
      <c r="C7038" t="s">
        <v>2001</v>
      </c>
      <c r="D7038">
        <v>1650323928733</v>
      </c>
      <c r="E7038">
        <v>346999062</v>
      </c>
      <c r="F7038">
        <v>1392813387</v>
      </c>
      <c r="G7038">
        <v>1</v>
      </c>
      <c r="H7038">
        <v>10000000000</v>
      </c>
      <c r="I7038">
        <v>340000000</v>
      </c>
      <c r="J7038">
        <v>5.0000000000000001E-3</v>
      </c>
    </row>
    <row r="7039" spans="1:10" customFormat="1" hidden="1" x14ac:dyDescent="0.25">
      <c r="A7039">
        <v>217</v>
      </c>
      <c r="B7039" t="s">
        <v>820</v>
      </c>
      <c r="C7039">
        <v>247</v>
      </c>
      <c r="D7039">
        <v>2406004056316</v>
      </c>
      <c r="E7039">
        <v>449973358</v>
      </c>
      <c r="F7039">
        <v>3032122607</v>
      </c>
      <c r="G7039">
        <v>2</v>
      </c>
      <c r="H7039">
        <v>1700000000000</v>
      </c>
      <c r="I7039">
        <v>340000000</v>
      </c>
      <c r="J7039">
        <v>3.5000000000000003E-2</v>
      </c>
    </row>
    <row r="7040" spans="1:10" customFormat="1" hidden="1" x14ac:dyDescent="0.25">
      <c r="A7040">
        <v>217</v>
      </c>
      <c r="B7040" t="s">
        <v>873</v>
      </c>
      <c r="C7040" t="s">
        <v>874</v>
      </c>
      <c r="D7040">
        <v>2227739290779</v>
      </c>
      <c r="E7040">
        <v>525105706</v>
      </c>
      <c r="F7040">
        <v>2954940214</v>
      </c>
      <c r="G7040">
        <v>2</v>
      </c>
      <c r="H7040">
        <v>100000000000</v>
      </c>
      <c r="I7040">
        <v>340000000</v>
      </c>
      <c r="J7040">
        <v>5.8950000000000002E-2</v>
      </c>
    </row>
    <row r="7041" spans="1:15" hidden="1" x14ac:dyDescent="0.25">
      <c r="A7041">
        <v>217</v>
      </c>
      <c r="B7041" t="s">
        <v>341</v>
      </c>
      <c r="C7041" t="s">
        <v>342</v>
      </c>
      <c r="D7041">
        <v>2982613235197</v>
      </c>
      <c r="E7041">
        <v>340000000</v>
      </c>
      <c r="F7041">
        <v>3140494483</v>
      </c>
      <c r="G7041">
        <v>2</v>
      </c>
      <c r="H7041">
        <v>200000000000</v>
      </c>
      <c r="I7041">
        <v>340000000</v>
      </c>
      <c r="J7041">
        <v>0</v>
      </c>
      <c r="M7041"/>
    </row>
    <row r="7042" spans="1:15" hidden="1" x14ac:dyDescent="0.25">
      <c r="A7042">
        <v>217</v>
      </c>
      <c r="B7042" t="s">
        <v>357</v>
      </c>
      <c r="C7042" t="s">
        <v>358</v>
      </c>
      <c r="D7042">
        <v>109308526482518</v>
      </c>
      <c r="E7042">
        <v>4674196748</v>
      </c>
      <c r="F7042">
        <v>84118798119</v>
      </c>
      <c r="G7042">
        <v>51</v>
      </c>
      <c r="H7042">
        <v>510000000000</v>
      </c>
      <c r="I7042">
        <v>340000000</v>
      </c>
      <c r="J7042">
        <v>4.9000000000000002E-2</v>
      </c>
      <c r="M7042"/>
    </row>
    <row r="7043" spans="1:15" hidden="1" x14ac:dyDescent="0.25">
      <c r="A7043">
        <v>217</v>
      </c>
      <c r="B7043" t="s">
        <v>711</v>
      </c>
      <c r="C7043" t="s">
        <v>712</v>
      </c>
      <c r="D7043">
        <v>14014694515704</v>
      </c>
      <c r="E7043">
        <v>844936733</v>
      </c>
      <c r="F7043">
        <v>9593797935</v>
      </c>
      <c r="G7043">
        <v>6</v>
      </c>
      <c r="H7043">
        <v>448000000</v>
      </c>
      <c r="I7043">
        <v>340000000</v>
      </c>
      <c r="J7043">
        <v>0.05</v>
      </c>
      <c r="M7043"/>
    </row>
    <row r="7044" spans="1:15" hidden="1" x14ac:dyDescent="0.25">
      <c r="A7044">
        <v>217</v>
      </c>
      <c r="B7044" t="s">
        <v>296</v>
      </c>
      <c r="C7044" t="s">
        <v>297</v>
      </c>
      <c r="D7044">
        <v>7734150140156</v>
      </c>
      <c r="E7044">
        <v>604823987</v>
      </c>
      <c r="F7044">
        <v>6355775710</v>
      </c>
      <c r="G7044">
        <v>4</v>
      </c>
      <c r="H7044">
        <v>150000000000</v>
      </c>
      <c r="I7044">
        <v>340000000</v>
      </c>
      <c r="J7044">
        <v>0.04</v>
      </c>
      <c r="M7044"/>
    </row>
    <row r="7045" spans="1:15" hidden="1" x14ac:dyDescent="0.25">
      <c r="A7045">
        <v>217</v>
      </c>
      <c r="B7045" t="s">
        <v>1030</v>
      </c>
      <c r="C7045" t="s">
        <v>1031</v>
      </c>
      <c r="D7045">
        <v>89433253432</v>
      </c>
      <c r="E7045">
        <v>1</v>
      </c>
      <c r="F7045">
        <v>0</v>
      </c>
      <c r="G7045">
        <v>0</v>
      </c>
      <c r="H7045">
        <v>40000000000</v>
      </c>
      <c r="I7045">
        <v>340000000</v>
      </c>
      <c r="J7045">
        <v>0</v>
      </c>
      <c r="M7045"/>
    </row>
    <row r="7046" spans="1:15" hidden="1" x14ac:dyDescent="0.25">
      <c r="A7046">
        <v>222</v>
      </c>
      <c r="B7046" t="s">
        <v>1438</v>
      </c>
      <c r="C7046" t="s">
        <v>1439</v>
      </c>
      <c r="D7046">
        <v>353762459159</v>
      </c>
      <c r="E7046">
        <v>1</v>
      </c>
      <c r="F7046">
        <v>0</v>
      </c>
      <c r="G7046">
        <v>0</v>
      </c>
      <c r="H7046">
        <v>295000000000</v>
      </c>
      <c r="I7046">
        <v>340000000</v>
      </c>
      <c r="J7046">
        <v>7.4999999999999997E-3</v>
      </c>
      <c r="M7046"/>
    </row>
    <row r="7047" spans="1:15" x14ac:dyDescent="0.25">
      <c r="A7047">
        <v>224</v>
      </c>
      <c r="B7047" t="s">
        <v>1848</v>
      </c>
      <c r="C7047" t="s">
        <v>1849</v>
      </c>
      <c r="D7047">
        <v>1262658903425</v>
      </c>
      <c r="E7047">
        <v>0</v>
      </c>
      <c r="F7047">
        <v>0</v>
      </c>
      <c r="G7047">
        <v>2</v>
      </c>
      <c r="H7047">
        <v>851000000000</v>
      </c>
      <c r="I7047">
        <v>340000000</v>
      </c>
      <c r="J7047" s="127">
        <v>0</v>
      </c>
      <c r="L7047" t="str">
        <f>C7047</f>
        <v>YDEV1</v>
      </c>
      <c r="M7047" s="125">
        <f>H7047/1000000</f>
        <v>851000</v>
      </c>
      <c r="O7047" s="126">
        <f>D7047/1000000</f>
        <v>1262658.9034249999</v>
      </c>
    </row>
    <row r="7048" spans="1:15" hidden="1" x14ac:dyDescent="0.25">
      <c r="A7048">
        <v>217</v>
      </c>
      <c r="B7048" t="s">
        <v>1529</v>
      </c>
      <c r="C7048" t="s">
        <v>1530</v>
      </c>
      <c r="D7048">
        <v>0</v>
      </c>
      <c r="E7048">
        <v>0</v>
      </c>
      <c r="F7048">
        <v>0</v>
      </c>
      <c r="G7048">
        <v>0</v>
      </c>
      <c r="H7048">
        <v>340000000000</v>
      </c>
      <c r="I7048">
        <v>475000000</v>
      </c>
      <c r="J7048">
        <v>1.7999999999999999E-2</v>
      </c>
      <c r="M7048"/>
    </row>
    <row r="7049" spans="1:15" hidden="1" x14ac:dyDescent="0.25">
      <c r="A7049">
        <v>217</v>
      </c>
      <c r="B7049" t="s">
        <v>144</v>
      </c>
      <c r="C7049" t="s">
        <v>145</v>
      </c>
      <c r="D7049">
        <v>195095802733020</v>
      </c>
      <c r="E7049">
        <v>4662178247</v>
      </c>
      <c r="F7049">
        <v>139750430019</v>
      </c>
      <c r="G7049">
        <v>83</v>
      </c>
      <c r="H7049">
        <v>50000000000</v>
      </c>
      <c r="I7049">
        <v>340000000</v>
      </c>
      <c r="J7049">
        <v>0.03</v>
      </c>
      <c r="M7049"/>
    </row>
    <row r="7050" spans="1:15" hidden="1" x14ac:dyDescent="0.25">
      <c r="A7050">
        <v>217</v>
      </c>
      <c r="B7050" t="s">
        <v>154</v>
      </c>
      <c r="C7050" t="s">
        <v>155</v>
      </c>
      <c r="D7050">
        <v>220667030720</v>
      </c>
      <c r="E7050">
        <v>1</v>
      </c>
      <c r="F7050">
        <v>0</v>
      </c>
      <c r="G7050">
        <v>0</v>
      </c>
      <c r="H7050">
        <v>125000000000</v>
      </c>
      <c r="I7050">
        <v>340000000</v>
      </c>
      <c r="J7050">
        <v>3.3300000000000003E-2</v>
      </c>
      <c r="M7050"/>
    </row>
    <row r="7051" spans="1:15" hidden="1" x14ac:dyDescent="0.25">
      <c r="A7051">
        <v>217</v>
      </c>
      <c r="B7051" t="s">
        <v>883</v>
      </c>
      <c r="C7051" t="s">
        <v>884</v>
      </c>
      <c r="D7051">
        <v>156671484834179</v>
      </c>
      <c r="E7051">
        <v>4042552650</v>
      </c>
      <c r="F7051">
        <v>102084665936</v>
      </c>
      <c r="G7051">
        <v>61</v>
      </c>
      <c r="H7051">
        <v>1000000000</v>
      </c>
      <c r="I7051">
        <v>340000000</v>
      </c>
      <c r="J7051">
        <v>3.5000000000000003E-2</v>
      </c>
      <c r="M7051"/>
    </row>
    <row r="7052" spans="1:15" hidden="1" x14ac:dyDescent="0.25">
      <c r="A7052">
        <v>217</v>
      </c>
      <c r="B7052" t="s">
        <v>719</v>
      </c>
      <c r="C7052" t="s">
        <v>720</v>
      </c>
      <c r="D7052">
        <v>1657011237276</v>
      </c>
      <c r="E7052">
        <v>1</v>
      </c>
      <c r="F7052">
        <v>0</v>
      </c>
      <c r="G7052">
        <v>0</v>
      </c>
      <c r="H7052">
        <v>250000000000</v>
      </c>
      <c r="I7052">
        <v>340000000</v>
      </c>
      <c r="J7052">
        <v>2.5000000000000001E-2</v>
      </c>
      <c r="M7052"/>
    </row>
    <row r="7053" spans="1:15" hidden="1" x14ac:dyDescent="0.25">
      <c r="A7053">
        <v>217</v>
      </c>
      <c r="B7053" t="s">
        <v>266</v>
      </c>
      <c r="C7053" t="s">
        <v>267</v>
      </c>
      <c r="D7053">
        <v>6951573758917</v>
      </c>
      <c r="E7053">
        <v>437771779</v>
      </c>
      <c r="F7053">
        <v>4790817203</v>
      </c>
      <c r="G7053">
        <v>3</v>
      </c>
      <c r="H7053">
        <v>1612388000000</v>
      </c>
      <c r="I7053">
        <v>340000000</v>
      </c>
      <c r="J7053">
        <v>0.02</v>
      </c>
      <c r="M7053"/>
    </row>
    <row r="7054" spans="1:15" hidden="1" x14ac:dyDescent="0.25">
      <c r="A7054">
        <v>217</v>
      </c>
      <c r="B7054" t="s">
        <v>949</v>
      </c>
      <c r="C7054" t="s">
        <v>950</v>
      </c>
      <c r="D7054">
        <v>5983905528773</v>
      </c>
      <c r="E7054">
        <v>406204035</v>
      </c>
      <c r="F7054">
        <v>6554199541</v>
      </c>
      <c r="G7054">
        <v>4</v>
      </c>
      <c r="H7054">
        <v>130000000000</v>
      </c>
      <c r="I7054">
        <v>340000000</v>
      </c>
      <c r="J7054">
        <v>0.01</v>
      </c>
      <c r="M7054"/>
    </row>
    <row r="7055" spans="1:15" hidden="1" x14ac:dyDescent="0.25">
      <c r="A7055">
        <v>222</v>
      </c>
      <c r="B7055" t="s">
        <v>2661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M7055"/>
    </row>
    <row r="7056" spans="1:15" hidden="1" x14ac:dyDescent="0.25">
      <c r="A7056">
        <v>222</v>
      </c>
      <c r="B7056" t="s">
        <v>2662</v>
      </c>
      <c r="C7056" t="s">
        <v>2663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M7056"/>
    </row>
    <row r="7057" spans="1:10" customFormat="1" hidden="1" x14ac:dyDescent="0.25">
      <c r="A7057">
        <v>217</v>
      </c>
      <c r="B7057" t="s">
        <v>359</v>
      </c>
      <c r="C7057" t="s">
        <v>360</v>
      </c>
      <c r="D7057">
        <v>100007821255</v>
      </c>
      <c r="E7057">
        <v>1</v>
      </c>
      <c r="F7057">
        <v>0</v>
      </c>
      <c r="G7057">
        <v>0</v>
      </c>
      <c r="H7057">
        <v>100000000000</v>
      </c>
      <c r="I7057">
        <v>340000000</v>
      </c>
      <c r="J7057">
        <v>0.02</v>
      </c>
    </row>
    <row r="7058" spans="1:10" customFormat="1" hidden="1" x14ac:dyDescent="0.25">
      <c r="A7058">
        <v>217</v>
      </c>
      <c r="B7058" t="s">
        <v>2117</v>
      </c>
      <c r="C7058" t="s">
        <v>2118</v>
      </c>
      <c r="D7058">
        <v>874838910799</v>
      </c>
      <c r="E7058">
        <v>1</v>
      </c>
      <c r="F7058">
        <v>0</v>
      </c>
      <c r="G7058">
        <v>0</v>
      </c>
      <c r="H7058">
        <v>711886000000</v>
      </c>
      <c r="I7058">
        <v>340000000</v>
      </c>
      <c r="J7058">
        <v>2.3E-2</v>
      </c>
    </row>
    <row r="7059" spans="1:10" customFormat="1" hidden="1" x14ac:dyDescent="0.25">
      <c r="A7059">
        <v>217</v>
      </c>
      <c r="B7059" t="s">
        <v>1531</v>
      </c>
      <c r="C7059" t="s">
        <v>1532</v>
      </c>
      <c r="D7059">
        <v>2136874110114</v>
      </c>
      <c r="E7059">
        <v>371414652</v>
      </c>
      <c r="F7059">
        <v>3110050565</v>
      </c>
      <c r="G7059">
        <v>2</v>
      </c>
      <c r="H7059">
        <v>500000000000</v>
      </c>
      <c r="I7059">
        <v>340000000</v>
      </c>
      <c r="J7059">
        <v>0.01</v>
      </c>
    </row>
    <row r="7060" spans="1:10" customFormat="1" hidden="1" x14ac:dyDescent="0.25">
      <c r="A7060">
        <v>217</v>
      </c>
      <c r="B7060" t="s">
        <v>969</v>
      </c>
      <c r="C7060" t="s">
        <v>970</v>
      </c>
      <c r="D7060">
        <v>0</v>
      </c>
      <c r="E7060">
        <v>0</v>
      </c>
      <c r="F7060">
        <v>0</v>
      </c>
      <c r="G7060">
        <v>0</v>
      </c>
      <c r="H7060">
        <v>600000000000</v>
      </c>
      <c r="I7060">
        <v>340000000</v>
      </c>
      <c r="J7060">
        <v>0.01</v>
      </c>
    </row>
    <row r="7061" spans="1:10" customFormat="1" hidden="1" x14ac:dyDescent="0.25">
      <c r="A7061">
        <v>217</v>
      </c>
      <c r="B7061" t="s">
        <v>1850</v>
      </c>
      <c r="C7061" t="s">
        <v>1851</v>
      </c>
      <c r="D7061">
        <v>116261723548923</v>
      </c>
      <c r="E7061">
        <v>6433491560</v>
      </c>
      <c r="F7061">
        <v>80956387870</v>
      </c>
      <c r="G7061">
        <v>50</v>
      </c>
      <c r="H7061">
        <v>3300000000000</v>
      </c>
      <c r="I7061">
        <v>340000000</v>
      </c>
      <c r="J7061">
        <v>7.0000000000000007E-2</v>
      </c>
    </row>
    <row r="7062" spans="1:10" customFormat="1" hidden="1" x14ac:dyDescent="0.25">
      <c r="A7062">
        <v>217</v>
      </c>
      <c r="B7062" t="s">
        <v>2400</v>
      </c>
      <c r="C7062" t="s">
        <v>2401</v>
      </c>
      <c r="D7062">
        <v>743410505192</v>
      </c>
      <c r="E7062">
        <v>1</v>
      </c>
      <c r="F7062">
        <v>0</v>
      </c>
      <c r="G7062">
        <v>0</v>
      </c>
      <c r="H7062">
        <v>633330000000</v>
      </c>
      <c r="I7062">
        <v>340000000</v>
      </c>
      <c r="J7062">
        <v>0.03</v>
      </c>
    </row>
    <row r="7063" spans="1:10" customFormat="1" hidden="1" x14ac:dyDescent="0.25">
      <c r="A7063">
        <v>217</v>
      </c>
      <c r="B7063" t="s">
        <v>1593</v>
      </c>
      <c r="C7063" t="s">
        <v>1594</v>
      </c>
      <c r="D7063">
        <v>2280176270449</v>
      </c>
      <c r="E7063">
        <v>1</v>
      </c>
      <c r="F7063">
        <v>0</v>
      </c>
      <c r="G7063">
        <v>0</v>
      </c>
      <c r="H7063">
        <v>108000000000</v>
      </c>
      <c r="I7063">
        <v>340000000</v>
      </c>
      <c r="J7063">
        <v>0.03</v>
      </c>
    </row>
    <row r="7064" spans="1:10" customFormat="1" hidden="1" x14ac:dyDescent="0.25">
      <c r="A7064">
        <v>217</v>
      </c>
      <c r="B7064" t="s">
        <v>636</v>
      </c>
      <c r="C7064" t="s">
        <v>637</v>
      </c>
      <c r="D7064">
        <v>1142918652003</v>
      </c>
      <c r="E7064">
        <v>1</v>
      </c>
      <c r="F7064">
        <v>0</v>
      </c>
      <c r="G7064">
        <v>0</v>
      </c>
      <c r="H7064">
        <v>300000000000</v>
      </c>
      <c r="I7064">
        <v>340000000</v>
      </c>
      <c r="J7064">
        <v>0</v>
      </c>
    </row>
    <row r="7065" spans="1:10" customFormat="1" hidden="1" x14ac:dyDescent="0.25">
      <c r="A7065">
        <v>217</v>
      </c>
      <c r="B7065" t="s">
        <v>2447</v>
      </c>
      <c r="C7065" t="s">
        <v>2448</v>
      </c>
      <c r="D7065">
        <v>105400091882</v>
      </c>
      <c r="E7065">
        <v>1</v>
      </c>
      <c r="F7065">
        <v>0</v>
      </c>
      <c r="G7065">
        <v>0</v>
      </c>
      <c r="H7065">
        <v>75000000000</v>
      </c>
      <c r="I7065">
        <v>340000000</v>
      </c>
      <c r="J7065">
        <v>0.01</v>
      </c>
    </row>
    <row r="7066" spans="1:10" customFormat="1" hidden="1" x14ac:dyDescent="0.25">
      <c r="A7066">
        <v>217</v>
      </c>
      <c r="B7066" t="s">
        <v>1519</v>
      </c>
      <c r="C7066" t="s">
        <v>1520</v>
      </c>
      <c r="D7066">
        <v>2014887123679</v>
      </c>
      <c r="E7066">
        <v>353999079</v>
      </c>
      <c r="F7066">
        <v>1385908844</v>
      </c>
      <c r="G7066">
        <v>1</v>
      </c>
      <c r="H7066">
        <v>50000000000</v>
      </c>
      <c r="I7066">
        <v>340000000</v>
      </c>
      <c r="J7066">
        <v>0.01</v>
      </c>
    </row>
    <row r="7067" spans="1:10" customFormat="1" hidden="1" x14ac:dyDescent="0.25">
      <c r="A7067">
        <v>217</v>
      </c>
      <c r="B7067" t="s">
        <v>410</v>
      </c>
      <c r="C7067" t="s">
        <v>411</v>
      </c>
      <c r="D7067">
        <v>244240172518</v>
      </c>
      <c r="E7067">
        <v>1</v>
      </c>
      <c r="F7067">
        <v>0</v>
      </c>
      <c r="G7067">
        <v>0</v>
      </c>
      <c r="H7067">
        <v>75000000000</v>
      </c>
      <c r="I7067">
        <v>340000000</v>
      </c>
      <c r="J7067">
        <v>1.6500000000000001E-2</v>
      </c>
    </row>
    <row r="7068" spans="1:10" customFormat="1" hidden="1" x14ac:dyDescent="0.25">
      <c r="A7068">
        <v>217</v>
      </c>
      <c r="B7068" t="s">
        <v>2489</v>
      </c>
      <c r="C7068" t="s">
        <v>2490</v>
      </c>
      <c r="D7068">
        <v>2464073791740</v>
      </c>
      <c r="E7068">
        <v>584003636</v>
      </c>
      <c r="F7068">
        <v>4636069084</v>
      </c>
      <c r="G7068">
        <v>3</v>
      </c>
      <c r="H7068">
        <v>100098000000</v>
      </c>
      <c r="I7068">
        <v>340000000</v>
      </c>
      <c r="J7068">
        <v>0.05</v>
      </c>
    </row>
    <row r="7069" spans="1:10" customFormat="1" hidden="1" x14ac:dyDescent="0.25">
      <c r="A7069">
        <v>217</v>
      </c>
      <c r="B7069" t="s">
        <v>1388</v>
      </c>
      <c r="C7069" t="s">
        <v>1389</v>
      </c>
      <c r="D7069">
        <v>1933559667852</v>
      </c>
      <c r="E7069">
        <v>371396366</v>
      </c>
      <c r="F7069">
        <v>3108240242</v>
      </c>
      <c r="G7069">
        <v>2</v>
      </c>
      <c r="H7069">
        <v>12400000000</v>
      </c>
      <c r="I7069">
        <v>340000000</v>
      </c>
      <c r="J7069">
        <v>0.01</v>
      </c>
    </row>
    <row r="7070" spans="1:10" customFormat="1" hidden="1" x14ac:dyDescent="0.25">
      <c r="A7070">
        <v>217</v>
      </c>
      <c r="B7070" t="s">
        <v>1410</v>
      </c>
      <c r="C7070" t="s">
        <v>1411</v>
      </c>
      <c r="D7070">
        <v>143577786606</v>
      </c>
      <c r="E7070">
        <v>1</v>
      </c>
      <c r="F7070">
        <v>0</v>
      </c>
      <c r="G7070">
        <v>0</v>
      </c>
      <c r="H7070">
        <v>50000000000</v>
      </c>
      <c r="I7070">
        <v>340000000</v>
      </c>
      <c r="J7070">
        <v>0</v>
      </c>
    </row>
    <row r="7071" spans="1:10" customFormat="1" hidden="1" x14ac:dyDescent="0.25">
      <c r="A7071">
        <v>217</v>
      </c>
      <c r="B7071" t="s">
        <v>1494</v>
      </c>
      <c r="C7071" t="s">
        <v>1495</v>
      </c>
      <c r="D7071">
        <v>242014947012</v>
      </c>
      <c r="E7071">
        <v>1</v>
      </c>
      <c r="F7071">
        <v>0</v>
      </c>
      <c r="G7071">
        <v>0</v>
      </c>
      <c r="H7071">
        <v>106000000000</v>
      </c>
      <c r="I7071">
        <v>360000000</v>
      </c>
      <c r="J7071">
        <v>0.03</v>
      </c>
    </row>
    <row r="7072" spans="1:10" customFormat="1" hidden="1" x14ac:dyDescent="0.25">
      <c r="A7072">
        <v>217</v>
      </c>
      <c r="B7072" t="s">
        <v>573</v>
      </c>
      <c r="C7072" t="s">
        <v>574</v>
      </c>
      <c r="D7072">
        <v>20769138204308</v>
      </c>
      <c r="E7072">
        <v>1464855968</v>
      </c>
      <c r="F7072">
        <v>15956543244</v>
      </c>
      <c r="G7072">
        <v>10</v>
      </c>
      <c r="H7072">
        <v>1000000000000</v>
      </c>
      <c r="I7072">
        <v>800000000</v>
      </c>
      <c r="J7072">
        <v>0.04</v>
      </c>
    </row>
    <row r="7073" spans="1:15" hidden="1" x14ac:dyDescent="0.25">
      <c r="A7073">
        <v>217</v>
      </c>
      <c r="B7073" t="s">
        <v>2261</v>
      </c>
      <c r="C7073" t="s">
        <v>2262</v>
      </c>
      <c r="D7073">
        <v>0</v>
      </c>
      <c r="E7073">
        <v>0</v>
      </c>
      <c r="F7073">
        <v>0</v>
      </c>
      <c r="G7073">
        <v>0</v>
      </c>
      <c r="H7073">
        <v>500000000000</v>
      </c>
      <c r="I7073">
        <v>340000000</v>
      </c>
      <c r="J7073">
        <v>0.01</v>
      </c>
      <c r="M7073"/>
    </row>
    <row r="7074" spans="1:15" hidden="1" x14ac:dyDescent="0.25">
      <c r="A7074">
        <v>217</v>
      </c>
      <c r="B7074" t="s">
        <v>2547</v>
      </c>
      <c r="C7074" t="s">
        <v>2548</v>
      </c>
      <c r="D7074">
        <v>0</v>
      </c>
      <c r="E7074">
        <v>0</v>
      </c>
      <c r="F7074">
        <v>0</v>
      </c>
      <c r="G7074">
        <v>0</v>
      </c>
      <c r="H7074">
        <v>495000000</v>
      </c>
      <c r="I7074">
        <v>345000000</v>
      </c>
      <c r="J7074">
        <v>0.02</v>
      </c>
      <c r="M7074"/>
    </row>
    <row r="7075" spans="1:15" hidden="1" x14ac:dyDescent="0.25">
      <c r="A7075">
        <v>217</v>
      </c>
      <c r="B7075" t="s">
        <v>1942</v>
      </c>
      <c r="C7075" t="s">
        <v>1943</v>
      </c>
      <c r="D7075">
        <v>534051442536</v>
      </c>
      <c r="E7075">
        <v>1</v>
      </c>
      <c r="F7075">
        <v>0</v>
      </c>
      <c r="G7075">
        <v>0</v>
      </c>
      <c r="H7075">
        <v>100000000000</v>
      </c>
      <c r="I7075">
        <v>340000000</v>
      </c>
      <c r="J7075">
        <v>0.03</v>
      </c>
      <c r="M7075"/>
    </row>
    <row r="7076" spans="1:15" hidden="1" x14ac:dyDescent="0.25">
      <c r="A7076">
        <v>217</v>
      </c>
      <c r="B7076" t="s">
        <v>915</v>
      </c>
      <c r="C7076" t="s">
        <v>916</v>
      </c>
      <c r="D7076">
        <v>1725472513697</v>
      </c>
      <c r="E7076">
        <v>341399941</v>
      </c>
      <c r="F7076">
        <v>1398541913</v>
      </c>
      <c r="G7076">
        <v>1</v>
      </c>
      <c r="H7076">
        <v>65000000000</v>
      </c>
      <c r="I7076">
        <v>340000000</v>
      </c>
      <c r="J7076">
        <v>1E-3</v>
      </c>
      <c r="M7076"/>
    </row>
    <row r="7077" spans="1:15" hidden="1" x14ac:dyDescent="0.25">
      <c r="A7077">
        <v>217</v>
      </c>
      <c r="B7077" t="s">
        <v>958</v>
      </c>
      <c r="C7077" t="s">
        <v>959</v>
      </c>
      <c r="D7077">
        <v>636986250784</v>
      </c>
      <c r="E7077">
        <v>1</v>
      </c>
      <c r="F7077">
        <v>0</v>
      </c>
      <c r="G7077">
        <v>0</v>
      </c>
      <c r="H7077">
        <v>429300000000</v>
      </c>
      <c r="I7077">
        <v>340000000</v>
      </c>
      <c r="J7077">
        <v>1.2E-2</v>
      </c>
      <c r="M7077"/>
    </row>
    <row r="7078" spans="1:15" hidden="1" x14ac:dyDescent="0.25">
      <c r="A7078">
        <v>217</v>
      </c>
      <c r="B7078" t="s">
        <v>610</v>
      </c>
      <c r="C7078" t="s">
        <v>611</v>
      </c>
      <c r="D7078">
        <v>361691659652</v>
      </c>
      <c r="E7078">
        <v>1</v>
      </c>
      <c r="F7078">
        <v>0</v>
      </c>
      <c r="G7078">
        <v>0</v>
      </c>
      <c r="H7078">
        <v>155000000000</v>
      </c>
      <c r="I7078">
        <v>340000000</v>
      </c>
      <c r="J7078">
        <v>0.01</v>
      </c>
      <c r="M7078"/>
    </row>
    <row r="7079" spans="1:15" hidden="1" x14ac:dyDescent="0.25">
      <c r="A7079">
        <v>217</v>
      </c>
      <c r="B7079" t="s">
        <v>518</v>
      </c>
      <c r="C7079" t="s">
        <v>519</v>
      </c>
      <c r="D7079">
        <v>98180653909</v>
      </c>
      <c r="E7079">
        <v>1</v>
      </c>
      <c r="F7079">
        <v>0</v>
      </c>
      <c r="G7079">
        <v>0</v>
      </c>
      <c r="H7079">
        <v>130000000</v>
      </c>
      <c r="I7079">
        <v>340000000</v>
      </c>
      <c r="J7079">
        <v>1.7500000000000002E-2</v>
      </c>
      <c r="M7079"/>
    </row>
    <row r="7080" spans="1:15" hidden="1" x14ac:dyDescent="0.25">
      <c r="A7080">
        <v>217</v>
      </c>
      <c r="B7080" t="s">
        <v>351</v>
      </c>
      <c r="C7080" t="s">
        <v>352</v>
      </c>
      <c r="D7080">
        <v>14174883697953</v>
      </c>
      <c r="E7080">
        <v>510697689</v>
      </c>
      <c r="F7080">
        <v>16899071286</v>
      </c>
      <c r="G7080">
        <v>10</v>
      </c>
      <c r="H7080">
        <v>500000000000</v>
      </c>
      <c r="I7080">
        <v>340000000</v>
      </c>
      <c r="J7080">
        <v>0.01</v>
      </c>
      <c r="M7080"/>
    </row>
    <row r="7081" spans="1:15" hidden="1" x14ac:dyDescent="0.25">
      <c r="A7081">
        <v>217</v>
      </c>
      <c r="B7081" t="s">
        <v>1157</v>
      </c>
      <c r="C7081" t="s">
        <v>1158</v>
      </c>
      <c r="D7081">
        <v>7227556396654</v>
      </c>
      <c r="E7081">
        <v>486415881</v>
      </c>
      <c r="F7081">
        <v>4735740873</v>
      </c>
      <c r="G7081">
        <v>3</v>
      </c>
      <c r="H7081">
        <v>400000000000</v>
      </c>
      <c r="I7081">
        <v>340000000</v>
      </c>
      <c r="J7081">
        <v>2.9989999999999999E-2</v>
      </c>
      <c r="M7081"/>
    </row>
    <row r="7082" spans="1:15" x14ac:dyDescent="0.25">
      <c r="A7082">
        <v>224</v>
      </c>
      <c r="B7082" t="s">
        <v>1587</v>
      </c>
      <c r="C7082" t="s">
        <v>1588</v>
      </c>
      <c r="D7082">
        <v>127646476135127</v>
      </c>
      <c r="E7082">
        <v>0</v>
      </c>
      <c r="F7082">
        <v>0</v>
      </c>
      <c r="G7082">
        <v>71</v>
      </c>
      <c r="H7082">
        <v>850000000000</v>
      </c>
      <c r="I7082">
        <v>340000000</v>
      </c>
      <c r="J7082" s="127">
        <v>0</v>
      </c>
      <c r="L7082" t="str">
        <f>C7082</f>
        <v>SECUR</v>
      </c>
      <c r="M7082" s="125">
        <f>H7082/1000000</f>
        <v>850000</v>
      </c>
      <c r="O7082" s="126">
        <f>D7082/1000000</f>
        <v>127646476.13512699</v>
      </c>
    </row>
    <row r="7083" spans="1:15" hidden="1" x14ac:dyDescent="0.25">
      <c r="A7083">
        <v>217</v>
      </c>
      <c r="B7083" t="s">
        <v>1944</v>
      </c>
      <c r="C7083" t="s">
        <v>1945</v>
      </c>
      <c r="D7083">
        <v>21170901739223</v>
      </c>
      <c r="E7083">
        <v>883289729</v>
      </c>
      <c r="F7083">
        <v>13038953499</v>
      </c>
      <c r="G7083">
        <v>8</v>
      </c>
      <c r="H7083">
        <v>202000000000</v>
      </c>
      <c r="I7083">
        <v>340000000</v>
      </c>
      <c r="J7083">
        <v>0.04</v>
      </c>
      <c r="M7083"/>
    </row>
    <row r="7084" spans="1:15" hidden="1" x14ac:dyDescent="0.25">
      <c r="A7084">
        <v>217</v>
      </c>
      <c r="B7084" t="s">
        <v>1060</v>
      </c>
      <c r="C7084" t="s">
        <v>1061</v>
      </c>
      <c r="D7084">
        <v>92422504451</v>
      </c>
      <c r="E7084">
        <v>1</v>
      </c>
      <c r="F7084">
        <v>0</v>
      </c>
      <c r="G7084">
        <v>0</v>
      </c>
      <c r="H7084">
        <v>80000000000</v>
      </c>
      <c r="I7084">
        <v>340000000</v>
      </c>
      <c r="J7084">
        <v>0.01</v>
      </c>
      <c r="M7084"/>
    </row>
    <row r="7085" spans="1:15" hidden="1" x14ac:dyDescent="0.25">
      <c r="A7085">
        <v>217</v>
      </c>
      <c r="B7085" t="s">
        <v>209</v>
      </c>
      <c r="C7085" t="s">
        <v>210</v>
      </c>
      <c r="D7085">
        <v>102806900524</v>
      </c>
      <c r="E7085">
        <v>1</v>
      </c>
      <c r="F7085">
        <v>0</v>
      </c>
      <c r="G7085">
        <v>0</v>
      </c>
      <c r="H7085">
        <v>10000000000</v>
      </c>
      <c r="I7085">
        <v>340000000</v>
      </c>
      <c r="J7085">
        <v>1.9E-2</v>
      </c>
      <c r="M7085"/>
    </row>
    <row r="7086" spans="1:15" hidden="1" x14ac:dyDescent="0.25">
      <c r="A7086">
        <v>217</v>
      </c>
      <c r="B7086" t="s">
        <v>339</v>
      </c>
      <c r="C7086" t="s">
        <v>340</v>
      </c>
      <c r="D7086">
        <v>6519845950540</v>
      </c>
      <c r="E7086">
        <v>420657062</v>
      </c>
      <c r="F7086">
        <v>4799469372</v>
      </c>
      <c r="G7086">
        <v>3</v>
      </c>
      <c r="H7086">
        <v>105000000000</v>
      </c>
      <c r="I7086">
        <v>380000000</v>
      </c>
      <c r="J7086">
        <v>8.3999999999999995E-3</v>
      </c>
      <c r="M7086"/>
    </row>
    <row r="7087" spans="1:15" hidden="1" x14ac:dyDescent="0.25">
      <c r="A7087">
        <v>217</v>
      </c>
      <c r="B7087" t="s">
        <v>429</v>
      </c>
      <c r="C7087" t="s">
        <v>430</v>
      </c>
      <c r="D7087">
        <v>5498910444809</v>
      </c>
      <c r="E7087">
        <v>402859752</v>
      </c>
      <c r="F7087">
        <v>3080127859</v>
      </c>
      <c r="G7087">
        <v>2</v>
      </c>
      <c r="H7087">
        <v>810000000000</v>
      </c>
      <c r="I7087">
        <v>340000000</v>
      </c>
      <c r="J7087">
        <v>0.02</v>
      </c>
      <c r="M7087"/>
    </row>
    <row r="7088" spans="1:15" hidden="1" x14ac:dyDescent="0.25">
      <c r="A7088">
        <v>217</v>
      </c>
      <c r="B7088" t="s">
        <v>697</v>
      </c>
      <c r="C7088" t="s">
        <v>698</v>
      </c>
      <c r="D7088">
        <v>615114930511</v>
      </c>
      <c r="E7088">
        <v>1</v>
      </c>
      <c r="F7088">
        <v>0</v>
      </c>
      <c r="G7088">
        <v>0</v>
      </c>
      <c r="H7088">
        <v>60000000000</v>
      </c>
      <c r="I7088">
        <v>340000000</v>
      </c>
      <c r="J7088">
        <v>1.4999999999999999E-2</v>
      </c>
      <c r="M7088"/>
    </row>
    <row r="7089" spans="1:15" hidden="1" x14ac:dyDescent="0.25">
      <c r="A7089">
        <v>217</v>
      </c>
      <c r="B7089" t="s">
        <v>1141</v>
      </c>
      <c r="C7089" t="s">
        <v>1142</v>
      </c>
      <c r="D7089">
        <v>864496590969</v>
      </c>
      <c r="E7089">
        <v>375005641</v>
      </c>
      <c r="F7089">
        <v>1365220014</v>
      </c>
      <c r="G7089">
        <v>1</v>
      </c>
      <c r="H7089">
        <v>250000000000</v>
      </c>
      <c r="I7089">
        <v>340000000</v>
      </c>
      <c r="J7089">
        <v>2.5000000000000001E-2</v>
      </c>
      <c r="M7089"/>
    </row>
    <row r="7090" spans="1:15" hidden="1" x14ac:dyDescent="0.25">
      <c r="A7090">
        <v>217</v>
      </c>
      <c r="B7090" t="s">
        <v>1083</v>
      </c>
      <c r="C7090" t="s">
        <v>1084</v>
      </c>
      <c r="D7090">
        <v>581712233171</v>
      </c>
      <c r="E7090">
        <v>1</v>
      </c>
      <c r="F7090">
        <v>0</v>
      </c>
      <c r="G7090">
        <v>0</v>
      </c>
      <c r="H7090">
        <v>25000000000</v>
      </c>
      <c r="I7090">
        <v>340000000</v>
      </c>
      <c r="J7090">
        <v>0.01</v>
      </c>
      <c r="M7090"/>
    </row>
    <row r="7091" spans="1:15" hidden="1" x14ac:dyDescent="0.25">
      <c r="A7091">
        <v>217</v>
      </c>
      <c r="B7091" t="s">
        <v>1961</v>
      </c>
      <c r="C7091" t="s">
        <v>1962</v>
      </c>
      <c r="D7091">
        <v>17231308578977</v>
      </c>
      <c r="E7091">
        <v>1018949561</v>
      </c>
      <c r="F7091">
        <v>12900041672</v>
      </c>
      <c r="G7091">
        <v>8</v>
      </c>
      <c r="H7091">
        <v>35000000000</v>
      </c>
      <c r="I7091">
        <v>340000000</v>
      </c>
      <c r="J7091">
        <v>0.05</v>
      </c>
      <c r="M7091"/>
    </row>
    <row r="7092" spans="1:15" hidden="1" x14ac:dyDescent="0.25">
      <c r="A7092">
        <v>217</v>
      </c>
      <c r="B7092" t="s">
        <v>1638</v>
      </c>
      <c r="C7092" t="s">
        <v>1639</v>
      </c>
      <c r="D7092">
        <v>2248550588170</v>
      </c>
      <c r="E7092">
        <v>354004372</v>
      </c>
      <c r="F7092">
        <v>1386432902</v>
      </c>
      <c r="G7092">
        <v>1</v>
      </c>
      <c r="H7092">
        <v>305000000000</v>
      </c>
      <c r="I7092">
        <v>340000000</v>
      </c>
      <c r="J7092">
        <v>0.01</v>
      </c>
      <c r="M7092"/>
    </row>
    <row r="7093" spans="1:15" hidden="1" x14ac:dyDescent="0.25">
      <c r="A7093">
        <v>217</v>
      </c>
      <c r="B7093" t="s">
        <v>534</v>
      </c>
      <c r="C7093" t="s">
        <v>535</v>
      </c>
      <c r="D7093">
        <v>29340619884</v>
      </c>
      <c r="E7093">
        <v>1</v>
      </c>
      <c r="F7093">
        <v>0</v>
      </c>
      <c r="G7093">
        <v>0</v>
      </c>
      <c r="H7093">
        <v>1001000000</v>
      </c>
      <c r="I7093">
        <v>340000000</v>
      </c>
      <c r="J7093">
        <v>9.9000000000000008E-3</v>
      </c>
      <c r="M7093"/>
    </row>
    <row r="7094" spans="1:15" hidden="1" x14ac:dyDescent="0.25">
      <c r="A7094">
        <v>217</v>
      </c>
      <c r="B7094" t="s">
        <v>2462</v>
      </c>
      <c r="C7094" t="s">
        <v>2463</v>
      </c>
      <c r="D7094">
        <v>125977302684</v>
      </c>
      <c r="E7094">
        <v>1</v>
      </c>
      <c r="F7094">
        <v>0</v>
      </c>
      <c r="G7094">
        <v>0</v>
      </c>
      <c r="H7094">
        <v>50000000000</v>
      </c>
      <c r="I7094">
        <v>340000000</v>
      </c>
      <c r="J7094">
        <v>4.0000000000000001E-3</v>
      </c>
      <c r="M7094"/>
    </row>
    <row r="7095" spans="1:15" hidden="1" x14ac:dyDescent="0.25">
      <c r="A7095">
        <v>217</v>
      </c>
      <c r="B7095" t="s">
        <v>2350</v>
      </c>
      <c r="C7095" t="s">
        <v>2351</v>
      </c>
      <c r="D7095">
        <v>832525896945</v>
      </c>
      <c r="E7095">
        <v>1</v>
      </c>
      <c r="F7095">
        <v>0</v>
      </c>
      <c r="G7095">
        <v>0</v>
      </c>
      <c r="H7095">
        <v>1001619982</v>
      </c>
      <c r="I7095">
        <v>340000000</v>
      </c>
      <c r="J7095">
        <v>0.02</v>
      </c>
      <c r="M7095"/>
    </row>
    <row r="7096" spans="1:15" hidden="1" x14ac:dyDescent="0.25">
      <c r="A7096">
        <v>217</v>
      </c>
      <c r="B7096" t="s">
        <v>852</v>
      </c>
      <c r="C7096" t="s">
        <v>853</v>
      </c>
      <c r="D7096">
        <v>8175411952437</v>
      </c>
      <c r="E7096">
        <v>340000000</v>
      </c>
      <c r="F7096">
        <v>3140300621</v>
      </c>
      <c r="G7096">
        <v>2</v>
      </c>
      <c r="H7096">
        <v>150000000000</v>
      </c>
      <c r="I7096">
        <v>340000000</v>
      </c>
      <c r="J7096">
        <v>0</v>
      </c>
      <c r="M7096"/>
    </row>
    <row r="7097" spans="1:15" hidden="1" x14ac:dyDescent="0.25">
      <c r="A7097">
        <v>217</v>
      </c>
      <c r="B7097" t="s">
        <v>2572</v>
      </c>
      <c r="C7097" t="s">
        <v>2573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M7097"/>
    </row>
    <row r="7098" spans="1:15" hidden="1" x14ac:dyDescent="0.25">
      <c r="A7098">
        <v>217</v>
      </c>
      <c r="B7098" t="s">
        <v>2322</v>
      </c>
      <c r="C7098" t="s">
        <v>2323</v>
      </c>
      <c r="D7098">
        <v>220884744341</v>
      </c>
      <c r="E7098">
        <v>1</v>
      </c>
      <c r="F7098">
        <v>0</v>
      </c>
      <c r="G7098">
        <v>0</v>
      </c>
      <c r="H7098">
        <v>50000000000</v>
      </c>
      <c r="I7098">
        <v>340000000</v>
      </c>
      <c r="J7098">
        <v>0.04</v>
      </c>
      <c r="M7098"/>
    </row>
    <row r="7099" spans="1:15" hidden="1" x14ac:dyDescent="0.25">
      <c r="A7099">
        <v>217</v>
      </c>
      <c r="B7099" t="s">
        <v>2212</v>
      </c>
      <c r="C7099" t="s">
        <v>2213</v>
      </c>
      <c r="D7099">
        <v>165686673898</v>
      </c>
      <c r="E7099">
        <v>1</v>
      </c>
      <c r="F7099">
        <v>0</v>
      </c>
      <c r="G7099">
        <v>0</v>
      </c>
      <c r="H7099">
        <v>80000000000</v>
      </c>
      <c r="I7099">
        <v>340000000</v>
      </c>
      <c r="J7099">
        <v>0.02</v>
      </c>
      <c r="M7099"/>
    </row>
    <row r="7100" spans="1:15" hidden="1" x14ac:dyDescent="0.25">
      <c r="A7100">
        <v>217</v>
      </c>
      <c r="B7100" t="s">
        <v>2277</v>
      </c>
      <c r="C7100" t="s">
        <v>2278</v>
      </c>
      <c r="D7100">
        <v>40739562499890</v>
      </c>
      <c r="E7100">
        <v>702755390</v>
      </c>
      <c r="F7100">
        <v>35912783685</v>
      </c>
      <c r="G7100">
        <v>21</v>
      </c>
      <c r="H7100">
        <v>1600000000000</v>
      </c>
      <c r="I7100">
        <v>340000000</v>
      </c>
      <c r="J7100">
        <v>0.01</v>
      </c>
      <c r="M7100"/>
    </row>
    <row r="7101" spans="1:15" hidden="1" x14ac:dyDescent="0.25">
      <c r="A7101">
        <v>217</v>
      </c>
      <c r="B7101" t="s">
        <v>1878</v>
      </c>
      <c r="C7101" t="s">
        <v>1879</v>
      </c>
      <c r="D7101">
        <v>766469056952</v>
      </c>
      <c r="E7101">
        <v>1</v>
      </c>
      <c r="F7101">
        <v>0</v>
      </c>
      <c r="G7101">
        <v>0</v>
      </c>
      <c r="H7101">
        <v>11250000000</v>
      </c>
      <c r="I7101">
        <v>340000000</v>
      </c>
      <c r="J7101">
        <v>0.02</v>
      </c>
      <c r="M7101"/>
    </row>
    <row r="7102" spans="1:15" x14ac:dyDescent="0.25">
      <c r="A7102">
        <v>224</v>
      </c>
      <c r="B7102" t="s">
        <v>457</v>
      </c>
      <c r="C7102" t="s">
        <v>458</v>
      </c>
      <c r="D7102">
        <v>13593952875668</v>
      </c>
      <c r="E7102">
        <v>0</v>
      </c>
      <c r="F7102">
        <v>0</v>
      </c>
      <c r="G7102">
        <v>6</v>
      </c>
      <c r="H7102">
        <v>830000000000</v>
      </c>
      <c r="I7102">
        <v>340000000</v>
      </c>
      <c r="J7102" s="127">
        <v>0</v>
      </c>
      <c r="L7102" t="str">
        <f>C7102</f>
        <v>ZAZA</v>
      </c>
      <c r="M7102" s="125">
        <f>H7102/1000000</f>
        <v>830000</v>
      </c>
      <c r="O7102" s="126">
        <f>D7102/1000000</f>
        <v>13593952.875668</v>
      </c>
    </row>
    <row r="7103" spans="1:15" hidden="1" x14ac:dyDescent="0.25">
      <c r="A7103">
        <v>217</v>
      </c>
      <c r="B7103" t="s">
        <v>2357</v>
      </c>
      <c r="C7103" t="s">
        <v>2358</v>
      </c>
      <c r="D7103">
        <v>1287734386934</v>
      </c>
      <c r="E7103">
        <v>340000000</v>
      </c>
      <c r="F7103">
        <v>4881530408</v>
      </c>
      <c r="G7103">
        <v>3</v>
      </c>
      <c r="H7103">
        <v>450000000000</v>
      </c>
      <c r="I7103">
        <v>340000000</v>
      </c>
      <c r="J7103">
        <v>0</v>
      </c>
      <c r="M7103"/>
    </row>
    <row r="7104" spans="1:15" hidden="1" x14ac:dyDescent="0.25">
      <c r="A7104">
        <v>217</v>
      </c>
      <c r="B7104" t="s">
        <v>1462</v>
      </c>
      <c r="C7104" t="s">
        <v>1463</v>
      </c>
      <c r="D7104">
        <v>2973107872778</v>
      </c>
      <c r="E7104">
        <v>1</v>
      </c>
      <c r="F7104">
        <v>0</v>
      </c>
      <c r="G7104">
        <v>0</v>
      </c>
      <c r="H7104">
        <v>180000000000</v>
      </c>
      <c r="I7104">
        <v>340000000</v>
      </c>
      <c r="J7104">
        <v>0.01</v>
      </c>
      <c r="M7104"/>
    </row>
    <row r="7105" spans="1:10" customFormat="1" hidden="1" x14ac:dyDescent="0.25">
      <c r="A7105">
        <v>217</v>
      </c>
      <c r="B7105" t="s">
        <v>2337</v>
      </c>
      <c r="C7105" t="s">
        <v>2338</v>
      </c>
      <c r="D7105">
        <v>190490287176130</v>
      </c>
      <c r="E7105">
        <v>6064381569</v>
      </c>
      <c r="F7105">
        <v>108763249827</v>
      </c>
      <c r="G7105">
        <v>66</v>
      </c>
      <c r="H7105">
        <v>10000000000</v>
      </c>
      <c r="I7105">
        <v>340000000</v>
      </c>
      <c r="J7105">
        <v>0.05</v>
      </c>
    </row>
    <row r="7106" spans="1:10" customFormat="1" hidden="1" x14ac:dyDescent="0.25">
      <c r="A7106">
        <v>217</v>
      </c>
      <c r="B7106" t="s">
        <v>1382</v>
      </c>
      <c r="C7106" t="s">
        <v>1383</v>
      </c>
      <c r="D7106">
        <v>9521344823</v>
      </c>
      <c r="E7106">
        <v>1</v>
      </c>
      <c r="F7106">
        <v>0</v>
      </c>
      <c r="G7106">
        <v>0</v>
      </c>
      <c r="H7106">
        <v>500000000</v>
      </c>
      <c r="I7106">
        <v>340000000</v>
      </c>
      <c r="J7106">
        <v>0.02</v>
      </c>
    </row>
    <row r="7107" spans="1:10" customFormat="1" hidden="1" x14ac:dyDescent="0.25">
      <c r="A7107">
        <v>217</v>
      </c>
      <c r="B7107" t="s">
        <v>1686</v>
      </c>
      <c r="C7107" t="s">
        <v>1687</v>
      </c>
      <c r="D7107">
        <v>45029045388737</v>
      </c>
      <c r="E7107">
        <v>1064935517</v>
      </c>
      <c r="F7107">
        <v>35521840382</v>
      </c>
      <c r="G7107">
        <v>21</v>
      </c>
      <c r="H7107">
        <v>1010000000000</v>
      </c>
      <c r="I7107">
        <v>340000000</v>
      </c>
      <c r="J7107">
        <v>0.02</v>
      </c>
    </row>
    <row r="7108" spans="1:10" customFormat="1" hidden="1" x14ac:dyDescent="0.25">
      <c r="A7108">
        <v>222</v>
      </c>
      <c r="B7108" t="s">
        <v>532</v>
      </c>
      <c r="C7108" t="s">
        <v>533</v>
      </c>
      <c r="D7108">
        <v>330266676514</v>
      </c>
      <c r="E7108">
        <v>372728499</v>
      </c>
      <c r="F7108">
        <v>1058221475</v>
      </c>
      <c r="G7108">
        <v>1</v>
      </c>
      <c r="H7108">
        <v>9000000000</v>
      </c>
      <c r="I7108">
        <v>340000000</v>
      </c>
      <c r="J7108">
        <v>0.03</v>
      </c>
    </row>
    <row r="7109" spans="1:10" customFormat="1" hidden="1" x14ac:dyDescent="0.25">
      <c r="A7109">
        <v>217</v>
      </c>
      <c r="B7109" t="s">
        <v>2236</v>
      </c>
      <c r="C7109" t="s">
        <v>2237</v>
      </c>
      <c r="D7109">
        <v>5503595440</v>
      </c>
      <c r="E7109">
        <v>1</v>
      </c>
      <c r="F7109">
        <v>0</v>
      </c>
      <c r="G7109">
        <v>0</v>
      </c>
      <c r="H7109">
        <v>5000000000</v>
      </c>
      <c r="I7109">
        <v>340000000</v>
      </c>
      <c r="J7109">
        <v>0</v>
      </c>
    </row>
    <row r="7110" spans="1:10" customFormat="1" hidden="1" x14ac:dyDescent="0.25">
      <c r="A7110">
        <v>217</v>
      </c>
      <c r="B7110" t="s">
        <v>1232</v>
      </c>
      <c r="C7110" t="s">
        <v>1233</v>
      </c>
      <c r="D7110">
        <v>2088560885959</v>
      </c>
      <c r="E7110">
        <v>1</v>
      </c>
      <c r="F7110">
        <v>0</v>
      </c>
      <c r="G7110">
        <v>0</v>
      </c>
      <c r="H7110">
        <v>101000000000</v>
      </c>
      <c r="I7110">
        <v>340000000</v>
      </c>
      <c r="J7110">
        <v>0.01</v>
      </c>
    </row>
    <row r="7111" spans="1:10" customFormat="1" hidden="1" x14ac:dyDescent="0.25">
      <c r="A7111">
        <v>217</v>
      </c>
      <c r="B7111" t="s">
        <v>2215</v>
      </c>
      <c r="C7111" t="s">
        <v>2216</v>
      </c>
      <c r="D7111">
        <v>308902577907</v>
      </c>
      <c r="E7111">
        <v>1</v>
      </c>
      <c r="F7111">
        <v>0</v>
      </c>
      <c r="G7111">
        <v>0</v>
      </c>
      <c r="H7111">
        <v>100000000000</v>
      </c>
      <c r="I7111">
        <v>340000000</v>
      </c>
      <c r="J7111">
        <v>0.05</v>
      </c>
    </row>
    <row r="7112" spans="1:10" customFormat="1" hidden="1" x14ac:dyDescent="0.25">
      <c r="A7112">
        <v>222</v>
      </c>
      <c r="B7112" t="s">
        <v>1727</v>
      </c>
      <c r="C7112" t="s">
        <v>1728</v>
      </c>
      <c r="D7112">
        <v>18710083123</v>
      </c>
      <c r="E7112">
        <v>1</v>
      </c>
      <c r="F7112">
        <v>0</v>
      </c>
      <c r="G7112">
        <v>0</v>
      </c>
      <c r="H7112">
        <v>5000000000</v>
      </c>
      <c r="I7112">
        <v>340000000</v>
      </c>
      <c r="J7112">
        <v>0.05</v>
      </c>
    </row>
    <row r="7113" spans="1:10" customFormat="1" hidden="1" x14ac:dyDescent="0.25">
      <c r="A7113">
        <v>217</v>
      </c>
      <c r="B7113" t="s">
        <v>866</v>
      </c>
      <c r="C7113" t="s">
        <v>867</v>
      </c>
      <c r="D7113">
        <v>1656992007421</v>
      </c>
      <c r="E7113">
        <v>340000000</v>
      </c>
      <c r="F7113">
        <v>3139624899</v>
      </c>
      <c r="G7113">
        <v>2</v>
      </c>
      <c r="H7113">
        <v>10000000000</v>
      </c>
      <c r="I7113">
        <v>340000000</v>
      </c>
      <c r="J7113">
        <v>0</v>
      </c>
    </row>
    <row r="7114" spans="1:10" customFormat="1" hidden="1" x14ac:dyDescent="0.25">
      <c r="A7114">
        <v>217</v>
      </c>
      <c r="B7114" t="s">
        <v>823</v>
      </c>
      <c r="C7114" t="s">
        <v>824</v>
      </c>
      <c r="D7114">
        <v>597615230</v>
      </c>
      <c r="E7114">
        <v>1</v>
      </c>
      <c r="F7114">
        <v>0</v>
      </c>
      <c r="G7114">
        <v>0</v>
      </c>
      <c r="H7114">
        <v>500000000</v>
      </c>
      <c r="I7114">
        <v>340000000</v>
      </c>
      <c r="J7114">
        <v>2.5000000000000001E-2</v>
      </c>
    </row>
    <row r="7115" spans="1:10" customFormat="1" hidden="1" x14ac:dyDescent="0.25">
      <c r="A7115">
        <v>217</v>
      </c>
      <c r="B7115" t="s">
        <v>717</v>
      </c>
      <c r="C7115" t="s">
        <v>718</v>
      </c>
      <c r="D7115">
        <v>199423803293185</v>
      </c>
      <c r="E7115">
        <v>5030645930</v>
      </c>
      <c r="F7115">
        <v>151664218434</v>
      </c>
      <c r="G7115">
        <v>90</v>
      </c>
      <c r="H7115">
        <v>515000000000</v>
      </c>
      <c r="I7115">
        <v>340000000</v>
      </c>
      <c r="J7115">
        <v>0.03</v>
      </c>
    </row>
    <row r="7116" spans="1:10" customFormat="1" hidden="1" x14ac:dyDescent="0.25">
      <c r="A7116">
        <v>217</v>
      </c>
      <c r="B7116" t="s">
        <v>1496</v>
      </c>
      <c r="C7116" t="s">
        <v>1497</v>
      </c>
      <c r="D7116">
        <v>95625678214454</v>
      </c>
      <c r="E7116">
        <v>1015223693</v>
      </c>
      <c r="F7116">
        <v>66847145668</v>
      </c>
      <c r="G7116">
        <v>39</v>
      </c>
      <c r="H7116">
        <v>111000000000</v>
      </c>
      <c r="I7116">
        <v>340000000</v>
      </c>
      <c r="J7116">
        <v>0.01</v>
      </c>
    </row>
    <row r="7117" spans="1:10" customFormat="1" hidden="1" x14ac:dyDescent="0.25">
      <c r="A7117">
        <v>217</v>
      </c>
      <c r="B7117" t="s">
        <v>2493</v>
      </c>
      <c r="C7117" t="s">
        <v>2494</v>
      </c>
      <c r="D7117">
        <v>49904912175</v>
      </c>
      <c r="E7117">
        <v>1</v>
      </c>
      <c r="F7117">
        <v>0</v>
      </c>
      <c r="G7117">
        <v>0</v>
      </c>
      <c r="H7117">
        <v>100000000</v>
      </c>
      <c r="I7117">
        <v>340000000</v>
      </c>
      <c r="J7117">
        <v>0.01</v>
      </c>
    </row>
    <row r="7118" spans="1:10" customFormat="1" hidden="1" x14ac:dyDescent="0.25">
      <c r="A7118">
        <v>217</v>
      </c>
      <c r="B7118" t="s">
        <v>2411</v>
      </c>
      <c r="C7118" t="s">
        <v>2412</v>
      </c>
      <c r="D7118">
        <v>1779804564698</v>
      </c>
      <c r="E7118">
        <v>340000000</v>
      </c>
      <c r="F7118">
        <v>3140040364</v>
      </c>
      <c r="G7118">
        <v>2</v>
      </c>
      <c r="H7118">
        <v>100000000000</v>
      </c>
      <c r="I7118">
        <v>340000000</v>
      </c>
      <c r="J7118">
        <v>0</v>
      </c>
    </row>
    <row r="7119" spans="1:10" customFormat="1" hidden="1" x14ac:dyDescent="0.25">
      <c r="A7119">
        <v>217</v>
      </c>
      <c r="B7119" t="s">
        <v>1442</v>
      </c>
      <c r="C7119" t="s">
        <v>1443</v>
      </c>
      <c r="D7119">
        <v>86071781713947</v>
      </c>
      <c r="E7119">
        <v>1989087220</v>
      </c>
      <c r="F7119">
        <v>64314401609</v>
      </c>
      <c r="G7119">
        <v>38</v>
      </c>
      <c r="H7119">
        <v>2080000000000</v>
      </c>
      <c r="I7119">
        <v>340000000</v>
      </c>
      <c r="J7119">
        <v>2.5000000000000001E-2</v>
      </c>
    </row>
    <row r="7120" spans="1:10" customFormat="1" hidden="1" x14ac:dyDescent="0.25">
      <c r="A7120">
        <v>217</v>
      </c>
      <c r="B7120" t="s">
        <v>211</v>
      </c>
      <c r="C7120" t="s">
        <v>212</v>
      </c>
      <c r="D7120">
        <v>122498594363339</v>
      </c>
      <c r="E7120">
        <v>2525327724</v>
      </c>
      <c r="F7120">
        <v>70658929771</v>
      </c>
      <c r="G7120">
        <v>42</v>
      </c>
      <c r="H7120">
        <v>1100000000000</v>
      </c>
      <c r="I7120">
        <v>340000000</v>
      </c>
      <c r="J7120">
        <v>0.03</v>
      </c>
    </row>
    <row r="7121" spans="1:10" customFormat="1" hidden="1" x14ac:dyDescent="0.25">
      <c r="A7121">
        <v>217</v>
      </c>
      <c r="B7121" t="s">
        <v>1669</v>
      </c>
      <c r="C7121" t="s">
        <v>1670</v>
      </c>
      <c r="D7121">
        <v>878943907517</v>
      </c>
      <c r="E7121">
        <v>1</v>
      </c>
      <c r="F7121">
        <v>0</v>
      </c>
      <c r="G7121">
        <v>0</v>
      </c>
      <c r="H7121">
        <v>649100000000</v>
      </c>
      <c r="I7121">
        <v>340000000</v>
      </c>
      <c r="J7121">
        <v>8.9999999999999993E-3</v>
      </c>
    </row>
    <row r="7122" spans="1:10" customFormat="1" hidden="1" x14ac:dyDescent="0.25">
      <c r="A7122">
        <v>217</v>
      </c>
      <c r="B7122" t="s">
        <v>1605</v>
      </c>
      <c r="C7122" t="s">
        <v>1606</v>
      </c>
      <c r="D7122">
        <v>4491791796335</v>
      </c>
      <c r="E7122">
        <v>486611527</v>
      </c>
      <c r="F7122">
        <v>4740439402</v>
      </c>
      <c r="G7122">
        <v>3</v>
      </c>
      <c r="H7122">
        <v>1600000000000</v>
      </c>
      <c r="I7122">
        <v>340000000</v>
      </c>
      <c r="J7122">
        <v>0.03</v>
      </c>
    </row>
    <row r="7123" spans="1:10" customFormat="1" hidden="1" x14ac:dyDescent="0.25">
      <c r="A7123">
        <v>217</v>
      </c>
      <c r="B7123" t="s">
        <v>749</v>
      </c>
      <c r="C7123" t="s">
        <v>750</v>
      </c>
      <c r="D7123">
        <v>58700773577440</v>
      </c>
      <c r="E7123">
        <v>2584884130</v>
      </c>
      <c r="F7123">
        <v>42652798483</v>
      </c>
      <c r="G7123">
        <v>26</v>
      </c>
      <c r="H7123">
        <v>50000000000</v>
      </c>
      <c r="I7123">
        <v>340000000</v>
      </c>
      <c r="J7123">
        <v>0.05</v>
      </c>
    </row>
    <row r="7124" spans="1:10" customFormat="1" hidden="1" x14ac:dyDescent="0.25">
      <c r="A7124">
        <v>217</v>
      </c>
      <c r="B7124" t="s">
        <v>449</v>
      </c>
      <c r="C7124" t="s">
        <v>450</v>
      </c>
      <c r="D7124">
        <v>61072598052</v>
      </c>
      <c r="E7124">
        <v>1</v>
      </c>
      <c r="F7124">
        <v>0</v>
      </c>
      <c r="G7124">
        <v>0</v>
      </c>
      <c r="H7124">
        <v>9000000000</v>
      </c>
      <c r="I7124">
        <v>340000000</v>
      </c>
      <c r="J7124">
        <v>0.02</v>
      </c>
    </row>
    <row r="7125" spans="1:10" customFormat="1" hidden="1" x14ac:dyDescent="0.25">
      <c r="A7125">
        <v>217</v>
      </c>
      <c r="B7125" t="s">
        <v>538</v>
      </c>
      <c r="C7125" t="s">
        <v>539</v>
      </c>
      <c r="D7125">
        <v>163922960289</v>
      </c>
      <c r="E7125">
        <v>1</v>
      </c>
      <c r="F7125">
        <v>0</v>
      </c>
      <c r="G7125">
        <v>0</v>
      </c>
      <c r="H7125">
        <v>30000000000</v>
      </c>
      <c r="I7125">
        <v>340000000</v>
      </c>
      <c r="J7125">
        <v>0</v>
      </c>
    </row>
    <row r="7126" spans="1:10" customFormat="1" hidden="1" x14ac:dyDescent="0.25">
      <c r="A7126">
        <v>217</v>
      </c>
      <c r="B7126" t="s">
        <v>544</v>
      </c>
      <c r="C7126" t="s">
        <v>545</v>
      </c>
      <c r="D7126">
        <v>10050802341929</v>
      </c>
      <c r="E7126">
        <v>541974856</v>
      </c>
      <c r="F7126">
        <v>9896767954</v>
      </c>
      <c r="G7126">
        <v>6</v>
      </c>
      <c r="H7126">
        <v>1000000000</v>
      </c>
      <c r="I7126">
        <v>340000000</v>
      </c>
      <c r="J7126">
        <v>0.02</v>
      </c>
    </row>
    <row r="7127" spans="1:10" customFormat="1" hidden="1" x14ac:dyDescent="0.25">
      <c r="A7127">
        <v>217</v>
      </c>
      <c r="B7127" t="s">
        <v>2491</v>
      </c>
      <c r="C7127" t="s">
        <v>2492</v>
      </c>
      <c r="D7127">
        <v>89835736599796</v>
      </c>
      <c r="E7127">
        <v>2344725151</v>
      </c>
      <c r="F7127">
        <v>48113403647</v>
      </c>
      <c r="G7127">
        <v>29</v>
      </c>
      <c r="H7127">
        <v>60000000000</v>
      </c>
      <c r="I7127">
        <v>340000000</v>
      </c>
      <c r="J7127">
        <v>0.04</v>
      </c>
    </row>
    <row r="7128" spans="1:10" customFormat="1" hidden="1" x14ac:dyDescent="0.25">
      <c r="A7128">
        <v>217</v>
      </c>
      <c r="B7128" t="s">
        <v>2210</v>
      </c>
      <c r="C7128" t="s">
        <v>2211</v>
      </c>
      <c r="D7128">
        <v>39652617330</v>
      </c>
      <c r="E7128">
        <v>1</v>
      </c>
      <c r="F7128">
        <v>0</v>
      </c>
      <c r="G7128">
        <v>0</v>
      </c>
      <c r="H7128">
        <v>37600000000</v>
      </c>
      <c r="I7128">
        <v>340000000</v>
      </c>
      <c r="J7128">
        <v>0.05</v>
      </c>
    </row>
    <row r="7129" spans="1:10" customFormat="1" hidden="1" x14ac:dyDescent="0.25">
      <c r="A7129">
        <v>217</v>
      </c>
      <c r="B7129" t="s">
        <v>2387</v>
      </c>
      <c r="C7129" t="s">
        <v>1804</v>
      </c>
      <c r="D7129">
        <v>1858110698067</v>
      </c>
      <c r="E7129">
        <v>1</v>
      </c>
      <c r="F7129">
        <v>0</v>
      </c>
      <c r="G7129">
        <v>0</v>
      </c>
      <c r="H7129">
        <v>60000000000</v>
      </c>
      <c r="I7129">
        <v>340000000</v>
      </c>
      <c r="J7129">
        <v>0.03</v>
      </c>
    </row>
    <row r="7130" spans="1:10" customFormat="1" hidden="1" x14ac:dyDescent="0.25">
      <c r="A7130">
        <v>217</v>
      </c>
      <c r="B7130" t="s">
        <v>169</v>
      </c>
      <c r="C7130" t="s">
        <v>170</v>
      </c>
      <c r="D7130">
        <v>25588961397284</v>
      </c>
      <c r="E7130">
        <v>897246341</v>
      </c>
      <c r="F7130">
        <v>21732607324</v>
      </c>
      <c r="G7130">
        <v>13</v>
      </c>
      <c r="H7130">
        <v>400000000000</v>
      </c>
      <c r="I7130">
        <v>340000000</v>
      </c>
      <c r="J7130">
        <v>2.5000000000000001E-2</v>
      </c>
    </row>
    <row r="7131" spans="1:10" customFormat="1" hidden="1" x14ac:dyDescent="0.25">
      <c r="A7131">
        <v>217</v>
      </c>
      <c r="B7131" t="s">
        <v>142</v>
      </c>
      <c r="C7131" t="s">
        <v>143</v>
      </c>
      <c r="D7131">
        <v>844017036502</v>
      </c>
      <c r="E7131">
        <v>1</v>
      </c>
      <c r="F7131">
        <v>0</v>
      </c>
      <c r="G7131">
        <v>0</v>
      </c>
      <c r="H7131">
        <v>100000000000</v>
      </c>
      <c r="I7131">
        <v>340000000</v>
      </c>
      <c r="J7131">
        <v>3.5000000000000003E-2</v>
      </c>
    </row>
    <row r="7132" spans="1:10" customFormat="1" hidden="1" x14ac:dyDescent="0.25">
      <c r="A7132">
        <v>217</v>
      </c>
      <c r="B7132" t="s">
        <v>1776</v>
      </c>
      <c r="C7132" t="s">
        <v>1777</v>
      </c>
      <c r="D7132">
        <v>3556011015</v>
      </c>
      <c r="E7132">
        <v>1</v>
      </c>
      <c r="F7132">
        <v>0</v>
      </c>
      <c r="G7132">
        <v>0</v>
      </c>
      <c r="H7132">
        <v>1000000000</v>
      </c>
      <c r="I7132">
        <v>340000000</v>
      </c>
      <c r="J7132">
        <v>1</v>
      </c>
    </row>
    <row r="7133" spans="1:10" customFormat="1" hidden="1" x14ac:dyDescent="0.25">
      <c r="A7133">
        <v>217</v>
      </c>
      <c r="B7133" t="s">
        <v>1597</v>
      </c>
      <c r="C7133" t="s">
        <v>1598</v>
      </c>
      <c r="D7133">
        <v>97802726887373</v>
      </c>
      <c r="E7133">
        <v>945621265</v>
      </c>
      <c r="F7133">
        <v>59956505331</v>
      </c>
      <c r="G7133">
        <v>35</v>
      </c>
      <c r="H7133">
        <v>111000000000</v>
      </c>
      <c r="I7133">
        <v>340000000</v>
      </c>
      <c r="J7133">
        <v>0.01</v>
      </c>
    </row>
    <row r="7134" spans="1:10" customFormat="1" hidden="1" x14ac:dyDescent="0.25">
      <c r="A7134">
        <v>217</v>
      </c>
      <c r="B7134" t="s">
        <v>2433</v>
      </c>
      <c r="C7134" t="s">
        <v>2434</v>
      </c>
      <c r="D7134">
        <v>0</v>
      </c>
      <c r="E7134">
        <v>0</v>
      </c>
      <c r="F7134">
        <v>0</v>
      </c>
      <c r="G7134">
        <v>0</v>
      </c>
      <c r="H7134">
        <v>51000000000</v>
      </c>
      <c r="I7134">
        <v>340000000</v>
      </c>
      <c r="J7134">
        <v>0.01</v>
      </c>
    </row>
    <row r="7135" spans="1:10" customFormat="1" hidden="1" x14ac:dyDescent="0.25">
      <c r="A7135">
        <v>216</v>
      </c>
      <c r="B7135" t="s">
        <v>310</v>
      </c>
      <c r="C7135" t="s">
        <v>311</v>
      </c>
      <c r="D7135">
        <v>639091421620</v>
      </c>
      <c r="E7135">
        <v>369600279</v>
      </c>
      <c r="F7135">
        <v>1450413701</v>
      </c>
      <c r="G7135">
        <v>1</v>
      </c>
      <c r="H7135">
        <v>75000000000</v>
      </c>
      <c r="I7135">
        <v>340000000</v>
      </c>
      <c r="J7135">
        <v>0.02</v>
      </c>
    </row>
    <row r="7136" spans="1:10" customFormat="1" hidden="1" x14ac:dyDescent="0.25">
      <c r="A7136">
        <v>216</v>
      </c>
      <c r="B7136" t="s">
        <v>2222</v>
      </c>
      <c r="C7136" t="s">
        <v>2223</v>
      </c>
      <c r="D7136">
        <v>111496487935</v>
      </c>
      <c r="E7136">
        <v>1</v>
      </c>
      <c r="F7136">
        <v>0</v>
      </c>
      <c r="G7136">
        <v>0</v>
      </c>
      <c r="H7136">
        <v>10000000000</v>
      </c>
      <c r="I7136">
        <v>340000000</v>
      </c>
      <c r="J7136">
        <v>0.02</v>
      </c>
    </row>
    <row r="7137" spans="1:10" customFormat="1" hidden="1" x14ac:dyDescent="0.25">
      <c r="A7137">
        <v>216</v>
      </c>
      <c r="B7137" t="s">
        <v>1844</v>
      </c>
      <c r="C7137" t="s">
        <v>1845</v>
      </c>
      <c r="D7137">
        <v>491086097759</v>
      </c>
      <c r="E7137">
        <v>1</v>
      </c>
      <c r="F7137">
        <v>0</v>
      </c>
      <c r="G7137">
        <v>0</v>
      </c>
      <c r="H7137">
        <v>15000000000</v>
      </c>
      <c r="I7137">
        <v>340000000</v>
      </c>
      <c r="J7137">
        <v>0</v>
      </c>
    </row>
    <row r="7138" spans="1:10" customFormat="1" hidden="1" x14ac:dyDescent="0.25">
      <c r="A7138">
        <v>216</v>
      </c>
      <c r="B7138" t="s">
        <v>534</v>
      </c>
      <c r="C7138" t="s">
        <v>535</v>
      </c>
      <c r="D7138">
        <v>28116183426</v>
      </c>
      <c r="E7138">
        <v>1</v>
      </c>
      <c r="F7138">
        <v>0</v>
      </c>
      <c r="G7138">
        <v>0</v>
      </c>
      <c r="H7138">
        <v>1001000000</v>
      </c>
      <c r="I7138">
        <v>340000000</v>
      </c>
      <c r="J7138">
        <v>9.9000000000000008E-3</v>
      </c>
    </row>
    <row r="7139" spans="1:10" customFormat="1" hidden="1" x14ac:dyDescent="0.25">
      <c r="A7139">
        <v>216</v>
      </c>
      <c r="B7139" t="s">
        <v>1607</v>
      </c>
      <c r="C7139" t="s">
        <v>1608</v>
      </c>
      <c r="D7139">
        <v>5287047932175</v>
      </c>
      <c r="E7139">
        <v>416867797</v>
      </c>
      <c r="F7139">
        <v>5047652041</v>
      </c>
      <c r="G7139">
        <v>3</v>
      </c>
      <c r="H7139">
        <v>750000000000</v>
      </c>
      <c r="I7139">
        <v>340000000</v>
      </c>
      <c r="J7139">
        <v>1.4999999999999999E-2</v>
      </c>
    </row>
    <row r="7140" spans="1:10" customFormat="1" hidden="1" x14ac:dyDescent="0.25">
      <c r="A7140">
        <v>216</v>
      </c>
      <c r="B7140" t="s">
        <v>1938</v>
      </c>
      <c r="C7140" t="s">
        <v>1939</v>
      </c>
      <c r="D7140">
        <v>142113567505</v>
      </c>
      <c r="E7140">
        <v>1</v>
      </c>
      <c r="F7140">
        <v>0</v>
      </c>
      <c r="G7140">
        <v>0</v>
      </c>
      <c r="H7140">
        <v>50000000000</v>
      </c>
      <c r="I7140">
        <v>340000000</v>
      </c>
      <c r="J7140">
        <v>0.03</v>
      </c>
    </row>
    <row r="7141" spans="1:10" customFormat="1" hidden="1" x14ac:dyDescent="0.25">
      <c r="A7141">
        <v>216</v>
      </c>
      <c r="B7141" t="s">
        <v>2354</v>
      </c>
      <c r="D7141">
        <v>522286648</v>
      </c>
      <c r="E7141">
        <v>1</v>
      </c>
      <c r="F7141">
        <v>0</v>
      </c>
      <c r="G7141">
        <v>0</v>
      </c>
      <c r="H7141">
        <v>500000000</v>
      </c>
      <c r="I7141">
        <v>340000000</v>
      </c>
      <c r="J7141">
        <v>1</v>
      </c>
    </row>
    <row r="7142" spans="1:10" customFormat="1" hidden="1" x14ac:dyDescent="0.25">
      <c r="A7142">
        <v>216</v>
      </c>
      <c r="B7142" t="s">
        <v>1916</v>
      </c>
      <c r="C7142" t="s">
        <v>1917</v>
      </c>
      <c r="D7142">
        <v>65060906139050</v>
      </c>
      <c r="E7142">
        <v>1024769391</v>
      </c>
      <c r="F7142">
        <v>33553700175</v>
      </c>
      <c r="G7142">
        <v>19</v>
      </c>
      <c r="H7142">
        <v>29500000000</v>
      </c>
      <c r="I7142">
        <v>340000000</v>
      </c>
      <c r="J7142">
        <v>0.02</v>
      </c>
    </row>
    <row r="7143" spans="1:10" customFormat="1" hidden="1" x14ac:dyDescent="0.25">
      <c r="A7143">
        <v>216</v>
      </c>
      <c r="B7143" t="s">
        <v>2518</v>
      </c>
      <c r="C7143" t="s">
        <v>2519</v>
      </c>
      <c r="D7143">
        <v>185753027824453</v>
      </c>
      <c r="E7143">
        <v>4919144315</v>
      </c>
      <c r="F7143">
        <v>148058999549</v>
      </c>
      <c r="G7143">
        <v>84</v>
      </c>
      <c r="H7143">
        <v>515000000000</v>
      </c>
      <c r="I7143">
        <v>340000000</v>
      </c>
      <c r="J7143">
        <v>0.03</v>
      </c>
    </row>
    <row r="7144" spans="1:10" customFormat="1" hidden="1" x14ac:dyDescent="0.25">
      <c r="A7144">
        <v>216</v>
      </c>
      <c r="B7144" t="s">
        <v>1957</v>
      </c>
      <c r="C7144" t="s">
        <v>1958</v>
      </c>
      <c r="D7144">
        <v>434593594020</v>
      </c>
      <c r="E7144">
        <v>1</v>
      </c>
      <c r="F7144">
        <v>0</v>
      </c>
      <c r="G7144">
        <v>0</v>
      </c>
      <c r="H7144">
        <v>30000000000</v>
      </c>
      <c r="I7144">
        <v>340000000</v>
      </c>
      <c r="J7144">
        <v>0</v>
      </c>
    </row>
    <row r="7145" spans="1:10" customFormat="1" hidden="1" x14ac:dyDescent="0.25">
      <c r="A7145">
        <v>216</v>
      </c>
      <c r="B7145" t="s">
        <v>1515</v>
      </c>
      <c r="C7145" t="s">
        <v>1516</v>
      </c>
      <c r="D7145">
        <v>90437596715</v>
      </c>
      <c r="E7145">
        <v>1</v>
      </c>
      <c r="F7145">
        <v>0</v>
      </c>
      <c r="G7145">
        <v>0</v>
      </c>
      <c r="H7145">
        <v>50000000000</v>
      </c>
      <c r="I7145">
        <v>345000000</v>
      </c>
      <c r="J7145">
        <v>0.03</v>
      </c>
    </row>
    <row r="7146" spans="1:10" customFormat="1" hidden="1" x14ac:dyDescent="0.25">
      <c r="A7146">
        <v>216</v>
      </c>
      <c r="B7146" t="s">
        <v>2415</v>
      </c>
      <c r="C7146" t="s">
        <v>2416</v>
      </c>
      <c r="D7146">
        <v>1683663614894</v>
      </c>
      <c r="E7146">
        <v>354798525</v>
      </c>
      <c r="F7146">
        <v>1465054024</v>
      </c>
      <c r="G7146">
        <v>1</v>
      </c>
      <c r="H7146">
        <v>3500000000</v>
      </c>
      <c r="I7146">
        <v>340000000</v>
      </c>
      <c r="J7146">
        <v>0.01</v>
      </c>
    </row>
    <row r="7147" spans="1:10" customFormat="1" hidden="1" x14ac:dyDescent="0.25">
      <c r="A7147">
        <v>216</v>
      </c>
      <c r="B7147" t="s">
        <v>1642</v>
      </c>
      <c r="C7147" t="s">
        <v>1643</v>
      </c>
      <c r="D7147">
        <v>7838741497931</v>
      </c>
      <c r="E7147">
        <v>340000000</v>
      </c>
      <c r="F7147">
        <v>6948410783</v>
      </c>
      <c r="G7147">
        <v>4</v>
      </c>
      <c r="H7147">
        <v>1001000000000</v>
      </c>
      <c r="I7147">
        <v>340000000</v>
      </c>
      <c r="J7147">
        <v>0</v>
      </c>
    </row>
    <row r="7148" spans="1:10" customFormat="1" hidden="1" x14ac:dyDescent="0.25">
      <c r="A7148">
        <v>217</v>
      </c>
      <c r="B7148" t="s">
        <v>2022</v>
      </c>
      <c r="C7148" t="s">
        <v>2023</v>
      </c>
      <c r="D7148">
        <v>1337905496714</v>
      </c>
      <c r="E7148">
        <v>1</v>
      </c>
      <c r="F7148">
        <v>0</v>
      </c>
      <c r="G7148">
        <v>0</v>
      </c>
      <c r="H7148">
        <v>100000000000</v>
      </c>
      <c r="I7148">
        <v>340000000</v>
      </c>
      <c r="J7148">
        <v>0</v>
      </c>
    </row>
    <row r="7149" spans="1:10" customFormat="1" hidden="1" x14ac:dyDescent="0.25">
      <c r="A7149">
        <v>216</v>
      </c>
      <c r="B7149" t="s">
        <v>211</v>
      </c>
      <c r="C7149" t="s">
        <v>212</v>
      </c>
      <c r="D7149">
        <v>123159825479686</v>
      </c>
      <c r="E7149">
        <v>3282515099</v>
      </c>
      <c r="F7149">
        <v>95141321536</v>
      </c>
      <c r="G7149">
        <v>54</v>
      </c>
      <c r="H7149">
        <v>1100000000000</v>
      </c>
      <c r="I7149">
        <v>340000000</v>
      </c>
      <c r="J7149">
        <v>0.03</v>
      </c>
    </row>
    <row r="7150" spans="1:10" customFormat="1" hidden="1" x14ac:dyDescent="0.25">
      <c r="A7150">
        <v>217</v>
      </c>
      <c r="B7150" t="s">
        <v>1671</v>
      </c>
      <c r="C7150" t="s">
        <v>1672</v>
      </c>
      <c r="D7150">
        <v>29843971039242</v>
      </c>
      <c r="E7150">
        <v>340000000</v>
      </c>
      <c r="F7150">
        <v>27503652544</v>
      </c>
      <c r="G7150">
        <v>16</v>
      </c>
      <c r="H7150">
        <v>180000000000</v>
      </c>
      <c r="I7150">
        <v>340000000</v>
      </c>
      <c r="J7150">
        <v>0</v>
      </c>
    </row>
    <row r="7151" spans="1:10" customFormat="1" hidden="1" x14ac:dyDescent="0.25">
      <c r="A7151">
        <v>216</v>
      </c>
      <c r="B7151" t="s">
        <v>429</v>
      </c>
      <c r="C7151" t="s">
        <v>430</v>
      </c>
      <c r="D7151">
        <v>6447643741320</v>
      </c>
      <c r="E7151">
        <v>369633481</v>
      </c>
      <c r="F7151">
        <v>1452040593</v>
      </c>
      <c r="G7151">
        <v>1</v>
      </c>
      <c r="H7151">
        <v>810000000000</v>
      </c>
      <c r="I7151">
        <v>340000000</v>
      </c>
      <c r="J7151">
        <v>0.02</v>
      </c>
    </row>
    <row r="7152" spans="1:10" customFormat="1" hidden="1" x14ac:dyDescent="0.25">
      <c r="A7152">
        <v>217</v>
      </c>
      <c r="B7152" t="s">
        <v>881</v>
      </c>
      <c r="C7152" t="s">
        <v>882</v>
      </c>
      <c r="D7152">
        <v>134664393531</v>
      </c>
      <c r="E7152">
        <v>1</v>
      </c>
      <c r="F7152">
        <v>0</v>
      </c>
      <c r="G7152">
        <v>0</v>
      </c>
      <c r="H7152">
        <v>30000000000</v>
      </c>
      <c r="I7152">
        <v>340000000</v>
      </c>
      <c r="J7152">
        <v>0.01</v>
      </c>
    </row>
    <row r="7153" spans="1:15" hidden="1" x14ac:dyDescent="0.25">
      <c r="A7153">
        <v>217</v>
      </c>
      <c r="B7153" t="s">
        <v>850</v>
      </c>
      <c r="C7153" t="s">
        <v>851</v>
      </c>
      <c r="D7153">
        <v>103047254383</v>
      </c>
      <c r="E7153">
        <v>1</v>
      </c>
      <c r="F7153">
        <v>0</v>
      </c>
      <c r="G7153">
        <v>0</v>
      </c>
      <c r="H7153">
        <v>2222200000</v>
      </c>
      <c r="I7153">
        <v>348000000</v>
      </c>
      <c r="J7153">
        <v>2.1999999999999999E-2</v>
      </c>
      <c r="M7153"/>
    </row>
    <row r="7154" spans="1:15" hidden="1" x14ac:dyDescent="0.25">
      <c r="A7154">
        <v>217</v>
      </c>
      <c r="B7154" t="s">
        <v>2470</v>
      </c>
      <c r="C7154" t="s">
        <v>2471</v>
      </c>
      <c r="D7154">
        <v>1281786890282</v>
      </c>
      <c r="E7154">
        <v>413225819</v>
      </c>
      <c r="F7154">
        <v>4808495490</v>
      </c>
      <c r="G7154">
        <v>3</v>
      </c>
      <c r="H7154">
        <v>705000000000</v>
      </c>
      <c r="I7154">
        <v>340000000</v>
      </c>
      <c r="J7154">
        <v>1.4999999999999999E-2</v>
      </c>
      <c r="M7154"/>
    </row>
    <row r="7155" spans="1:15" hidden="1" x14ac:dyDescent="0.25">
      <c r="A7155">
        <v>217</v>
      </c>
      <c r="B7155" t="s">
        <v>2052</v>
      </c>
      <c r="C7155" t="s">
        <v>2053</v>
      </c>
      <c r="D7155">
        <v>12615021414976</v>
      </c>
      <c r="E7155">
        <v>340000000</v>
      </c>
      <c r="F7155">
        <v>11840224335</v>
      </c>
      <c r="G7155">
        <v>7</v>
      </c>
      <c r="H7155">
        <v>100000000000</v>
      </c>
      <c r="I7155">
        <v>340000000</v>
      </c>
      <c r="J7155">
        <v>0</v>
      </c>
      <c r="M7155"/>
    </row>
    <row r="7156" spans="1:15" hidden="1" x14ac:dyDescent="0.25">
      <c r="A7156">
        <v>217</v>
      </c>
      <c r="B7156" t="s">
        <v>367</v>
      </c>
      <c r="C7156" t="s">
        <v>368</v>
      </c>
      <c r="D7156">
        <v>31520473768769</v>
      </c>
      <c r="E7156">
        <v>340000000</v>
      </c>
      <c r="F7156">
        <v>22283602240</v>
      </c>
      <c r="G7156">
        <v>13</v>
      </c>
      <c r="H7156">
        <v>200000000000</v>
      </c>
      <c r="I7156">
        <v>340000000</v>
      </c>
      <c r="J7156">
        <v>0</v>
      </c>
      <c r="M7156"/>
    </row>
    <row r="7157" spans="1:15" hidden="1" x14ac:dyDescent="0.25">
      <c r="A7157">
        <v>216</v>
      </c>
      <c r="B7157" t="s">
        <v>1597</v>
      </c>
      <c r="C7157" t="s">
        <v>1598</v>
      </c>
      <c r="D7157">
        <v>98533521653166</v>
      </c>
      <c r="E7157">
        <v>955443870</v>
      </c>
      <c r="F7157">
        <v>60928943166</v>
      </c>
      <c r="G7157">
        <v>34</v>
      </c>
      <c r="H7157">
        <v>111000000000</v>
      </c>
      <c r="I7157">
        <v>340000000</v>
      </c>
      <c r="J7157">
        <v>0.01</v>
      </c>
      <c r="M7157"/>
    </row>
    <row r="7158" spans="1:15" hidden="1" x14ac:dyDescent="0.25">
      <c r="A7158">
        <v>216</v>
      </c>
      <c r="B7158" t="s">
        <v>2388</v>
      </c>
      <c r="C7158" t="s">
        <v>2389</v>
      </c>
      <c r="D7158">
        <v>3297995064944</v>
      </c>
      <c r="E7158">
        <v>340000000</v>
      </c>
      <c r="F7158">
        <v>1480212280</v>
      </c>
      <c r="G7158">
        <v>1</v>
      </c>
      <c r="H7158">
        <v>150000000000</v>
      </c>
      <c r="I7158">
        <v>340000000</v>
      </c>
      <c r="J7158">
        <v>0</v>
      </c>
      <c r="M7158"/>
    </row>
    <row r="7159" spans="1:15" hidden="1" x14ac:dyDescent="0.25">
      <c r="A7159">
        <v>216</v>
      </c>
      <c r="B7159" t="s">
        <v>1605</v>
      </c>
      <c r="C7159" t="s">
        <v>1606</v>
      </c>
      <c r="D7159">
        <v>4497824935455</v>
      </c>
      <c r="E7159">
        <v>439151638</v>
      </c>
      <c r="F7159">
        <v>3205902992</v>
      </c>
      <c r="G7159">
        <v>2</v>
      </c>
      <c r="H7159">
        <v>1600000000000</v>
      </c>
      <c r="I7159">
        <v>340000000</v>
      </c>
      <c r="J7159">
        <v>0.03</v>
      </c>
      <c r="M7159"/>
    </row>
    <row r="7160" spans="1:15" hidden="1" x14ac:dyDescent="0.25">
      <c r="A7160">
        <v>216</v>
      </c>
      <c r="B7160" t="s">
        <v>711</v>
      </c>
      <c r="C7160" t="s">
        <v>712</v>
      </c>
      <c r="D7160">
        <v>12041064961380</v>
      </c>
      <c r="E7160">
        <v>504984471</v>
      </c>
      <c r="F7160">
        <v>3134704956</v>
      </c>
      <c r="G7160">
        <v>2</v>
      </c>
      <c r="H7160">
        <v>448000000</v>
      </c>
      <c r="I7160">
        <v>340000000</v>
      </c>
      <c r="J7160">
        <v>0.05</v>
      </c>
      <c r="M7160"/>
    </row>
    <row r="7161" spans="1:15" hidden="1" x14ac:dyDescent="0.25">
      <c r="A7161">
        <v>217</v>
      </c>
      <c r="B7161" t="s">
        <v>1392</v>
      </c>
      <c r="C7161" t="s">
        <v>1393</v>
      </c>
      <c r="D7161">
        <v>220333445336</v>
      </c>
      <c r="E7161">
        <v>537194797</v>
      </c>
      <c r="F7161">
        <v>1202631789</v>
      </c>
      <c r="G7161">
        <v>1</v>
      </c>
      <c r="H7161">
        <v>17000000000</v>
      </c>
      <c r="I7161">
        <v>500000000</v>
      </c>
      <c r="J7161">
        <v>0.03</v>
      </c>
      <c r="M7161"/>
    </row>
    <row r="7162" spans="1:15" hidden="1" x14ac:dyDescent="0.25">
      <c r="A7162">
        <v>216</v>
      </c>
      <c r="B7162" t="s">
        <v>357</v>
      </c>
      <c r="C7162" t="s">
        <v>358</v>
      </c>
      <c r="D7162">
        <v>107940953892116</v>
      </c>
      <c r="E7162">
        <v>4249745703</v>
      </c>
      <c r="F7162">
        <v>75880982947</v>
      </c>
      <c r="G7162">
        <v>44</v>
      </c>
      <c r="H7162">
        <v>510000000000</v>
      </c>
      <c r="I7162">
        <v>340000000</v>
      </c>
      <c r="J7162">
        <v>4.9000000000000002E-2</v>
      </c>
      <c r="M7162"/>
    </row>
    <row r="7163" spans="1:15" hidden="1" x14ac:dyDescent="0.25">
      <c r="A7163">
        <v>216</v>
      </c>
      <c r="B7163" t="s">
        <v>1230</v>
      </c>
      <c r="C7163" t="s">
        <v>1231</v>
      </c>
      <c r="D7163">
        <v>20995462007582</v>
      </c>
      <c r="E7163">
        <v>707400383</v>
      </c>
      <c r="F7163">
        <v>13872924557</v>
      </c>
      <c r="G7163">
        <v>8</v>
      </c>
      <c r="H7163">
        <v>1100000000000</v>
      </c>
      <c r="I7163">
        <v>340000000</v>
      </c>
      <c r="J7163">
        <v>2.58E-2</v>
      </c>
      <c r="M7163"/>
    </row>
    <row r="7164" spans="1:15" hidden="1" x14ac:dyDescent="0.25">
      <c r="A7164">
        <v>217</v>
      </c>
      <c r="B7164" t="s">
        <v>1719</v>
      </c>
      <c r="C7164" t="s">
        <v>1720</v>
      </c>
      <c r="D7164">
        <v>704523219099</v>
      </c>
      <c r="E7164">
        <v>340000000</v>
      </c>
      <c r="F7164">
        <v>1399902249</v>
      </c>
      <c r="G7164">
        <v>1</v>
      </c>
      <c r="H7164">
        <v>50000000000</v>
      </c>
      <c r="I7164">
        <v>340000000</v>
      </c>
      <c r="J7164">
        <v>0</v>
      </c>
      <c r="M7164"/>
    </row>
    <row r="7165" spans="1:15" hidden="1" x14ac:dyDescent="0.25">
      <c r="A7165">
        <v>216</v>
      </c>
      <c r="B7165" t="s">
        <v>148</v>
      </c>
      <c r="C7165" t="s">
        <v>149</v>
      </c>
      <c r="D7165">
        <v>102447149601843</v>
      </c>
      <c r="E7165">
        <v>2299463548</v>
      </c>
      <c r="F7165">
        <v>96013713896</v>
      </c>
      <c r="G7165">
        <v>54</v>
      </c>
      <c r="H7165">
        <v>300000000000</v>
      </c>
      <c r="I7165">
        <v>340000000</v>
      </c>
      <c r="J7165">
        <v>0.02</v>
      </c>
      <c r="M7165"/>
    </row>
    <row r="7166" spans="1:15" hidden="1" x14ac:dyDescent="0.25">
      <c r="A7166">
        <v>217</v>
      </c>
      <c r="B7166" t="s">
        <v>1099</v>
      </c>
      <c r="C7166" t="s">
        <v>1100</v>
      </c>
      <c r="D7166">
        <v>52345466757722</v>
      </c>
      <c r="E7166">
        <v>772152833</v>
      </c>
      <c r="F7166">
        <v>42783130499</v>
      </c>
      <c r="G7166">
        <v>25</v>
      </c>
      <c r="H7166">
        <v>1000000000000</v>
      </c>
      <c r="I7166">
        <v>340000000</v>
      </c>
      <c r="J7166">
        <v>0.01</v>
      </c>
      <c r="M7166"/>
    </row>
    <row r="7167" spans="1:15" x14ac:dyDescent="0.25">
      <c r="A7167">
        <v>224</v>
      </c>
      <c r="B7167" t="s">
        <v>1404</v>
      </c>
      <c r="C7167" t="s">
        <v>1405</v>
      </c>
      <c r="D7167">
        <v>1172690924875</v>
      </c>
      <c r="E7167">
        <v>0</v>
      </c>
      <c r="F7167">
        <v>0</v>
      </c>
      <c r="G7167">
        <v>1</v>
      </c>
      <c r="H7167">
        <v>815260000000</v>
      </c>
      <c r="I7167">
        <v>340000000</v>
      </c>
      <c r="J7167" s="127">
        <v>0.03</v>
      </c>
      <c r="L7167" t="str">
        <f>C7167</f>
        <v>METS</v>
      </c>
      <c r="M7167" s="125">
        <f>H7167/1000000</f>
        <v>815260</v>
      </c>
      <c r="O7167" s="126">
        <f>D7167/1000000</f>
        <v>1172690.924875</v>
      </c>
    </row>
    <row r="7168" spans="1:15" hidden="1" x14ac:dyDescent="0.25">
      <c r="A7168">
        <v>217</v>
      </c>
      <c r="B7168" t="s">
        <v>492</v>
      </c>
      <c r="C7168" t="s">
        <v>493</v>
      </c>
      <c r="D7168">
        <v>1141427060210</v>
      </c>
      <c r="E7168">
        <v>340000000</v>
      </c>
      <c r="F7168">
        <v>3139696277</v>
      </c>
      <c r="G7168">
        <v>2</v>
      </c>
      <c r="H7168">
        <v>25000000000</v>
      </c>
      <c r="I7168">
        <v>340000000</v>
      </c>
      <c r="J7168">
        <v>0</v>
      </c>
      <c r="M7168"/>
    </row>
    <row r="7169" spans="1:10" customFormat="1" hidden="1" x14ac:dyDescent="0.25">
      <c r="A7169">
        <v>217</v>
      </c>
      <c r="B7169" t="s">
        <v>2355</v>
      </c>
      <c r="C7169" t="s">
        <v>2356</v>
      </c>
      <c r="D7169">
        <v>13139785003</v>
      </c>
      <c r="E7169">
        <v>1</v>
      </c>
      <c r="F7169">
        <v>0</v>
      </c>
      <c r="G7169">
        <v>0</v>
      </c>
      <c r="H7169">
        <v>9900000000</v>
      </c>
      <c r="I7169">
        <v>340000000</v>
      </c>
      <c r="J7169">
        <v>3.5000000000000003E-2</v>
      </c>
    </row>
    <row r="7170" spans="1:10" customFormat="1" hidden="1" x14ac:dyDescent="0.25">
      <c r="A7170">
        <v>217</v>
      </c>
      <c r="B7170" t="s">
        <v>683</v>
      </c>
      <c r="C7170" t="s">
        <v>684</v>
      </c>
      <c r="D7170">
        <v>6329667076628</v>
      </c>
      <c r="E7170">
        <v>366600572</v>
      </c>
      <c r="F7170">
        <v>1373429540</v>
      </c>
      <c r="G7170">
        <v>1</v>
      </c>
      <c r="H7170">
        <v>100000000000</v>
      </c>
      <c r="I7170">
        <v>340000000</v>
      </c>
      <c r="J7170">
        <v>1.9E-2</v>
      </c>
    </row>
    <row r="7171" spans="1:10" customFormat="1" hidden="1" x14ac:dyDescent="0.25">
      <c r="A7171">
        <v>217</v>
      </c>
      <c r="B7171" t="s">
        <v>2346</v>
      </c>
      <c r="C7171" t="s">
        <v>2347</v>
      </c>
      <c r="D7171">
        <v>596782911584</v>
      </c>
      <c r="E7171">
        <v>1</v>
      </c>
      <c r="F7171">
        <v>0</v>
      </c>
      <c r="G7171">
        <v>0</v>
      </c>
      <c r="H7171">
        <v>17500000000</v>
      </c>
      <c r="I7171">
        <v>500000000</v>
      </c>
      <c r="J7171">
        <v>0.03</v>
      </c>
    </row>
    <row r="7172" spans="1:10" customFormat="1" hidden="1" x14ac:dyDescent="0.25">
      <c r="A7172">
        <v>217</v>
      </c>
      <c r="B7172" t="s">
        <v>1869</v>
      </c>
      <c r="C7172" t="s">
        <v>1870</v>
      </c>
      <c r="D7172">
        <v>2868771693839</v>
      </c>
      <c r="E7172">
        <v>353999088</v>
      </c>
      <c r="F7172">
        <v>1385909743</v>
      </c>
      <c r="G7172">
        <v>1</v>
      </c>
      <c r="H7172">
        <v>50000000000</v>
      </c>
      <c r="I7172">
        <v>340000000</v>
      </c>
      <c r="J7172">
        <v>0.01</v>
      </c>
    </row>
    <row r="7173" spans="1:10" customFormat="1" hidden="1" x14ac:dyDescent="0.25">
      <c r="A7173">
        <v>217</v>
      </c>
      <c r="B7173" t="s">
        <v>1248</v>
      </c>
      <c r="C7173" t="s">
        <v>1249</v>
      </c>
      <c r="D7173">
        <v>474818386990</v>
      </c>
      <c r="E7173">
        <v>1</v>
      </c>
      <c r="F7173">
        <v>0</v>
      </c>
      <c r="G7173">
        <v>0</v>
      </c>
      <c r="H7173">
        <v>4500000000</v>
      </c>
      <c r="I7173">
        <v>340000000</v>
      </c>
      <c r="J7173">
        <v>0.01</v>
      </c>
    </row>
    <row r="7174" spans="1:10" customFormat="1" hidden="1" x14ac:dyDescent="0.25">
      <c r="A7174">
        <v>217</v>
      </c>
      <c r="B7174" t="s">
        <v>435</v>
      </c>
      <c r="C7174" t="s">
        <v>436</v>
      </c>
      <c r="D7174">
        <v>2139800984191</v>
      </c>
      <c r="E7174">
        <v>1</v>
      </c>
      <c r="F7174">
        <v>0</v>
      </c>
      <c r="G7174">
        <v>0</v>
      </c>
      <c r="H7174">
        <v>501000000000</v>
      </c>
      <c r="I7174">
        <v>340000000</v>
      </c>
      <c r="J7174">
        <v>0.02</v>
      </c>
    </row>
    <row r="7175" spans="1:10" customFormat="1" hidden="1" x14ac:dyDescent="0.25">
      <c r="A7175">
        <v>217</v>
      </c>
      <c r="B7175" t="s">
        <v>735</v>
      </c>
      <c r="C7175" t="s">
        <v>736</v>
      </c>
      <c r="D7175">
        <v>164673288870</v>
      </c>
      <c r="E7175">
        <v>1</v>
      </c>
      <c r="F7175">
        <v>0</v>
      </c>
      <c r="G7175">
        <v>0</v>
      </c>
      <c r="H7175">
        <v>44118000000</v>
      </c>
      <c r="I7175">
        <v>340000000</v>
      </c>
      <c r="J7175">
        <v>0</v>
      </c>
    </row>
    <row r="7176" spans="1:10" customFormat="1" hidden="1" x14ac:dyDescent="0.25">
      <c r="A7176">
        <v>217</v>
      </c>
      <c r="B7176" t="s">
        <v>581</v>
      </c>
      <c r="C7176" t="s">
        <v>582</v>
      </c>
      <c r="D7176">
        <v>2729245505378</v>
      </c>
      <c r="E7176">
        <v>368014616</v>
      </c>
      <c r="F7176">
        <v>1372716226</v>
      </c>
      <c r="G7176">
        <v>1</v>
      </c>
      <c r="H7176">
        <v>460000000000</v>
      </c>
      <c r="I7176">
        <v>340000000</v>
      </c>
      <c r="J7176">
        <v>0.02</v>
      </c>
    </row>
    <row r="7177" spans="1:10" customFormat="1" hidden="1" x14ac:dyDescent="0.25">
      <c r="A7177">
        <v>222</v>
      </c>
      <c r="B7177" t="s">
        <v>2664</v>
      </c>
      <c r="C7177" t="s">
        <v>2665</v>
      </c>
      <c r="D7177">
        <v>61601257832</v>
      </c>
      <c r="E7177">
        <v>1</v>
      </c>
      <c r="F7177">
        <v>0</v>
      </c>
      <c r="G7177">
        <v>0</v>
      </c>
      <c r="H7177">
        <v>100000000</v>
      </c>
      <c r="I7177">
        <v>345000000</v>
      </c>
      <c r="J7177">
        <v>0.02</v>
      </c>
    </row>
    <row r="7178" spans="1:10" customFormat="1" hidden="1" x14ac:dyDescent="0.25">
      <c r="A7178">
        <v>216</v>
      </c>
      <c r="B7178" t="s">
        <v>1218</v>
      </c>
      <c r="C7178" t="s">
        <v>1219</v>
      </c>
      <c r="D7178">
        <v>1145624426</v>
      </c>
      <c r="E7178">
        <v>1</v>
      </c>
      <c r="F7178">
        <v>0</v>
      </c>
      <c r="G7178">
        <v>0</v>
      </c>
      <c r="H7178">
        <v>1050000000</v>
      </c>
      <c r="I7178">
        <v>340000000</v>
      </c>
      <c r="J7178">
        <v>0.04</v>
      </c>
    </row>
    <row r="7179" spans="1:10" customFormat="1" hidden="1" x14ac:dyDescent="0.25">
      <c r="A7179">
        <v>216</v>
      </c>
      <c r="B7179" t="s">
        <v>1767</v>
      </c>
      <c r="C7179" t="s">
        <v>1768</v>
      </c>
      <c r="D7179">
        <v>21038483959</v>
      </c>
      <c r="E7179">
        <v>1</v>
      </c>
      <c r="F7179">
        <v>0</v>
      </c>
      <c r="G7179">
        <v>0</v>
      </c>
      <c r="H7179">
        <v>400000000</v>
      </c>
      <c r="I7179">
        <v>340000000</v>
      </c>
      <c r="J7179">
        <v>0</v>
      </c>
    </row>
    <row r="7180" spans="1:10" customFormat="1" hidden="1" x14ac:dyDescent="0.25">
      <c r="A7180">
        <v>216</v>
      </c>
      <c r="B7180" t="s">
        <v>707</v>
      </c>
      <c r="C7180" t="s">
        <v>708</v>
      </c>
      <c r="D7180">
        <v>1022225664</v>
      </c>
      <c r="E7180">
        <v>1</v>
      </c>
      <c r="F7180">
        <v>0</v>
      </c>
      <c r="G7180">
        <v>0</v>
      </c>
      <c r="H7180">
        <v>1000000000</v>
      </c>
      <c r="I7180">
        <v>340000000</v>
      </c>
      <c r="J7180">
        <v>0</v>
      </c>
    </row>
    <row r="7181" spans="1:10" customFormat="1" hidden="1" x14ac:dyDescent="0.25">
      <c r="A7181">
        <v>216</v>
      </c>
      <c r="B7181" t="s">
        <v>1012</v>
      </c>
      <c r="C7181" t="s">
        <v>1013</v>
      </c>
      <c r="D7181">
        <v>784785870101</v>
      </c>
      <c r="E7181">
        <v>1</v>
      </c>
      <c r="F7181">
        <v>0</v>
      </c>
      <c r="G7181">
        <v>0</v>
      </c>
      <c r="H7181">
        <v>770000000000</v>
      </c>
      <c r="I7181">
        <v>340000000</v>
      </c>
      <c r="J7181">
        <v>0.02</v>
      </c>
    </row>
    <row r="7182" spans="1:10" customFormat="1" hidden="1" x14ac:dyDescent="0.25">
      <c r="A7182">
        <v>216</v>
      </c>
      <c r="B7182" t="s">
        <v>1254</v>
      </c>
      <c r="D7182">
        <v>65472916</v>
      </c>
      <c r="E7182">
        <v>1</v>
      </c>
      <c r="F7182">
        <v>0</v>
      </c>
      <c r="G7182">
        <v>0</v>
      </c>
      <c r="H7182">
        <v>100000000</v>
      </c>
      <c r="I7182">
        <v>345000000</v>
      </c>
      <c r="J7182">
        <v>0.05</v>
      </c>
    </row>
    <row r="7183" spans="1:10" customFormat="1" hidden="1" x14ac:dyDescent="0.25">
      <c r="A7183">
        <v>216</v>
      </c>
      <c r="B7183" t="s">
        <v>1155</v>
      </c>
      <c r="C7183" t="s">
        <v>1156</v>
      </c>
      <c r="D7183">
        <v>73235588048</v>
      </c>
      <c r="E7183">
        <v>1</v>
      </c>
      <c r="F7183">
        <v>0</v>
      </c>
      <c r="G7183">
        <v>0</v>
      </c>
      <c r="H7183">
        <v>57000000000</v>
      </c>
      <c r="I7183">
        <v>340000000</v>
      </c>
      <c r="J7183">
        <v>0.02</v>
      </c>
    </row>
    <row r="7184" spans="1:10" customFormat="1" hidden="1" x14ac:dyDescent="0.25">
      <c r="A7184">
        <v>216</v>
      </c>
      <c r="B7184" t="s">
        <v>1749</v>
      </c>
      <c r="C7184" t="s">
        <v>182</v>
      </c>
      <c r="D7184">
        <v>21959600490</v>
      </c>
      <c r="E7184">
        <v>1</v>
      </c>
      <c r="F7184">
        <v>0</v>
      </c>
      <c r="G7184">
        <v>0</v>
      </c>
      <c r="H7184">
        <v>20000000000</v>
      </c>
      <c r="I7184">
        <v>340000000</v>
      </c>
      <c r="J7184">
        <v>7.0000000000000001E-3</v>
      </c>
    </row>
    <row r="7185" spans="1:10" customFormat="1" hidden="1" x14ac:dyDescent="0.25">
      <c r="A7185">
        <v>216</v>
      </c>
      <c r="B7185" t="s">
        <v>1054</v>
      </c>
      <c r="D7185">
        <v>2915210</v>
      </c>
      <c r="E7185">
        <v>1</v>
      </c>
      <c r="F7185">
        <v>0</v>
      </c>
      <c r="G7185">
        <v>0</v>
      </c>
      <c r="H7185">
        <v>10000000000</v>
      </c>
      <c r="I7185">
        <v>340000000</v>
      </c>
      <c r="J7185">
        <v>0.02</v>
      </c>
    </row>
    <row r="7186" spans="1:10" customFormat="1" hidden="1" x14ac:dyDescent="0.25">
      <c r="A7186">
        <v>216</v>
      </c>
      <c r="B7186" t="s">
        <v>1561</v>
      </c>
      <c r="C7186" t="s">
        <v>1562</v>
      </c>
      <c r="D7186">
        <v>412871665659</v>
      </c>
      <c r="E7186">
        <v>1</v>
      </c>
      <c r="F7186">
        <v>0</v>
      </c>
      <c r="G7186">
        <v>0</v>
      </c>
      <c r="H7186">
        <v>1400000000</v>
      </c>
      <c r="I7186">
        <v>340000000</v>
      </c>
      <c r="J7186">
        <v>0.05</v>
      </c>
    </row>
    <row r="7187" spans="1:10" customFormat="1" hidden="1" x14ac:dyDescent="0.25">
      <c r="A7187">
        <v>216</v>
      </c>
      <c r="B7187" t="s">
        <v>1207</v>
      </c>
      <c r="C7187" t="s">
        <v>979</v>
      </c>
      <c r="D7187">
        <v>803753959497</v>
      </c>
      <c r="E7187">
        <v>1</v>
      </c>
      <c r="F7187">
        <v>0</v>
      </c>
      <c r="G7187">
        <v>0</v>
      </c>
      <c r="H7187">
        <v>100000000</v>
      </c>
      <c r="I7187">
        <v>340000000</v>
      </c>
      <c r="J7187">
        <v>0.15</v>
      </c>
    </row>
    <row r="7188" spans="1:10" customFormat="1" hidden="1" x14ac:dyDescent="0.25">
      <c r="A7188">
        <v>216</v>
      </c>
      <c r="B7188" t="s">
        <v>1805</v>
      </c>
      <c r="C7188" t="s">
        <v>1806</v>
      </c>
      <c r="D7188">
        <v>50837066592</v>
      </c>
      <c r="E7188">
        <v>1</v>
      </c>
      <c r="F7188">
        <v>0</v>
      </c>
      <c r="G7188">
        <v>0</v>
      </c>
      <c r="H7188">
        <v>1000000</v>
      </c>
      <c r="I7188">
        <v>450000000</v>
      </c>
      <c r="J7188">
        <v>9.5000000000000001E-2</v>
      </c>
    </row>
    <row r="7189" spans="1:10" customFormat="1" hidden="1" x14ac:dyDescent="0.25">
      <c r="A7189">
        <v>216</v>
      </c>
      <c r="B7189" t="s">
        <v>1711</v>
      </c>
      <c r="C7189" t="s">
        <v>1712</v>
      </c>
      <c r="D7189">
        <v>4400866238</v>
      </c>
      <c r="E7189">
        <v>1</v>
      </c>
      <c r="F7189">
        <v>0</v>
      </c>
      <c r="G7189">
        <v>0</v>
      </c>
      <c r="H7189">
        <v>1000000000</v>
      </c>
      <c r="I7189">
        <v>340000000</v>
      </c>
      <c r="J7189">
        <v>0.01</v>
      </c>
    </row>
    <row r="7190" spans="1:10" customFormat="1" hidden="1" x14ac:dyDescent="0.25">
      <c r="A7190">
        <v>216</v>
      </c>
      <c r="B7190" t="s">
        <v>2037</v>
      </c>
      <c r="C7190" t="s">
        <v>2038</v>
      </c>
      <c r="D7190">
        <v>20268595197</v>
      </c>
      <c r="E7190">
        <v>1</v>
      </c>
      <c r="F7190">
        <v>0</v>
      </c>
      <c r="G7190">
        <v>0</v>
      </c>
      <c r="H7190">
        <v>950000000</v>
      </c>
      <c r="I7190">
        <v>340000000</v>
      </c>
      <c r="J7190">
        <v>0.1</v>
      </c>
    </row>
    <row r="7191" spans="1:10" customFormat="1" hidden="1" x14ac:dyDescent="0.25">
      <c r="A7191">
        <v>216</v>
      </c>
      <c r="B7191" t="s">
        <v>619</v>
      </c>
      <c r="C7191" t="s">
        <v>620</v>
      </c>
      <c r="D7191">
        <v>65175429009</v>
      </c>
      <c r="E7191">
        <v>1</v>
      </c>
      <c r="F7191">
        <v>0</v>
      </c>
      <c r="G7191">
        <v>0</v>
      </c>
      <c r="H7191">
        <v>1000000000</v>
      </c>
      <c r="I7191">
        <v>340000000</v>
      </c>
      <c r="J7191">
        <v>0.05</v>
      </c>
    </row>
    <row r="7192" spans="1:10" customFormat="1" hidden="1" x14ac:dyDescent="0.25">
      <c r="A7192">
        <v>216</v>
      </c>
      <c r="B7192" t="s">
        <v>548</v>
      </c>
      <c r="C7192" t="s">
        <v>549</v>
      </c>
      <c r="D7192">
        <v>1021652689</v>
      </c>
      <c r="E7192">
        <v>1</v>
      </c>
      <c r="F7192">
        <v>0</v>
      </c>
      <c r="G7192">
        <v>0</v>
      </c>
      <c r="H7192">
        <v>10000000000</v>
      </c>
      <c r="I7192">
        <v>340000000</v>
      </c>
      <c r="J7192">
        <v>0</v>
      </c>
    </row>
    <row r="7193" spans="1:10" customFormat="1" hidden="1" x14ac:dyDescent="0.25">
      <c r="A7193">
        <v>216</v>
      </c>
      <c r="B7193" t="s">
        <v>1986</v>
      </c>
      <c r="C7193" t="s">
        <v>1987</v>
      </c>
      <c r="D7193">
        <v>1352317972488</v>
      </c>
      <c r="E7193">
        <v>1</v>
      </c>
      <c r="F7193">
        <v>0</v>
      </c>
      <c r="G7193">
        <v>0</v>
      </c>
      <c r="H7193">
        <v>10000000000</v>
      </c>
      <c r="I7193">
        <v>340000000</v>
      </c>
      <c r="J7193">
        <v>0.04</v>
      </c>
    </row>
    <row r="7194" spans="1:10" customFormat="1" hidden="1" x14ac:dyDescent="0.25">
      <c r="A7194">
        <v>216</v>
      </c>
      <c r="B7194" t="s">
        <v>1950</v>
      </c>
      <c r="C7194" t="s">
        <v>1951</v>
      </c>
      <c r="D7194">
        <v>388143461836</v>
      </c>
      <c r="E7194">
        <v>1</v>
      </c>
      <c r="F7194">
        <v>0</v>
      </c>
      <c r="G7194">
        <v>0</v>
      </c>
      <c r="H7194">
        <v>27000000000</v>
      </c>
      <c r="I7194">
        <v>340000000</v>
      </c>
      <c r="J7194">
        <v>0.01</v>
      </c>
    </row>
    <row r="7195" spans="1:10" customFormat="1" hidden="1" x14ac:dyDescent="0.25">
      <c r="A7195">
        <v>216</v>
      </c>
      <c r="B7195" t="s">
        <v>365</v>
      </c>
      <c r="C7195" t="s">
        <v>366</v>
      </c>
      <c r="D7195">
        <v>161105731849</v>
      </c>
      <c r="E7195">
        <v>1</v>
      </c>
      <c r="F7195">
        <v>0</v>
      </c>
      <c r="G7195">
        <v>0</v>
      </c>
      <c r="H7195">
        <v>15000000000</v>
      </c>
      <c r="I7195">
        <v>340000000</v>
      </c>
      <c r="J7195">
        <v>0.02</v>
      </c>
    </row>
    <row r="7196" spans="1:10" customFormat="1" hidden="1" x14ac:dyDescent="0.25">
      <c r="A7196">
        <v>216</v>
      </c>
      <c r="B7196" t="s">
        <v>2058</v>
      </c>
      <c r="D7196">
        <v>1025072966</v>
      </c>
      <c r="E7196">
        <v>1</v>
      </c>
      <c r="F7196">
        <v>0</v>
      </c>
      <c r="G7196">
        <v>0</v>
      </c>
      <c r="H7196">
        <v>100000000</v>
      </c>
      <c r="I7196">
        <v>345000000</v>
      </c>
      <c r="J7196">
        <v>0.04</v>
      </c>
    </row>
    <row r="7197" spans="1:10" customFormat="1" hidden="1" x14ac:dyDescent="0.25">
      <c r="A7197">
        <v>216</v>
      </c>
      <c r="B7197" t="s">
        <v>542</v>
      </c>
      <c r="C7197" t="s">
        <v>543</v>
      </c>
      <c r="D7197">
        <v>150171173250</v>
      </c>
      <c r="E7197">
        <v>1</v>
      </c>
      <c r="F7197">
        <v>0</v>
      </c>
      <c r="G7197">
        <v>0</v>
      </c>
      <c r="H7197">
        <v>142000000000</v>
      </c>
      <c r="I7197">
        <v>340000000</v>
      </c>
      <c r="J7197">
        <v>4.2000000000000003E-2</v>
      </c>
    </row>
    <row r="7198" spans="1:10" customFormat="1" hidden="1" x14ac:dyDescent="0.25">
      <c r="A7198">
        <v>216</v>
      </c>
      <c r="B7198" t="s">
        <v>1125</v>
      </c>
      <c r="C7198" t="s">
        <v>1126</v>
      </c>
      <c r="D7198">
        <v>1301888407786</v>
      </c>
      <c r="E7198">
        <v>340000000</v>
      </c>
      <c r="F7198">
        <v>3301347449</v>
      </c>
      <c r="G7198">
        <v>2</v>
      </c>
      <c r="H7198">
        <v>575000000000</v>
      </c>
      <c r="I7198">
        <v>340000000</v>
      </c>
      <c r="J7198">
        <v>0</v>
      </c>
    </row>
    <row r="7199" spans="1:10" customFormat="1" hidden="1" x14ac:dyDescent="0.25">
      <c r="A7199">
        <v>216</v>
      </c>
      <c r="B7199" t="s">
        <v>1312</v>
      </c>
      <c r="C7199" t="s">
        <v>1313</v>
      </c>
      <c r="D7199">
        <v>228679701571</v>
      </c>
      <c r="E7199">
        <v>1</v>
      </c>
      <c r="F7199">
        <v>0</v>
      </c>
      <c r="G7199">
        <v>0</v>
      </c>
      <c r="H7199">
        <v>100000000000</v>
      </c>
      <c r="I7199">
        <v>340000000</v>
      </c>
      <c r="J7199">
        <v>0.04</v>
      </c>
    </row>
    <row r="7200" spans="1:10" customFormat="1" hidden="1" x14ac:dyDescent="0.25">
      <c r="A7200">
        <v>216</v>
      </c>
      <c r="B7200" t="s">
        <v>496</v>
      </c>
      <c r="C7200" t="s">
        <v>497</v>
      </c>
      <c r="D7200">
        <v>18152995765</v>
      </c>
      <c r="E7200">
        <v>1</v>
      </c>
      <c r="F7200">
        <v>0</v>
      </c>
      <c r="G7200">
        <v>0</v>
      </c>
      <c r="H7200">
        <v>100000000</v>
      </c>
      <c r="I7200">
        <v>340000000</v>
      </c>
      <c r="J7200">
        <v>7.4999999999999997E-3</v>
      </c>
    </row>
    <row r="7201" spans="1:10" customFormat="1" hidden="1" x14ac:dyDescent="0.25">
      <c r="A7201">
        <v>216</v>
      </c>
      <c r="B7201" t="s">
        <v>1074</v>
      </c>
      <c r="C7201" t="s">
        <v>1075</v>
      </c>
      <c r="D7201">
        <v>11285593132</v>
      </c>
      <c r="E7201">
        <v>1</v>
      </c>
      <c r="F7201">
        <v>0</v>
      </c>
      <c r="G7201">
        <v>0</v>
      </c>
      <c r="H7201">
        <v>10000000000</v>
      </c>
      <c r="I7201">
        <v>340000000</v>
      </c>
      <c r="J7201">
        <v>0.01</v>
      </c>
    </row>
    <row r="7202" spans="1:10" customFormat="1" hidden="1" x14ac:dyDescent="0.25">
      <c r="A7202">
        <v>216</v>
      </c>
      <c r="B7202" t="s">
        <v>1316</v>
      </c>
      <c r="C7202" t="s">
        <v>1317</v>
      </c>
      <c r="D7202">
        <v>109925376610</v>
      </c>
      <c r="E7202">
        <v>1</v>
      </c>
      <c r="F7202">
        <v>0</v>
      </c>
      <c r="G7202">
        <v>0</v>
      </c>
      <c r="H7202">
        <v>1010000000</v>
      </c>
      <c r="I7202">
        <v>340000000</v>
      </c>
      <c r="J7202">
        <v>0.01</v>
      </c>
    </row>
    <row r="7203" spans="1:10" customFormat="1" hidden="1" x14ac:dyDescent="0.25">
      <c r="A7203">
        <v>216</v>
      </c>
      <c r="B7203" t="s">
        <v>1008</v>
      </c>
      <c r="C7203" t="s">
        <v>1009</v>
      </c>
      <c r="D7203">
        <v>20537885980206</v>
      </c>
      <c r="E7203">
        <v>536907651</v>
      </c>
      <c r="F7203">
        <v>19493857523</v>
      </c>
      <c r="G7203">
        <v>11</v>
      </c>
      <c r="H7203">
        <v>450000000000</v>
      </c>
      <c r="I7203">
        <v>340000000</v>
      </c>
      <c r="J7203">
        <v>0.01</v>
      </c>
    </row>
    <row r="7204" spans="1:10" customFormat="1" hidden="1" x14ac:dyDescent="0.25">
      <c r="A7204">
        <v>216</v>
      </c>
      <c r="B7204" t="s">
        <v>1187</v>
      </c>
      <c r="C7204" t="s">
        <v>1188</v>
      </c>
      <c r="D7204">
        <v>9374896024</v>
      </c>
      <c r="E7204">
        <v>1</v>
      </c>
      <c r="F7204">
        <v>0</v>
      </c>
      <c r="G7204">
        <v>0</v>
      </c>
      <c r="H7204">
        <v>4000000000</v>
      </c>
      <c r="I7204">
        <v>345000000</v>
      </c>
      <c r="J7204">
        <v>0.05</v>
      </c>
    </row>
    <row r="7205" spans="1:10" customFormat="1" hidden="1" x14ac:dyDescent="0.25">
      <c r="A7205">
        <v>216</v>
      </c>
      <c r="B7205" t="s">
        <v>1965</v>
      </c>
      <c r="D7205">
        <v>509766415</v>
      </c>
      <c r="E7205">
        <v>1</v>
      </c>
      <c r="F7205">
        <v>0</v>
      </c>
      <c r="G7205">
        <v>0</v>
      </c>
      <c r="H7205">
        <v>500000000</v>
      </c>
      <c r="I7205">
        <v>340000000</v>
      </c>
      <c r="J7205">
        <v>1</v>
      </c>
    </row>
    <row r="7206" spans="1:10" customFormat="1" hidden="1" x14ac:dyDescent="0.25">
      <c r="A7206">
        <v>216</v>
      </c>
      <c r="B7206" t="s">
        <v>1046</v>
      </c>
      <c r="C7206" t="s">
        <v>1047</v>
      </c>
      <c r="D7206">
        <v>120779688317</v>
      </c>
      <c r="E7206">
        <v>1</v>
      </c>
      <c r="F7206">
        <v>0</v>
      </c>
      <c r="G7206">
        <v>0</v>
      </c>
      <c r="H7206">
        <v>50000000</v>
      </c>
      <c r="I7206">
        <v>340000000</v>
      </c>
      <c r="J7206">
        <v>4.8999999999999998E-3</v>
      </c>
    </row>
    <row r="7207" spans="1:10" customFormat="1" hidden="1" x14ac:dyDescent="0.25">
      <c r="A7207">
        <v>216</v>
      </c>
      <c r="B7207" s="161" t="s">
        <v>1335</v>
      </c>
      <c r="C7207" t="s">
        <v>1336</v>
      </c>
      <c r="D7207">
        <v>77847792058</v>
      </c>
      <c r="E7207">
        <v>1</v>
      </c>
      <c r="F7207">
        <v>0</v>
      </c>
      <c r="G7207">
        <v>0</v>
      </c>
      <c r="H7207">
        <v>5000000000</v>
      </c>
      <c r="I7207">
        <v>340000000</v>
      </c>
      <c r="J7207">
        <v>5.0000000000000001E-3</v>
      </c>
    </row>
    <row r="7208" spans="1:10" customFormat="1" hidden="1" x14ac:dyDescent="0.25">
      <c r="A7208">
        <v>216</v>
      </c>
      <c r="B7208" t="s">
        <v>652</v>
      </c>
      <c r="C7208" t="s">
        <v>653</v>
      </c>
      <c r="D7208">
        <v>685412867984</v>
      </c>
      <c r="E7208">
        <v>354798639</v>
      </c>
      <c r="F7208">
        <v>1465065269</v>
      </c>
      <c r="G7208">
        <v>1</v>
      </c>
      <c r="H7208">
        <v>8000000000</v>
      </c>
      <c r="I7208">
        <v>340000000</v>
      </c>
      <c r="J7208">
        <v>0.01</v>
      </c>
    </row>
    <row r="7209" spans="1:10" customFormat="1" hidden="1" x14ac:dyDescent="0.25">
      <c r="A7209">
        <v>216</v>
      </c>
      <c r="B7209" t="s">
        <v>770</v>
      </c>
      <c r="C7209" t="s">
        <v>771</v>
      </c>
      <c r="D7209">
        <v>1089923727830</v>
      </c>
      <c r="E7209">
        <v>340000000</v>
      </c>
      <c r="F7209">
        <v>1480256961</v>
      </c>
      <c r="G7209">
        <v>1</v>
      </c>
      <c r="H7209">
        <v>900000000000</v>
      </c>
      <c r="I7209">
        <v>340000000</v>
      </c>
      <c r="J7209">
        <v>0</v>
      </c>
    </row>
    <row r="7210" spans="1:10" customFormat="1" hidden="1" x14ac:dyDescent="0.25">
      <c r="A7210">
        <v>216</v>
      </c>
      <c r="B7210" t="s">
        <v>2092</v>
      </c>
      <c r="C7210" t="s">
        <v>2093</v>
      </c>
      <c r="D7210">
        <v>128743706960</v>
      </c>
      <c r="E7210">
        <v>359748461</v>
      </c>
      <c r="F7210">
        <v>1460097653</v>
      </c>
      <c r="G7210">
        <v>1</v>
      </c>
      <c r="H7210">
        <v>1000000000</v>
      </c>
      <c r="I7210">
        <v>345000000</v>
      </c>
      <c r="J7210">
        <v>0.01</v>
      </c>
    </row>
    <row r="7211" spans="1:10" customFormat="1" hidden="1" x14ac:dyDescent="0.25">
      <c r="A7211">
        <v>216</v>
      </c>
      <c r="B7211" t="s">
        <v>207</v>
      </c>
      <c r="C7211" t="s">
        <v>208</v>
      </c>
      <c r="D7211">
        <v>162404272049</v>
      </c>
      <c r="E7211">
        <v>1</v>
      </c>
      <c r="F7211">
        <v>0</v>
      </c>
      <c r="G7211">
        <v>0</v>
      </c>
      <c r="H7211">
        <v>6000000000</v>
      </c>
      <c r="I7211">
        <v>340000000</v>
      </c>
      <c r="J7211">
        <v>0</v>
      </c>
    </row>
    <row r="7212" spans="1:10" customFormat="1" hidden="1" x14ac:dyDescent="0.25">
      <c r="A7212">
        <v>216</v>
      </c>
      <c r="B7212" t="s">
        <v>2330</v>
      </c>
      <c r="C7212" t="s">
        <v>2331</v>
      </c>
      <c r="D7212">
        <v>48237919253</v>
      </c>
      <c r="E7212">
        <v>1</v>
      </c>
      <c r="F7212">
        <v>0</v>
      </c>
      <c r="G7212">
        <v>0</v>
      </c>
      <c r="H7212">
        <v>10000000</v>
      </c>
      <c r="I7212">
        <v>340000000</v>
      </c>
      <c r="J7212">
        <v>0.1</v>
      </c>
    </row>
    <row r="7213" spans="1:10" customFormat="1" hidden="1" x14ac:dyDescent="0.25">
      <c r="A7213">
        <v>216</v>
      </c>
      <c r="B7213" t="s">
        <v>991</v>
      </c>
      <c r="C7213" t="s">
        <v>992</v>
      </c>
      <c r="D7213">
        <v>81642501175</v>
      </c>
      <c r="E7213">
        <v>1</v>
      </c>
      <c r="F7213">
        <v>0</v>
      </c>
      <c r="G7213">
        <v>0</v>
      </c>
      <c r="H7213">
        <v>75000000000</v>
      </c>
      <c r="I7213">
        <v>340000000</v>
      </c>
      <c r="J7213">
        <v>2.75E-2</v>
      </c>
    </row>
    <row r="7214" spans="1:10" customFormat="1" hidden="1" x14ac:dyDescent="0.25">
      <c r="A7214">
        <v>216</v>
      </c>
      <c r="B7214" t="s">
        <v>503</v>
      </c>
      <c r="C7214" t="s">
        <v>504</v>
      </c>
      <c r="D7214">
        <v>59665076107</v>
      </c>
      <c r="E7214">
        <v>1</v>
      </c>
      <c r="F7214">
        <v>0</v>
      </c>
      <c r="G7214">
        <v>0</v>
      </c>
      <c r="H7214">
        <v>50000000000</v>
      </c>
      <c r="I7214">
        <v>340000000</v>
      </c>
      <c r="J7214">
        <v>0.01</v>
      </c>
    </row>
    <row r="7215" spans="1:10" customFormat="1" hidden="1" x14ac:dyDescent="0.25">
      <c r="A7215">
        <v>216</v>
      </c>
      <c r="B7215" t="s">
        <v>472</v>
      </c>
      <c r="C7215" t="s">
        <v>473</v>
      </c>
      <c r="D7215">
        <v>296316152036</v>
      </c>
      <c r="E7215">
        <v>1</v>
      </c>
      <c r="F7215">
        <v>0</v>
      </c>
      <c r="G7215">
        <v>0</v>
      </c>
      <c r="H7215">
        <v>291000000000</v>
      </c>
      <c r="I7215">
        <v>340000000</v>
      </c>
      <c r="J7215">
        <v>0</v>
      </c>
    </row>
    <row r="7216" spans="1:10" customFormat="1" hidden="1" x14ac:dyDescent="0.25">
      <c r="A7216">
        <v>216</v>
      </c>
      <c r="B7216" t="s">
        <v>1475</v>
      </c>
      <c r="C7216" t="s">
        <v>1476</v>
      </c>
      <c r="D7216">
        <v>309788657128</v>
      </c>
      <c r="E7216">
        <v>1</v>
      </c>
      <c r="F7216">
        <v>0</v>
      </c>
      <c r="G7216">
        <v>0</v>
      </c>
      <c r="H7216">
        <v>300000000000</v>
      </c>
      <c r="I7216">
        <v>340000000</v>
      </c>
      <c r="J7216">
        <v>0</v>
      </c>
    </row>
    <row r="7217" spans="1:10" customFormat="1" hidden="1" x14ac:dyDescent="0.25">
      <c r="A7217">
        <v>216</v>
      </c>
      <c r="B7217" t="s">
        <v>1342</v>
      </c>
      <c r="C7217" t="s">
        <v>1343</v>
      </c>
      <c r="D7217">
        <v>395417592196</v>
      </c>
      <c r="E7217">
        <v>354798443</v>
      </c>
      <c r="F7217">
        <v>1465045889</v>
      </c>
      <c r="G7217">
        <v>1</v>
      </c>
      <c r="H7217">
        <v>300000000</v>
      </c>
      <c r="I7217">
        <v>340000000</v>
      </c>
      <c r="J7217">
        <v>0.01</v>
      </c>
    </row>
    <row r="7218" spans="1:10" customFormat="1" hidden="1" x14ac:dyDescent="0.25">
      <c r="A7218">
        <v>216</v>
      </c>
      <c r="B7218" t="s">
        <v>2227</v>
      </c>
      <c r="C7218" t="s">
        <v>2228</v>
      </c>
      <c r="D7218">
        <v>181177532230</v>
      </c>
      <c r="E7218">
        <v>1</v>
      </c>
      <c r="F7218">
        <v>0</v>
      </c>
      <c r="G7218">
        <v>0</v>
      </c>
      <c r="H7218">
        <v>30000000000</v>
      </c>
      <c r="I7218">
        <v>340000000</v>
      </c>
      <c r="J7218">
        <v>0.04</v>
      </c>
    </row>
    <row r="7219" spans="1:10" customFormat="1" hidden="1" x14ac:dyDescent="0.25">
      <c r="A7219">
        <v>216</v>
      </c>
      <c r="B7219" t="s">
        <v>769</v>
      </c>
      <c r="D7219">
        <v>0</v>
      </c>
      <c r="E7219">
        <v>1</v>
      </c>
      <c r="F7219">
        <v>0</v>
      </c>
      <c r="G7219">
        <v>0</v>
      </c>
      <c r="H7219">
        <v>100000000</v>
      </c>
      <c r="I7219">
        <v>345000000</v>
      </c>
      <c r="J7219">
        <v>0.15</v>
      </c>
    </row>
    <row r="7220" spans="1:10" customFormat="1" hidden="1" x14ac:dyDescent="0.25">
      <c r="A7220">
        <v>216</v>
      </c>
      <c r="B7220" t="s">
        <v>1327</v>
      </c>
      <c r="C7220" t="s">
        <v>1328</v>
      </c>
      <c r="D7220">
        <v>104932079543</v>
      </c>
      <c r="E7220">
        <v>1</v>
      </c>
      <c r="F7220">
        <v>0</v>
      </c>
      <c r="G7220">
        <v>0</v>
      </c>
      <c r="H7220">
        <v>100000000000</v>
      </c>
      <c r="I7220">
        <v>340000000</v>
      </c>
      <c r="J7220">
        <v>0.02</v>
      </c>
    </row>
    <row r="7221" spans="1:10" customFormat="1" hidden="1" x14ac:dyDescent="0.25">
      <c r="A7221">
        <v>216</v>
      </c>
      <c r="B7221" t="s">
        <v>1792</v>
      </c>
      <c r="C7221" t="s">
        <v>1793</v>
      </c>
      <c r="D7221">
        <v>126232447611</v>
      </c>
      <c r="E7221">
        <v>1</v>
      </c>
      <c r="F7221">
        <v>0</v>
      </c>
      <c r="G7221">
        <v>0</v>
      </c>
      <c r="H7221">
        <v>100000000000</v>
      </c>
      <c r="I7221">
        <v>340000000</v>
      </c>
      <c r="J7221">
        <v>0.03</v>
      </c>
    </row>
    <row r="7222" spans="1:10" customFormat="1" hidden="1" x14ac:dyDescent="0.25">
      <c r="A7222">
        <v>216</v>
      </c>
      <c r="B7222" t="s">
        <v>986</v>
      </c>
      <c r="C7222" t="s">
        <v>987</v>
      </c>
      <c r="D7222">
        <v>39234705120</v>
      </c>
      <c r="E7222">
        <v>1</v>
      </c>
      <c r="F7222">
        <v>0</v>
      </c>
      <c r="G7222">
        <v>0</v>
      </c>
      <c r="H7222">
        <v>20000000000</v>
      </c>
      <c r="I7222">
        <v>340000000</v>
      </c>
      <c r="J7222">
        <v>0.01</v>
      </c>
    </row>
    <row r="7223" spans="1:10" customFormat="1" hidden="1" x14ac:dyDescent="0.25">
      <c r="A7223">
        <v>216</v>
      </c>
      <c r="B7223" t="s">
        <v>2244</v>
      </c>
      <c r="C7223" t="s">
        <v>2245</v>
      </c>
      <c r="D7223">
        <v>742090731359</v>
      </c>
      <c r="E7223">
        <v>500000000</v>
      </c>
      <c r="F7223">
        <v>1320322627</v>
      </c>
      <c r="G7223">
        <v>1</v>
      </c>
      <c r="H7223">
        <v>375000000000</v>
      </c>
      <c r="I7223">
        <v>500000000</v>
      </c>
      <c r="J7223">
        <v>0</v>
      </c>
    </row>
    <row r="7224" spans="1:10" customFormat="1" hidden="1" x14ac:dyDescent="0.25">
      <c r="A7224">
        <v>216</v>
      </c>
      <c r="B7224" t="s">
        <v>887</v>
      </c>
      <c r="C7224" t="s">
        <v>888</v>
      </c>
      <c r="D7224">
        <v>2131647873284</v>
      </c>
      <c r="E7224">
        <v>1</v>
      </c>
      <c r="F7224">
        <v>0</v>
      </c>
      <c r="G7224">
        <v>0</v>
      </c>
      <c r="H7224">
        <v>2010000000000</v>
      </c>
      <c r="I7224">
        <v>340000000</v>
      </c>
      <c r="J7224">
        <v>0</v>
      </c>
    </row>
    <row r="7225" spans="1:10" customFormat="1" hidden="1" x14ac:dyDescent="0.25">
      <c r="A7225">
        <v>217</v>
      </c>
      <c r="B7225" t="s">
        <v>1563</v>
      </c>
      <c r="C7225" t="s">
        <v>1564</v>
      </c>
      <c r="D7225">
        <v>2841635470372</v>
      </c>
      <c r="E7225">
        <v>1</v>
      </c>
      <c r="F7225">
        <v>0</v>
      </c>
      <c r="G7225">
        <v>0</v>
      </c>
      <c r="H7225">
        <v>20000000000</v>
      </c>
      <c r="I7225">
        <v>340000000</v>
      </c>
      <c r="J7225">
        <v>5.0000000000000001E-3</v>
      </c>
    </row>
    <row r="7226" spans="1:10" customFormat="1" hidden="1" x14ac:dyDescent="0.25">
      <c r="A7226">
        <v>216</v>
      </c>
      <c r="B7226" t="s">
        <v>1257</v>
      </c>
      <c r="C7226" t="s">
        <v>936</v>
      </c>
      <c r="D7226">
        <v>257825743</v>
      </c>
      <c r="E7226">
        <v>1</v>
      </c>
      <c r="F7226">
        <v>0</v>
      </c>
      <c r="G7226">
        <v>0</v>
      </c>
      <c r="H7226">
        <v>500000000</v>
      </c>
      <c r="I7226">
        <v>345000000</v>
      </c>
      <c r="J7226">
        <v>5.0000000000000001E-3</v>
      </c>
    </row>
    <row r="7227" spans="1:10" customFormat="1" hidden="1" x14ac:dyDescent="0.25">
      <c r="A7227">
        <v>216</v>
      </c>
      <c r="B7227" t="s">
        <v>1001</v>
      </c>
      <c r="C7227" t="s">
        <v>1002</v>
      </c>
      <c r="D7227">
        <v>6129174413</v>
      </c>
      <c r="E7227">
        <v>1</v>
      </c>
      <c r="F7227">
        <v>0</v>
      </c>
      <c r="G7227">
        <v>0</v>
      </c>
      <c r="H7227">
        <v>5400000000</v>
      </c>
      <c r="I7227">
        <v>340000000</v>
      </c>
      <c r="J7227">
        <v>0</v>
      </c>
    </row>
    <row r="7228" spans="1:10" customFormat="1" hidden="1" x14ac:dyDescent="0.25">
      <c r="A7228">
        <v>216</v>
      </c>
      <c r="B7228" t="s">
        <v>1329</v>
      </c>
      <c r="C7228" t="s">
        <v>1330</v>
      </c>
      <c r="D7228">
        <v>113130149018</v>
      </c>
      <c r="E7228">
        <v>1</v>
      </c>
      <c r="F7228">
        <v>0</v>
      </c>
      <c r="G7228">
        <v>0</v>
      </c>
      <c r="H7228">
        <v>10000000000</v>
      </c>
      <c r="I7228">
        <v>340000000</v>
      </c>
      <c r="J7228">
        <v>0</v>
      </c>
    </row>
    <row r="7229" spans="1:10" customFormat="1" hidden="1" x14ac:dyDescent="0.25">
      <c r="A7229">
        <v>216</v>
      </c>
      <c r="B7229" t="s">
        <v>1109</v>
      </c>
      <c r="C7229" t="s">
        <v>1110</v>
      </c>
      <c r="D7229">
        <v>98650473487</v>
      </c>
      <c r="E7229">
        <v>1</v>
      </c>
      <c r="F7229">
        <v>0</v>
      </c>
      <c r="G7229">
        <v>0</v>
      </c>
      <c r="H7229">
        <v>500000000</v>
      </c>
      <c r="I7229">
        <v>340000000</v>
      </c>
      <c r="J7229">
        <v>0.03</v>
      </c>
    </row>
    <row r="7230" spans="1:10" customFormat="1" hidden="1" x14ac:dyDescent="0.25">
      <c r="A7230">
        <v>216</v>
      </c>
      <c r="B7230" t="s">
        <v>1190</v>
      </c>
      <c r="C7230" t="s">
        <v>1191</v>
      </c>
      <c r="D7230">
        <v>37044126932</v>
      </c>
      <c r="E7230">
        <v>1</v>
      </c>
      <c r="F7230">
        <v>0</v>
      </c>
      <c r="G7230">
        <v>0</v>
      </c>
      <c r="H7230">
        <v>4990000000</v>
      </c>
      <c r="I7230">
        <v>340000000</v>
      </c>
      <c r="J7230">
        <v>5.0000000000000001E-3</v>
      </c>
    </row>
    <row r="7231" spans="1:10" customFormat="1" hidden="1" x14ac:dyDescent="0.25">
      <c r="A7231">
        <v>216</v>
      </c>
      <c r="B7231" t="s">
        <v>935</v>
      </c>
      <c r="C7231" t="s">
        <v>936</v>
      </c>
      <c r="D7231">
        <v>942823411</v>
      </c>
      <c r="E7231">
        <v>1</v>
      </c>
      <c r="F7231">
        <v>0</v>
      </c>
      <c r="G7231">
        <v>0</v>
      </c>
      <c r="H7231">
        <v>200000000</v>
      </c>
      <c r="I7231">
        <v>345000000</v>
      </c>
      <c r="J7231">
        <v>5.0000000000000001E-3</v>
      </c>
    </row>
    <row r="7232" spans="1:10" customFormat="1" hidden="1" x14ac:dyDescent="0.25">
      <c r="A7232">
        <v>217</v>
      </c>
      <c r="B7232" t="s">
        <v>347</v>
      </c>
      <c r="C7232" t="s">
        <v>348</v>
      </c>
      <c r="D7232">
        <v>59211612642572</v>
      </c>
      <c r="E7232">
        <v>2323897501</v>
      </c>
      <c r="F7232">
        <v>37694052524</v>
      </c>
      <c r="G7232">
        <v>23</v>
      </c>
      <c r="H7232">
        <v>50000000000</v>
      </c>
      <c r="I7232">
        <v>340000000</v>
      </c>
      <c r="J7232">
        <v>0.05</v>
      </c>
    </row>
    <row r="7233" spans="1:10" customFormat="1" hidden="1" x14ac:dyDescent="0.25">
      <c r="A7233">
        <v>216</v>
      </c>
      <c r="B7233" t="s">
        <v>1103</v>
      </c>
      <c r="C7233" t="s">
        <v>1104</v>
      </c>
      <c r="D7233">
        <v>1005251800</v>
      </c>
      <c r="E7233">
        <v>1</v>
      </c>
      <c r="F7233">
        <v>0</v>
      </c>
      <c r="G7233">
        <v>0</v>
      </c>
      <c r="H7233">
        <v>100000000</v>
      </c>
      <c r="I7233">
        <v>345000000</v>
      </c>
      <c r="J7233">
        <v>0.15</v>
      </c>
    </row>
    <row r="7234" spans="1:10" customFormat="1" hidden="1" x14ac:dyDescent="0.25">
      <c r="A7234">
        <v>217</v>
      </c>
      <c r="B7234" t="s">
        <v>1715</v>
      </c>
      <c r="C7234" t="s">
        <v>1716</v>
      </c>
      <c r="D7234">
        <v>6446149466650</v>
      </c>
      <c r="E7234">
        <v>437587354</v>
      </c>
      <c r="F7234">
        <v>4781780363</v>
      </c>
      <c r="G7234">
        <v>3</v>
      </c>
      <c r="H7234">
        <v>500000000</v>
      </c>
      <c r="I7234">
        <v>340000000</v>
      </c>
      <c r="J7234">
        <v>0.02</v>
      </c>
    </row>
    <row r="7235" spans="1:10" customFormat="1" hidden="1" x14ac:dyDescent="0.25">
      <c r="A7235">
        <v>216</v>
      </c>
      <c r="B7235" t="s">
        <v>1101</v>
      </c>
      <c r="C7235" t="s">
        <v>1102</v>
      </c>
      <c r="D7235">
        <v>239227102157</v>
      </c>
      <c r="E7235">
        <v>1</v>
      </c>
      <c r="F7235">
        <v>0</v>
      </c>
      <c r="G7235">
        <v>0</v>
      </c>
      <c r="H7235">
        <v>15100000000</v>
      </c>
      <c r="I7235">
        <v>340000000</v>
      </c>
      <c r="J7235">
        <v>0</v>
      </c>
    </row>
    <row r="7236" spans="1:10" customFormat="1" hidden="1" x14ac:dyDescent="0.25">
      <c r="A7236">
        <v>217</v>
      </c>
      <c r="B7236" t="s">
        <v>191</v>
      </c>
      <c r="C7236" t="s">
        <v>192</v>
      </c>
      <c r="D7236">
        <v>1790318658126</v>
      </c>
      <c r="E7236">
        <v>1</v>
      </c>
      <c r="F7236">
        <v>0</v>
      </c>
      <c r="G7236">
        <v>0</v>
      </c>
      <c r="H7236">
        <v>1250000000000</v>
      </c>
      <c r="I7236">
        <v>340000000</v>
      </c>
      <c r="J7236">
        <v>0.05</v>
      </c>
    </row>
    <row r="7237" spans="1:10" customFormat="1" hidden="1" x14ac:dyDescent="0.25">
      <c r="A7237">
        <v>217</v>
      </c>
      <c r="B7237" t="s">
        <v>606</v>
      </c>
      <c r="C7237" t="s">
        <v>607</v>
      </c>
      <c r="D7237">
        <v>137463485668</v>
      </c>
      <c r="E7237">
        <v>1</v>
      </c>
      <c r="F7237">
        <v>0</v>
      </c>
      <c r="G7237">
        <v>0</v>
      </c>
      <c r="H7237">
        <v>125000000000</v>
      </c>
      <c r="I7237">
        <v>340000000</v>
      </c>
      <c r="J7237">
        <v>0.01</v>
      </c>
    </row>
    <row r="7238" spans="1:10" customFormat="1" hidden="1" x14ac:dyDescent="0.25">
      <c r="A7238">
        <v>216</v>
      </c>
      <c r="B7238" t="s">
        <v>1527</v>
      </c>
      <c r="C7238" t="s">
        <v>1528</v>
      </c>
      <c r="D7238">
        <v>454801480338</v>
      </c>
      <c r="E7238">
        <v>1</v>
      </c>
      <c r="F7238">
        <v>0</v>
      </c>
      <c r="G7238">
        <v>0</v>
      </c>
      <c r="H7238">
        <v>30400000000</v>
      </c>
      <c r="I7238">
        <v>340000000</v>
      </c>
      <c r="J7238">
        <v>0</v>
      </c>
    </row>
    <row r="7239" spans="1:10" customFormat="1" hidden="1" x14ac:dyDescent="0.25">
      <c r="A7239">
        <v>217</v>
      </c>
      <c r="B7239" t="s">
        <v>973</v>
      </c>
      <c r="C7239" t="s">
        <v>974</v>
      </c>
      <c r="D7239">
        <v>4962567328493</v>
      </c>
      <c r="E7239">
        <v>340000000</v>
      </c>
      <c r="F7239">
        <v>1400029042</v>
      </c>
      <c r="G7239">
        <v>1</v>
      </c>
      <c r="H7239">
        <v>100000000000</v>
      </c>
      <c r="I7239">
        <v>340000000</v>
      </c>
      <c r="J7239">
        <v>0</v>
      </c>
    </row>
    <row r="7240" spans="1:10" customFormat="1" hidden="1" x14ac:dyDescent="0.25">
      <c r="A7240">
        <v>217</v>
      </c>
      <c r="B7240" t="s">
        <v>1729</v>
      </c>
      <c r="C7240" t="s">
        <v>1730</v>
      </c>
      <c r="D7240">
        <v>66820900266</v>
      </c>
      <c r="E7240">
        <v>353998089</v>
      </c>
      <c r="F7240">
        <v>1385810829</v>
      </c>
      <c r="G7240">
        <v>1</v>
      </c>
      <c r="H7240">
        <v>10000000000</v>
      </c>
      <c r="I7240">
        <v>340000000</v>
      </c>
      <c r="J7240">
        <v>0.01</v>
      </c>
    </row>
    <row r="7241" spans="1:10" customFormat="1" hidden="1" x14ac:dyDescent="0.25">
      <c r="A7241">
        <v>217</v>
      </c>
      <c r="B7241" t="s">
        <v>2435</v>
      </c>
      <c r="C7241" t="s">
        <v>2436</v>
      </c>
      <c r="D7241">
        <v>154986516905</v>
      </c>
      <c r="E7241">
        <v>1</v>
      </c>
      <c r="F7241">
        <v>0</v>
      </c>
      <c r="G7241">
        <v>0</v>
      </c>
      <c r="H7241">
        <v>50000000000</v>
      </c>
      <c r="I7241">
        <v>340000000</v>
      </c>
      <c r="J7241">
        <v>0.01</v>
      </c>
    </row>
    <row r="7242" spans="1:10" customFormat="1" hidden="1" x14ac:dyDescent="0.25">
      <c r="A7242">
        <v>217</v>
      </c>
      <c r="B7242" t="s">
        <v>2194</v>
      </c>
      <c r="C7242" t="s">
        <v>2195</v>
      </c>
      <c r="D7242">
        <v>99976332578787</v>
      </c>
      <c r="E7242">
        <v>1557343920</v>
      </c>
      <c r="F7242">
        <v>62853388740</v>
      </c>
      <c r="G7242">
        <v>37</v>
      </c>
      <c r="H7242">
        <v>425000000000</v>
      </c>
      <c r="I7242">
        <v>340000000</v>
      </c>
      <c r="J7242">
        <v>1.9E-2</v>
      </c>
    </row>
    <row r="7243" spans="1:10" customFormat="1" hidden="1" x14ac:dyDescent="0.25">
      <c r="A7243">
        <v>217</v>
      </c>
      <c r="B7243" t="s">
        <v>234</v>
      </c>
      <c r="C7243" t="s">
        <v>235</v>
      </c>
      <c r="D7243">
        <v>134263189644168</v>
      </c>
      <c r="E7243">
        <v>2108410312</v>
      </c>
      <c r="F7243">
        <v>86652105317</v>
      </c>
      <c r="G7243">
        <v>51</v>
      </c>
      <c r="H7243">
        <v>250000000000</v>
      </c>
      <c r="I7243">
        <v>340000000</v>
      </c>
      <c r="J7243">
        <v>0.02</v>
      </c>
    </row>
    <row r="7244" spans="1:10" customFormat="1" hidden="1" x14ac:dyDescent="0.25">
      <c r="A7244">
        <v>217</v>
      </c>
      <c r="B7244" t="s">
        <v>1705</v>
      </c>
      <c r="C7244" t="s">
        <v>1706</v>
      </c>
      <c r="D7244">
        <v>4547195604407</v>
      </c>
      <c r="E7244">
        <v>340000000</v>
      </c>
      <c r="F7244">
        <v>4880164003</v>
      </c>
      <c r="G7244">
        <v>3</v>
      </c>
      <c r="H7244">
        <v>111111111111</v>
      </c>
      <c r="I7244">
        <v>340000000</v>
      </c>
      <c r="J7244">
        <v>0</v>
      </c>
    </row>
    <row r="7245" spans="1:10" customFormat="1" hidden="1" x14ac:dyDescent="0.25">
      <c r="A7245">
        <v>217</v>
      </c>
      <c r="B7245" s="161" t="s">
        <v>612</v>
      </c>
      <c r="C7245" t="s">
        <v>613</v>
      </c>
      <c r="D7245">
        <v>183216665946204</v>
      </c>
      <c r="E7245">
        <v>1606844460</v>
      </c>
      <c r="F7245">
        <v>125417601554</v>
      </c>
      <c r="G7245">
        <v>73</v>
      </c>
      <c r="H7245">
        <v>111000000000</v>
      </c>
      <c r="I7245">
        <v>340000000</v>
      </c>
      <c r="J7245">
        <v>0.01</v>
      </c>
    </row>
    <row r="7246" spans="1:10" customFormat="1" hidden="1" x14ac:dyDescent="0.25">
      <c r="A7246">
        <v>217</v>
      </c>
      <c r="B7246" t="s">
        <v>175</v>
      </c>
      <c r="C7246" t="s">
        <v>176</v>
      </c>
      <c r="D7246">
        <v>8413081397870</v>
      </c>
      <c r="E7246">
        <v>538967850</v>
      </c>
      <c r="F7246">
        <v>6433293819</v>
      </c>
      <c r="G7246">
        <v>4</v>
      </c>
      <c r="H7246">
        <v>1640000000000</v>
      </c>
      <c r="I7246">
        <v>340000000</v>
      </c>
      <c r="J7246">
        <v>0.03</v>
      </c>
    </row>
    <row r="7247" spans="1:10" customFormat="1" hidden="1" x14ac:dyDescent="0.25">
      <c r="A7247">
        <v>217</v>
      </c>
      <c r="B7247" t="s">
        <v>1688</v>
      </c>
      <c r="C7247" t="s">
        <v>1689</v>
      </c>
      <c r="D7247">
        <v>30556885494984</v>
      </c>
      <c r="E7247">
        <v>441031165</v>
      </c>
      <c r="F7247">
        <v>10002085380</v>
      </c>
      <c r="G7247">
        <v>6</v>
      </c>
      <c r="H7247">
        <v>300000000000</v>
      </c>
      <c r="I7247">
        <v>340000000</v>
      </c>
      <c r="J7247">
        <v>0.01</v>
      </c>
    </row>
    <row r="7248" spans="1:10" customFormat="1" hidden="1" x14ac:dyDescent="0.25">
      <c r="A7248">
        <v>217</v>
      </c>
      <c r="B7248" t="s">
        <v>530</v>
      </c>
      <c r="C7248" t="s">
        <v>531</v>
      </c>
      <c r="D7248">
        <v>182836130448928</v>
      </c>
      <c r="E7248">
        <v>6847666028</v>
      </c>
      <c r="F7248">
        <v>123645654536</v>
      </c>
      <c r="G7248">
        <v>75</v>
      </c>
      <c r="H7248">
        <v>50000000000</v>
      </c>
      <c r="I7248">
        <v>340000000</v>
      </c>
      <c r="J7248">
        <v>0.05</v>
      </c>
    </row>
    <row r="7249" spans="1:15" hidden="1" x14ac:dyDescent="0.25">
      <c r="A7249">
        <v>217</v>
      </c>
      <c r="B7249" t="s">
        <v>1621</v>
      </c>
      <c r="C7249" t="s">
        <v>1622</v>
      </c>
      <c r="D7249">
        <v>6833721004396</v>
      </c>
      <c r="E7249">
        <v>371398201</v>
      </c>
      <c r="F7249">
        <v>3108421948</v>
      </c>
      <c r="G7249">
        <v>2</v>
      </c>
      <c r="H7249">
        <v>50000000000</v>
      </c>
      <c r="I7249">
        <v>340000000</v>
      </c>
      <c r="J7249">
        <v>0.01</v>
      </c>
      <c r="M7249"/>
    </row>
    <row r="7250" spans="1:15" x14ac:dyDescent="0.25">
      <c r="A7250">
        <v>224</v>
      </c>
      <c r="B7250" t="s">
        <v>429</v>
      </c>
      <c r="C7250" t="s">
        <v>430</v>
      </c>
      <c r="D7250">
        <v>4248010689310</v>
      </c>
      <c r="E7250">
        <v>0</v>
      </c>
      <c r="F7250">
        <v>0</v>
      </c>
      <c r="G7250">
        <v>2</v>
      </c>
      <c r="H7250">
        <v>810000000000</v>
      </c>
      <c r="I7250">
        <v>340000000</v>
      </c>
      <c r="J7250" s="127">
        <v>0.02</v>
      </c>
      <c r="L7250" t="str">
        <f>C7250</f>
        <v>SAND</v>
      </c>
      <c r="M7250" s="125">
        <f>H7250/1000000</f>
        <v>810000</v>
      </c>
      <c r="O7250" s="126">
        <f>D7250/1000000</f>
        <v>4248010.6893100003</v>
      </c>
    </row>
    <row r="7251" spans="1:15" hidden="1" x14ac:dyDescent="0.25">
      <c r="A7251">
        <v>217</v>
      </c>
      <c r="B7251" t="s">
        <v>2518</v>
      </c>
      <c r="C7251" t="s">
        <v>2519</v>
      </c>
      <c r="D7251">
        <v>194654406362225</v>
      </c>
      <c r="E7251">
        <v>3881550095</v>
      </c>
      <c r="F7251">
        <v>114510119754</v>
      </c>
      <c r="G7251">
        <v>68</v>
      </c>
      <c r="H7251">
        <v>515000000000</v>
      </c>
      <c r="I7251">
        <v>340000000</v>
      </c>
      <c r="J7251">
        <v>0.03</v>
      </c>
      <c r="M7251"/>
    </row>
    <row r="7252" spans="1:15" hidden="1" x14ac:dyDescent="0.25">
      <c r="A7252">
        <v>217</v>
      </c>
      <c r="B7252" t="s">
        <v>635</v>
      </c>
      <c r="C7252" t="s">
        <v>184</v>
      </c>
      <c r="D7252">
        <v>122923404937455</v>
      </c>
      <c r="E7252">
        <v>5036881851</v>
      </c>
      <c r="F7252">
        <v>89240755169</v>
      </c>
      <c r="G7252">
        <v>54</v>
      </c>
      <c r="H7252">
        <v>2500000000000</v>
      </c>
      <c r="I7252">
        <v>340000000</v>
      </c>
      <c r="J7252">
        <v>0.05</v>
      </c>
      <c r="M7252"/>
    </row>
    <row r="7253" spans="1:15" hidden="1" x14ac:dyDescent="0.25">
      <c r="A7253">
        <v>217</v>
      </c>
      <c r="B7253" t="s">
        <v>1750</v>
      </c>
      <c r="C7253" t="s">
        <v>1751</v>
      </c>
      <c r="D7253">
        <v>855454171132</v>
      </c>
      <c r="E7253">
        <v>1</v>
      </c>
      <c r="F7253">
        <v>0</v>
      </c>
      <c r="G7253">
        <v>0</v>
      </c>
      <c r="H7253">
        <v>500000000000</v>
      </c>
      <c r="I7253">
        <v>340000000</v>
      </c>
      <c r="J7253">
        <v>0</v>
      </c>
      <c r="M7253"/>
    </row>
    <row r="7254" spans="1:15" hidden="1" x14ac:dyDescent="0.25">
      <c r="A7254">
        <v>217</v>
      </c>
      <c r="B7254" t="s">
        <v>2101</v>
      </c>
      <c r="C7254" t="s">
        <v>2102</v>
      </c>
      <c r="D7254">
        <v>21188049125287</v>
      </c>
      <c r="E7254">
        <v>576792633</v>
      </c>
      <c r="F7254">
        <v>11602839060</v>
      </c>
      <c r="G7254">
        <v>7</v>
      </c>
      <c r="H7254">
        <v>65000000000</v>
      </c>
      <c r="I7254">
        <v>340000000</v>
      </c>
      <c r="J7254">
        <v>0.02</v>
      </c>
      <c r="M7254"/>
    </row>
    <row r="7255" spans="1:15" hidden="1" x14ac:dyDescent="0.25">
      <c r="A7255">
        <v>217</v>
      </c>
      <c r="B7255" t="s">
        <v>246</v>
      </c>
      <c r="C7255" t="s">
        <v>247</v>
      </c>
      <c r="D7255">
        <v>35405394032499</v>
      </c>
      <c r="E7255">
        <v>890010656</v>
      </c>
      <c r="F7255">
        <v>26950522183</v>
      </c>
      <c r="G7255">
        <v>16</v>
      </c>
      <c r="H7255">
        <v>100000000000</v>
      </c>
      <c r="I7255">
        <v>340000000</v>
      </c>
      <c r="J7255">
        <v>0.02</v>
      </c>
      <c r="M7255"/>
    </row>
    <row r="7256" spans="1:15" hidden="1" x14ac:dyDescent="0.25">
      <c r="A7256">
        <v>217</v>
      </c>
      <c r="B7256" t="s">
        <v>195</v>
      </c>
      <c r="C7256" t="s">
        <v>196</v>
      </c>
      <c r="D7256">
        <v>47820967495</v>
      </c>
      <c r="E7256">
        <v>1</v>
      </c>
      <c r="F7256">
        <v>0</v>
      </c>
      <c r="G7256">
        <v>0</v>
      </c>
      <c r="H7256">
        <v>1000000</v>
      </c>
      <c r="I7256">
        <v>340000000</v>
      </c>
      <c r="J7256">
        <v>7.77E-3</v>
      </c>
      <c r="M7256"/>
    </row>
    <row r="7257" spans="1:15" hidden="1" x14ac:dyDescent="0.25">
      <c r="A7257">
        <v>217</v>
      </c>
      <c r="B7257" s="161" t="s">
        <v>741</v>
      </c>
      <c r="C7257" t="s">
        <v>742</v>
      </c>
      <c r="D7257">
        <v>120682753443258</v>
      </c>
      <c r="E7257">
        <v>1102226760</v>
      </c>
      <c r="F7257">
        <v>75460449259</v>
      </c>
      <c r="G7257">
        <v>44</v>
      </c>
      <c r="H7257">
        <v>111000000000</v>
      </c>
      <c r="I7257">
        <v>340000000</v>
      </c>
      <c r="J7257">
        <v>0.01</v>
      </c>
      <c r="M7257"/>
    </row>
    <row r="7258" spans="1:15" hidden="1" x14ac:dyDescent="0.25">
      <c r="A7258">
        <v>217</v>
      </c>
      <c r="B7258" t="s">
        <v>2275</v>
      </c>
      <c r="C7258" t="s">
        <v>2276</v>
      </c>
      <c r="D7258">
        <v>68583034955076</v>
      </c>
      <c r="E7258">
        <v>340000000</v>
      </c>
      <c r="F7258">
        <v>44957783804</v>
      </c>
      <c r="G7258">
        <v>26</v>
      </c>
      <c r="H7258">
        <v>1000000000000</v>
      </c>
      <c r="I7258">
        <v>340000000</v>
      </c>
      <c r="J7258">
        <v>0</v>
      </c>
      <c r="M7258"/>
    </row>
    <row r="7259" spans="1:15" hidden="1" x14ac:dyDescent="0.25">
      <c r="A7259">
        <v>217</v>
      </c>
      <c r="B7259" t="s">
        <v>278</v>
      </c>
      <c r="C7259" t="s">
        <v>279</v>
      </c>
      <c r="D7259">
        <v>2449680318090</v>
      </c>
      <c r="E7259">
        <v>459345891</v>
      </c>
      <c r="F7259">
        <v>3021335471</v>
      </c>
      <c r="G7259">
        <v>2</v>
      </c>
      <c r="H7259">
        <v>250000000000</v>
      </c>
      <c r="I7259">
        <v>340000000</v>
      </c>
      <c r="J7259">
        <v>3.7999999999999999E-2</v>
      </c>
      <c r="M7259"/>
    </row>
    <row r="7260" spans="1:15" hidden="1" x14ac:dyDescent="0.25">
      <c r="A7260">
        <v>217</v>
      </c>
      <c r="B7260" t="s">
        <v>1957</v>
      </c>
      <c r="C7260" t="s">
        <v>1958</v>
      </c>
      <c r="D7260">
        <v>434593200010</v>
      </c>
      <c r="E7260">
        <v>1</v>
      </c>
      <c r="F7260">
        <v>0</v>
      </c>
      <c r="G7260">
        <v>0</v>
      </c>
      <c r="H7260">
        <v>30000000000</v>
      </c>
      <c r="I7260">
        <v>340000000</v>
      </c>
      <c r="J7260">
        <v>0</v>
      </c>
      <c r="M7260"/>
    </row>
    <row r="7261" spans="1:15" hidden="1" x14ac:dyDescent="0.25">
      <c r="A7261">
        <v>217</v>
      </c>
      <c r="B7261" t="s">
        <v>1408</v>
      </c>
      <c r="C7261" t="s">
        <v>1409</v>
      </c>
      <c r="D7261">
        <v>1983059193146</v>
      </c>
      <c r="E7261">
        <v>1</v>
      </c>
      <c r="F7261">
        <v>0</v>
      </c>
      <c r="G7261">
        <v>0</v>
      </c>
      <c r="H7261">
        <v>1000000000000</v>
      </c>
      <c r="I7261">
        <v>340000000</v>
      </c>
      <c r="J7261">
        <v>0</v>
      </c>
      <c r="M7261"/>
    </row>
    <row r="7262" spans="1:15" hidden="1" x14ac:dyDescent="0.25">
      <c r="A7262">
        <v>217</v>
      </c>
      <c r="B7262" t="s">
        <v>377</v>
      </c>
      <c r="C7262" t="s">
        <v>378</v>
      </c>
      <c r="D7262">
        <v>12239899493862</v>
      </c>
      <c r="E7262">
        <v>498843038</v>
      </c>
      <c r="F7262">
        <v>8201316902</v>
      </c>
      <c r="G7262">
        <v>5</v>
      </c>
      <c r="H7262">
        <v>100000000000</v>
      </c>
      <c r="I7262">
        <v>340000000</v>
      </c>
      <c r="J7262">
        <v>1.9E-2</v>
      </c>
      <c r="M7262"/>
    </row>
    <row r="7263" spans="1:15" hidden="1" x14ac:dyDescent="0.25">
      <c r="A7263">
        <v>217</v>
      </c>
      <c r="B7263" t="s">
        <v>1646</v>
      </c>
      <c r="C7263" t="s">
        <v>1647</v>
      </c>
      <c r="D7263">
        <v>2153003978510</v>
      </c>
      <c r="E7263">
        <v>1</v>
      </c>
      <c r="F7263">
        <v>0</v>
      </c>
      <c r="G7263">
        <v>0</v>
      </c>
      <c r="H7263">
        <v>230000000000</v>
      </c>
      <c r="I7263">
        <v>340000000</v>
      </c>
      <c r="J7263">
        <v>1.4999999999999999E-2</v>
      </c>
      <c r="M7263"/>
    </row>
    <row r="7264" spans="1:15" hidden="1" x14ac:dyDescent="0.25">
      <c r="A7264">
        <v>217</v>
      </c>
      <c r="B7264" t="s">
        <v>2293</v>
      </c>
      <c r="C7264" t="s">
        <v>2294</v>
      </c>
      <c r="D7264">
        <v>2059256714123</v>
      </c>
      <c r="E7264">
        <v>450657019</v>
      </c>
      <c r="F7264">
        <v>1290064747</v>
      </c>
      <c r="G7264">
        <v>1</v>
      </c>
      <c r="H7264">
        <v>500000000000</v>
      </c>
      <c r="I7264">
        <v>340000000</v>
      </c>
      <c r="J7264">
        <v>7.9000000000000001E-2</v>
      </c>
      <c r="M7264"/>
    </row>
    <row r="7265" spans="1:10" customFormat="1" hidden="1" x14ac:dyDescent="0.25">
      <c r="A7265">
        <v>217</v>
      </c>
      <c r="B7265" t="s">
        <v>343</v>
      </c>
      <c r="C7265" t="s">
        <v>344</v>
      </c>
      <c r="D7265">
        <v>645159307769</v>
      </c>
      <c r="E7265">
        <v>1</v>
      </c>
      <c r="F7265">
        <v>0</v>
      </c>
      <c r="G7265">
        <v>0</v>
      </c>
      <c r="H7265">
        <v>290000000000</v>
      </c>
      <c r="I7265">
        <v>340000000</v>
      </c>
      <c r="J7265">
        <v>0.03</v>
      </c>
    </row>
    <row r="7266" spans="1:10" customFormat="1" hidden="1" x14ac:dyDescent="0.25">
      <c r="A7266">
        <v>217</v>
      </c>
      <c r="B7266" t="s">
        <v>1553</v>
      </c>
      <c r="C7266" t="s">
        <v>1554</v>
      </c>
      <c r="D7266">
        <v>415170028891</v>
      </c>
      <c r="E7266">
        <v>1</v>
      </c>
      <c r="F7266">
        <v>0</v>
      </c>
      <c r="G7266">
        <v>0</v>
      </c>
      <c r="H7266">
        <v>88000000000</v>
      </c>
      <c r="I7266">
        <v>340000000</v>
      </c>
      <c r="J7266">
        <v>3.5000000000000003E-2</v>
      </c>
    </row>
    <row r="7267" spans="1:10" customFormat="1" hidden="1" x14ac:dyDescent="0.25">
      <c r="A7267">
        <v>217</v>
      </c>
      <c r="B7267" t="s">
        <v>1095</v>
      </c>
      <c r="C7267" t="s">
        <v>1096</v>
      </c>
      <c r="D7267">
        <v>1816622082025</v>
      </c>
      <c r="E7267">
        <v>414780883</v>
      </c>
      <c r="F7267">
        <v>1325836792</v>
      </c>
      <c r="G7267">
        <v>1</v>
      </c>
      <c r="H7267">
        <v>446000000000</v>
      </c>
      <c r="I7267">
        <v>345000000</v>
      </c>
      <c r="J7267">
        <v>0.05</v>
      </c>
    </row>
    <row r="7268" spans="1:10" customFormat="1" hidden="1" x14ac:dyDescent="0.25">
      <c r="A7268">
        <v>217</v>
      </c>
      <c r="B7268" t="s">
        <v>1871</v>
      </c>
      <c r="C7268" t="s">
        <v>1872</v>
      </c>
      <c r="D7268">
        <v>2024354043160</v>
      </c>
      <c r="E7268">
        <v>340000000</v>
      </c>
      <c r="F7268">
        <v>3139624953</v>
      </c>
      <c r="G7268">
        <v>2</v>
      </c>
      <c r="H7268">
        <v>10000000000</v>
      </c>
      <c r="I7268">
        <v>340000000</v>
      </c>
      <c r="J7268">
        <v>0</v>
      </c>
    </row>
    <row r="7269" spans="1:10" customFormat="1" hidden="1" x14ac:dyDescent="0.25">
      <c r="A7269">
        <v>217</v>
      </c>
      <c r="B7269" t="s">
        <v>1890</v>
      </c>
      <c r="C7269" t="s">
        <v>1891</v>
      </c>
      <c r="D7269">
        <v>5902095956745</v>
      </c>
      <c r="E7269">
        <v>535311164</v>
      </c>
      <c r="F7269">
        <v>4687467958</v>
      </c>
      <c r="G7269">
        <v>3</v>
      </c>
      <c r="H7269">
        <v>505000000000</v>
      </c>
      <c r="I7269">
        <v>340000000</v>
      </c>
      <c r="J7269">
        <v>0.04</v>
      </c>
    </row>
    <row r="7270" spans="1:10" customFormat="1" hidden="1" x14ac:dyDescent="0.25">
      <c r="A7270">
        <v>217</v>
      </c>
      <c r="B7270" t="s">
        <v>404</v>
      </c>
      <c r="C7270" t="s">
        <v>405</v>
      </c>
      <c r="D7270">
        <v>22196900249045</v>
      </c>
      <c r="E7270">
        <v>786051739</v>
      </c>
      <c r="F7270">
        <v>21856535254</v>
      </c>
      <c r="G7270">
        <v>13</v>
      </c>
      <c r="H7270">
        <v>820000000000</v>
      </c>
      <c r="I7270">
        <v>340000000</v>
      </c>
      <c r="J7270">
        <v>0.02</v>
      </c>
    </row>
    <row r="7271" spans="1:10" customFormat="1" hidden="1" x14ac:dyDescent="0.25">
      <c r="A7271">
        <v>217</v>
      </c>
      <c r="B7271" t="s">
        <v>2390</v>
      </c>
      <c r="C7271" t="s">
        <v>2391</v>
      </c>
      <c r="D7271">
        <v>2658876010111</v>
      </c>
      <c r="E7271">
        <v>340000000</v>
      </c>
      <c r="F7271">
        <v>4879437517</v>
      </c>
      <c r="G7271">
        <v>3</v>
      </c>
      <c r="H7271">
        <v>10000000000</v>
      </c>
      <c r="I7271">
        <v>340000000</v>
      </c>
      <c r="J7271">
        <v>0</v>
      </c>
    </row>
    <row r="7272" spans="1:10" customFormat="1" hidden="1" x14ac:dyDescent="0.25">
      <c r="A7272">
        <v>217</v>
      </c>
      <c r="B7272" t="s">
        <v>1769</v>
      </c>
      <c r="D7272">
        <v>0</v>
      </c>
      <c r="E7272">
        <v>1</v>
      </c>
      <c r="F7272">
        <v>0</v>
      </c>
      <c r="G7272">
        <v>0</v>
      </c>
      <c r="H7272">
        <v>400000000</v>
      </c>
      <c r="I7272">
        <v>340000000</v>
      </c>
      <c r="J7272">
        <v>0.02</v>
      </c>
    </row>
    <row r="7273" spans="1:10" customFormat="1" hidden="1" x14ac:dyDescent="0.25">
      <c r="A7273">
        <v>217</v>
      </c>
      <c r="B7273" t="s">
        <v>2151</v>
      </c>
      <c r="C7273" t="s">
        <v>2152</v>
      </c>
      <c r="D7273">
        <v>518301530723</v>
      </c>
      <c r="E7273">
        <v>1</v>
      </c>
      <c r="F7273">
        <v>0</v>
      </c>
      <c r="G7273">
        <v>0</v>
      </c>
      <c r="H7273">
        <v>108146000000</v>
      </c>
      <c r="I7273">
        <v>340000000</v>
      </c>
      <c r="J7273">
        <v>0.01</v>
      </c>
    </row>
    <row r="7274" spans="1:10" customFormat="1" hidden="1" x14ac:dyDescent="0.25">
      <c r="A7274">
        <v>217</v>
      </c>
      <c r="B7274" t="s">
        <v>1992</v>
      </c>
      <c r="C7274" t="s">
        <v>1993</v>
      </c>
      <c r="D7274">
        <v>2497879713069</v>
      </c>
      <c r="E7274">
        <v>340000000</v>
      </c>
      <c r="F7274">
        <v>1399989972</v>
      </c>
      <c r="G7274">
        <v>1</v>
      </c>
      <c r="H7274">
        <v>85000000000</v>
      </c>
      <c r="I7274">
        <v>340000000</v>
      </c>
      <c r="J7274">
        <v>0</v>
      </c>
    </row>
    <row r="7275" spans="1:10" customFormat="1" hidden="1" x14ac:dyDescent="0.25">
      <c r="A7275">
        <v>217</v>
      </c>
      <c r="B7275" t="s">
        <v>2111</v>
      </c>
      <c r="C7275" t="s">
        <v>2112</v>
      </c>
      <c r="D7275">
        <v>30110231850567</v>
      </c>
      <c r="E7275">
        <v>1871809208</v>
      </c>
      <c r="F7275">
        <v>13786282881</v>
      </c>
      <c r="G7275">
        <v>9</v>
      </c>
      <c r="H7275">
        <v>0</v>
      </c>
      <c r="I7275">
        <v>340000000</v>
      </c>
      <c r="J7275">
        <v>0.1</v>
      </c>
    </row>
    <row r="7276" spans="1:10" customFormat="1" hidden="1" x14ac:dyDescent="0.25">
      <c r="A7276">
        <v>217</v>
      </c>
      <c r="B7276" t="s">
        <v>2330</v>
      </c>
      <c r="C7276" t="s">
        <v>2331</v>
      </c>
      <c r="D7276">
        <v>48237919253</v>
      </c>
      <c r="E7276">
        <v>1</v>
      </c>
      <c r="F7276">
        <v>0</v>
      </c>
      <c r="G7276">
        <v>0</v>
      </c>
      <c r="H7276">
        <v>10000000</v>
      </c>
      <c r="I7276">
        <v>340000000</v>
      </c>
      <c r="J7276">
        <v>0.1</v>
      </c>
    </row>
    <row r="7277" spans="1:10" customFormat="1" hidden="1" x14ac:dyDescent="0.25">
      <c r="A7277">
        <v>217</v>
      </c>
      <c r="B7277" t="s">
        <v>596</v>
      </c>
      <c r="C7277" t="s">
        <v>597</v>
      </c>
      <c r="D7277">
        <v>768067407813</v>
      </c>
      <c r="E7277">
        <v>1</v>
      </c>
      <c r="F7277">
        <v>0</v>
      </c>
      <c r="G7277">
        <v>0</v>
      </c>
      <c r="H7277">
        <v>700000000000</v>
      </c>
      <c r="I7277">
        <v>340000000</v>
      </c>
      <c r="J7277">
        <v>2.8000000000000001E-2</v>
      </c>
    </row>
    <row r="7278" spans="1:10" customFormat="1" hidden="1" x14ac:dyDescent="0.25">
      <c r="A7278">
        <v>217</v>
      </c>
      <c r="B7278" t="s">
        <v>1900</v>
      </c>
      <c r="C7278" t="s">
        <v>1901</v>
      </c>
      <c r="D7278">
        <v>1288936000146</v>
      </c>
      <c r="E7278">
        <v>1</v>
      </c>
      <c r="F7278">
        <v>0</v>
      </c>
      <c r="G7278">
        <v>0</v>
      </c>
      <c r="H7278">
        <v>9000000000</v>
      </c>
      <c r="I7278">
        <v>340000000</v>
      </c>
      <c r="J7278">
        <v>0</v>
      </c>
    </row>
    <row r="7279" spans="1:10" customFormat="1" hidden="1" x14ac:dyDescent="0.25">
      <c r="A7279">
        <v>217</v>
      </c>
      <c r="B7279" t="s">
        <v>1838</v>
      </c>
      <c r="C7279" t="s">
        <v>1839</v>
      </c>
      <c r="D7279">
        <v>1010070651825</v>
      </c>
      <c r="E7279">
        <v>366598192</v>
      </c>
      <c r="F7279">
        <v>1373306696</v>
      </c>
      <c r="G7279">
        <v>1</v>
      </c>
      <c r="H7279">
        <v>50000000000</v>
      </c>
      <c r="I7279">
        <v>340000000</v>
      </c>
      <c r="J7279">
        <v>1.9E-2</v>
      </c>
    </row>
    <row r="7280" spans="1:10" customFormat="1" hidden="1" x14ac:dyDescent="0.25">
      <c r="A7280">
        <v>217</v>
      </c>
      <c r="B7280" t="s">
        <v>756</v>
      </c>
      <c r="C7280" t="s">
        <v>757</v>
      </c>
      <c r="D7280">
        <v>3837865008947</v>
      </c>
      <c r="E7280">
        <v>583614915</v>
      </c>
      <c r="F7280">
        <v>4638447510</v>
      </c>
      <c r="G7280">
        <v>3</v>
      </c>
      <c r="H7280">
        <v>3500000000000</v>
      </c>
      <c r="I7280">
        <v>340000000</v>
      </c>
      <c r="J7280">
        <v>4.99E-2</v>
      </c>
    </row>
    <row r="7281" spans="1:10" customFormat="1" hidden="1" x14ac:dyDescent="0.25">
      <c r="A7281">
        <v>217</v>
      </c>
      <c r="B7281" t="s">
        <v>2304</v>
      </c>
      <c r="C7281" t="s">
        <v>2305</v>
      </c>
      <c r="D7281">
        <v>57686353907743</v>
      </c>
      <c r="E7281">
        <v>2323897498</v>
      </c>
      <c r="F7281">
        <v>37694052464</v>
      </c>
      <c r="G7281">
        <v>23</v>
      </c>
      <c r="H7281">
        <v>50000000000</v>
      </c>
      <c r="I7281">
        <v>340000000</v>
      </c>
      <c r="J7281">
        <v>0.05</v>
      </c>
    </row>
    <row r="7282" spans="1:10" customFormat="1" hidden="1" x14ac:dyDescent="0.25">
      <c r="A7282">
        <v>217</v>
      </c>
      <c r="B7282" t="s">
        <v>433</v>
      </c>
      <c r="C7282" t="s">
        <v>434</v>
      </c>
      <c r="D7282">
        <v>1466424888</v>
      </c>
      <c r="E7282">
        <v>1</v>
      </c>
      <c r="F7282">
        <v>0</v>
      </c>
      <c r="G7282">
        <v>0</v>
      </c>
      <c r="H7282">
        <v>27000000</v>
      </c>
      <c r="I7282">
        <v>340000000</v>
      </c>
      <c r="J7282">
        <v>5.0000000000000001E-3</v>
      </c>
    </row>
    <row r="7283" spans="1:10" customFormat="1" hidden="1" x14ac:dyDescent="0.25">
      <c r="A7283">
        <v>217</v>
      </c>
      <c r="B7283" t="s">
        <v>810</v>
      </c>
      <c r="C7283" t="s">
        <v>811</v>
      </c>
      <c r="D7283">
        <v>49014875977</v>
      </c>
      <c r="E7283">
        <v>1</v>
      </c>
      <c r="F7283">
        <v>0</v>
      </c>
      <c r="G7283">
        <v>0</v>
      </c>
      <c r="H7283">
        <v>35000000000</v>
      </c>
      <c r="I7283">
        <v>340000000</v>
      </c>
      <c r="J7283">
        <v>0</v>
      </c>
    </row>
    <row r="7284" spans="1:10" customFormat="1" hidden="1" x14ac:dyDescent="0.25">
      <c r="A7284">
        <v>217</v>
      </c>
      <c r="B7284" t="s">
        <v>353</v>
      </c>
      <c r="C7284" t="s">
        <v>354</v>
      </c>
      <c r="D7284">
        <v>15202125773589</v>
      </c>
      <c r="E7284">
        <v>475855112</v>
      </c>
      <c r="F7284">
        <v>13449656181</v>
      </c>
      <c r="G7284">
        <v>8</v>
      </c>
      <c r="H7284">
        <v>375000000000</v>
      </c>
      <c r="I7284">
        <v>340000000</v>
      </c>
      <c r="J7284">
        <v>0.01</v>
      </c>
    </row>
    <row r="7285" spans="1:10" customFormat="1" hidden="1" x14ac:dyDescent="0.25">
      <c r="A7285">
        <v>217</v>
      </c>
      <c r="B7285" t="s">
        <v>623</v>
      </c>
      <c r="C7285" t="s">
        <v>624</v>
      </c>
      <c r="D7285">
        <v>467004265832</v>
      </c>
      <c r="E7285">
        <v>1</v>
      </c>
      <c r="F7285">
        <v>0</v>
      </c>
      <c r="G7285">
        <v>0</v>
      </c>
      <c r="H7285">
        <v>133640934650</v>
      </c>
      <c r="I7285">
        <v>340000000</v>
      </c>
      <c r="J7285">
        <v>2.5000000000000001E-2</v>
      </c>
    </row>
    <row r="7286" spans="1:10" customFormat="1" hidden="1" x14ac:dyDescent="0.25">
      <c r="A7286">
        <v>217</v>
      </c>
      <c r="B7286" t="s">
        <v>792</v>
      </c>
      <c r="C7286" t="s">
        <v>793</v>
      </c>
      <c r="D7286">
        <v>48115558454</v>
      </c>
      <c r="E7286">
        <v>1</v>
      </c>
      <c r="F7286">
        <v>0</v>
      </c>
      <c r="G7286">
        <v>0</v>
      </c>
      <c r="H7286">
        <v>1000000000</v>
      </c>
      <c r="I7286">
        <v>340000000</v>
      </c>
      <c r="J7286">
        <v>0</v>
      </c>
    </row>
    <row r="7287" spans="1:10" customFormat="1" hidden="1" x14ac:dyDescent="0.25">
      <c r="A7287">
        <v>217</v>
      </c>
      <c r="B7287" t="s">
        <v>1342</v>
      </c>
      <c r="C7287" t="s">
        <v>1343</v>
      </c>
      <c r="D7287">
        <v>1233698682632</v>
      </c>
      <c r="E7287">
        <v>1</v>
      </c>
      <c r="F7287">
        <v>0</v>
      </c>
      <c r="G7287">
        <v>0</v>
      </c>
      <c r="H7287">
        <v>300000000</v>
      </c>
      <c r="I7287">
        <v>340000000</v>
      </c>
      <c r="J7287">
        <v>0.01</v>
      </c>
    </row>
    <row r="7288" spans="1:10" customFormat="1" hidden="1" x14ac:dyDescent="0.25">
      <c r="A7288">
        <v>217</v>
      </c>
      <c r="B7288" t="s">
        <v>1875</v>
      </c>
      <c r="C7288" t="s">
        <v>1876</v>
      </c>
      <c r="D7288">
        <v>55260864</v>
      </c>
      <c r="E7288">
        <v>1</v>
      </c>
      <c r="F7288">
        <v>0</v>
      </c>
      <c r="G7288">
        <v>0</v>
      </c>
      <c r="H7288">
        <v>25000000</v>
      </c>
      <c r="I7288">
        <v>340000000</v>
      </c>
      <c r="J7288">
        <v>0.01</v>
      </c>
    </row>
    <row r="7289" spans="1:10" customFormat="1" hidden="1" x14ac:dyDescent="0.25">
      <c r="A7289">
        <v>217</v>
      </c>
      <c r="B7289" t="s">
        <v>1828</v>
      </c>
      <c r="C7289" t="s">
        <v>1829</v>
      </c>
      <c r="D7289">
        <v>3963518658136</v>
      </c>
      <c r="E7289">
        <v>1</v>
      </c>
      <c r="F7289">
        <v>0</v>
      </c>
      <c r="G7289">
        <v>0</v>
      </c>
      <c r="H7289">
        <v>530000000000</v>
      </c>
      <c r="I7289">
        <v>340000000</v>
      </c>
      <c r="J7289">
        <v>1.9E-2</v>
      </c>
    </row>
    <row r="7290" spans="1:10" customFormat="1" hidden="1" x14ac:dyDescent="0.25">
      <c r="A7290">
        <v>217</v>
      </c>
      <c r="B7290" t="s">
        <v>1862</v>
      </c>
      <c r="C7290">
        <v>307</v>
      </c>
      <c r="D7290">
        <v>2800348029307</v>
      </c>
      <c r="E7290">
        <v>340000000</v>
      </c>
      <c r="F7290">
        <v>1401531547</v>
      </c>
      <c r="G7290">
        <v>1</v>
      </c>
      <c r="H7290">
        <v>1449000000000</v>
      </c>
      <c r="I7290">
        <v>340000000</v>
      </c>
      <c r="J7290">
        <v>0</v>
      </c>
    </row>
    <row r="7291" spans="1:10" customFormat="1" hidden="1" x14ac:dyDescent="0.25">
      <c r="A7291">
        <v>217</v>
      </c>
      <c r="B7291" t="s">
        <v>335</v>
      </c>
      <c r="C7291" t="s">
        <v>336</v>
      </c>
      <c r="D7291">
        <v>311834519567</v>
      </c>
      <c r="E7291">
        <v>1</v>
      </c>
      <c r="F7291">
        <v>0</v>
      </c>
      <c r="G7291">
        <v>0</v>
      </c>
      <c r="H7291">
        <v>100000000</v>
      </c>
      <c r="I7291">
        <v>345000000</v>
      </c>
      <c r="J7291">
        <v>0.01</v>
      </c>
    </row>
    <row r="7292" spans="1:10" customFormat="1" hidden="1" x14ac:dyDescent="0.25">
      <c r="A7292">
        <v>217</v>
      </c>
      <c r="B7292" t="s">
        <v>1950</v>
      </c>
      <c r="C7292" t="s">
        <v>1951</v>
      </c>
      <c r="D7292">
        <v>382346044655</v>
      </c>
      <c r="E7292">
        <v>340000000</v>
      </c>
      <c r="F7292">
        <v>1399868204</v>
      </c>
      <c r="G7292">
        <v>1</v>
      </c>
      <c r="H7292">
        <v>36000000000</v>
      </c>
      <c r="I7292">
        <v>340000000</v>
      </c>
      <c r="J7292">
        <v>0</v>
      </c>
    </row>
    <row r="7293" spans="1:10" customFormat="1" hidden="1" x14ac:dyDescent="0.25">
      <c r="A7293">
        <v>217</v>
      </c>
      <c r="B7293" t="s">
        <v>1486</v>
      </c>
      <c r="C7293" t="s">
        <v>1487</v>
      </c>
      <c r="D7293">
        <v>136489950618</v>
      </c>
      <c r="E7293">
        <v>1</v>
      </c>
      <c r="F7293">
        <v>0</v>
      </c>
      <c r="G7293">
        <v>0</v>
      </c>
      <c r="H7293">
        <v>666000000</v>
      </c>
      <c r="I7293">
        <v>340000000</v>
      </c>
      <c r="J7293">
        <v>0.05</v>
      </c>
    </row>
    <row r="7294" spans="1:10" customFormat="1" hidden="1" x14ac:dyDescent="0.25">
      <c r="A7294">
        <v>217</v>
      </c>
      <c r="B7294" t="s">
        <v>167</v>
      </c>
      <c r="C7294" t="s">
        <v>168</v>
      </c>
      <c r="D7294">
        <v>2850303628233</v>
      </c>
      <c r="E7294">
        <v>355708046</v>
      </c>
      <c r="F7294">
        <v>3125901169</v>
      </c>
      <c r="G7294">
        <v>2</v>
      </c>
      <c r="H7294">
        <v>500000000000</v>
      </c>
      <c r="I7294">
        <v>340000000</v>
      </c>
      <c r="J7294">
        <v>5.0000000000000001E-3</v>
      </c>
    </row>
    <row r="7295" spans="1:10" customFormat="1" hidden="1" x14ac:dyDescent="0.25">
      <c r="A7295">
        <v>217</v>
      </c>
      <c r="B7295" t="s">
        <v>843</v>
      </c>
      <c r="C7295" t="s">
        <v>844</v>
      </c>
      <c r="D7295">
        <v>0</v>
      </c>
      <c r="E7295">
        <v>1</v>
      </c>
      <c r="F7295">
        <v>0</v>
      </c>
      <c r="G7295">
        <v>0</v>
      </c>
      <c r="H7295">
        <v>25000000000</v>
      </c>
      <c r="I7295">
        <v>340000000</v>
      </c>
      <c r="J7295">
        <v>0.02</v>
      </c>
    </row>
    <row r="7296" spans="1:10" customFormat="1" hidden="1" x14ac:dyDescent="0.25">
      <c r="A7296">
        <v>217</v>
      </c>
      <c r="B7296" t="s">
        <v>903</v>
      </c>
      <c r="C7296" t="s">
        <v>904</v>
      </c>
      <c r="D7296">
        <v>1177209009269</v>
      </c>
      <c r="E7296">
        <v>1</v>
      </c>
      <c r="F7296">
        <v>0</v>
      </c>
      <c r="G7296">
        <v>0</v>
      </c>
      <c r="H7296">
        <v>50000000000</v>
      </c>
      <c r="I7296">
        <v>340000000</v>
      </c>
      <c r="J7296">
        <v>0.05</v>
      </c>
    </row>
    <row r="7297" spans="1:15" hidden="1" x14ac:dyDescent="0.25">
      <c r="A7297">
        <v>217</v>
      </c>
      <c r="B7297" t="s">
        <v>905</v>
      </c>
      <c r="C7297" t="s">
        <v>906</v>
      </c>
      <c r="D7297">
        <v>1214991314768</v>
      </c>
      <c r="E7297">
        <v>364400206</v>
      </c>
      <c r="F7297">
        <v>4855641075</v>
      </c>
      <c r="G7297">
        <v>3</v>
      </c>
      <c r="H7297">
        <v>100000000000</v>
      </c>
      <c r="I7297">
        <v>340000000</v>
      </c>
      <c r="J7297">
        <v>5.0000000000000001E-3</v>
      </c>
      <c r="M7297"/>
    </row>
    <row r="7298" spans="1:15" hidden="1" x14ac:dyDescent="0.25">
      <c r="A7298">
        <v>217</v>
      </c>
      <c r="B7298" t="s">
        <v>272</v>
      </c>
      <c r="C7298" t="s">
        <v>273</v>
      </c>
      <c r="D7298">
        <v>48733867335974</v>
      </c>
      <c r="E7298">
        <v>340000000</v>
      </c>
      <c r="F7298">
        <v>32718306118</v>
      </c>
      <c r="G7298">
        <v>19</v>
      </c>
      <c r="H7298">
        <v>50000000000</v>
      </c>
      <c r="I7298">
        <v>340000000</v>
      </c>
      <c r="J7298">
        <v>0</v>
      </c>
      <c r="M7298"/>
    </row>
    <row r="7299" spans="1:15" hidden="1" x14ac:dyDescent="0.25">
      <c r="A7299">
        <v>217</v>
      </c>
      <c r="B7299" t="s">
        <v>1920</v>
      </c>
      <c r="C7299" t="s">
        <v>1921</v>
      </c>
      <c r="D7299">
        <v>23591166326068</v>
      </c>
      <c r="E7299">
        <v>1941317173</v>
      </c>
      <c r="F7299">
        <v>31122033670</v>
      </c>
      <c r="G7299">
        <v>19</v>
      </c>
      <c r="H7299">
        <v>158900000000</v>
      </c>
      <c r="I7299">
        <v>340000000</v>
      </c>
      <c r="J7299">
        <v>4.8934999999999999E-2</v>
      </c>
      <c r="M7299"/>
    </row>
    <row r="7300" spans="1:15" hidden="1" x14ac:dyDescent="0.25">
      <c r="A7300">
        <v>217</v>
      </c>
      <c r="B7300" t="s">
        <v>365</v>
      </c>
      <c r="C7300" t="s">
        <v>366</v>
      </c>
      <c r="D7300">
        <v>161105731849</v>
      </c>
      <c r="E7300">
        <v>1</v>
      </c>
      <c r="F7300">
        <v>0</v>
      </c>
      <c r="G7300">
        <v>0</v>
      </c>
      <c r="H7300">
        <v>15000000000</v>
      </c>
      <c r="I7300">
        <v>340000000</v>
      </c>
      <c r="J7300">
        <v>0.02</v>
      </c>
      <c r="M7300"/>
    </row>
    <row r="7301" spans="1:15" hidden="1" x14ac:dyDescent="0.25">
      <c r="A7301">
        <v>217</v>
      </c>
      <c r="B7301" t="s">
        <v>1472</v>
      </c>
      <c r="C7301" t="s">
        <v>1473</v>
      </c>
      <c r="D7301">
        <v>43651512021</v>
      </c>
      <c r="E7301">
        <v>1</v>
      </c>
      <c r="F7301">
        <v>0</v>
      </c>
      <c r="G7301">
        <v>0</v>
      </c>
      <c r="H7301">
        <v>42000000000</v>
      </c>
      <c r="I7301">
        <v>340000000</v>
      </c>
      <c r="J7301">
        <v>1.7000000000000001E-2</v>
      </c>
      <c r="M7301"/>
    </row>
    <row r="7302" spans="1:15" hidden="1" x14ac:dyDescent="0.25">
      <c r="A7302">
        <v>217</v>
      </c>
      <c r="B7302" t="s">
        <v>1143</v>
      </c>
      <c r="C7302" t="s">
        <v>1144</v>
      </c>
      <c r="D7302">
        <v>1332994199783</v>
      </c>
      <c r="E7302">
        <v>371401691</v>
      </c>
      <c r="F7302">
        <v>3108767439</v>
      </c>
      <c r="G7302">
        <v>2</v>
      </c>
      <c r="H7302">
        <v>134000000000</v>
      </c>
      <c r="I7302">
        <v>340000000</v>
      </c>
      <c r="J7302">
        <v>0.01</v>
      </c>
      <c r="M7302"/>
    </row>
    <row r="7303" spans="1:15" hidden="1" x14ac:dyDescent="0.25">
      <c r="A7303">
        <v>217</v>
      </c>
      <c r="B7303" t="s">
        <v>1509</v>
      </c>
      <c r="C7303" t="s">
        <v>1510</v>
      </c>
      <c r="D7303">
        <v>3920476288</v>
      </c>
      <c r="E7303">
        <v>1</v>
      </c>
      <c r="F7303">
        <v>0</v>
      </c>
      <c r="G7303">
        <v>0</v>
      </c>
      <c r="H7303">
        <v>10000000000</v>
      </c>
      <c r="I7303">
        <v>340000000</v>
      </c>
      <c r="J7303">
        <v>4.8000000000000001E-2</v>
      </c>
      <c r="M7303"/>
    </row>
    <row r="7304" spans="1:15" hidden="1" x14ac:dyDescent="0.25">
      <c r="A7304">
        <v>217</v>
      </c>
      <c r="B7304" t="s">
        <v>2487</v>
      </c>
      <c r="C7304" t="s">
        <v>2488</v>
      </c>
      <c r="D7304">
        <v>54118693427</v>
      </c>
      <c r="E7304">
        <v>1</v>
      </c>
      <c r="F7304">
        <v>0</v>
      </c>
      <c r="G7304">
        <v>0</v>
      </c>
      <c r="H7304">
        <v>10000000000</v>
      </c>
      <c r="I7304">
        <v>340000000</v>
      </c>
      <c r="J7304">
        <v>0.01</v>
      </c>
      <c r="M7304"/>
    </row>
    <row r="7305" spans="1:15" hidden="1" x14ac:dyDescent="0.25">
      <c r="A7305">
        <v>222</v>
      </c>
      <c r="B7305" t="s">
        <v>1488</v>
      </c>
      <c r="C7305" t="s">
        <v>1489</v>
      </c>
      <c r="D7305">
        <v>0</v>
      </c>
      <c r="E7305">
        <v>1</v>
      </c>
      <c r="F7305">
        <v>0</v>
      </c>
      <c r="G7305">
        <v>0</v>
      </c>
      <c r="H7305">
        <v>25000000000</v>
      </c>
      <c r="I7305">
        <v>340000000</v>
      </c>
      <c r="J7305">
        <v>0.01</v>
      </c>
      <c r="M7305"/>
    </row>
    <row r="7306" spans="1:15" x14ac:dyDescent="0.25">
      <c r="A7306">
        <v>224</v>
      </c>
      <c r="B7306" t="s">
        <v>1860</v>
      </c>
      <c r="C7306" t="s">
        <v>1861</v>
      </c>
      <c r="D7306">
        <v>980761384449</v>
      </c>
      <c r="E7306">
        <v>0</v>
      </c>
      <c r="F7306">
        <v>0</v>
      </c>
      <c r="G7306">
        <v>1</v>
      </c>
      <c r="H7306">
        <v>800000000000</v>
      </c>
      <c r="I7306">
        <v>340000000</v>
      </c>
      <c r="J7306" s="127">
        <v>2.5000000000000001E-2</v>
      </c>
      <c r="L7306" t="str">
        <f>C7306</f>
        <v>PROM</v>
      </c>
      <c r="M7306" s="125">
        <f>H7306/1000000</f>
        <v>800000</v>
      </c>
      <c r="O7306" s="126">
        <f>D7306/1000000</f>
        <v>980761.384449</v>
      </c>
    </row>
    <row r="7307" spans="1:15" hidden="1" x14ac:dyDescent="0.25">
      <c r="A7307">
        <v>217</v>
      </c>
      <c r="B7307" t="s">
        <v>2361</v>
      </c>
      <c r="D7307">
        <v>376518669</v>
      </c>
      <c r="E7307">
        <v>1</v>
      </c>
      <c r="F7307">
        <v>0</v>
      </c>
      <c r="G7307">
        <v>0</v>
      </c>
      <c r="H7307">
        <v>200000000</v>
      </c>
      <c r="I7307">
        <v>340000000</v>
      </c>
      <c r="J7307">
        <v>0.01</v>
      </c>
      <c r="M7307"/>
    </row>
    <row r="7308" spans="1:15" hidden="1" x14ac:dyDescent="0.25">
      <c r="A7308">
        <v>218</v>
      </c>
      <c r="B7308" t="s">
        <v>2214</v>
      </c>
      <c r="C7308">
        <v>1337</v>
      </c>
      <c r="D7308">
        <v>502552407700</v>
      </c>
      <c r="E7308">
        <v>1</v>
      </c>
      <c r="F7308">
        <v>0</v>
      </c>
      <c r="G7308">
        <v>0</v>
      </c>
      <c r="H7308">
        <v>100000000</v>
      </c>
      <c r="I7308">
        <v>340000000</v>
      </c>
      <c r="J7308">
        <v>0.01</v>
      </c>
      <c r="M7308"/>
    </row>
    <row r="7309" spans="1:15" hidden="1" x14ac:dyDescent="0.25">
      <c r="A7309">
        <v>217</v>
      </c>
      <c r="B7309" t="s">
        <v>2214</v>
      </c>
      <c r="C7309">
        <v>1337</v>
      </c>
      <c r="D7309">
        <v>502552407700</v>
      </c>
      <c r="E7309">
        <v>1</v>
      </c>
      <c r="F7309">
        <v>0</v>
      </c>
      <c r="G7309">
        <v>0</v>
      </c>
      <c r="H7309">
        <v>100000000</v>
      </c>
      <c r="I7309">
        <v>340000000</v>
      </c>
      <c r="J7309">
        <v>0.01</v>
      </c>
      <c r="M7309"/>
    </row>
    <row r="7310" spans="1:15" hidden="1" x14ac:dyDescent="0.25">
      <c r="A7310">
        <v>218</v>
      </c>
      <c r="B7310" t="s">
        <v>2590</v>
      </c>
      <c r="C7310" t="s">
        <v>2591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M7310"/>
    </row>
    <row r="7311" spans="1:15" hidden="1" x14ac:dyDescent="0.25">
      <c r="A7311">
        <v>217</v>
      </c>
      <c r="B7311" t="s">
        <v>707</v>
      </c>
      <c r="C7311" t="s">
        <v>708</v>
      </c>
      <c r="D7311">
        <v>1022225664</v>
      </c>
      <c r="E7311">
        <v>1</v>
      </c>
      <c r="F7311">
        <v>0</v>
      </c>
      <c r="G7311">
        <v>0</v>
      </c>
      <c r="H7311">
        <v>1000000000</v>
      </c>
      <c r="I7311">
        <v>340000000</v>
      </c>
      <c r="J7311">
        <v>0</v>
      </c>
      <c r="M7311"/>
    </row>
    <row r="7312" spans="1:15" hidden="1" x14ac:dyDescent="0.25">
      <c r="A7312">
        <v>217</v>
      </c>
      <c r="B7312" t="s">
        <v>662</v>
      </c>
      <c r="D7312">
        <v>954724937</v>
      </c>
      <c r="E7312">
        <v>1</v>
      </c>
      <c r="F7312">
        <v>0</v>
      </c>
      <c r="G7312">
        <v>0</v>
      </c>
      <c r="H7312">
        <v>100000000</v>
      </c>
      <c r="I7312">
        <v>345000000</v>
      </c>
      <c r="J7312">
        <v>0.05</v>
      </c>
      <c r="M7312"/>
    </row>
    <row r="7313" spans="1:10" customFormat="1" hidden="1" x14ac:dyDescent="0.25">
      <c r="A7313">
        <v>218</v>
      </c>
      <c r="B7313" t="s">
        <v>2625</v>
      </c>
      <c r="C7313" t="s">
        <v>2626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customFormat="1" hidden="1" x14ac:dyDescent="0.25">
      <c r="A7314">
        <v>218</v>
      </c>
      <c r="B7314" t="s">
        <v>2527</v>
      </c>
      <c r="C7314" t="s">
        <v>2528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customFormat="1" hidden="1" x14ac:dyDescent="0.25">
      <c r="A7315">
        <v>218</v>
      </c>
      <c r="B7315" t="s">
        <v>1214</v>
      </c>
      <c r="C7315" t="s">
        <v>1215</v>
      </c>
      <c r="D7315">
        <v>121249406712</v>
      </c>
      <c r="E7315">
        <v>1</v>
      </c>
      <c r="F7315">
        <v>0</v>
      </c>
      <c r="G7315">
        <v>0</v>
      </c>
      <c r="H7315">
        <v>111400000000</v>
      </c>
      <c r="I7315">
        <v>340000000</v>
      </c>
      <c r="J7315">
        <v>0.02</v>
      </c>
    </row>
    <row r="7316" spans="1:10" customFormat="1" hidden="1" x14ac:dyDescent="0.25">
      <c r="A7316">
        <v>217</v>
      </c>
      <c r="B7316" t="s">
        <v>1458</v>
      </c>
      <c r="C7316" t="s">
        <v>1459</v>
      </c>
      <c r="D7316">
        <v>14006566819</v>
      </c>
      <c r="E7316">
        <v>1</v>
      </c>
      <c r="F7316">
        <v>0</v>
      </c>
      <c r="G7316">
        <v>0</v>
      </c>
      <c r="H7316">
        <v>1500000000</v>
      </c>
      <c r="I7316">
        <v>340000000</v>
      </c>
      <c r="J7316">
        <v>0.02</v>
      </c>
    </row>
    <row r="7317" spans="1:10" customFormat="1" hidden="1" x14ac:dyDescent="0.25">
      <c r="A7317">
        <v>218</v>
      </c>
      <c r="B7317" t="s">
        <v>2666</v>
      </c>
      <c r="C7317" t="s">
        <v>2667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customFormat="1" hidden="1" x14ac:dyDescent="0.25">
      <c r="A7318">
        <v>217</v>
      </c>
      <c r="B7318" t="s">
        <v>1309</v>
      </c>
      <c r="D7318">
        <v>97620466</v>
      </c>
      <c r="E7318">
        <v>1</v>
      </c>
      <c r="F7318">
        <v>0</v>
      </c>
      <c r="G7318">
        <v>0</v>
      </c>
      <c r="H7318">
        <v>100000000</v>
      </c>
      <c r="I7318">
        <v>345000000</v>
      </c>
      <c r="J7318">
        <v>0.15</v>
      </c>
    </row>
    <row r="7319" spans="1:10" customFormat="1" hidden="1" x14ac:dyDescent="0.25">
      <c r="A7319">
        <v>218</v>
      </c>
      <c r="B7319" t="s">
        <v>975</v>
      </c>
      <c r="D7319">
        <v>0</v>
      </c>
      <c r="E7319">
        <v>0</v>
      </c>
      <c r="F7319">
        <v>0</v>
      </c>
      <c r="G7319">
        <v>1953</v>
      </c>
      <c r="H7319">
        <v>0</v>
      </c>
      <c r="I7319">
        <v>0</v>
      </c>
      <c r="J7319">
        <v>0</v>
      </c>
    </row>
    <row r="7320" spans="1:10" customFormat="1" hidden="1" x14ac:dyDescent="0.25">
      <c r="A7320">
        <v>217</v>
      </c>
      <c r="B7320" t="s">
        <v>600</v>
      </c>
      <c r="C7320" t="s">
        <v>601</v>
      </c>
      <c r="D7320">
        <v>269822317016</v>
      </c>
      <c r="E7320">
        <v>1</v>
      </c>
      <c r="F7320">
        <v>0</v>
      </c>
      <c r="G7320">
        <v>0</v>
      </c>
      <c r="H7320">
        <v>10000000000</v>
      </c>
      <c r="I7320">
        <v>340000000</v>
      </c>
      <c r="J7320">
        <v>1.9900000000000001E-2</v>
      </c>
    </row>
    <row r="7321" spans="1:10" customFormat="1" hidden="1" x14ac:dyDescent="0.25">
      <c r="A7321">
        <v>218</v>
      </c>
      <c r="B7321" t="s">
        <v>418</v>
      </c>
      <c r="C7321" t="s">
        <v>419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customFormat="1" hidden="1" x14ac:dyDescent="0.25">
      <c r="A7322">
        <v>217</v>
      </c>
      <c r="B7322" t="s">
        <v>1822</v>
      </c>
      <c r="C7322" t="s">
        <v>1823</v>
      </c>
      <c r="D7322">
        <v>1036223642382</v>
      </c>
      <c r="E7322">
        <v>1</v>
      </c>
      <c r="F7322">
        <v>0</v>
      </c>
      <c r="G7322">
        <v>0</v>
      </c>
      <c r="H7322">
        <v>100000000000</v>
      </c>
      <c r="I7322">
        <v>340000000</v>
      </c>
      <c r="J7322">
        <v>3.9E-2</v>
      </c>
    </row>
    <row r="7323" spans="1:10" customFormat="1" hidden="1" x14ac:dyDescent="0.25">
      <c r="A7323">
        <v>217</v>
      </c>
      <c r="B7323" t="s">
        <v>629</v>
      </c>
      <c r="C7323" t="s">
        <v>630</v>
      </c>
      <c r="D7323">
        <v>66680777282</v>
      </c>
      <c r="E7323">
        <v>1</v>
      </c>
      <c r="F7323">
        <v>0</v>
      </c>
      <c r="G7323">
        <v>0</v>
      </c>
      <c r="H7323">
        <v>50000000000</v>
      </c>
      <c r="I7323">
        <v>340000000</v>
      </c>
      <c r="J7323">
        <v>8.0000000000000002E-3</v>
      </c>
    </row>
    <row r="7324" spans="1:10" customFormat="1" hidden="1" x14ac:dyDescent="0.25">
      <c r="A7324">
        <v>217</v>
      </c>
      <c r="B7324" t="s">
        <v>2027</v>
      </c>
      <c r="C7324" t="s">
        <v>2028</v>
      </c>
      <c r="D7324">
        <v>2623282</v>
      </c>
      <c r="E7324">
        <v>1</v>
      </c>
      <c r="F7324">
        <v>0</v>
      </c>
      <c r="G7324">
        <v>0</v>
      </c>
      <c r="H7324">
        <v>100000000000</v>
      </c>
      <c r="I7324">
        <v>340000000</v>
      </c>
      <c r="J7324">
        <v>4.4999999999999998E-2</v>
      </c>
    </row>
    <row r="7325" spans="1:10" customFormat="1" hidden="1" x14ac:dyDescent="0.25">
      <c r="A7325">
        <v>217</v>
      </c>
      <c r="B7325" t="s">
        <v>2172</v>
      </c>
      <c r="C7325" t="s">
        <v>2173</v>
      </c>
      <c r="D7325">
        <v>355713046296</v>
      </c>
      <c r="E7325">
        <v>1</v>
      </c>
      <c r="F7325">
        <v>0</v>
      </c>
      <c r="G7325">
        <v>0</v>
      </c>
      <c r="H7325">
        <v>14400000000</v>
      </c>
      <c r="I7325">
        <v>400000000</v>
      </c>
      <c r="J7325">
        <v>0.05</v>
      </c>
    </row>
    <row r="7326" spans="1:10" customFormat="1" hidden="1" x14ac:dyDescent="0.25">
      <c r="A7326">
        <v>217</v>
      </c>
      <c r="B7326" s="161" t="s">
        <v>1335</v>
      </c>
      <c r="C7326" t="s">
        <v>1336</v>
      </c>
      <c r="D7326">
        <v>77847792058</v>
      </c>
      <c r="E7326">
        <v>1</v>
      </c>
      <c r="F7326">
        <v>0</v>
      </c>
      <c r="G7326">
        <v>0</v>
      </c>
      <c r="H7326">
        <v>5000000000</v>
      </c>
      <c r="I7326">
        <v>340000000</v>
      </c>
      <c r="J7326">
        <v>5.0000000000000001E-3</v>
      </c>
    </row>
    <row r="7327" spans="1:10" customFormat="1" hidden="1" x14ac:dyDescent="0.25">
      <c r="A7327">
        <v>217</v>
      </c>
      <c r="B7327" t="s">
        <v>758</v>
      </c>
      <c r="C7327" t="s">
        <v>759</v>
      </c>
      <c r="D7327">
        <v>217202486132</v>
      </c>
      <c r="E7327">
        <v>1</v>
      </c>
      <c r="F7327">
        <v>0</v>
      </c>
      <c r="G7327">
        <v>0</v>
      </c>
      <c r="H7327">
        <v>210000000000</v>
      </c>
      <c r="I7327">
        <v>340000000</v>
      </c>
      <c r="J7327">
        <v>0.02</v>
      </c>
    </row>
    <row r="7328" spans="1:10" customFormat="1" hidden="1" x14ac:dyDescent="0.25">
      <c r="A7328">
        <v>218</v>
      </c>
      <c r="B7328" t="s">
        <v>470</v>
      </c>
      <c r="C7328" t="s">
        <v>471</v>
      </c>
      <c r="D7328">
        <v>1021053666</v>
      </c>
      <c r="E7328">
        <v>1</v>
      </c>
      <c r="F7328">
        <v>0</v>
      </c>
      <c r="G7328">
        <v>0</v>
      </c>
      <c r="H7328">
        <v>1000000000</v>
      </c>
      <c r="I7328">
        <v>340000000</v>
      </c>
      <c r="J7328">
        <v>0</v>
      </c>
    </row>
    <row r="7329" spans="1:15" hidden="1" x14ac:dyDescent="0.25">
      <c r="A7329">
        <v>217</v>
      </c>
      <c r="B7329" t="s">
        <v>1725</v>
      </c>
      <c r="C7329" t="s">
        <v>1726</v>
      </c>
      <c r="D7329">
        <v>1831090106562</v>
      </c>
      <c r="E7329">
        <v>396950617</v>
      </c>
      <c r="F7329">
        <v>3083090521</v>
      </c>
      <c r="G7329">
        <v>2</v>
      </c>
      <c r="H7329">
        <v>100000000000</v>
      </c>
      <c r="I7329">
        <v>350000000</v>
      </c>
      <c r="J7329">
        <v>1.4999999999999999E-2</v>
      </c>
      <c r="M7329"/>
    </row>
    <row r="7330" spans="1:15" hidden="1" x14ac:dyDescent="0.25">
      <c r="A7330">
        <v>217</v>
      </c>
      <c r="B7330" t="s">
        <v>575</v>
      </c>
      <c r="C7330" t="s">
        <v>576</v>
      </c>
      <c r="D7330">
        <v>668661212847</v>
      </c>
      <c r="E7330">
        <v>341399812</v>
      </c>
      <c r="F7330">
        <v>1398412418</v>
      </c>
      <c r="G7330">
        <v>1</v>
      </c>
      <c r="H7330">
        <v>10000000000</v>
      </c>
      <c r="I7330">
        <v>340000000</v>
      </c>
      <c r="J7330">
        <v>1E-3</v>
      </c>
      <c r="M7330"/>
    </row>
    <row r="7331" spans="1:15" hidden="1" x14ac:dyDescent="0.25">
      <c r="A7331">
        <v>217</v>
      </c>
      <c r="B7331" t="s">
        <v>780</v>
      </c>
      <c r="C7331" t="s">
        <v>781</v>
      </c>
      <c r="D7331">
        <v>165938747872</v>
      </c>
      <c r="E7331">
        <v>1</v>
      </c>
      <c r="F7331">
        <v>0</v>
      </c>
      <c r="G7331">
        <v>0</v>
      </c>
      <c r="H7331">
        <v>0</v>
      </c>
      <c r="I7331">
        <v>340000000</v>
      </c>
      <c r="J7331">
        <v>0.03</v>
      </c>
      <c r="M7331"/>
    </row>
    <row r="7332" spans="1:15" hidden="1" x14ac:dyDescent="0.25">
      <c r="A7332">
        <v>218</v>
      </c>
      <c r="B7332" t="s">
        <v>331</v>
      </c>
      <c r="C7332" t="s">
        <v>332</v>
      </c>
      <c r="D7332">
        <v>1021849650</v>
      </c>
      <c r="E7332">
        <v>1</v>
      </c>
      <c r="F7332">
        <v>0</v>
      </c>
      <c r="G7332">
        <v>0</v>
      </c>
      <c r="H7332">
        <v>1000000000</v>
      </c>
      <c r="I7332">
        <v>340000000</v>
      </c>
      <c r="J7332">
        <v>0</v>
      </c>
      <c r="M7332"/>
    </row>
    <row r="7333" spans="1:15" hidden="1" x14ac:dyDescent="0.25">
      <c r="A7333">
        <v>217</v>
      </c>
      <c r="B7333" t="s">
        <v>1327</v>
      </c>
      <c r="C7333" t="s">
        <v>1328</v>
      </c>
      <c r="D7333">
        <v>103918722481</v>
      </c>
      <c r="E7333">
        <v>1</v>
      </c>
      <c r="F7333">
        <v>0</v>
      </c>
      <c r="G7333">
        <v>0</v>
      </c>
      <c r="H7333">
        <v>100000000000</v>
      </c>
      <c r="I7333">
        <v>340000000</v>
      </c>
      <c r="J7333">
        <v>0.02</v>
      </c>
      <c r="M7333"/>
    </row>
    <row r="7334" spans="1:15" x14ac:dyDescent="0.25">
      <c r="A7334">
        <v>224</v>
      </c>
      <c r="B7334" t="s">
        <v>1607</v>
      </c>
      <c r="C7334" t="s">
        <v>1608</v>
      </c>
      <c r="D7334">
        <v>6237415258164</v>
      </c>
      <c r="E7334">
        <v>0</v>
      </c>
      <c r="F7334">
        <v>0</v>
      </c>
      <c r="G7334">
        <v>7</v>
      </c>
      <c r="H7334">
        <v>800000000000</v>
      </c>
      <c r="I7334">
        <v>340000000</v>
      </c>
      <c r="J7334" s="127">
        <v>7.0000000000000001E-3</v>
      </c>
      <c r="L7334" t="str">
        <f>C7334</f>
        <v>ELITE</v>
      </c>
      <c r="M7334" s="125">
        <f>H7334/1000000</f>
        <v>800000</v>
      </c>
      <c r="O7334" s="126">
        <f>D7334/1000000</f>
        <v>6237415.2581639998</v>
      </c>
    </row>
    <row r="7335" spans="1:15" hidden="1" x14ac:dyDescent="0.25">
      <c r="A7335">
        <v>218</v>
      </c>
      <c r="B7335" t="s">
        <v>313</v>
      </c>
      <c r="C7335" t="s">
        <v>314</v>
      </c>
      <c r="D7335">
        <v>4242573451492</v>
      </c>
      <c r="E7335">
        <v>612224495</v>
      </c>
      <c r="F7335">
        <v>2693387888</v>
      </c>
      <c r="G7335">
        <v>2</v>
      </c>
      <c r="H7335">
        <v>1000000000000</v>
      </c>
      <c r="I7335">
        <v>500000000</v>
      </c>
      <c r="J7335">
        <v>0.04</v>
      </c>
      <c r="M7335"/>
    </row>
    <row r="7336" spans="1:15" hidden="1" x14ac:dyDescent="0.25">
      <c r="A7336">
        <v>218</v>
      </c>
      <c r="B7336" t="s">
        <v>2344</v>
      </c>
      <c r="C7336" t="s">
        <v>2345</v>
      </c>
      <c r="D7336">
        <v>2094269359972</v>
      </c>
      <c r="E7336">
        <v>1</v>
      </c>
      <c r="F7336">
        <v>0</v>
      </c>
      <c r="G7336">
        <v>0</v>
      </c>
      <c r="H7336">
        <v>89500000000</v>
      </c>
      <c r="I7336">
        <v>340000000</v>
      </c>
      <c r="J7336">
        <v>0</v>
      </c>
      <c r="M7336"/>
    </row>
    <row r="7337" spans="1:15" hidden="1" x14ac:dyDescent="0.25">
      <c r="A7337">
        <v>218</v>
      </c>
      <c r="B7337" t="s">
        <v>1283</v>
      </c>
      <c r="C7337" t="s">
        <v>1284</v>
      </c>
      <c r="D7337">
        <v>1455222141101</v>
      </c>
      <c r="E7337">
        <v>379347079</v>
      </c>
      <c r="F7337">
        <v>1272222230</v>
      </c>
      <c r="G7337">
        <v>1</v>
      </c>
      <c r="H7337">
        <v>300000000000</v>
      </c>
      <c r="I7337">
        <v>340000000</v>
      </c>
      <c r="J7337">
        <v>0.03</v>
      </c>
      <c r="M7337"/>
    </row>
    <row r="7338" spans="1:15" hidden="1" x14ac:dyDescent="0.25">
      <c r="A7338">
        <v>218</v>
      </c>
      <c r="B7338" t="s">
        <v>1163</v>
      </c>
      <c r="C7338" t="s">
        <v>1164</v>
      </c>
      <c r="D7338">
        <v>1112520701349</v>
      </c>
      <c r="E7338">
        <v>369620675</v>
      </c>
      <c r="F7338">
        <v>2932446914</v>
      </c>
      <c r="G7338">
        <v>2</v>
      </c>
      <c r="H7338">
        <v>9000000000</v>
      </c>
      <c r="I7338">
        <v>340000000</v>
      </c>
      <c r="J7338">
        <v>0.01</v>
      </c>
      <c r="M7338"/>
    </row>
    <row r="7339" spans="1:15" hidden="1" x14ac:dyDescent="0.25">
      <c r="A7339">
        <v>218</v>
      </c>
      <c r="B7339" t="s">
        <v>347</v>
      </c>
      <c r="C7339" t="s">
        <v>348</v>
      </c>
      <c r="D7339">
        <v>58521464524564</v>
      </c>
      <c r="E7339">
        <v>2221798923</v>
      </c>
      <c r="F7339">
        <v>35754179540</v>
      </c>
      <c r="G7339">
        <v>23</v>
      </c>
      <c r="H7339">
        <v>50000000000</v>
      </c>
      <c r="I7339">
        <v>340000000</v>
      </c>
      <c r="J7339">
        <v>0.05</v>
      </c>
      <c r="M7339"/>
    </row>
    <row r="7340" spans="1:15" hidden="1" x14ac:dyDescent="0.25">
      <c r="A7340">
        <v>218</v>
      </c>
      <c r="B7340" t="s">
        <v>1603</v>
      </c>
      <c r="C7340" t="s">
        <v>1604</v>
      </c>
      <c r="D7340">
        <v>125094151444</v>
      </c>
      <c r="E7340">
        <v>1</v>
      </c>
      <c r="F7340">
        <v>0</v>
      </c>
      <c r="G7340">
        <v>0</v>
      </c>
      <c r="H7340">
        <v>2000000000</v>
      </c>
      <c r="I7340">
        <v>340000000</v>
      </c>
      <c r="J7340">
        <v>0.01</v>
      </c>
      <c r="M7340"/>
    </row>
    <row r="7341" spans="1:15" hidden="1" x14ac:dyDescent="0.25">
      <c r="A7341">
        <v>218</v>
      </c>
      <c r="B7341" t="s">
        <v>877</v>
      </c>
      <c r="C7341" t="s">
        <v>878</v>
      </c>
      <c r="D7341">
        <v>103984256231</v>
      </c>
      <c r="E7341">
        <v>1</v>
      </c>
      <c r="F7341">
        <v>0</v>
      </c>
      <c r="G7341">
        <v>0</v>
      </c>
      <c r="H7341">
        <v>1000000000</v>
      </c>
      <c r="I7341">
        <v>340000000</v>
      </c>
      <c r="J7341">
        <v>0</v>
      </c>
      <c r="M7341"/>
    </row>
    <row r="7342" spans="1:15" hidden="1" x14ac:dyDescent="0.25">
      <c r="A7342">
        <v>222</v>
      </c>
      <c r="B7342" t="s">
        <v>179</v>
      </c>
      <c r="C7342" t="s">
        <v>180</v>
      </c>
      <c r="D7342">
        <v>122897283404437</v>
      </c>
      <c r="E7342">
        <v>3333062110</v>
      </c>
      <c r="F7342">
        <v>82522998204</v>
      </c>
      <c r="G7342">
        <v>60</v>
      </c>
      <c r="H7342">
        <v>1000000000</v>
      </c>
      <c r="I7342">
        <v>340000000</v>
      </c>
      <c r="J7342">
        <v>3.5000000000000003E-2</v>
      </c>
      <c r="M7342"/>
    </row>
    <row r="7343" spans="1:15" hidden="1" x14ac:dyDescent="0.25">
      <c r="A7343">
        <v>218</v>
      </c>
      <c r="B7343" t="s">
        <v>1778</v>
      </c>
      <c r="D7343">
        <v>939083298</v>
      </c>
      <c r="E7343">
        <v>1</v>
      </c>
      <c r="F7343">
        <v>0</v>
      </c>
      <c r="G7343">
        <v>0</v>
      </c>
      <c r="H7343">
        <v>700000000</v>
      </c>
      <c r="I7343">
        <v>340000000</v>
      </c>
      <c r="J7343">
        <v>0.02</v>
      </c>
      <c r="M7343"/>
    </row>
    <row r="7344" spans="1:15" hidden="1" x14ac:dyDescent="0.25">
      <c r="A7344">
        <v>218</v>
      </c>
      <c r="B7344" t="s">
        <v>359</v>
      </c>
      <c r="C7344" t="s">
        <v>360</v>
      </c>
      <c r="D7344">
        <v>100007821255</v>
      </c>
      <c r="E7344">
        <v>1</v>
      </c>
      <c r="F7344">
        <v>0</v>
      </c>
      <c r="G7344">
        <v>0</v>
      </c>
      <c r="H7344">
        <v>100000000000</v>
      </c>
      <c r="I7344">
        <v>340000000</v>
      </c>
      <c r="J7344">
        <v>0.02</v>
      </c>
      <c r="M7344"/>
    </row>
    <row r="7345" spans="1:10" customFormat="1" hidden="1" x14ac:dyDescent="0.25">
      <c r="A7345">
        <v>218</v>
      </c>
      <c r="B7345" t="s">
        <v>1466</v>
      </c>
      <c r="C7345">
        <v>996</v>
      </c>
      <c r="D7345">
        <v>4997421655</v>
      </c>
      <c r="E7345">
        <v>1</v>
      </c>
      <c r="F7345">
        <v>0</v>
      </c>
      <c r="G7345">
        <v>0</v>
      </c>
      <c r="H7345">
        <v>2020000000</v>
      </c>
      <c r="I7345">
        <v>340000000</v>
      </c>
      <c r="J7345">
        <v>2.1999999999999999E-2</v>
      </c>
    </row>
    <row r="7346" spans="1:10" customFormat="1" hidden="1" x14ac:dyDescent="0.25">
      <c r="A7346">
        <v>218</v>
      </c>
      <c r="B7346" t="s">
        <v>2200</v>
      </c>
      <c r="C7346" t="s">
        <v>2201</v>
      </c>
      <c r="D7346">
        <v>7620000</v>
      </c>
      <c r="E7346">
        <v>1</v>
      </c>
      <c r="F7346">
        <v>0</v>
      </c>
      <c r="G7346">
        <v>0</v>
      </c>
      <c r="H7346">
        <v>0</v>
      </c>
      <c r="I7346">
        <v>500000000</v>
      </c>
      <c r="J7346">
        <v>1</v>
      </c>
    </row>
    <row r="7347" spans="1:10" customFormat="1" hidden="1" x14ac:dyDescent="0.25">
      <c r="A7347">
        <v>218</v>
      </c>
      <c r="B7347" t="s">
        <v>1370</v>
      </c>
      <c r="C7347" t="s">
        <v>1371</v>
      </c>
      <c r="D7347">
        <v>75869657877</v>
      </c>
      <c r="E7347">
        <v>1</v>
      </c>
      <c r="F7347">
        <v>0</v>
      </c>
      <c r="G7347">
        <v>0</v>
      </c>
      <c r="H7347">
        <v>60000000000</v>
      </c>
      <c r="I7347">
        <v>340000000</v>
      </c>
      <c r="J7347">
        <v>0.01</v>
      </c>
    </row>
    <row r="7348" spans="1:10" customFormat="1" hidden="1" x14ac:dyDescent="0.25">
      <c r="A7348">
        <v>218</v>
      </c>
      <c r="B7348" t="s">
        <v>1838</v>
      </c>
      <c r="C7348" t="s">
        <v>1839</v>
      </c>
      <c r="D7348">
        <v>1011930846597</v>
      </c>
      <c r="E7348">
        <v>364911352</v>
      </c>
      <c r="F7348">
        <v>1286212485</v>
      </c>
      <c r="G7348">
        <v>1</v>
      </c>
      <c r="H7348">
        <v>50000000000</v>
      </c>
      <c r="I7348">
        <v>340000000</v>
      </c>
      <c r="J7348">
        <v>1.9E-2</v>
      </c>
    </row>
    <row r="7349" spans="1:10" customFormat="1" hidden="1" x14ac:dyDescent="0.25">
      <c r="A7349">
        <v>218</v>
      </c>
      <c r="B7349" s="161" t="s">
        <v>1335</v>
      </c>
      <c r="C7349" t="s">
        <v>1336</v>
      </c>
      <c r="D7349">
        <v>79322923390</v>
      </c>
      <c r="E7349">
        <v>1</v>
      </c>
      <c r="F7349">
        <v>0</v>
      </c>
      <c r="G7349">
        <v>0</v>
      </c>
      <c r="H7349">
        <v>5000000000</v>
      </c>
      <c r="I7349">
        <v>340000000</v>
      </c>
      <c r="J7349">
        <v>5.0000000000000001E-3</v>
      </c>
    </row>
    <row r="7350" spans="1:10" customFormat="1" hidden="1" x14ac:dyDescent="0.25">
      <c r="A7350">
        <v>218</v>
      </c>
      <c r="B7350" t="s">
        <v>763</v>
      </c>
      <c r="C7350" t="s">
        <v>764</v>
      </c>
      <c r="D7350">
        <v>14517620290</v>
      </c>
      <c r="E7350">
        <v>1</v>
      </c>
      <c r="F7350">
        <v>0</v>
      </c>
      <c r="G7350">
        <v>0</v>
      </c>
      <c r="H7350">
        <v>14500000000</v>
      </c>
      <c r="I7350">
        <v>340000000</v>
      </c>
      <c r="J7350">
        <v>0.01</v>
      </c>
    </row>
    <row r="7351" spans="1:10" customFormat="1" hidden="1" x14ac:dyDescent="0.25">
      <c r="A7351">
        <v>218</v>
      </c>
      <c r="B7351" t="s">
        <v>2605</v>
      </c>
      <c r="C7351" t="s">
        <v>2606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customFormat="1" hidden="1" x14ac:dyDescent="0.25">
      <c r="A7352">
        <v>218</v>
      </c>
      <c r="B7352" t="s">
        <v>2601</v>
      </c>
      <c r="C7352" t="s">
        <v>2602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customFormat="1" hidden="1" x14ac:dyDescent="0.25">
      <c r="A7353">
        <v>218</v>
      </c>
      <c r="B7353" t="s">
        <v>2603</v>
      </c>
      <c r="C7353" t="s">
        <v>2604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customFormat="1" hidden="1" x14ac:dyDescent="0.25">
      <c r="A7354">
        <v>218</v>
      </c>
      <c r="B7354" t="s">
        <v>1539</v>
      </c>
      <c r="C7354" t="s">
        <v>1540</v>
      </c>
      <c r="D7354">
        <v>102597953505</v>
      </c>
      <c r="E7354">
        <v>1</v>
      </c>
      <c r="F7354">
        <v>0</v>
      </c>
      <c r="G7354">
        <v>0</v>
      </c>
      <c r="H7354">
        <v>400000000</v>
      </c>
      <c r="I7354">
        <v>340000000</v>
      </c>
      <c r="J7354">
        <v>0</v>
      </c>
    </row>
    <row r="7355" spans="1:10" customFormat="1" hidden="1" x14ac:dyDescent="0.25">
      <c r="A7355">
        <v>218</v>
      </c>
      <c r="B7355" t="s">
        <v>2668</v>
      </c>
      <c r="C7355" t="s">
        <v>2669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customFormat="1" hidden="1" x14ac:dyDescent="0.25">
      <c r="A7356">
        <v>218</v>
      </c>
      <c r="B7356" t="s">
        <v>317</v>
      </c>
      <c r="C7356" t="s">
        <v>318</v>
      </c>
      <c r="D7356">
        <v>24409978931655</v>
      </c>
      <c r="E7356">
        <v>501871432</v>
      </c>
      <c r="F7356">
        <v>16025271781</v>
      </c>
      <c r="G7356">
        <v>10</v>
      </c>
      <c r="H7356">
        <v>750000000000</v>
      </c>
      <c r="I7356">
        <v>340000000</v>
      </c>
      <c r="J7356">
        <v>0.01</v>
      </c>
    </row>
    <row r="7357" spans="1:10" customFormat="1" hidden="1" x14ac:dyDescent="0.25">
      <c r="A7357">
        <v>218</v>
      </c>
      <c r="B7357" t="s">
        <v>967</v>
      </c>
      <c r="C7357" t="s">
        <v>968</v>
      </c>
      <c r="D7357">
        <v>544030765809</v>
      </c>
      <c r="E7357">
        <v>1</v>
      </c>
      <c r="F7357">
        <v>0</v>
      </c>
      <c r="G7357">
        <v>0</v>
      </c>
      <c r="H7357">
        <v>22000000000</v>
      </c>
      <c r="I7357">
        <v>340000000</v>
      </c>
      <c r="J7357">
        <v>2E-3</v>
      </c>
    </row>
    <row r="7358" spans="1:10" customFormat="1" hidden="1" x14ac:dyDescent="0.25">
      <c r="A7358">
        <v>218</v>
      </c>
      <c r="B7358" t="s">
        <v>2636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customFormat="1" hidden="1" x14ac:dyDescent="0.25">
      <c r="A7359">
        <v>218</v>
      </c>
      <c r="B7359" s="161" t="s">
        <v>321</v>
      </c>
      <c r="C7359" t="s">
        <v>322</v>
      </c>
      <c r="D7359">
        <v>74313903643</v>
      </c>
      <c r="E7359">
        <v>1</v>
      </c>
      <c r="F7359">
        <v>0</v>
      </c>
      <c r="G7359">
        <v>0</v>
      </c>
      <c r="H7359">
        <v>20000000000</v>
      </c>
      <c r="I7359">
        <v>340000000</v>
      </c>
      <c r="J7359">
        <v>8.9999999999999993E-3</v>
      </c>
    </row>
    <row r="7360" spans="1:10" customFormat="1" hidden="1" x14ac:dyDescent="0.25">
      <c r="A7360">
        <v>218</v>
      </c>
      <c r="B7360" t="s">
        <v>242</v>
      </c>
      <c r="C7360" t="s">
        <v>243</v>
      </c>
      <c r="D7360">
        <v>4940799585314</v>
      </c>
      <c r="E7360">
        <v>379337246</v>
      </c>
      <c r="F7360">
        <v>1271904308</v>
      </c>
      <c r="G7360">
        <v>1</v>
      </c>
      <c r="H7360">
        <v>100000000000</v>
      </c>
      <c r="I7360">
        <v>340000000</v>
      </c>
      <c r="J7360">
        <v>0.03</v>
      </c>
    </row>
    <row r="7361" spans="1:10" customFormat="1" hidden="1" x14ac:dyDescent="0.25">
      <c r="A7361">
        <v>218</v>
      </c>
      <c r="B7361" t="s">
        <v>1916</v>
      </c>
      <c r="C7361" t="s">
        <v>1917</v>
      </c>
      <c r="D7361">
        <v>64455759073569</v>
      </c>
      <c r="E7361">
        <v>1422913951</v>
      </c>
      <c r="F7361">
        <v>53062783643</v>
      </c>
      <c r="G7361">
        <v>33</v>
      </c>
      <c r="H7361">
        <v>29500000000</v>
      </c>
      <c r="I7361">
        <v>340000000</v>
      </c>
      <c r="J7361">
        <v>0.02</v>
      </c>
    </row>
    <row r="7362" spans="1:10" customFormat="1" hidden="1" x14ac:dyDescent="0.25">
      <c r="A7362">
        <v>218</v>
      </c>
      <c r="B7362" t="s">
        <v>2334</v>
      </c>
      <c r="C7362" t="s">
        <v>2335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customFormat="1" hidden="1" x14ac:dyDescent="0.25">
      <c r="A7363">
        <v>218</v>
      </c>
      <c r="B7363" t="s">
        <v>2520</v>
      </c>
      <c r="C7363" t="s">
        <v>2521</v>
      </c>
      <c r="D7363">
        <v>1304513815286</v>
      </c>
      <c r="E7363">
        <v>1</v>
      </c>
      <c r="F7363">
        <v>0</v>
      </c>
      <c r="G7363">
        <v>0</v>
      </c>
      <c r="H7363">
        <v>1250000000000</v>
      </c>
      <c r="I7363">
        <v>340000000</v>
      </c>
      <c r="J7363">
        <v>2.5000000000000001E-2</v>
      </c>
    </row>
    <row r="7364" spans="1:10" customFormat="1" hidden="1" x14ac:dyDescent="0.25">
      <c r="A7364">
        <v>218</v>
      </c>
      <c r="B7364" t="s">
        <v>2268</v>
      </c>
      <c r="C7364" t="s">
        <v>2269</v>
      </c>
      <c r="D7364">
        <v>61244465328</v>
      </c>
      <c r="E7364">
        <v>1</v>
      </c>
      <c r="F7364">
        <v>0</v>
      </c>
      <c r="G7364">
        <v>0</v>
      </c>
      <c r="H7364">
        <v>10000000000</v>
      </c>
      <c r="I7364">
        <v>340000000</v>
      </c>
      <c r="J7364">
        <v>0</v>
      </c>
    </row>
    <row r="7365" spans="1:10" customFormat="1" hidden="1" x14ac:dyDescent="0.25">
      <c r="A7365">
        <v>218</v>
      </c>
      <c r="B7365" t="s">
        <v>400</v>
      </c>
      <c r="C7365" t="s">
        <v>401</v>
      </c>
      <c r="D7365">
        <v>7135870065118</v>
      </c>
      <c r="E7365">
        <v>442959697</v>
      </c>
      <c r="F7365">
        <v>12767002499</v>
      </c>
      <c r="G7365">
        <v>8</v>
      </c>
      <c r="H7365">
        <v>101000000000</v>
      </c>
      <c r="I7365">
        <v>340000000</v>
      </c>
      <c r="J7365">
        <v>8.0000000000000002E-3</v>
      </c>
    </row>
    <row r="7366" spans="1:10" customFormat="1" hidden="1" x14ac:dyDescent="0.25">
      <c r="A7366">
        <v>218</v>
      </c>
      <c r="B7366" t="s">
        <v>1974</v>
      </c>
      <c r="C7366" t="s">
        <v>1975</v>
      </c>
      <c r="D7366">
        <v>153508500509100</v>
      </c>
      <c r="E7366">
        <v>7175187674</v>
      </c>
      <c r="F7366">
        <v>129868565811</v>
      </c>
      <c r="G7366">
        <v>83</v>
      </c>
      <c r="H7366">
        <v>50000000000</v>
      </c>
      <c r="I7366">
        <v>340000000</v>
      </c>
      <c r="J7366">
        <v>0.05</v>
      </c>
    </row>
    <row r="7367" spans="1:10" customFormat="1" hidden="1" x14ac:dyDescent="0.25">
      <c r="A7367">
        <v>218</v>
      </c>
      <c r="B7367" t="s">
        <v>862</v>
      </c>
      <c r="C7367" t="s">
        <v>863</v>
      </c>
      <c r="D7367">
        <v>39144344965483</v>
      </c>
      <c r="E7367">
        <v>927776424</v>
      </c>
      <c r="F7367">
        <v>28801044817</v>
      </c>
      <c r="G7367">
        <v>18</v>
      </c>
      <c r="H7367">
        <v>253585000000</v>
      </c>
      <c r="I7367">
        <v>340000000</v>
      </c>
      <c r="J7367">
        <v>0.02</v>
      </c>
    </row>
    <row r="7368" spans="1:10" customFormat="1" hidden="1" x14ac:dyDescent="0.25">
      <c r="A7368">
        <v>218</v>
      </c>
      <c r="B7368" t="s">
        <v>1655</v>
      </c>
      <c r="C7368" t="s">
        <v>1656</v>
      </c>
      <c r="D7368">
        <v>23382643053</v>
      </c>
      <c r="E7368">
        <v>1</v>
      </c>
      <c r="F7368">
        <v>0</v>
      </c>
      <c r="G7368">
        <v>0</v>
      </c>
      <c r="H7368">
        <v>10000000000</v>
      </c>
      <c r="I7368">
        <v>340000000</v>
      </c>
      <c r="J7368">
        <v>0</v>
      </c>
    </row>
    <row r="7369" spans="1:10" customFormat="1" hidden="1" x14ac:dyDescent="0.25">
      <c r="A7369">
        <v>218</v>
      </c>
      <c r="B7369" t="s">
        <v>1611</v>
      </c>
      <c r="C7369" t="s">
        <v>1612</v>
      </c>
      <c r="D7369">
        <v>107395815505725</v>
      </c>
      <c r="E7369">
        <v>3055890778</v>
      </c>
      <c r="F7369">
        <v>87813801849</v>
      </c>
      <c r="G7369">
        <v>55</v>
      </c>
      <c r="H7369">
        <v>500000000000</v>
      </c>
      <c r="I7369">
        <v>340000000</v>
      </c>
      <c r="J7369">
        <v>0.03</v>
      </c>
    </row>
    <row r="7370" spans="1:10" customFormat="1" hidden="1" x14ac:dyDescent="0.25">
      <c r="A7370">
        <v>218</v>
      </c>
      <c r="B7370" t="s">
        <v>1434</v>
      </c>
      <c r="C7370" t="s">
        <v>1435</v>
      </c>
      <c r="D7370">
        <v>350000001350</v>
      </c>
      <c r="E7370">
        <v>1</v>
      </c>
      <c r="F7370">
        <v>0</v>
      </c>
      <c r="G7370">
        <v>0</v>
      </c>
      <c r="H7370">
        <v>330000000000</v>
      </c>
      <c r="I7370">
        <v>340000000</v>
      </c>
      <c r="J7370">
        <v>0</v>
      </c>
    </row>
    <row r="7371" spans="1:10" customFormat="1" hidden="1" x14ac:dyDescent="0.25">
      <c r="A7371">
        <v>218</v>
      </c>
      <c r="B7371" t="s">
        <v>232</v>
      </c>
      <c r="C7371" t="s">
        <v>233</v>
      </c>
      <c r="D7371">
        <v>0</v>
      </c>
      <c r="E7371">
        <v>0</v>
      </c>
      <c r="F7371">
        <v>0</v>
      </c>
      <c r="G7371">
        <v>0</v>
      </c>
      <c r="H7371">
        <v>10000000000</v>
      </c>
      <c r="I7371">
        <v>340000000</v>
      </c>
      <c r="J7371">
        <v>0</v>
      </c>
    </row>
    <row r="7372" spans="1:10" customFormat="1" hidden="1" x14ac:dyDescent="0.25">
      <c r="A7372">
        <v>218</v>
      </c>
      <c r="B7372" t="s">
        <v>831</v>
      </c>
      <c r="C7372" t="s">
        <v>832</v>
      </c>
      <c r="D7372">
        <v>66916855196362</v>
      </c>
      <c r="E7372">
        <v>916852704</v>
      </c>
      <c r="F7372">
        <v>63517892189</v>
      </c>
      <c r="G7372">
        <v>39</v>
      </c>
      <c r="H7372">
        <v>500000000000</v>
      </c>
      <c r="I7372">
        <v>340000000</v>
      </c>
      <c r="J7372">
        <v>8.9999999999999993E-3</v>
      </c>
    </row>
    <row r="7373" spans="1:10" customFormat="1" hidden="1" x14ac:dyDescent="0.25">
      <c r="A7373">
        <v>218</v>
      </c>
      <c r="B7373" t="s">
        <v>1242</v>
      </c>
      <c r="C7373" t="s">
        <v>1243</v>
      </c>
      <c r="D7373">
        <v>10886749517</v>
      </c>
      <c r="E7373">
        <v>1</v>
      </c>
      <c r="F7373">
        <v>0</v>
      </c>
      <c r="G7373">
        <v>0</v>
      </c>
      <c r="H7373">
        <v>191000000</v>
      </c>
      <c r="I7373">
        <v>340000000</v>
      </c>
      <c r="J7373">
        <v>0.01</v>
      </c>
    </row>
    <row r="7374" spans="1:10" customFormat="1" hidden="1" x14ac:dyDescent="0.25">
      <c r="A7374">
        <v>218</v>
      </c>
      <c r="B7374" t="s">
        <v>677</v>
      </c>
      <c r="C7374" t="s">
        <v>678</v>
      </c>
      <c r="D7374">
        <v>1639015617164</v>
      </c>
      <c r="E7374">
        <v>340000000</v>
      </c>
      <c r="F7374">
        <v>1311232046</v>
      </c>
      <c r="G7374">
        <v>1</v>
      </c>
      <c r="H7374">
        <v>100000000000</v>
      </c>
      <c r="I7374">
        <v>340000000</v>
      </c>
      <c r="J7374">
        <v>0</v>
      </c>
    </row>
    <row r="7375" spans="1:10" customFormat="1" hidden="1" x14ac:dyDescent="0.25">
      <c r="A7375">
        <v>218</v>
      </c>
      <c r="B7375" t="s">
        <v>871</v>
      </c>
      <c r="C7375" t="s">
        <v>872</v>
      </c>
      <c r="D7375">
        <v>31343997287</v>
      </c>
      <c r="E7375">
        <v>1</v>
      </c>
      <c r="F7375">
        <v>0</v>
      </c>
      <c r="G7375">
        <v>0</v>
      </c>
      <c r="H7375">
        <v>31000000000</v>
      </c>
      <c r="I7375">
        <v>340000000</v>
      </c>
      <c r="J7375">
        <v>0.03</v>
      </c>
    </row>
    <row r="7376" spans="1:10" customFormat="1" hidden="1" x14ac:dyDescent="0.25">
      <c r="A7376">
        <v>218</v>
      </c>
      <c r="B7376" t="s">
        <v>1898</v>
      </c>
      <c r="C7376" t="s">
        <v>1899</v>
      </c>
      <c r="D7376">
        <v>5995286242395</v>
      </c>
      <c r="E7376">
        <v>465290290</v>
      </c>
      <c r="F7376">
        <v>6139224212</v>
      </c>
      <c r="G7376">
        <v>4</v>
      </c>
      <c r="H7376">
        <v>50000000000</v>
      </c>
      <c r="I7376">
        <v>340000000</v>
      </c>
      <c r="J7376">
        <v>0.02</v>
      </c>
    </row>
    <row r="7377" spans="1:15" hidden="1" x14ac:dyDescent="0.25">
      <c r="A7377">
        <v>218</v>
      </c>
      <c r="B7377" t="s">
        <v>1505</v>
      </c>
      <c r="C7377" t="s">
        <v>1506</v>
      </c>
      <c r="D7377">
        <v>1422040781175</v>
      </c>
      <c r="E7377">
        <v>1</v>
      </c>
      <c r="F7377">
        <v>0</v>
      </c>
      <c r="G7377">
        <v>0</v>
      </c>
      <c r="H7377">
        <v>1100000000</v>
      </c>
      <c r="I7377">
        <v>340000000</v>
      </c>
      <c r="J7377">
        <v>5.0000000000000001E-3</v>
      </c>
      <c r="M7377"/>
    </row>
    <row r="7378" spans="1:15" hidden="1" x14ac:dyDescent="0.25">
      <c r="A7378">
        <v>218</v>
      </c>
      <c r="B7378" t="s">
        <v>2376</v>
      </c>
      <c r="C7378" t="s">
        <v>2377</v>
      </c>
      <c r="D7378">
        <v>50000213388</v>
      </c>
      <c r="E7378">
        <v>1</v>
      </c>
      <c r="F7378">
        <v>0</v>
      </c>
      <c r="G7378">
        <v>0</v>
      </c>
      <c r="H7378">
        <v>50000000000</v>
      </c>
      <c r="I7378">
        <v>340000000</v>
      </c>
      <c r="J7378">
        <v>0.02</v>
      </c>
      <c r="M7378"/>
    </row>
    <row r="7379" spans="1:15" hidden="1" x14ac:dyDescent="0.25">
      <c r="A7379">
        <v>218</v>
      </c>
      <c r="B7379" t="s">
        <v>478</v>
      </c>
      <c r="C7379" t="s">
        <v>479</v>
      </c>
      <c r="D7379">
        <v>34634045394</v>
      </c>
      <c r="E7379">
        <v>1</v>
      </c>
      <c r="F7379">
        <v>0</v>
      </c>
      <c r="G7379">
        <v>0</v>
      </c>
      <c r="H7379">
        <v>30000000000</v>
      </c>
      <c r="I7379">
        <v>345000000</v>
      </c>
      <c r="J7379">
        <v>0.02</v>
      </c>
      <c r="M7379"/>
    </row>
    <row r="7380" spans="1:15" hidden="1" x14ac:dyDescent="0.25">
      <c r="A7380">
        <v>218</v>
      </c>
      <c r="B7380" t="s">
        <v>2299</v>
      </c>
      <c r="C7380" t="s">
        <v>2300</v>
      </c>
      <c r="D7380">
        <v>120057748717591</v>
      </c>
      <c r="E7380">
        <v>4958800242</v>
      </c>
      <c r="F7380">
        <v>87757204608</v>
      </c>
      <c r="G7380">
        <v>56</v>
      </c>
      <c r="H7380">
        <v>2000000000000</v>
      </c>
      <c r="I7380">
        <v>340000000</v>
      </c>
      <c r="J7380">
        <v>0.05</v>
      </c>
      <c r="M7380"/>
    </row>
    <row r="7381" spans="1:15" x14ac:dyDescent="0.25">
      <c r="A7381">
        <v>224</v>
      </c>
      <c r="B7381" t="s">
        <v>1076</v>
      </c>
      <c r="C7381" t="s">
        <v>1077</v>
      </c>
      <c r="D7381">
        <v>1117726467143</v>
      </c>
      <c r="E7381">
        <v>0</v>
      </c>
      <c r="F7381">
        <v>0</v>
      </c>
      <c r="G7381">
        <v>1</v>
      </c>
      <c r="H7381">
        <v>777000000000</v>
      </c>
      <c r="I7381">
        <v>340000000</v>
      </c>
      <c r="J7381" s="127">
        <v>2.5000000000000001E-2</v>
      </c>
      <c r="L7381" t="str">
        <f>C7381</f>
        <v>THOR</v>
      </c>
      <c r="M7381" s="125">
        <f>H7381/1000000</f>
        <v>777000</v>
      </c>
      <c r="O7381" s="126">
        <f>D7381/1000000</f>
        <v>1117726.4671430001</v>
      </c>
    </row>
    <row r="7382" spans="1:15" hidden="1" x14ac:dyDescent="0.25">
      <c r="A7382">
        <v>218</v>
      </c>
      <c r="B7382" t="s">
        <v>2157</v>
      </c>
      <c r="C7382" t="s">
        <v>2158</v>
      </c>
      <c r="D7382">
        <v>1190159204907</v>
      </c>
      <c r="E7382">
        <v>1</v>
      </c>
      <c r="F7382">
        <v>0</v>
      </c>
      <c r="G7382">
        <v>0</v>
      </c>
      <c r="H7382">
        <v>100000000000</v>
      </c>
      <c r="I7382">
        <v>345000000</v>
      </c>
      <c r="J7382">
        <v>0.01</v>
      </c>
      <c r="M7382"/>
    </row>
    <row r="7383" spans="1:15" hidden="1" x14ac:dyDescent="0.25">
      <c r="A7383">
        <v>218</v>
      </c>
      <c r="B7383" t="s">
        <v>488</v>
      </c>
      <c r="C7383" t="s">
        <v>489</v>
      </c>
      <c r="D7383">
        <v>29729135924047</v>
      </c>
      <c r="E7383">
        <v>633782337</v>
      </c>
      <c r="F7383">
        <v>29084451374</v>
      </c>
      <c r="G7383">
        <v>18</v>
      </c>
      <c r="H7383">
        <v>3000000</v>
      </c>
      <c r="I7383">
        <v>340000000</v>
      </c>
      <c r="J7383">
        <v>0.01</v>
      </c>
      <c r="M7383"/>
    </row>
    <row r="7384" spans="1:15" hidden="1" x14ac:dyDescent="0.25">
      <c r="A7384">
        <v>218</v>
      </c>
      <c r="B7384" t="s">
        <v>1484</v>
      </c>
      <c r="C7384" t="s">
        <v>1485</v>
      </c>
      <c r="D7384">
        <v>119468098236</v>
      </c>
      <c r="E7384">
        <v>1</v>
      </c>
      <c r="F7384">
        <v>0</v>
      </c>
      <c r="G7384">
        <v>0</v>
      </c>
      <c r="H7384">
        <v>110000000000</v>
      </c>
      <c r="I7384">
        <v>345000000</v>
      </c>
      <c r="J7384">
        <v>0.03</v>
      </c>
      <c r="M7384"/>
    </row>
    <row r="7385" spans="1:15" hidden="1" x14ac:dyDescent="0.25">
      <c r="A7385">
        <v>218</v>
      </c>
      <c r="B7385" t="s">
        <v>1758</v>
      </c>
      <c r="D7385">
        <v>102802555</v>
      </c>
      <c r="E7385">
        <v>1</v>
      </c>
      <c r="F7385">
        <v>0</v>
      </c>
      <c r="G7385">
        <v>0</v>
      </c>
      <c r="H7385">
        <v>100000000</v>
      </c>
      <c r="I7385">
        <v>340000000</v>
      </c>
      <c r="J7385">
        <v>0.15</v>
      </c>
      <c r="M7385"/>
    </row>
    <row r="7386" spans="1:15" hidden="1" x14ac:dyDescent="0.25">
      <c r="A7386">
        <v>218</v>
      </c>
      <c r="B7386" t="s">
        <v>1464</v>
      </c>
      <c r="C7386" t="s">
        <v>1465</v>
      </c>
      <c r="D7386">
        <v>100007821255</v>
      </c>
      <c r="E7386">
        <v>1</v>
      </c>
      <c r="F7386">
        <v>0</v>
      </c>
      <c r="G7386">
        <v>0</v>
      </c>
      <c r="H7386">
        <v>100000000000</v>
      </c>
      <c r="I7386">
        <v>340000000</v>
      </c>
      <c r="J7386">
        <v>0.02</v>
      </c>
      <c r="M7386"/>
    </row>
    <row r="7387" spans="1:15" hidden="1" x14ac:dyDescent="0.25">
      <c r="A7387">
        <v>218</v>
      </c>
      <c r="B7387" t="s">
        <v>800</v>
      </c>
      <c r="C7387" t="s">
        <v>801</v>
      </c>
      <c r="D7387">
        <v>596815193076</v>
      </c>
      <c r="E7387">
        <v>1</v>
      </c>
      <c r="F7387">
        <v>0</v>
      </c>
      <c r="G7387">
        <v>0</v>
      </c>
      <c r="H7387">
        <v>219000000000</v>
      </c>
      <c r="I7387">
        <v>340000000</v>
      </c>
      <c r="J7387">
        <v>0.03</v>
      </c>
      <c r="M7387"/>
    </row>
    <row r="7388" spans="1:15" hidden="1" x14ac:dyDescent="0.25">
      <c r="A7388">
        <v>218</v>
      </c>
      <c r="B7388" t="s">
        <v>2499</v>
      </c>
      <c r="C7388" t="s">
        <v>219</v>
      </c>
      <c r="D7388">
        <v>170186540076</v>
      </c>
      <c r="E7388">
        <v>1</v>
      </c>
      <c r="F7388">
        <v>0</v>
      </c>
      <c r="G7388">
        <v>0</v>
      </c>
      <c r="H7388">
        <v>100000000000</v>
      </c>
      <c r="I7388">
        <v>340000000</v>
      </c>
      <c r="J7388">
        <v>0.01</v>
      </c>
      <c r="M7388"/>
    </row>
    <row r="7389" spans="1:15" hidden="1" x14ac:dyDescent="0.25">
      <c r="A7389">
        <v>222</v>
      </c>
      <c r="B7389" t="s">
        <v>1368</v>
      </c>
      <c r="C7389" t="s">
        <v>1369</v>
      </c>
      <c r="D7389">
        <v>154548454406</v>
      </c>
      <c r="E7389">
        <v>1</v>
      </c>
      <c r="F7389">
        <v>0</v>
      </c>
      <c r="G7389">
        <v>0</v>
      </c>
      <c r="H7389">
        <v>0</v>
      </c>
      <c r="I7389">
        <v>340000000</v>
      </c>
      <c r="J7389">
        <v>9.9900000000000006E-3</v>
      </c>
      <c r="M7389"/>
    </row>
    <row r="7390" spans="1:15" hidden="1" x14ac:dyDescent="0.25">
      <c r="A7390">
        <v>218</v>
      </c>
      <c r="B7390" t="s">
        <v>377</v>
      </c>
      <c r="C7390" t="s">
        <v>378</v>
      </c>
      <c r="D7390">
        <v>31448864153548</v>
      </c>
      <c r="E7390">
        <v>898265972</v>
      </c>
      <c r="F7390">
        <v>28824153613</v>
      </c>
      <c r="G7390">
        <v>18</v>
      </c>
      <c r="H7390">
        <v>100000000000</v>
      </c>
      <c r="I7390">
        <v>340000000</v>
      </c>
      <c r="J7390">
        <v>1.9E-2</v>
      </c>
      <c r="M7390"/>
    </row>
    <row r="7391" spans="1:15" hidden="1" x14ac:dyDescent="0.25">
      <c r="A7391">
        <v>218</v>
      </c>
      <c r="B7391" t="s">
        <v>201</v>
      </c>
      <c r="C7391" t="s">
        <v>202</v>
      </c>
      <c r="D7391">
        <v>127588363229</v>
      </c>
      <c r="E7391">
        <v>1</v>
      </c>
      <c r="F7391">
        <v>0</v>
      </c>
      <c r="G7391">
        <v>0</v>
      </c>
      <c r="H7391">
        <v>105000000000</v>
      </c>
      <c r="I7391">
        <v>340000000</v>
      </c>
      <c r="J7391">
        <v>0.02</v>
      </c>
      <c r="M7391"/>
    </row>
    <row r="7392" spans="1:15" hidden="1" x14ac:dyDescent="0.25">
      <c r="A7392">
        <v>218</v>
      </c>
      <c r="B7392" t="s">
        <v>579</v>
      </c>
      <c r="C7392" t="s">
        <v>580</v>
      </c>
      <c r="D7392">
        <v>36760157733784</v>
      </c>
      <c r="E7392">
        <v>956502508</v>
      </c>
      <c r="F7392">
        <v>22368622898</v>
      </c>
      <c r="G7392">
        <v>14</v>
      </c>
      <c r="H7392">
        <v>7846490000000</v>
      </c>
      <c r="I7392">
        <v>500000000</v>
      </c>
      <c r="J7392">
        <v>0.02</v>
      </c>
      <c r="M7392"/>
    </row>
    <row r="7393" spans="1:15" x14ac:dyDescent="0.25">
      <c r="A7393">
        <v>224</v>
      </c>
      <c r="B7393" t="s">
        <v>1012</v>
      </c>
      <c r="C7393" t="s">
        <v>1013</v>
      </c>
      <c r="D7393">
        <v>790185197391</v>
      </c>
      <c r="E7393">
        <v>0</v>
      </c>
      <c r="F7393">
        <v>0</v>
      </c>
      <c r="G7393">
        <v>0</v>
      </c>
      <c r="H7393">
        <v>770000000000</v>
      </c>
      <c r="I7393">
        <v>340000000</v>
      </c>
      <c r="J7393" s="127">
        <v>0.02</v>
      </c>
      <c r="L7393" t="str">
        <f t="shared" ref="L7393:L7394" si="54">C7393</f>
        <v>AECON</v>
      </c>
      <c r="M7393" s="125">
        <f t="shared" ref="M7393:M7394" si="55">H7393/1000000</f>
        <v>770000</v>
      </c>
      <c r="O7393" s="126">
        <f t="shared" ref="O7393:O7394" si="56">D7393/1000000</f>
        <v>790185.19739099999</v>
      </c>
    </row>
    <row r="7394" spans="1:15" x14ac:dyDescent="0.25">
      <c r="A7394">
        <v>224</v>
      </c>
      <c r="B7394" t="s">
        <v>317</v>
      </c>
      <c r="C7394" t="s">
        <v>318</v>
      </c>
      <c r="D7394">
        <v>28027306470372</v>
      </c>
      <c r="E7394">
        <v>0</v>
      </c>
      <c r="F7394">
        <v>0</v>
      </c>
      <c r="G7394">
        <v>16</v>
      </c>
      <c r="H7394">
        <v>750000000000</v>
      </c>
      <c r="I7394">
        <v>340000000</v>
      </c>
      <c r="J7394" s="127">
        <v>0.01</v>
      </c>
      <c r="L7394" t="str">
        <f t="shared" si="54"/>
        <v>ACL</v>
      </c>
      <c r="M7394" s="125">
        <f t="shared" si="55"/>
        <v>750000</v>
      </c>
      <c r="O7394" s="126">
        <f t="shared" si="56"/>
        <v>28027306.470371999</v>
      </c>
    </row>
    <row r="7395" spans="1:15" hidden="1" x14ac:dyDescent="0.25">
      <c r="A7395">
        <v>218</v>
      </c>
      <c r="B7395" t="s">
        <v>2670</v>
      </c>
      <c r="C7395" t="s">
        <v>2671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M7395"/>
    </row>
    <row r="7396" spans="1:15" hidden="1" x14ac:dyDescent="0.25">
      <c r="A7396">
        <v>218</v>
      </c>
      <c r="B7396" t="s">
        <v>2607</v>
      </c>
      <c r="C7396" t="s">
        <v>2608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M7396"/>
    </row>
    <row r="7397" spans="1:15" hidden="1" x14ac:dyDescent="0.25">
      <c r="A7397">
        <v>218</v>
      </c>
      <c r="B7397" t="s">
        <v>2221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340000000</v>
      </c>
      <c r="J7397">
        <v>1</v>
      </c>
      <c r="M7397"/>
    </row>
    <row r="7398" spans="1:15" hidden="1" x14ac:dyDescent="0.25">
      <c r="A7398">
        <v>218</v>
      </c>
      <c r="B7398" t="s">
        <v>2619</v>
      </c>
      <c r="C7398" t="s">
        <v>797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M7398"/>
    </row>
    <row r="7399" spans="1:15" hidden="1" x14ac:dyDescent="0.25">
      <c r="A7399">
        <v>218</v>
      </c>
      <c r="B7399" t="s">
        <v>312</v>
      </c>
      <c r="D7399">
        <v>532618310</v>
      </c>
      <c r="E7399">
        <v>1</v>
      </c>
      <c r="F7399">
        <v>0</v>
      </c>
      <c r="G7399">
        <v>0</v>
      </c>
      <c r="H7399">
        <v>510000000</v>
      </c>
      <c r="I7399">
        <v>340000000</v>
      </c>
      <c r="J7399">
        <v>0</v>
      </c>
      <c r="M7399"/>
    </row>
    <row r="7400" spans="1:15" hidden="1" x14ac:dyDescent="0.25">
      <c r="A7400">
        <v>218</v>
      </c>
      <c r="B7400" t="s">
        <v>2672</v>
      </c>
      <c r="C7400" t="s">
        <v>2673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M7400"/>
    </row>
    <row r="7401" spans="1:15" hidden="1" x14ac:dyDescent="0.25">
      <c r="A7401">
        <v>218</v>
      </c>
      <c r="B7401" t="s">
        <v>2526</v>
      </c>
      <c r="C7401" t="s">
        <v>2525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M7401"/>
    </row>
    <row r="7402" spans="1:15" hidden="1" x14ac:dyDescent="0.25">
      <c r="A7402">
        <v>218</v>
      </c>
      <c r="B7402" t="s">
        <v>1970</v>
      </c>
      <c r="C7402" t="s">
        <v>1971</v>
      </c>
      <c r="D7402">
        <v>916655269308</v>
      </c>
      <c r="E7402">
        <v>1</v>
      </c>
      <c r="F7402">
        <v>0</v>
      </c>
      <c r="G7402">
        <v>0</v>
      </c>
      <c r="H7402">
        <v>80000000</v>
      </c>
      <c r="I7402">
        <v>340000000</v>
      </c>
      <c r="J7402">
        <v>0.02</v>
      </c>
      <c r="M7402"/>
    </row>
    <row r="7403" spans="1:15" hidden="1" x14ac:dyDescent="0.25">
      <c r="A7403">
        <v>218</v>
      </c>
      <c r="B7403" t="s">
        <v>2231</v>
      </c>
      <c r="C7403" t="s">
        <v>2232</v>
      </c>
      <c r="D7403">
        <v>18067673927</v>
      </c>
      <c r="E7403">
        <v>1</v>
      </c>
      <c r="F7403">
        <v>0</v>
      </c>
      <c r="G7403">
        <v>0</v>
      </c>
      <c r="H7403">
        <v>100000000</v>
      </c>
      <c r="I7403">
        <v>340000000</v>
      </c>
      <c r="J7403">
        <v>0</v>
      </c>
      <c r="M7403"/>
    </row>
    <row r="7404" spans="1:15" hidden="1" x14ac:dyDescent="0.25">
      <c r="A7404">
        <v>218</v>
      </c>
      <c r="B7404" t="s">
        <v>2026</v>
      </c>
      <c r="D7404">
        <v>0</v>
      </c>
      <c r="E7404">
        <v>0</v>
      </c>
      <c r="F7404">
        <v>0</v>
      </c>
      <c r="G7404">
        <v>0</v>
      </c>
      <c r="H7404">
        <v>100000000</v>
      </c>
      <c r="I7404">
        <v>345000000</v>
      </c>
      <c r="J7404">
        <v>0.15</v>
      </c>
      <c r="M7404"/>
    </row>
    <row r="7405" spans="1:15" hidden="1" x14ac:dyDescent="0.25">
      <c r="A7405">
        <v>218</v>
      </c>
      <c r="B7405" t="s">
        <v>528</v>
      </c>
      <c r="C7405" t="s">
        <v>529</v>
      </c>
      <c r="D7405">
        <v>196373969075</v>
      </c>
      <c r="E7405">
        <v>1</v>
      </c>
      <c r="F7405">
        <v>0</v>
      </c>
      <c r="G7405">
        <v>0</v>
      </c>
      <c r="H7405">
        <v>100000000000</v>
      </c>
      <c r="I7405">
        <v>340000000</v>
      </c>
      <c r="J7405">
        <v>0.04</v>
      </c>
      <c r="M7405"/>
    </row>
    <row r="7406" spans="1:15" hidden="1" x14ac:dyDescent="0.25">
      <c r="A7406">
        <v>218</v>
      </c>
      <c r="B7406" t="s">
        <v>2674</v>
      </c>
      <c r="C7406" t="s">
        <v>2675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M7406"/>
    </row>
    <row r="7407" spans="1:15" hidden="1" x14ac:dyDescent="0.25">
      <c r="A7407">
        <v>218</v>
      </c>
      <c r="B7407" t="s">
        <v>782</v>
      </c>
      <c r="D7407">
        <v>0</v>
      </c>
      <c r="E7407">
        <v>0</v>
      </c>
      <c r="F7407">
        <v>0</v>
      </c>
      <c r="G7407">
        <v>1982</v>
      </c>
      <c r="H7407">
        <v>0</v>
      </c>
      <c r="I7407">
        <v>0</v>
      </c>
      <c r="J7407">
        <v>0</v>
      </c>
      <c r="M7407"/>
    </row>
    <row r="7408" spans="1:15" hidden="1" x14ac:dyDescent="0.25">
      <c r="A7408">
        <v>218</v>
      </c>
      <c r="B7408" t="s">
        <v>1474</v>
      </c>
      <c r="D7408">
        <v>0</v>
      </c>
      <c r="E7408">
        <v>0</v>
      </c>
      <c r="F7408">
        <v>0</v>
      </c>
      <c r="G7408">
        <v>1987</v>
      </c>
      <c r="H7408">
        <v>0</v>
      </c>
      <c r="I7408">
        <v>0</v>
      </c>
      <c r="J7408">
        <v>0</v>
      </c>
      <c r="M7408"/>
    </row>
    <row r="7409" spans="1:10" customFormat="1" hidden="1" x14ac:dyDescent="0.25">
      <c r="A7409">
        <v>218</v>
      </c>
      <c r="B7409" t="s">
        <v>2609</v>
      </c>
      <c r="C7409" t="s">
        <v>2474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customFormat="1" hidden="1" x14ac:dyDescent="0.25">
      <c r="A7410">
        <v>218</v>
      </c>
      <c r="B7410" t="s">
        <v>2473</v>
      </c>
      <c r="C7410" t="s">
        <v>2474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customFormat="1" hidden="1" x14ac:dyDescent="0.25">
      <c r="A7411">
        <v>218</v>
      </c>
      <c r="B7411" t="s">
        <v>1207</v>
      </c>
      <c r="C7411" t="s">
        <v>979</v>
      </c>
      <c r="D7411">
        <v>575230777</v>
      </c>
      <c r="E7411">
        <v>1</v>
      </c>
      <c r="F7411">
        <v>0</v>
      </c>
      <c r="G7411">
        <v>0</v>
      </c>
      <c r="H7411">
        <v>100000000</v>
      </c>
      <c r="I7411">
        <v>340000000</v>
      </c>
      <c r="J7411">
        <v>0.15</v>
      </c>
    </row>
    <row r="7412" spans="1:10" customFormat="1" hidden="1" x14ac:dyDescent="0.25">
      <c r="A7412">
        <v>218</v>
      </c>
      <c r="B7412" t="s">
        <v>445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customFormat="1" hidden="1" x14ac:dyDescent="0.25">
      <c r="A7413">
        <v>218</v>
      </c>
      <c r="B7413" t="s">
        <v>2545</v>
      </c>
      <c r="C7413" t="s">
        <v>2546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customFormat="1" hidden="1" x14ac:dyDescent="0.25">
      <c r="A7414">
        <v>218</v>
      </c>
      <c r="B7414" t="s">
        <v>2273</v>
      </c>
      <c r="C7414" t="s">
        <v>2274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customFormat="1" hidden="1" x14ac:dyDescent="0.25">
      <c r="A7415">
        <v>218</v>
      </c>
      <c r="B7415" t="s">
        <v>2676</v>
      </c>
      <c r="C7415" t="s">
        <v>2677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customFormat="1" hidden="1" x14ac:dyDescent="0.25">
      <c r="A7416">
        <v>218</v>
      </c>
      <c r="B7416" t="s">
        <v>963</v>
      </c>
      <c r="C7416" t="s">
        <v>964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customFormat="1" hidden="1" x14ac:dyDescent="0.25">
      <c r="A7417">
        <v>218</v>
      </c>
      <c r="B7417" t="s">
        <v>1810</v>
      </c>
      <c r="D7417">
        <v>42437934</v>
      </c>
      <c r="E7417">
        <v>1</v>
      </c>
      <c r="F7417">
        <v>0</v>
      </c>
      <c r="G7417">
        <v>0</v>
      </c>
      <c r="H7417">
        <v>0</v>
      </c>
      <c r="I7417">
        <v>340000000</v>
      </c>
      <c r="J7417">
        <v>0.02</v>
      </c>
    </row>
    <row r="7418" spans="1:10" customFormat="1" hidden="1" x14ac:dyDescent="0.25">
      <c r="A7418">
        <v>218</v>
      </c>
      <c r="B7418" t="s">
        <v>658</v>
      </c>
      <c r="C7418" t="s">
        <v>659</v>
      </c>
      <c r="D7418">
        <v>125462193569</v>
      </c>
      <c r="E7418">
        <v>1</v>
      </c>
      <c r="F7418">
        <v>0</v>
      </c>
      <c r="G7418">
        <v>0</v>
      </c>
      <c r="H7418">
        <v>50000000000</v>
      </c>
      <c r="I7418">
        <v>340000000</v>
      </c>
      <c r="J7418">
        <v>2.5000000000000001E-2</v>
      </c>
    </row>
    <row r="7419" spans="1:10" customFormat="1" hidden="1" x14ac:dyDescent="0.25">
      <c r="A7419">
        <v>218</v>
      </c>
      <c r="B7419" t="s">
        <v>591</v>
      </c>
      <c r="D7419">
        <v>300822669</v>
      </c>
      <c r="E7419">
        <v>1</v>
      </c>
      <c r="F7419">
        <v>0</v>
      </c>
      <c r="G7419">
        <v>0</v>
      </c>
      <c r="H7419">
        <v>100000000</v>
      </c>
      <c r="I7419">
        <v>345000000</v>
      </c>
      <c r="J7419">
        <v>5.0000000000000001E-3</v>
      </c>
    </row>
    <row r="7420" spans="1:10" customFormat="1" hidden="1" x14ac:dyDescent="0.25">
      <c r="A7420">
        <v>218</v>
      </c>
      <c r="B7420" t="s">
        <v>606</v>
      </c>
      <c r="C7420" t="s">
        <v>607</v>
      </c>
      <c r="D7420">
        <v>135463317219</v>
      </c>
      <c r="E7420">
        <v>353110356</v>
      </c>
      <c r="F7420">
        <v>1297925307</v>
      </c>
      <c r="G7420">
        <v>1</v>
      </c>
      <c r="H7420">
        <v>125000000000</v>
      </c>
      <c r="I7420">
        <v>340000000</v>
      </c>
      <c r="J7420">
        <v>0.01</v>
      </c>
    </row>
    <row r="7421" spans="1:10" customFormat="1" hidden="1" x14ac:dyDescent="0.25">
      <c r="A7421">
        <v>218</v>
      </c>
      <c r="B7421" t="s">
        <v>648</v>
      </c>
      <c r="C7421" t="s">
        <v>649</v>
      </c>
      <c r="D7421">
        <v>0</v>
      </c>
      <c r="E7421">
        <v>1</v>
      </c>
      <c r="F7421">
        <v>0</v>
      </c>
      <c r="G7421">
        <v>0</v>
      </c>
      <c r="H7421">
        <v>360000000000</v>
      </c>
      <c r="I7421">
        <v>345000000</v>
      </c>
      <c r="J7421">
        <v>0.02</v>
      </c>
    </row>
    <row r="7422" spans="1:10" customFormat="1" hidden="1" x14ac:dyDescent="0.25">
      <c r="A7422">
        <v>218</v>
      </c>
      <c r="B7422" t="s">
        <v>2565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340000000</v>
      </c>
      <c r="J7422">
        <v>1</v>
      </c>
    </row>
    <row r="7423" spans="1:10" customFormat="1" hidden="1" x14ac:dyDescent="0.25">
      <c r="A7423">
        <v>218</v>
      </c>
      <c r="B7423" t="s">
        <v>2091</v>
      </c>
      <c r="C7423">
        <v>0</v>
      </c>
      <c r="D7423">
        <v>1293202462570</v>
      </c>
      <c r="E7423">
        <v>1</v>
      </c>
      <c r="F7423">
        <v>0</v>
      </c>
      <c r="G7423">
        <v>0</v>
      </c>
      <c r="H7423">
        <v>50000000000</v>
      </c>
      <c r="I7423">
        <v>340000000</v>
      </c>
      <c r="J7423">
        <v>0.02</v>
      </c>
    </row>
    <row r="7424" spans="1:10" customFormat="1" hidden="1" x14ac:dyDescent="0.25">
      <c r="A7424">
        <v>218</v>
      </c>
      <c r="B7424" t="s">
        <v>2103</v>
      </c>
      <c r="C7424" t="s">
        <v>2104</v>
      </c>
      <c r="D7424">
        <v>21819187426329</v>
      </c>
      <c r="E7424">
        <v>340000000</v>
      </c>
      <c r="F7424">
        <v>12870331366</v>
      </c>
      <c r="G7424">
        <v>8</v>
      </c>
      <c r="H7424">
        <v>120000000000</v>
      </c>
      <c r="I7424">
        <v>340000000</v>
      </c>
      <c r="J7424">
        <v>0</v>
      </c>
    </row>
    <row r="7425" spans="1:15" hidden="1" x14ac:dyDescent="0.25">
      <c r="A7425">
        <v>218</v>
      </c>
      <c r="B7425" t="s">
        <v>1950</v>
      </c>
      <c r="C7425" t="s">
        <v>1951</v>
      </c>
      <c r="D7425">
        <v>383347520065</v>
      </c>
      <c r="E7425">
        <v>1</v>
      </c>
      <c r="F7425">
        <v>0</v>
      </c>
      <c r="G7425">
        <v>0</v>
      </c>
      <c r="H7425">
        <v>36000000000</v>
      </c>
      <c r="I7425">
        <v>340000000</v>
      </c>
      <c r="J7425">
        <v>0</v>
      </c>
      <c r="M7425"/>
    </row>
    <row r="7426" spans="1:15" hidden="1" x14ac:dyDescent="0.25">
      <c r="A7426">
        <v>218</v>
      </c>
      <c r="B7426" t="s">
        <v>325</v>
      </c>
      <c r="C7426" t="s">
        <v>326</v>
      </c>
      <c r="D7426">
        <v>0</v>
      </c>
      <c r="E7426">
        <v>0</v>
      </c>
      <c r="F7426">
        <v>0</v>
      </c>
      <c r="G7426">
        <v>0</v>
      </c>
      <c r="H7426">
        <v>150000000</v>
      </c>
      <c r="I7426">
        <v>340000000</v>
      </c>
      <c r="J7426">
        <v>0</v>
      </c>
      <c r="M7426"/>
    </row>
    <row r="7427" spans="1:15" hidden="1" x14ac:dyDescent="0.25">
      <c r="A7427">
        <v>218</v>
      </c>
      <c r="B7427" t="s">
        <v>486</v>
      </c>
      <c r="C7427" t="s">
        <v>487</v>
      </c>
      <c r="D7427">
        <v>165851094973</v>
      </c>
      <c r="E7427">
        <v>1</v>
      </c>
      <c r="F7427">
        <v>0</v>
      </c>
      <c r="G7427">
        <v>0</v>
      </c>
      <c r="H7427">
        <v>151000000000</v>
      </c>
      <c r="I7427">
        <v>340000000</v>
      </c>
      <c r="J7427">
        <v>0</v>
      </c>
      <c r="M7427"/>
    </row>
    <row r="7428" spans="1:15" hidden="1" x14ac:dyDescent="0.25">
      <c r="A7428">
        <v>218</v>
      </c>
      <c r="B7428" t="s">
        <v>770</v>
      </c>
      <c r="C7428" t="s">
        <v>771</v>
      </c>
      <c r="D7428">
        <v>1092605490460</v>
      </c>
      <c r="E7428">
        <v>1</v>
      </c>
      <c r="F7428">
        <v>0</v>
      </c>
      <c r="G7428">
        <v>0</v>
      </c>
      <c r="H7428">
        <v>900000000000</v>
      </c>
      <c r="I7428">
        <v>340000000</v>
      </c>
      <c r="J7428">
        <v>0</v>
      </c>
      <c r="M7428"/>
    </row>
    <row r="7429" spans="1:15" hidden="1" x14ac:dyDescent="0.25">
      <c r="A7429">
        <v>218</v>
      </c>
      <c r="B7429" t="s">
        <v>1523</v>
      </c>
      <c r="C7429" t="s">
        <v>1524</v>
      </c>
      <c r="D7429">
        <v>1861839656287</v>
      </c>
      <c r="E7429">
        <v>1</v>
      </c>
      <c r="F7429">
        <v>0</v>
      </c>
      <c r="G7429">
        <v>0</v>
      </c>
      <c r="H7429">
        <v>350000000000</v>
      </c>
      <c r="I7429">
        <v>400000000</v>
      </c>
      <c r="J7429">
        <v>2.3800000000000002E-2</v>
      </c>
      <c r="M7429"/>
    </row>
    <row r="7430" spans="1:15" hidden="1" x14ac:dyDescent="0.25">
      <c r="A7430">
        <v>218</v>
      </c>
      <c r="B7430" s="161" t="s">
        <v>1452</v>
      </c>
      <c r="C7430" t="s">
        <v>1453</v>
      </c>
      <c r="D7430">
        <v>74137556274</v>
      </c>
      <c r="E7430">
        <v>1</v>
      </c>
      <c r="F7430">
        <v>0</v>
      </c>
      <c r="G7430">
        <v>0</v>
      </c>
      <c r="H7430">
        <v>25000000000</v>
      </c>
      <c r="I7430">
        <v>750000000</v>
      </c>
      <c r="J7430">
        <v>3.7499999999999999E-2</v>
      </c>
      <c r="M7430"/>
    </row>
    <row r="7431" spans="1:15" hidden="1" x14ac:dyDescent="0.25">
      <c r="A7431">
        <v>218</v>
      </c>
      <c r="B7431" t="s">
        <v>1310</v>
      </c>
      <c r="C7431" t="s">
        <v>1311</v>
      </c>
      <c r="D7431">
        <v>131364672210</v>
      </c>
      <c r="E7431">
        <v>1</v>
      </c>
      <c r="F7431">
        <v>0</v>
      </c>
      <c r="G7431">
        <v>0</v>
      </c>
      <c r="H7431">
        <v>25000000000</v>
      </c>
      <c r="I7431">
        <v>340000000</v>
      </c>
      <c r="J7431">
        <v>0.01</v>
      </c>
      <c r="M7431"/>
    </row>
    <row r="7432" spans="1:15" hidden="1" x14ac:dyDescent="0.25">
      <c r="A7432">
        <v>218</v>
      </c>
      <c r="B7432" t="s">
        <v>1492</v>
      </c>
      <c r="C7432" t="s">
        <v>1493</v>
      </c>
      <c r="D7432">
        <v>982669316089</v>
      </c>
      <c r="E7432">
        <v>1</v>
      </c>
      <c r="F7432">
        <v>0</v>
      </c>
      <c r="G7432">
        <v>0</v>
      </c>
      <c r="H7432">
        <v>105000000000</v>
      </c>
      <c r="I7432">
        <v>340000000</v>
      </c>
      <c r="J7432">
        <v>0.02</v>
      </c>
      <c r="M7432"/>
    </row>
    <row r="7433" spans="1:15" hidden="1" x14ac:dyDescent="0.25">
      <c r="A7433">
        <v>218</v>
      </c>
      <c r="B7433" t="s">
        <v>642</v>
      </c>
      <c r="C7433" t="s">
        <v>643</v>
      </c>
      <c r="D7433">
        <v>4815603406184</v>
      </c>
      <c r="E7433">
        <v>703635312</v>
      </c>
      <c r="F7433">
        <v>4257005778</v>
      </c>
      <c r="G7433">
        <v>3</v>
      </c>
      <c r="H7433">
        <v>1618033988749</v>
      </c>
      <c r="I7433">
        <v>345000000</v>
      </c>
      <c r="J7433">
        <v>7.7700000000000005E-2</v>
      </c>
      <c r="M7433"/>
    </row>
    <row r="7434" spans="1:15" hidden="1" x14ac:dyDescent="0.25">
      <c r="A7434">
        <v>218</v>
      </c>
      <c r="B7434" t="s">
        <v>988</v>
      </c>
      <c r="D7434">
        <v>102802555</v>
      </c>
      <c r="E7434">
        <v>1</v>
      </c>
      <c r="F7434">
        <v>0</v>
      </c>
      <c r="G7434">
        <v>0</v>
      </c>
      <c r="H7434">
        <v>100000000</v>
      </c>
      <c r="I7434">
        <v>340000000</v>
      </c>
      <c r="J7434">
        <v>0.15</v>
      </c>
      <c r="M7434"/>
    </row>
    <row r="7435" spans="1:15" hidden="1" x14ac:dyDescent="0.25">
      <c r="A7435">
        <v>218</v>
      </c>
      <c r="B7435" t="s">
        <v>2502</v>
      </c>
      <c r="C7435" t="s">
        <v>2503</v>
      </c>
      <c r="D7435">
        <v>121014716427208</v>
      </c>
      <c r="E7435">
        <v>1065549986</v>
      </c>
      <c r="F7435">
        <v>79891115197</v>
      </c>
      <c r="G7435">
        <v>49</v>
      </c>
      <c r="H7435">
        <v>500000000000</v>
      </c>
      <c r="I7435">
        <v>340000000</v>
      </c>
      <c r="J7435">
        <v>8.9999999999999993E-3</v>
      </c>
      <c r="M7435"/>
    </row>
    <row r="7436" spans="1:15" hidden="1" x14ac:dyDescent="0.25">
      <c r="A7436">
        <v>218</v>
      </c>
      <c r="B7436" t="s">
        <v>224</v>
      </c>
      <c r="C7436" t="s">
        <v>225</v>
      </c>
      <c r="D7436">
        <v>102278110998</v>
      </c>
      <c r="E7436">
        <v>1</v>
      </c>
      <c r="F7436">
        <v>0</v>
      </c>
      <c r="G7436">
        <v>0</v>
      </c>
      <c r="H7436">
        <v>100000000000</v>
      </c>
      <c r="I7436">
        <v>340000000</v>
      </c>
      <c r="J7436">
        <v>1.7999999999999999E-2</v>
      </c>
      <c r="M7436"/>
    </row>
    <row r="7437" spans="1:15" hidden="1" x14ac:dyDescent="0.25">
      <c r="A7437">
        <v>218</v>
      </c>
      <c r="B7437" t="s">
        <v>2266</v>
      </c>
      <c r="C7437" t="s">
        <v>2267</v>
      </c>
      <c r="D7437">
        <v>13114703575198</v>
      </c>
      <c r="E7437">
        <v>399241451</v>
      </c>
      <c r="F7437">
        <v>2902831107</v>
      </c>
      <c r="G7437">
        <v>2</v>
      </c>
      <c r="H7437">
        <v>10000000000</v>
      </c>
      <c r="I7437">
        <v>340000000</v>
      </c>
      <c r="J7437">
        <v>0.02</v>
      </c>
      <c r="M7437"/>
    </row>
    <row r="7438" spans="1:15" hidden="1" x14ac:dyDescent="0.25">
      <c r="A7438">
        <v>218</v>
      </c>
      <c r="B7438" t="s">
        <v>1721</v>
      </c>
      <c r="C7438" t="s">
        <v>1722</v>
      </c>
      <c r="D7438">
        <v>1870717290196</v>
      </c>
      <c r="E7438">
        <v>340000000</v>
      </c>
      <c r="F7438">
        <v>1312018892</v>
      </c>
      <c r="G7438">
        <v>1</v>
      </c>
      <c r="H7438">
        <v>1220000000000</v>
      </c>
      <c r="I7438">
        <v>340000000</v>
      </c>
      <c r="J7438">
        <v>0</v>
      </c>
      <c r="M7438"/>
    </row>
    <row r="7439" spans="1:15" hidden="1" x14ac:dyDescent="0.25">
      <c r="A7439">
        <v>218</v>
      </c>
      <c r="B7439" s="161" t="s">
        <v>1113</v>
      </c>
      <c r="C7439" t="s">
        <v>1114</v>
      </c>
      <c r="D7439">
        <v>940539396294</v>
      </c>
      <c r="E7439">
        <v>1</v>
      </c>
      <c r="F7439">
        <v>0</v>
      </c>
      <c r="G7439">
        <v>0</v>
      </c>
      <c r="H7439">
        <v>550000000000</v>
      </c>
      <c r="I7439">
        <v>340000000</v>
      </c>
      <c r="J7439">
        <v>0.1</v>
      </c>
      <c r="M7439"/>
    </row>
    <row r="7440" spans="1:15" x14ac:dyDescent="0.25">
      <c r="A7440">
        <v>224</v>
      </c>
      <c r="B7440" t="s">
        <v>1028</v>
      </c>
      <c r="C7440" t="s">
        <v>1029</v>
      </c>
      <c r="D7440">
        <v>1395243490</v>
      </c>
      <c r="E7440">
        <v>0</v>
      </c>
      <c r="F7440">
        <v>0</v>
      </c>
      <c r="G7440">
        <v>0</v>
      </c>
      <c r="H7440">
        <v>750000000000</v>
      </c>
      <c r="I7440">
        <v>340000000</v>
      </c>
      <c r="J7440" s="127">
        <v>2.5000000000000001E-2</v>
      </c>
      <c r="L7440" t="str">
        <f>C7440</f>
        <v>RAI</v>
      </c>
      <c r="M7440" s="125">
        <f>H7440/1000000</f>
        <v>750000</v>
      </c>
      <c r="O7440" s="126">
        <f>D7440/1000000</f>
        <v>1395.2434900000001</v>
      </c>
    </row>
    <row r="7441" spans="1:10" customFormat="1" hidden="1" x14ac:dyDescent="0.25">
      <c r="A7441">
        <v>218</v>
      </c>
      <c r="B7441" t="s">
        <v>262</v>
      </c>
      <c r="C7441" t="s">
        <v>263</v>
      </c>
      <c r="D7441">
        <v>154473255838</v>
      </c>
      <c r="E7441">
        <v>1</v>
      </c>
      <c r="F7441">
        <v>0</v>
      </c>
      <c r="G7441">
        <v>0</v>
      </c>
      <c r="H7441">
        <v>25000000000</v>
      </c>
      <c r="I7441">
        <v>340000000</v>
      </c>
      <c r="J7441">
        <v>0.01</v>
      </c>
    </row>
    <row r="7442" spans="1:10" customFormat="1" hidden="1" x14ac:dyDescent="0.25">
      <c r="A7442">
        <v>218</v>
      </c>
      <c r="B7442" t="s">
        <v>1034</v>
      </c>
      <c r="C7442" t="s">
        <v>1035</v>
      </c>
      <c r="D7442">
        <v>1379925804011</v>
      </c>
      <c r="E7442">
        <v>466912102</v>
      </c>
      <c r="F7442">
        <v>4488073429</v>
      </c>
      <c r="G7442">
        <v>3</v>
      </c>
      <c r="H7442">
        <v>1004000000000</v>
      </c>
      <c r="I7442">
        <v>340000000</v>
      </c>
      <c r="J7442">
        <v>2.75E-2</v>
      </c>
    </row>
    <row r="7443" spans="1:10" customFormat="1" hidden="1" x14ac:dyDescent="0.25">
      <c r="A7443">
        <v>222</v>
      </c>
      <c r="B7443" t="s">
        <v>2678</v>
      </c>
      <c r="C7443" t="s">
        <v>2679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customFormat="1" hidden="1" x14ac:dyDescent="0.25">
      <c r="A7444">
        <v>218</v>
      </c>
      <c r="B7444" t="s">
        <v>2599</v>
      </c>
      <c r="C7444" t="s">
        <v>2600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customFormat="1" hidden="1" x14ac:dyDescent="0.25">
      <c r="A7445">
        <v>218</v>
      </c>
      <c r="B7445" t="s">
        <v>2680</v>
      </c>
      <c r="C7445" t="s">
        <v>2681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customFormat="1" hidden="1" x14ac:dyDescent="0.25">
      <c r="A7446">
        <v>218</v>
      </c>
      <c r="B7446" t="s">
        <v>1454</v>
      </c>
      <c r="C7446" t="s">
        <v>1455</v>
      </c>
      <c r="D7446">
        <v>96934712484638</v>
      </c>
      <c r="E7446">
        <v>1394250172</v>
      </c>
      <c r="F7446">
        <v>51658258460</v>
      </c>
      <c r="G7446">
        <v>32</v>
      </c>
      <c r="H7446">
        <v>3000000000000</v>
      </c>
      <c r="I7446">
        <v>340000000</v>
      </c>
      <c r="J7446">
        <v>0.02</v>
      </c>
    </row>
    <row r="7447" spans="1:10" customFormat="1" hidden="1" x14ac:dyDescent="0.25">
      <c r="A7447">
        <v>218</v>
      </c>
      <c r="B7447" t="s">
        <v>1585</v>
      </c>
      <c r="C7447" t="s">
        <v>1586</v>
      </c>
      <c r="D7447">
        <v>312692844820</v>
      </c>
      <c r="E7447">
        <v>399002726</v>
      </c>
      <c r="F7447">
        <v>1252168974</v>
      </c>
      <c r="G7447">
        <v>1</v>
      </c>
      <c r="H7447">
        <v>100000000000</v>
      </c>
      <c r="I7447">
        <v>340000000</v>
      </c>
      <c r="J7447">
        <v>4.4999999999999998E-2</v>
      </c>
    </row>
    <row r="7448" spans="1:10" customFormat="1" hidden="1" x14ac:dyDescent="0.25">
      <c r="A7448">
        <v>218</v>
      </c>
      <c r="B7448" t="s">
        <v>2176</v>
      </c>
      <c r="C7448" t="s">
        <v>2177</v>
      </c>
      <c r="D7448">
        <v>3499687206712</v>
      </c>
      <c r="E7448">
        <v>456999031</v>
      </c>
      <c r="F7448">
        <v>2845302029</v>
      </c>
      <c r="G7448">
        <v>2</v>
      </c>
      <c r="H7448">
        <v>60000000000</v>
      </c>
      <c r="I7448">
        <v>369000000</v>
      </c>
      <c r="J7448">
        <v>0.03</v>
      </c>
    </row>
    <row r="7449" spans="1:10" customFormat="1" hidden="1" x14ac:dyDescent="0.25">
      <c r="A7449">
        <v>218</v>
      </c>
      <c r="B7449" t="s">
        <v>1394</v>
      </c>
      <c r="C7449" t="s">
        <v>1395</v>
      </c>
      <c r="D7449">
        <v>289526383420</v>
      </c>
      <c r="E7449">
        <v>1</v>
      </c>
      <c r="F7449">
        <v>0</v>
      </c>
      <c r="G7449">
        <v>0</v>
      </c>
      <c r="H7449">
        <v>100000000</v>
      </c>
      <c r="I7449">
        <v>345000000</v>
      </c>
      <c r="J7449">
        <v>4.4999999999999998E-2</v>
      </c>
    </row>
    <row r="7450" spans="1:10" customFormat="1" hidden="1" x14ac:dyDescent="0.25">
      <c r="A7450">
        <v>218</v>
      </c>
      <c r="B7450" t="s">
        <v>2272</v>
      </c>
      <c r="C7450" t="s">
        <v>438</v>
      </c>
      <c r="D7450">
        <v>862777881265</v>
      </c>
      <c r="E7450">
        <v>340000000</v>
      </c>
      <c r="F7450">
        <v>1311505970</v>
      </c>
      <c r="G7450">
        <v>1</v>
      </c>
      <c r="H7450">
        <v>500000000000</v>
      </c>
      <c r="I7450">
        <v>340000000</v>
      </c>
      <c r="J7450">
        <v>0</v>
      </c>
    </row>
    <row r="7451" spans="1:10" customFormat="1" hidden="1" x14ac:dyDescent="0.25">
      <c r="A7451">
        <v>218</v>
      </c>
      <c r="B7451" t="s">
        <v>973</v>
      </c>
      <c r="C7451" t="s">
        <v>974</v>
      </c>
      <c r="D7451">
        <v>4966206815005</v>
      </c>
      <c r="E7451">
        <v>1</v>
      </c>
      <c r="F7451">
        <v>0</v>
      </c>
      <c r="G7451">
        <v>0</v>
      </c>
      <c r="H7451">
        <v>100000000000</v>
      </c>
      <c r="I7451">
        <v>340000000</v>
      </c>
      <c r="J7451">
        <v>0</v>
      </c>
    </row>
    <row r="7452" spans="1:10" customFormat="1" hidden="1" x14ac:dyDescent="0.25">
      <c r="A7452">
        <v>218</v>
      </c>
      <c r="B7452" t="s">
        <v>1177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customFormat="1" hidden="1" x14ac:dyDescent="0.25">
      <c r="A7453">
        <v>218</v>
      </c>
      <c r="B7453" t="s">
        <v>1281</v>
      </c>
      <c r="C7453" t="s">
        <v>1282</v>
      </c>
      <c r="D7453">
        <v>336138141197</v>
      </c>
      <c r="E7453">
        <v>405552309</v>
      </c>
      <c r="F7453">
        <v>1245493875</v>
      </c>
      <c r="G7453">
        <v>1</v>
      </c>
      <c r="H7453">
        <v>14900000000</v>
      </c>
      <c r="I7453">
        <v>340000000</v>
      </c>
      <c r="J7453">
        <v>0.05</v>
      </c>
    </row>
    <row r="7454" spans="1:10" customFormat="1" hidden="1" x14ac:dyDescent="0.25">
      <c r="A7454">
        <v>218</v>
      </c>
      <c r="B7454" t="s">
        <v>1593</v>
      </c>
      <c r="C7454" t="s">
        <v>1594</v>
      </c>
      <c r="D7454">
        <v>2280176270449</v>
      </c>
      <c r="E7454">
        <v>1</v>
      </c>
      <c r="F7454">
        <v>0</v>
      </c>
      <c r="G7454">
        <v>0</v>
      </c>
      <c r="H7454">
        <v>108000000000</v>
      </c>
      <c r="I7454">
        <v>340000000</v>
      </c>
      <c r="J7454">
        <v>0.03</v>
      </c>
    </row>
    <row r="7455" spans="1:10" customFormat="1" hidden="1" x14ac:dyDescent="0.25">
      <c r="A7455">
        <v>218</v>
      </c>
      <c r="B7455" t="s">
        <v>412</v>
      </c>
      <c r="C7455" t="s">
        <v>413</v>
      </c>
      <c r="D7455">
        <v>671340479229</v>
      </c>
      <c r="E7455">
        <v>1</v>
      </c>
      <c r="F7455">
        <v>0</v>
      </c>
      <c r="G7455">
        <v>0</v>
      </c>
      <c r="H7455">
        <v>50000000000</v>
      </c>
      <c r="I7455">
        <v>340000000</v>
      </c>
      <c r="J7455">
        <v>0.01</v>
      </c>
    </row>
    <row r="7456" spans="1:10" customFormat="1" hidden="1" x14ac:dyDescent="0.25">
      <c r="A7456">
        <v>218</v>
      </c>
      <c r="B7456" t="s">
        <v>532</v>
      </c>
      <c r="C7456" t="s">
        <v>533</v>
      </c>
      <c r="D7456">
        <v>329886598918</v>
      </c>
      <c r="E7456">
        <v>1</v>
      </c>
      <c r="F7456">
        <v>0</v>
      </c>
      <c r="G7456">
        <v>0</v>
      </c>
      <c r="H7456">
        <v>5000000000</v>
      </c>
      <c r="I7456">
        <v>345000000</v>
      </c>
      <c r="J7456">
        <v>0.03</v>
      </c>
    </row>
    <row r="7457" spans="1:10" customFormat="1" hidden="1" x14ac:dyDescent="0.25">
      <c r="A7457">
        <v>218</v>
      </c>
      <c r="B7457" t="s">
        <v>468</v>
      </c>
      <c r="C7457" t="s">
        <v>469</v>
      </c>
      <c r="D7457">
        <v>134897314285</v>
      </c>
      <c r="E7457">
        <v>366220690</v>
      </c>
      <c r="F7457">
        <v>1284813844</v>
      </c>
      <c r="G7457">
        <v>1</v>
      </c>
      <c r="H7457">
        <v>125000000000</v>
      </c>
      <c r="I7457">
        <v>340000000</v>
      </c>
      <c r="J7457">
        <v>0.02</v>
      </c>
    </row>
    <row r="7458" spans="1:10" customFormat="1" hidden="1" x14ac:dyDescent="0.25">
      <c r="A7458">
        <v>218</v>
      </c>
      <c r="B7458" t="s">
        <v>205</v>
      </c>
      <c r="C7458" t="s">
        <v>206</v>
      </c>
      <c r="D7458">
        <v>100007821255</v>
      </c>
      <c r="E7458">
        <v>1</v>
      </c>
      <c r="F7458">
        <v>0</v>
      </c>
      <c r="G7458">
        <v>0</v>
      </c>
      <c r="H7458">
        <v>100000000000</v>
      </c>
      <c r="I7458">
        <v>340000000</v>
      </c>
      <c r="J7458">
        <v>0.02</v>
      </c>
    </row>
    <row r="7459" spans="1:10" customFormat="1" hidden="1" x14ac:dyDescent="0.25">
      <c r="A7459">
        <v>218</v>
      </c>
      <c r="B7459" t="s">
        <v>216</v>
      </c>
      <c r="C7459" t="s">
        <v>217</v>
      </c>
      <c r="D7459">
        <v>12621038</v>
      </c>
      <c r="E7459">
        <v>1</v>
      </c>
      <c r="F7459">
        <v>0</v>
      </c>
      <c r="G7459">
        <v>0</v>
      </c>
      <c r="H7459">
        <v>5000000</v>
      </c>
      <c r="I7459">
        <v>340000000</v>
      </c>
      <c r="J7459">
        <v>0.03</v>
      </c>
    </row>
    <row r="7460" spans="1:10" customFormat="1" hidden="1" x14ac:dyDescent="0.25">
      <c r="A7460">
        <v>218</v>
      </c>
      <c r="B7460" t="s">
        <v>536</v>
      </c>
      <c r="C7460" t="s">
        <v>537</v>
      </c>
      <c r="D7460">
        <v>0</v>
      </c>
      <c r="E7460">
        <v>0</v>
      </c>
      <c r="F7460">
        <v>0</v>
      </c>
      <c r="G7460">
        <v>0</v>
      </c>
      <c r="H7460">
        <v>168000000000</v>
      </c>
      <c r="I7460">
        <v>340000000</v>
      </c>
      <c r="J7460">
        <v>3.5999999999999997E-2</v>
      </c>
    </row>
    <row r="7461" spans="1:10" customFormat="1" hidden="1" x14ac:dyDescent="0.25">
      <c r="A7461">
        <v>218</v>
      </c>
      <c r="B7461" t="s">
        <v>1992</v>
      </c>
      <c r="C7461" t="s">
        <v>1993</v>
      </c>
      <c r="D7461">
        <v>2495588833933</v>
      </c>
      <c r="E7461">
        <v>340000000</v>
      </c>
      <c r="F7461">
        <v>4613613543</v>
      </c>
      <c r="G7461">
        <v>3</v>
      </c>
      <c r="H7461">
        <v>85000000000</v>
      </c>
      <c r="I7461">
        <v>340000000</v>
      </c>
      <c r="J7461">
        <v>0</v>
      </c>
    </row>
    <row r="7462" spans="1:10" customFormat="1" hidden="1" x14ac:dyDescent="0.25">
      <c r="A7462">
        <v>218</v>
      </c>
      <c r="B7462" t="s">
        <v>1910</v>
      </c>
      <c r="C7462" t="s">
        <v>1911</v>
      </c>
      <c r="D7462">
        <v>254956313824</v>
      </c>
      <c r="E7462">
        <v>1</v>
      </c>
      <c r="F7462">
        <v>0</v>
      </c>
      <c r="G7462">
        <v>0</v>
      </c>
      <c r="H7462">
        <v>50000000000</v>
      </c>
      <c r="I7462">
        <v>400000000</v>
      </c>
      <c r="J7462">
        <v>0</v>
      </c>
    </row>
    <row r="7463" spans="1:10" customFormat="1" hidden="1" x14ac:dyDescent="0.25">
      <c r="A7463">
        <v>218</v>
      </c>
      <c r="B7463" t="s">
        <v>563</v>
      </c>
      <c r="C7463" t="s">
        <v>564</v>
      </c>
      <c r="D7463">
        <v>2189109631411</v>
      </c>
      <c r="E7463">
        <v>366224839</v>
      </c>
      <c r="F7463">
        <v>1285017136</v>
      </c>
      <c r="G7463">
        <v>1</v>
      </c>
      <c r="H7463">
        <v>103000000000</v>
      </c>
      <c r="I7463">
        <v>340000000</v>
      </c>
      <c r="J7463">
        <v>0.02</v>
      </c>
    </row>
    <row r="7464" spans="1:10" customFormat="1" hidden="1" x14ac:dyDescent="0.25">
      <c r="A7464">
        <v>218</v>
      </c>
      <c r="B7464" t="s">
        <v>2113</v>
      </c>
      <c r="C7464" t="s">
        <v>2114</v>
      </c>
      <c r="D7464">
        <v>100007821255</v>
      </c>
      <c r="E7464">
        <v>1</v>
      </c>
      <c r="F7464">
        <v>0</v>
      </c>
      <c r="G7464">
        <v>0</v>
      </c>
      <c r="H7464">
        <v>100000000000</v>
      </c>
      <c r="I7464">
        <v>340000000</v>
      </c>
      <c r="J7464">
        <v>0.02</v>
      </c>
    </row>
    <row r="7465" spans="1:10" customFormat="1" hidden="1" x14ac:dyDescent="0.25">
      <c r="A7465">
        <v>218</v>
      </c>
      <c r="B7465" t="s">
        <v>1238</v>
      </c>
      <c r="C7465" t="s">
        <v>1239</v>
      </c>
      <c r="D7465">
        <v>283857862856</v>
      </c>
      <c r="E7465">
        <v>1</v>
      </c>
      <c r="F7465">
        <v>0</v>
      </c>
      <c r="G7465">
        <v>0</v>
      </c>
      <c r="H7465">
        <v>5750000000</v>
      </c>
      <c r="I7465">
        <v>345000000</v>
      </c>
      <c r="J7465">
        <v>0.04</v>
      </c>
    </row>
    <row r="7466" spans="1:10" customFormat="1" hidden="1" x14ac:dyDescent="0.25">
      <c r="A7466">
        <v>218</v>
      </c>
      <c r="B7466" t="s">
        <v>1790</v>
      </c>
      <c r="C7466" t="s">
        <v>1791</v>
      </c>
      <c r="D7466">
        <v>12643057520778</v>
      </c>
      <c r="E7466">
        <v>597541687</v>
      </c>
      <c r="F7466">
        <v>12619542697</v>
      </c>
      <c r="G7466">
        <v>8</v>
      </c>
      <c r="H7466">
        <v>500000000000</v>
      </c>
      <c r="I7466">
        <v>340000000</v>
      </c>
      <c r="J7466">
        <v>0.02</v>
      </c>
    </row>
    <row r="7467" spans="1:10" customFormat="1" hidden="1" x14ac:dyDescent="0.25">
      <c r="A7467">
        <v>218</v>
      </c>
      <c r="B7467" t="s">
        <v>2087</v>
      </c>
      <c r="C7467" t="s">
        <v>2088</v>
      </c>
      <c r="D7467">
        <v>11029194470719</v>
      </c>
      <c r="E7467">
        <v>421160205</v>
      </c>
      <c r="F7467">
        <v>16150880876</v>
      </c>
      <c r="G7467">
        <v>10</v>
      </c>
      <c r="H7467">
        <v>4100000000000</v>
      </c>
      <c r="I7467">
        <v>340000000</v>
      </c>
      <c r="J7467">
        <v>5.0000000000000001E-3</v>
      </c>
    </row>
    <row r="7468" spans="1:10" customFormat="1" hidden="1" x14ac:dyDescent="0.25">
      <c r="A7468">
        <v>218</v>
      </c>
      <c r="B7468" t="s">
        <v>1920</v>
      </c>
      <c r="C7468" t="s">
        <v>1921</v>
      </c>
      <c r="D7468">
        <v>23616144337133</v>
      </c>
      <c r="E7468">
        <v>1131465536</v>
      </c>
      <c r="F7468">
        <v>15382347419</v>
      </c>
      <c r="G7468">
        <v>10</v>
      </c>
      <c r="H7468">
        <v>158900000000</v>
      </c>
      <c r="I7468">
        <v>340000000</v>
      </c>
      <c r="J7468">
        <v>4.8934999999999999E-2</v>
      </c>
    </row>
    <row r="7469" spans="1:10" customFormat="1" hidden="1" x14ac:dyDescent="0.25">
      <c r="A7469">
        <v>218</v>
      </c>
      <c r="B7469" t="s">
        <v>869</v>
      </c>
      <c r="C7469" t="s">
        <v>870</v>
      </c>
      <c r="D7469">
        <v>24779714864987</v>
      </c>
      <c r="E7469">
        <v>443003675</v>
      </c>
      <c r="F7469">
        <v>12772455731</v>
      </c>
      <c r="G7469">
        <v>8</v>
      </c>
      <c r="H7469">
        <v>400000000000</v>
      </c>
      <c r="I7469">
        <v>340000000</v>
      </c>
      <c r="J7469">
        <v>8.0000000000000002E-3</v>
      </c>
    </row>
    <row r="7470" spans="1:10" customFormat="1" hidden="1" x14ac:dyDescent="0.25">
      <c r="A7470">
        <v>218</v>
      </c>
      <c r="B7470" t="s">
        <v>2291</v>
      </c>
      <c r="C7470" t="s">
        <v>2292</v>
      </c>
      <c r="D7470">
        <v>157909936538</v>
      </c>
      <c r="E7470">
        <v>1</v>
      </c>
      <c r="F7470">
        <v>0</v>
      </c>
      <c r="G7470">
        <v>0</v>
      </c>
      <c r="H7470">
        <v>130000000000</v>
      </c>
      <c r="I7470">
        <v>345000000</v>
      </c>
      <c r="J7470">
        <v>0</v>
      </c>
    </row>
    <row r="7471" spans="1:10" customFormat="1" hidden="1" x14ac:dyDescent="0.25">
      <c r="A7471">
        <v>218</v>
      </c>
      <c r="B7471" t="s">
        <v>292</v>
      </c>
      <c r="C7471" t="s">
        <v>293</v>
      </c>
      <c r="D7471">
        <v>111563571426401</v>
      </c>
      <c r="E7471">
        <v>2015019961</v>
      </c>
      <c r="F7471">
        <v>54158978740</v>
      </c>
      <c r="G7471">
        <v>34</v>
      </c>
      <c r="H7471">
        <v>500000000000</v>
      </c>
      <c r="I7471">
        <v>340000000</v>
      </c>
      <c r="J7471">
        <v>0.03</v>
      </c>
    </row>
    <row r="7472" spans="1:10" customFormat="1" hidden="1" x14ac:dyDescent="0.25">
      <c r="A7472">
        <v>218</v>
      </c>
      <c r="B7472" t="s">
        <v>1980</v>
      </c>
      <c r="C7472" t="s">
        <v>1981</v>
      </c>
      <c r="D7472">
        <v>1019518847390</v>
      </c>
      <c r="E7472">
        <v>1</v>
      </c>
      <c r="F7472">
        <v>0</v>
      </c>
      <c r="G7472">
        <v>0</v>
      </c>
      <c r="H7472">
        <v>500000000000</v>
      </c>
      <c r="I7472">
        <v>340000000</v>
      </c>
      <c r="J7472">
        <v>2.5000000000000001E-2</v>
      </c>
    </row>
    <row r="7473" spans="1:15" hidden="1" x14ac:dyDescent="0.25">
      <c r="A7473">
        <v>218</v>
      </c>
      <c r="B7473" t="s">
        <v>2540</v>
      </c>
      <c r="C7473" t="s">
        <v>2541</v>
      </c>
      <c r="D7473">
        <v>190045127066</v>
      </c>
      <c r="E7473">
        <v>1</v>
      </c>
      <c r="F7473">
        <v>0</v>
      </c>
      <c r="G7473">
        <v>1</v>
      </c>
      <c r="H7473">
        <v>100000000000</v>
      </c>
      <c r="I7473">
        <v>340000000</v>
      </c>
      <c r="J7473">
        <v>0.03</v>
      </c>
      <c r="M7473"/>
    </row>
    <row r="7474" spans="1:15" hidden="1" x14ac:dyDescent="0.25">
      <c r="A7474">
        <v>218</v>
      </c>
      <c r="B7474" t="s">
        <v>2439</v>
      </c>
      <c r="C7474" t="s">
        <v>2440</v>
      </c>
      <c r="D7474">
        <v>620236518807</v>
      </c>
      <c r="E7474">
        <v>1</v>
      </c>
      <c r="F7474">
        <v>0</v>
      </c>
      <c r="G7474">
        <v>0</v>
      </c>
      <c r="H7474">
        <v>95000000000</v>
      </c>
      <c r="I7474">
        <v>340000000</v>
      </c>
      <c r="J7474">
        <v>2.5000000000000001E-2</v>
      </c>
      <c r="M7474"/>
    </row>
    <row r="7475" spans="1:15" hidden="1" x14ac:dyDescent="0.25">
      <c r="A7475">
        <v>218</v>
      </c>
      <c r="B7475" t="s">
        <v>1521</v>
      </c>
      <c r="C7475" t="s">
        <v>1522</v>
      </c>
      <c r="D7475">
        <v>67721510679213</v>
      </c>
      <c r="E7475">
        <v>340000000</v>
      </c>
      <c r="F7475">
        <v>44647043459</v>
      </c>
      <c r="G7475">
        <v>27</v>
      </c>
      <c r="H7475">
        <v>7000000000000</v>
      </c>
      <c r="I7475">
        <v>340000000</v>
      </c>
      <c r="J7475">
        <v>0</v>
      </c>
      <c r="M7475"/>
    </row>
    <row r="7476" spans="1:15" hidden="1" x14ac:dyDescent="0.25">
      <c r="A7476">
        <v>218</v>
      </c>
      <c r="B7476" t="s">
        <v>1863</v>
      </c>
      <c r="C7476" t="s">
        <v>1864</v>
      </c>
      <c r="D7476">
        <v>4139146102989</v>
      </c>
      <c r="E7476">
        <v>399253057</v>
      </c>
      <c r="F7476">
        <v>2903399811</v>
      </c>
      <c r="G7476">
        <v>2</v>
      </c>
      <c r="H7476">
        <v>139000000000</v>
      </c>
      <c r="I7476">
        <v>340000000</v>
      </c>
      <c r="J7476">
        <v>0.02</v>
      </c>
      <c r="M7476"/>
    </row>
    <row r="7477" spans="1:15" hidden="1" x14ac:dyDescent="0.25">
      <c r="A7477">
        <v>218</v>
      </c>
      <c r="B7477" t="s">
        <v>561</v>
      </c>
      <c r="C7477" t="s">
        <v>562</v>
      </c>
      <c r="D7477">
        <v>73643251009</v>
      </c>
      <c r="E7477">
        <v>1</v>
      </c>
      <c r="F7477">
        <v>0</v>
      </c>
      <c r="G7477">
        <v>0</v>
      </c>
      <c r="H7477">
        <v>10000000000</v>
      </c>
      <c r="I7477">
        <v>340000000</v>
      </c>
      <c r="J7477">
        <v>0.01</v>
      </c>
      <c r="M7477"/>
    </row>
    <row r="7478" spans="1:15" hidden="1" x14ac:dyDescent="0.25">
      <c r="A7478">
        <v>218</v>
      </c>
      <c r="B7478" t="s">
        <v>640</v>
      </c>
      <c r="C7478" t="s">
        <v>641</v>
      </c>
      <c r="D7478">
        <v>19263711792999</v>
      </c>
      <c r="E7478">
        <v>1631312246</v>
      </c>
      <c r="F7478">
        <v>11576810223</v>
      </c>
      <c r="G7478">
        <v>8</v>
      </c>
      <c r="H7478">
        <v>1000000000</v>
      </c>
      <c r="I7478">
        <v>345000000</v>
      </c>
      <c r="J7478">
        <v>0.1</v>
      </c>
      <c r="M7478"/>
    </row>
    <row r="7479" spans="1:15" hidden="1" x14ac:dyDescent="0.25">
      <c r="A7479">
        <v>218</v>
      </c>
      <c r="B7479" t="s">
        <v>1103</v>
      </c>
      <c r="C7479" t="s">
        <v>1104</v>
      </c>
      <c r="D7479">
        <v>77735166440</v>
      </c>
      <c r="E7479">
        <v>1</v>
      </c>
      <c r="F7479">
        <v>0</v>
      </c>
      <c r="G7479">
        <v>0</v>
      </c>
      <c r="H7479">
        <v>500000000</v>
      </c>
      <c r="I7479">
        <v>340000000</v>
      </c>
      <c r="J7479">
        <v>0.03</v>
      </c>
      <c r="M7479"/>
    </row>
    <row r="7480" spans="1:15" hidden="1" x14ac:dyDescent="0.25">
      <c r="A7480">
        <v>218</v>
      </c>
      <c r="B7480" t="s">
        <v>610</v>
      </c>
      <c r="C7480" t="s">
        <v>611</v>
      </c>
      <c r="D7480">
        <v>328404304558</v>
      </c>
      <c r="E7480">
        <v>1</v>
      </c>
      <c r="F7480">
        <v>0</v>
      </c>
      <c r="G7480">
        <v>0</v>
      </c>
      <c r="H7480">
        <v>155000000000</v>
      </c>
      <c r="I7480">
        <v>340000000</v>
      </c>
      <c r="J7480">
        <v>0.01</v>
      </c>
      <c r="M7480"/>
    </row>
    <row r="7481" spans="1:15" hidden="1" x14ac:dyDescent="0.25">
      <c r="A7481">
        <v>218</v>
      </c>
      <c r="B7481" t="s">
        <v>2522</v>
      </c>
      <c r="C7481" t="s">
        <v>2523</v>
      </c>
      <c r="D7481">
        <v>1624093721026</v>
      </c>
      <c r="E7481">
        <v>1</v>
      </c>
      <c r="F7481">
        <v>0</v>
      </c>
      <c r="G7481">
        <v>0</v>
      </c>
      <c r="H7481">
        <v>500000000</v>
      </c>
      <c r="I7481">
        <v>500000000</v>
      </c>
      <c r="J7481">
        <v>0.05</v>
      </c>
      <c r="M7481"/>
    </row>
    <row r="7482" spans="1:15" x14ac:dyDescent="0.25">
      <c r="A7482">
        <v>224</v>
      </c>
      <c r="B7482" t="s">
        <v>2303</v>
      </c>
      <c r="C7482" t="s">
        <v>318</v>
      </c>
      <c r="D7482">
        <v>109242880880327</v>
      </c>
      <c r="E7482">
        <v>0</v>
      </c>
      <c r="F7482">
        <v>0</v>
      </c>
      <c r="G7482">
        <v>56</v>
      </c>
      <c r="H7482">
        <v>750000000000</v>
      </c>
      <c r="I7482">
        <v>340000000</v>
      </c>
      <c r="J7482" s="127">
        <v>0.01</v>
      </c>
      <c r="L7482" t="str">
        <f t="shared" ref="L7482:L7483" si="57">C7482</f>
        <v>ACL</v>
      </c>
      <c r="M7482" s="125">
        <f t="shared" ref="M7482:M7483" si="58">H7482/1000000</f>
        <v>750000</v>
      </c>
      <c r="O7482" s="126">
        <f t="shared" ref="O7482:O7483" si="59">D7482/1000000</f>
        <v>109242880.880327</v>
      </c>
    </row>
    <row r="7483" spans="1:15" x14ac:dyDescent="0.25">
      <c r="A7483">
        <v>224</v>
      </c>
      <c r="B7483" t="s">
        <v>2235</v>
      </c>
      <c r="C7483" t="s">
        <v>1624</v>
      </c>
      <c r="D7483">
        <v>0</v>
      </c>
      <c r="E7483">
        <v>0</v>
      </c>
      <c r="F7483">
        <v>0</v>
      </c>
      <c r="G7483">
        <v>0</v>
      </c>
      <c r="H7483">
        <v>740000000000</v>
      </c>
      <c r="I7483">
        <v>400000000</v>
      </c>
      <c r="J7483" s="127">
        <v>2.5000000000000001E-2</v>
      </c>
      <c r="L7483" t="str">
        <f t="shared" si="57"/>
        <v>HAPPY</v>
      </c>
      <c r="M7483" s="125">
        <f t="shared" si="58"/>
        <v>740000</v>
      </c>
      <c r="O7483" s="126">
        <f t="shared" si="59"/>
        <v>0</v>
      </c>
    </row>
    <row r="7484" spans="1:15" hidden="1" x14ac:dyDescent="0.25">
      <c r="A7484">
        <v>218</v>
      </c>
      <c r="B7484" t="s">
        <v>939</v>
      </c>
      <c r="D7484">
        <v>81164833581</v>
      </c>
      <c r="E7484">
        <v>1</v>
      </c>
      <c r="F7484">
        <v>0</v>
      </c>
      <c r="G7484">
        <v>0</v>
      </c>
      <c r="H7484">
        <v>100000000</v>
      </c>
      <c r="I7484">
        <v>345000000</v>
      </c>
      <c r="J7484">
        <v>0.01</v>
      </c>
      <c r="M7484"/>
    </row>
    <row r="7485" spans="1:15" hidden="1" x14ac:dyDescent="0.25">
      <c r="A7485">
        <v>218</v>
      </c>
      <c r="B7485" t="s">
        <v>1483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M7485"/>
    </row>
    <row r="7486" spans="1:15" hidden="1" x14ac:dyDescent="0.25">
      <c r="A7486">
        <v>218</v>
      </c>
      <c r="B7486" t="s">
        <v>1254</v>
      </c>
      <c r="D7486">
        <v>65472916</v>
      </c>
      <c r="E7486">
        <v>1</v>
      </c>
      <c r="F7486">
        <v>0</v>
      </c>
      <c r="G7486">
        <v>0</v>
      </c>
      <c r="H7486">
        <v>100000000</v>
      </c>
      <c r="I7486">
        <v>345000000</v>
      </c>
      <c r="J7486">
        <v>0.05</v>
      </c>
      <c r="M7486"/>
    </row>
    <row r="7487" spans="1:15" hidden="1" x14ac:dyDescent="0.25">
      <c r="A7487">
        <v>218</v>
      </c>
      <c r="B7487" t="s">
        <v>2585</v>
      </c>
      <c r="C7487" t="s">
        <v>2586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M7487"/>
    </row>
    <row r="7488" spans="1:15" hidden="1" x14ac:dyDescent="0.25">
      <c r="A7488">
        <v>218</v>
      </c>
      <c r="B7488" t="s">
        <v>627</v>
      </c>
      <c r="C7488" t="s">
        <v>628</v>
      </c>
      <c r="D7488">
        <v>3929389158688</v>
      </c>
      <c r="E7488">
        <v>465324763</v>
      </c>
      <c r="F7488">
        <v>6140913400</v>
      </c>
      <c r="G7488">
        <v>4</v>
      </c>
      <c r="H7488">
        <v>250000000000</v>
      </c>
      <c r="I7488">
        <v>340000000</v>
      </c>
      <c r="J7488">
        <v>0.02</v>
      </c>
      <c r="M7488"/>
    </row>
    <row r="7489" spans="1:10" customFormat="1" hidden="1" x14ac:dyDescent="0.25">
      <c r="A7489">
        <v>218</v>
      </c>
      <c r="B7489" t="s">
        <v>2089</v>
      </c>
      <c r="C7489" t="s">
        <v>2090</v>
      </c>
      <c r="D7489">
        <v>124900512212</v>
      </c>
      <c r="E7489">
        <v>1</v>
      </c>
      <c r="F7489">
        <v>0</v>
      </c>
      <c r="G7489">
        <v>0</v>
      </c>
      <c r="H7489">
        <v>75000000000</v>
      </c>
      <c r="I7489">
        <v>340000000</v>
      </c>
      <c r="J7489">
        <v>0</v>
      </c>
    </row>
    <row r="7490" spans="1:10" customFormat="1" hidden="1" x14ac:dyDescent="0.25">
      <c r="A7490">
        <v>218</v>
      </c>
      <c r="B7490" t="s">
        <v>2536</v>
      </c>
      <c r="C7490" t="s">
        <v>2537</v>
      </c>
      <c r="D7490">
        <v>491372128645</v>
      </c>
      <c r="E7490">
        <v>1</v>
      </c>
      <c r="F7490">
        <v>0</v>
      </c>
      <c r="G7490">
        <v>0</v>
      </c>
      <c r="H7490">
        <v>141500000000</v>
      </c>
      <c r="I7490">
        <v>340000000</v>
      </c>
      <c r="J7490">
        <v>0.03</v>
      </c>
    </row>
    <row r="7491" spans="1:10" customFormat="1" hidden="1" x14ac:dyDescent="0.25">
      <c r="A7491">
        <v>218</v>
      </c>
      <c r="B7491" t="s">
        <v>1679</v>
      </c>
      <c r="C7491" t="s">
        <v>1680</v>
      </c>
      <c r="D7491">
        <v>35814093933087</v>
      </c>
      <c r="E7491">
        <v>894623511</v>
      </c>
      <c r="F7491">
        <v>27176552078</v>
      </c>
      <c r="G7491">
        <v>17</v>
      </c>
      <c r="H7491">
        <v>100000000000</v>
      </c>
      <c r="I7491">
        <v>340000000</v>
      </c>
      <c r="J7491">
        <v>0.02</v>
      </c>
    </row>
    <row r="7492" spans="1:10" customFormat="1" hidden="1" x14ac:dyDescent="0.25">
      <c r="A7492">
        <v>218</v>
      </c>
      <c r="B7492" t="s">
        <v>349</v>
      </c>
      <c r="C7492" t="s">
        <v>350</v>
      </c>
      <c r="D7492">
        <v>1477328689274</v>
      </c>
      <c r="E7492">
        <v>1</v>
      </c>
      <c r="F7492">
        <v>0</v>
      </c>
      <c r="G7492">
        <v>0</v>
      </c>
      <c r="H7492">
        <v>10000000000</v>
      </c>
      <c r="I7492">
        <v>340000000</v>
      </c>
      <c r="J7492">
        <v>0</v>
      </c>
    </row>
    <row r="7493" spans="1:10" customFormat="1" hidden="1" x14ac:dyDescent="0.25">
      <c r="A7493">
        <v>218</v>
      </c>
      <c r="B7493" t="s">
        <v>526</v>
      </c>
      <c r="C7493" t="s">
        <v>527</v>
      </c>
      <c r="D7493">
        <v>59732511235797</v>
      </c>
      <c r="E7493">
        <v>1158939114</v>
      </c>
      <c r="F7493">
        <v>40128016612</v>
      </c>
      <c r="G7493">
        <v>25</v>
      </c>
      <c r="H7493">
        <v>200000000000</v>
      </c>
      <c r="I7493">
        <v>340000000</v>
      </c>
      <c r="J7493">
        <v>0.02</v>
      </c>
    </row>
    <row r="7494" spans="1:10" customFormat="1" hidden="1" x14ac:dyDescent="0.25">
      <c r="A7494">
        <v>218</v>
      </c>
      <c r="B7494" t="s">
        <v>2612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customFormat="1" hidden="1" x14ac:dyDescent="0.25">
      <c r="A7495">
        <v>218</v>
      </c>
      <c r="B7495" t="s">
        <v>569</v>
      </c>
      <c r="C7495" t="s">
        <v>570</v>
      </c>
      <c r="D7495">
        <v>658432500601</v>
      </c>
      <c r="E7495">
        <v>1</v>
      </c>
      <c r="F7495">
        <v>0</v>
      </c>
      <c r="G7495">
        <v>0</v>
      </c>
      <c r="H7495">
        <v>600000000000</v>
      </c>
      <c r="I7495">
        <v>340000000</v>
      </c>
      <c r="J7495">
        <v>0.03</v>
      </c>
    </row>
    <row r="7496" spans="1:10" customFormat="1" hidden="1" x14ac:dyDescent="0.25">
      <c r="A7496">
        <v>218</v>
      </c>
      <c r="B7496" t="s">
        <v>1173</v>
      </c>
      <c r="C7496" t="s">
        <v>1174</v>
      </c>
      <c r="D7496">
        <v>257279717410</v>
      </c>
      <c r="E7496">
        <v>1</v>
      </c>
      <c r="F7496">
        <v>0</v>
      </c>
      <c r="G7496">
        <v>0</v>
      </c>
      <c r="H7496">
        <v>10000000000</v>
      </c>
      <c r="I7496">
        <v>340000000</v>
      </c>
      <c r="J7496">
        <v>0.01</v>
      </c>
    </row>
    <row r="7497" spans="1:10" customFormat="1" hidden="1" x14ac:dyDescent="0.25">
      <c r="A7497">
        <v>218</v>
      </c>
      <c r="B7497" t="s">
        <v>2610</v>
      </c>
      <c r="C7497" t="s">
        <v>2611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customFormat="1" hidden="1" x14ac:dyDescent="0.25">
      <c r="A7498">
        <v>218</v>
      </c>
      <c r="B7498" t="s">
        <v>1199</v>
      </c>
      <c r="C7498" t="s">
        <v>1200</v>
      </c>
      <c r="D7498">
        <v>1021651193</v>
      </c>
      <c r="E7498">
        <v>1</v>
      </c>
      <c r="F7498">
        <v>0</v>
      </c>
      <c r="G7498">
        <v>0</v>
      </c>
      <c r="H7498">
        <v>1000000000</v>
      </c>
      <c r="I7498">
        <v>340000000</v>
      </c>
      <c r="J7498">
        <v>0</v>
      </c>
    </row>
    <row r="7499" spans="1:10" customFormat="1" hidden="1" x14ac:dyDescent="0.25">
      <c r="A7499">
        <v>218</v>
      </c>
      <c r="B7499" t="s">
        <v>633</v>
      </c>
      <c r="C7499" t="s">
        <v>634</v>
      </c>
      <c r="D7499">
        <v>245799973635</v>
      </c>
      <c r="E7499">
        <v>1</v>
      </c>
      <c r="F7499">
        <v>0</v>
      </c>
      <c r="G7499">
        <v>0</v>
      </c>
      <c r="H7499">
        <v>80000000000</v>
      </c>
      <c r="I7499">
        <v>340000000</v>
      </c>
      <c r="J7499">
        <v>8.9999999999999993E-3</v>
      </c>
    </row>
    <row r="7500" spans="1:10" customFormat="1" hidden="1" x14ac:dyDescent="0.25">
      <c r="A7500">
        <v>218</v>
      </c>
      <c r="B7500" t="s">
        <v>2111</v>
      </c>
      <c r="C7500" t="s">
        <v>2112</v>
      </c>
      <c r="D7500">
        <v>30121700109965</v>
      </c>
      <c r="E7500">
        <v>2287215572</v>
      </c>
      <c r="F7500">
        <v>17524940151</v>
      </c>
      <c r="G7500">
        <v>12</v>
      </c>
      <c r="H7500">
        <v>0</v>
      </c>
      <c r="I7500">
        <v>340000000</v>
      </c>
      <c r="J7500">
        <v>0.1</v>
      </c>
    </row>
    <row r="7501" spans="1:10" customFormat="1" hidden="1" x14ac:dyDescent="0.25">
      <c r="A7501">
        <v>218</v>
      </c>
      <c r="B7501" t="s">
        <v>284</v>
      </c>
      <c r="C7501" t="s">
        <v>285</v>
      </c>
      <c r="D7501">
        <v>100672168665</v>
      </c>
      <c r="E7501">
        <v>1</v>
      </c>
      <c r="F7501">
        <v>0</v>
      </c>
      <c r="G7501">
        <v>0</v>
      </c>
      <c r="H7501">
        <v>29000000000</v>
      </c>
      <c r="I7501">
        <v>340000000</v>
      </c>
      <c r="J7501">
        <v>0</v>
      </c>
    </row>
    <row r="7502" spans="1:10" customFormat="1" hidden="1" x14ac:dyDescent="0.25">
      <c r="A7502">
        <v>218</v>
      </c>
      <c r="B7502" t="s">
        <v>2184</v>
      </c>
      <c r="C7502" t="s">
        <v>2185</v>
      </c>
      <c r="D7502">
        <v>173935637531898</v>
      </c>
      <c r="E7502">
        <v>2844511025</v>
      </c>
      <c r="F7502">
        <v>122721040245</v>
      </c>
      <c r="G7502">
        <v>76</v>
      </c>
      <c r="H7502">
        <v>500000000000</v>
      </c>
      <c r="I7502">
        <v>340000000</v>
      </c>
      <c r="J7502">
        <v>0.02</v>
      </c>
    </row>
    <row r="7503" spans="1:10" customFormat="1" hidden="1" x14ac:dyDescent="0.25">
      <c r="A7503">
        <v>218</v>
      </c>
      <c r="B7503" t="s">
        <v>1930</v>
      </c>
      <c r="C7503" t="s">
        <v>1931</v>
      </c>
      <c r="D7503">
        <v>48985520538</v>
      </c>
      <c r="E7503">
        <v>1</v>
      </c>
      <c r="F7503">
        <v>0</v>
      </c>
      <c r="G7503">
        <v>0</v>
      </c>
      <c r="H7503">
        <v>3000000000</v>
      </c>
      <c r="I7503">
        <v>340000000</v>
      </c>
      <c r="J7503">
        <v>0.01</v>
      </c>
    </row>
    <row r="7504" spans="1:10" customFormat="1" hidden="1" x14ac:dyDescent="0.25">
      <c r="A7504">
        <v>218</v>
      </c>
      <c r="B7504" t="s">
        <v>1224</v>
      </c>
      <c r="C7504" t="s">
        <v>1225</v>
      </c>
      <c r="D7504">
        <v>32307084677</v>
      </c>
      <c r="E7504">
        <v>351799235</v>
      </c>
      <c r="F7504">
        <v>1299226934</v>
      </c>
      <c r="G7504">
        <v>1</v>
      </c>
      <c r="H7504">
        <v>25000000000</v>
      </c>
      <c r="I7504">
        <v>340000000</v>
      </c>
      <c r="J7504">
        <v>8.9999999999999993E-3</v>
      </c>
    </row>
    <row r="7505" spans="1:10" customFormat="1" hidden="1" x14ac:dyDescent="0.25">
      <c r="A7505">
        <v>218</v>
      </c>
      <c r="B7505" t="s">
        <v>353</v>
      </c>
      <c r="C7505" t="s">
        <v>354</v>
      </c>
      <c r="D7505">
        <v>14285823241518</v>
      </c>
      <c r="E7505">
        <v>452232947</v>
      </c>
      <c r="F7505">
        <v>11111061801</v>
      </c>
      <c r="G7505">
        <v>7</v>
      </c>
      <c r="H7505">
        <v>390000000000</v>
      </c>
      <c r="I7505">
        <v>340000000</v>
      </c>
      <c r="J7505">
        <v>0.01</v>
      </c>
    </row>
    <row r="7506" spans="1:10" customFormat="1" hidden="1" x14ac:dyDescent="0.25">
      <c r="A7506">
        <v>218</v>
      </c>
      <c r="B7506" t="s">
        <v>2204</v>
      </c>
      <c r="C7506" t="s">
        <v>2205</v>
      </c>
      <c r="D7506">
        <v>868466461922</v>
      </c>
      <c r="E7506">
        <v>1</v>
      </c>
      <c r="F7506">
        <v>0</v>
      </c>
      <c r="G7506">
        <v>0</v>
      </c>
      <c r="H7506">
        <v>581000803875</v>
      </c>
      <c r="I7506">
        <v>340000000</v>
      </c>
      <c r="J7506">
        <v>0.01</v>
      </c>
    </row>
    <row r="7507" spans="1:10" customFormat="1" hidden="1" x14ac:dyDescent="0.25">
      <c r="A7507">
        <v>218</v>
      </c>
      <c r="B7507" t="s">
        <v>230</v>
      </c>
      <c r="C7507" t="s">
        <v>231</v>
      </c>
      <c r="D7507">
        <v>724136013016</v>
      </c>
      <c r="E7507">
        <v>1</v>
      </c>
      <c r="F7507">
        <v>0</v>
      </c>
      <c r="G7507">
        <v>0</v>
      </c>
      <c r="H7507">
        <v>130000000000</v>
      </c>
      <c r="I7507">
        <v>340000000</v>
      </c>
      <c r="J7507">
        <v>0.02</v>
      </c>
    </row>
    <row r="7508" spans="1:10" customFormat="1" hidden="1" x14ac:dyDescent="0.25">
      <c r="A7508">
        <v>218</v>
      </c>
      <c r="B7508" t="s">
        <v>1498</v>
      </c>
      <c r="C7508" t="s">
        <v>1499</v>
      </c>
      <c r="D7508">
        <v>215727415709</v>
      </c>
      <c r="E7508">
        <v>1</v>
      </c>
      <c r="F7508">
        <v>0</v>
      </c>
      <c r="G7508">
        <v>0</v>
      </c>
      <c r="H7508">
        <v>110000000000</v>
      </c>
      <c r="I7508">
        <v>345000000</v>
      </c>
      <c r="J7508">
        <v>3.5000000000000003E-2</v>
      </c>
    </row>
    <row r="7509" spans="1:10" customFormat="1" hidden="1" x14ac:dyDescent="0.25">
      <c r="A7509">
        <v>218</v>
      </c>
      <c r="B7509" t="s">
        <v>1581</v>
      </c>
      <c r="C7509" t="s">
        <v>1582</v>
      </c>
      <c r="D7509">
        <v>12636124888</v>
      </c>
      <c r="E7509">
        <v>1</v>
      </c>
      <c r="F7509">
        <v>0</v>
      </c>
      <c r="G7509">
        <v>0</v>
      </c>
      <c r="H7509">
        <v>2000000000</v>
      </c>
      <c r="I7509">
        <v>340000000</v>
      </c>
      <c r="J7509">
        <v>0.01</v>
      </c>
    </row>
    <row r="7510" spans="1:10" customFormat="1" hidden="1" x14ac:dyDescent="0.25">
      <c r="A7510">
        <v>218</v>
      </c>
      <c r="B7510" t="s">
        <v>1549</v>
      </c>
      <c r="C7510" t="s">
        <v>1550</v>
      </c>
      <c r="D7510">
        <v>113382160118238</v>
      </c>
      <c r="E7510">
        <v>4956469578</v>
      </c>
      <c r="F7510">
        <v>61333095836</v>
      </c>
      <c r="G7510">
        <v>40</v>
      </c>
      <c r="H7510">
        <v>2700000000000</v>
      </c>
      <c r="I7510">
        <v>340000000</v>
      </c>
      <c r="J7510">
        <v>7.0000000000000007E-2</v>
      </c>
    </row>
    <row r="7511" spans="1:10" customFormat="1" hidden="1" x14ac:dyDescent="0.25">
      <c r="A7511">
        <v>218</v>
      </c>
      <c r="B7511" t="s">
        <v>2579</v>
      </c>
      <c r="C7511" t="s">
        <v>2580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340000000</v>
      </c>
      <c r="J7511">
        <v>1</v>
      </c>
    </row>
    <row r="7512" spans="1:10" customFormat="1" hidden="1" x14ac:dyDescent="0.25">
      <c r="A7512">
        <v>218</v>
      </c>
      <c r="B7512" t="s">
        <v>2030</v>
      </c>
      <c r="C7512" t="s">
        <v>2031</v>
      </c>
      <c r="D7512">
        <v>339066656355</v>
      </c>
      <c r="E7512">
        <v>379332837</v>
      </c>
      <c r="F7512">
        <v>1271761730</v>
      </c>
      <c r="G7512">
        <v>1</v>
      </c>
      <c r="H7512">
        <v>300000000000</v>
      </c>
      <c r="I7512">
        <v>340000000</v>
      </c>
      <c r="J7512">
        <v>0.03</v>
      </c>
    </row>
    <row r="7513" spans="1:10" customFormat="1" hidden="1" x14ac:dyDescent="0.25">
      <c r="A7513">
        <v>218</v>
      </c>
      <c r="B7513" t="s">
        <v>1040</v>
      </c>
      <c r="C7513" t="s">
        <v>1041</v>
      </c>
      <c r="D7513">
        <v>100007089863</v>
      </c>
      <c r="E7513">
        <v>1</v>
      </c>
      <c r="F7513">
        <v>0</v>
      </c>
      <c r="G7513">
        <v>0</v>
      </c>
      <c r="H7513">
        <v>100000000000</v>
      </c>
      <c r="I7513">
        <v>340000000</v>
      </c>
      <c r="J7513">
        <v>2.5000000000000001E-2</v>
      </c>
    </row>
    <row r="7514" spans="1:10" customFormat="1" hidden="1" x14ac:dyDescent="0.25">
      <c r="A7514">
        <v>218</v>
      </c>
      <c r="B7514" t="s">
        <v>2559</v>
      </c>
      <c r="C7514" t="s">
        <v>2525</v>
      </c>
      <c r="D7514">
        <v>0</v>
      </c>
      <c r="E7514">
        <v>0</v>
      </c>
      <c r="F7514">
        <v>0</v>
      </c>
      <c r="G7514">
        <v>0</v>
      </c>
      <c r="H7514">
        <v>100000000000</v>
      </c>
      <c r="I7514">
        <v>360000000</v>
      </c>
      <c r="J7514">
        <v>0.05</v>
      </c>
    </row>
    <row r="7515" spans="1:10" customFormat="1" hidden="1" x14ac:dyDescent="0.25">
      <c r="A7515">
        <v>218</v>
      </c>
      <c r="B7515" t="s">
        <v>2075</v>
      </c>
      <c r="C7515" t="s">
        <v>2076</v>
      </c>
      <c r="D7515">
        <v>1830342462029</v>
      </c>
      <c r="E7515">
        <v>393347073</v>
      </c>
      <c r="F7515">
        <v>2910379238</v>
      </c>
      <c r="G7515">
        <v>2</v>
      </c>
      <c r="H7515">
        <v>500000000000</v>
      </c>
      <c r="I7515">
        <v>340000000</v>
      </c>
      <c r="J7515">
        <v>1.7999999999999999E-2</v>
      </c>
    </row>
    <row r="7516" spans="1:10" customFormat="1" hidden="1" x14ac:dyDescent="0.25">
      <c r="A7516">
        <v>218</v>
      </c>
      <c r="B7516" t="s">
        <v>193</v>
      </c>
      <c r="C7516" t="s">
        <v>194</v>
      </c>
      <c r="D7516">
        <v>484507008113</v>
      </c>
      <c r="E7516">
        <v>363010132</v>
      </c>
      <c r="F7516">
        <v>1288003078</v>
      </c>
      <c r="G7516">
        <v>1</v>
      </c>
      <c r="H7516">
        <v>100000000</v>
      </c>
      <c r="I7516">
        <v>350000000</v>
      </c>
      <c r="J7516">
        <v>0.01</v>
      </c>
    </row>
    <row r="7517" spans="1:10" customFormat="1" hidden="1" x14ac:dyDescent="0.25">
      <c r="A7517">
        <v>218</v>
      </c>
      <c r="B7517" t="s">
        <v>1875</v>
      </c>
      <c r="C7517" t="s">
        <v>1876</v>
      </c>
      <c r="D7517">
        <v>55260864</v>
      </c>
      <c r="E7517">
        <v>1</v>
      </c>
      <c r="F7517">
        <v>0</v>
      </c>
      <c r="G7517">
        <v>0</v>
      </c>
      <c r="H7517">
        <v>25000000</v>
      </c>
      <c r="I7517">
        <v>340000000</v>
      </c>
      <c r="J7517">
        <v>0.01</v>
      </c>
    </row>
    <row r="7518" spans="1:10" customFormat="1" hidden="1" x14ac:dyDescent="0.25">
      <c r="A7518">
        <v>218</v>
      </c>
      <c r="B7518" t="s">
        <v>1119</v>
      </c>
      <c r="C7518" t="s">
        <v>1120</v>
      </c>
      <c r="D7518">
        <v>4253327087725</v>
      </c>
      <c r="E7518">
        <v>428984717</v>
      </c>
      <c r="F7518">
        <v>2877172549</v>
      </c>
      <c r="G7518">
        <v>2</v>
      </c>
      <c r="H7518">
        <v>3100000000000</v>
      </c>
      <c r="I7518">
        <v>340000000</v>
      </c>
      <c r="J7518">
        <v>0.03</v>
      </c>
    </row>
    <row r="7519" spans="1:10" customFormat="1" hidden="1" x14ac:dyDescent="0.25">
      <c r="A7519">
        <v>218</v>
      </c>
      <c r="B7519" t="s">
        <v>2306</v>
      </c>
      <c r="C7519" t="s">
        <v>2307</v>
      </c>
      <c r="D7519">
        <v>111436188671141</v>
      </c>
      <c r="E7519">
        <v>16782129769</v>
      </c>
      <c r="F7519">
        <v>65768519079</v>
      </c>
      <c r="G7519">
        <v>50</v>
      </c>
      <c r="H7519">
        <v>0</v>
      </c>
      <c r="I7519">
        <v>340000000</v>
      </c>
      <c r="J7519">
        <v>0.2</v>
      </c>
    </row>
    <row r="7520" spans="1:10" customFormat="1" hidden="1" x14ac:dyDescent="0.25">
      <c r="A7520">
        <v>218</v>
      </c>
      <c r="B7520" t="s">
        <v>515</v>
      </c>
      <c r="D7520">
        <v>94252000</v>
      </c>
      <c r="E7520">
        <v>1</v>
      </c>
      <c r="F7520">
        <v>0</v>
      </c>
      <c r="G7520">
        <v>0</v>
      </c>
      <c r="H7520">
        <v>100000000</v>
      </c>
      <c r="I7520">
        <v>340000000</v>
      </c>
      <c r="J7520">
        <v>0.04</v>
      </c>
    </row>
    <row r="7521" spans="1:15" hidden="1" x14ac:dyDescent="0.25">
      <c r="A7521">
        <v>218</v>
      </c>
      <c r="B7521" t="s">
        <v>1688</v>
      </c>
      <c r="C7521" t="s">
        <v>1689</v>
      </c>
      <c r="D7521">
        <v>30963356892330</v>
      </c>
      <c r="E7521">
        <v>600873079</v>
      </c>
      <c r="F7521">
        <v>25826434902</v>
      </c>
      <c r="G7521">
        <v>16</v>
      </c>
      <c r="H7521">
        <v>300000000000</v>
      </c>
      <c r="I7521">
        <v>340000000</v>
      </c>
      <c r="J7521">
        <v>0.01</v>
      </c>
      <c r="M7521"/>
    </row>
    <row r="7522" spans="1:15" hidden="1" x14ac:dyDescent="0.25">
      <c r="A7522">
        <v>218</v>
      </c>
      <c r="B7522" t="s">
        <v>173</v>
      </c>
      <c r="C7522" t="s">
        <v>174</v>
      </c>
      <c r="D7522">
        <v>1407376146759</v>
      </c>
      <c r="E7522">
        <v>366226514</v>
      </c>
      <c r="F7522">
        <v>1285099210</v>
      </c>
      <c r="G7522">
        <v>1</v>
      </c>
      <c r="H7522">
        <v>150000000000</v>
      </c>
      <c r="I7522">
        <v>340000000</v>
      </c>
      <c r="J7522">
        <v>0.02</v>
      </c>
      <c r="M7522"/>
    </row>
    <row r="7523" spans="1:15" hidden="1" x14ac:dyDescent="0.25">
      <c r="A7523">
        <v>218</v>
      </c>
      <c r="B7523" t="s">
        <v>725</v>
      </c>
      <c r="C7523" t="s">
        <v>726</v>
      </c>
      <c r="D7523">
        <v>204603115200</v>
      </c>
      <c r="E7523">
        <v>1</v>
      </c>
      <c r="F7523">
        <v>0</v>
      </c>
      <c r="G7523">
        <v>0</v>
      </c>
      <c r="H7523">
        <v>100000000000</v>
      </c>
      <c r="I7523">
        <v>340000000</v>
      </c>
      <c r="J7523">
        <v>0.03</v>
      </c>
      <c r="M7523"/>
    </row>
    <row r="7524" spans="1:15" hidden="1" x14ac:dyDescent="0.25">
      <c r="A7524">
        <v>218</v>
      </c>
      <c r="B7524" t="s">
        <v>2388</v>
      </c>
      <c r="C7524" t="s">
        <v>2389</v>
      </c>
      <c r="D7524">
        <v>8272416448028</v>
      </c>
      <c r="E7524">
        <v>340000000</v>
      </c>
      <c r="F7524">
        <v>7916783312</v>
      </c>
      <c r="G7524">
        <v>5</v>
      </c>
      <c r="H7524">
        <v>150000000000</v>
      </c>
      <c r="I7524">
        <v>340000000</v>
      </c>
      <c r="J7524">
        <v>0</v>
      </c>
      <c r="M7524"/>
    </row>
    <row r="7525" spans="1:15" hidden="1" x14ac:dyDescent="0.25">
      <c r="A7525">
        <v>218</v>
      </c>
      <c r="B7525" t="s">
        <v>1501</v>
      </c>
      <c r="C7525" t="s">
        <v>1502</v>
      </c>
      <c r="D7525">
        <v>9356859155368</v>
      </c>
      <c r="E7525">
        <v>390141043</v>
      </c>
      <c r="F7525">
        <v>6217489389</v>
      </c>
      <c r="G7525">
        <v>4</v>
      </c>
      <c r="H7525">
        <v>400000000000</v>
      </c>
      <c r="I7525">
        <v>340000000</v>
      </c>
      <c r="J7525">
        <v>8.0000000000000002E-3</v>
      </c>
      <c r="M7525"/>
    </row>
    <row r="7526" spans="1:15" hidden="1" x14ac:dyDescent="0.25">
      <c r="A7526">
        <v>218</v>
      </c>
      <c r="B7526" t="s">
        <v>1653</v>
      </c>
      <c r="C7526" t="s">
        <v>1654</v>
      </c>
      <c r="D7526">
        <v>5129518428841</v>
      </c>
      <c r="E7526">
        <v>1</v>
      </c>
      <c r="F7526">
        <v>0</v>
      </c>
      <c r="G7526">
        <v>0</v>
      </c>
      <c r="H7526">
        <v>380000000000</v>
      </c>
      <c r="I7526">
        <v>340000000</v>
      </c>
      <c r="J7526">
        <v>0.04</v>
      </c>
      <c r="M7526"/>
    </row>
    <row r="7527" spans="1:15" x14ac:dyDescent="0.25">
      <c r="A7527">
        <v>224</v>
      </c>
      <c r="B7527" t="s">
        <v>2551</v>
      </c>
      <c r="C7527" t="s">
        <v>2552</v>
      </c>
      <c r="D7527">
        <v>17083632058689</v>
      </c>
      <c r="E7527">
        <v>0</v>
      </c>
      <c r="F7527">
        <v>0</v>
      </c>
      <c r="G7527">
        <v>10</v>
      </c>
      <c r="H7527">
        <v>720000000000</v>
      </c>
      <c r="I7527">
        <v>340000000</v>
      </c>
      <c r="J7527" s="127">
        <v>3.5999999999999997E-2</v>
      </c>
      <c r="L7527" t="str">
        <f>C7527</f>
        <v>AHL</v>
      </c>
      <c r="M7527" s="125">
        <f>H7527/1000000</f>
        <v>720000</v>
      </c>
      <c r="O7527" s="126">
        <f>D7527/1000000</f>
        <v>17083632.058688998</v>
      </c>
    </row>
    <row r="7528" spans="1:15" hidden="1" x14ac:dyDescent="0.25">
      <c r="A7528">
        <v>218</v>
      </c>
      <c r="B7528" t="s">
        <v>2682</v>
      </c>
      <c r="C7528">
        <v>888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M7528"/>
    </row>
    <row r="7529" spans="1:15" hidden="1" x14ac:dyDescent="0.25">
      <c r="A7529">
        <v>218</v>
      </c>
      <c r="B7529" t="s">
        <v>482</v>
      </c>
      <c r="C7529" t="s">
        <v>483</v>
      </c>
      <c r="D7529">
        <v>320067791801</v>
      </c>
      <c r="E7529">
        <v>1</v>
      </c>
      <c r="F7529">
        <v>0</v>
      </c>
      <c r="G7529">
        <v>0</v>
      </c>
      <c r="H7529">
        <v>150000000000</v>
      </c>
      <c r="I7529">
        <v>340000000</v>
      </c>
      <c r="J7529">
        <v>1.4999999999999999E-2</v>
      </c>
      <c r="M7529"/>
    </row>
    <row r="7530" spans="1:15" hidden="1" x14ac:dyDescent="0.25">
      <c r="A7530">
        <v>218</v>
      </c>
      <c r="B7530" t="s">
        <v>703</v>
      </c>
      <c r="C7530" t="s">
        <v>704</v>
      </c>
      <c r="D7530">
        <v>0</v>
      </c>
      <c r="E7530">
        <v>1</v>
      </c>
      <c r="F7530">
        <v>0</v>
      </c>
      <c r="G7530">
        <v>0</v>
      </c>
      <c r="H7530">
        <v>70000000000</v>
      </c>
      <c r="I7530">
        <v>340000000</v>
      </c>
      <c r="J7530">
        <v>2.7E-2</v>
      </c>
      <c r="M7530"/>
    </row>
    <row r="7531" spans="1:15" hidden="1" x14ac:dyDescent="0.25">
      <c r="A7531">
        <v>218</v>
      </c>
      <c r="B7531" t="s">
        <v>2560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340000000</v>
      </c>
      <c r="J7531">
        <v>1</v>
      </c>
      <c r="M7531"/>
    </row>
    <row r="7532" spans="1:15" hidden="1" x14ac:dyDescent="0.25">
      <c r="A7532">
        <v>218</v>
      </c>
      <c r="B7532" t="s">
        <v>1627</v>
      </c>
      <c r="D7532">
        <v>0</v>
      </c>
      <c r="E7532">
        <v>0</v>
      </c>
      <c r="F7532">
        <v>0</v>
      </c>
      <c r="G7532">
        <v>1978</v>
      </c>
      <c r="H7532">
        <v>0</v>
      </c>
      <c r="I7532">
        <v>0</v>
      </c>
      <c r="J7532">
        <v>0</v>
      </c>
      <c r="M7532"/>
    </row>
    <row r="7533" spans="1:15" hidden="1" x14ac:dyDescent="0.25">
      <c r="A7533">
        <v>218</v>
      </c>
      <c r="B7533" t="s">
        <v>1952</v>
      </c>
      <c r="C7533" t="s">
        <v>1953</v>
      </c>
      <c r="D7533">
        <v>59876422594540</v>
      </c>
      <c r="E7533">
        <v>7536457098</v>
      </c>
      <c r="F7533">
        <v>28785828395</v>
      </c>
      <c r="G7533">
        <v>22</v>
      </c>
      <c r="H7533">
        <v>0</v>
      </c>
      <c r="I7533">
        <v>340000000</v>
      </c>
      <c r="J7533">
        <v>0.2</v>
      </c>
      <c r="M7533"/>
    </row>
    <row r="7534" spans="1:15" hidden="1" x14ac:dyDescent="0.25">
      <c r="A7534">
        <v>218</v>
      </c>
      <c r="B7534" t="s">
        <v>1032</v>
      </c>
      <c r="C7534" t="s">
        <v>1033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M7534"/>
    </row>
    <row r="7535" spans="1:15" hidden="1" x14ac:dyDescent="0.25">
      <c r="A7535">
        <v>218</v>
      </c>
      <c r="B7535" t="s">
        <v>2613</v>
      </c>
      <c r="C7535" t="s">
        <v>2614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M7535"/>
    </row>
    <row r="7536" spans="1:15" hidden="1" x14ac:dyDescent="0.25">
      <c r="A7536">
        <v>218</v>
      </c>
      <c r="B7536" t="s">
        <v>185</v>
      </c>
      <c r="C7536" t="s">
        <v>186</v>
      </c>
      <c r="D7536">
        <v>103006137506</v>
      </c>
      <c r="E7536">
        <v>1</v>
      </c>
      <c r="F7536">
        <v>0</v>
      </c>
      <c r="G7536">
        <v>0</v>
      </c>
      <c r="H7536">
        <v>100000000</v>
      </c>
      <c r="I7536">
        <v>340000000</v>
      </c>
      <c r="J7536">
        <v>1.7999999999999999E-2</v>
      </c>
      <c r="M7536"/>
    </row>
    <row r="7537" spans="1:10" customFormat="1" hidden="1" x14ac:dyDescent="0.25">
      <c r="A7537">
        <v>218</v>
      </c>
      <c r="B7537" t="s">
        <v>2270</v>
      </c>
      <c r="C7537" t="s">
        <v>2271</v>
      </c>
      <c r="D7537">
        <v>115004960762788</v>
      </c>
      <c r="E7537">
        <v>3885086774</v>
      </c>
      <c r="F7537">
        <v>67356648717</v>
      </c>
      <c r="G7537">
        <v>43</v>
      </c>
      <c r="H7537">
        <v>2500000000000</v>
      </c>
      <c r="I7537">
        <v>340000000</v>
      </c>
      <c r="J7537">
        <v>0.05</v>
      </c>
    </row>
    <row r="7538" spans="1:10" customFormat="1" hidden="1" x14ac:dyDescent="0.25">
      <c r="A7538">
        <v>218</v>
      </c>
      <c r="B7538" t="s">
        <v>911</v>
      </c>
      <c r="C7538" t="s">
        <v>912</v>
      </c>
      <c r="D7538">
        <v>5754396556463</v>
      </c>
      <c r="E7538">
        <v>388675133</v>
      </c>
      <c r="F7538">
        <v>6215820860</v>
      </c>
      <c r="G7538">
        <v>4</v>
      </c>
      <c r="H7538">
        <v>48000000000</v>
      </c>
      <c r="I7538">
        <v>340000000</v>
      </c>
      <c r="J7538">
        <v>7.77E-3</v>
      </c>
    </row>
    <row r="7539" spans="1:10" customFormat="1" hidden="1" x14ac:dyDescent="0.25">
      <c r="A7539">
        <v>218</v>
      </c>
      <c r="B7539" t="s">
        <v>2617</v>
      </c>
      <c r="C7539" t="s">
        <v>2525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customFormat="1" hidden="1" x14ac:dyDescent="0.25">
      <c r="A7540">
        <v>218</v>
      </c>
      <c r="B7540" t="s">
        <v>754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customFormat="1" hidden="1" x14ac:dyDescent="0.25">
      <c r="A7541">
        <v>218</v>
      </c>
      <c r="B7541" t="s">
        <v>2466</v>
      </c>
      <c r="C7541" t="s">
        <v>2467</v>
      </c>
      <c r="D7541">
        <v>176258093850</v>
      </c>
      <c r="E7541">
        <v>1</v>
      </c>
      <c r="F7541">
        <v>0</v>
      </c>
      <c r="G7541">
        <v>0</v>
      </c>
      <c r="H7541">
        <v>40000000000</v>
      </c>
      <c r="I7541">
        <v>340000000</v>
      </c>
      <c r="J7541">
        <v>0.04</v>
      </c>
    </row>
    <row r="7542" spans="1:10" customFormat="1" hidden="1" x14ac:dyDescent="0.25">
      <c r="A7542">
        <v>218</v>
      </c>
      <c r="B7542" s="161" t="s">
        <v>1066</v>
      </c>
      <c r="C7542" t="s">
        <v>1067</v>
      </c>
      <c r="D7542">
        <v>58830293015</v>
      </c>
      <c r="E7542">
        <v>1</v>
      </c>
      <c r="F7542">
        <v>0</v>
      </c>
      <c r="G7542">
        <v>0</v>
      </c>
      <c r="H7542">
        <v>420000000</v>
      </c>
      <c r="I7542">
        <v>340000000</v>
      </c>
      <c r="J7542">
        <v>0.03</v>
      </c>
    </row>
    <row r="7543" spans="1:10" customFormat="1" hidden="1" x14ac:dyDescent="0.25">
      <c r="A7543">
        <v>218</v>
      </c>
      <c r="B7543" s="161" t="s">
        <v>2207</v>
      </c>
      <c r="C7543" t="s">
        <v>2208</v>
      </c>
      <c r="D7543">
        <v>19674407486</v>
      </c>
      <c r="E7543">
        <v>1</v>
      </c>
      <c r="F7543">
        <v>0</v>
      </c>
      <c r="G7543">
        <v>0</v>
      </c>
      <c r="H7543">
        <v>500000000</v>
      </c>
      <c r="I7543">
        <v>340000000</v>
      </c>
      <c r="J7543">
        <v>0.05</v>
      </c>
    </row>
    <row r="7544" spans="1:10" customFormat="1" hidden="1" x14ac:dyDescent="0.25">
      <c r="A7544">
        <v>218</v>
      </c>
      <c r="B7544" t="s">
        <v>789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customFormat="1" hidden="1" x14ac:dyDescent="0.25">
      <c r="A7545">
        <v>218</v>
      </c>
      <c r="B7545" t="s">
        <v>1525</v>
      </c>
      <c r="C7545" t="s">
        <v>1526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customFormat="1" hidden="1" x14ac:dyDescent="0.25">
      <c r="A7546">
        <v>218</v>
      </c>
      <c r="B7546" t="s">
        <v>2618</v>
      </c>
      <c r="C7546" t="s">
        <v>2525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customFormat="1" hidden="1" x14ac:dyDescent="0.25">
      <c r="A7547">
        <v>218</v>
      </c>
      <c r="B7547" t="s">
        <v>148</v>
      </c>
      <c r="C7547" t="s">
        <v>149</v>
      </c>
      <c r="D7547">
        <v>112250343197535</v>
      </c>
      <c r="E7547">
        <v>1951877423</v>
      </c>
      <c r="F7547">
        <v>78981993776</v>
      </c>
      <c r="G7547">
        <v>49</v>
      </c>
      <c r="H7547">
        <v>300000000000</v>
      </c>
      <c r="I7547">
        <v>340000000</v>
      </c>
      <c r="J7547">
        <v>0.02</v>
      </c>
    </row>
    <row r="7548" spans="1:10" customFormat="1" hidden="1" x14ac:dyDescent="0.25">
      <c r="A7548">
        <v>218</v>
      </c>
      <c r="B7548" t="s">
        <v>1486</v>
      </c>
      <c r="C7548" t="s">
        <v>1487</v>
      </c>
      <c r="D7548">
        <v>256348795036</v>
      </c>
      <c r="E7548">
        <v>1</v>
      </c>
      <c r="F7548">
        <v>0</v>
      </c>
      <c r="G7548">
        <v>0</v>
      </c>
      <c r="H7548">
        <v>666000000</v>
      </c>
      <c r="I7548">
        <v>340000000</v>
      </c>
      <c r="J7548">
        <v>0.05</v>
      </c>
    </row>
    <row r="7549" spans="1:10" customFormat="1" hidden="1" x14ac:dyDescent="0.25">
      <c r="A7549">
        <v>218</v>
      </c>
      <c r="B7549" t="s">
        <v>1329</v>
      </c>
      <c r="C7549" t="s">
        <v>1330</v>
      </c>
      <c r="D7549">
        <v>100133505516</v>
      </c>
      <c r="E7549">
        <v>1</v>
      </c>
      <c r="F7549">
        <v>0</v>
      </c>
      <c r="G7549">
        <v>0</v>
      </c>
      <c r="H7549">
        <v>10000000000</v>
      </c>
      <c r="I7549">
        <v>340000000</v>
      </c>
      <c r="J7549">
        <v>0</v>
      </c>
    </row>
    <row r="7550" spans="1:10" customFormat="1" hidden="1" x14ac:dyDescent="0.25">
      <c r="A7550">
        <v>218</v>
      </c>
      <c r="B7550" t="s">
        <v>2198</v>
      </c>
      <c r="C7550" t="s">
        <v>2199</v>
      </c>
      <c r="D7550">
        <v>106396818588611</v>
      </c>
      <c r="E7550">
        <v>4368267380</v>
      </c>
      <c r="F7550">
        <v>76537080239</v>
      </c>
      <c r="G7550">
        <v>49</v>
      </c>
      <c r="H7550">
        <v>50000000000</v>
      </c>
      <c r="I7550">
        <v>340000000</v>
      </c>
      <c r="J7550">
        <v>0.05</v>
      </c>
    </row>
    <row r="7551" spans="1:10" customFormat="1" hidden="1" x14ac:dyDescent="0.25">
      <c r="A7551">
        <v>218</v>
      </c>
      <c r="B7551" t="s">
        <v>999</v>
      </c>
      <c r="C7551" t="s">
        <v>1000</v>
      </c>
      <c r="D7551">
        <v>110100574033742</v>
      </c>
      <c r="E7551">
        <v>4203154430</v>
      </c>
      <c r="F7551">
        <v>73399934189</v>
      </c>
      <c r="G7551">
        <v>47</v>
      </c>
      <c r="H7551">
        <v>50000000000</v>
      </c>
      <c r="I7551">
        <v>340000000</v>
      </c>
      <c r="J7551">
        <v>0.05</v>
      </c>
    </row>
    <row r="7552" spans="1:10" customFormat="1" hidden="1" x14ac:dyDescent="0.25">
      <c r="A7552">
        <v>218</v>
      </c>
      <c r="B7552" t="s">
        <v>1378</v>
      </c>
      <c r="C7552" t="s">
        <v>1379</v>
      </c>
      <c r="D7552">
        <v>156061404127</v>
      </c>
      <c r="E7552">
        <v>1</v>
      </c>
      <c r="F7552">
        <v>0</v>
      </c>
      <c r="G7552">
        <v>0</v>
      </c>
      <c r="H7552">
        <v>26000000000</v>
      </c>
      <c r="I7552">
        <v>340000000</v>
      </c>
      <c r="J7552">
        <v>1.9E-2</v>
      </c>
    </row>
    <row r="7553" spans="1:15" hidden="1" x14ac:dyDescent="0.25">
      <c r="A7553">
        <v>218</v>
      </c>
      <c r="B7553" t="s">
        <v>1719</v>
      </c>
      <c r="C7553" t="s">
        <v>1720</v>
      </c>
      <c r="D7553">
        <v>857653508122</v>
      </c>
      <c r="E7553">
        <v>340000000</v>
      </c>
      <c r="F7553">
        <v>1311012976</v>
      </c>
      <c r="G7553">
        <v>1</v>
      </c>
      <c r="H7553">
        <v>0</v>
      </c>
      <c r="I7553">
        <v>340000000</v>
      </c>
      <c r="J7553">
        <v>0</v>
      </c>
      <c r="M7553"/>
    </row>
    <row r="7554" spans="1:15" hidden="1" x14ac:dyDescent="0.25">
      <c r="A7554">
        <v>218</v>
      </c>
      <c r="B7554" t="s">
        <v>1745</v>
      </c>
      <c r="C7554" t="s">
        <v>1746</v>
      </c>
      <c r="D7554">
        <v>1519457390007</v>
      </c>
      <c r="E7554">
        <v>353114184</v>
      </c>
      <c r="F7554">
        <v>1298304219</v>
      </c>
      <c r="G7554">
        <v>1</v>
      </c>
      <c r="H7554">
        <v>200000000000</v>
      </c>
      <c r="I7554">
        <v>340000000</v>
      </c>
      <c r="J7554">
        <v>0.01</v>
      </c>
      <c r="M7554"/>
    </row>
    <row r="7555" spans="1:15" hidden="1" x14ac:dyDescent="0.25">
      <c r="A7555">
        <v>218</v>
      </c>
      <c r="B7555" t="s">
        <v>1990</v>
      </c>
      <c r="C7555" t="s">
        <v>1991</v>
      </c>
      <c r="D7555">
        <v>0</v>
      </c>
      <c r="E7555">
        <v>1</v>
      </c>
      <c r="F7555">
        <v>0</v>
      </c>
      <c r="G7555">
        <v>0</v>
      </c>
      <c r="H7555">
        <v>2061750060728</v>
      </c>
      <c r="I7555">
        <v>340000000</v>
      </c>
      <c r="J7555">
        <v>0.03</v>
      </c>
      <c r="M7555"/>
    </row>
    <row r="7556" spans="1:15" hidden="1" x14ac:dyDescent="0.25">
      <c r="A7556">
        <v>218</v>
      </c>
      <c r="B7556" t="s">
        <v>839</v>
      </c>
      <c r="C7556" t="s">
        <v>840</v>
      </c>
      <c r="D7556">
        <v>82512809272</v>
      </c>
      <c r="E7556">
        <v>1</v>
      </c>
      <c r="F7556">
        <v>0</v>
      </c>
      <c r="G7556">
        <v>0</v>
      </c>
      <c r="H7556">
        <v>25000000000</v>
      </c>
      <c r="I7556">
        <v>340000000</v>
      </c>
      <c r="J7556">
        <v>0.01</v>
      </c>
      <c r="M7556"/>
    </row>
    <row r="7557" spans="1:15" x14ac:dyDescent="0.25">
      <c r="A7557">
        <v>224</v>
      </c>
      <c r="B7557" t="s">
        <v>2127</v>
      </c>
      <c r="C7557" t="s">
        <v>2128</v>
      </c>
      <c r="D7557">
        <v>24621835141951</v>
      </c>
      <c r="E7557">
        <v>0</v>
      </c>
      <c r="F7557">
        <v>0</v>
      </c>
      <c r="G7557">
        <v>16</v>
      </c>
      <c r="H7557">
        <v>720000000000</v>
      </c>
      <c r="I7557">
        <v>340000000</v>
      </c>
      <c r="J7557" s="127">
        <v>0</v>
      </c>
      <c r="L7557" t="str">
        <f>C7557</f>
        <v>BIRD</v>
      </c>
      <c r="M7557" s="125">
        <f>H7557/1000000</f>
        <v>720000</v>
      </c>
      <c r="O7557" s="126">
        <f>D7557/1000000</f>
        <v>24621835.141950998</v>
      </c>
    </row>
    <row r="7558" spans="1:15" hidden="1" x14ac:dyDescent="0.25">
      <c r="A7558">
        <v>218</v>
      </c>
      <c r="B7558" t="s">
        <v>337</v>
      </c>
      <c r="C7558" t="s">
        <v>338</v>
      </c>
      <c r="D7558">
        <v>3474590210487</v>
      </c>
      <c r="E7558">
        <v>346556197</v>
      </c>
      <c r="F7558">
        <v>1304683365</v>
      </c>
      <c r="G7558">
        <v>1</v>
      </c>
      <c r="H7558">
        <v>100000000000</v>
      </c>
      <c r="I7558">
        <v>340000000</v>
      </c>
      <c r="J7558">
        <v>5.0000000000000001E-3</v>
      </c>
      <c r="M7558"/>
    </row>
    <row r="7559" spans="1:15" hidden="1" x14ac:dyDescent="0.25">
      <c r="A7559">
        <v>218</v>
      </c>
      <c r="B7559" t="s">
        <v>841</v>
      </c>
      <c r="C7559" t="s">
        <v>842</v>
      </c>
      <c r="D7559">
        <v>216355005739</v>
      </c>
      <c r="E7559">
        <v>340000000</v>
      </c>
      <c r="F7559">
        <v>1311138494</v>
      </c>
      <c r="G7559">
        <v>1</v>
      </c>
      <c r="H7559">
        <v>100000000000</v>
      </c>
      <c r="I7559">
        <v>340000000</v>
      </c>
      <c r="J7559">
        <v>0</v>
      </c>
      <c r="M7559"/>
    </row>
    <row r="7560" spans="1:15" hidden="1" x14ac:dyDescent="0.25">
      <c r="A7560">
        <v>218</v>
      </c>
      <c r="B7560" t="s">
        <v>2563</v>
      </c>
      <c r="C7560" t="s">
        <v>2564</v>
      </c>
      <c r="D7560">
        <v>255804963625</v>
      </c>
      <c r="E7560">
        <v>1</v>
      </c>
      <c r="F7560">
        <v>0</v>
      </c>
      <c r="G7560">
        <v>0</v>
      </c>
      <c r="H7560">
        <v>300000000</v>
      </c>
      <c r="I7560">
        <v>340000000</v>
      </c>
      <c r="J7560">
        <v>0.05</v>
      </c>
      <c r="M7560"/>
    </row>
    <row r="7561" spans="1:15" hidden="1" x14ac:dyDescent="0.25">
      <c r="A7561">
        <v>218</v>
      </c>
      <c r="B7561" t="s">
        <v>1456</v>
      </c>
      <c r="C7561" t="s">
        <v>1457</v>
      </c>
      <c r="D7561">
        <v>0</v>
      </c>
      <c r="E7561">
        <v>0</v>
      </c>
      <c r="F7561">
        <v>0</v>
      </c>
      <c r="G7561">
        <v>0</v>
      </c>
      <c r="H7561">
        <v>15000000000</v>
      </c>
      <c r="I7561">
        <v>340000000</v>
      </c>
      <c r="J7561">
        <v>0.02</v>
      </c>
      <c r="M7561"/>
    </row>
    <row r="7562" spans="1:15" hidden="1" x14ac:dyDescent="0.25">
      <c r="A7562">
        <v>218</v>
      </c>
      <c r="B7562" t="s">
        <v>2017</v>
      </c>
      <c r="C7562" t="s">
        <v>2018</v>
      </c>
      <c r="D7562">
        <v>10321082540067</v>
      </c>
      <c r="E7562">
        <v>432292276</v>
      </c>
      <c r="F7562">
        <v>4522321533</v>
      </c>
      <c r="G7562">
        <v>3</v>
      </c>
      <c r="H7562">
        <v>230000000000</v>
      </c>
      <c r="I7562">
        <v>340000000</v>
      </c>
      <c r="J7562">
        <v>0.02</v>
      </c>
      <c r="M7562"/>
    </row>
    <row r="7563" spans="1:15" hidden="1" x14ac:dyDescent="0.25">
      <c r="A7563">
        <v>218</v>
      </c>
      <c r="B7563" t="s">
        <v>812</v>
      </c>
      <c r="C7563" t="s">
        <v>813</v>
      </c>
      <c r="D7563">
        <v>1301346344128</v>
      </c>
      <c r="E7563">
        <v>1</v>
      </c>
      <c r="F7563">
        <v>0</v>
      </c>
      <c r="G7563">
        <v>0</v>
      </c>
      <c r="H7563">
        <v>30000000000</v>
      </c>
      <c r="I7563">
        <v>340000000</v>
      </c>
      <c r="J7563">
        <v>0.01</v>
      </c>
      <c r="M7563"/>
    </row>
    <row r="7564" spans="1:15" hidden="1" x14ac:dyDescent="0.25">
      <c r="A7564">
        <v>218</v>
      </c>
      <c r="B7564" t="s">
        <v>1998</v>
      </c>
      <c r="C7564" t="s">
        <v>1999</v>
      </c>
      <c r="D7564">
        <v>752233787663</v>
      </c>
      <c r="E7564">
        <v>340000000</v>
      </c>
      <c r="F7564">
        <v>1311121848</v>
      </c>
      <c r="G7564">
        <v>1</v>
      </c>
      <c r="H7564">
        <v>50000000000</v>
      </c>
      <c r="I7564">
        <v>340000000</v>
      </c>
      <c r="J7564">
        <v>0</v>
      </c>
      <c r="M7564"/>
    </row>
    <row r="7565" spans="1:15" hidden="1" x14ac:dyDescent="0.25">
      <c r="A7565">
        <v>218</v>
      </c>
      <c r="B7565" t="s">
        <v>423</v>
      </c>
      <c r="C7565" t="s">
        <v>424</v>
      </c>
      <c r="D7565">
        <v>101990806662</v>
      </c>
      <c r="E7565">
        <v>1</v>
      </c>
      <c r="F7565">
        <v>0</v>
      </c>
      <c r="G7565">
        <v>0</v>
      </c>
      <c r="H7565">
        <v>500000000</v>
      </c>
      <c r="I7565">
        <v>345000000</v>
      </c>
      <c r="J7565">
        <v>0.03</v>
      </c>
      <c r="M7565"/>
    </row>
    <row r="7566" spans="1:15" hidden="1" x14ac:dyDescent="0.25">
      <c r="A7566">
        <v>218</v>
      </c>
      <c r="B7566" t="s">
        <v>743</v>
      </c>
      <c r="C7566" t="s">
        <v>744</v>
      </c>
      <c r="D7566">
        <v>3624697289</v>
      </c>
      <c r="E7566">
        <v>1</v>
      </c>
      <c r="F7566">
        <v>0</v>
      </c>
      <c r="G7566">
        <v>0</v>
      </c>
      <c r="H7566">
        <v>2600000000</v>
      </c>
      <c r="I7566">
        <v>340000000</v>
      </c>
      <c r="J7566">
        <v>0.02</v>
      </c>
      <c r="M7566"/>
    </row>
    <row r="7567" spans="1:15" hidden="1" x14ac:dyDescent="0.25">
      <c r="A7567">
        <v>218</v>
      </c>
      <c r="B7567" t="s">
        <v>296</v>
      </c>
      <c r="C7567" t="s">
        <v>297</v>
      </c>
      <c r="D7567">
        <v>9606177268781</v>
      </c>
      <c r="E7567">
        <v>590617206</v>
      </c>
      <c r="F7567">
        <v>6014812966</v>
      </c>
      <c r="G7567">
        <v>4</v>
      </c>
      <c r="H7567">
        <v>150000000000</v>
      </c>
      <c r="I7567">
        <v>340000000</v>
      </c>
      <c r="J7567">
        <v>0.04</v>
      </c>
      <c r="M7567"/>
    </row>
    <row r="7568" spans="1:15" hidden="1" x14ac:dyDescent="0.25">
      <c r="A7568">
        <v>218</v>
      </c>
      <c r="B7568" t="s">
        <v>909</v>
      </c>
      <c r="C7568" t="s">
        <v>910</v>
      </c>
      <c r="D7568">
        <v>140264142770</v>
      </c>
      <c r="E7568">
        <v>1</v>
      </c>
      <c r="F7568">
        <v>0</v>
      </c>
      <c r="G7568">
        <v>0</v>
      </c>
      <c r="H7568">
        <v>95000000000</v>
      </c>
      <c r="I7568">
        <v>340000000</v>
      </c>
      <c r="J7568">
        <v>0.01</v>
      </c>
      <c r="M7568"/>
    </row>
    <row r="7569" spans="1:15" hidden="1" x14ac:dyDescent="0.25">
      <c r="A7569">
        <v>218</v>
      </c>
      <c r="B7569" t="s">
        <v>660</v>
      </c>
      <c r="C7569" t="s">
        <v>661</v>
      </c>
      <c r="D7569">
        <v>243303280374</v>
      </c>
      <c r="E7569">
        <v>1</v>
      </c>
      <c r="F7569">
        <v>0</v>
      </c>
      <c r="G7569">
        <v>0</v>
      </c>
      <c r="H7569">
        <v>200000000000</v>
      </c>
      <c r="I7569">
        <v>340000000</v>
      </c>
      <c r="J7569">
        <v>2.58E-2</v>
      </c>
      <c r="M7569"/>
    </row>
    <row r="7570" spans="1:15" x14ac:dyDescent="0.25">
      <c r="A7570">
        <v>224</v>
      </c>
      <c r="B7570" t="s">
        <v>2117</v>
      </c>
      <c r="C7570" t="s">
        <v>2118</v>
      </c>
      <c r="D7570">
        <v>731330700349</v>
      </c>
      <c r="E7570">
        <v>0</v>
      </c>
      <c r="F7570">
        <v>0</v>
      </c>
      <c r="G7570">
        <v>1</v>
      </c>
      <c r="H7570">
        <v>711886000000</v>
      </c>
      <c r="I7570">
        <v>340000000</v>
      </c>
      <c r="J7570" s="127">
        <v>2.3E-2</v>
      </c>
      <c r="L7570" t="str">
        <f t="shared" ref="L7570:L7572" si="60">C7570</f>
        <v>GIGA</v>
      </c>
      <c r="M7570" s="125">
        <f t="shared" ref="M7570:M7572" si="61">H7570/1000000</f>
        <v>711886</v>
      </c>
      <c r="O7570" s="126">
        <f t="shared" ref="O7570:O7572" si="62">D7570/1000000</f>
        <v>731330.70034900005</v>
      </c>
    </row>
    <row r="7571" spans="1:15" x14ac:dyDescent="0.25">
      <c r="A7571">
        <v>224</v>
      </c>
      <c r="B7571" t="s">
        <v>2470</v>
      </c>
      <c r="C7571" t="s">
        <v>2471</v>
      </c>
      <c r="D7571">
        <v>1417139632513</v>
      </c>
      <c r="E7571">
        <v>0</v>
      </c>
      <c r="F7571">
        <v>0</v>
      </c>
      <c r="G7571">
        <v>2</v>
      </c>
      <c r="H7571">
        <v>705000000000</v>
      </c>
      <c r="I7571">
        <v>340000000</v>
      </c>
      <c r="J7571" s="127">
        <v>1.4999999999999999E-2</v>
      </c>
      <c r="L7571" t="str">
        <f t="shared" si="60"/>
        <v>SPRTA</v>
      </c>
      <c r="M7571" s="125">
        <f t="shared" si="61"/>
        <v>705000</v>
      </c>
      <c r="O7571" s="126">
        <f t="shared" si="62"/>
        <v>1417139.6325129999</v>
      </c>
    </row>
    <row r="7572" spans="1:15" x14ac:dyDescent="0.25">
      <c r="A7572">
        <v>224</v>
      </c>
      <c r="B7572" t="s">
        <v>1797</v>
      </c>
      <c r="C7572" t="s">
        <v>1798</v>
      </c>
      <c r="D7572">
        <v>1002572960314</v>
      </c>
      <c r="E7572">
        <v>0</v>
      </c>
      <c r="F7572">
        <v>0</v>
      </c>
      <c r="G7572">
        <v>1</v>
      </c>
      <c r="H7572">
        <v>700000700000</v>
      </c>
      <c r="I7572">
        <v>340000000</v>
      </c>
      <c r="J7572" s="127">
        <v>6.9999999999999999E-4</v>
      </c>
      <c r="L7572" t="str">
        <f t="shared" si="60"/>
        <v>OHOH7</v>
      </c>
      <c r="M7572" s="125">
        <f t="shared" si="61"/>
        <v>700000.7</v>
      </c>
      <c r="O7572" s="126">
        <f t="shared" si="62"/>
        <v>1002572.960314</v>
      </c>
    </row>
    <row r="7573" spans="1:15" hidden="1" x14ac:dyDescent="0.25">
      <c r="A7573">
        <v>218</v>
      </c>
      <c r="B7573" t="s">
        <v>258</v>
      </c>
      <c r="C7573" t="s">
        <v>259</v>
      </c>
      <c r="D7573">
        <v>1151525474037</v>
      </c>
      <c r="E7573">
        <v>340000000</v>
      </c>
      <c r="F7573">
        <v>1311241327</v>
      </c>
      <c r="G7573">
        <v>1</v>
      </c>
      <c r="H7573">
        <v>108000000000</v>
      </c>
      <c r="I7573">
        <v>340000000</v>
      </c>
      <c r="J7573">
        <v>0</v>
      </c>
      <c r="M7573"/>
    </row>
    <row r="7574" spans="1:15" hidden="1" x14ac:dyDescent="0.25">
      <c r="A7574">
        <v>218</v>
      </c>
      <c r="B7574" t="s">
        <v>1091</v>
      </c>
      <c r="C7574" t="s">
        <v>964</v>
      </c>
      <c r="D7574">
        <v>121646157917</v>
      </c>
      <c r="E7574">
        <v>1</v>
      </c>
      <c r="F7574">
        <v>0</v>
      </c>
      <c r="G7574">
        <v>0</v>
      </c>
      <c r="H7574">
        <v>99000000000</v>
      </c>
      <c r="I7574">
        <v>340000000</v>
      </c>
      <c r="J7574">
        <v>0</v>
      </c>
      <c r="M7574"/>
    </row>
    <row r="7575" spans="1:15" hidden="1" x14ac:dyDescent="0.25">
      <c r="A7575">
        <v>218</v>
      </c>
      <c r="B7575" t="s">
        <v>923</v>
      </c>
      <c r="C7575" t="s">
        <v>924</v>
      </c>
      <c r="D7575">
        <v>7689050627</v>
      </c>
      <c r="E7575">
        <v>1</v>
      </c>
      <c r="F7575">
        <v>0</v>
      </c>
      <c r="G7575">
        <v>0</v>
      </c>
      <c r="H7575">
        <v>1000000000</v>
      </c>
      <c r="I7575">
        <v>340000000</v>
      </c>
      <c r="J7575">
        <v>0</v>
      </c>
      <c r="M7575"/>
    </row>
    <row r="7576" spans="1:15" hidden="1" x14ac:dyDescent="0.25">
      <c r="A7576">
        <v>218</v>
      </c>
      <c r="B7576" t="s">
        <v>2225</v>
      </c>
      <c r="C7576" t="s">
        <v>2226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M7576"/>
    </row>
    <row r="7577" spans="1:15" hidden="1" x14ac:dyDescent="0.25">
      <c r="A7577">
        <v>218</v>
      </c>
      <c r="B7577" t="s">
        <v>2549</v>
      </c>
      <c r="C7577" t="s">
        <v>2550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M7577"/>
    </row>
    <row r="7578" spans="1:15" hidden="1" x14ac:dyDescent="0.25">
      <c r="A7578">
        <v>218</v>
      </c>
      <c r="B7578" t="s">
        <v>808</v>
      </c>
      <c r="C7578" t="s">
        <v>809</v>
      </c>
      <c r="D7578">
        <v>3915376077411</v>
      </c>
      <c r="E7578">
        <v>340000000</v>
      </c>
      <c r="F7578">
        <v>2964096888</v>
      </c>
      <c r="G7578">
        <v>2</v>
      </c>
      <c r="H7578">
        <v>509000000000</v>
      </c>
      <c r="I7578">
        <v>340000000</v>
      </c>
      <c r="J7578">
        <v>0</v>
      </c>
      <c r="M7578"/>
    </row>
    <row r="7579" spans="1:15" hidden="1" x14ac:dyDescent="0.25">
      <c r="A7579">
        <v>218</v>
      </c>
      <c r="B7579" t="s">
        <v>2615</v>
      </c>
      <c r="C7579" t="s">
        <v>2616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M7579"/>
    </row>
    <row r="7580" spans="1:15" hidden="1" x14ac:dyDescent="0.25">
      <c r="A7580">
        <v>218</v>
      </c>
      <c r="B7580" t="s">
        <v>2063</v>
      </c>
      <c r="C7580" t="s">
        <v>2064</v>
      </c>
      <c r="D7580">
        <v>83045495942</v>
      </c>
      <c r="E7580">
        <v>353110175</v>
      </c>
      <c r="F7580">
        <v>1297907353</v>
      </c>
      <c r="G7580">
        <v>1</v>
      </c>
      <c r="H7580">
        <v>2000000000</v>
      </c>
      <c r="I7580">
        <v>340000000</v>
      </c>
      <c r="J7580">
        <v>0.01</v>
      </c>
      <c r="M7580"/>
    </row>
    <row r="7581" spans="1:15" hidden="1" x14ac:dyDescent="0.25">
      <c r="A7581">
        <v>218</v>
      </c>
      <c r="B7581" t="s">
        <v>443</v>
      </c>
      <c r="C7581" t="s">
        <v>444</v>
      </c>
      <c r="D7581">
        <v>185211004958</v>
      </c>
      <c r="E7581">
        <v>1</v>
      </c>
      <c r="F7581">
        <v>0</v>
      </c>
      <c r="G7581">
        <v>0</v>
      </c>
      <c r="H7581">
        <v>1000000000</v>
      </c>
      <c r="I7581">
        <v>340000000</v>
      </c>
      <c r="J7581">
        <v>2.5000000000000001E-2</v>
      </c>
      <c r="M7581"/>
    </row>
    <row r="7582" spans="1:15" hidden="1" x14ac:dyDescent="0.25">
      <c r="A7582">
        <v>218</v>
      </c>
      <c r="B7582" t="s">
        <v>1185</v>
      </c>
      <c r="C7582" t="s">
        <v>1186</v>
      </c>
      <c r="D7582">
        <v>10461140075337</v>
      </c>
      <c r="E7582">
        <v>386299833</v>
      </c>
      <c r="F7582">
        <v>4583683494</v>
      </c>
      <c r="G7582">
        <v>3</v>
      </c>
      <c r="H7582">
        <v>3600000000000</v>
      </c>
      <c r="I7582">
        <v>340000000</v>
      </c>
      <c r="J7582">
        <v>0.01</v>
      </c>
      <c r="M7582"/>
    </row>
    <row r="7583" spans="1:15" hidden="1" x14ac:dyDescent="0.25">
      <c r="A7583">
        <v>218</v>
      </c>
      <c r="B7583" t="s">
        <v>1430</v>
      </c>
      <c r="C7583" t="s">
        <v>1431</v>
      </c>
      <c r="D7583">
        <v>52067452035</v>
      </c>
      <c r="E7583">
        <v>1</v>
      </c>
      <c r="F7583">
        <v>0</v>
      </c>
      <c r="G7583">
        <v>0</v>
      </c>
      <c r="H7583">
        <v>40000000000</v>
      </c>
      <c r="I7583">
        <v>340000000</v>
      </c>
      <c r="J7583">
        <v>0.01</v>
      </c>
      <c r="M7583"/>
    </row>
    <row r="7584" spans="1:15" x14ac:dyDescent="0.25">
      <c r="A7584">
        <v>224</v>
      </c>
      <c r="B7584" t="s">
        <v>596</v>
      </c>
      <c r="C7584" t="s">
        <v>597</v>
      </c>
      <c r="D7584">
        <v>769028469137</v>
      </c>
      <c r="E7584">
        <v>0</v>
      </c>
      <c r="F7584">
        <v>0</v>
      </c>
      <c r="G7584">
        <v>1</v>
      </c>
      <c r="H7584">
        <v>700000000000</v>
      </c>
      <c r="I7584">
        <v>340000000</v>
      </c>
      <c r="J7584" s="127">
        <v>2.8000000000000001E-2</v>
      </c>
      <c r="L7584" t="str">
        <f>C7584</f>
        <v>8BALL</v>
      </c>
      <c r="M7584" s="125">
        <f>H7584/1000000</f>
        <v>700000</v>
      </c>
      <c r="O7584" s="126">
        <f>D7584/1000000</f>
        <v>769028.46913700004</v>
      </c>
    </row>
    <row r="7585" spans="1:10" customFormat="1" hidden="1" x14ac:dyDescent="0.25">
      <c r="A7585">
        <v>218</v>
      </c>
      <c r="B7585" t="s">
        <v>2390</v>
      </c>
      <c r="C7585" t="s">
        <v>2391</v>
      </c>
      <c r="D7585">
        <v>2506440710333</v>
      </c>
      <c r="E7585">
        <v>1</v>
      </c>
      <c r="F7585">
        <v>0</v>
      </c>
      <c r="G7585">
        <v>0</v>
      </c>
      <c r="H7585">
        <v>10000000000</v>
      </c>
      <c r="I7585">
        <v>340000000</v>
      </c>
      <c r="J7585">
        <v>0</v>
      </c>
    </row>
    <row r="7586" spans="1:10" customFormat="1" hidden="1" x14ac:dyDescent="0.25">
      <c r="A7586">
        <v>218</v>
      </c>
      <c r="B7586" s="161" t="s">
        <v>1333</v>
      </c>
      <c r="C7586" t="s">
        <v>1334</v>
      </c>
      <c r="D7586">
        <v>100000171530</v>
      </c>
      <c r="E7586">
        <v>1</v>
      </c>
      <c r="F7586">
        <v>0</v>
      </c>
      <c r="G7586">
        <v>0</v>
      </c>
      <c r="H7586">
        <v>20000000000</v>
      </c>
      <c r="I7586">
        <v>340000000</v>
      </c>
      <c r="J7586">
        <v>0.01</v>
      </c>
    </row>
    <row r="7587" spans="1:10" customFormat="1" hidden="1" x14ac:dyDescent="0.25">
      <c r="A7587">
        <v>218</v>
      </c>
      <c r="B7587" t="s">
        <v>1438</v>
      </c>
      <c r="C7587" t="s">
        <v>1439</v>
      </c>
      <c r="D7587">
        <v>2966040403648</v>
      </c>
      <c r="E7587">
        <v>1</v>
      </c>
      <c r="F7587">
        <v>0</v>
      </c>
      <c r="G7587">
        <v>0</v>
      </c>
      <c r="H7587">
        <v>295000000000</v>
      </c>
      <c r="I7587">
        <v>340000000</v>
      </c>
      <c r="J7587">
        <v>7.4999999999999997E-3</v>
      </c>
    </row>
    <row r="7588" spans="1:10" customFormat="1" hidden="1" x14ac:dyDescent="0.25">
      <c r="A7588">
        <v>218</v>
      </c>
      <c r="B7588" t="s">
        <v>451</v>
      </c>
      <c r="C7588" t="s">
        <v>452</v>
      </c>
      <c r="D7588">
        <v>10486667773877</v>
      </c>
      <c r="E7588">
        <v>528198670</v>
      </c>
      <c r="F7588">
        <v>6085090363</v>
      </c>
      <c r="G7588">
        <v>4</v>
      </c>
      <c r="H7588">
        <v>1100000000000</v>
      </c>
      <c r="I7588">
        <v>340000000</v>
      </c>
      <c r="J7588">
        <v>0.03</v>
      </c>
    </row>
    <row r="7589" spans="1:10" customFormat="1" hidden="1" x14ac:dyDescent="0.25">
      <c r="A7589">
        <v>218</v>
      </c>
      <c r="B7589" t="s">
        <v>715</v>
      </c>
      <c r="C7589" t="s">
        <v>716</v>
      </c>
      <c r="D7589">
        <v>1047641190</v>
      </c>
      <c r="E7589">
        <v>1</v>
      </c>
      <c r="F7589">
        <v>0</v>
      </c>
      <c r="G7589">
        <v>0</v>
      </c>
      <c r="H7589">
        <v>1000000</v>
      </c>
      <c r="I7589">
        <v>340000000</v>
      </c>
      <c r="J7589">
        <v>0.01</v>
      </c>
    </row>
    <row r="7590" spans="1:10" customFormat="1" hidden="1" x14ac:dyDescent="0.25">
      <c r="A7590">
        <v>218</v>
      </c>
      <c r="B7590" t="s">
        <v>889</v>
      </c>
      <c r="C7590" t="s">
        <v>890</v>
      </c>
      <c r="D7590">
        <v>1761431745485</v>
      </c>
      <c r="E7590">
        <v>488101297</v>
      </c>
      <c r="F7590">
        <v>2813924656</v>
      </c>
      <c r="G7590">
        <v>2</v>
      </c>
      <c r="H7590">
        <v>0</v>
      </c>
      <c r="I7590">
        <v>340000000</v>
      </c>
      <c r="J7590">
        <v>0.05</v>
      </c>
    </row>
    <row r="7591" spans="1:10" customFormat="1" hidden="1" x14ac:dyDescent="0.25">
      <c r="A7591">
        <v>218</v>
      </c>
      <c r="B7591" t="s">
        <v>2458</v>
      </c>
      <c r="C7591" t="s">
        <v>2459</v>
      </c>
      <c r="D7591">
        <v>67347727682357</v>
      </c>
      <c r="E7591">
        <v>3295033120</v>
      </c>
      <c r="F7591">
        <v>56145629293</v>
      </c>
      <c r="G7591">
        <v>36</v>
      </c>
      <c r="H7591">
        <v>50000000000</v>
      </c>
      <c r="I7591">
        <v>340000000</v>
      </c>
      <c r="J7591">
        <v>0.05</v>
      </c>
    </row>
    <row r="7592" spans="1:10" customFormat="1" hidden="1" x14ac:dyDescent="0.25">
      <c r="A7592">
        <v>218</v>
      </c>
      <c r="B7592" t="s">
        <v>1230</v>
      </c>
      <c r="C7592" t="s">
        <v>1231</v>
      </c>
      <c r="D7592">
        <v>19677201301764</v>
      </c>
      <c r="E7592">
        <v>715158608</v>
      </c>
      <c r="F7592">
        <v>14165872743</v>
      </c>
      <c r="G7592">
        <v>9</v>
      </c>
      <c r="H7592">
        <v>1100000000000</v>
      </c>
      <c r="I7592">
        <v>340000000</v>
      </c>
      <c r="J7592">
        <v>2.58E-2</v>
      </c>
    </row>
    <row r="7593" spans="1:10" customFormat="1" hidden="1" x14ac:dyDescent="0.25">
      <c r="A7593">
        <v>218</v>
      </c>
      <c r="B7593" t="s">
        <v>1579</v>
      </c>
      <c r="C7593" t="s">
        <v>1580</v>
      </c>
      <c r="D7593">
        <v>0</v>
      </c>
      <c r="E7593">
        <v>0</v>
      </c>
      <c r="F7593">
        <v>0</v>
      </c>
      <c r="G7593">
        <v>0</v>
      </c>
      <c r="H7593">
        <v>10000000000</v>
      </c>
      <c r="I7593">
        <v>340000000</v>
      </c>
      <c r="J7593">
        <v>0</v>
      </c>
    </row>
    <row r="7594" spans="1:10" customFormat="1" hidden="1" x14ac:dyDescent="0.25">
      <c r="A7594">
        <v>218</v>
      </c>
      <c r="B7594" t="s">
        <v>2024</v>
      </c>
      <c r="C7594" t="s">
        <v>2025</v>
      </c>
      <c r="D7594">
        <v>1112614218</v>
      </c>
      <c r="E7594">
        <v>1</v>
      </c>
      <c r="F7594">
        <v>0</v>
      </c>
      <c r="G7594">
        <v>0</v>
      </c>
      <c r="H7594">
        <v>1000000000</v>
      </c>
      <c r="I7594">
        <v>340000000</v>
      </c>
      <c r="J7594">
        <v>3.5000000000000003E-2</v>
      </c>
    </row>
    <row r="7595" spans="1:10" customFormat="1" hidden="1" x14ac:dyDescent="0.25">
      <c r="A7595">
        <v>218</v>
      </c>
      <c r="B7595" t="s">
        <v>2341</v>
      </c>
      <c r="C7595" t="s">
        <v>93</v>
      </c>
      <c r="D7595">
        <v>23705646807277</v>
      </c>
      <c r="E7595">
        <v>983636193</v>
      </c>
      <c r="F7595">
        <v>12229087673</v>
      </c>
      <c r="G7595">
        <v>8</v>
      </c>
      <c r="H7595">
        <v>250000000000</v>
      </c>
      <c r="I7595">
        <v>340000000</v>
      </c>
      <c r="J7595">
        <v>0.05</v>
      </c>
    </row>
    <row r="7596" spans="1:10" customFormat="1" hidden="1" x14ac:dyDescent="0.25">
      <c r="A7596">
        <v>218</v>
      </c>
      <c r="B7596" t="s">
        <v>1048</v>
      </c>
      <c r="C7596" t="s">
        <v>1049</v>
      </c>
      <c r="D7596">
        <v>106442525337</v>
      </c>
      <c r="E7596">
        <v>1</v>
      </c>
      <c r="F7596">
        <v>0</v>
      </c>
      <c r="G7596">
        <v>0</v>
      </c>
      <c r="H7596">
        <v>400000000</v>
      </c>
      <c r="I7596">
        <v>340000000</v>
      </c>
      <c r="J7596">
        <v>0.02</v>
      </c>
    </row>
    <row r="7597" spans="1:10" customFormat="1" hidden="1" x14ac:dyDescent="0.25">
      <c r="A7597">
        <v>218</v>
      </c>
      <c r="B7597" t="s">
        <v>1820</v>
      </c>
      <c r="C7597" t="s">
        <v>1821</v>
      </c>
      <c r="D7597">
        <v>254701144603</v>
      </c>
      <c r="E7597">
        <v>1</v>
      </c>
      <c r="F7597">
        <v>0</v>
      </c>
      <c r="G7597">
        <v>0</v>
      </c>
      <c r="H7597">
        <v>100000000000</v>
      </c>
      <c r="I7597">
        <v>340000000</v>
      </c>
      <c r="J7597">
        <v>0</v>
      </c>
    </row>
    <row r="7598" spans="1:10" customFormat="1" hidden="1" x14ac:dyDescent="0.25">
      <c r="A7598">
        <v>222</v>
      </c>
      <c r="B7598" t="s">
        <v>2683</v>
      </c>
      <c r="D7598">
        <v>1097622798</v>
      </c>
      <c r="E7598">
        <v>1</v>
      </c>
      <c r="F7598">
        <v>0</v>
      </c>
      <c r="G7598">
        <v>0</v>
      </c>
      <c r="H7598">
        <v>100000000</v>
      </c>
      <c r="I7598">
        <v>345000000</v>
      </c>
      <c r="J7598">
        <v>0.15</v>
      </c>
    </row>
    <row r="7599" spans="1:10" customFormat="1" hidden="1" x14ac:dyDescent="0.25">
      <c r="A7599">
        <v>218</v>
      </c>
      <c r="B7599" t="s">
        <v>2566</v>
      </c>
      <c r="C7599" t="s">
        <v>2567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340000000</v>
      </c>
      <c r="J7599">
        <v>0.03</v>
      </c>
    </row>
    <row r="7600" spans="1:10" customFormat="1" hidden="1" x14ac:dyDescent="0.25">
      <c r="A7600">
        <v>218</v>
      </c>
      <c r="B7600" t="s">
        <v>167</v>
      </c>
      <c r="C7600" t="s">
        <v>168</v>
      </c>
      <c r="D7600">
        <v>2817917535501</v>
      </c>
      <c r="E7600">
        <v>346559873</v>
      </c>
      <c r="F7600">
        <v>1305414905</v>
      </c>
      <c r="G7600">
        <v>1</v>
      </c>
      <c r="H7600">
        <v>500000000000</v>
      </c>
      <c r="I7600">
        <v>340000000</v>
      </c>
      <c r="J7600">
        <v>5.0000000000000001E-3</v>
      </c>
    </row>
    <row r="7601" spans="1:15" hidden="1" x14ac:dyDescent="0.25">
      <c r="A7601">
        <v>218</v>
      </c>
      <c r="B7601" t="s">
        <v>175</v>
      </c>
      <c r="C7601" t="s">
        <v>176</v>
      </c>
      <c r="D7601">
        <v>15077198443021</v>
      </c>
      <c r="E7601">
        <v>627775678</v>
      </c>
      <c r="F7601">
        <v>9304746934</v>
      </c>
      <c r="G7601">
        <v>6</v>
      </c>
      <c r="H7601">
        <v>2184000000000</v>
      </c>
      <c r="I7601">
        <v>340000000</v>
      </c>
      <c r="J7601">
        <v>0.03</v>
      </c>
      <c r="M7601"/>
    </row>
    <row r="7602" spans="1:15" hidden="1" x14ac:dyDescent="0.25">
      <c r="A7602">
        <v>218</v>
      </c>
      <c r="B7602" t="s">
        <v>1886</v>
      </c>
      <c r="C7602" t="s">
        <v>1887</v>
      </c>
      <c r="D7602">
        <v>5334525972224</v>
      </c>
      <c r="E7602">
        <v>1</v>
      </c>
      <c r="F7602">
        <v>0</v>
      </c>
      <c r="G7602">
        <v>0</v>
      </c>
      <c r="H7602">
        <v>50000000</v>
      </c>
      <c r="I7602">
        <v>340000000</v>
      </c>
      <c r="J7602">
        <v>5.0000000000000001E-3</v>
      </c>
      <c r="M7602"/>
    </row>
    <row r="7603" spans="1:15" hidden="1" x14ac:dyDescent="0.25">
      <c r="A7603">
        <v>218</v>
      </c>
      <c r="B7603" t="s">
        <v>2362</v>
      </c>
      <c r="C7603" t="s">
        <v>2363</v>
      </c>
      <c r="D7603">
        <v>0</v>
      </c>
      <c r="E7603">
        <v>0</v>
      </c>
      <c r="F7603">
        <v>0</v>
      </c>
      <c r="G7603">
        <v>0</v>
      </c>
      <c r="H7603">
        <v>100000000000</v>
      </c>
      <c r="I7603">
        <v>340000000</v>
      </c>
      <c r="J7603">
        <v>4.2500000000000003E-2</v>
      </c>
      <c r="M7603"/>
    </row>
    <row r="7604" spans="1:15" hidden="1" x14ac:dyDescent="0.25">
      <c r="A7604">
        <v>218</v>
      </c>
      <c r="B7604" t="s">
        <v>1537</v>
      </c>
      <c r="C7604" t="s">
        <v>1538</v>
      </c>
      <c r="D7604">
        <v>8129095</v>
      </c>
      <c r="E7604">
        <v>1</v>
      </c>
      <c r="F7604">
        <v>0</v>
      </c>
      <c r="G7604">
        <v>0</v>
      </c>
      <c r="H7604">
        <v>1000000</v>
      </c>
      <c r="I7604">
        <v>340000000</v>
      </c>
      <c r="J7604">
        <v>7.77E-3</v>
      </c>
      <c r="M7604"/>
    </row>
    <row r="7605" spans="1:15" hidden="1" x14ac:dyDescent="0.25">
      <c r="A7605">
        <v>218</v>
      </c>
      <c r="B7605" t="s">
        <v>1946</v>
      </c>
      <c r="C7605" t="s">
        <v>1947</v>
      </c>
      <c r="D7605">
        <v>144119678018</v>
      </c>
      <c r="E7605">
        <v>1</v>
      </c>
      <c r="F7605">
        <v>0</v>
      </c>
      <c r="G7605">
        <v>0</v>
      </c>
      <c r="H7605">
        <v>88000000000</v>
      </c>
      <c r="I7605">
        <v>340000000</v>
      </c>
      <c r="J7605">
        <v>0.02</v>
      </c>
      <c r="M7605"/>
    </row>
    <row r="7606" spans="1:15" hidden="1" x14ac:dyDescent="0.25">
      <c r="A7606">
        <v>218</v>
      </c>
      <c r="B7606" t="s">
        <v>2524</v>
      </c>
      <c r="C7606" t="s">
        <v>2525</v>
      </c>
      <c r="D7606">
        <v>142005439081</v>
      </c>
      <c r="E7606">
        <v>1</v>
      </c>
      <c r="F7606">
        <v>0</v>
      </c>
      <c r="G7606">
        <v>0</v>
      </c>
      <c r="H7606">
        <v>100000000000</v>
      </c>
      <c r="I7606">
        <v>360000000</v>
      </c>
      <c r="J7606">
        <v>0.05</v>
      </c>
      <c r="M7606"/>
    </row>
    <row r="7607" spans="1:15" hidden="1" x14ac:dyDescent="0.25">
      <c r="A7607">
        <v>218</v>
      </c>
      <c r="B7607" t="s">
        <v>1695</v>
      </c>
      <c r="C7607" t="s">
        <v>1696</v>
      </c>
      <c r="D7607">
        <v>102352980966809</v>
      </c>
      <c r="E7607">
        <v>1145723117</v>
      </c>
      <c r="F7607">
        <v>79766588682</v>
      </c>
      <c r="G7607">
        <v>49</v>
      </c>
      <c r="H7607">
        <v>111000000000</v>
      </c>
      <c r="I7607">
        <v>340000000</v>
      </c>
      <c r="J7607">
        <v>0.01</v>
      </c>
      <c r="M7607"/>
    </row>
    <row r="7608" spans="1:15" hidden="1" x14ac:dyDescent="0.25">
      <c r="A7608">
        <v>218</v>
      </c>
      <c r="B7608" t="s">
        <v>2303</v>
      </c>
      <c r="C7608" t="s">
        <v>318</v>
      </c>
      <c r="D7608">
        <v>78125608650446</v>
      </c>
      <c r="E7608">
        <v>882007918</v>
      </c>
      <c r="F7608">
        <v>53658783904</v>
      </c>
      <c r="G7608">
        <v>33</v>
      </c>
      <c r="H7608">
        <v>750000000000</v>
      </c>
      <c r="I7608">
        <v>340000000</v>
      </c>
      <c r="J7608">
        <v>0.01</v>
      </c>
      <c r="M7608"/>
    </row>
    <row r="7609" spans="1:15" hidden="1" x14ac:dyDescent="0.25">
      <c r="A7609">
        <v>218</v>
      </c>
      <c r="B7609" t="s">
        <v>2314</v>
      </c>
      <c r="C7609" t="s">
        <v>2315</v>
      </c>
      <c r="D7609">
        <v>76206970020800</v>
      </c>
      <c r="E7609">
        <v>2469468378</v>
      </c>
      <c r="F7609">
        <v>40459899182</v>
      </c>
      <c r="G7609">
        <v>26</v>
      </c>
      <c r="H7609">
        <v>50000000000</v>
      </c>
      <c r="I7609">
        <v>340000000</v>
      </c>
      <c r="J7609">
        <v>0.05</v>
      </c>
      <c r="M7609"/>
    </row>
    <row r="7610" spans="1:15" hidden="1" x14ac:dyDescent="0.25">
      <c r="A7610">
        <v>218</v>
      </c>
      <c r="B7610" t="s">
        <v>1078</v>
      </c>
      <c r="C7610" t="s">
        <v>1079</v>
      </c>
      <c r="D7610">
        <v>19307273648398</v>
      </c>
      <c r="E7610">
        <v>626982336</v>
      </c>
      <c r="F7610">
        <v>9279095539</v>
      </c>
      <c r="G7610">
        <v>6</v>
      </c>
      <c r="H7610">
        <v>1000000</v>
      </c>
      <c r="I7610">
        <v>340000000</v>
      </c>
      <c r="J7610">
        <v>0.03</v>
      </c>
      <c r="M7610"/>
    </row>
    <row r="7611" spans="1:15" hidden="1" x14ac:dyDescent="0.25">
      <c r="A7611">
        <v>218</v>
      </c>
      <c r="B7611" t="s">
        <v>383</v>
      </c>
      <c r="C7611" t="s">
        <v>384</v>
      </c>
      <c r="D7611">
        <v>56004226431</v>
      </c>
      <c r="E7611">
        <v>1</v>
      </c>
      <c r="F7611">
        <v>0</v>
      </c>
      <c r="G7611">
        <v>0</v>
      </c>
      <c r="H7611">
        <v>10000000000</v>
      </c>
      <c r="I7611">
        <v>340000000</v>
      </c>
      <c r="J7611">
        <v>0</v>
      </c>
      <c r="M7611"/>
    </row>
    <row r="7612" spans="1:15" hidden="1" x14ac:dyDescent="0.25">
      <c r="A7612">
        <v>218</v>
      </c>
      <c r="B7612" t="s">
        <v>385</v>
      </c>
      <c r="C7612" t="s">
        <v>386</v>
      </c>
      <c r="D7612">
        <v>51967064336176</v>
      </c>
      <c r="E7612">
        <v>2469468331</v>
      </c>
      <c r="F7612">
        <v>40459898301</v>
      </c>
      <c r="G7612">
        <v>26</v>
      </c>
      <c r="H7612">
        <v>50000000000</v>
      </c>
      <c r="I7612">
        <v>340000000</v>
      </c>
      <c r="J7612">
        <v>0.05</v>
      </c>
      <c r="M7612"/>
    </row>
    <row r="7613" spans="1:15" hidden="1" x14ac:dyDescent="0.25">
      <c r="A7613">
        <v>218</v>
      </c>
      <c r="B7613" t="s">
        <v>1062</v>
      </c>
      <c r="C7613" t="s">
        <v>1063</v>
      </c>
      <c r="D7613">
        <v>49410727197539</v>
      </c>
      <c r="E7613">
        <v>2221798902</v>
      </c>
      <c r="F7613">
        <v>35754179139</v>
      </c>
      <c r="G7613">
        <v>23</v>
      </c>
      <c r="H7613">
        <v>50000000000</v>
      </c>
      <c r="I7613">
        <v>340000000</v>
      </c>
      <c r="J7613">
        <v>0.05</v>
      </c>
      <c r="M7613"/>
    </row>
    <row r="7614" spans="1:15" hidden="1" x14ac:dyDescent="0.25">
      <c r="A7614">
        <v>218</v>
      </c>
      <c r="B7614" t="s">
        <v>780</v>
      </c>
      <c r="C7614" t="s">
        <v>781</v>
      </c>
      <c r="D7614">
        <v>120983149663</v>
      </c>
      <c r="E7614">
        <v>1</v>
      </c>
      <c r="F7614">
        <v>0</v>
      </c>
      <c r="G7614">
        <v>0</v>
      </c>
      <c r="H7614">
        <v>0</v>
      </c>
      <c r="I7614">
        <v>340000000</v>
      </c>
      <c r="J7614">
        <v>0.03</v>
      </c>
      <c r="M7614"/>
    </row>
    <row r="7615" spans="1:15" x14ac:dyDescent="0.25">
      <c r="A7615">
        <v>224</v>
      </c>
      <c r="B7615" t="s">
        <v>392</v>
      </c>
      <c r="C7615" t="s">
        <v>393</v>
      </c>
      <c r="D7615">
        <v>1086927619342</v>
      </c>
      <c r="E7615">
        <v>0</v>
      </c>
      <c r="F7615">
        <v>0</v>
      </c>
      <c r="G7615">
        <v>0</v>
      </c>
      <c r="H7615">
        <v>672000000000</v>
      </c>
      <c r="I7615">
        <v>340000000</v>
      </c>
      <c r="J7615" s="127">
        <v>0.03</v>
      </c>
      <c r="L7615" t="str">
        <f t="shared" ref="L7615:L7616" si="63">C7615</f>
        <v>ATOM</v>
      </c>
      <c r="M7615" s="125">
        <f t="shared" ref="M7615:M7616" si="64">H7615/1000000</f>
        <v>672000</v>
      </c>
      <c r="O7615" s="126">
        <f t="shared" ref="O7615:O7616" si="65">D7615/1000000</f>
        <v>1086927.619342</v>
      </c>
    </row>
    <row r="7616" spans="1:15" x14ac:dyDescent="0.25">
      <c r="A7616">
        <v>224</v>
      </c>
      <c r="B7616" t="s">
        <v>1669</v>
      </c>
      <c r="C7616" t="s">
        <v>1670</v>
      </c>
      <c r="D7616">
        <v>850576616664</v>
      </c>
      <c r="E7616">
        <v>0</v>
      </c>
      <c r="F7616">
        <v>0</v>
      </c>
      <c r="G7616">
        <v>1</v>
      </c>
      <c r="H7616">
        <v>649100000000</v>
      </c>
      <c r="I7616">
        <v>340000000</v>
      </c>
      <c r="J7616" s="127">
        <v>8.9999999999999993E-3</v>
      </c>
      <c r="L7616" t="str">
        <f t="shared" si="63"/>
        <v>POD</v>
      </c>
      <c r="M7616" s="125">
        <f t="shared" si="64"/>
        <v>649100</v>
      </c>
      <c r="O7616" s="126">
        <f t="shared" si="65"/>
        <v>850576.61666399997</v>
      </c>
    </row>
    <row r="7617" spans="1:10" customFormat="1" hidden="1" x14ac:dyDescent="0.25">
      <c r="A7617">
        <v>218</v>
      </c>
      <c r="B7617" t="s">
        <v>1813</v>
      </c>
      <c r="D7617">
        <v>0</v>
      </c>
      <c r="E7617">
        <v>0</v>
      </c>
      <c r="F7617">
        <v>0</v>
      </c>
      <c r="G7617">
        <v>0</v>
      </c>
      <c r="H7617">
        <v>100000000</v>
      </c>
      <c r="I7617">
        <v>345000000</v>
      </c>
      <c r="J7617">
        <v>0.15</v>
      </c>
    </row>
    <row r="7618" spans="1:10" customFormat="1" hidden="1" x14ac:dyDescent="0.25">
      <c r="A7618">
        <v>218</v>
      </c>
      <c r="B7618" t="s">
        <v>2143</v>
      </c>
      <c r="C7618" t="s">
        <v>2144</v>
      </c>
      <c r="D7618">
        <v>1024207393792</v>
      </c>
      <c r="E7618">
        <v>1</v>
      </c>
      <c r="F7618">
        <v>0</v>
      </c>
      <c r="G7618">
        <v>0</v>
      </c>
      <c r="H7618">
        <v>160000000000</v>
      </c>
      <c r="I7618">
        <v>340000000</v>
      </c>
      <c r="J7618">
        <v>3.5000000000000003E-2</v>
      </c>
    </row>
    <row r="7619" spans="1:10" customFormat="1" hidden="1" x14ac:dyDescent="0.25">
      <c r="A7619">
        <v>218</v>
      </c>
      <c r="B7619" t="s">
        <v>152</v>
      </c>
      <c r="C7619" t="s">
        <v>153</v>
      </c>
      <c r="D7619">
        <v>735641060763</v>
      </c>
      <c r="E7619">
        <v>366220264</v>
      </c>
      <c r="F7619">
        <v>1284792946</v>
      </c>
      <c r="G7619">
        <v>1</v>
      </c>
      <c r="H7619">
        <v>100000000</v>
      </c>
      <c r="I7619">
        <v>340000000</v>
      </c>
      <c r="J7619">
        <v>0.02</v>
      </c>
    </row>
    <row r="7620" spans="1:10" customFormat="1" hidden="1" x14ac:dyDescent="0.25">
      <c r="A7620">
        <v>218</v>
      </c>
      <c r="B7620" t="s">
        <v>1636</v>
      </c>
      <c r="C7620" t="s">
        <v>1637</v>
      </c>
      <c r="D7620">
        <v>1940251061726</v>
      </c>
      <c r="E7620">
        <v>1</v>
      </c>
      <c r="F7620">
        <v>0</v>
      </c>
      <c r="G7620">
        <v>0</v>
      </c>
      <c r="H7620">
        <v>550000000000</v>
      </c>
      <c r="I7620">
        <v>340000000</v>
      </c>
      <c r="J7620">
        <v>2.8000000000000001E-2</v>
      </c>
    </row>
    <row r="7621" spans="1:10" customFormat="1" hidden="1" x14ac:dyDescent="0.25">
      <c r="A7621">
        <v>218</v>
      </c>
      <c r="B7621" t="s">
        <v>2623</v>
      </c>
      <c r="C7621" t="s">
        <v>2624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customFormat="1" hidden="1" x14ac:dyDescent="0.25">
      <c r="A7622">
        <v>218</v>
      </c>
      <c r="B7622" t="s">
        <v>1076</v>
      </c>
      <c r="C7622" t="s">
        <v>1077</v>
      </c>
      <c r="D7622">
        <v>1239682824360</v>
      </c>
      <c r="E7622">
        <v>1</v>
      </c>
      <c r="F7622">
        <v>0</v>
      </c>
      <c r="G7622">
        <v>0</v>
      </c>
      <c r="H7622">
        <v>777000000000</v>
      </c>
      <c r="I7622">
        <v>340000000</v>
      </c>
      <c r="J7622">
        <v>2.5000000000000001E-2</v>
      </c>
    </row>
    <row r="7623" spans="1:10" customFormat="1" hidden="1" x14ac:dyDescent="0.25">
      <c r="A7623">
        <v>218</v>
      </c>
      <c r="B7623" t="s">
        <v>1276</v>
      </c>
      <c r="D7623">
        <v>0</v>
      </c>
      <c r="E7623">
        <v>0</v>
      </c>
      <c r="F7623">
        <v>0</v>
      </c>
      <c r="G7623">
        <v>2001</v>
      </c>
      <c r="H7623">
        <v>0</v>
      </c>
      <c r="I7623">
        <v>0</v>
      </c>
      <c r="J7623">
        <v>0</v>
      </c>
    </row>
    <row r="7624" spans="1:10" customFormat="1" hidden="1" x14ac:dyDescent="0.25">
      <c r="A7624">
        <v>218</v>
      </c>
      <c r="B7624" t="s">
        <v>1871</v>
      </c>
      <c r="C7624" t="s">
        <v>1872</v>
      </c>
      <c r="D7624">
        <v>2018135293144</v>
      </c>
      <c r="E7624">
        <v>1</v>
      </c>
      <c r="F7624">
        <v>0</v>
      </c>
      <c r="G7624">
        <v>0</v>
      </c>
      <c r="H7624">
        <v>10000000000</v>
      </c>
      <c r="I7624">
        <v>340000000</v>
      </c>
      <c r="J7624">
        <v>0</v>
      </c>
    </row>
    <row r="7625" spans="1:10" customFormat="1" hidden="1" x14ac:dyDescent="0.25">
      <c r="A7625">
        <v>218</v>
      </c>
      <c r="B7625" t="s">
        <v>2568</v>
      </c>
      <c r="C7625" t="s">
        <v>2569</v>
      </c>
      <c r="D7625">
        <v>225412458548</v>
      </c>
      <c r="E7625">
        <v>1</v>
      </c>
      <c r="F7625">
        <v>0</v>
      </c>
      <c r="G7625">
        <v>0</v>
      </c>
      <c r="H7625">
        <v>5000000000</v>
      </c>
      <c r="I7625">
        <v>340000000</v>
      </c>
      <c r="J7625">
        <v>0.05</v>
      </c>
    </row>
    <row r="7626" spans="1:10" customFormat="1" hidden="1" x14ac:dyDescent="0.25">
      <c r="A7626">
        <v>218</v>
      </c>
      <c r="B7626" t="s">
        <v>1563</v>
      </c>
      <c r="C7626" t="s">
        <v>1564</v>
      </c>
      <c r="D7626">
        <v>2839359563908</v>
      </c>
      <c r="E7626">
        <v>346555467</v>
      </c>
      <c r="F7626">
        <v>1304538132</v>
      </c>
      <c r="G7626">
        <v>1</v>
      </c>
      <c r="H7626">
        <v>35000000000</v>
      </c>
      <c r="I7626">
        <v>340000000</v>
      </c>
      <c r="J7626">
        <v>5.0000000000000001E-3</v>
      </c>
    </row>
    <row r="7627" spans="1:10" customFormat="1" hidden="1" x14ac:dyDescent="0.25">
      <c r="A7627">
        <v>218</v>
      </c>
      <c r="B7627" t="s">
        <v>524</v>
      </c>
      <c r="C7627" t="s">
        <v>525</v>
      </c>
      <c r="D7627">
        <v>3342176690041</v>
      </c>
      <c r="E7627">
        <v>340000000</v>
      </c>
      <c r="F7627">
        <v>4615769768</v>
      </c>
      <c r="G7627">
        <v>3</v>
      </c>
      <c r="H7627">
        <v>450000000000</v>
      </c>
      <c r="I7627">
        <v>340000000</v>
      </c>
      <c r="J7627">
        <v>0</v>
      </c>
    </row>
    <row r="7628" spans="1:10" customFormat="1" hidden="1" x14ac:dyDescent="0.25">
      <c r="A7628">
        <v>218</v>
      </c>
      <c r="B7628" t="s">
        <v>1770</v>
      </c>
      <c r="C7628" t="s">
        <v>1771</v>
      </c>
      <c r="D7628">
        <v>218076900865</v>
      </c>
      <c r="E7628">
        <v>1</v>
      </c>
      <c r="F7628">
        <v>0</v>
      </c>
      <c r="G7628">
        <v>0</v>
      </c>
      <c r="H7628">
        <v>100000000000</v>
      </c>
      <c r="I7628">
        <v>340000000</v>
      </c>
      <c r="J7628">
        <v>0.05</v>
      </c>
    </row>
    <row r="7629" spans="1:10" customFormat="1" hidden="1" x14ac:dyDescent="0.25">
      <c r="A7629">
        <v>218</v>
      </c>
      <c r="B7629" t="s">
        <v>2013</v>
      </c>
      <c r="C7629" t="s">
        <v>2014</v>
      </c>
      <c r="D7629">
        <v>70715877368</v>
      </c>
      <c r="E7629">
        <v>1</v>
      </c>
      <c r="F7629">
        <v>0</v>
      </c>
      <c r="G7629">
        <v>0</v>
      </c>
      <c r="H7629">
        <v>20000000000</v>
      </c>
      <c r="I7629">
        <v>340000000</v>
      </c>
      <c r="J7629">
        <v>0.02</v>
      </c>
    </row>
    <row r="7630" spans="1:10" customFormat="1" hidden="1" x14ac:dyDescent="0.25">
      <c r="A7630">
        <v>218</v>
      </c>
      <c r="B7630" t="s">
        <v>598</v>
      </c>
      <c r="C7630" t="s">
        <v>599</v>
      </c>
      <c r="D7630">
        <v>1492018269178</v>
      </c>
      <c r="E7630">
        <v>396481150</v>
      </c>
      <c r="F7630">
        <v>2907205644</v>
      </c>
      <c r="G7630">
        <v>2</v>
      </c>
      <c r="H7630">
        <v>580000000000</v>
      </c>
      <c r="I7630">
        <v>345000000</v>
      </c>
      <c r="J7630">
        <v>1.7399999999999999E-2</v>
      </c>
    </row>
    <row r="7631" spans="1:10" customFormat="1" hidden="1" x14ac:dyDescent="0.25">
      <c r="A7631">
        <v>218</v>
      </c>
      <c r="B7631" t="s">
        <v>2224</v>
      </c>
      <c r="D7631">
        <v>2650054926</v>
      </c>
      <c r="E7631">
        <v>1</v>
      </c>
      <c r="F7631">
        <v>0</v>
      </c>
      <c r="G7631">
        <v>0</v>
      </c>
      <c r="H7631">
        <v>2500000000</v>
      </c>
      <c r="I7631">
        <v>4500000000</v>
      </c>
      <c r="J7631">
        <v>1</v>
      </c>
    </row>
    <row r="7632" spans="1:10" customFormat="1" hidden="1" x14ac:dyDescent="0.25">
      <c r="A7632">
        <v>218</v>
      </c>
      <c r="B7632" t="s">
        <v>1352</v>
      </c>
      <c r="C7632" t="s">
        <v>1353</v>
      </c>
      <c r="D7632">
        <v>3495253371</v>
      </c>
      <c r="E7632">
        <v>1</v>
      </c>
      <c r="F7632">
        <v>0</v>
      </c>
      <c r="G7632">
        <v>0</v>
      </c>
      <c r="H7632">
        <v>2000000000</v>
      </c>
      <c r="I7632">
        <v>340000000</v>
      </c>
      <c r="J7632">
        <v>0</v>
      </c>
    </row>
    <row r="7633" spans="1:15" hidden="1" x14ac:dyDescent="0.25">
      <c r="A7633">
        <v>222</v>
      </c>
      <c r="B7633" t="s">
        <v>1537</v>
      </c>
      <c r="C7633" t="s">
        <v>1538</v>
      </c>
      <c r="D7633">
        <v>8129095</v>
      </c>
      <c r="E7633">
        <v>1</v>
      </c>
      <c r="F7633">
        <v>0</v>
      </c>
      <c r="G7633">
        <v>0</v>
      </c>
      <c r="H7633">
        <v>1000000</v>
      </c>
      <c r="I7633">
        <v>340000000</v>
      </c>
      <c r="J7633">
        <v>7.77E-3</v>
      </c>
      <c r="M7633"/>
    </row>
    <row r="7634" spans="1:15" hidden="1" x14ac:dyDescent="0.25">
      <c r="A7634">
        <v>218</v>
      </c>
      <c r="B7634" t="s">
        <v>2127</v>
      </c>
      <c r="C7634" t="s">
        <v>2128</v>
      </c>
      <c r="D7634">
        <v>23372971447511</v>
      </c>
      <c r="E7634">
        <v>340000000</v>
      </c>
      <c r="F7634">
        <v>14533813070</v>
      </c>
      <c r="G7634">
        <v>9</v>
      </c>
      <c r="H7634">
        <v>720000000000</v>
      </c>
      <c r="I7634">
        <v>340000000</v>
      </c>
      <c r="J7634">
        <v>0</v>
      </c>
      <c r="M7634"/>
    </row>
    <row r="7635" spans="1:15" hidden="1" x14ac:dyDescent="0.25">
      <c r="A7635">
        <v>218</v>
      </c>
      <c r="B7635" t="s">
        <v>695</v>
      </c>
      <c r="C7635" t="s">
        <v>696</v>
      </c>
      <c r="D7635">
        <v>111846840714</v>
      </c>
      <c r="E7635">
        <v>1</v>
      </c>
      <c r="F7635">
        <v>0</v>
      </c>
      <c r="G7635">
        <v>0</v>
      </c>
      <c r="H7635">
        <v>100000000000</v>
      </c>
      <c r="I7635">
        <v>340000000</v>
      </c>
      <c r="J7635">
        <v>0.02</v>
      </c>
      <c r="M7635"/>
    </row>
    <row r="7636" spans="1:15" hidden="1" x14ac:dyDescent="0.25">
      <c r="A7636">
        <v>218</v>
      </c>
      <c r="B7636" t="s">
        <v>1723</v>
      </c>
      <c r="C7636" t="s">
        <v>1724</v>
      </c>
      <c r="D7636">
        <v>144620839412</v>
      </c>
      <c r="E7636">
        <v>1</v>
      </c>
      <c r="F7636">
        <v>0</v>
      </c>
      <c r="G7636">
        <v>0</v>
      </c>
      <c r="H7636">
        <v>38500000000</v>
      </c>
      <c r="I7636">
        <v>340000000</v>
      </c>
      <c r="J7636">
        <v>0.02</v>
      </c>
      <c r="M7636"/>
    </row>
    <row r="7637" spans="1:15" hidden="1" x14ac:dyDescent="0.25">
      <c r="A7637">
        <v>218</v>
      </c>
      <c r="B7637" t="s">
        <v>790</v>
      </c>
      <c r="C7637" t="s">
        <v>791</v>
      </c>
      <c r="D7637">
        <v>1773408412922</v>
      </c>
      <c r="E7637">
        <v>402651363</v>
      </c>
      <c r="F7637">
        <v>6202484985</v>
      </c>
      <c r="G7637">
        <v>4</v>
      </c>
      <c r="H7637">
        <v>125000000000</v>
      </c>
      <c r="I7637">
        <v>340000000</v>
      </c>
      <c r="J7637">
        <v>0.01</v>
      </c>
      <c r="M7637"/>
    </row>
    <row r="7638" spans="1:15" hidden="1" x14ac:dyDescent="0.25">
      <c r="A7638">
        <v>218</v>
      </c>
      <c r="B7638" t="s">
        <v>848</v>
      </c>
      <c r="C7638" t="s">
        <v>849</v>
      </c>
      <c r="D7638">
        <v>111624482178</v>
      </c>
      <c r="E7638">
        <v>1</v>
      </c>
      <c r="F7638">
        <v>0</v>
      </c>
      <c r="G7638">
        <v>0</v>
      </c>
      <c r="H7638">
        <v>50000000000</v>
      </c>
      <c r="I7638">
        <v>340000000</v>
      </c>
      <c r="J7638">
        <v>0.01</v>
      </c>
      <c r="M7638"/>
    </row>
    <row r="7639" spans="1:15" hidden="1" x14ac:dyDescent="0.25">
      <c r="A7639">
        <v>218</v>
      </c>
      <c r="B7639" t="s">
        <v>1595</v>
      </c>
      <c r="C7639" t="s">
        <v>1596</v>
      </c>
      <c r="D7639">
        <v>806956198475</v>
      </c>
      <c r="E7639">
        <v>1</v>
      </c>
      <c r="F7639">
        <v>0</v>
      </c>
      <c r="G7639">
        <v>0</v>
      </c>
      <c r="H7639">
        <v>50000000000</v>
      </c>
      <c r="I7639">
        <v>340000000</v>
      </c>
      <c r="J7639">
        <v>0</v>
      </c>
      <c r="M7639"/>
    </row>
    <row r="7640" spans="1:15" hidden="1" x14ac:dyDescent="0.25">
      <c r="A7640">
        <v>218</v>
      </c>
      <c r="B7640" t="s">
        <v>2275</v>
      </c>
      <c r="C7640" t="s">
        <v>2276</v>
      </c>
      <c r="D7640">
        <v>70588325212922</v>
      </c>
      <c r="E7640">
        <v>340000000</v>
      </c>
      <c r="F7640">
        <v>62486266135</v>
      </c>
      <c r="G7640">
        <v>38</v>
      </c>
      <c r="H7640">
        <v>1000000000000</v>
      </c>
      <c r="I7640">
        <v>340000000</v>
      </c>
      <c r="J7640">
        <v>0</v>
      </c>
      <c r="M7640"/>
    </row>
    <row r="7641" spans="1:15" hidden="1" x14ac:dyDescent="0.25">
      <c r="A7641">
        <v>218</v>
      </c>
      <c r="B7641" t="s">
        <v>577</v>
      </c>
      <c r="C7641" t="s">
        <v>578</v>
      </c>
      <c r="D7641">
        <v>100376394363</v>
      </c>
      <c r="E7641">
        <v>1</v>
      </c>
      <c r="F7641">
        <v>0</v>
      </c>
      <c r="G7641">
        <v>0</v>
      </c>
      <c r="H7641">
        <v>100000000000</v>
      </c>
      <c r="I7641">
        <v>340000000</v>
      </c>
      <c r="J7641">
        <v>0.02</v>
      </c>
      <c r="M7641"/>
    </row>
    <row r="7642" spans="1:15" hidden="1" x14ac:dyDescent="0.25">
      <c r="A7642">
        <v>218</v>
      </c>
      <c r="B7642" t="s">
        <v>798</v>
      </c>
      <c r="C7642" t="s">
        <v>799</v>
      </c>
      <c r="D7642">
        <v>124752580004671</v>
      </c>
      <c r="E7642">
        <v>1891662821</v>
      </c>
      <c r="F7642">
        <v>76031478263</v>
      </c>
      <c r="G7642">
        <v>47</v>
      </c>
      <c r="H7642">
        <v>3000000000000</v>
      </c>
      <c r="I7642">
        <v>340000000</v>
      </c>
      <c r="J7642">
        <v>0.02</v>
      </c>
      <c r="M7642"/>
    </row>
    <row r="7643" spans="1:15" hidden="1" x14ac:dyDescent="0.25">
      <c r="A7643">
        <v>218</v>
      </c>
      <c r="B7643" t="s">
        <v>691</v>
      </c>
      <c r="C7643" t="s">
        <v>692</v>
      </c>
      <c r="D7643">
        <v>2316274254005</v>
      </c>
      <c r="E7643">
        <v>1</v>
      </c>
      <c r="F7643">
        <v>0</v>
      </c>
      <c r="G7643">
        <v>0</v>
      </c>
      <c r="H7643">
        <v>2000000000</v>
      </c>
      <c r="I7643">
        <v>340000000</v>
      </c>
      <c r="J7643">
        <v>0.02</v>
      </c>
      <c r="M7643"/>
    </row>
    <row r="7644" spans="1:15" hidden="1" x14ac:dyDescent="0.25">
      <c r="A7644">
        <v>218</v>
      </c>
      <c r="B7644" t="s">
        <v>818</v>
      </c>
      <c r="C7644" t="s">
        <v>819</v>
      </c>
      <c r="D7644">
        <v>15274306092237</v>
      </c>
      <c r="E7644">
        <v>721448442</v>
      </c>
      <c r="F7644">
        <v>10850973688</v>
      </c>
      <c r="G7644">
        <v>7</v>
      </c>
      <c r="H7644">
        <v>1000000000000</v>
      </c>
      <c r="I7644">
        <v>500000000</v>
      </c>
      <c r="J7644">
        <v>0.02</v>
      </c>
      <c r="M7644"/>
    </row>
    <row r="7645" spans="1:15" hidden="1" x14ac:dyDescent="0.25">
      <c r="A7645">
        <v>218</v>
      </c>
      <c r="B7645" t="s">
        <v>501</v>
      </c>
      <c r="C7645" t="s">
        <v>502</v>
      </c>
      <c r="D7645">
        <v>134377563831</v>
      </c>
      <c r="E7645">
        <v>1</v>
      </c>
      <c r="F7645">
        <v>0</v>
      </c>
      <c r="G7645">
        <v>0</v>
      </c>
      <c r="H7645">
        <v>10000000</v>
      </c>
      <c r="I7645">
        <v>340000000</v>
      </c>
      <c r="J7645">
        <v>0</v>
      </c>
      <c r="M7645"/>
    </row>
    <row r="7646" spans="1:15" hidden="1" x14ac:dyDescent="0.25">
      <c r="A7646">
        <v>218</v>
      </c>
      <c r="B7646" t="s">
        <v>276</v>
      </c>
      <c r="C7646" t="s">
        <v>277</v>
      </c>
      <c r="D7646">
        <v>49260717224471</v>
      </c>
      <c r="E7646">
        <v>1171959061</v>
      </c>
      <c r="F7646">
        <v>26900009666</v>
      </c>
      <c r="G7646">
        <v>17</v>
      </c>
      <c r="H7646">
        <v>120000000000</v>
      </c>
      <c r="I7646">
        <v>340000000</v>
      </c>
      <c r="J7646">
        <v>0.03</v>
      </c>
      <c r="M7646"/>
    </row>
    <row r="7647" spans="1:15" hidden="1" x14ac:dyDescent="0.25">
      <c r="A7647">
        <v>218</v>
      </c>
      <c r="B7647" t="s">
        <v>1125</v>
      </c>
      <c r="C7647" t="s">
        <v>1126</v>
      </c>
      <c r="D7647">
        <v>1375651344866</v>
      </c>
      <c r="E7647">
        <v>1</v>
      </c>
      <c r="F7647">
        <v>0</v>
      </c>
      <c r="G7647">
        <v>0</v>
      </c>
      <c r="H7647">
        <v>575000000000</v>
      </c>
      <c r="I7647">
        <v>340000000</v>
      </c>
      <c r="J7647">
        <v>0</v>
      </c>
      <c r="M7647"/>
    </row>
    <row r="7648" spans="1:15" x14ac:dyDescent="0.25">
      <c r="A7648">
        <v>224</v>
      </c>
      <c r="B7648" t="s">
        <v>2400</v>
      </c>
      <c r="C7648" t="s">
        <v>2401</v>
      </c>
      <c r="D7648">
        <v>685744850479</v>
      </c>
      <c r="E7648">
        <v>0</v>
      </c>
      <c r="F7648">
        <v>0</v>
      </c>
      <c r="G7648">
        <v>1</v>
      </c>
      <c r="H7648">
        <v>633330000000</v>
      </c>
      <c r="I7648">
        <v>340000000</v>
      </c>
      <c r="J7648" s="127">
        <v>0.03</v>
      </c>
      <c r="L7648" t="str">
        <f>C7648</f>
        <v>AKIBA</v>
      </c>
      <c r="M7648" s="125">
        <f>H7648/1000000</f>
        <v>633330</v>
      </c>
      <c r="O7648" s="126">
        <f>D7648/1000000</f>
        <v>685744.85047900002</v>
      </c>
    </row>
    <row r="7649" spans="1:10" customFormat="1" hidden="1" x14ac:dyDescent="0.25">
      <c r="A7649">
        <v>218</v>
      </c>
      <c r="B7649" t="s">
        <v>2123</v>
      </c>
      <c r="C7649" t="s">
        <v>2124</v>
      </c>
      <c r="D7649">
        <v>28749777028</v>
      </c>
      <c r="E7649">
        <v>1</v>
      </c>
      <c r="F7649">
        <v>0</v>
      </c>
      <c r="G7649">
        <v>0</v>
      </c>
      <c r="H7649">
        <v>900000000</v>
      </c>
      <c r="I7649">
        <v>340000000</v>
      </c>
      <c r="J7649">
        <v>0.04</v>
      </c>
    </row>
    <row r="7650" spans="1:10" customFormat="1" hidden="1" x14ac:dyDescent="0.25">
      <c r="A7650">
        <v>218</v>
      </c>
      <c r="B7650" t="s">
        <v>2574</v>
      </c>
      <c r="C7650" t="s">
        <v>1991</v>
      </c>
      <c r="D7650">
        <v>1496233320</v>
      </c>
      <c r="E7650">
        <v>1</v>
      </c>
      <c r="F7650">
        <v>0</v>
      </c>
      <c r="G7650">
        <v>0</v>
      </c>
      <c r="H7650">
        <v>100000000</v>
      </c>
      <c r="I7650">
        <v>345000000</v>
      </c>
      <c r="J7650">
        <v>0.02</v>
      </c>
    </row>
    <row r="7651" spans="1:10" customFormat="1" hidden="1" x14ac:dyDescent="0.25">
      <c r="A7651">
        <v>218</v>
      </c>
      <c r="B7651" t="s">
        <v>2119</v>
      </c>
      <c r="C7651" t="s">
        <v>2120</v>
      </c>
      <c r="D7651">
        <v>11397477110919</v>
      </c>
      <c r="E7651">
        <v>498352194</v>
      </c>
      <c r="F7651">
        <v>7759257508</v>
      </c>
      <c r="G7651">
        <v>5</v>
      </c>
      <c r="H7651">
        <v>222369636963</v>
      </c>
      <c r="I7651">
        <v>340000000</v>
      </c>
      <c r="J7651">
        <v>0.02</v>
      </c>
    </row>
    <row r="7652" spans="1:10" customFormat="1" hidden="1" x14ac:dyDescent="0.25">
      <c r="A7652">
        <v>218</v>
      </c>
      <c r="B7652" t="s">
        <v>2180</v>
      </c>
      <c r="C7652" t="s">
        <v>2181</v>
      </c>
      <c r="D7652">
        <v>111773487038</v>
      </c>
      <c r="E7652">
        <v>1</v>
      </c>
      <c r="F7652">
        <v>0</v>
      </c>
      <c r="G7652">
        <v>0</v>
      </c>
      <c r="H7652">
        <v>10000000000</v>
      </c>
      <c r="I7652">
        <v>340000000</v>
      </c>
      <c r="J7652">
        <v>0.01</v>
      </c>
    </row>
    <row r="7653" spans="1:10" customFormat="1" hidden="1" x14ac:dyDescent="0.25">
      <c r="A7653">
        <v>218</v>
      </c>
      <c r="B7653" t="s">
        <v>901</v>
      </c>
      <c r="C7653" t="s">
        <v>902</v>
      </c>
      <c r="D7653">
        <v>6249867145210</v>
      </c>
      <c r="E7653">
        <v>340000000</v>
      </c>
      <c r="F7653">
        <v>1312982720</v>
      </c>
      <c r="G7653">
        <v>1</v>
      </c>
      <c r="H7653">
        <v>1000000000000</v>
      </c>
      <c r="I7653">
        <v>340000000</v>
      </c>
      <c r="J7653">
        <v>0</v>
      </c>
    </row>
    <row r="7654" spans="1:10" customFormat="1" hidden="1" x14ac:dyDescent="0.25">
      <c r="A7654">
        <v>218</v>
      </c>
      <c r="B7654" t="s">
        <v>2561</v>
      </c>
      <c r="C7654" t="s">
        <v>2562</v>
      </c>
      <c r="D7654">
        <v>172135938237</v>
      </c>
      <c r="E7654">
        <v>1</v>
      </c>
      <c r="F7654">
        <v>0</v>
      </c>
      <c r="G7654">
        <v>0</v>
      </c>
      <c r="H7654">
        <v>170000000000</v>
      </c>
      <c r="I7654">
        <v>340000000</v>
      </c>
      <c r="J7654">
        <v>0.05</v>
      </c>
    </row>
    <row r="7655" spans="1:10" customFormat="1" hidden="1" x14ac:dyDescent="0.25">
      <c r="A7655">
        <v>218</v>
      </c>
      <c r="B7655" t="s">
        <v>1976</v>
      </c>
      <c r="C7655" t="s">
        <v>1977</v>
      </c>
      <c r="D7655">
        <v>2878191727044</v>
      </c>
      <c r="E7655">
        <v>1</v>
      </c>
      <c r="F7655">
        <v>0</v>
      </c>
      <c r="G7655">
        <v>0</v>
      </c>
      <c r="H7655">
        <v>50000000000</v>
      </c>
      <c r="I7655">
        <v>340000000</v>
      </c>
      <c r="J7655">
        <v>8.0000000000000002E-3</v>
      </c>
    </row>
    <row r="7656" spans="1:10" customFormat="1" hidden="1" x14ac:dyDescent="0.25">
      <c r="A7656">
        <v>218</v>
      </c>
      <c r="B7656" t="s">
        <v>1840</v>
      </c>
      <c r="C7656" t="s">
        <v>1841</v>
      </c>
      <c r="D7656">
        <v>0</v>
      </c>
      <c r="E7656">
        <v>0</v>
      </c>
      <c r="F7656">
        <v>0</v>
      </c>
      <c r="G7656">
        <v>0</v>
      </c>
      <c r="H7656">
        <v>51999000000</v>
      </c>
      <c r="I7656">
        <v>340000000</v>
      </c>
      <c r="J7656">
        <v>0.03</v>
      </c>
    </row>
    <row r="7657" spans="1:10" customFormat="1" hidden="1" x14ac:dyDescent="0.25">
      <c r="A7657">
        <v>218</v>
      </c>
      <c r="B7657" t="s">
        <v>2032</v>
      </c>
      <c r="C7657" t="s">
        <v>2033</v>
      </c>
      <c r="D7657">
        <v>952720773626</v>
      </c>
      <c r="E7657">
        <v>1</v>
      </c>
      <c r="F7657">
        <v>0</v>
      </c>
      <c r="G7657">
        <v>0</v>
      </c>
      <c r="H7657">
        <v>50000000000</v>
      </c>
      <c r="I7657">
        <v>340000000</v>
      </c>
      <c r="J7657">
        <v>0.02</v>
      </c>
    </row>
    <row r="7658" spans="1:10" customFormat="1" hidden="1" x14ac:dyDescent="0.25">
      <c r="A7658">
        <v>218</v>
      </c>
      <c r="B7658" t="s">
        <v>513</v>
      </c>
      <c r="C7658" t="s">
        <v>514</v>
      </c>
      <c r="D7658">
        <v>15169247341304</v>
      </c>
      <c r="E7658">
        <v>465550283</v>
      </c>
      <c r="F7658">
        <v>6151963896</v>
      </c>
      <c r="G7658">
        <v>4</v>
      </c>
      <c r="H7658">
        <v>1600000000000</v>
      </c>
      <c r="I7658">
        <v>340000000</v>
      </c>
      <c r="J7658">
        <v>0.02</v>
      </c>
    </row>
    <row r="7659" spans="1:10" customFormat="1" hidden="1" x14ac:dyDescent="0.25">
      <c r="A7659">
        <v>218</v>
      </c>
      <c r="B7659" t="s">
        <v>778</v>
      </c>
      <c r="C7659" t="s">
        <v>779</v>
      </c>
      <c r="D7659">
        <v>44145873979</v>
      </c>
      <c r="E7659">
        <v>1</v>
      </c>
      <c r="F7659">
        <v>0</v>
      </c>
      <c r="G7659">
        <v>0</v>
      </c>
      <c r="H7659">
        <v>1000000000</v>
      </c>
      <c r="I7659">
        <v>340000000</v>
      </c>
      <c r="J7659">
        <v>0</v>
      </c>
    </row>
    <row r="7660" spans="1:10" customFormat="1" hidden="1" x14ac:dyDescent="0.25">
      <c r="A7660">
        <v>218</v>
      </c>
      <c r="B7660" t="s">
        <v>2581</v>
      </c>
      <c r="C7660" t="s">
        <v>2582</v>
      </c>
      <c r="D7660">
        <v>1195724460689</v>
      </c>
      <c r="E7660">
        <v>364922188</v>
      </c>
      <c r="F7660">
        <v>1286771925</v>
      </c>
      <c r="G7660">
        <v>1</v>
      </c>
      <c r="H7660">
        <v>500000000000</v>
      </c>
      <c r="I7660">
        <v>340000000</v>
      </c>
      <c r="J7660">
        <v>1.9E-2</v>
      </c>
    </row>
    <row r="7661" spans="1:10" customFormat="1" hidden="1" x14ac:dyDescent="0.25">
      <c r="A7661">
        <v>222</v>
      </c>
      <c r="B7661" t="s">
        <v>2684</v>
      </c>
      <c r="C7661" t="s">
        <v>2685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customFormat="1" hidden="1" x14ac:dyDescent="0.25">
      <c r="A7662">
        <v>218</v>
      </c>
      <c r="B7662" t="s">
        <v>2497</v>
      </c>
      <c r="C7662" t="s">
        <v>2498</v>
      </c>
      <c r="D7662">
        <v>129771409166</v>
      </c>
      <c r="E7662">
        <v>1</v>
      </c>
      <c r="F7662">
        <v>0</v>
      </c>
      <c r="G7662">
        <v>0</v>
      </c>
      <c r="H7662">
        <v>1000000</v>
      </c>
      <c r="I7662">
        <v>340000000</v>
      </c>
      <c r="J7662">
        <v>0.03</v>
      </c>
    </row>
    <row r="7663" spans="1:10" customFormat="1" hidden="1" x14ac:dyDescent="0.25">
      <c r="A7663">
        <v>218</v>
      </c>
      <c r="B7663" t="s">
        <v>1092</v>
      </c>
      <c r="C7663" t="s">
        <v>720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hidden="1" x14ac:dyDescent="0.25">
      <c r="A7664">
        <v>218</v>
      </c>
      <c r="B7664" t="s">
        <v>2570</v>
      </c>
      <c r="C7664" t="s">
        <v>2571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340000000</v>
      </c>
      <c r="J7664">
        <v>1</v>
      </c>
    </row>
    <row r="7665" spans="1:15" hidden="1" x14ac:dyDescent="0.25">
      <c r="A7665">
        <v>218</v>
      </c>
      <c r="B7665" t="s">
        <v>327</v>
      </c>
      <c r="C7665" t="s">
        <v>328</v>
      </c>
      <c r="D7665">
        <v>56297252552</v>
      </c>
      <c r="E7665">
        <v>1</v>
      </c>
      <c r="F7665">
        <v>0</v>
      </c>
      <c r="G7665">
        <v>0</v>
      </c>
      <c r="H7665">
        <v>5000000000</v>
      </c>
      <c r="I7665">
        <v>340000000</v>
      </c>
      <c r="J7665">
        <v>0.01</v>
      </c>
      <c r="M7665"/>
    </row>
    <row r="7666" spans="1:15" hidden="1" x14ac:dyDescent="0.25">
      <c r="A7666">
        <v>218</v>
      </c>
      <c r="B7666" t="s">
        <v>1683</v>
      </c>
      <c r="C7666" t="s">
        <v>1684</v>
      </c>
      <c r="D7666">
        <v>680007051658</v>
      </c>
      <c r="E7666">
        <v>1</v>
      </c>
      <c r="F7666">
        <v>0</v>
      </c>
      <c r="G7666">
        <v>0</v>
      </c>
      <c r="H7666">
        <v>200000000000</v>
      </c>
      <c r="I7666">
        <v>340000000</v>
      </c>
      <c r="J7666">
        <v>0</v>
      </c>
      <c r="M7666"/>
    </row>
    <row r="7667" spans="1:15" x14ac:dyDescent="0.25">
      <c r="A7667">
        <v>224</v>
      </c>
      <c r="B7667" t="s">
        <v>982</v>
      </c>
      <c r="C7667" t="s">
        <v>983</v>
      </c>
      <c r="D7667">
        <v>808955433714</v>
      </c>
      <c r="E7667">
        <v>0</v>
      </c>
      <c r="F7667">
        <v>0</v>
      </c>
      <c r="G7667">
        <v>0</v>
      </c>
      <c r="H7667">
        <v>633000000000</v>
      </c>
      <c r="I7667">
        <v>340000000</v>
      </c>
      <c r="J7667" s="127">
        <v>2.9000000000000001E-2</v>
      </c>
      <c r="L7667" t="str">
        <f>C7667</f>
        <v>RADAR</v>
      </c>
      <c r="M7667" s="125">
        <f>H7667/1000000</f>
        <v>633000</v>
      </c>
      <c r="O7667" s="126">
        <f>D7667/1000000</f>
        <v>808955.43371400004</v>
      </c>
    </row>
    <row r="7668" spans="1:15" hidden="1" x14ac:dyDescent="0.25">
      <c r="A7668">
        <v>218</v>
      </c>
      <c r="B7668" t="s">
        <v>1932</v>
      </c>
      <c r="C7668" t="s">
        <v>1933</v>
      </c>
      <c r="D7668">
        <v>1345944458823</v>
      </c>
      <c r="E7668">
        <v>1</v>
      </c>
      <c r="F7668">
        <v>0</v>
      </c>
      <c r="G7668">
        <v>0</v>
      </c>
      <c r="H7668">
        <v>0</v>
      </c>
      <c r="I7668">
        <v>340000000</v>
      </c>
      <c r="J7668">
        <v>6.9000000000000006E-2</v>
      </c>
      <c r="M7668"/>
    </row>
    <row r="7669" spans="1:15" hidden="1" x14ac:dyDescent="0.25">
      <c r="A7669">
        <v>218</v>
      </c>
      <c r="B7669" t="s">
        <v>1609</v>
      </c>
      <c r="C7669" t="s">
        <v>1610</v>
      </c>
      <c r="D7669">
        <v>521313258886</v>
      </c>
      <c r="E7669">
        <v>1</v>
      </c>
      <c r="F7669">
        <v>0</v>
      </c>
      <c r="G7669">
        <v>0</v>
      </c>
      <c r="H7669">
        <v>20000000000</v>
      </c>
      <c r="I7669">
        <v>340000000</v>
      </c>
      <c r="J7669">
        <v>0</v>
      </c>
      <c r="M7669"/>
    </row>
    <row r="7670" spans="1:15" hidden="1" x14ac:dyDescent="0.25">
      <c r="A7670">
        <v>218</v>
      </c>
      <c r="B7670" t="s">
        <v>1628</v>
      </c>
      <c r="C7670" t="s">
        <v>1629</v>
      </c>
      <c r="D7670">
        <v>14323257717637</v>
      </c>
      <c r="E7670">
        <v>538149128</v>
      </c>
      <c r="F7670">
        <v>7727815995</v>
      </c>
      <c r="G7670">
        <v>5</v>
      </c>
      <c r="H7670">
        <v>1000000000000</v>
      </c>
      <c r="I7670">
        <v>340000000</v>
      </c>
      <c r="J7670">
        <v>2.5000000000000001E-2</v>
      </c>
      <c r="M7670"/>
    </row>
    <row r="7671" spans="1:15" hidden="1" x14ac:dyDescent="0.25">
      <c r="A7671">
        <v>218</v>
      </c>
      <c r="B7671" t="s">
        <v>2421</v>
      </c>
      <c r="C7671" t="s">
        <v>2422</v>
      </c>
      <c r="D7671">
        <v>4082045827045</v>
      </c>
      <c r="E7671">
        <v>340000000</v>
      </c>
      <c r="F7671">
        <v>4614865927</v>
      </c>
      <c r="G7671">
        <v>3</v>
      </c>
      <c r="H7671">
        <v>280000000000</v>
      </c>
      <c r="I7671">
        <v>340000000</v>
      </c>
      <c r="J7671">
        <v>0</v>
      </c>
      <c r="M7671"/>
    </row>
    <row r="7672" spans="1:15" hidden="1" x14ac:dyDescent="0.25">
      <c r="A7672">
        <v>218</v>
      </c>
      <c r="B7672" t="s">
        <v>1571</v>
      </c>
      <c r="C7672" t="s">
        <v>1572</v>
      </c>
      <c r="D7672">
        <v>143634944546481</v>
      </c>
      <c r="E7672">
        <v>1459464790</v>
      </c>
      <c r="F7672">
        <v>110827014214</v>
      </c>
      <c r="G7672">
        <v>68</v>
      </c>
      <c r="H7672">
        <v>111000000000</v>
      </c>
      <c r="I7672">
        <v>340000000</v>
      </c>
      <c r="J7672">
        <v>0.01</v>
      </c>
      <c r="M7672"/>
    </row>
    <row r="7673" spans="1:15" hidden="1" x14ac:dyDescent="0.25">
      <c r="A7673">
        <v>218</v>
      </c>
      <c r="B7673" t="s">
        <v>671</v>
      </c>
      <c r="C7673" t="s">
        <v>672</v>
      </c>
      <c r="D7673">
        <v>1022225664</v>
      </c>
      <c r="E7673">
        <v>1</v>
      </c>
      <c r="F7673">
        <v>0</v>
      </c>
      <c r="G7673">
        <v>0</v>
      </c>
      <c r="H7673">
        <v>1000000000</v>
      </c>
      <c r="I7673">
        <v>340000000</v>
      </c>
      <c r="J7673">
        <v>0</v>
      </c>
      <c r="M7673"/>
    </row>
    <row r="7674" spans="1:15" hidden="1" x14ac:dyDescent="0.25">
      <c r="A7674">
        <v>218</v>
      </c>
      <c r="B7674" t="s">
        <v>226</v>
      </c>
      <c r="C7674" t="s">
        <v>227</v>
      </c>
      <c r="D7674">
        <v>12979672275848</v>
      </c>
      <c r="E7674">
        <v>789800563</v>
      </c>
      <c r="F7674">
        <v>10795213524</v>
      </c>
      <c r="G7674">
        <v>7</v>
      </c>
      <c r="H7674">
        <v>2000000000000</v>
      </c>
      <c r="I7674">
        <v>340000000</v>
      </c>
      <c r="J7674">
        <v>0.04</v>
      </c>
      <c r="M7674"/>
    </row>
    <row r="7675" spans="1:15" hidden="1" x14ac:dyDescent="0.25">
      <c r="A7675">
        <v>218</v>
      </c>
      <c r="B7675" t="s">
        <v>1192</v>
      </c>
      <c r="D7675">
        <v>51498021487</v>
      </c>
      <c r="E7675">
        <v>1</v>
      </c>
      <c r="F7675">
        <v>0</v>
      </c>
      <c r="G7675">
        <v>0</v>
      </c>
      <c r="H7675">
        <v>50000000000</v>
      </c>
      <c r="I7675">
        <v>345000000</v>
      </c>
      <c r="J7675">
        <v>1.95E-2</v>
      </c>
      <c r="M7675"/>
    </row>
    <row r="7676" spans="1:15" hidden="1" x14ac:dyDescent="0.25">
      <c r="A7676">
        <v>218</v>
      </c>
      <c r="B7676" t="s">
        <v>1860</v>
      </c>
      <c r="C7676" t="s">
        <v>1861</v>
      </c>
      <c r="D7676">
        <v>1187523442123</v>
      </c>
      <c r="E7676">
        <v>1</v>
      </c>
      <c r="F7676">
        <v>0</v>
      </c>
      <c r="G7676">
        <v>0</v>
      </c>
      <c r="H7676">
        <v>800000000000</v>
      </c>
      <c r="I7676">
        <v>340000000</v>
      </c>
      <c r="J7676">
        <v>2.5000000000000001E-2</v>
      </c>
      <c r="M7676"/>
    </row>
    <row r="7677" spans="1:15" hidden="1" x14ac:dyDescent="0.25">
      <c r="A7677">
        <v>222</v>
      </c>
      <c r="B7677" t="s">
        <v>2686</v>
      </c>
      <c r="C7677" t="s">
        <v>603</v>
      </c>
      <c r="D7677">
        <v>37239610478</v>
      </c>
      <c r="E7677">
        <v>1</v>
      </c>
      <c r="F7677">
        <v>0</v>
      </c>
      <c r="G7677">
        <v>0</v>
      </c>
      <c r="H7677">
        <v>10000000000</v>
      </c>
      <c r="I7677">
        <v>340000000</v>
      </c>
      <c r="J7677">
        <v>0.02</v>
      </c>
      <c r="M7677"/>
    </row>
    <row r="7678" spans="1:15" hidden="1" x14ac:dyDescent="0.25">
      <c r="A7678">
        <v>218</v>
      </c>
      <c r="B7678" t="s">
        <v>1193</v>
      </c>
      <c r="C7678" t="s">
        <v>1194</v>
      </c>
      <c r="D7678">
        <v>1021828486</v>
      </c>
      <c r="E7678">
        <v>1</v>
      </c>
      <c r="F7678">
        <v>0</v>
      </c>
      <c r="G7678">
        <v>0</v>
      </c>
      <c r="H7678">
        <v>1000000000</v>
      </c>
      <c r="I7678">
        <v>340000000</v>
      </c>
      <c r="J7678">
        <v>0</v>
      </c>
      <c r="M7678"/>
    </row>
    <row r="7679" spans="1:15" hidden="1" x14ac:dyDescent="0.25">
      <c r="A7679">
        <v>218</v>
      </c>
      <c r="B7679" t="s">
        <v>891</v>
      </c>
      <c r="C7679" t="s">
        <v>892</v>
      </c>
      <c r="D7679">
        <v>4495193653421</v>
      </c>
      <c r="E7679">
        <v>577728506</v>
      </c>
      <c r="F7679">
        <v>7686555047</v>
      </c>
      <c r="G7679">
        <v>5</v>
      </c>
      <c r="H7679">
        <v>1015000000000</v>
      </c>
      <c r="I7679">
        <v>340000000</v>
      </c>
      <c r="J7679">
        <v>0.03</v>
      </c>
      <c r="M7679"/>
    </row>
    <row r="7680" spans="1:15" hidden="1" x14ac:dyDescent="0.25">
      <c r="A7680">
        <v>218</v>
      </c>
      <c r="B7680" t="s">
        <v>1697</v>
      </c>
      <c r="C7680" t="s">
        <v>1698</v>
      </c>
      <c r="D7680">
        <v>0</v>
      </c>
      <c r="E7680">
        <v>0</v>
      </c>
      <c r="F7680">
        <v>0</v>
      </c>
      <c r="G7680">
        <v>0</v>
      </c>
      <c r="H7680">
        <v>444000000</v>
      </c>
      <c r="I7680">
        <v>444000000</v>
      </c>
      <c r="J7680">
        <v>0</v>
      </c>
      <c r="M7680"/>
    </row>
    <row r="7681" spans="1:10" customFormat="1" hidden="1" x14ac:dyDescent="0.25">
      <c r="A7681">
        <v>218</v>
      </c>
      <c r="B7681" t="s">
        <v>1759</v>
      </c>
      <c r="C7681" t="s">
        <v>1760</v>
      </c>
      <c r="D7681">
        <v>570048047312</v>
      </c>
      <c r="E7681">
        <v>353113434</v>
      </c>
      <c r="F7681">
        <v>1298230043</v>
      </c>
      <c r="G7681">
        <v>1</v>
      </c>
      <c r="H7681">
        <v>260000000000</v>
      </c>
      <c r="I7681">
        <v>340000000</v>
      </c>
      <c r="J7681">
        <v>0.01</v>
      </c>
    </row>
    <row r="7682" spans="1:10" customFormat="1" hidden="1" x14ac:dyDescent="0.25">
      <c r="A7682">
        <v>218</v>
      </c>
      <c r="B7682" t="s">
        <v>829</v>
      </c>
      <c r="C7682" t="s">
        <v>830</v>
      </c>
      <c r="D7682">
        <v>58066186439774</v>
      </c>
      <c r="E7682">
        <v>1162045109</v>
      </c>
      <c r="F7682">
        <v>50040962177</v>
      </c>
      <c r="G7682">
        <v>31</v>
      </c>
      <c r="H7682">
        <v>300000000000</v>
      </c>
      <c r="I7682">
        <v>400000000</v>
      </c>
      <c r="J7682">
        <v>1.4999999999999999E-2</v>
      </c>
    </row>
    <row r="7683" spans="1:10" customFormat="1" hidden="1" x14ac:dyDescent="0.25">
      <c r="A7683">
        <v>218</v>
      </c>
      <c r="B7683" t="s">
        <v>1750</v>
      </c>
      <c r="C7683" t="s">
        <v>1751</v>
      </c>
      <c r="D7683">
        <v>861960595847</v>
      </c>
      <c r="E7683">
        <v>1</v>
      </c>
      <c r="F7683">
        <v>0</v>
      </c>
      <c r="G7683">
        <v>0</v>
      </c>
      <c r="H7683">
        <v>500000000000</v>
      </c>
      <c r="I7683">
        <v>340000000</v>
      </c>
      <c r="J7683">
        <v>0</v>
      </c>
    </row>
    <row r="7684" spans="1:10" customFormat="1" hidden="1" x14ac:dyDescent="0.25">
      <c r="A7684">
        <v>218</v>
      </c>
      <c r="B7684" t="s">
        <v>2062</v>
      </c>
      <c r="C7684" t="s">
        <v>1005</v>
      </c>
      <c r="D7684">
        <v>15550432571</v>
      </c>
      <c r="E7684">
        <v>1</v>
      </c>
      <c r="F7684">
        <v>0</v>
      </c>
      <c r="G7684">
        <v>0</v>
      </c>
      <c r="H7684">
        <v>10000000000</v>
      </c>
      <c r="I7684">
        <v>340000000</v>
      </c>
      <c r="J7684">
        <v>0.02</v>
      </c>
    </row>
    <row r="7685" spans="1:10" customFormat="1" hidden="1" x14ac:dyDescent="0.25">
      <c r="A7685">
        <v>218</v>
      </c>
      <c r="B7685" t="s">
        <v>1318</v>
      </c>
      <c r="D7685">
        <v>321624382</v>
      </c>
      <c r="E7685">
        <v>1</v>
      </c>
      <c r="F7685">
        <v>0</v>
      </c>
      <c r="G7685">
        <v>0</v>
      </c>
      <c r="H7685">
        <v>20000000000</v>
      </c>
      <c r="I7685">
        <v>340000000</v>
      </c>
      <c r="J7685">
        <v>0.01</v>
      </c>
    </row>
    <row r="7686" spans="1:10" customFormat="1" hidden="1" x14ac:dyDescent="0.25">
      <c r="A7686">
        <v>218</v>
      </c>
      <c r="B7686" t="s">
        <v>2166</v>
      </c>
      <c r="C7686" t="s">
        <v>2167</v>
      </c>
      <c r="D7686">
        <v>505377374094</v>
      </c>
      <c r="E7686">
        <v>1</v>
      </c>
      <c r="F7686">
        <v>0</v>
      </c>
      <c r="G7686">
        <v>0</v>
      </c>
      <c r="H7686">
        <v>96000000</v>
      </c>
      <c r="I7686">
        <v>340000000</v>
      </c>
      <c r="J7686">
        <v>0.05</v>
      </c>
    </row>
    <row r="7687" spans="1:10" customFormat="1" hidden="1" x14ac:dyDescent="0.25">
      <c r="A7687">
        <v>218</v>
      </c>
      <c r="B7687" t="s">
        <v>2402</v>
      </c>
      <c r="C7687" t="s">
        <v>2403</v>
      </c>
      <c r="D7687">
        <v>318416136719</v>
      </c>
      <c r="E7687">
        <v>1</v>
      </c>
      <c r="F7687">
        <v>0</v>
      </c>
      <c r="G7687">
        <v>0</v>
      </c>
      <c r="H7687">
        <v>175000000000</v>
      </c>
      <c r="I7687">
        <v>340000000</v>
      </c>
      <c r="J7687">
        <v>0.02</v>
      </c>
    </row>
    <row r="7688" spans="1:10" customFormat="1" hidden="1" x14ac:dyDescent="0.25">
      <c r="A7688">
        <v>218</v>
      </c>
      <c r="B7688" t="s">
        <v>1803</v>
      </c>
      <c r="C7688" t="s">
        <v>1804</v>
      </c>
      <c r="D7688">
        <v>1825109528196</v>
      </c>
      <c r="E7688">
        <v>353110153</v>
      </c>
      <c r="F7688">
        <v>1297905154</v>
      </c>
      <c r="G7688">
        <v>1</v>
      </c>
      <c r="H7688">
        <v>1000000000</v>
      </c>
      <c r="I7688">
        <v>340000000</v>
      </c>
      <c r="J7688">
        <v>0.01</v>
      </c>
    </row>
    <row r="7689" spans="1:10" customFormat="1" hidden="1" x14ac:dyDescent="0.25">
      <c r="A7689">
        <v>218</v>
      </c>
      <c r="B7689" t="s">
        <v>1060</v>
      </c>
      <c r="C7689" t="s">
        <v>1061</v>
      </c>
      <c r="D7689">
        <v>92422504451</v>
      </c>
      <c r="E7689">
        <v>1</v>
      </c>
      <c r="F7689">
        <v>0</v>
      </c>
      <c r="G7689">
        <v>0</v>
      </c>
      <c r="H7689">
        <v>80000000000</v>
      </c>
      <c r="I7689">
        <v>340000000</v>
      </c>
      <c r="J7689">
        <v>0</v>
      </c>
    </row>
    <row r="7690" spans="1:10" customFormat="1" hidden="1" x14ac:dyDescent="0.25">
      <c r="A7690">
        <v>218</v>
      </c>
      <c r="B7690" t="s">
        <v>1963</v>
      </c>
      <c r="C7690" t="s">
        <v>1964</v>
      </c>
      <c r="D7690">
        <v>11280336945911</v>
      </c>
      <c r="E7690">
        <v>537968770</v>
      </c>
      <c r="F7690">
        <v>7720782031</v>
      </c>
      <c r="G7690">
        <v>5</v>
      </c>
      <c r="H7690">
        <v>325000000000</v>
      </c>
      <c r="I7690">
        <v>340000000</v>
      </c>
      <c r="J7690">
        <v>2.5000000000000001E-2</v>
      </c>
    </row>
    <row r="7691" spans="1:10" customFormat="1" hidden="1" x14ac:dyDescent="0.25">
      <c r="A7691">
        <v>218</v>
      </c>
      <c r="B7691" t="s">
        <v>2454</v>
      </c>
      <c r="C7691" t="s">
        <v>2455</v>
      </c>
      <c r="D7691">
        <v>25000000000</v>
      </c>
      <c r="E7691">
        <v>1</v>
      </c>
      <c r="F7691">
        <v>0</v>
      </c>
      <c r="G7691">
        <v>0</v>
      </c>
      <c r="H7691">
        <v>25000000000</v>
      </c>
      <c r="I7691">
        <v>340000000</v>
      </c>
      <c r="J7691">
        <v>0.01</v>
      </c>
    </row>
    <row r="7692" spans="1:10" customFormat="1" hidden="1" x14ac:dyDescent="0.25">
      <c r="A7692">
        <v>218</v>
      </c>
      <c r="B7692" t="s">
        <v>2483</v>
      </c>
      <c r="C7692" t="s">
        <v>2484</v>
      </c>
      <c r="D7692">
        <v>41473907123769</v>
      </c>
      <c r="E7692">
        <v>1617771655</v>
      </c>
      <c r="F7692">
        <v>41314616850</v>
      </c>
      <c r="G7692">
        <v>26</v>
      </c>
      <c r="H7692">
        <v>100000000000</v>
      </c>
      <c r="I7692">
        <v>340000000</v>
      </c>
      <c r="J7692">
        <v>0.03</v>
      </c>
    </row>
    <row r="7693" spans="1:10" customFormat="1" hidden="1" x14ac:dyDescent="0.25">
      <c r="A7693">
        <v>218</v>
      </c>
      <c r="B7693" t="s">
        <v>1646</v>
      </c>
      <c r="C7693" t="s">
        <v>1647</v>
      </c>
      <c r="D7693">
        <v>2130097999471</v>
      </c>
      <c r="E7693">
        <v>384444759</v>
      </c>
      <c r="F7693">
        <v>2918539195</v>
      </c>
      <c r="G7693">
        <v>2</v>
      </c>
      <c r="H7693">
        <v>230000000000</v>
      </c>
      <c r="I7693">
        <v>340000000</v>
      </c>
      <c r="J7693">
        <v>1.4999999999999999E-2</v>
      </c>
    </row>
    <row r="7694" spans="1:10" customFormat="1" hidden="1" x14ac:dyDescent="0.25">
      <c r="A7694">
        <v>218</v>
      </c>
      <c r="B7694" t="s">
        <v>731</v>
      </c>
      <c r="C7694" t="s">
        <v>732</v>
      </c>
      <c r="D7694">
        <v>23836966967</v>
      </c>
      <c r="E7694">
        <v>1</v>
      </c>
      <c r="F7694">
        <v>0</v>
      </c>
      <c r="G7694">
        <v>0</v>
      </c>
      <c r="H7694">
        <v>1000000000</v>
      </c>
      <c r="I7694">
        <v>345000000</v>
      </c>
      <c r="J7694">
        <v>0.05</v>
      </c>
    </row>
    <row r="7695" spans="1:10" customFormat="1" hidden="1" x14ac:dyDescent="0.25">
      <c r="A7695">
        <v>218</v>
      </c>
      <c r="B7695" t="s">
        <v>427</v>
      </c>
      <c r="C7695" t="s">
        <v>428</v>
      </c>
      <c r="D7695">
        <v>107189210343</v>
      </c>
      <c r="E7695">
        <v>1</v>
      </c>
      <c r="F7695">
        <v>0</v>
      </c>
      <c r="G7695">
        <v>0</v>
      </c>
      <c r="H7695">
        <v>100000000000</v>
      </c>
      <c r="I7695">
        <v>340000000</v>
      </c>
      <c r="J7695">
        <v>0.02</v>
      </c>
    </row>
    <row r="7696" spans="1:10" customFormat="1" hidden="1" x14ac:dyDescent="0.25">
      <c r="A7696">
        <v>218</v>
      </c>
      <c r="B7696" t="s">
        <v>441</v>
      </c>
      <c r="C7696" t="s">
        <v>442</v>
      </c>
      <c r="D7696">
        <v>3350315248973</v>
      </c>
      <c r="E7696">
        <v>379207035</v>
      </c>
      <c r="F7696">
        <v>1272065047</v>
      </c>
      <c r="G7696">
        <v>1</v>
      </c>
      <c r="H7696">
        <v>115000000000</v>
      </c>
      <c r="I7696">
        <v>340000000</v>
      </c>
      <c r="J7696">
        <v>2.9899999999999999E-2</v>
      </c>
    </row>
    <row r="7697" spans="1:10" customFormat="1" hidden="1" x14ac:dyDescent="0.25">
      <c r="A7697">
        <v>218</v>
      </c>
      <c r="B7697" t="s">
        <v>1190</v>
      </c>
      <c r="C7697" t="s">
        <v>1191</v>
      </c>
      <c r="D7697">
        <v>42734126932</v>
      </c>
      <c r="E7697">
        <v>1</v>
      </c>
      <c r="F7697">
        <v>0</v>
      </c>
      <c r="G7697">
        <v>0</v>
      </c>
      <c r="H7697">
        <v>4999000000</v>
      </c>
      <c r="I7697">
        <v>340000000</v>
      </c>
      <c r="J7697">
        <v>0.02</v>
      </c>
    </row>
    <row r="7698" spans="1:10" customFormat="1" hidden="1" x14ac:dyDescent="0.25">
      <c r="A7698">
        <v>218</v>
      </c>
      <c r="B7698" t="s">
        <v>2575</v>
      </c>
      <c r="C7698" t="s">
        <v>2576</v>
      </c>
      <c r="D7698">
        <v>640248104</v>
      </c>
      <c r="E7698">
        <v>1</v>
      </c>
      <c r="F7698">
        <v>0</v>
      </c>
      <c r="G7698">
        <v>0</v>
      </c>
      <c r="H7698">
        <v>1000000</v>
      </c>
      <c r="I7698">
        <v>340000000</v>
      </c>
      <c r="J7698">
        <v>0</v>
      </c>
    </row>
    <row r="7699" spans="1:10" customFormat="1" hidden="1" x14ac:dyDescent="0.25">
      <c r="A7699">
        <v>218</v>
      </c>
      <c r="B7699" t="s">
        <v>767</v>
      </c>
      <c r="C7699" t="s">
        <v>768</v>
      </c>
      <c r="D7699">
        <v>2398483428854</v>
      </c>
      <c r="E7699">
        <v>422669701</v>
      </c>
      <c r="F7699">
        <v>2880402033</v>
      </c>
      <c r="G7699">
        <v>2</v>
      </c>
      <c r="H7699">
        <v>250000000000</v>
      </c>
      <c r="I7699">
        <v>340000000</v>
      </c>
      <c r="J7699">
        <v>2.7900000000000001E-2</v>
      </c>
    </row>
    <row r="7700" spans="1:10" customFormat="1" hidden="1" x14ac:dyDescent="0.25">
      <c r="A7700">
        <v>218</v>
      </c>
      <c r="B7700" t="s">
        <v>2309</v>
      </c>
      <c r="D7700">
        <v>1501723277</v>
      </c>
      <c r="E7700">
        <v>1</v>
      </c>
      <c r="F7700">
        <v>0</v>
      </c>
      <c r="G7700">
        <v>0</v>
      </c>
      <c r="H7700">
        <v>500000000</v>
      </c>
      <c r="I7700">
        <v>340000000</v>
      </c>
      <c r="J7700">
        <v>0.03</v>
      </c>
    </row>
    <row r="7701" spans="1:10" customFormat="1" hidden="1" x14ac:dyDescent="0.25">
      <c r="A7701">
        <v>218</v>
      </c>
      <c r="B7701" t="s">
        <v>1623</v>
      </c>
      <c r="C7701" t="s">
        <v>1624</v>
      </c>
      <c r="D7701">
        <v>35151124954016</v>
      </c>
      <c r="E7701">
        <v>1122297419</v>
      </c>
      <c r="F7701">
        <v>25294283223</v>
      </c>
      <c r="G7701">
        <v>16</v>
      </c>
      <c r="H7701">
        <v>10000000000</v>
      </c>
      <c r="I7701">
        <v>340000000</v>
      </c>
      <c r="J7701">
        <v>0.03</v>
      </c>
    </row>
    <row r="7702" spans="1:10" customFormat="1" hidden="1" x14ac:dyDescent="0.25">
      <c r="A7702">
        <v>218</v>
      </c>
      <c r="B7702" t="s">
        <v>1922</v>
      </c>
      <c r="C7702" t="s">
        <v>1923</v>
      </c>
      <c r="D7702">
        <v>0</v>
      </c>
      <c r="E7702">
        <v>0</v>
      </c>
      <c r="F7702">
        <v>0</v>
      </c>
      <c r="G7702">
        <v>0</v>
      </c>
      <c r="H7702">
        <v>2300000000</v>
      </c>
      <c r="I7702">
        <v>340000000</v>
      </c>
      <c r="J7702">
        <v>0.02</v>
      </c>
    </row>
    <row r="7703" spans="1:10" customFormat="1" hidden="1" x14ac:dyDescent="0.25">
      <c r="A7703">
        <v>218</v>
      </c>
      <c r="B7703" t="s">
        <v>319</v>
      </c>
      <c r="C7703" t="s">
        <v>320</v>
      </c>
      <c r="D7703">
        <v>497030287</v>
      </c>
      <c r="E7703">
        <v>1</v>
      </c>
      <c r="F7703">
        <v>0</v>
      </c>
      <c r="G7703">
        <v>0</v>
      </c>
      <c r="H7703">
        <v>50000000</v>
      </c>
      <c r="I7703">
        <v>345000000</v>
      </c>
      <c r="J7703">
        <v>5.0000000000000001E-3</v>
      </c>
    </row>
    <row r="7704" spans="1:10" customFormat="1" hidden="1" x14ac:dyDescent="0.25">
      <c r="A7704">
        <v>218</v>
      </c>
      <c r="B7704" t="s">
        <v>1779</v>
      </c>
      <c r="C7704" t="s">
        <v>1780</v>
      </c>
      <c r="D7704">
        <v>308756948915</v>
      </c>
      <c r="E7704">
        <v>1</v>
      </c>
      <c r="F7704">
        <v>0</v>
      </c>
      <c r="G7704">
        <v>0</v>
      </c>
      <c r="H7704">
        <v>45400000000</v>
      </c>
      <c r="I7704">
        <v>340000000</v>
      </c>
      <c r="J7704">
        <v>0</v>
      </c>
    </row>
    <row r="7705" spans="1:10" customFormat="1" hidden="1" x14ac:dyDescent="0.25">
      <c r="A7705">
        <v>218</v>
      </c>
      <c r="B7705" t="s">
        <v>1396</v>
      </c>
      <c r="C7705" t="s">
        <v>1397</v>
      </c>
      <c r="D7705">
        <v>205682589061</v>
      </c>
      <c r="E7705">
        <v>1</v>
      </c>
      <c r="F7705">
        <v>0</v>
      </c>
      <c r="G7705">
        <v>0</v>
      </c>
      <c r="H7705">
        <v>10000000000</v>
      </c>
      <c r="I7705">
        <v>340000000</v>
      </c>
      <c r="J7705">
        <v>0.01</v>
      </c>
    </row>
    <row r="7706" spans="1:10" customFormat="1" hidden="1" x14ac:dyDescent="0.25">
      <c r="A7706">
        <v>218</v>
      </c>
      <c r="B7706" t="s">
        <v>947</v>
      </c>
      <c r="C7706" t="s">
        <v>948</v>
      </c>
      <c r="D7706">
        <v>20570351833861</v>
      </c>
      <c r="E7706">
        <v>340000000</v>
      </c>
      <c r="F7706">
        <v>12891070201</v>
      </c>
      <c r="G7706">
        <v>8</v>
      </c>
      <c r="H7706">
        <v>1306000000000</v>
      </c>
      <c r="I7706">
        <v>340000000</v>
      </c>
      <c r="J7706">
        <v>0</v>
      </c>
    </row>
    <row r="7707" spans="1:10" customFormat="1" hidden="1" x14ac:dyDescent="0.25">
      <c r="A7707">
        <v>218</v>
      </c>
      <c r="B7707" t="s">
        <v>1376</v>
      </c>
      <c r="C7707" t="s">
        <v>1377</v>
      </c>
      <c r="D7707">
        <v>58495478229754</v>
      </c>
      <c r="E7707">
        <v>2469468347</v>
      </c>
      <c r="F7707">
        <v>40459898611</v>
      </c>
      <c r="G7707">
        <v>26</v>
      </c>
      <c r="H7707">
        <v>50000000000</v>
      </c>
      <c r="I7707">
        <v>340000000</v>
      </c>
      <c r="J7707">
        <v>0.05</v>
      </c>
    </row>
    <row r="7708" spans="1:10" customFormat="1" hidden="1" x14ac:dyDescent="0.25">
      <c r="A7708">
        <v>218</v>
      </c>
      <c r="B7708" t="s">
        <v>669</v>
      </c>
      <c r="C7708" t="s">
        <v>670</v>
      </c>
      <c r="D7708">
        <v>907423857</v>
      </c>
      <c r="E7708">
        <v>1</v>
      </c>
      <c r="F7708">
        <v>0</v>
      </c>
      <c r="G7708">
        <v>0</v>
      </c>
      <c r="H7708">
        <v>900000000</v>
      </c>
      <c r="I7708">
        <v>340000000</v>
      </c>
      <c r="J7708">
        <v>0.03</v>
      </c>
    </row>
    <row r="7709" spans="1:10" customFormat="1" hidden="1" x14ac:dyDescent="0.25">
      <c r="A7709">
        <v>218</v>
      </c>
      <c r="B7709" t="s">
        <v>1938</v>
      </c>
      <c r="C7709" t="s">
        <v>1939</v>
      </c>
      <c r="D7709">
        <v>151285210852</v>
      </c>
      <c r="E7709">
        <v>1</v>
      </c>
      <c r="F7709">
        <v>0</v>
      </c>
      <c r="G7709">
        <v>0</v>
      </c>
      <c r="H7709">
        <v>105000000000</v>
      </c>
      <c r="I7709">
        <v>340000000</v>
      </c>
      <c r="J7709">
        <v>0.03</v>
      </c>
    </row>
    <row r="7710" spans="1:10" customFormat="1" hidden="1" x14ac:dyDescent="0.25">
      <c r="A7710">
        <v>218</v>
      </c>
      <c r="B7710" t="s">
        <v>290</v>
      </c>
      <c r="C7710" t="s">
        <v>291</v>
      </c>
      <c r="D7710">
        <v>15794457166</v>
      </c>
      <c r="E7710">
        <v>1</v>
      </c>
      <c r="F7710">
        <v>0</v>
      </c>
      <c r="G7710">
        <v>0</v>
      </c>
      <c r="H7710">
        <v>10000000000</v>
      </c>
      <c r="I7710">
        <v>340000000</v>
      </c>
      <c r="J7710">
        <v>0</v>
      </c>
    </row>
    <row r="7711" spans="1:10" customFormat="1" hidden="1" x14ac:dyDescent="0.25">
      <c r="A7711">
        <v>218</v>
      </c>
      <c r="B7711" t="s">
        <v>2409</v>
      </c>
      <c r="C7711" t="s">
        <v>2410</v>
      </c>
      <c r="D7711">
        <v>555273502317</v>
      </c>
      <c r="E7711">
        <v>1</v>
      </c>
      <c r="F7711">
        <v>0</v>
      </c>
      <c r="G7711">
        <v>0</v>
      </c>
      <c r="H7711">
        <v>1000000000000</v>
      </c>
      <c r="I7711">
        <v>340000000</v>
      </c>
      <c r="J7711">
        <v>2.5000000000000001E-2</v>
      </c>
    </row>
    <row r="7712" spans="1:10" customFormat="1" hidden="1" x14ac:dyDescent="0.25">
      <c r="A7712">
        <v>218</v>
      </c>
      <c r="B7712" t="s">
        <v>1348</v>
      </c>
      <c r="C7712" t="s">
        <v>1349</v>
      </c>
      <c r="D7712">
        <v>139180083808</v>
      </c>
      <c r="E7712">
        <v>1</v>
      </c>
      <c r="F7712">
        <v>0</v>
      </c>
      <c r="G7712">
        <v>0</v>
      </c>
      <c r="H7712">
        <v>130000000000</v>
      </c>
      <c r="I7712">
        <v>340000000</v>
      </c>
      <c r="J7712">
        <v>0.03</v>
      </c>
    </row>
    <row r="7713" spans="1:15" hidden="1" x14ac:dyDescent="0.25">
      <c r="A7713">
        <v>218</v>
      </c>
      <c r="B7713" t="s">
        <v>679</v>
      </c>
      <c r="C7713" t="s">
        <v>680</v>
      </c>
      <c r="D7713">
        <v>100212280351</v>
      </c>
      <c r="E7713">
        <v>1</v>
      </c>
      <c r="F7713">
        <v>0</v>
      </c>
      <c r="G7713">
        <v>0</v>
      </c>
      <c r="H7713">
        <v>100000000000</v>
      </c>
      <c r="I7713">
        <v>340000000</v>
      </c>
      <c r="J7713">
        <v>0.02</v>
      </c>
      <c r="M7713"/>
    </row>
    <row r="7714" spans="1:15" hidden="1" x14ac:dyDescent="0.25">
      <c r="A7714">
        <v>218</v>
      </c>
      <c r="B7714" t="s">
        <v>2170</v>
      </c>
      <c r="C7714" t="s">
        <v>2171</v>
      </c>
      <c r="D7714">
        <v>763089310305</v>
      </c>
      <c r="E7714">
        <v>1</v>
      </c>
      <c r="F7714">
        <v>0</v>
      </c>
      <c r="G7714">
        <v>0</v>
      </c>
      <c r="H7714">
        <v>250000000000</v>
      </c>
      <c r="I7714">
        <v>340000000</v>
      </c>
      <c r="J7714">
        <v>0.03</v>
      </c>
      <c r="M7714"/>
    </row>
    <row r="7715" spans="1:15" x14ac:dyDescent="0.25">
      <c r="A7715">
        <v>224</v>
      </c>
      <c r="B7715" t="s">
        <v>1878</v>
      </c>
      <c r="C7715" t="s">
        <v>1879</v>
      </c>
      <c r="D7715">
        <v>1105570207391</v>
      </c>
      <c r="E7715">
        <v>0</v>
      </c>
      <c r="F7715">
        <v>0</v>
      </c>
      <c r="G7715">
        <v>4</v>
      </c>
      <c r="H7715">
        <v>620000000000</v>
      </c>
      <c r="I7715">
        <v>340000000</v>
      </c>
      <c r="J7715" s="127">
        <v>0.02</v>
      </c>
      <c r="L7715" t="str">
        <f>C7715</f>
        <v>TOAST</v>
      </c>
      <c r="M7715" s="125">
        <f>H7715/1000000</f>
        <v>620000</v>
      </c>
      <c r="O7715" s="126">
        <f>D7715/1000000</f>
        <v>1105570.2073909999</v>
      </c>
    </row>
    <row r="7716" spans="1:15" hidden="1" x14ac:dyDescent="0.25">
      <c r="A7716">
        <v>218</v>
      </c>
      <c r="B7716" t="s">
        <v>2257</v>
      </c>
      <c r="C7716" t="s">
        <v>2258</v>
      </c>
      <c r="D7716">
        <v>15877226804087</v>
      </c>
      <c r="E7716">
        <v>531585075</v>
      </c>
      <c r="F7716">
        <v>9387668678</v>
      </c>
      <c r="G7716">
        <v>6</v>
      </c>
      <c r="H7716">
        <v>1000000000000</v>
      </c>
      <c r="I7716">
        <v>340000000</v>
      </c>
      <c r="J7716">
        <v>0.02</v>
      </c>
      <c r="M7716"/>
    </row>
    <row r="7717" spans="1:15" hidden="1" x14ac:dyDescent="0.25">
      <c r="A7717">
        <v>218</v>
      </c>
      <c r="B7717" t="s">
        <v>1557</v>
      </c>
      <c r="C7717" t="s">
        <v>1558</v>
      </c>
      <c r="D7717">
        <v>242680016820</v>
      </c>
      <c r="E7717">
        <v>1</v>
      </c>
      <c r="F7717">
        <v>0</v>
      </c>
      <c r="G7717">
        <v>0</v>
      </c>
      <c r="H7717">
        <v>225000000000</v>
      </c>
      <c r="I7717">
        <v>340000000</v>
      </c>
      <c r="J7717">
        <v>2.29E-2</v>
      </c>
      <c r="M7717"/>
    </row>
    <row r="7718" spans="1:15" hidden="1" x14ac:dyDescent="0.25">
      <c r="A7718">
        <v>218</v>
      </c>
      <c r="B7718" t="s">
        <v>1014</v>
      </c>
      <c r="C7718" t="s">
        <v>1015</v>
      </c>
      <c r="D7718">
        <v>20451703692</v>
      </c>
      <c r="E7718">
        <v>1</v>
      </c>
      <c r="F7718">
        <v>0</v>
      </c>
      <c r="G7718">
        <v>0</v>
      </c>
      <c r="H7718">
        <v>500000000</v>
      </c>
      <c r="I7718">
        <v>350000000</v>
      </c>
      <c r="J7718">
        <v>0.02</v>
      </c>
      <c r="M7718"/>
    </row>
    <row r="7719" spans="1:15" hidden="1" x14ac:dyDescent="0.25">
      <c r="A7719">
        <v>218</v>
      </c>
      <c r="B7719" t="s">
        <v>650</v>
      </c>
      <c r="C7719" t="s">
        <v>651</v>
      </c>
      <c r="D7719">
        <v>398788445926</v>
      </c>
      <c r="E7719">
        <v>1</v>
      </c>
      <c r="F7719">
        <v>0</v>
      </c>
      <c r="G7719">
        <v>0</v>
      </c>
      <c r="H7719">
        <v>1000000000</v>
      </c>
      <c r="I7719">
        <v>340000000</v>
      </c>
      <c r="J7719">
        <v>1.7500000000000002E-2</v>
      </c>
      <c r="M7719"/>
    </row>
    <row r="7720" spans="1:15" hidden="1" x14ac:dyDescent="0.25">
      <c r="A7720">
        <v>218</v>
      </c>
      <c r="B7720" t="s">
        <v>474</v>
      </c>
      <c r="C7720" t="s">
        <v>475</v>
      </c>
      <c r="D7720">
        <v>114157535392267</v>
      </c>
      <c r="E7720">
        <v>7163424297</v>
      </c>
      <c r="F7720">
        <v>90654065663</v>
      </c>
      <c r="G7720">
        <v>59</v>
      </c>
      <c r="H7720">
        <v>3000000000000</v>
      </c>
      <c r="I7720">
        <v>340000000</v>
      </c>
      <c r="J7720">
        <v>7.0000000000000007E-2</v>
      </c>
      <c r="M7720"/>
    </row>
    <row r="7721" spans="1:15" hidden="1" x14ac:dyDescent="0.25">
      <c r="A7721">
        <v>218</v>
      </c>
      <c r="B7721" s="161" t="s">
        <v>917</v>
      </c>
      <c r="C7721" t="s">
        <v>918</v>
      </c>
      <c r="D7721">
        <v>168953966015</v>
      </c>
      <c r="E7721">
        <v>1</v>
      </c>
      <c r="F7721">
        <v>0</v>
      </c>
      <c r="G7721">
        <v>0</v>
      </c>
      <c r="H7721">
        <v>280000000000</v>
      </c>
      <c r="I7721">
        <v>340000000</v>
      </c>
      <c r="J7721">
        <v>0.02</v>
      </c>
      <c r="M7721"/>
    </row>
    <row r="7722" spans="1:15" hidden="1" x14ac:dyDescent="0.25">
      <c r="A7722">
        <v>218</v>
      </c>
      <c r="B7722" t="s">
        <v>989</v>
      </c>
      <c r="C7722" t="s">
        <v>990</v>
      </c>
      <c r="D7722">
        <v>1815416033033</v>
      </c>
      <c r="E7722">
        <v>340000000</v>
      </c>
      <c r="F7722">
        <v>1311428411</v>
      </c>
      <c r="G7722">
        <v>1</v>
      </c>
      <c r="H7722">
        <v>200000000000</v>
      </c>
      <c r="I7722">
        <v>340000000</v>
      </c>
      <c r="J7722">
        <v>0</v>
      </c>
      <c r="M7722"/>
    </row>
    <row r="7723" spans="1:15" hidden="1" x14ac:dyDescent="0.25">
      <c r="A7723">
        <v>218</v>
      </c>
      <c r="B7723" t="s">
        <v>2041</v>
      </c>
      <c r="C7723" t="s">
        <v>2042</v>
      </c>
      <c r="D7723">
        <v>1106535081746</v>
      </c>
      <c r="E7723">
        <v>366221399</v>
      </c>
      <c r="F7723">
        <v>1284848564</v>
      </c>
      <c r="G7723">
        <v>1</v>
      </c>
      <c r="H7723">
        <v>25000000000</v>
      </c>
      <c r="I7723">
        <v>340000000</v>
      </c>
      <c r="J7723">
        <v>0.02</v>
      </c>
      <c r="M7723"/>
    </row>
    <row r="7724" spans="1:15" hidden="1" x14ac:dyDescent="0.25">
      <c r="A7724">
        <v>218</v>
      </c>
      <c r="B7724" t="s">
        <v>2265</v>
      </c>
      <c r="D7724">
        <v>0</v>
      </c>
      <c r="E7724">
        <v>0</v>
      </c>
      <c r="F7724">
        <v>0</v>
      </c>
      <c r="G7724">
        <v>0</v>
      </c>
      <c r="H7724">
        <v>176836000000</v>
      </c>
      <c r="I7724">
        <v>345000000</v>
      </c>
      <c r="J7724">
        <v>0.02</v>
      </c>
      <c r="M7724"/>
    </row>
    <row r="7725" spans="1:15" hidden="1" x14ac:dyDescent="0.25">
      <c r="A7725">
        <v>218</v>
      </c>
      <c r="B7725" t="s">
        <v>1896</v>
      </c>
      <c r="C7725" t="s">
        <v>1897</v>
      </c>
      <c r="D7725">
        <v>610667101656</v>
      </c>
      <c r="E7725">
        <v>1</v>
      </c>
      <c r="F7725">
        <v>0</v>
      </c>
      <c r="G7725">
        <v>0</v>
      </c>
      <c r="H7725">
        <v>1000000000</v>
      </c>
      <c r="I7725">
        <v>340000000</v>
      </c>
      <c r="J7725">
        <v>0</v>
      </c>
      <c r="M7725"/>
    </row>
    <row r="7726" spans="1:15" hidden="1" x14ac:dyDescent="0.25">
      <c r="A7726">
        <v>218</v>
      </c>
      <c r="B7726" t="s">
        <v>163</v>
      </c>
      <c r="C7726" t="s">
        <v>164</v>
      </c>
      <c r="D7726">
        <v>21987176674931</v>
      </c>
      <c r="E7726">
        <v>920889822</v>
      </c>
      <c r="F7726">
        <v>13941355745</v>
      </c>
      <c r="G7726">
        <v>9</v>
      </c>
      <c r="H7726">
        <v>150000000000</v>
      </c>
      <c r="I7726">
        <v>340000000</v>
      </c>
      <c r="J7726">
        <v>0.04</v>
      </c>
      <c r="M7726"/>
    </row>
    <row r="7727" spans="1:15" hidden="1" x14ac:dyDescent="0.25">
      <c r="A7727">
        <v>218</v>
      </c>
      <c r="B7727" s="161" t="s">
        <v>1846</v>
      </c>
      <c r="C7727" t="s">
        <v>1847</v>
      </c>
      <c r="D7727">
        <v>0</v>
      </c>
      <c r="E7727">
        <v>0</v>
      </c>
      <c r="F7727">
        <v>0</v>
      </c>
      <c r="G7727">
        <v>0</v>
      </c>
      <c r="H7727">
        <v>100000000000</v>
      </c>
      <c r="I7727">
        <v>340000000</v>
      </c>
      <c r="J7727">
        <v>0.01</v>
      </c>
      <c r="M7727"/>
    </row>
    <row r="7728" spans="1:15" hidden="1" x14ac:dyDescent="0.25">
      <c r="A7728">
        <v>218</v>
      </c>
      <c r="B7728" t="s">
        <v>1169</v>
      </c>
      <c r="C7728" t="s">
        <v>1170</v>
      </c>
      <c r="D7728">
        <v>22417482124</v>
      </c>
      <c r="E7728">
        <v>1</v>
      </c>
      <c r="F7728">
        <v>0</v>
      </c>
      <c r="G7728">
        <v>0</v>
      </c>
      <c r="H7728">
        <v>20000000000</v>
      </c>
      <c r="I7728">
        <v>340000000</v>
      </c>
      <c r="J7728">
        <v>0.03</v>
      </c>
      <c r="M7728"/>
    </row>
    <row r="7729" spans="1:10" customFormat="1" hidden="1" x14ac:dyDescent="0.25">
      <c r="A7729">
        <v>218</v>
      </c>
      <c r="B7729" t="s">
        <v>1016</v>
      </c>
      <c r="C7729" t="s">
        <v>1017</v>
      </c>
      <c r="D7729">
        <v>693622024620</v>
      </c>
      <c r="E7729">
        <v>359670117</v>
      </c>
      <c r="F7729">
        <v>1291671071</v>
      </c>
      <c r="G7729">
        <v>1</v>
      </c>
      <c r="H7729">
        <v>500000000000</v>
      </c>
      <c r="I7729">
        <v>340000000</v>
      </c>
      <c r="J7729">
        <v>1.4999999999999999E-2</v>
      </c>
    </row>
    <row r="7730" spans="1:10" customFormat="1" hidden="1" x14ac:dyDescent="0.25">
      <c r="A7730">
        <v>218</v>
      </c>
      <c r="B7730" t="s">
        <v>1747</v>
      </c>
      <c r="C7730" t="s">
        <v>1748</v>
      </c>
      <c r="D7730">
        <v>173724801301</v>
      </c>
      <c r="E7730">
        <v>1</v>
      </c>
      <c r="F7730">
        <v>0</v>
      </c>
      <c r="G7730">
        <v>0</v>
      </c>
      <c r="H7730">
        <v>100000000000</v>
      </c>
      <c r="I7730">
        <v>340000000</v>
      </c>
      <c r="J7730">
        <v>2.5000000000000001E-2</v>
      </c>
    </row>
    <row r="7731" spans="1:10" customFormat="1" hidden="1" x14ac:dyDescent="0.25">
      <c r="A7731">
        <v>218</v>
      </c>
      <c r="B7731" t="s">
        <v>1774</v>
      </c>
      <c r="C7731" t="s">
        <v>1775</v>
      </c>
      <c r="D7731">
        <v>501624074</v>
      </c>
      <c r="E7731">
        <v>1</v>
      </c>
      <c r="F7731">
        <v>0</v>
      </c>
      <c r="G7731">
        <v>0</v>
      </c>
      <c r="H7731">
        <v>500000000</v>
      </c>
      <c r="I7731">
        <v>340000000</v>
      </c>
      <c r="J7731">
        <v>0.01</v>
      </c>
    </row>
    <row r="7732" spans="1:10" customFormat="1" hidden="1" x14ac:dyDescent="0.25">
      <c r="A7732">
        <v>218</v>
      </c>
      <c r="B7732" t="s">
        <v>1404</v>
      </c>
      <c r="C7732" t="s">
        <v>1405</v>
      </c>
      <c r="D7732">
        <v>871997553572</v>
      </c>
      <c r="E7732">
        <v>1</v>
      </c>
      <c r="F7732">
        <v>0</v>
      </c>
      <c r="G7732">
        <v>0</v>
      </c>
      <c r="H7732">
        <v>815260000000</v>
      </c>
      <c r="I7732">
        <v>340000000</v>
      </c>
      <c r="J7732">
        <v>0.03</v>
      </c>
    </row>
    <row r="7733" spans="1:10" customFormat="1" hidden="1" x14ac:dyDescent="0.25">
      <c r="A7733">
        <v>218</v>
      </c>
      <c r="B7733" t="s">
        <v>1036</v>
      </c>
      <c r="C7733" t="s">
        <v>1037</v>
      </c>
      <c r="D7733">
        <v>1007622270</v>
      </c>
      <c r="E7733">
        <v>1</v>
      </c>
      <c r="F7733">
        <v>0</v>
      </c>
      <c r="G7733">
        <v>0</v>
      </c>
      <c r="H7733">
        <v>1000000000</v>
      </c>
      <c r="I7733">
        <v>340000000</v>
      </c>
      <c r="J7733">
        <v>0.01</v>
      </c>
    </row>
    <row r="7734" spans="1:10" customFormat="1" hidden="1" x14ac:dyDescent="0.25">
      <c r="A7734">
        <v>218</v>
      </c>
      <c r="B7734" t="s">
        <v>1814</v>
      </c>
      <c r="C7734" t="s">
        <v>1815</v>
      </c>
      <c r="D7734">
        <v>4471226229</v>
      </c>
      <c r="E7734">
        <v>1</v>
      </c>
      <c r="F7734">
        <v>0</v>
      </c>
      <c r="G7734">
        <v>0</v>
      </c>
      <c r="H7734">
        <v>490000000</v>
      </c>
      <c r="I7734">
        <v>340000000</v>
      </c>
      <c r="J7734">
        <v>0.03</v>
      </c>
    </row>
    <row r="7735" spans="1:10" customFormat="1" hidden="1" x14ac:dyDescent="0.25">
      <c r="A7735">
        <v>218</v>
      </c>
      <c r="B7735" t="s">
        <v>2437</v>
      </c>
      <c r="C7735" t="s">
        <v>2438</v>
      </c>
      <c r="D7735">
        <v>36139462734056</v>
      </c>
      <c r="E7735">
        <v>795699632</v>
      </c>
      <c r="F7735">
        <v>22329281990</v>
      </c>
      <c r="G7735">
        <v>14</v>
      </c>
      <c r="H7735">
        <v>333369636963</v>
      </c>
      <c r="I7735">
        <v>340000000</v>
      </c>
      <c r="J7735">
        <v>0.02</v>
      </c>
    </row>
    <row r="7736" spans="1:10" customFormat="1" hidden="1" x14ac:dyDescent="0.25">
      <c r="A7736">
        <v>218</v>
      </c>
      <c r="B7736" t="s">
        <v>1179</v>
      </c>
      <c r="C7736" t="s">
        <v>1180</v>
      </c>
      <c r="D7736">
        <v>1021652689</v>
      </c>
      <c r="E7736">
        <v>1</v>
      </c>
      <c r="F7736">
        <v>0</v>
      </c>
      <c r="G7736">
        <v>0</v>
      </c>
      <c r="H7736">
        <v>1000000000</v>
      </c>
      <c r="I7736">
        <v>340000000</v>
      </c>
      <c r="J7736">
        <v>0</v>
      </c>
    </row>
    <row r="7737" spans="1:10" customFormat="1" hidden="1" x14ac:dyDescent="0.25">
      <c r="A7737">
        <v>218</v>
      </c>
      <c r="B7737" t="s">
        <v>431</v>
      </c>
      <c r="C7737" t="s">
        <v>432</v>
      </c>
      <c r="D7737">
        <v>203633660796198</v>
      </c>
      <c r="E7737">
        <v>6164439116</v>
      </c>
      <c r="F7737">
        <v>160588107077</v>
      </c>
      <c r="G7737">
        <v>101</v>
      </c>
      <c r="H7737">
        <v>1000000000</v>
      </c>
      <c r="I7737">
        <v>340000000</v>
      </c>
      <c r="J7737">
        <v>3.5000000000000003E-2</v>
      </c>
    </row>
    <row r="7738" spans="1:10" customFormat="1" hidden="1" x14ac:dyDescent="0.25">
      <c r="A7738">
        <v>218</v>
      </c>
      <c r="B7738" t="s">
        <v>772</v>
      </c>
      <c r="C7738" t="s">
        <v>773</v>
      </c>
      <c r="D7738">
        <v>1197532541805</v>
      </c>
      <c r="E7738">
        <v>1</v>
      </c>
      <c r="F7738">
        <v>0</v>
      </c>
      <c r="G7738">
        <v>0</v>
      </c>
      <c r="H7738">
        <v>118000000000</v>
      </c>
      <c r="I7738">
        <v>340000000</v>
      </c>
      <c r="J7738">
        <v>2.8799999999999999E-2</v>
      </c>
    </row>
    <row r="7739" spans="1:10" customFormat="1" hidden="1" x14ac:dyDescent="0.25">
      <c r="A7739">
        <v>218</v>
      </c>
      <c r="B7739" t="s">
        <v>2098</v>
      </c>
      <c r="D7739">
        <v>8443569</v>
      </c>
      <c r="E7739">
        <v>1</v>
      </c>
      <c r="F7739">
        <v>0</v>
      </c>
      <c r="G7739">
        <v>0</v>
      </c>
      <c r="H7739">
        <v>100000000</v>
      </c>
      <c r="I7739">
        <v>345000000</v>
      </c>
      <c r="J7739">
        <v>0.1</v>
      </c>
    </row>
    <row r="7740" spans="1:10" customFormat="1" hidden="1" x14ac:dyDescent="0.25">
      <c r="A7740">
        <v>218</v>
      </c>
      <c r="B7740" t="s">
        <v>739</v>
      </c>
      <c r="C7740" t="s">
        <v>740</v>
      </c>
      <c r="D7740">
        <v>179773211841</v>
      </c>
      <c r="E7740">
        <v>1</v>
      </c>
      <c r="F7740">
        <v>0</v>
      </c>
      <c r="G7740">
        <v>0</v>
      </c>
      <c r="H7740">
        <v>120000000000</v>
      </c>
      <c r="I7740">
        <v>340000000</v>
      </c>
      <c r="J7740">
        <v>0.01</v>
      </c>
    </row>
    <row r="7741" spans="1:10" customFormat="1" hidden="1" x14ac:dyDescent="0.25">
      <c r="A7741">
        <v>218</v>
      </c>
      <c r="B7741" t="s">
        <v>2468</v>
      </c>
      <c r="C7741" t="s">
        <v>2469</v>
      </c>
      <c r="D7741">
        <v>908109850192</v>
      </c>
      <c r="E7741">
        <v>1</v>
      </c>
      <c r="F7741">
        <v>0</v>
      </c>
      <c r="G7741">
        <v>0</v>
      </c>
      <c r="H7741">
        <v>250000000000</v>
      </c>
      <c r="I7741">
        <v>340000000</v>
      </c>
      <c r="J7741">
        <v>0.03</v>
      </c>
    </row>
    <row r="7742" spans="1:10" customFormat="1" hidden="1" x14ac:dyDescent="0.25">
      <c r="A7742">
        <v>218</v>
      </c>
      <c r="B7742" t="s">
        <v>752</v>
      </c>
      <c r="C7742" t="s">
        <v>753</v>
      </c>
      <c r="D7742">
        <v>6360467750519</v>
      </c>
      <c r="E7742">
        <v>402645147</v>
      </c>
      <c r="F7742">
        <v>6201869578</v>
      </c>
      <c r="G7742">
        <v>4</v>
      </c>
      <c r="H7742">
        <v>50000000000</v>
      </c>
      <c r="I7742">
        <v>340000000</v>
      </c>
      <c r="J7742">
        <v>0.01</v>
      </c>
    </row>
    <row r="7743" spans="1:10" customFormat="1" hidden="1" x14ac:dyDescent="0.25">
      <c r="A7743">
        <v>218</v>
      </c>
      <c r="B7743" t="s">
        <v>825</v>
      </c>
      <c r="C7743" t="s">
        <v>826</v>
      </c>
      <c r="D7743">
        <v>2546821217127</v>
      </c>
      <c r="E7743">
        <v>1</v>
      </c>
      <c r="F7743">
        <v>0</v>
      </c>
      <c r="G7743">
        <v>0</v>
      </c>
      <c r="H7743">
        <v>140000000000</v>
      </c>
      <c r="I7743">
        <v>340000000</v>
      </c>
      <c r="J7743">
        <v>0.02</v>
      </c>
    </row>
    <row r="7744" spans="1:10" customFormat="1" hidden="1" x14ac:dyDescent="0.25">
      <c r="A7744">
        <v>218</v>
      </c>
      <c r="B7744" t="s">
        <v>1926</v>
      </c>
      <c r="C7744" t="s">
        <v>1927</v>
      </c>
      <c r="D7744">
        <v>345361221527</v>
      </c>
      <c r="E7744">
        <v>1</v>
      </c>
      <c r="F7744">
        <v>0</v>
      </c>
      <c r="G7744">
        <v>0</v>
      </c>
      <c r="H7744">
        <v>195000000000</v>
      </c>
      <c r="I7744">
        <v>340000000</v>
      </c>
      <c r="J7744">
        <v>0.02</v>
      </c>
    </row>
    <row r="7745" spans="1:10" customFormat="1" hidden="1" x14ac:dyDescent="0.25">
      <c r="A7745">
        <v>218</v>
      </c>
      <c r="B7745" t="s">
        <v>794</v>
      </c>
      <c r="C7745" t="s">
        <v>795</v>
      </c>
      <c r="D7745">
        <v>26820763834118</v>
      </c>
      <c r="E7745">
        <v>515361069</v>
      </c>
      <c r="F7745">
        <v>19309202172</v>
      </c>
      <c r="G7745">
        <v>12</v>
      </c>
      <c r="H7745">
        <v>450000000000</v>
      </c>
      <c r="I7745">
        <v>340000000</v>
      </c>
      <c r="J7745">
        <v>8.9999999999999993E-3</v>
      </c>
    </row>
    <row r="7746" spans="1:10" customFormat="1" hidden="1" x14ac:dyDescent="0.25">
      <c r="A7746">
        <v>218</v>
      </c>
      <c r="B7746" t="s">
        <v>675</v>
      </c>
      <c r="C7746" t="s">
        <v>676</v>
      </c>
      <c r="D7746">
        <v>4035898286834</v>
      </c>
      <c r="E7746">
        <v>340000000</v>
      </c>
      <c r="F7746">
        <v>2963615444</v>
      </c>
      <c r="G7746">
        <v>2</v>
      </c>
      <c r="H7746">
        <v>375000000000</v>
      </c>
      <c r="I7746">
        <v>340000000</v>
      </c>
      <c r="J7746">
        <v>0</v>
      </c>
    </row>
    <row r="7747" spans="1:10" customFormat="1" hidden="1" x14ac:dyDescent="0.25">
      <c r="A7747">
        <v>218</v>
      </c>
      <c r="B7747" t="s">
        <v>1928</v>
      </c>
      <c r="C7747" t="s">
        <v>1929</v>
      </c>
      <c r="D7747">
        <v>1042588382887</v>
      </c>
      <c r="E7747">
        <v>372776299</v>
      </c>
      <c r="F7747">
        <v>1278275676</v>
      </c>
      <c r="G7747">
        <v>1</v>
      </c>
      <c r="H7747">
        <v>17000000000</v>
      </c>
      <c r="I7747">
        <v>340000000</v>
      </c>
      <c r="J7747">
        <v>2.5000000000000001E-2</v>
      </c>
    </row>
    <row r="7748" spans="1:10" customFormat="1" hidden="1" x14ac:dyDescent="0.25">
      <c r="A7748">
        <v>218</v>
      </c>
      <c r="B7748" t="s">
        <v>2495</v>
      </c>
      <c r="C7748" t="s">
        <v>2496</v>
      </c>
      <c r="D7748">
        <v>10503113538</v>
      </c>
      <c r="E7748">
        <v>1</v>
      </c>
      <c r="F7748">
        <v>0</v>
      </c>
      <c r="G7748">
        <v>0</v>
      </c>
      <c r="H7748">
        <v>100000000</v>
      </c>
      <c r="I7748">
        <v>340000000</v>
      </c>
      <c r="J7748">
        <v>1.9800000000000002E-2</v>
      </c>
    </row>
    <row r="7749" spans="1:10" customFormat="1" hidden="1" x14ac:dyDescent="0.25">
      <c r="A7749">
        <v>218</v>
      </c>
      <c r="B7749" t="s">
        <v>1794</v>
      </c>
      <c r="C7749" t="s">
        <v>1795</v>
      </c>
      <c r="D7749">
        <v>109255564244</v>
      </c>
      <c r="E7749">
        <v>1</v>
      </c>
      <c r="F7749">
        <v>0</v>
      </c>
      <c r="G7749">
        <v>0</v>
      </c>
      <c r="H7749">
        <v>10000000000</v>
      </c>
      <c r="I7749">
        <v>340000000</v>
      </c>
      <c r="J7749">
        <v>0.02</v>
      </c>
    </row>
    <row r="7750" spans="1:10" customFormat="1" hidden="1" x14ac:dyDescent="0.25">
      <c r="A7750">
        <v>218</v>
      </c>
      <c r="B7750" t="s">
        <v>1796</v>
      </c>
      <c r="C7750" t="s">
        <v>354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hidden="1" x14ac:dyDescent="0.25">
      <c r="A7751">
        <v>218</v>
      </c>
      <c r="B7751" t="s">
        <v>1252</v>
      </c>
      <c r="C7751" t="s">
        <v>1253</v>
      </c>
      <c r="D7751">
        <v>1836950395102</v>
      </c>
      <c r="E7751">
        <v>1</v>
      </c>
      <c r="F7751">
        <v>0</v>
      </c>
      <c r="G7751">
        <v>0</v>
      </c>
      <c r="H7751">
        <v>1033736000000</v>
      </c>
      <c r="I7751">
        <v>340000000</v>
      </c>
      <c r="J7751">
        <v>3.2000000000000001E-2</v>
      </c>
    </row>
    <row r="7752" spans="1:10" customFormat="1" hidden="1" x14ac:dyDescent="0.25">
      <c r="A7752">
        <v>218</v>
      </c>
      <c r="B7752" t="s">
        <v>594</v>
      </c>
      <c r="C7752" t="s">
        <v>595</v>
      </c>
      <c r="D7752">
        <v>185264825272</v>
      </c>
      <c r="E7752">
        <v>1</v>
      </c>
      <c r="F7752">
        <v>0</v>
      </c>
      <c r="G7752">
        <v>0</v>
      </c>
      <c r="H7752">
        <v>112000000000</v>
      </c>
      <c r="I7752">
        <v>340000000</v>
      </c>
      <c r="J7752">
        <v>0</v>
      </c>
    </row>
    <row r="7753" spans="1:10" customFormat="1" hidden="1" x14ac:dyDescent="0.25">
      <c r="A7753">
        <v>218</v>
      </c>
      <c r="B7753" t="s">
        <v>1151</v>
      </c>
      <c r="C7753" t="s">
        <v>1152</v>
      </c>
      <c r="D7753">
        <v>1004910001085</v>
      </c>
      <c r="E7753">
        <v>392452366</v>
      </c>
      <c r="F7753">
        <v>1258856786</v>
      </c>
      <c r="G7753">
        <v>1</v>
      </c>
      <c r="H7753">
        <v>149000000000</v>
      </c>
      <c r="I7753">
        <v>340000000</v>
      </c>
      <c r="J7753">
        <v>0.04</v>
      </c>
    </row>
    <row r="7754" spans="1:10" customFormat="1" hidden="1" x14ac:dyDescent="0.25">
      <c r="A7754">
        <v>218</v>
      </c>
      <c r="B7754" t="s">
        <v>893</v>
      </c>
      <c r="C7754" t="s">
        <v>894</v>
      </c>
      <c r="D7754">
        <v>3345363417607</v>
      </c>
      <c r="E7754">
        <v>1</v>
      </c>
      <c r="F7754">
        <v>0</v>
      </c>
      <c r="G7754">
        <v>0</v>
      </c>
      <c r="H7754">
        <v>109000000000</v>
      </c>
      <c r="I7754">
        <v>340000000</v>
      </c>
      <c r="J7754">
        <v>4.2000000000000003E-2</v>
      </c>
    </row>
    <row r="7755" spans="1:10" customFormat="1" hidden="1" x14ac:dyDescent="0.25">
      <c r="A7755">
        <v>218</v>
      </c>
      <c r="B7755" t="s">
        <v>1386</v>
      </c>
      <c r="C7755" t="s">
        <v>1387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hidden="1" x14ac:dyDescent="0.25">
      <c r="A7756">
        <v>218</v>
      </c>
      <c r="B7756" t="s">
        <v>1811</v>
      </c>
      <c r="C7756" t="s">
        <v>1812</v>
      </c>
      <c r="D7756">
        <v>501142775899</v>
      </c>
      <c r="E7756">
        <v>1</v>
      </c>
      <c r="F7756">
        <v>0</v>
      </c>
      <c r="G7756">
        <v>0</v>
      </c>
      <c r="H7756">
        <v>100000000000</v>
      </c>
      <c r="I7756">
        <v>340000000</v>
      </c>
      <c r="J7756">
        <v>0.02</v>
      </c>
    </row>
    <row r="7757" spans="1:10" customFormat="1" hidden="1" x14ac:dyDescent="0.25">
      <c r="A7757">
        <v>218</v>
      </c>
      <c r="B7757" t="s">
        <v>333</v>
      </c>
      <c r="C7757" t="s">
        <v>334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hidden="1" x14ac:dyDescent="0.25">
      <c r="A7758">
        <v>218</v>
      </c>
      <c r="B7758" t="s">
        <v>868</v>
      </c>
      <c r="C7758" t="s">
        <v>307</v>
      </c>
      <c r="D7758">
        <v>8148735054826</v>
      </c>
      <c r="E7758">
        <v>353111288</v>
      </c>
      <c r="F7758">
        <v>1298017594</v>
      </c>
      <c r="G7758">
        <v>1</v>
      </c>
      <c r="H7758">
        <v>50000000000</v>
      </c>
      <c r="I7758">
        <v>340000000</v>
      </c>
      <c r="J7758">
        <v>0.01</v>
      </c>
    </row>
    <row r="7759" spans="1:10" customFormat="1" hidden="1" x14ac:dyDescent="0.25">
      <c r="A7759">
        <v>218</v>
      </c>
      <c r="B7759" t="s">
        <v>1665</v>
      </c>
      <c r="C7759" t="s">
        <v>1666</v>
      </c>
      <c r="D7759">
        <v>8642004060233</v>
      </c>
      <c r="E7759">
        <v>435674614</v>
      </c>
      <c r="F7759">
        <v>9471786840</v>
      </c>
      <c r="G7759">
        <v>6</v>
      </c>
      <c r="H7759">
        <v>100000000000</v>
      </c>
      <c r="I7759">
        <v>340000000</v>
      </c>
      <c r="J7759">
        <v>0.01</v>
      </c>
    </row>
    <row r="7760" spans="1:10" customFormat="1" hidden="1" x14ac:dyDescent="0.25">
      <c r="A7760">
        <v>222</v>
      </c>
      <c r="B7760" t="s">
        <v>1137</v>
      </c>
      <c r="C7760" t="s">
        <v>1138</v>
      </c>
      <c r="D7760">
        <v>2920621038</v>
      </c>
      <c r="E7760">
        <v>1</v>
      </c>
      <c r="F7760">
        <v>0</v>
      </c>
      <c r="G7760">
        <v>0</v>
      </c>
      <c r="H7760">
        <v>100000000000</v>
      </c>
      <c r="I7760">
        <v>340000000</v>
      </c>
      <c r="J7760">
        <v>3.5000000000000003E-2</v>
      </c>
    </row>
    <row r="7761" spans="1:10" customFormat="1" hidden="1" x14ac:dyDescent="0.25">
      <c r="A7761">
        <v>218</v>
      </c>
      <c r="B7761" t="s">
        <v>1390</v>
      </c>
      <c r="C7761" t="s">
        <v>1391</v>
      </c>
      <c r="D7761">
        <v>0</v>
      </c>
      <c r="E7761">
        <v>0</v>
      </c>
      <c r="F7761">
        <v>0</v>
      </c>
      <c r="G7761">
        <v>0</v>
      </c>
      <c r="H7761">
        <v>10000000000</v>
      </c>
      <c r="I7761">
        <v>340000000</v>
      </c>
      <c r="J7761">
        <v>0.01</v>
      </c>
    </row>
    <row r="7762" spans="1:10" customFormat="1" hidden="1" x14ac:dyDescent="0.25">
      <c r="A7762">
        <v>218</v>
      </c>
      <c r="B7762" t="s">
        <v>1261</v>
      </c>
      <c r="C7762" t="s">
        <v>1262</v>
      </c>
      <c r="D7762">
        <v>50498510816</v>
      </c>
      <c r="E7762">
        <v>1</v>
      </c>
      <c r="F7762">
        <v>0</v>
      </c>
      <c r="G7762">
        <v>0</v>
      </c>
      <c r="H7762">
        <v>50000000000</v>
      </c>
      <c r="I7762">
        <v>500000000</v>
      </c>
      <c r="J7762">
        <v>0.05</v>
      </c>
    </row>
    <row r="7763" spans="1:10" customFormat="1" hidden="1" x14ac:dyDescent="0.25">
      <c r="A7763">
        <v>218</v>
      </c>
      <c r="B7763" t="s">
        <v>484</v>
      </c>
      <c r="C7763" t="s">
        <v>485</v>
      </c>
      <c r="D7763">
        <v>139952511664</v>
      </c>
      <c r="E7763">
        <v>386428647</v>
      </c>
      <c r="F7763">
        <v>1264594486</v>
      </c>
      <c r="G7763">
        <v>1</v>
      </c>
      <c r="H7763">
        <v>4500000000</v>
      </c>
      <c r="I7763">
        <v>350000000</v>
      </c>
      <c r="J7763">
        <v>2.8000000000000001E-2</v>
      </c>
    </row>
    <row r="7764" spans="1:10" customFormat="1" hidden="1" x14ac:dyDescent="0.25">
      <c r="A7764">
        <v>218</v>
      </c>
      <c r="B7764" t="s">
        <v>1914</v>
      </c>
      <c r="C7764" t="s">
        <v>1915</v>
      </c>
      <c r="D7764">
        <v>407965605875</v>
      </c>
      <c r="E7764">
        <v>1</v>
      </c>
      <c r="F7764">
        <v>0</v>
      </c>
      <c r="G7764">
        <v>0</v>
      </c>
      <c r="H7764">
        <v>100000000</v>
      </c>
      <c r="I7764">
        <v>340000000</v>
      </c>
      <c r="J7764">
        <v>2.5000000000000001E-2</v>
      </c>
    </row>
    <row r="7765" spans="1:10" customFormat="1" hidden="1" x14ac:dyDescent="0.25">
      <c r="A7765">
        <v>218</v>
      </c>
      <c r="B7765" t="s">
        <v>437</v>
      </c>
      <c r="C7765" t="s">
        <v>438</v>
      </c>
      <c r="D7765">
        <v>7525087800494</v>
      </c>
      <c r="E7765">
        <v>1</v>
      </c>
      <c r="F7765">
        <v>0</v>
      </c>
      <c r="G7765">
        <v>0</v>
      </c>
      <c r="H7765">
        <v>402000000000</v>
      </c>
      <c r="I7765">
        <v>340000000</v>
      </c>
      <c r="J7765">
        <v>1.9E-2</v>
      </c>
    </row>
    <row r="7766" spans="1:10" customFormat="1" hidden="1" x14ac:dyDescent="0.25">
      <c r="A7766">
        <v>218</v>
      </c>
      <c r="B7766" t="s">
        <v>2577</v>
      </c>
      <c r="C7766" t="s">
        <v>2578</v>
      </c>
      <c r="D7766">
        <v>80852167902</v>
      </c>
      <c r="E7766">
        <v>1</v>
      </c>
      <c r="F7766">
        <v>0</v>
      </c>
      <c r="G7766">
        <v>0</v>
      </c>
      <c r="H7766">
        <v>100000000000</v>
      </c>
      <c r="I7766">
        <v>340000000</v>
      </c>
      <c r="J7766">
        <v>1.4999999999999999E-2</v>
      </c>
    </row>
    <row r="7767" spans="1:10" customFormat="1" hidden="1" x14ac:dyDescent="0.25">
      <c r="A7767">
        <v>218</v>
      </c>
      <c r="B7767" t="s">
        <v>363</v>
      </c>
      <c r="C7767" t="s">
        <v>364</v>
      </c>
      <c r="D7767">
        <v>1174714019757</v>
      </c>
      <c r="E7767">
        <v>366233707</v>
      </c>
      <c r="F7767">
        <v>1285451686</v>
      </c>
      <c r="G7767">
        <v>1</v>
      </c>
      <c r="H7767">
        <v>500000000000</v>
      </c>
      <c r="I7767">
        <v>340000000</v>
      </c>
      <c r="J7767">
        <v>0.02</v>
      </c>
    </row>
    <row r="7768" spans="1:10" customFormat="1" hidden="1" x14ac:dyDescent="0.25">
      <c r="A7768">
        <v>218</v>
      </c>
      <c r="B7768" t="s">
        <v>244</v>
      </c>
      <c r="C7768" t="s">
        <v>245</v>
      </c>
      <c r="D7768">
        <v>891962693188</v>
      </c>
      <c r="E7768">
        <v>1</v>
      </c>
      <c r="F7768">
        <v>0</v>
      </c>
      <c r="G7768">
        <v>0</v>
      </c>
      <c r="H7768">
        <v>155000000000</v>
      </c>
      <c r="I7768">
        <v>340000000</v>
      </c>
      <c r="J7768">
        <v>0.01</v>
      </c>
    </row>
    <row r="7769" spans="1:10" customFormat="1" hidden="1" x14ac:dyDescent="0.25">
      <c r="A7769">
        <v>218</v>
      </c>
      <c r="B7769" t="s">
        <v>2301</v>
      </c>
      <c r="C7769" t="s">
        <v>2302</v>
      </c>
      <c r="D7769">
        <v>8985164680535</v>
      </c>
      <c r="E7769">
        <v>340000000</v>
      </c>
      <c r="F7769">
        <v>6265877638</v>
      </c>
      <c r="G7769">
        <v>4</v>
      </c>
      <c r="H7769">
        <v>200000000000</v>
      </c>
      <c r="I7769">
        <v>340000000</v>
      </c>
      <c r="J7769">
        <v>0</v>
      </c>
    </row>
    <row r="7770" spans="1:10" customFormat="1" hidden="1" x14ac:dyDescent="0.25">
      <c r="A7770">
        <v>218</v>
      </c>
      <c r="B7770" t="s">
        <v>1884</v>
      </c>
      <c r="C7770" t="s">
        <v>1885</v>
      </c>
      <c r="D7770">
        <v>17518980050260</v>
      </c>
      <c r="E7770">
        <v>18161219686</v>
      </c>
      <c r="F7770">
        <v>0</v>
      </c>
      <c r="G7770">
        <v>11</v>
      </c>
      <c r="H7770">
        <v>3000000000</v>
      </c>
      <c r="I7770">
        <v>340000000</v>
      </c>
      <c r="J7770">
        <v>1</v>
      </c>
    </row>
    <row r="7771" spans="1:10" customFormat="1" hidden="1" x14ac:dyDescent="0.25">
      <c r="A7771">
        <v>218</v>
      </c>
      <c r="B7771" t="s">
        <v>1978</v>
      </c>
      <c r="C7771" t="s">
        <v>1979</v>
      </c>
      <c r="D7771">
        <v>2431317924609</v>
      </c>
      <c r="E7771">
        <v>1</v>
      </c>
      <c r="F7771">
        <v>0</v>
      </c>
      <c r="G7771">
        <v>0</v>
      </c>
      <c r="H7771">
        <v>50000000</v>
      </c>
      <c r="I7771">
        <v>340000000</v>
      </c>
      <c r="J7771">
        <v>4.8999999999999998E-3</v>
      </c>
    </row>
    <row r="7772" spans="1:10" customFormat="1" hidden="1" x14ac:dyDescent="0.25">
      <c r="A7772">
        <v>218</v>
      </c>
      <c r="B7772" t="s">
        <v>1081</v>
      </c>
      <c r="C7772" t="s">
        <v>1082</v>
      </c>
      <c r="D7772">
        <v>180931413032926</v>
      </c>
      <c r="E7772">
        <v>1789719176</v>
      </c>
      <c r="F7772">
        <v>143522198457</v>
      </c>
      <c r="G7772">
        <v>88</v>
      </c>
      <c r="H7772">
        <v>111000000000</v>
      </c>
      <c r="I7772">
        <v>340000000</v>
      </c>
      <c r="J7772">
        <v>0.01</v>
      </c>
    </row>
    <row r="7773" spans="1:10" customFormat="1" hidden="1" x14ac:dyDescent="0.25">
      <c r="A7773">
        <v>218</v>
      </c>
      <c r="B7773" t="s">
        <v>1384</v>
      </c>
      <c r="C7773" t="s">
        <v>1385</v>
      </c>
      <c r="D7773">
        <v>332846286680</v>
      </c>
      <c r="E7773">
        <v>1</v>
      </c>
      <c r="F7773">
        <v>0</v>
      </c>
      <c r="G7773">
        <v>0</v>
      </c>
      <c r="H7773">
        <v>130000000000</v>
      </c>
      <c r="I7773">
        <v>340000000</v>
      </c>
      <c r="J7773">
        <v>1.9900000000000001E-2</v>
      </c>
    </row>
    <row r="7774" spans="1:10" customFormat="1" hidden="1" x14ac:dyDescent="0.25">
      <c r="A7774">
        <v>218</v>
      </c>
      <c r="B7774" t="s">
        <v>673</v>
      </c>
      <c r="C7774" t="s">
        <v>674</v>
      </c>
      <c r="D7774">
        <v>89494038365</v>
      </c>
      <c r="E7774">
        <v>1</v>
      </c>
      <c r="F7774">
        <v>0</v>
      </c>
      <c r="G7774">
        <v>0</v>
      </c>
      <c r="H7774">
        <v>74849000000</v>
      </c>
      <c r="I7774">
        <v>340000000</v>
      </c>
      <c r="J7774">
        <v>0.02</v>
      </c>
    </row>
    <row r="7775" spans="1:10" customFormat="1" hidden="1" x14ac:dyDescent="0.25">
      <c r="A7775">
        <v>218</v>
      </c>
      <c r="B7775" t="s">
        <v>1924</v>
      </c>
      <c r="C7775" t="s">
        <v>1925</v>
      </c>
      <c r="D7775">
        <v>110385615157355</v>
      </c>
      <c r="E7775">
        <v>17772737555</v>
      </c>
      <c r="F7775">
        <v>69730950224</v>
      </c>
      <c r="G7775">
        <v>53</v>
      </c>
      <c r="H7775">
        <v>0</v>
      </c>
      <c r="I7775">
        <v>340000000</v>
      </c>
      <c r="J7775">
        <v>0.2</v>
      </c>
    </row>
    <row r="7776" spans="1:10" customFormat="1" hidden="1" x14ac:dyDescent="0.25">
      <c r="A7776">
        <v>218</v>
      </c>
      <c r="B7776" t="s">
        <v>274</v>
      </c>
      <c r="C7776" t="s">
        <v>275</v>
      </c>
      <c r="D7776">
        <v>2099057933296</v>
      </c>
      <c r="E7776">
        <v>340000000</v>
      </c>
      <c r="F7776">
        <v>1311646556</v>
      </c>
      <c r="G7776">
        <v>1</v>
      </c>
      <c r="H7776">
        <v>1800000000000</v>
      </c>
      <c r="I7776">
        <v>340000000</v>
      </c>
      <c r="J7776">
        <v>0</v>
      </c>
    </row>
    <row r="7777" spans="1:15" hidden="1" x14ac:dyDescent="0.25">
      <c r="A7777">
        <v>218</v>
      </c>
      <c r="B7777" t="s">
        <v>2394</v>
      </c>
      <c r="C7777" t="s">
        <v>2395</v>
      </c>
      <c r="D7777">
        <v>39740379631</v>
      </c>
      <c r="E7777">
        <v>1</v>
      </c>
      <c r="F7777">
        <v>0</v>
      </c>
      <c r="G7777">
        <v>0</v>
      </c>
      <c r="H7777">
        <v>8300000000</v>
      </c>
      <c r="I7777">
        <v>420000000</v>
      </c>
      <c r="J7777">
        <v>1.2E-2</v>
      </c>
      <c r="M7777"/>
    </row>
    <row r="7778" spans="1:15" hidden="1" x14ac:dyDescent="0.25">
      <c r="A7778">
        <v>218</v>
      </c>
      <c r="B7778" t="s">
        <v>1165</v>
      </c>
      <c r="C7778" t="s">
        <v>1166</v>
      </c>
      <c r="D7778">
        <v>43218464034</v>
      </c>
      <c r="E7778">
        <v>1</v>
      </c>
      <c r="F7778">
        <v>0</v>
      </c>
      <c r="G7778">
        <v>0</v>
      </c>
      <c r="H7778">
        <v>2000000000</v>
      </c>
      <c r="I7778">
        <v>340000000</v>
      </c>
      <c r="J7778">
        <v>0.02</v>
      </c>
      <c r="M7778"/>
    </row>
    <row r="7779" spans="1:15" hidden="1" x14ac:dyDescent="0.25">
      <c r="A7779">
        <v>218</v>
      </c>
      <c r="B7779" t="s">
        <v>2427</v>
      </c>
      <c r="C7779" t="s">
        <v>2428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340000000</v>
      </c>
      <c r="J7779">
        <v>1</v>
      </c>
      <c r="M7779"/>
    </row>
    <row r="7780" spans="1:15" hidden="1" x14ac:dyDescent="0.25">
      <c r="A7780">
        <v>218</v>
      </c>
      <c r="B7780" t="s">
        <v>709</v>
      </c>
      <c r="C7780" t="s">
        <v>710</v>
      </c>
      <c r="D7780">
        <v>217555580050</v>
      </c>
      <c r="E7780">
        <v>1</v>
      </c>
      <c r="F7780">
        <v>0</v>
      </c>
      <c r="G7780">
        <v>0</v>
      </c>
      <c r="H7780">
        <v>125000000000</v>
      </c>
      <c r="I7780">
        <v>350000000</v>
      </c>
      <c r="J7780">
        <v>0.03</v>
      </c>
      <c r="M7780"/>
    </row>
    <row r="7781" spans="1:15" hidden="1" x14ac:dyDescent="0.25">
      <c r="A7781">
        <v>218</v>
      </c>
      <c r="B7781" t="s">
        <v>652</v>
      </c>
      <c r="C7781" t="s">
        <v>653</v>
      </c>
      <c r="D7781">
        <v>694978850535</v>
      </c>
      <c r="E7781">
        <v>1</v>
      </c>
      <c r="F7781">
        <v>0</v>
      </c>
      <c r="G7781">
        <v>0</v>
      </c>
      <c r="H7781">
        <v>8000000000</v>
      </c>
      <c r="I7781">
        <v>340000000</v>
      </c>
      <c r="J7781">
        <v>0.01</v>
      </c>
      <c r="M7781"/>
    </row>
    <row r="7782" spans="1:15" hidden="1" x14ac:dyDescent="0.25">
      <c r="A7782">
        <v>218</v>
      </c>
      <c r="B7782" t="s">
        <v>762</v>
      </c>
      <c r="D7782">
        <v>102802599</v>
      </c>
      <c r="E7782">
        <v>1</v>
      </c>
      <c r="F7782">
        <v>0</v>
      </c>
      <c r="G7782">
        <v>0</v>
      </c>
      <c r="H7782">
        <v>100000000</v>
      </c>
      <c r="I7782">
        <v>340000000</v>
      </c>
      <c r="J7782">
        <v>0.15</v>
      </c>
      <c r="M7782"/>
    </row>
    <row r="7783" spans="1:15" hidden="1" x14ac:dyDescent="0.25">
      <c r="A7783">
        <v>218</v>
      </c>
      <c r="B7783" t="s">
        <v>2056</v>
      </c>
      <c r="C7783" t="s">
        <v>2057</v>
      </c>
      <c r="D7783">
        <v>484662591681</v>
      </c>
      <c r="E7783">
        <v>1</v>
      </c>
      <c r="F7783">
        <v>0</v>
      </c>
      <c r="G7783">
        <v>0</v>
      </c>
      <c r="H7783">
        <v>17000000000</v>
      </c>
      <c r="I7783">
        <v>340000000</v>
      </c>
      <c r="J7783">
        <v>4.9000000000000002E-2</v>
      </c>
      <c r="M7783"/>
    </row>
    <row r="7784" spans="1:15" hidden="1" x14ac:dyDescent="0.25">
      <c r="A7784">
        <v>218</v>
      </c>
      <c r="B7784" t="s">
        <v>1055</v>
      </c>
      <c r="C7784" t="s">
        <v>1056</v>
      </c>
      <c r="D7784">
        <v>225831282912</v>
      </c>
      <c r="E7784">
        <v>1</v>
      </c>
      <c r="F7784">
        <v>0</v>
      </c>
      <c r="G7784">
        <v>0</v>
      </c>
      <c r="H7784">
        <v>10000000000</v>
      </c>
      <c r="I7784">
        <v>340000000</v>
      </c>
      <c r="J7784">
        <v>0</v>
      </c>
      <c r="M7784"/>
    </row>
    <row r="7785" spans="1:15" hidden="1" x14ac:dyDescent="0.25">
      <c r="A7785">
        <v>218</v>
      </c>
      <c r="B7785" t="s">
        <v>2015</v>
      </c>
      <c r="C7785" t="s">
        <v>2016</v>
      </c>
      <c r="D7785">
        <v>0</v>
      </c>
      <c r="E7785">
        <v>0</v>
      </c>
      <c r="F7785">
        <v>0</v>
      </c>
      <c r="G7785">
        <v>0</v>
      </c>
      <c r="H7785">
        <v>1000000000</v>
      </c>
      <c r="I7785">
        <v>340000000</v>
      </c>
      <c r="J7785">
        <v>0.01</v>
      </c>
      <c r="M7785"/>
    </row>
    <row r="7786" spans="1:15" hidden="1" x14ac:dyDescent="0.25">
      <c r="A7786">
        <v>218</v>
      </c>
      <c r="B7786" t="s">
        <v>1858</v>
      </c>
      <c r="C7786" t="s">
        <v>1859</v>
      </c>
      <c r="D7786">
        <v>100608387731</v>
      </c>
      <c r="E7786">
        <v>1</v>
      </c>
      <c r="F7786">
        <v>0</v>
      </c>
      <c r="G7786">
        <v>0</v>
      </c>
      <c r="H7786">
        <v>11000000000</v>
      </c>
      <c r="I7786">
        <v>340000000</v>
      </c>
      <c r="J7786">
        <v>0.02</v>
      </c>
      <c r="M7786"/>
    </row>
    <row r="7787" spans="1:15" x14ac:dyDescent="0.25">
      <c r="A7787">
        <v>224</v>
      </c>
      <c r="B7787" t="s">
        <v>1890</v>
      </c>
      <c r="C7787" t="s">
        <v>1891</v>
      </c>
      <c r="D7787">
        <v>7705817054055</v>
      </c>
      <c r="E7787">
        <v>0</v>
      </c>
      <c r="F7787">
        <v>0</v>
      </c>
      <c r="G7787">
        <v>3</v>
      </c>
      <c r="H7787">
        <v>601000000000</v>
      </c>
      <c r="I7787">
        <v>340000000</v>
      </c>
      <c r="J7787" s="127">
        <v>0.04</v>
      </c>
      <c r="L7787" t="str">
        <f>C7787</f>
        <v>EGGS</v>
      </c>
      <c r="M7787" s="125">
        <f>H7787/1000000</f>
        <v>601000</v>
      </c>
      <c r="O7787" s="126">
        <f>D7787/1000000</f>
        <v>7705817.0540549997</v>
      </c>
    </row>
    <row r="7788" spans="1:15" hidden="1" x14ac:dyDescent="0.25">
      <c r="A7788">
        <v>218</v>
      </c>
      <c r="B7788" t="s">
        <v>1968</v>
      </c>
      <c r="C7788" t="s">
        <v>1969</v>
      </c>
      <c r="D7788">
        <v>0</v>
      </c>
      <c r="E7788">
        <v>0</v>
      </c>
      <c r="F7788">
        <v>0</v>
      </c>
      <c r="G7788">
        <v>0</v>
      </c>
      <c r="H7788">
        <v>50000000000</v>
      </c>
      <c r="I7788">
        <v>340000000</v>
      </c>
      <c r="J7788">
        <v>0.05</v>
      </c>
      <c r="M7788"/>
    </row>
    <row r="7789" spans="1:15" hidden="1" x14ac:dyDescent="0.25">
      <c r="A7789">
        <v>218</v>
      </c>
      <c r="B7789" t="s">
        <v>1131</v>
      </c>
      <c r="C7789" t="s">
        <v>1132</v>
      </c>
      <c r="D7789">
        <v>1930886908837</v>
      </c>
      <c r="E7789">
        <v>1</v>
      </c>
      <c r="F7789">
        <v>0</v>
      </c>
      <c r="G7789">
        <v>0</v>
      </c>
      <c r="H7789">
        <v>1400000000000</v>
      </c>
      <c r="I7789">
        <v>340000000</v>
      </c>
      <c r="J7789">
        <v>0.02</v>
      </c>
      <c r="M7789"/>
    </row>
    <row r="7790" spans="1:15" hidden="1" x14ac:dyDescent="0.25">
      <c r="A7790">
        <v>218</v>
      </c>
      <c r="B7790" t="s">
        <v>2417</v>
      </c>
      <c r="C7790" t="s">
        <v>2418</v>
      </c>
      <c r="D7790">
        <v>1357760350730</v>
      </c>
      <c r="E7790">
        <v>1</v>
      </c>
      <c r="F7790">
        <v>0</v>
      </c>
      <c r="G7790">
        <v>0</v>
      </c>
      <c r="H7790">
        <v>5000000000</v>
      </c>
      <c r="I7790">
        <v>340000000</v>
      </c>
      <c r="J7790">
        <v>7.4999999999999997E-3</v>
      </c>
      <c r="M7790"/>
    </row>
    <row r="7791" spans="1:15" hidden="1" x14ac:dyDescent="0.25">
      <c r="A7791">
        <v>218</v>
      </c>
      <c r="B7791" t="s">
        <v>1089</v>
      </c>
      <c r="C7791" t="s">
        <v>1090</v>
      </c>
      <c r="D7791">
        <v>974560077505</v>
      </c>
      <c r="E7791">
        <v>1</v>
      </c>
      <c r="F7791">
        <v>0</v>
      </c>
      <c r="G7791">
        <v>0</v>
      </c>
      <c r="H7791">
        <v>160000000000</v>
      </c>
      <c r="I7791">
        <v>340000000</v>
      </c>
      <c r="J7791">
        <v>3.5000000000000003E-2</v>
      </c>
      <c r="M7791"/>
    </row>
    <row r="7792" spans="1:15" hidden="1" x14ac:dyDescent="0.25">
      <c r="A7792">
        <v>218</v>
      </c>
      <c r="B7792" t="s">
        <v>1208</v>
      </c>
      <c r="C7792" t="s">
        <v>1209</v>
      </c>
      <c r="D7792">
        <v>100007273580</v>
      </c>
      <c r="E7792">
        <v>1</v>
      </c>
      <c r="F7792">
        <v>0</v>
      </c>
      <c r="G7792">
        <v>0</v>
      </c>
      <c r="H7792">
        <v>100000000000</v>
      </c>
      <c r="I7792">
        <v>340000000</v>
      </c>
      <c r="J7792">
        <v>2.5000000000000001E-2</v>
      </c>
      <c r="M7792"/>
    </row>
    <row r="7793" spans="1:15" hidden="1" x14ac:dyDescent="0.25">
      <c r="A7793">
        <v>218</v>
      </c>
      <c r="B7793" t="s">
        <v>1703</v>
      </c>
      <c r="C7793" t="s">
        <v>1704</v>
      </c>
      <c r="D7793">
        <v>44543347280449</v>
      </c>
      <c r="E7793">
        <v>1599381787</v>
      </c>
      <c r="F7793">
        <v>34722955006</v>
      </c>
      <c r="G7793">
        <v>22</v>
      </c>
      <c r="H7793">
        <v>1000000000</v>
      </c>
      <c r="I7793">
        <v>340000000</v>
      </c>
      <c r="J7793">
        <v>3.5000000000000003E-2</v>
      </c>
      <c r="M7793"/>
    </row>
    <row r="7794" spans="1:15" hidden="1" x14ac:dyDescent="0.25">
      <c r="A7794">
        <v>218</v>
      </c>
      <c r="B7794" t="s">
        <v>1467</v>
      </c>
      <c r="C7794" t="s">
        <v>523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M7794"/>
    </row>
    <row r="7795" spans="1:15" hidden="1" x14ac:dyDescent="0.25">
      <c r="A7795">
        <v>218</v>
      </c>
      <c r="B7795" t="s">
        <v>1294</v>
      </c>
      <c r="C7795" t="s">
        <v>1295</v>
      </c>
      <c r="D7795">
        <v>320263549025</v>
      </c>
      <c r="E7795">
        <v>1</v>
      </c>
      <c r="F7795">
        <v>0</v>
      </c>
      <c r="G7795">
        <v>0</v>
      </c>
      <c r="H7795">
        <v>100000000000</v>
      </c>
      <c r="I7795">
        <v>340000000</v>
      </c>
      <c r="J7795">
        <v>8.0000000000000002E-3</v>
      </c>
      <c r="M7795"/>
    </row>
    <row r="7796" spans="1:15" hidden="1" x14ac:dyDescent="0.25">
      <c r="A7796">
        <v>218</v>
      </c>
      <c r="B7796" t="s">
        <v>1277</v>
      </c>
      <c r="C7796" t="s">
        <v>1278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M7796"/>
    </row>
    <row r="7797" spans="1:15" hidden="1" x14ac:dyDescent="0.25">
      <c r="A7797">
        <v>218</v>
      </c>
      <c r="B7797" t="s">
        <v>268</v>
      </c>
      <c r="C7797" t="s">
        <v>269</v>
      </c>
      <c r="D7797">
        <v>101263663916733</v>
      </c>
      <c r="E7797">
        <v>7328895685</v>
      </c>
      <c r="F7797">
        <v>75233406501</v>
      </c>
      <c r="G7797">
        <v>50</v>
      </c>
      <c r="H7797">
        <v>100000000000</v>
      </c>
      <c r="I7797">
        <v>340000000</v>
      </c>
      <c r="J7797">
        <v>8.5000000000000006E-2</v>
      </c>
      <c r="M7797"/>
    </row>
    <row r="7798" spans="1:15" hidden="1" x14ac:dyDescent="0.25">
      <c r="A7798">
        <v>218</v>
      </c>
      <c r="B7798" t="s">
        <v>2364</v>
      </c>
      <c r="C7798" t="s">
        <v>2365</v>
      </c>
      <c r="D7798">
        <v>2442029</v>
      </c>
      <c r="E7798">
        <v>1</v>
      </c>
      <c r="F7798">
        <v>0</v>
      </c>
      <c r="G7798">
        <v>0</v>
      </c>
      <c r="H7798">
        <v>1000000</v>
      </c>
      <c r="I7798">
        <v>340000000</v>
      </c>
      <c r="J7798">
        <v>0.03</v>
      </c>
      <c r="M7798"/>
    </row>
    <row r="7799" spans="1:15" x14ac:dyDescent="0.25">
      <c r="A7799">
        <v>224</v>
      </c>
      <c r="B7799" t="s">
        <v>860</v>
      </c>
      <c r="C7799" t="s">
        <v>861</v>
      </c>
      <c r="D7799">
        <v>997825743</v>
      </c>
      <c r="E7799">
        <v>0</v>
      </c>
      <c r="F7799">
        <v>0</v>
      </c>
      <c r="G7799">
        <v>0</v>
      </c>
      <c r="H7799">
        <v>600000000000</v>
      </c>
      <c r="I7799">
        <v>340000000</v>
      </c>
      <c r="J7799" s="127">
        <v>1.4999999999999999E-2</v>
      </c>
      <c r="L7799" t="str">
        <f>C7799</f>
        <v>OMEGA</v>
      </c>
      <c r="M7799" s="125">
        <f>H7799/1000000</f>
        <v>600000</v>
      </c>
      <c r="O7799" s="126">
        <f>D7799/1000000</f>
        <v>997.82574299999999</v>
      </c>
    </row>
    <row r="7800" spans="1:15" hidden="1" x14ac:dyDescent="0.25">
      <c r="A7800">
        <v>218</v>
      </c>
      <c r="B7800" t="s">
        <v>1717</v>
      </c>
      <c r="C7800" t="s">
        <v>1718</v>
      </c>
      <c r="D7800">
        <v>105603090877</v>
      </c>
      <c r="E7800">
        <v>1</v>
      </c>
      <c r="F7800">
        <v>0</v>
      </c>
      <c r="G7800">
        <v>0</v>
      </c>
      <c r="H7800">
        <v>100000000000</v>
      </c>
      <c r="I7800">
        <v>340000000</v>
      </c>
      <c r="J7800">
        <v>0.02</v>
      </c>
      <c r="M7800"/>
    </row>
    <row r="7801" spans="1:15" hidden="1" x14ac:dyDescent="0.25">
      <c r="A7801">
        <v>218</v>
      </c>
      <c r="B7801" t="s">
        <v>1189</v>
      </c>
      <c r="C7801" t="s">
        <v>714</v>
      </c>
      <c r="D7801">
        <v>973144831805</v>
      </c>
      <c r="E7801">
        <v>1</v>
      </c>
      <c r="F7801">
        <v>0</v>
      </c>
      <c r="G7801">
        <v>0</v>
      </c>
      <c r="H7801">
        <v>15000000000</v>
      </c>
      <c r="I7801">
        <v>340000000</v>
      </c>
      <c r="J7801">
        <v>2.5000000000000001E-2</v>
      </c>
      <c r="M7801"/>
    </row>
    <row r="7802" spans="1:15" hidden="1" x14ac:dyDescent="0.25">
      <c r="A7802">
        <v>218</v>
      </c>
      <c r="B7802" t="s">
        <v>554</v>
      </c>
      <c r="C7802" t="s">
        <v>555</v>
      </c>
      <c r="D7802">
        <v>7580513567603</v>
      </c>
      <c r="E7802">
        <v>399245153</v>
      </c>
      <c r="F7802">
        <v>2903012505</v>
      </c>
      <c r="G7802">
        <v>2</v>
      </c>
      <c r="H7802">
        <v>50000000000</v>
      </c>
      <c r="I7802">
        <v>340000000</v>
      </c>
      <c r="J7802">
        <v>0.02</v>
      </c>
      <c r="M7802"/>
    </row>
    <row r="7803" spans="1:15" hidden="1" x14ac:dyDescent="0.25">
      <c r="A7803">
        <v>218</v>
      </c>
      <c r="B7803" t="s">
        <v>1337</v>
      </c>
      <c r="C7803" t="s">
        <v>1338</v>
      </c>
      <c r="D7803">
        <v>1411700137883</v>
      </c>
      <c r="E7803">
        <v>379344801</v>
      </c>
      <c r="F7803">
        <v>1272148591</v>
      </c>
      <c r="G7803">
        <v>1</v>
      </c>
      <c r="H7803">
        <v>250000000000</v>
      </c>
      <c r="I7803">
        <v>340000000</v>
      </c>
      <c r="J7803">
        <v>0.03</v>
      </c>
      <c r="M7803"/>
    </row>
    <row r="7804" spans="1:15" hidden="1" x14ac:dyDescent="0.25">
      <c r="A7804">
        <v>218</v>
      </c>
      <c r="B7804" t="s">
        <v>1331</v>
      </c>
      <c r="C7804" t="s">
        <v>1332</v>
      </c>
      <c r="D7804">
        <v>9483219503</v>
      </c>
      <c r="E7804">
        <v>1</v>
      </c>
      <c r="F7804">
        <v>0</v>
      </c>
      <c r="G7804">
        <v>0</v>
      </c>
      <c r="H7804">
        <v>100000000</v>
      </c>
      <c r="I7804">
        <v>342000000</v>
      </c>
      <c r="J7804">
        <v>0.15</v>
      </c>
      <c r="M7804"/>
    </row>
    <row r="7805" spans="1:15" hidden="1" x14ac:dyDescent="0.25">
      <c r="A7805">
        <v>218</v>
      </c>
      <c r="B7805" t="s">
        <v>2449</v>
      </c>
      <c r="C7805" t="s">
        <v>2450</v>
      </c>
      <c r="D7805">
        <v>332325204010</v>
      </c>
      <c r="E7805">
        <v>379335849</v>
      </c>
      <c r="F7805">
        <v>1271859145</v>
      </c>
      <c r="G7805">
        <v>1</v>
      </c>
      <c r="H7805">
        <v>125000000000</v>
      </c>
      <c r="I7805">
        <v>340000000</v>
      </c>
      <c r="J7805">
        <v>0.03</v>
      </c>
      <c r="M7805"/>
    </row>
    <row r="7806" spans="1:15" hidden="1" x14ac:dyDescent="0.25">
      <c r="A7806">
        <v>218</v>
      </c>
      <c r="B7806" t="s">
        <v>1448</v>
      </c>
      <c r="C7806" t="s">
        <v>1449</v>
      </c>
      <c r="D7806">
        <v>20545244885</v>
      </c>
      <c r="E7806">
        <v>1</v>
      </c>
      <c r="F7806">
        <v>0</v>
      </c>
      <c r="G7806">
        <v>0</v>
      </c>
      <c r="H7806">
        <v>12500000000</v>
      </c>
      <c r="I7806">
        <v>345000000</v>
      </c>
      <c r="J7806">
        <v>0.05</v>
      </c>
      <c r="M7806"/>
    </row>
    <row r="7807" spans="1:15" hidden="1" x14ac:dyDescent="0.25">
      <c r="A7807">
        <v>218</v>
      </c>
      <c r="B7807" t="s">
        <v>453</v>
      </c>
      <c r="C7807" t="s">
        <v>454</v>
      </c>
      <c r="D7807">
        <v>7555585777</v>
      </c>
      <c r="E7807">
        <v>1</v>
      </c>
      <c r="F7807">
        <v>0</v>
      </c>
      <c r="G7807">
        <v>0</v>
      </c>
      <c r="H7807">
        <v>5000000000</v>
      </c>
      <c r="I7807">
        <v>340000000</v>
      </c>
      <c r="J7807">
        <v>0.01</v>
      </c>
      <c r="M7807"/>
    </row>
    <row r="7808" spans="1:15" hidden="1" x14ac:dyDescent="0.25">
      <c r="A7808">
        <v>218</v>
      </c>
      <c r="B7808" t="s">
        <v>1358</v>
      </c>
      <c r="C7808" t="s">
        <v>1359</v>
      </c>
      <c r="D7808">
        <v>322752994635</v>
      </c>
      <c r="E7808">
        <v>1</v>
      </c>
      <c r="F7808">
        <v>0</v>
      </c>
      <c r="G7808">
        <v>0</v>
      </c>
      <c r="H7808">
        <v>200000000</v>
      </c>
      <c r="I7808">
        <v>340000000</v>
      </c>
      <c r="J7808">
        <v>0.03</v>
      </c>
      <c r="M7808"/>
    </row>
    <row r="7809" spans="1:10" customFormat="1" hidden="1" x14ac:dyDescent="0.25">
      <c r="A7809">
        <v>218</v>
      </c>
      <c r="B7809" t="s">
        <v>1226</v>
      </c>
      <c r="C7809" t="s">
        <v>1227</v>
      </c>
      <c r="D7809">
        <v>36990558759</v>
      </c>
      <c r="E7809">
        <v>1</v>
      </c>
      <c r="F7809">
        <v>0</v>
      </c>
      <c r="G7809">
        <v>0</v>
      </c>
      <c r="H7809">
        <v>10000000000</v>
      </c>
      <c r="I7809">
        <v>340000000</v>
      </c>
      <c r="J7809">
        <v>0.02</v>
      </c>
    </row>
    <row r="7810" spans="1:10" customFormat="1" hidden="1" x14ac:dyDescent="0.25">
      <c r="A7810">
        <v>218</v>
      </c>
      <c r="B7810" t="s">
        <v>927</v>
      </c>
      <c r="C7810" t="s">
        <v>928</v>
      </c>
      <c r="D7810">
        <v>18010877708</v>
      </c>
      <c r="E7810">
        <v>1</v>
      </c>
      <c r="F7810">
        <v>0</v>
      </c>
      <c r="G7810">
        <v>0</v>
      </c>
      <c r="H7810">
        <v>1000000000</v>
      </c>
      <c r="I7810">
        <v>345000000</v>
      </c>
      <c r="J7810">
        <v>0.01</v>
      </c>
    </row>
    <row r="7811" spans="1:10" customFormat="1" hidden="1" x14ac:dyDescent="0.25">
      <c r="A7811">
        <v>218</v>
      </c>
      <c r="B7811" t="s">
        <v>1642</v>
      </c>
      <c r="C7811" t="s">
        <v>1643</v>
      </c>
      <c r="D7811">
        <v>6328882875775</v>
      </c>
      <c r="E7811">
        <v>340000000</v>
      </c>
      <c r="F7811">
        <v>1312988995</v>
      </c>
      <c r="G7811">
        <v>1</v>
      </c>
      <c r="H7811">
        <v>1001000000000</v>
      </c>
      <c r="I7811">
        <v>340000000</v>
      </c>
      <c r="J7811">
        <v>0</v>
      </c>
    </row>
    <row r="7812" spans="1:10" customFormat="1" hidden="1" x14ac:dyDescent="0.25">
      <c r="A7812">
        <v>218</v>
      </c>
      <c r="B7812" t="s">
        <v>1018</v>
      </c>
      <c r="C7812" t="s">
        <v>1019</v>
      </c>
      <c r="D7812">
        <v>42508309594</v>
      </c>
      <c r="E7812">
        <v>1</v>
      </c>
      <c r="F7812">
        <v>0</v>
      </c>
      <c r="G7812">
        <v>0</v>
      </c>
      <c r="H7812">
        <v>10000000000</v>
      </c>
      <c r="I7812">
        <v>340000000</v>
      </c>
      <c r="J7812">
        <v>0.08</v>
      </c>
    </row>
    <row r="7813" spans="1:10" customFormat="1" hidden="1" x14ac:dyDescent="0.25">
      <c r="A7813">
        <v>218</v>
      </c>
      <c r="B7813" t="s">
        <v>1709</v>
      </c>
      <c r="C7813" t="s">
        <v>1710</v>
      </c>
      <c r="D7813">
        <v>19040358325</v>
      </c>
      <c r="E7813">
        <v>1</v>
      </c>
      <c r="F7813">
        <v>0</v>
      </c>
      <c r="G7813">
        <v>0</v>
      </c>
      <c r="H7813">
        <v>19000000000</v>
      </c>
      <c r="I7813">
        <v>340000000</v>
      </c>
      <c r="J7813">
        <v>0</v>
      </c>
    </row>
    <row r="7814" spans="1:10" customFormat="1" hidden="1" x14ac:dyDescent="0.25">
      <c r="A7814">
        <v>218</v>
      </c>
      <c r="B7814" t="s">
        <v>960</v>
      </c>
      <c r="D7814">
        <v>105402555</v>
      </c>
      <c r="E7814">
        <v>1</v>
      </c>
      <c r="F7814">
        <v>0</v>
      </c>
      <c r="G7814">
        <v>0</v>
      </c>
      <c r="H7814">
        <v>100000000</v>
      </c>
      <c r="I7814">
        <v>340000000</v>
      </c>
      <c r="J7814">
        <v>0.15</v>
      </c>
    </row>
    <row r="7815" spans="1:10" customFormat="1" hidden="1" x14ac:dyDescent="0.25">
      <c r="A7815">
        <v>218</v>
      </c>
      <c r="B7815" t="s">
        <v>2594</v>
      </c>
      <c r="C7815" t="s">
        <v>2595</v>
      </c>
      <c r="D7815">
        <v>22544263678</v>
      </c>
      <c r="E7815">
        <v>1</v>
      </c>
      <c r="F7815">
        <v>0</v>
      </c>
      <c r="G7815">
        <v>0</v>
      </c>
      <c r="H7815">
        <v>1000000000</v>
      </c>
      <c r="I7815">
        <v>340000000</v>
      </c>
      <c r="J7815">
        <v>0</v>
      </c>
    </row>
    <row r="7816" spans="1:10" customFormat="1" hidden="1" x14ac:dyDescent="0.25">
      <c r="A7816">
        <v>218</v>
      </c>
      <c r="B7816" t="s">
        <v>1589</v>
      </c>
      <c r="C7816" t="s">
        <v>1590</v>
      </c>
      <c r="D7816">
        <v>77381127</v>
      </c>
      <c r="E7816">
        <v>1</v>
      </c>
      <c r="F7816">
        <v>0</v>
      </c>
      <c r="G7816">
        <v>0</v>
      </c>
      <c r="H7816">
        <v>1000000</v>
      </c>
      <c r="I7816">
        <v>340000000</v>
      </c>
      <c r="J7816">
        <v>0.03</v>
      </c>
    </row>
    <row r="7817" spans="1:10" customFormat="1" hidden="1" x14ac:dyDescent="0.25">
      <c r="A7817">
        <v>218</v>
      </c>
      <c r="B7817" t="s">
        <v>1948</v>
      </c>
      <c r="C7817" t="s">
        <v>1949</v>
      </c>
      <c r="D7817">
        <v>20749265916</v>
      </c>
      <c r="E7817">
        <v>1</v>
      </c>
      <c r="F7817">
        <v>0</v>
      </c>
      <c r="G7817">
        <v>0</v>
      </c>
      <c r="H7817">
        <v>10000000000</v>
      </c>
      <c r="I7817">
        <v>340000000</v>
      </c>
      <c r="J7817">
        <v>0</v>
      </c>
    </row>
    <row r="7818" spans="1:10" customFormat="1" hidden="1" x14ac:dyDescent="0.25">
      <c r="A7818">
        <v>218</v>
      </c>
      <c r="B7818" t="s">
        <v>2555</v>
      </c>
      <c r="C7818" t="s">
        <v>2556</v>
      </c>
      <c r="D7818">
        <v>2213494178901</v>
      </c>
      <c r="E7818">
        <v>372777434</v>
      </c>
      <c r="F7818">
        <v>1278319953</v>
      </c>
      <c r="G7818">
        <v>1</v>
      </c>
      <c r="H7818">
        <v>2200000000000</v>
      </c>
      <c r="I7818">
        <v>340000000</v>
      </c>
      <c r="J7818">
        <v>2.5000000000000001E-2</v>
      </c>
    </row>
    <row r="7819" spans="1:10" customFormat="1" hidden="1" x14ac:dyDescent="0.25">
      <c r="A7819">
        <v>218</v>
      </c>
      <c r="B7819" t="s">
        <v>1321</v>
      </c>
      <c r="C7819" t="s">
        <v>1322</v>
      </c>
      <c r="D7819">
        <v>653991411418</v>
      </c>
      <c r="E7819">
        <v>1</v>
      </c>
      <c r="F7819">
        <v>0</v>
      </c>
      <c r="G7819">
        <v>0</v>
      </c>
      <c r="H7819">
        <v>105000000000</v>
      </c>
      <c r="I7819">
        <v>340000000</v>
      </c>
      <c r="J7819">
        <v>0.01</v>
      </c>
    </row>
    <row r="7820" spans="1:10" customFormat="1" hidden="1" x14ac:dyDescent="0.25">
      <c r="A7820">
        <v>218</v>
      </c>
      <c r="B7820" t="s">
        <v>1772</v>
      </c>
      <c r="C7820" t="s">
        <v>1773</v>
      </c>
      <c r="D7820">
        <v>77000000000</v>
      </c>
      <c r="E7820">
        <v>1</v>
      </c>
      <c r="F7820">
        <v>0</v>
      </c>
      <c r="G7820">
        <v>0</v>
      </c>
      <c r="H7820">
        <v>77000000000</v>
      </c>
      <c r="I7820">
        <v>340000000</v>
      </c>
      <c r="J7820">
        <v>7.7000000000000002E-3</v>
      </c>
    </row>
    <row r="7821" spans="1:10" customFormat="1" hidden="1" x14ac:dyDescent="0.25">
      <c r="A7821">
        <v>218</v>
      </c>
      <c r="B7821" t="s">
        <v>1228</v>
      </c>
      <c r="C7821" t="s">
        <v>1229</v>
      </c>
      <c r="D7821">
        <v>170286449395263</v>
      </c>
      <c r="E7821">
        <v>15320039310</v>
      </c>
      <c r="F7821">
        <v>100251032309</v>
      </c>
      <c r="G7821">
        <v>70</v>
      </c>
      <c r="H7821">
        <v>1000000000</v>
      </c>
      <c r="I7821">
        <v>340000000</v>
      </c>
      <c r="J7821">
        <v>0.13</v>
      </c>
    </row>
    <row r="7822" spans="1:10" customFormat="1" hidden="1" x14ac:dyDescent="0.25">
      <c r="A7822">
        <v>218</v>
      </c>
      <c r="B7822" t="s">
        <v>2072</v>
      </c>
      <c r="D7822">
        <v>548606340</v>
      </c>
      <c r="E7822">
        <v>1</v>
      </c>
      <c r="F7822">
        <v>0</v>
      </c>
      <c r="G7822">
        <v>0</v>
      </c>
      <c r="H7822">
        <v>100000000</v>
      </c>
      <c r="I7822">
        <v>345000000</v>
      </c>
      <c r="J7822">
        <v>0.15</v>
      </c>
    </row>
    <row r="7823" spans="1:10" customFormat="1" hidden="1" x14ac:dyDescent="0.25">
      <c r="A7823">
        <v>218</v>
      </c>
      <c r="B7823" t="s">
        <v>1601</v>
      </c>
      <c r="C7823" t="s">
        <v>1602</v>
      </c>
      <c r="D7823">
        <v>93716066339</v>
      </c>
      <c r="E7823">
        <v>1</v>
      </c>
      <c r="F7823">
        <v>0</v>
      </c>
      <c r="G7823">
        <v>0</v>
      </c>
      <c r="H7823">
        <v>20000000000</v>
      </c>
      <c r="I7823">
        <v>340000000</v>
      </c>
      <c r="J7823">
        <v>0.02</v>
      </c>
    </row>
    <row r="7824" spans="1:10" customFormat="1" hidden="1" x14ac:dyDescent="0.25">
      <c r="A7824">
        <v>218</v>
      </c>
      <c r="B7824" t="s">
        <v>2060</v>
      </c>
      <c r="C7824" t="s">
        <v>2061</v>
      </c>
      <c r="D7824">
        <v>22685366809</v>
      </c>
      <c r="E7824">
        <v>1</v>
      </c>
      <c r="F7824">
        <v>0</v>
      </c>
      <c r="G7824">
        <v>0</v>
      </c>
      <c r="H7824">
        <v>20200000000</v>
      </c>
      <c r="I7824">
        <v>340000000</v>
      </c>
      <c r="J7824">
        <v>0.02</v>
      </c>
    </row>
    <row r="7825" spans="1:10" customFormat="1" hidden="1" x14ac:dyDescent="0.25">
      <c r="A7825">
        <v>218</v>
      </c>
      <c r="B7825" t="s">
        <v>1234</v>
      </c>
      <c r="C7825" t="s">
        <v>1235</v>
      </c>
      <c r="D7825">
        <v>114848902</v>
      </c>
      <c r="E7825">
        <v>1</v>
      </c>
      <c r="F7825">
        <v>0</v>
      </c>
      <c r="G7825">
        <v>0</v>
      </c>
      <c r="H7825">
        <v>5000000</v>
      </c>
      <c r="I7825">
        <v>340000000</v>
      </c>
      <c r="J7825">
        <v>0.02</v>
      </c>
    </row>
    <row r="7826" spans="1:10" customFormat="1" hidden="1" x14ac:dyDescent="0.25">
      <c r="A7826">
        <v>218</v>
      </c>
      <c r="B7826" t="s">
        <v>369</v>
      </c>
      <c r="C7826" t="s">
        <v>370</v>
      </c>
      <c r="D7826">
        <v>122381586335</v>
      </c>
      <c r="E7826">
        <v>1</v>
      </c>
      <c r="F7826">
        <v>0</v>
      </c>
      <c r="G7826">
        <v>0</v>
      </c>
      <c r="H7826">
        <v>10000000000</v>
      </c>
      <c r="I7826">
        <v>340000000</v>
      </c>
      <c r="J7826">
        <v>0.03</v>
      </c>
    </row>
    <row r="7827" spans="1:10" customFormat="1" hidden="1" x14ac:dyDescent="0.25">
      <c r="A7827">
        <v>218</v>
      </c>
      <c r="B7827" t="s">
        <v>1836</v>
      </c>
      <c r="C7827" t="s">
        <v>1837</v>
      </c>
      <c r="D7827">
        <v>106247417974</v>
      </c>
      <c r="E7827">
        <v>1</v>
      </c>
      <c r="F7827">
        <v>0</v>
      </c>
      <c r="G7827">
        <v>0</v>
      </c>
      <c r="H7827">
        <v>103000000000</v>
      </c>
      <c r="I7827">
        <v>340000000</v>
      </c>
      <c r="J7827">
        <v>5.0000000000000001E-3</v>
      </c>
    </row>
    <row r="7828" spans="1:10" customFormat="1" hidden="1" x14ac:dyDescent="0.25">
      <c r="A7828">
        <v>218</v>
      </c>
      <c r="B7828" t="s">
        <v>971</v>
      </c>
      <c r="C7828" t="s">
        <v>972</v>
      </c>
      <c r="D7828">
        <v>80929055085</v>
      </c>
      <c r="E7828">
        <v>1</v>
      </c>
      <c r="F7828">
        <v>0</v>
      </c>
      <c r="G7828">
        <v>0</v>
      </c>
      <c r="H7828">
        <v>1000000000</v>
      </c>
      <c r="I7828">
        <v>340000000</v>
      </c>
      <c r="J7828">
        <v>0.01</v>
      </c>
    </row>
    <row r="7829" spans="1:10" customFormat="1" hidden="1" x14ac:dyDescent="0.25">
      <c r="A7829">
        <v>218</v>
      </c>
      <c r="B7829" t="s">
        <v>1117</v>
      </c>
      <c r="C7829" t="s">
        <v>1118</v>
      </c>
      <c r="D7829">
        <v>6242995763</v>
      </c>
      <c r="E7829">
        <v>1</v>
      </c>
      <c r="F7829">
        <v>0</v>
      </c>
      <c r="G7829">
        <v>0</v>
      </c>
      <c r="H7829">
        <v>2000000000</v>
      </c>
      <c r="I7829">
        <v>340000000</v>
      </c>
      <c r="J7829">
        <v>0.01</v>
      </c>
    </row>
    <row r="7830" spans="1:10" customFormat="1" hidden="1" x14ac:dyDescent="0.25">
      <c r="A7830">
        <v>222</v>
      </c>
      <c r="B7830" t="s">
        <v>2597</v>
      </c>
      <c r="C7830" t="s">
        <v>2598</v>
      </c>
      <c r="D7830">
        <v>2780078007</v>
      </c>
      <c r="E7830">
        <v>1</v>
      </c>
      <c r="F7830">
        <v>0</v>
      </c>
      <c r="G7830">
        <v>0</v>
      </c>
      <c r="H7830">
        <v>2780078007</v>
      </c>
      <c r="I7830">
        <v>340000000</v>
      </c>
      <c r="J7830">
        <v>0.01</v>
      </c>
    </row>
    <row r="7831" spans="1:10" customFormat="1" hidden="1" x14ac:dyDescent="0.25">
      <c r="A7831">
        <v>218</v>
      </c>
      <c r="B7831" t="s">
        <v>402</v>
      </c>
      <c r="C7831" t="s">
        <v>403</v>
      </c>
      <c r="D7831">
        <v>113405370021891</v>
      </c>
      <c r="E7831">
        <v>2970551101</v>
      </c>
      <c r="F7831">
        <v>49980470920</v>
      </c>
      <c r="G7831">
        <v>32</v>
      </c>
      <c r="H7831">
        <v>1600000000000</v>
      </c>
      <c r="I7831">
        <v>340000000</v>
      </c>
      <c r="J7831">
        <v>0.05</v>
      </c>
    </row>
    <row r="7832" spans="1:10" customFormat="1" hidden="1" x14ac:dyDescent="0.25">
      <c r="A7832">
        <v>222</v>
      </c>
      <c r="B7832" t="s">
        <v>1483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customFormat="1" hidden="1" x14ac:dyDescent="0.25">
      <c r="A7833">
        <v>218</v>
      </c>
      <c r="B7833" t="s">
        <v>2293</v>
      </c>
      <c r="C7833" t="s">
        <v>2294</v>
      </c>
      <c r="D7833">
        <v>2061117782645</v>
      </c>
      <c r="E7833">
        <v>1</v>
      </c>
      <c r="F7833">
        <v>0</v>
      </c>
      <c r="G7833">
        <v>0</v>
      </c>
      <c r="H7833">
        <v>500000000000</v>
      </c>
      <c r="I7833">
        <v>340000000</v>
      </c>
      <c r="J7833">
        <v>7.9000000000000001E-2</v>
      </c>
    </row>
    <row r="7834" spans="1:10" customFormat="1" hidden="1" x14ac:dyDescent="0.25">
      <c r="A7834">
        <v>218</v>
      </c>
      <c r="B7834" t="s">
        <v>1966</v>
      </c>
      <c r="C7834" t="s">
        <v>1967</v>
      </c>
      <c r="D7834">
        <v>47774423</v>
      </c>
      <c r="E7834">
        <v>1</v>
      </c>
      <c r="F7834">
        <v>0</v>
      </c>
      <c r="G7834">
        <v>0</v>
      </c>
      <c r="H7834">
        <v>0</v>
      </c>
      <c r="I7834">
        <v>340000000</v>
      </c>
      <c r="J7834">
        <v>1.4999999999999999E-2</v>
      </c>
    </row>
    <row r="7835" spans="1:10" customFormat="1" hidden="1" x14ac:dyDescent="0.25">
      <c r="A7835">
        <v>218</v>
      </c>
      <c r="B7835" t="s">
        <v>942</v>
      </c>
      <c r="C7835" t="s">
        <v>943</v>
      </c>
      <c r="D7835">
        <v>2812080610374</v>
      </c>
      <c r="E7835">
        <v>379337139</v>
      </c>
      <c r="F7835">
        <v>1271900842</v>
      </c>
      <c r="G7835">
        <v>1</v>
      </c>
      <c r="H7835">
        <v>100000000000</v>
      </c>
      <c r="I7835">
        <v>340000000</v>
      </c>
      <c r="J7835">
        <v>0.03</v>
      </c>
    </row>
    <row r="7836" spans="1:10" customFormat="1" hidden="1" x14ac:dyDescent="0.25">
      <c r="A7836">
        <v>218</v>
      </c>
      <c r="B7836" t="s">
        <v>1356</v>
      </c>
      <c r="C7836" t="s">
        <v>1357</v>
      </c>
      <c r="D7836">
        <v>155632795641</v>
      </c>
      <c r="E7836">
        <v>1</v>
      </c>
      <c r="F7836">
        <v>0</v>
      </c>
      <c r="G7836">
        <v>0</v>
      </c>
      <c r="H7836">
        <v>80000000000</v>
      </c>
      <c r="I7836">
        <v>340000000</v>
      </c>
      <c r="J7836">
        <v>0.03</v>
      </c>
    </row>
    <row r="7837" spans="1:10" customFormat="1" hidden="1" x14ac:dyDescent="0.25">
      <c r="A7837">
        <v>218</v>
      </c>
      <c r="B7837" t="s">
        <v>2443</v>
      </c>
      <c r="C7837" t="s">
        <v>2444</v>
      </c>
      <c r="D7837">
        <v>38203934233650</v>
      </c>
      <c r="E7837">
        <v>1195537710</v>
      </c>
      <c r="F7837">
        <v>16968164589</v>
      </c>
      <c r="G7837">
        <v>11</v>
      </c>
      <c r="H7837">
        <v>100000000000</v>
      </c>
      <c r="I7837">
        <v>340000000</v>
      </c>
      <c r="J7837">
        <v>4.8000000000000001E-2</v>
      </c>
    </row>
    <row r="7838" spans="1:10" customFormat="1" hidden="1" x14ac:dyDescent="0.25">
      <c r="A7838">
        <v>218</v>
      </c>
      <c r="B7838" t="s">
        <v>1274</v>
      </c>
      <c r="C7838" t="s">
        <v>1275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customFormat="1" hidden="1" x14ac:dyDescent="0.25">
      <c r="A7839">
        <v>218</v>
      </c>
      <c r="B7839" t="s">
        <v>1339</v>
      </c>
      <c r="C7839" t="s">
        <v>1340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customFormat="1" hidden="1" x14ac:dyDescent="0.25">
      <c r="A7840">
        <v>218</v>
      </c>
      <c r="B7840" t="s">
        <v>1366</v>
      </c>
      <c r="C7840" t="s">
        <v>1367</v>
      </c>
      <c r="D7840">
        <v>504804074</v>
      </c>
      <c r="E7840">
        <v>1</v>
      </c>
      <c r="F7840">
        <v>0</v>
      </c>
      <c r="G7840">
        <v>0</v>
      </c>
      <c r="H7840">
        <v>500000000</v>
      </c>
      <c r="I7840">
        <v>340000000</v>
      </c>
      <c r="J7840">
        <v>0.02</v>
      </c>
    </row>
    <row r="7841" spans="1:15" hidden="1" x14ac:dyDescent="0.25">
      <c r="A7841">
        <v>218</v>
      </c>
      <c r="B7841" t="s">
        <v>2512</v>
      </c>
      <c r="C7841" t="s">
        <v>2513</v>
      </c>
      <c r="D7841">
        <v>16363023601691</v>
      </c>
      <c r="E7841">
        <v>564374278</v>
      </c>
      <c r="F7841">
        <v>10994339664</v>
      </c>
      <c r="G7841">
        <v>7</v>
      </c>
      <c r="H7841">
        <v>100000000000</v>
      </c>
      <c r="I7841">
        <v>340000000</v>
      </c>
      <c r="J7841">
        <v>0.02</v>
      </c>
      <c r="M7841"/>
    </row>
    <row r="7842" spans="1:15" hidden="1" x14ac:dyDescent="0.25">
      <c r="A7842">
        <v>218</v>
      </c>
      <c r="B7842" t="s">
        <v>1087</v>
      </c>
      <c r="C7842" t="s">
        <v>1088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M7842"/>
    </row>
    <row r="7843" spans="1:15" hidden="1" x14ac:dyDescent="0.25">
      <c r="A7843">
        <v>218</v>
      </c>
      <c r="B7843" t="s">
        <v>2047</v>
      </c>
      <c r="C7843" t="s">
        <v>2048</v>
      </c>
      <c r="D7843">
        <v>308456346774</v>
      </c>
      <c r="E7843">
        <v>1</v>
      </c>
      <c r="F7843">
        <v>0</v>
      </c>
      <c r="G7843">
        <v>0</v>
      </c>
      <c r="H7843">
        <v>0</v>
      </c>
      <c r="I7843">
        <v>340000000</v>
      </c>
      <c r="J7843">
        <v>0.1</v>
      </c>
      <c r="M7843"/>
    </row>
    <row r="7844" spans="1:15" hidden="1" x14ac:dyDescent="0.25">
      <c r="A7844">
        <v>218</v>
      </c>
      <c r="B7844" t="s">
        <v>961</v>
      </c>
      <c r="C7844" t="s">
        <v>962</v>
      </c>
      <c r="D7844">
        <v>5298045861</v>
      </c>
      <c r="E7844">
        <v>1</v>
      </c>
      <c r="F7844">
        <v>0</v>
      </c>
      <c r="G7844">
        <v>0</v>
      </c>
      <c r="H7844">
        <v>5000000000</v>
      </c>
      <c r="I7844">
        <v>340000000</v>
      </c>
      <c r="J7844">
        <v>0.01</v>
      </c>
      <c r="M7844"/>
    </row>
    <row r="7845" spans="1:15" hidden="1" x14ac:dyDescent="0.25">
      <c r="A7845">
        <v>218</v>
      </c>
      <c r="B7845" t="s">
        <v>2065</v>
      </c>
      <c r="C7845" t="s">
        <v>2066</v>
      </c>
      <c r="D7845">
        <v>644093272301</v>
      </c>
      <c r="E7845">
        <v>366227098</v>
      </c>
      <c r="F7845">
        <v>1285127823</v>
      </c>
      <c r="G7845">
        <v>1</v>
      </c>
      <c r="H7845">
        <v>225000000000</v>
      </c>
      <c r="I7845">
        <v>340000000</v>
      </c>
      <c r="J7845">
        <v>0.02</v>
      </c>
      <c r="M7845"/>
    </row>
    <row r="7846" spans="1:15" hidden="1" x14ac:dyDescent="0.25">
      <c r="A7846">
        <v>218</v>
      </c>
      <c r="B7846" t="s">
        <v>2029</v>
      </c>
      <c r="C7846" t="s">
        <v>1608</v>
      </c>
      <c r="D7846">
        <v>0</v>
      </c>
      <c r="E7846">
        <v>0</v>
      </c>
      <c r="F7846">
        <v>0</v>
      </c>
      <c r="G7846">
        <v>0</v>
      </c>
      <c r="H7846">
        <v>500000000000</v>
      </c>
      <c r="I7846">
        <v>340000000</v>
      </c>
      <c r="J7846">
        <v>1.4999999999999999E-2</v>
      </c>
      <c r="M7846"/>
    </row>
    <row r="7847" spans="1:15" hidden="1" x14ac:dyDescent="0.25">
      <c r="A7847">
        <v>218</v>
      </c>
      <c r="B7847" t="s">
        <v>821</v>
      </c>
      <c r="C7847" t="s">
        <v>822</v>
      </c>
      <c r="D7847">
        <v>140090546615</v>
      </c>
      <c r="E7847">
        <v>1</v>
      </c>
      <c r="F7847">
        <v>0</v>
      </c>
      <c r="G7847">
        <v>0</v>
      </c>
      <c r="H7847">
        <v>70000000000</v>
      </c>
      <c r="I7847">
        <v>340000000</v>
      </c>
      <c r="J7847">
        <v>2.7E-2</v>
      </c>
      <c r="M7847"/>
    </row>
    <row r="7848" spans="1:15" hidden="1" x14ac:dyDescent="0.25">
      <c r="A7848">
        <v>218</v>
      </c>
      <c r="B7848" t="s">
        <v>2481</v>
      </c>
      <c r="C7848" t="s">
        <v>2482</v>
      </c>
      <c r="D7848">
        <v>15282054119430</v>
      </c>
      <c r="E7848">
        <v>465281056</v>
      </c>
      <c r="F7848">
        <v>6138771784</v>
      </c>
      <c r="G7848">
        <v>4</v>
      </c>
      <c r="H7848">
        <v>100000000</v>
      </c>
      <c r="I7848">
        <v>340000000</v>
      </c>
      <c r="J7848">
        <v>0.02</v>
      </c>
      <c r="M7848"/>
    </row>
    <row r="7849" spans="1:15" hidden="1" x14ac:dyDescent="0.25">
      <c r="A7849">
        <v>218</v>
      </c>
      <c r="B7849" t="s">
        <v>1028</v>
      </c>
      <c r="C7849" t="s">
        <v>1029</v>
      </c>
      <c r="D7849">
        <v>835123218464</v>
      </c>
      <c r="E7849">
        <v>1</v>
      </c>
      <c r="F7849">
        <v>0</v>
      </c>
      <c r="G7849">
        <v>0</v>
      </c>
      <c r="H7849">
        <v>750000000000</v>
      </c>
      <c r="I7849">
        <v>340000000</v>
      </c>
      <c r="J7849">
        <v>2.5000000000000001E-2</v>
      </c>
      <c r="M7849"/>
    </row>
    <row r="7850" spans="1:15" hidden="1" x14ac:dyDescent="0.25">
      <c r="A7850">
        <v>218</v>
      </c>
      <c r="B7850" t="s">
        <v>1832</v>
      </c>
      <c r="C7850" t="s">
        <v>1833</v>
      </c>
      <c r="D7850">
        <v>130513805292</v>
      </c>
      <c r="E7850">
        <v>1</v>
      </c>
      <c r="F7850">
        <v>0</v>
      </c>
      <c r="G7850">
        <v>0</v>
      </c>
      <c r="H7850">
        <v>118999000000</v>
      </c>
      <c r="I7850">
        <v>340000000</v>
      </c>
      <c r="J7850">
        <v>1.4999999999999999E-2</v>
      </c>
      <c r="M7850"/>
    </row>
    <row r="7851" spans="1:15" hidden="1" x14ac:dyDescent="0.25">
      <c r="A7851">
        <v>218</v>
      </c>
      <c r="B7851" t="s">
        <v>1685</v>
      </c>
      <c r="C7851" t="s">
        <v>1088</v>
      </c>
      <c r="D7851">
        <v>0</v>
      </c>
      <c r="E7851">
        <v>0</v>
      </c>
      <c r="F7851">
        <v>0</v>
      </c>
      <c r="G7851">
        <v>0</v>
      </c>
      <c r="H7851">
        <v>1000000000000</v>
      </c>
      <c r="I7851">
        <v>340000000</v>
      </c>
      <c r="J7851">
        <v>6.1799999999999997E-3</v>
      </c>
      <c r="M7851"/>
    </row>
    <row r="7852" spans="1:15" hidden="1" x14ac:dyDescent="0.25">
      <c r="A7852">
        <v>218</v>
      </c>
      <c r="B7852" t="s">
        <v>2094</v>
      </c>
      <c r="C7852" t="s">
        <v>2095</v>
      </c>
      <c r="D7852">
        <v>369732046088</v>
      </c>
      <c r="E7852">
        <v>1</v>
      </c>
      <c r="F7852">
        <v>0</v>
      </c>
      <c r="G7852">
        <v>0</v>
      </c>
      <c r="H7852">
        <v>20000000000</v>
      </c>
      <c r="I7852">
        <v>340000000</v>
      </c>
      <c r="J7852">
        <v>0.05</v>
      </c>
      <c r="M7852"/>
    </row>
    <row r="7853" spans="1:15" hidden="1" x14ac:dyDescent="0.25">
      <c r="A7853">
        <v>218</v>
      </c>
      <c r="B7853" t="s">
        <v>1050</v>
      </c>
      <c r="C7853" t="s">
        <v>1051</v>
      </c>
      <c r="D7853">
        <v>71187588366</v>
      </c>
      <c r="E7853">
        <v>1</v>
      </c>
      <c r="F7853">
        <v>0</v>
      </c>
      <c r="G7853">
        <v>0</v>
      </c>
      <c r="H7853">
        <v>10000000000</v>
      </c>
      <c r="I7853">
        <v>340000000</v>
      </c>
      <c r="J7853">
        <v>8.9999999999999993E-3</v>
      </c>
      <c r="M7853"/>
    </row>
    <row r="7854" spans="1:15" hidden="1" x14ac:dyDescent="0.25">
      <c r="A7854">
        <v>218</v>
      </c>
      <c r="B7854" t="s">
        <v>699</v>
      </c>
      <c r="C7854" t="s">
        <v>700</v>
      </c>
      <c r="D7854">
        <v>28165109727</v>
      </c>
      <c r="E7854">
        <v>1</v>
      </c>
      <c r="F7854">
        <v>0</v>
      </c>
      <c r="G7854">
        <v>0</v>
      </c>
      <c r="H7854">
        <v>1000000</v>
      </c>
      <c r="I7854">
        <v>340000000</v>
      </c>
      <c r="J7854">
        <v>5.0000000000000001E-3</v>
      </c>
      <c r="M7854"/>
    </row>
    <row r="7855" spans="1:15" x14ac:dyDescent="0.25">
      <c r="A7855">
        <v>224</v>
      </c>
      <c r="B7855" t="s">
        <v>969</v>
      </c>
      <c r="C7855" t="s">
        <v>970</v>
      </c>
      <c r="D7855">
        <v>0</v>
      </c>
      <c r="E7855">
        <v>0</v>
      </c>
      <c r="F7855">
        <v>0</v>
      </c>
      <c r="G7855">
        <v>0</v>
      </c>
      <c r="H7855">
        <v>600000000000</v>
      </c>
      <c r="I7855">
        <v>340000000</v>
      </c>
      <c r="J7855" s="127">
        <v>0.01</v>
      </c>
      <c r="L7855" t="str">
        <f>C7855</f>
        <v>FRD</v>
      </c>
      <c r="M7855" s="125">
        <f>H7855/1000000</f>
        <v>600000</v>
      </c>
      <c r="O7855" s="126">
        <f>D7855/1000000</f>
        <v>0</v>
      </c>
    </row>
    <row r="7856" spans="1:15" hidden="1" x14ac:dyDescent="0.25">
      <c r="A7856">
        <v>218</v>
      </c>
      <c r="B7856" t="s">
        <v>500</v>
      </c>
      <c r="D7856">
        <v>497625262</v>
      </c>
      <c r="E7856">
        <v>1</v>
      </c>
      <c r="F7856">
        <v>0</v>
      </c>
      <c r="G7856">
        <v>0</v>
      </c>
      <c r="H7856">
        <v>100000000</v>
      </c>
      <c r="I7856">
        <v>345000000</v>
      </c>
      <c r="J7856">
        <v>0.05</v>
      </c>
      <c r="M7856"/>
    </row>
    <row r="7857" spans="1:10" customFormat="1" hidden="1" x14ac:dyDescent="0.25">
      <c r="A7857">
        <v>218</v>
      </c>
      <c r="B7857" t="s">
        <v>2415</v>
      </c>
      <c r="C7857" t="s">
        <v>2416</v>
      </c>
      <c r="D7857">
        <v>297507987521</v>
      </c>
      <c r="E7857">
        <v>1</v>
      </c>
      <c r="F7857">
        <v>0</v>
      </c>
      <c r="G7857">
        <v>0</v>
      </c>
      <c r="H7857">
        <v>3500000000</v>
      </c>
      <c r="I7857">
        <v>340000000</v>
      </c>
      <c r="J7857">
        <v>0.01</v>
      </c>
    </row>
    <row r="7858" spans="1:10" customFormat="1" hidden="1" x14ac:dyDescent="0.25">
      <c r="A7858">
        <v>218</v>
      </c>
      <c r="B7858" t="s">
        <v>1908</v>
      </c>
      <c r="C7858" t="s">
        <v>1909</v>
      </c>
      <c r="D7858">
        <v>0</v>
      </c>
      <c r="E7858">
        <v>0</v>
      </c>
      <c r="F7858">
        <v>0</v>
      </c>
      <c r="G7858">
        <v>0</v>
      </c>
      <c r="H7858">
        <v>500000000</v>
      </c>
      <c r="I7858">
        <v>340000000</v>
      </c>
      <c r="J7858">
        <v>0.05</v>
      </c>
    </row>
    <row r="7859" spans="1:10" customFormat="1" hidden="1" x14ac:dyDescent="0.25">
      <c r="A7859">
        <v>218</v>
      </c>
      <c r="B7859" t="s">
        <v>520</v>
      </c>
      <c r="C7859" t="s">
        <v>521</v>
      </c>
      <c r="D7859">
        <v>162236350598</v>
      </c>
      <c r="E7859">
        <v>1</v>
      </c>
      <c r="F7859">
        <v>0</v>
      </c>
      <c r="G7859">
        <v>0</v>
      </c>
      <c r="H7859">
        <v>5000000000</v>
      </c>
      <c r="I7859">
        <v>340000000</v>
      </c>
      <c r="J7859">
        <v>0.01</v>
      </c>
    </row>
    <row r="7860" spans="1:10" customFormat="1" hidden="1" x14ac:dyDescent="0.25">
      <c r="A7860">
        <v>218</v>
      </c>
      <c r="B7860" t="s">
        <v>509</v>
      </c>
      <c r="C7860" t="s">
        <v>510</v>
      </c>
      <c r="D7860">
        <v>26140451328</v>
      </c>
      <c r="E7860">
        <v>1</v>
      </c>
      <c r="F7860">
        <v>0</v>
      </c>
      <c r="G7860">
        <v>0</v>
      </c>
      <c r="H7860">
        <v>600000000</v>
      </c>
      <c r="I7860">
        <v>340000000</v>
      </c>
      <c r="J7860">
        <v>0.03</v>
      </c>
    </row>
    <row r="7861" spans="1:10" customFormat="1" hidden="1" x14ac:dyDescent="0.25">
      <c r="A7861">
        <v>218</v>
      </c>
      <c r="B7861" t="s">
        <v>1178</v>
      </c>
      <c r="D7861">
        <v>0</v>
      </c>
      <c r="E7861">
        <v>1</v>
      </c>
      <c r="F7861">
        <v>0</v>
      </c>
      <c r="G7861">
        <v>0</v>
      </c>
      <c r="H7861">
        <v>10000000000</v>
      </c>
      <c r="I7861">
        <v>340000000</v>
      </c>
      <c r="J7861">
        <v>0.02</v>
      </c>
    </row>
    <row r="7862" spans="1:10" customFormat="1" hidden="1" x14ac:dyDescent="0.25">
      <c r="A7862">
        <v>218</v>
      </c>
      <c r="B7862" t="s">
        <v>895</v>
      </c>
      <c r="C7862" t="s">
        <v>896</v>
      </c>
      <c r="D7862">
        <v>26401008153</v>
      </c>
      <c r="E7862">
        <v>1</v>
      </c>
      <c r="F7862">
        <v>0</v>
      </c>
      <c r="G7862">
        <v>0</v>
      </c>
      <c r="H7862">
        <v>3000000000</v>
      </c>
      <c r="I7862">
        <v>340000000</v>
      </c>
      <c r="J7862">
        <v>2.5000000000000001E-2</v>
      </c>
    </row>
    <row r="7863" spans="1:10" customFormat="1" hidden="1" x14ac:dyDescent="0.25">
      <c r="A7863">
        <v>218</v>
      </c>
      <c r="B7863" t="s">
        <v>1129</v>
      </c>
      <c r="C7863" t="s">
        <v>1130</v>
      </c>
      <c r="D7863">
        <v>652574314868</v>
      </c>
      <c r="E7863">
        <v>1</v>
      </c>
      <c r="F7863">
        <v>0</v>
      </c>
      <c r="G7863">
        <v>0</v>
      </c>
      <c r="H7863">
        <v>5000000000</v>
      </c>
      <c r="I7863">
        <v>340000000</v>
      </c>
      <c r="J7863">
        <v>4.0000000000000001E-3</v>
      </c>
    </row>
    <row r="7864" spans="1:10" customFormat="1" hidden="1" x14ac:dyDescent="0.25">
      <c r="A7864">
        <v>218</v>
      </c>
      <c r="B7864" t="s">
        <v>557</v>
      </c>
      <c r="C7864" t="s">
        <v>558</v>
      </c>
      <c r="D7864">
        <v>620401305325</v>
      </c>
      <c r="E7864">
        <v>1</v>
      </c>
      <c r="F7864">
        <v>0</v>
      </c>
      <c r="G7864">
        <v>0</v>
      </c>
      <c r="H7864">
        <v>500001000000</v>
      </c>
      <c r="I7864">
        <v>340000000</v>
      </c>
      <c r="J7864">
        <v>0.01</v>
      </c>
    </row>
    <row r="7865" spans="1:10" customFormat="1" hidden="1" x14ac:dyDescent="0.25">
      <c r="A7865">
        <v>218</v>
      </c>
      <c r="B7865" t="s">
        <v>2424</v>
      </c>
      <c r="C7865" t="s">
        <v>2425</v>
      </c>
      <c r="D7865">
        <v>77068306204</v>
      </c>
      <c r="E7865">
        <v>1</v>
      </c>
      <c r="F7865">
        <v>0</v>
      </c>
      <c r="G7865">
        <v>0</v>
      </c>
      <c r="H7865">
        <v>15000000000</v>
      </c>
      <c r="I7865">
        <v>340000000</v>
      </c>
      <c r="J7865">
        <v>0.01</v>
      </c>
    </row>
    <row r="7866" spans="1:10" customFormat="1" hidden="1" x14ac:dyDescent="0.25">
      <c r="A7866">
        <v>218</v>
      </c>
      <c r="B7866" t="s">
        <v>575</v>
      </c>
      <c r="C7866" t="s">
        <v>576</v>
      </c>
      <c r="D7866">
        <v>668661212847</v>
      </c>
      <c r="E7866">
        <v>1</v>
      </c>
      <c r="F7866">
        <v>0</v>
      </c>
      <c r="G7866">
        <v>0</v>
      </c>
      <c r="H7866">
        <v>10000000000</v>
      </c>
      <c r="I7866">
        <v>340000000</v>
      </c>
      <c r="J7866">
        <v>1E-3</v>
      </c>
    </row>
    <row r="7867" spans="1:10" customFormat="1" hidden="1" x14ac:dyDescent="0.25">
      <c r="A7867">
        <v>218</v>
      </c>
      <c r="B7867" t="s">
        <v>2426</v>
      </c>
      <c r="D7867">
        <v>27617078</v>
      </c>
      <c r="E7867">
        <v>1</v>
      </c>
      <c r="F7867">
        <v>0</v>
      </c>
      <c r="G7867">
        <v>0</v>
      </c>
      <c r="H7867">
        <v>100000000</v>
      </c>
      <c r="I7867">
        <v>345000000</v>
      </c>
      <c r="J7867">
        <v>0.15</v>
      </c>
    </row>
    <row r="7868" spans="1:10" customFormat="1" hidden="1" x14ac:dyDescent="0.25">
      <c r="A7868">
        <v>218</v>
      </c>
      <c r="B7868" t="s">
        <v>1250</v>
      </c>
      <c r="C7868" t="s">
        <v>1251</v>
      </c>
      <c r="D7868">
        <v>704502510821</v>
      </c>
      <c r="E7868">
        <v>1</v>
      </c>
      <c r="F7868">
        <v>0</v>
      </c>
      <c r="G7868">
        <v>0</v>
      </c>
      <c r="H7868">
        <v>2000000000</v>
      </c>
      <c r="I7868">
        <v>340000000</v>
      </c>
      <c r="J7868">
        <v>0.02</v>
      </c>
    </row>
    <row r="7869" spans="1:10" customFormat="1" hidden="1" x14ac:dyDescent="0.25">
      <c r="A7869">
        <v>218</v>
      </c>
      <c r="B7869" t="s">
        <v>2287</v>
      </c>
      <c r="C7869" t="s">
        <v>2288</v>
      </c>
      <c r="D7869">
        <v>1830938802169</v>
      </c>
      <c r="E7869">
        <v>340000000</v>
      </c>
      <c r="F7869">
        <v>1311012976</v>
      </c>
      <c r="G7869">
        <v>1</v>
      </c>
      <c r="H7869">
        <v>0</v>
      </c>
      <c r="I7869">
        <v>340000000</v>
      </c>
      <c r="J7869">
        <v>0</v>
      </c>
    </row>
    <row r="7870" spans="1:10" customFormat="1" hidden="1" x14ac:dyDescent="0.25">
      <c r="A7870">
        <v>218</v>
      </c>
      <c r="B7870" t="s">
        <v>282</v>
      </c>
      <c r="C7870" t="s">
        <v>283</v>
      </c>
      <c r="D7870">
        <v>634508195973</v>
      </c>
      <c r="E7870">
        <v>1</v>
      </c>
      <c r="F7870">
        <v>0</v>
      </c>
      <c r="G7870">
        <v>0</v>
      </c>
      <c r="H7870">
        <v>10000000000</v>
      </c>
      <c r="I7870">
        <v>340000000</v>
      </c>
      <c r="J7870">
        <v>0</v>
      </c>
    </row>
    <row r="7871" spans="1:10" customFormat="1" hidden="1" x14ac:dyDescent="0.25">
      <c r="A7871">
        <v>218</v>
      </c>
      <c r="B7871" t="s">
        <v>2316</v>
      </c>
      <c r="C7871" t="s">
        <v>2317</v>
      </c>
      <c r="D7871">
        <v>166729599992</v>
      </c>
      <c r="E7871">
        <v>1</v>
      </c>
      <c r="F7871">
        <v>0</v>
      </c>
      <c r="G7871">
        <v>0</v>
      </c>
      <c r="H7871">
        <v>100000000000</v>
      </c>
      <c r="I7871">
        <v>340000000</v>
      </c>
      <c r="J7871">
        <v>0.02</v>
      </c>
    </row>
    <row r="7872" spans="1:10" customFormat="1" hidden="1" x14ac:dyDescent="0.25">
      <c r="A7872">
        <v>218</v>
      </c>
      <c r="B7872" t="s">
        <v>747</v>
      </c>
      <c r="C7872" t="s">
        <v>748</v>
      </c>
      <c r="D7872">
        <v>17129080</v>
      </c>
      <c r="E7872">
        <v>1</v>
      </c>
      <c r="F7872">
        <v>0</v>
      </c>
      <c r="G7872">
        <v>0</v>
      </c>
      <c r="H7872">
        <v>100000000000</v>
      </c>
      <c r="I7872">
        <v>340000000</v>
      </c>
      <c r="J7872">
        <v>4.4999999999999998E-2</v>
      </c>
    </row>
    <row r="7873" spans="1:15" hidden="1" x14ac:dyDescent="0.25">
      <c r="A7873">
        <v>218</v>
      </c>
      <c r="B7873" t="s">
        <v>476</v>
      </c>
      <c r="C7873" t="s">
        <v>477</v>
      </c>
      <c r="D7873">
        <v>0</v>
      </c>
      <c r="E7873">
        <v>0</v>
      </c>
      <c r="F7873">
        <v>0</v>
      </c>
      <c r="G7873">
        <v>0</v>
      </c>
      <c r="H7873">
        <v>10000000000</v>
      </c>
      <c r="I7873">
        <v>340000000</v>
      </c>
      <c r="J7873">
        <v>1.4999999999999999E-2</v>
      </c>
      <c r="M7873"/>
    </row>
    <row r="7874" spans="1:15" hidden="1" x14ac:dyDescent="0.25">
      <c r="A7874">
        <v>218</v>
      </c>
      <c r="B7874" t="s">
        <v>2407</v>
      </c>
      <c r="C7874" t="s">
        <v>2408</v>
      </c>
      <c r="D7874">
        <v>1390609804670</v>
      </c>
      <c r="E7874">
        <v>1</v>
      </c>
      <c r="F7874">
        <v>0</v>
      </c>
      <c r="G7874">
        <v>0</v>
      </c>
      <c r="H7874">
        <v>10000000000</v>
      </c>
      <c r="I7874">
        <v>340000000</v>
      </c>
      <c r="J7874">
        <v>0</v>
      </c>
      <c r="M7874"/>
    </row>
    <row r="7875" spans="1:15" hidden="1" x14ac:dyDescent="0.25">
      <c r="A7875">
        <v>218</v>
      </c>
      <c r="B7875" t="s">
        <v>1325</v>
      </c>
      <c r="C7875" t="s">
        <v>1326</v>
      </c>
      <c r="D7875">
        <v>11087091849</v>
      </c>
      <c r="E7875">
        <v>1</v>
      </c>
      <c r="F7875">
        <v>0</v>
      </c>
      <c r="G7875">
        <v>0</v>
      </c>
      <c r="H7875">
        <v>85000000</v>
      </c>
      <c r="I7875">
        <v>340000000</v>
      </c>
      <c r="J7875">
        <v>0.03</v>
      </c>
      <c r="M7875"/>
    </row>
    <row r="7876" spans="1:15" x14ac:dyDescent="0.25">
      <c r="A7876">
        <v>224</v>
      </c>
      <c r="B7876" t="s">
        <v>569</v>
      </c>
      <c r="C7876" t="s">
        <v>570</v>
      </c>
      <c r="D7876">
        <v>2282885310796</v>
      </c>
      <c r="E7876">
        <v>0</v>
      </c>
      <c r="F7876">
        <v>0</v>
      </c>
      <c r="G7876">
        <v>1</v>
      </c>
      <c r="H7876">
        <v>600000000000</v>
      </c>
      <c r="I7876">
        <v>340000000</v>
      </c>
      <c r="J7876" s="127">
        <v>0.03</v>
      </c>
      <c r="L7876" t="str">
        <f>C7876</f>
        <v>LFE</v>
      </c>
      <c r="M7876" s="125">
        <f>H7876/1000000</f>
        <v>600000</v>
      </c>
      <c r="O7876" s="126">
        <f>D7876/1000000</f>
        <v>2282885.3107960001</v>
      </c>
    </row>
    <row r="7877" spans="1:15" hidden="1" x14ac:dyDescent="0.25">
      <c r="A7877">
        <v>218</v>
      </c>
      <c r="B7877" t="s">
        <v>760</v>
      </c>
      <c r="C7877" t="s">
        <v>761</v>
      </c>
      <c r="D7877">
        <v>1674448918894</v>
      </c>
      <c r="E7877">
        <v>372777601</v>
      </c>
      <c r="F7877">
        <v>1278326440</v>
      </c>
      <c r="G7877">
        <v>1</v>
      </c>
      <c r="H7877">
        <v>40000000000</v>
      </c>
      <c r="I7877">
        <v>340000000</v>
      </c>
      <c r="J7877">
        <v>2.5000000000000001E-2</v>
      </c>
      <c r="M7877"/>
    </row>
    <row r="7878" spans="1:15" hidden="1" x14ac:dyDescent="0.25">
      <c r="A7878">
        <v>218</v>
      </c>
      <c r="B7878" t="s">
        <v>1436</v>
      </c>
      <c r="C7878" t="s">
        <v>1437</v>
      </c>
      <c r="D7878">
        <v>28565723055</v>
      </c>
      <c r="E7878">
        <v>1</v>
      </c>
      <c r="F7878">
        <v>0</v>
      </c>
      <c r="G7878">
        <v>0</v>
      </c>
      <c r="H7878">
        <v>22222222222</v>
      </c>
      <c r="I7878">
        <v>345000000</v>
      </c>
      <c r="J7878">
        <v>3.3300000000000003E-2</v>
      </c>
      <c r="M7878"/>
    </row>
    <row r="7879" spans="1:15" hidden="1" x14ac:dyDescent="0.25">
      <c r="A7879">
        <v>218</v>
      </c>
      <c r="B7879" t="s">
        <v>381</v>
      </c>
      <c r="C7879" t="s">
        <v>382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M7879"/>
    </row>
    <row r="7880" spans="1:15" hidden="1" x14ac:dyDescent="0.25">
      <c r="A7880">
        <v>218</v>
      </c>
      <c r="B7880" t="s">
        <v>1625</v>
      </c>
      <c r="C7880" t="s">
        <v>1626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M7880"/>
    </row>
    <row r="7881" spans="1:15" hidden="1" x14ac:dyDescent="0.25">
      <c r="A7881">
        <v>218</v>
      </c>
      <c r="B7881" t="s">
        <v>1121</v>
      </c>
      <c r="C7881" t="s">
        <v>1122</v>
      </c>
      <c r="D7881">
        <v>115032609406</v>
      </c>
      <c r="E7881">
        <v>1</v>
      </c>
      <c r="F7881">
        <v>0</v>
      </c>
      <c r="G7881">
        <v>0</v>
      </c>
      <c r="H7881">
        <v>100000000</v>
      </c>
      <c r="I7881">
        <v>345000000</v>
      </c>
      <c r="J7881">
        <v>0.15</v>
      </c>
      <c r="M7881"/>
    </row>
    <row r="7882" spans="1:15" hidden="1" x14ac:dyDescent="0.25">
      <c r="A7882">
        <v>218</v>
      </c>
      <c r="B7882" s="161" t="s">
        <v>1093</v>
      </c>
      <c r="C7882" t="s">
        <v>1094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M7882"/>
    </row>
    <row r="7883" spans="1:15" hidden="1" x14ac:dyDescent="0.25">
      <c r="A7883">
        <v>218</v>
      </c>
      <c r="B7883" t="s">
        <v>1784</v>
      </c>
      <c r="C7883" t="s">
        <v>1785</v>
      </c>
      <c r="D7883">
        <v>1000000000</v>
      </c>
      <c r="E7883">
        <v>1</v>
      </c>
      <c r="F7883">
        <v>0</v>
      </c>
      <c r="G7883">
        <v>0</v>
      </c>
      <c r="H7883">
        <v>1000000000</v>
      </c>
      <c r="I7883">
        <v>340000000</v>
      </c>
      <c r="J7883">
        <v>0.03</v>
      </c>
      <c r="M7883"/>
    </row>
    <row r="7884" spans="1:15" hidden="1" x14ac:dyDescent="0.25">
      <c r="A7884">
        <v>218</v>
      </c>
      <c r="B7884" t="s">
        <v>856</v>
      </c>
      <c r="C7884" t="s">
        <v>857</v>
      </c>
      <c r="D7884">
        <v>83106983689</v>
      </c>
      <c r="E7884">
        <v>1</v>
      </c>
      <c r="F7884">
        <v>0</v>
      </c>
      <c r="G7884">
        <v>0</v>
      </c>
      <c r="H7884">
        <v>51000000000</v>
      </c>
      <c r="I7884">
        <v>340000000</v>
      </c>
      <c r="J7884">
        <v>2.4E-2</v>
      </c>
      <c r="M7884"/>
    </row>
    <row r="7885" spans="1:15" hidden="1" x14ac:dyDescent="0.25">
      <c r="A7885">
        <v>218</v>
      </c>
      <c r="B7885" t="s">
        <v>1986</v>
      </c>
      <c r="C7885" t="s">
        <v>1987</v>
      </c>
      <c r="D7885">
        <v>1352385825868</v>
      </c>
      <c r="E7885">
        <v>1</v>
      </c>
      <c r="F7885">
        <v>0</v>
      </c>
      <c r="G7885">
        <v>0</v>
      </c>
      <c r="H7885">
        <v>10000000000</v>
      </c>
      <c r="I7885">
        <v>340000000</v>
      </c>
      <c r="J7885">
        <v>0.04</v>
      </c>
      <c r="M7885"/>
    </row>
    <row r="7886" spans="1:15" hidden="1" x14ac:dyDescent="0.25">
      <c r="A7886">
        <v>218</v>
      </c>
      <c r="B7886" t="s">
        <v>940</v>
      </c>
      <c r="C7886" t="s">
        <v>941</v>
      </c>
      <c r="D7886">
        <v>201864326837</v>
      </c>
      <c r="E7886">
        <v>1</v>
      </c>
      <c r="F7886">
        <v>0</v>
      </c>
      <c r="G7886">
        <v>0</v>
      </c>
      <c r="H7886">
        <v>100000000000</v>
      </c>
      <c r="I7886">
        <v>340000000</v>
      </c>
      <c r="J7886">
        <v>2.5000000000000001E-2</v>
      </c>
      <c r="M7886"/>
    </row>
    <row r="7887" spans="1:15" hidden="1" x14ac:dyDescent="0.25">
      <c r="A7887">
        <v>218</v>
      </c>
      <c r="B7887" t="s">
        <v>1012</v>
      </c>
      <c r="C7887" t="s">
        <v>1013</v>
      </c>
      <c r="D7887">
        <v>787104015752</v>
      </c>
      <c r="E7887">
        <v>1</v>
      </c>
      <c r="F7887">
        <v>0</v>
      </c>
      <c r="G7887">
        <v>0</v>
      </c>
      <c r="H7887">
        <v>770000000000</v>
      </c>
      <c r="I7887">
        <v>340000000</v>
      </c>
      <c r="J7887">
        <v>0.02</v>
      </c>
      <c r="M7887"/>
    </row>
    <row r="7888" spans="1:15" hidden="1" x14ac:dyDescent="0.25">
      <c r="A7888">
        <v>218</v>
      </c>
      <c r="B7888" t="s">
        <v>2644</v>
      </c>
      <c r="C7888" t="s">
        <v>2645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M7888"/>
    </row>
    <row r="7889" spans="1:10" customFormat="1" hidden="1" x14ac:dyDescent="0.25">
      <c r="A7889">
        <v>218</v>
      </c>
      <c r="B7889" t="s">
        <v>1153</v>
      </c>
      <c r="C7889" t="s">
        <v>1154</v>
      </c>
      <c r="D7889">
        <v>486882794560</v>
      </c>
      <c r="E7889">
        <v>1</v>
      </c>
      <c r="F7889">
        <v>0</v>
      </c>
      <c r="G7889">
        <v>0</v>
      </c>
      <c r="H7889">
        <v>12000000000</v>
      </c>
      <c r="I7889">
        <v>340000000</v>
      </c>
      <c r="J7889">
        <v>0.02</v>
      </c>
    </row>
    <row r="7890" spans="1:10" customFormat="1" hidden="1" x14ac:dyDescent="0.25">
      <c r="A7890">
        <v>218</v>
      </c>
      <c r="B7890" t="s">
        <v>587</v>
      </c>
      <c r="C7890" t="s">
        <v>588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hidden="1" x14ac:dyDescent="0.25">
      <c r="A7891">
        <v>218</v>
      </c>
      <c r="B7891" t="s">
        <v>1805</v>
      </c>
      <c r="C7891" t="s">
        <v>1806</v>
      </c>
      <c r="D7891">
        <v>50837066592</v>
      </c>
      <c r="E7891">
        <v>1</v>
      </c>
      <c r="F7891">
        <v>0</v>
      </c>
      <c r="G7891">
        <v>0</v>
      </c>
      <c r="H7891">
        <v>1000000</v>
      </c>
      <c r="I7891">
        <v>450000000</v>
      </c>
      <c r="J7891">
        <v>9.5000000000000001E-2</v>
      </c>
    </row>
    <row r="7892" spans="1:10" customFormat="1" hidden="1" x14ac:dyDescent="0.25">
      <c r="A7892">
        <v>218</v>
      </c>
      <c r="B7892" t="s">
        <v>490</v>
      </c>
      <c r="C7892" t="s">
        <v>491</v>
      </c>
      <c r="D7892">
        <v>315094562025</v>
      </c>
      <c r="E7892">
        <v>1</v>
      </c>
      <c r="F7892">
        <v>0</v>
      </c>
      <c r="G7892">
        <v>0</v>
      </c>
      <c r="H7892">
        <v>9000000000</v>
      </c>
      <c r="I7892">
        <v>340000000</v>
      </c>
      <c r="J7892">
        <v>0</v>
      </c>
    </row>
    <row r="7893" spans="1:10" customFormat="1" hidden="1" x14ac:dyDescent="0.25">
      <c r="A7893">
        <v>218</v>
      </c>
      <c r="B7893" t="s">
        <v>1302</v>
      </c>
      <c r="C7893" t="s">
        <v>1303</v>
      </c>
      <c r="D7893">
        <v>13204388938</v>
      </c>
      <c r="E7893">
        <v>1</v>
      </c>
      <c r="F7893">
        <v>0</v>
      </c>
      <c r="G7893">
        <v>0</v>
      </c>
      <c r="H7893">
        <v>100000000</v>
      </c>
      <c r="I7893">
        <v>340000000</v>
      </c>
      <c r="J7893">
        <v>0.04</v>
      </c>
    </row>
    <row r="7894" spans="1:10" customFormat="1" hidden="1" x14ac:dyDescent="0.25">
      <c r="A7894">
        <v>218</v>
      </c>
      <c r="B7894" t="s">
        <v>2538</v>
      </c>
      <c r="C7894" t="s">
        <v>2539</v>
      </c>
      <c r="D7894">
        <v>1588326557862</v>
      </c>
      <c r="E7894">
        <v>340000000</v>
      </c>
      <c r="F7894">
        <v>2962061599</v>
      </c>
      <c r="G7894">
        <v>2</v>
      </c>
      <c r="H7894">
        <v>7680000000</v>
      </c>
      <c r="I7894">
        <v>340000000</v>
      </c>
      <c r="J7894">
        <v>0</v>
      </c>
    </row>
    <row r="7895" spans="1:10" customFormat="1" hidden="1" x14ac:dyDescent="0.25">
      <c r="A7895">
        <v>218</v>
      </c>
      <c r="B7895" t="s">
        <v>379</v>
      </c>
      <c r="C7895" t="s">
        <v>380</v>
      </c>
      <c r="D7895">
        <v>347348601021</v>
      </c>
      <c r="E7895">
        <v>1</v>
      </c>
      <c r="F7895">
        <v>0</v>
      </c>
      <c r="G7895">
        <v>0</v>
      </c>
      <c r="H7895">
        <v>100000000000</v>
      </c>
      <c r="I7895">
        <v>350000000</v>
      </c>
      <c r="J7895">
        <v>1.4999999999999999E-2</v>
      </c>
    </row>
    <row r="7896" spans="1:10" customFormat="1" hidden="1" x14ac:dyDescent="0.25">
      <c r="A7896">
        <v>218</v>
      </c>
      <c r="B7896" t="s">
        <v>294</v>
      </c>
      <c r="C7896" t="s">
        <v>295</v>
      </c>
      <c r="D7896">
        <v>21468442678</v>
      </c>
      <c r="E7896">
        <v>1</v>
      </c>
      <c r="F7896">
        <v>0</v>
      </c>
      <c r="G7896">
        <v>0</v>
      </c>
      <c r="H7896">
        <v>1000000000</v>
      </c>
      <c r="I7896">
        <v>340000000</v>
      </c>
      <c r="J7896">
        <v>0.02</v>
      </c>
    </row>
    <row r="7897" spans="1:10" customFormat="1" hidden="1" x14ac:dyDescent="0.25">
      <c r="A7897">
        <v>218</v>
      </c>
      <c r="B7897" t="s">
        <v>1137</v>
      </c>
      <c r="C7897" t="s">
        <v>1138</v>
      </c>
      <c r="D7897">
        <v>2920621038</v>
      </c>
      <c r="E7897">
        <v>1</v>
      </c>
      <c r="F7897">
        <v>0</v>
      </c>
      <c r="G7897">
        <v>0</v>
      </c>
      <c r="H7897">
        <v>100000000000</v>
      </c>
      <c r="I7897">
        <v>340000000</v>
      </c>
      <c r="J7897">
        <v>3.5000000000000003E-2</v>
      </c>
    </row>
    <row r="7898" spans="1:10" customFormat="1" hidden="1" x14ac:dyDescent="0.25">
      <c r="A7898">
        <v>218</v>
      </c>
      <c r="B7898" t="s">
        <v>2155</v>
      </c>
      <c r="C7898" t="s">
        <v>2156</v>
      </c>
      <c r="D7898">
        <v>1629726767640</v>
      </c>
      <c r="E7898">
        <v>1</v>
      </c>
      <c r="F7898">
        <v>0</v>
      </c>
      <c r="G7898">
        <v>0</v>
      </c>
      <c r="H7898">
        <v>312000000000</v>
      </c>
      <c r="I7898">
        <v>340000000</v>
      </c>
      <c r="J7898">
        <v>1.2E-2</v>
      </c>
    </row>
    <row r="7899" spans="1:10" customFormat="1" hidden="1" x14ac:dyDescent="0.25">
      <c r="A7899">
        <v>218</v>
      </c>
      <c r="B7899" t="s">
        <v>951</v>
      </c>
      <c r="C7899" t="s">
        <v>952</v>
      </c>
      <c r="D7899">
        <v>249442699230</v>
      </c>
      <c r="E7899">
        <v>1</v>
      </c>
      <c r="F7899">
        <v>0</v>
      </c>
      <c r="G7899">
        <v>0</v>
      </c>
      <c r="H7899">
        <v>100000000000</v>
      </c>
      <c r="I7899">
        <v>340000000</v>
      </c>
      <c r="J7899">
        <v>2.8000000000000001E-2</v>
      </c>
    </row>
    <row r="7900" spans="1:10" customFormat="1" hidden="1" x14ac:dyDescent="0.25">
      <c r="A7900">
        <v>218</v>
      </c>
      <c r="B7900" t="s">
        <v>644</v>
      </c>
      <c r="C7900" t="s">
        <v>645</v>
      </c>
      <c r="D7900">
        <v>162413923015</v>
      </c>
      <c r="E7900">
        <v>1</v>
      </c>
      <c r="F7900">
        <v>0</v>
      </c>
      <c r="G7900">
        <v>0</v>
      </c>
      <c r="H7900">
        <v>100000000000</v>
      </c>
      <c r="I7900">
        <v>340000000</v>
      </c>
      <c r="J7900">
        <v>0.03</v>
      </c>
    </row>
    <row r="7901" spans="1:10" customFormat="1" hidden="1" x14ac:dyDescent="0.25">
      <c r="A7901">
        <v>218</v>
      </c>
      <c r="B7901" t="s">
        <v>2477</v>
      </c>
      <c r="C7901" t="s">
        <v>2478</v>
      </c>
      <c r="D7901">
        <v>82635811657</v>
      </c>
      <c r="E7901">
        <v>1</v>
      </c>
      <c r="F7901">
        <v>0</v>
      </c>
      <c r="G7901">
        <v>0</v>
      </c>
      <c r="H7901">
        <v>35000000000</v>
      </c>
      <c r="I7901">
        <v>340000000</v>
      </c>
      <c r="J7901">
        <v>0.01</v>
      </c>
    </row>
    <row r="7902" spans="1:10" customFormat="1" hidden="1" x14ac:dyDescent="0.25">
      <c r="A7902">
        <v>218</v>
      </c>
      <c r="B7902" t="s">
        <v>472</v>
      </c>
      <c r="C7902" t="s">
        <v>473</v>
      </c>
      <c r="D7902">
        <v>296316152036</v>
      </c>
      <c r="E7902">
        <v>1</v>
      </c>
      <c r="F7902">
        <v>0</v>
      </c>
      <c r="G7902">
        <v>0</v>
      </c>
      <c r="H7902">
        <v>291000000000</v>
      </c>
      <c r="I7902">
        <v>340000000</v>
      </c>
      <c r="J7902">
        <v>0</v>
      </c>
    </row>
    <row r="7903" spans="1:10" customFormat="1" hidden="1" x14ac:dyDescent="0.25">
      <c r="A7903">
        <v>218</v>
      </c>
      <c r="B7903" t="s">
        <v>755</v>
      </c>
      <c r="C7903" t="s">
        <v>342</v>
      </c>
      <c r="D7903">
        <v>28634679642</v>
      </c>
      <c r="E7903">
        <v>1</v>
      </c>
      <c r="F7903">
        <v>0</v>
      </c>
      <c r="G7903">
        <v>0</v>
      </c>
      <c r="H7903">
        <v>8000000000</v>
      </c>
      <c r="I7903">
        <v>340000000</v>
      </c>
      <c r="J7903">
        <v>0.03</v>
      </c>
    </row>
    <row r="7904" spans="1:10" customFormat="1" hidden="1" x14ac:dyDescent="0.25">
      <c r="A7904">
        <v>218</v>
      </c>
      <c r="B7904" t="s">
        <v>1842</v>
      </c>
      <c r="C7904" t="s">
        <v>1198</v>
      </c>
      <c r="D7904">
        <v>0</v>
      </c>
      <c r="E7904">
        <v>0</v>
      </c>
      <c r="F7904">
        <v>0</v>
      </c>
      <c r="G7904">
        <v>0</v>
      </c>
      <c r="H7904">
        <v>1000000000</v>
      </c>
      <c r="I7904">
        <v>340000000</v>
      </c>
      <c r="J7904">
        <v>0.03</v>
      </c>
    </row>
    <row r="7905" spans="1:15" hidden="1" x14ac:dyDescent="0.25">
      <c r="A7905">
        <v>218</v>
      </c>
      <c r="B7905" t="s">
        <v>1577</v>
      </c>
      <c r="C7905" t="s">
        <v>1578</v>
      </c>
      <c r="D7905">
        <v>256538634077</v>
      </c>
      <c r="E7905">
        <v>1</v>
      </c>
      <c r="F7905">
        <v>0</v>
      </c>
      <c r="G7905">
        <v>0</v>
      </c>
      <c r="H7905">
        <v>5000000000</v>
      </c>
      <c r="I7905">
        <v>340000000</v>
      </c>
      <c r="J7905">
        <v>0.01</v>
      </c>
      <c r="M7905"/>
    </row>
    <row r="7906" spans="1:15" hidden="1" x14ac:dyDescent="0.25">
      <c r="A7906">
        <v>218</v>
      </c>
      <c r="B7906" t="s">
        <v>548</v>
      </c>
      <c r="C7906" t="s">
        <v>549</v>
      </c>
      <c r="D7906">
        <v>1021652689</v>
      </c>
      <c r="E7906">
        <v>1</v>
      </c>
      <c r="F7906">
        <v>0</v>
      </c>
      <c r="G7906">
        <v>0</v>
      </c>
      <c r="H7906">
        <v>1000000000</v>
      </c>
      <c r="I7906">
        <v>340000000</v>
      </c>
      <c r="J7906">
        <v>0</v>
      </c>
      <c r="M7906"/>
    </row>
    <row r="7907" spans="1:15" hidden="1" x14ac:dyDescent="0.25">
      <c r="A7907">
        <v>218</v>
      </c>
      <c r="B7907" t="s">
        <v>1575</v>
      </c>
      <c r="C7907" t="s">
        <v>1576</v>
      </c>
      <c r="D7907">
        <v>152610358419</v>
      </c>
      <c r="E7907">
        <v>1</v>
      </c>
      <c r="F7907">
        <v>0</v>
      </c>
      <c r="G7907">
        <v>0</v>
      </c>
      <c r="H7907">
        <v>118999000000</v>
      </c>
      <c r="I7907">
        <v>340000000</v>
      </c>
      <c r="J7907">
        <v>2.1000000000000001E-2</v>
      </c>
      <c r="M7907"/>
    </row>
    <row r="7908" spans="1:15" hidden="1" x14ac:dyDescent="0.25">
      <c r="A7908">
        <v>218</v>
      </c>
      <c r="B7908" t="s">
        <v>542</v>
      </c>
      <c r="C7908" t="s">
        <v>543</v>
      </c>
      <c r="D7908">
        <v>150171173250</v>
      </c>
      <c r="E7908">
        <v>1</v>
      </c>
      <c r="F7908">
        <v>0</v>
      </c>
      <c r="G7908">
        <v>0</v>
      </c>
      <c r="H7908">
        <v>142000000000</v>
      </c>
      <c r="I7908">
        <v>340000000</v>
      </c>
      <c r="J7908">
        <v>4.2000000000000003E-2</v>
      </c>
      <c r="M7908"/>
    </row>
    <row r="7909" spans="1:15" hidden="1" x14ac:dyDescent="0.25">
      <c r="A7909">
        <v>218</v>
      </c>
      <c r="B7909" s="161" t="s">
        <v>1959</v>
      </c>
      <c r="C7909" t="s">
        <v>1960</v>
      </c>
      <c r="D7909">
        <v>1033910608190</v>
      </c>
      <c r="E7909">
        <v>351799447</v>
      </c>
      <c r="F7909">
        <v>1299250265</v>
      </c>
      <c r="G7909">
        <v>1</v>
      </c>
      <c r="H7909">
        <v>16000000000</v>
      </c>
      <c r="I7909">
        <v>340000000</v>
      </c>
      <c r="J7909">
        <v>8.9999999999999993E-3</v>
      </c>
      <c r="M7909"/>
    </row>
    <row r="7910" spans="1:15" hidden="1" x14ac:dyDescent="0.25">
      <c r="A7910">
        <v>218</v>
      </c>
      <c r="B7910" t="s">
        <v>723</v>
      </c>
      <c r="C7910" t="s">
        <v>724</v>
      </c>
      <c r="D7910">
        <v>472005731831</v>
      </c>
      <c r="E7910">
        <v>1</v>
      </c>
      <c r="F7910">
        <v>0</v>
      </c>
      <c r="G7910">
        <v>0</v>
      </c>
      <c r="H7910">
        <v>25000000000</v>
      </c>
      <c r="I7910">
        <v>340000000</v>
      </c>
      <c r="J7910">
        <v>0.02</v>
      </c>
      <c r="M7910"/>
    </row>
    <row r="7911" spans="1:15" hidden="1" x14ac:dyDescent="0.25">
      <c r="A7911">
        <v>218</v>
      </c>
      <c r="B7911" t="s">
        <v>2172</v>
      </c>
      <c r="C7911" t="s">
        <v>2173</v>
      </c>
      <c r="D7911">
        <v>371420676296</v>
      </c>
      <c r="E7911">
        <v>1</v>
      </c>
      <c r="F7911">
        <v>0</v>
      </c>
      <c r="G7911">
        <v>0</v>
      </c>
      <c r="H7911">
        <v>14400000000</v>
      </c>
      <c r="I7911">
        <v>400000000</v>
      </c>
      <c r="J7911">
        <v>0.05</v>
      </c>
      <c r="M7911"/>
    </row>
    <row r="7912" spans="1:15" hidden="1" x14ac:dyDescent="0.25">
      <c r="A7912">
        <v>218</v>
      </c>
      <c r="B7912" t="s">
        <v>1022</v>
      </c>
      <c r="C7912" t="s">
        <v>1023</v>
      </c>
      <c r="D7912">
        <v>6541326859</v>
      </c>
      <c r="E7912">
        <v>1</v>
      </c>
      <c r="F7912">
        <v>0</v>
      </c>
      <c r="G7912">
        <v>0</v>
      </c>
      <c r="H7912">
        <v>2000000000</v>
      </c>
      <c r="I7912">
        <v>340000000</v>
      </c>
      <c r="J7912">
        <v>0.02</v>
      </c>
      <c r="M7912"/>
    </row>
    <row r="7913" spans="1:15" hidden="1" x14ac:dyDescent="0.25">
      <c r="A7913">
        <v>218</v>
      </c>
      <c r="B7913" t="s">
        <v>494</v>
      </c>
      <c r="C7913" t="s">
        <v>495</v>
      </c>
      <c r="D7913">
        <v>4858878416836</v>
      </c>
      <c r="E7913">
        <v>396159758</v>
      </c>
      <c r="F7913">
        <v>11175791879</v>
      </c>
      <c r="G7913">
        <v>7</v>
      </c>
      <c r="H7913">
        <v>1200000000000</v>
      </c>
      <c r="I7913">
        <v>340000000</v>
      </c>
      <c r="J7913">
        <v>5.0000000000000001E-3</v>
      </c>
      <c r="M7913"/>
    </row>
    <row r="7914" spans="1:15" hidden="1" x14ac:dyDescent="0.25">
      <c r="A7914">
        <v>218</v>
      </c>
      <c r="B7914" t="s">
        <v>1818</v>
      </c>
      <c r="C7914" t="s">
        <v>1819</v>
      </c>
      <c r="D7914">
        <v>2614056854</v>
      </c>
      <c r="E7914">
        <v>1</v>
      </c>
      <c r="F7914">
        <v>0</v>
      </c>
      <c r="G7914">
        <v>0</v>
      </c>
      <c r="H7914">
        <v>1000000000</v>
      </c>
      <c r="I7914">
        <v>340000000</v>
      </c>
      <c r="J7914">
        <v>0.01</v>
      </c>
      <c r="M7914"/>
    </row>
    <row r="7915" spans="1:15" hidden="1" x14ac:dyDescent="0.25">
      <c r="A7915">
        <v>218</v>
      </c>
      <c r="B7915" t="s">
        <v>785</v>
      </c>
      <c r="C7915" t="s">
        <v>786</v>
      </c>
      <c r="D7915">
        <v>8792691738</v>
      </c>
      <c r="E7915">
        <v>1</v>
      </c>
      <c r="F7915">
        <v>0</v>
      </c>
      <c r="G7915">
        <v>0</v>
      </c>
      <c r="H7915">
        <v>500000000</v>
      </c>
      <c r="I7915">
        <v>340000000</v>
      </c>
      <c r="J7915">
        <v>0.01</v>
      </c>
      <c r="M7915"/>
    </row>
    <row r="7916" spans="1:15" hidden="1" x14ac:dyDescent="0.25">
      <c r="A7916">
        <v>218</v>
      </c>
      <c r="B7916" t="s">
        <v>240</v>
      </c>
      <c r="C7916" t="s">
        <v>241</v>
      </c>
      <c r="D7916">
        <v>100006647130</v>
      </c>
      <c r="E7916">
        <v>1</v>
      </c>
      <c r="F7916">
        <v>0</v>
      </c>
      <c r="G7916">
        <v>0</v>
      </c>
      <c r="H7916">
        <v>100000000000</v>
      </c>
      <c r="I7916">
        <v>340000000</v>
      </c>
      <c r="J7916">
        <v>0.02</v>
      </c>
      <c r="M7916"/>
    </row>
    <row r="7917" spans="1:15" hidden="1" x14ac:dyDescent="0.25">
      <c r="A7917">
        <v>218</v>
      </c>
      <c r="B7917" t="s">
        <v>1527</v>
      </c>
      <c r="C7917" t="s">
        <v>1528</v>
      </c>
      <c r="D7917">
        <v>490492919833</v>
      </c>
      <c r="E7917">
        <v>1</v>
      </c>
      <c r="F7917">
        <v>0</v>
      </c>
      <c r="G7917">
        <v>0</v>
      </c>
      <c r="H7917">
        <v>30400000000</v>
      </c>
      <c r="I7917">
        <v>340000000</v>
      </c>
      <c r="J7917">
        <v>0</v>
      </c>
      <c r="M7917"/>
    </row>
    <row r="7918" spans="1:15" hidden="1" x14ac:dyDescent="0.25">
      <c r="A7918">
        <v>218</v>
      </c>
      <c r="B7918" t="s">
        <v>592</v>
      </c>
      <c r="C7918" t="s">
        <v>593</v>
      </c>
      <c r="D7918">
        <v>2241463310</v>
      </c>
      <c r="E7918">
        <v>1</v>
      </c>
      <c r="F7918">
        <v>0</v>
      </c>
      <c r="G7918">
        <v>0</v>
      </c>
      <c r="H7918">
        <v>0</v>
      </c>
      <c r="I7918">
        <v>340000000</v>
      </c>
      <c r="J7918">
        <v>1.001E-2</v>
      </c>
      <c r="M7918"/>
    </row>
    <row r="7919" spans="1:15" hidden="1" x14ac:dyDescent="0.25">
      <c r="A7919">
        <v>222</v>
      </c>
      <c r="B7919" t="s">
        <v>1348</v>
      </c>
      <c r="C7919" t="s">
        <v>1349</v>
      </c>
      <c r="D7919">
        <v>169650159233</v>
      </c>
      <c r="E7919">
        <v>1</v>
      </c>
      <c r="F7919">
        <v>0</v>
      </c>
      <c r="G7919">
        <v>0</v>
      </c>
      <c r="H7919">
        <v>130000000000</v>
      </c>
      <c r="I7919">
        <v>340000000</v>
      </c>
      <c r="J7919">
        <v>0.03</v>
      </c>
      <c r="M7919"/>
    </row>
    <row r="7920" spans="1:15" x14ac:dyDescent="0.25">
      <c r="A7920">
        <v>224</v>
      </c>
      <c r="B7920" t="s">
        <v>614</v>
      </c>
      <c r="D7920">
        <v>1000000</v>
      </c>
      <c r="E7920">
        <v>0</v>
      </c>
      <c r="F7920">
        <v>0</v>
      </c>
      <c r="G7920">
        <v>0</v>
      </c>
      <c r="H7920">
        <v>600000000000</v>
      </c>
      <c r="I7920">
        <v>340000000</v>
      </c>
      <c r="J7920" s="127">
        <v>0.02</v>
      </c>
      <c r="L7920">
        <f>C7920</f>
        <v>0</v>
      </c>
      <c r="M7920" s="125">
        <f>H7920/1000000</f>
        <v>600000</v>
      </c>
      <c r="O7920" s="126">
        <f>D7920/1000000</f>
        <v>1</v>
      </c>
    </row>
    <row r="7921" spans="1:10" customFormat="1" hidden="1" x14ac:dyDescent="0.25">
      <c r="A7921">
        <v>218</v>
      </c>
      <c r="B7921" t="s">
        <v>2049</v>
      </c>
      <c r="D7921">
        <v>96634341</v>
      </c>
      <c r="E7921">
        <v>1</v>
      </c>
      <c r="F7921">
        <v>0</v>
      </c>
      <c r="G7921">
        <v>0</v>
      </c>
      <c r="H7921">
        <v>100000000</v>
      </c>
      <c r="I7921">
        <v>345000000</v>
      </c>
      <c r="J7921">
        <v>0.15</v>
      </c>
    </row>
    <row r="7922" spans="1:10" customFormat="1" hidden="1" x14ac:dyDescent="0.25">
      <c r="A7922">
        <v>218</v>
      </c>
      <c r="B7922" t="s">
        <v>1218</v>
      </c>
      <c r="C7922" t="s">
        <v>1219</v>
      </c>
      <c r="D7922">
        <v>1553719327</v>
      </c>
      <c r="E7922">
        <v>1</v>
      </c>
      <c r="F7922">
        <v>0</v>
      </c>
      <c r="G7922">
        <v>0</v>
      </c>
      <c r="H7922">
        <v>1050000000</v>
      </c>
      <c r="I7922">
        <v>340000000</v>
      </c>
      <c r="J7922">
        <v>0.04</v>
      </c>
    </row>
    <row r="7923" spans="1:10" customFormat="1" hidden="1" x14ac:dyDescent="0.25">
      <c r="A7923">
        <v>218</v>
      </c>
      <c r="B7923" t="s">
        <v>707</v>
      </c>
      <c r="C7923" t="s">
        <v>708</v>
      </c>
      <c r="D7923">
        <v>1022225664</v>
      </c>
      <c r="E7923">
        <v>1</v>
      </c>
      <c r="F7923">
        <v>0</v>
      </c>
      <c r="G7923">
        <v>0</v>
      </c>
      <c r="H7923">
        <v>1000000000</v>
      </c>
      <c r="I7923">
        <v>340000000</v>
      </c>
      <c r="J7923">
        <v>0</v>
      </c>
    </row>
    <row r="7924" spans="1:10" customFormat="1" hidden="1" x14ac:dyDescent="0.25">
      <c r="A7924">
        <v>218</v>
      </c>
      <c r="B7924" t="s">
        <v>1288</v>
      </c>
      <c r="C7924" t="s">
        <v>1289</v>
      </c>
      <c r="D7924">
        <v>86875833937</v>
      </c>
      <c r="E7924">
        <v>1</v>
      </c>
      <c r="F7924">
        <v>0</v>
      </c>
      <c r="G7924">
        <v>0</v>
      </c>
      <c r="H7924">
        <v>75000000000</v>
      </c>
      <c r="I7924">
        <v>340000000</v>
      </c>
      <c r="J7924">
        <v>0.01</v>
      </c>
    </row>
    <row r="7925" spans="1:10" customFormat="1" hidden="1" x14ac:dyDescent="0.25">
      <c r="A7925">
        <v>218</v>
      </c>
      <c r="B7925" t="s">
        <v>1844</v>
      </c>
      <c r="C7925" t="s">
        <v>1845</v>
      </c>
      <c r="D7925">
        <v>345184455191</v>
      </c>
      <c r="E7925">
        <v>340000000</v>
      </c>
      <c r="F7925">
        <v>1311046437</v>
      </c>
      <c r="G7925">
        <v>1</v>
      </c>
      <c r="H7925">
        <v>15000000000</v>
      </c>
      <c r="I7925">
        <v>340000000</v>
      </c>
      <c r="J7925">
        <v>0</v>
      </c>
    </row>
    <row r="7926" spans="1:10" customFormat="1" hidden="1" x14ac:dyDescent="0.25">
      <c r="A7926">
        <v>218</v>
      </c>
      <c r="B7926" t="s">
        <v>2244</v>
      </c>
      <c r="C7926" t="s">
        <v>2245</v>
      </c>
      <c r="D7926">
        <v>451809701320</v>
      </c>
      <c r="E7926">
        <v>500000000</v>
      </c>
      <c r="F7926">
        <v>1151163181</v>
      </c>
      <c r="G7926">
        <v>1</v>
      </c>
      <c r="H7926">
        <v>375000000000</v>
      </c>
      <c r="I7926">
        <v>500000000</v>
      </c>
      <c r="J7926">
        <v>0</v>
      </c>
    </row>
    <row r="7927" spans="1:10" customFormat="1" hidden="1" x14ac:dyDescent="0.25">
      <c r="A7927">
        <v>218</v>
      </c>
      <c r="B7927" t="s">
        <v>158</v>
      </c>
      <c r="D7927">
        <v>0</v>
      </c>
      <c r="E7927">
        <v>1</v>
      </c>
      <c r="F7927">
        <v>0</v>
      </c>
      <c r="G7927">
        <v>0</v>
      </c>
      <c r="H7927">
        <v>2576822531</v>
      </c>
      <c r="I7927">
        <v>345000000</v>
      </c>
      <c r="J7927">
        <v>0.03</v>
      </c>
    </row>
    <row r="7928" spans="1:10" customFormat="1" hidden="1" x14ac:dyDescent="0.25">
      <c r="A7928">
        <v>218</v>
      </c>
      <c r="B7928" t="s">
        <v>1300</v>
      </c>
      <c r="C7928" t="s">
        <v>1301</v>
      </c>
      <c r="D7928">
        <v>33418356879</v>
      </c>
      <c r="E7928">
        <v>1</v>
      </c>
      <c r="F7928">
        <v>0</v>
      </c>
      <c r="G7928">
        <v>0</v>
      </c>
      <c r="H7928">
        <v>17356000000</v>
      </c>
      <c r="I7928">
        <v>340000000</v>
      </c>
      <c r="J7928">
        <v>0.01</v>
      </c>
    </row>
    <row r="7929" spans="1:10" customFormat="1" hidden="1" x14ac:dyDescent="0.25">
      <c r="A7929">
        <v>218</v>
      </c>
      <c r="B7929" t="s">
        <v>1507</v>
      </c>
      <c r="C7929" t="s">
        <v>1508</v>
      </c>
      <c r="D7929">
        <v>2501118663</v>
      </c>
      <c r="E7929">
        <v>1</v>
      </c>
      <c r="F7929">
        <v>0</v>
      </c>
      <c r="G7929">
        <v>0</v>
      </c>
      <c r="H7929">
        <v>200000000000</v>
      </c>
      <c r="I7929">
        <v>340000000</v>
      </c>
      <c r="J7929">
        <v>0.04</v>
      </c>
    </row>
    <row r="7930" spans="1:10" customFormat="1" hidden="1" x14ac:dyDescent="0.25">
      <c r="A7930">
        <v>218</v>
      </c>
      <c r="B7930" t="s">
        <v>1475</v>
      </c>
      <c r="C7930" t="s">
        <v>1476</v>
      </c>
      <c r="D7930">
        <v>324751778369</v>
      </c>
      <c r="E7930">
        <v>1</v>
      </c>
      <c r="F7930">
        <v>0</v>
      </c>
      <c r="G7930">
        <v>0</v>
      </c>
      <c r="H7930">
        <v>300000000000</v>
      </c>
      <c r="I7930">
        <v>340000000</v>
      </c>
      <c r="J7930">
        <v>0</v>
      </c>
    </row>
    <row r="7931" spans="1:10" customFormat="1" hidden="1" x14ac:dyDescent="0.25">
      <c r="A7931">
        <v>218</v>
      </c>
      <c r="B7931" t="s">
        <v>933</v>
      </c>
      <c r="C7931" t="s">
        <v>934</v>
      </c>
      <c r="D7931">
        <v>4500427817</v>
      </c>
      <c r="E7931">
        <v>1</v>
      </c>
      <c r="F7931">
        <v>0</v>
      </c>
      <c r="G7931">
        <v>0</v>
      </c>
      <c r="H7931">
        <v>1000000000</v>
      </c>
      <c r="I7931">
        <v>340000000</v>
      </c>
      <c r="J7931">
        <v>0.01</v>
      </c>
    </row>
    <row r="7932" spans="1:10" customFormat="1" hidden="1" x14ac:dyDescent="0.25">
      <c r="A7932">
        <v>218</v>
      </c>
      <c r="B7932" s="161" t="s">
        <v>713</v>
      </c>
      <c r="C7932" t="s">
        <v>714</v>
      </c>
      <c r="D7932">
        <v>0</v>
      </c>
      <c r="E7932">
        <v>0</v>
      </c>
      <c r="F7932">
        <v>0</v>
      </c>
      <c r="G7932">
        <v>0</v>
      </c>
      <c r="H7932">
        <v>600000000</v>
      </c>
      <c r="I7932">
        <v>340000000</v>
      </c>
      <c r="J7932">
        <v>2.5000000000000001E-2</v>
      </c>
    </row>
    <row r="7933" spans="1:10" customFormat="1" hidden="1" x14ac:dyDescent="0.25">
      <c r="A7933">
        <v>218</v>
      </c>
      <c r="B7933" t="s">
        <v>2419</v>
      </c>
      <c r="C7933" t="s">
        <v>2420</v>
      </c>
      <c r="D7933">
        <v>0</v>
      </c>
      <c r="E7933">
        <v>0</v>
      </c>
      <c r="F7933">
        <v>0</v>
      </c>
      <c r="G7933">
        <v>0</v>
      </c>
      <c r="H7933">
        <v>50000000000</v>
      </c>
      <c r="I7933">
        <v>340000000</v>
      </c>
      <c r="J7933">
        <v>0.05</v>
      </c>
    </row>
    <row r="7934" spans="1:10" customFormat="1" hidden="1" x14ac:dyDescent="0.25">
      <c r="A7934">
        <v>218</v>
      </c>
      <c r="B7934" t="s">
        <v>507</v>
      </c>
      <c r="C7934" t="s">
        <v>508</v>
      </c>
      <c r="D7934">
        <v>22969860264869</v>
      </c>
      <c r="E7934">
        <v>971807144</v>
      </c>
      <c r="F7934">
        <v>20498866578</v>
      </c>
      <c r="G7934">
        <v>13</v>
      </c>
      <c r="H7934">
        <v>250000000000</v>
      </c>
      <c r="I7934">
        <v>340000000</v>
      </c>
      <c r="J7934">
        <v>2.9899999999999999E-2</v>
      </c>
    </row>
    <row r="7935" spans="1:10" customFormat="1" hidden="1" x14ac:dyDescent="0.25">
      <c r="A7935">
        <v>218</v>
      </c>
      <c r="B7935" t="s">
        <v>2238</v>
      </c>
      <c r="C7935" t="s">
        <v>2239</v>
      </c>
      <c r="D7935">
        <v>2285216883</v>
      </c>
      <c r="E7935">
        <v>1</v>
      </c>
      <c r="F7935">
        <v>0</v>
      </c>
      <c r="G7935">
        <v>0</v>
      </c>
      <c r="H7935">
        <v>900000000</v>
      </c>
      <c r="I7935">
        <v>340000000</v>
      </c>
      <c r="J7935">
        <v>2.1999999999999999E-2</v>
      </c>
    </row>
    <row r="7936" spans="1:10" customFormat="1" hidden="1" x14ac:dyDescent="0.25">
      <c r="A7936">
        <v>218</v>
      </c>
      <c r="B7936" t="s">
        <v>2037</v>
      </c>
      <c r="C7936" t="s">
        <v>2038</v>
      </c>
      <c r="D7936">
        <v>20268595197</v>
      </c>
      <c r="E7936">
        <v>1</v>
      </c>
      <c r="F7936">
        <v>0</v>
      </c>
      <c r="G7936">
        <v>0</v>
      </c>
      <c r="H7936">
        <v>950000000</v>
      </c>
      <c r="I7936">
        <v>340000000</v>
      </c>
      <c r="J7936">
        <v>0.1</v>
      </c>
    </row>
    <row r="7937" spans="1:10" customFormat="1" hidden="1" x14ac:dyDescent="0.25">
      <c r="A7937">
        <v>218</v>
      </c>
      <c r="B7937" t="s">
        <v>897</v>
      </c>
      <c r="C7937" t="s">
        <v>898</v>
      </c>
      <c r="D7937">
        <v>0</v>
      </c>
      <c r="E7937">
        <v>0</v>
      </c>
      <c r="F7937">
        <v>0</v>
      </c>
      <c r="G7937">
        <v>0</v>
      </c>
      <c r="H7937">
        <v>100000000000000</v>
      </c>
      <c r="I7937">
        <v>345000000</v>
      </c>
      <c r="J7937">
        <v>1.4999999999999999E-2</v>
      </c>
    </row>
    <row r="7938" spans="1:10" customFormat="1" hidden="1" x14ac:dyDescent="0.25">
      <c r="A7938">
        <v>218</v>
      </c>
      <c r="B7938" t="s">
        <v>937</v>
      </c>
      <c r="C7938" t="s">
        <v>938</v>
      </c>
      <c r="D7938">
        <v>70063706149</v>
      </c>
      <c r="E7938">
        <v>1</v>
      </c>
      <c r="F7938">
        <v>0</v>
      </c>
      <c r="G7938">
        <v>0</v>
      </c>
      <c r="H7938">
        <v>30000000000</v>
      </c>
      <c r="I7938">
        <v>340000000</v>
      </c>
      <c r="J7938">
        <v>0.03</v>
      </c>
    </row>
    <row r="7939" spans="1:10" customFormat="1" hidden="1" x14ac:dyDescent="0.25">
      <c r="A7939">
        <v>218</v>
      </c>
      <c r="B7939" t="s">
        <v>2043</v>
      </c>
      <c r="C7939" t="s">
        <v>2044</v>
      </c>
      <c r="D7939">
        <v>0</v>
      </c>
      <c r="E7939">
        <v>0</v>
      </c>
      <c r="F7939">
        <v>0</v>
      </c>
      <c r="G7939">
        <v>0</v>
      </c>
      <c r="H7939">
        <v>5000000000</v>
      </c>
      <c r="I7939">
        <v>340000000</v>
      </c>
      <c r="J7939">
        <v>0.05</v>
      </c>
    </row>
    <row r="7940" spans="1:10" customFormat="1" hidden="1" x14ac:dyDescent="0.25">
      <c r="A7940">
        <v>218</v>
      </c>
      <c r="B7940" t="s">
        <v>953</v>
      </c>
      <c r="D7940">
        <v>176533722188</v>
      </c>
      <c r="E7940">
        <v>1</v>
      </c>
      <c r="F7940">
        <v>0</v>
      </c>
      <c r="G7940">
        <v>0</v>
      </c>
      <c r="H7940">
        <v>176500000000</v>
      </c>
      <c r="I7940">
        <v>345000000</v>
      </c>
      <c r="J7940">
        <v>0.02</v>
      </c>
    </row>
    <row r="7941" spans="1:10" customFormat="1" hidden="1" x14ac:dyDescent="0.25">
      <c r="A7941">
        <v>218</v>
      </c>
      <c r="B7941" t="s">
        <v>270</v>
      </c>
      <c r="C7941" t="s">
        <v>271</v>
      </c>
      <c r="D7941">
        <v>7741109756579</v>
      </c>
      <c r="E7941">
        <v>386235471</v>
      </c>
      <c r="F7941">
        <v>4577311647</v>
      </c>
      <c r="G7941">
        <v>3</v>
      </c>
      <c r="H7941">
        <v>2000000000000</v>
      </c>
      <c r="I7941">
        <v>340000000</v>
      </c>
      <c r="J7941">
        <v>0.01</v>
      </c>
    </row>
    <row r="7942" spans="1:10" customFormat="1" hidden="1" x14ac:dyDescent="0.25">
      <c r="A7942">
        <v>218</v>
      </c>
      <c r="B7942" t="s">
        <v>207</v>
      </c>
      <c r="C7942" t="s">
        <v>208</v>
      </c>
      <c r="D7942">
        <v>162404272049</v>
      </c>
      <c r="E7942">
        <v>1</v>
      </c>
      <c r="F7942">
        <v>0</v>
      </c>
      <c r="G7942">
        <v>0</v>
      </c>
      <c r="H7942">
        <v>6000000000</v>
      </c>
      <c r="I7942">
        <v>340000000</v>
      </c>
      <c r="J7942">
        <v>0</v>
      </c>
    </row>
    <row r="7943" spans="1:10" customFormat="1" hidden="1" x14ac:dyDescent="0.25">
      <c r="A7943">
        <v>218</v>
      </c>
      <c r="B7943" t="s">
        <v>2085</v>
      </c>
      <c r="C7943" t="s">
        <v>2086</v>
      </c>
      <c r="D7943">
        <v>501251536</v>
      </c>
      <c r="E7943">
        <v>1</v>
      </c>
      <c r="F7943">
        <v>0</v>
      </c>
      <c r="G7943">
        <v>0</v>
      </c>
      <c r="H7943">
        <v>7000000</v>
      </c>
      <c r="I7943">
        <v>340000000</v>
      </c>
      <c r="J7943">
        <v>0.08</v>
      </c>
    </row>
    <row r="7944" spans="1:10" customFormat="1" hidden="1" x14ac:dyDescent="0.25">
      <c r="A7944">
        <v>218</v>
      </c>
      <c r="B7944" t="s">
        <v>1260</v>
      </c>
      <c r="C7944" t="s">
        <v>479</v>
      </c>
      <c r="D7944">
        <v>0</v>
      </c>
      <c r="E7944">
        <v>0</v>
      </c>
      <c r="F7944">
        <v>0</v>
      </c>
      <c r="G7944">
        <v>0</v>
      </c>
      <c r="H7944">
        <v>5000000000</v>
      </c>
      <c r="I7944">
        <v>340000000</v>
      </c>
      <c r="J7944">
        <v>0.03</v>
      </c>
    </row>
    <row r="7945" spans="1:10" customFormat="1" hidden="1" x14ac:dyDescent="0.25">
      <c r="A7945">
        <v>218</v>
      </c>
      <c r="B7945" t="s">
        <v>1026</v>
      </c>
      <c r="C7945" t="s">
        <v>1027</v>
      </c>
      <c r="D7945">
        <v>0</v>
      </c>
      <c r="E7945">
        <v>0</v>
      </c>
      <c r="F7945">
        <v>0</v>
      </c>
      <c r="G7945">
        <v>0</v>
      </c>
      <c r="H7945">
        <v>150000000</v>
      </c>
      <c r="I7945">
        <v>340000000</v>
      </c>
      <c r="J7945">
        <v>0</v>
      </c>
    </row>
    <row r="7946" spans="1:10" customFormat="1" hidden="1" x14ac:dyDescent="0.25">
      <c r="A7946">
        <v>218</v>
      </c>
      <c r="B7946" t="s">
        <v>1181</v>
      </c>
      <c r="C7946" t="s">
        <v>1182</v>
      </c>
      <c r="D7946">
        <v>211638007973</v>
      </c>
      <c r="E7946">
        <v>1</v>
      </c>
      <c r="F7946">
        <v>0</v>
      </c>
      <c r="G7946">
        <v>0</v>
      </c>
      <c r="H7946">
        <v>100000000</v>
      </c>
      <c r="I7946">
        <v>400000000</v>
      </c>
      <c r="J7946">
        <v>0.03</v>
      </c>
    </row>
    <row r="7947" spans="1:10" customFormat="1" hidden="1" x14ac:dyDescent="0.25">
      <c r="A7947">
        <v>218</v>
      </c>
      <c r="B7947" t="s">
        <v>1807</v>
      </c>
      <c r="C7947" t="s">
        <v>1808</v>
      </c>
      <c r="D7947">
        <v>1261397005225</v>
      </c>
      <c r="E7947">
        <v>1</v>
      </c>
      <c r="F7947">
        <v>0</v>
      </c>
      <c r="G7947">
        <v>0</v>
      </c>
      <c r="H7947">
        <v>400000000000</v>
      </c>
      <c r="I7947">
        <v>340000000</v>
      </c>
      <c r="J7947">
        <v>1.4999999999999999E-2</v>
      </c>
    </row>
    <row r="7948" spans="1:10" customFormat="1" hidden="1" x14ac:dyDescent="0.25">
      <c r="A7948">
        <v>218</v>
      </c>
      <c r="B7948" t="s">
        <v>1615</v>
      </c>
      <c r="C7948" t="s">
        <v>1616</v>
      </c>
      <c r="D7948">
        <v>1128338294484</v>
      </c>
      <c r="E7948">
        <v>1</v>
      </c>
      <c r="F7948">
        <v>0</v>
      </c>
      <c r="G7948">
        <v>0</v>
      </c>
      <c r="H7948">
        <v>450000000</v>
      </c>
      <c r="I7948">
        <v>340000000</v>
      </c>
      <c r="J7948">
        <v>0.01</v>
      </c>
    </row>
    <row r="7949" spans="1:10" customFormat="1" hidden="1" x14ac:dyDescent="0.25">
      <c r="A7949">
        <v>218</v>
      </c>
      <c r="B7949" t="s">
        <v>1216</v>
      </c>
      <c r="C7949" t="s">
        <v>1217</v>
      </c>
      <c r="D7949">
        <v>447622713054</v>
      </c>
      <c r="E7949">
        <v>1</v>
      </c>
      <c r="F7949">
        <v>0</v>
      </c>
      <c r="G7949">
        <v>0</v>
      </c>
      <c r="H7949">
        <v>99253064151</v>
      </c>
      <c r="I7949">
        <v>350000000</v>
      </c>
      <c r="J7949">
        <v>0.02</v>
      </c>
    </row>
    <row r="7950" spans="1:10" customFormat="1" hidden="1" x14ac:dyDescent="0.25">
      <c r="A7950">
        <v>218</v>
      </c>
      <c r="B7950" t="s">
        <v>2516</v>
      </c>
      <c r="C7950" t="s">
        <v>2517</v>
      </c>
      <c r="D7950">
        <v>911424371</v>
      </c>
      <c r="E7950">
        <v>1</v>
      </c>
      <c r="F7950">
        <v>0</v>
      </c>
      <c r="G7950">
        <v>0</v>
      </c>
      <c r="H7950">
        <v>200000000</v>
      </c>
      <c r="I7950">
        <v>340000000</v>
      </c>
      <c r="J7950">
        <v>0.02</v>
      </c>
    </row>
    <row r="7951" spans="1:10" customFormat="1" hidden="1" x14ac:dyDescent="0.25">
      <c r="A7951">
        <v>222</v>
      </c>
      <c r="B7951" t="s">
        <v>1836</v>
      </c>
      <c r="C7951" t="s">
        <v>1837</v>
      </c>
      <c r="D7951">
        <v>106247026780</v>
      </c>
      <c r="E7951">
        <v>1</v>
      </c>
      <c r="F7951">
        <v>0</v>
      </c>
      <c r="G7951">
        <v>0</v>
      </c>
      <c r="H7951">
        <v>103000000000</v>
      </c>
      <c r="I7951">
        <v>340000000</v>
      </c>
      <c r="J7951">
        <v>5.0000000000000001E-3</v>
      </c>
    </row>
    <row r="7952" spans="1:10" customFormat="1" hidden="1" x14ac:dyDescent="0.25">
      <c r="A7952">
        <v>218</v>
      </c>
      <c r="B7952" t="s">
        <v>685</v>
      </c>
      <c r="C7952" t="s">
        <v>94</v>
      </c>
      <c r="D7952">
        <v>21303794598202</v>
      </c>
      <c r="E7952">
        <v>924289795</v>
      </c>
      <c r="F7952">
        <v>18892036709</v>
      </c>
      <c r="G7952">
        <v>12</v>
      </c>
      <c r="H7952">
        <v>150000000000</v>
      </c>
      <c r="I7952">
        <v>340000000</v>
      </c>
      <c r="J7952">
        <v>0.03</v>
      </c>
    </row>
    <row r="7953" spans="1:15" hidden="1" x14ac:dyDescent="0.25">
      <c r="A7953">
        <v>218</v>
      </c>
      <c r="B7953" t="s">
        <v>1617</v>
      </c>
      <c r="C7953" t="s">
        <v>1618</v>
      </c>
      <c r="D7953">
        <v>19561311753</v>
      </c>
      <c r="E7953">
        <v>1</v>
      </c>
      <c r="F7953">
        <v>0</v>
      </c>
      <c r="G7953">
        <v>0</v>
      </c>
      <c r="H7953">
        <v>10000000000</v>
      </c>
      <c r="I7953">
        <v>340000000</v>
      </c>
      <c r="J7953">
        <v>0.02</v>
      </c>
      <c r="M7953"/>
    </row>
    <row r="7954" spans="1:15" hidden="1" x14ac:dyDescent="0.25">
      <c r="A7954">
        <v>218</v>
      </c>
      <c r="B7954" t="s">
        <v>215</v>
      </c>
      <c r="D7954">
        <v>15944206</v>
      </c>
      <c r="E7954">
        <v>1</v>
      </c>
      <c r="F7954">
        <v>0</v>
      </c>
      <c r="G7954">
        <v>0</v>
      </c>
      <c r="H7954">
        <v>8000000000</v>
      </c>
      <c r="I7954">
        <v>340000000</v>
      </c>
      <c r="J7954">
        <v>1.7999999999999999E-2</v>
      </c>
      <c r="M7954"/>
    </row>
    <row r="7955" spans="1:15" hidden="1" x14ac:dyDescent="0.25">
      <c r="A7955">
        <v>218</v>
      </c>
      <c r="B7955" t="s">
        <v>1957</v>
      </c>
      <c r="C7955" t="s">
        <v>1958</v>
      </c>
      <c r="D7955">
        <v>436196200530</v>
      </c>
      <c r="E7955">
        <v>1</v>
      </c>
      <c r="F7955">
        <v>0</v>
      </c>
      <c r="G7955">
        <v>0</v>
      </c>
      <c r="H7955">
        <v>30000000000</v>
      </c>
      <c r="I7955">
        <v>340000000</v>
      </c>
      <c r="J7955">
        <v>0</v>
      </c>
      <c r="M7955"/>
    </row>
    <row r="7956" spans="1:15" x14ac:dyDescent="0.25">
      <c r="A7956">
        <v>224</v>
      </c>
      <c r="B7956" t="s">
        <v>598</v>
      </c>
      <c r="C7956" t="s">
        <v>599</v>
      </c>
      <c r="D7956">
        <v>1746477485964</v>
      </c>
      <c r="E7956">
        <v>0</v>
      </c>
      <c r="F7956">
        <v>0</v>
      </c>
      <c r="G7956">
        <v>0</v>
      </c>
      <c r="H7956">
        <v>580000000000</v>
      </c>
      <c r="I7956">
        <v>345000000</v>
      </c>
      <c r="J7956" s="127">
        <v>1.7399999999999999E-2</v>
      </c>
      <c r="L7956" t="str">
        <f>C7956</f>
        <v>SHOP</v>
      </c>
      <c r="M7956" s="125">
        <f>H7956/1000000</f>
        <v>580000</v>
      </c>
      <c r="O7956" s="126">
        <f>D7956/1000000</f>
        <v>1746477.485964</v>
      </c>
    </row>
    <row r="7957" spans="1:15" hidden="1" x14ac:dyDescent="0.25">
      <c r="A7957">
        <v>218</v>
      </c>
      <c r="B7957" t="s">
        <v>2592</v>
      </c>
      <c r="C7957" t="s">
        <v>2593</v>
      </c>
      <c r="D7957">
        <v>177935758</v>
      </c>
      <c r="E7957">
        <v>1</v>
      </c>
      <c r="F7957">
        <v>0</v>
      </c>
      <c r="G7957">
        <v>0</v>
      </c>
      <c r="H7957">
        <v>100000000</v>
      </c>
      <c r="I7957">
        <v>345000000</v>
      </c>
      <c r="J7957">
        <v>4.7500000000000001E-2</v>
      </c>
      <c r="M7957"/>
    </row>
    <row r="7958" spans="1:15" hidden="1" x14ac:dyDescent="0.25">
      <c r="A7958">
        <v>218</v>
      </c>
      <c r="B7958" t="s">
        <v>496</v>
      </c>
      <c r="C7958" t="s">
        <v>497</v>
      </c>
      <c r="D7958">
        <v>18152995765</v>
      </c>
      <c r="E7958">
        <v>1</v>
      </c>
      <c r="F7958">
        <v>0</v>
      </c>
      <c r="G7958">
        <v>0</v>
      </c>
      <c r="H7958">
        <v>100000000</v>
      </c>
      <c r="I7958">
        <v>340000000</v>
      </c>
      <c r="J7958">
        <v>7.4999999999999997E-3</v>
      </c>
      <c r="M7958"/>
    </row>
    <row r="7959" spans="1:15" hidden="1" x14ac:dyDescent="0.25">
      <c r="A7959">
        <v>218</v>
      </c>
      <c r="B7959" s="161" t="s">
        <v>1270</v>
      </c>
      <c r="C7959" t="s">
        <v>1271</v>
      </c>
      <c r="D7959">
        <v>601422597514</v>
      </c>
      <c r="E7959">
        <v>1</v>
      </c>
      <c r="F7959">
        <v>0</v>
      </c>
      <c r="G7959">
        <v>0</v>
      </c>
      <c r="H7959">
        <v>100000000000</v>
      </c>
      <c r="I7959">
        <v>340000000</v>
      </c>
      <c r="J7959">
        <v>0.01</v>
      </c>
      <c r="M7959"/>
    </row>
    <row r="7960" spans="1:15" hidden="1" x14ac:dyDescent="0.25">
      <c r="A7960">
        <v>218</v>
      </c>
      <c r="B7960" t="s">
        <v>854</v>
      </c>
      <c r="C7960" t="s">
        <v>855</v>
      </c>
      <c r="D7960">
        <v>65113543941</v>
      </c>
      <c r="E7960">
        <v>1</v>
      </c>
      <c r="F7960">
        <v>0</v>
      </c>
      <c r="G7960">
        <v>0</v>
      </c>
      <c r="H7960">
        <v>500000000</v>
      </c>
      <c r="I7960">
        <v>340000000</v>
      </c>
      <c r="J7960">
        <v>0.01</v>
      </c>
      <c r="M7960"/>
    </row>
    <row r="7961" spans="1:15" x14ac:dyDescent="0.25">
      <c r="A7961">
        <v>224</v>
      </c>
      <c r="B7961" t="s">
        <v>1125</v>
      </c>
      <c r="C7961" t="s">
        <v>1126</v>
      </c>
      <c r="D7961">
        <v>2620379975657</v>
      </c>
      <c r="E7961">
        <v>0</v>
      </c>
      <c r="F7961">
        <v>0</v>
      </c>
      <c r="G7961">
        <v>1</v>
      </c>
      <c r="H7961">
        <v>575000000000</v>
      </c>
      <c r="I7961">
        <v>340000000</v>
      </c>
      <c r="J7961" s="127">
        <v>0</v>
      </c>
      <c r="L7961" t="str">
        <f>C7961</f>
        <v>WEST</v>
      </c>
      <c r="M7961" s="125">
        <f>H7961/1000000</f>
        <v>575000</v>
      </c>
      <c r="O7961" s="126">
        <f>D7961/1000000</f>
        <v>2620379.9756570002</v>
      </c>
    </row>
    <row r="7962" spans="1:15" hidden="1" x14ac:dyDescent="0.25">
      <c r="A7962">
        <v>218</v>
      </c>
      <c r="B7962" t="s">
        <v>2404</v>
      </c>
      <c r="D7962">
        <v>0</v>
      </c>
      <c r="E7962">
        <v>0</v>
      </c>
      <c r="F7962">
        <v>0</v>
      </c>
      <c r="G7962">
        <v>0</v>
      </c>
      <c r="H7962">
        <v>900000000000</v>
      </c>
      <c r="I7962">
        <v>340000000</v>
      </c>
      <c r="J7962">
        <v>0.01</v>
      </c>
      <c r="M7962"/>
    </row>
    <row r="7963" spans="1:15" hidden="1" x14ac:dyDescent="0.25">
      <c r="A7963">
        <v>218</v>
      </c>
      <c r="B7963" t="s">
        <v>1543</v>
      </c>
      <c r="C7963" t="s">
        <v>1544</v>
      </c>
      <c r="D7963">
        <v>0</v>
      </c>
      <c r="E7963">
        <v>0</v>
      </c>
      <c r="F7963">
        <v>0</v>
      </c>
      <c r="G7963">
        <v>0</v>
      </c>
      <c r="H7963">
        <v>100000000</v>
      </c>
      <c r="I7963">
        <v>345000000</v>
      </c>
      <c r="J7963">
        <v>8.9999999999999993E-3</v>
      </c>
      <c r="M7963"/>
    </row>
    <row r="7964" spans="1:15" hidden="1" x14ac:dyDescent="0.25">
      <c r="A7964">
        <v>218</v>
      </c>
      <c r="B7964" t="s">
        <v>2589</v>
      </c>
      <c r="D7964">
        <v>147619014</v>
      </c>
      <c r="E7964">
        <v>1</v>
      </c>
      <c r="F7964">
        <v>0</v>
      </c>
      <c r="G7964">
        <v>0</v>
      </c>
      <c r="H7964">
        <v>100000000</v>
      </c>
      <c r="I7964">
        <v>340000000</v>
      </c>
      <c r="J7964">
        <v>0.03</v>
      </c>
      <c r="M7964"/>
    </row>
    <row r="7965" spans="1:15" hidden="1" x14ac:dyDescent="0.25">
      <c r="A7965">
        <v>218</v>
      </c>
      <c r="B7965" t="s">
        <v>1272</v>
      </c>
      <c r="C7965" t="s">
        <v>1273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M7965"/>
    </row>
    <row r="7966" spans="1:15" hidden="1" x14ac:dyDescent="0.25">
      <c r="A7966">
        <v>218</v>
      </c>
      <c r="B7966" t="s">
        <v>1792</v>
      </c>
      <c r="C7966" t="s">
        <v>1793</v>
      </c>
      <c r="D7966">
        <v>125211709135</v>
      </c>
      <c r="E7966">
        <v>1</v>
      </c>
      <c r="F7966">
        <v>0</v>
      </c>
      <c r="G7966">
        <v>0</v>
      </c>
      <c r="H7966">
        <v>100000000000</v>
      </c>
      <c r="I7966">
        <v>340000000</v>
      </c>
      <c r="J7966">
        <v>0</v>
      </c>
      <c r="M7966"/>
    </row>
    <row r="7967" spans="1:15" hidden="1" x14ac:dyDescent="0.25">
      <c r="A7967">
        <v>218</v>
      </c>
      <c r="B7967" t="s">
        <v>1599</v>
      </c>
      <c r="C7967" t="s">
        <v>1600</v>
      </c>
      <c r="D7967">
        <v>39661354153</v>
      </c>
      <c r="E7967">
        <v>1</v>
      </c>
      <c r="F7967">
        <v>0</v>
      </c>
      <c r="G7967">
        <v>0</v>
      </c>
      <c r="H7967">
        <v>39100000000</v>
      </c>
      <c r="I7967">
        <v>340000000</v>
      </c>
      <c r="J7967">
        <v>0.02</v>
      </c>
      <c r="M7967"/>
    </row>
    <row r="7968" spans="1:15" hidden="1" x14ac:dyDescent="0.25">
      <c r="A7968">
        <v>218</v>
      </c>
      <c r="B7968" t="s">
        <v>1763</v>
      </c>
      <c r="C7968" t="s">
        <v>1722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M7968"/>
    </row>
    <row r="7969" spans="1:10" customFormat="1" hidden="1" x14ac:dyDescent="0.25">
      <c r="A7969">
        <v>218</v>
      </c>
      <c r="B7969" t="s">
        <v>323</v>
      </c>
      <c r="C7969" t="s">
        <v>324</v>
      </c>
      <c r="D7969">
        <v>871790466132</v>
      </c>
      <c r="E7969">
        <v>349836421</v>
      </c>
      <c r="F7969">
        <v>1301686473</v>
      </c>
      <c r="G7969">
        <v>1</v>
      </c>
      <c r="H7969">
        <v>450000000000</v>
      </c>
      <c r="I7969">
        <v>340000000</v>
      </c>
      <c r="J7969">
        <v>7.4999999999999997E-3</v>
      </c>
    </row>
    <row r="7970" spans="1:10" customFormat="1" hidden="1" x14ac:dyDescent="0.25">
      <c r="A7970">
        <v>218</v>
      </c>
      <c r="B7970" t="s">
        <v>1296</v>
      </c>
      <c r="C7970" t="s">
        <v>1297</v>
      </c>
      <c r="D7970">
        <v>122561866070</v>
      </c>
      <c r="E7970">
        <v>1</v>
      </c>
      <c r="F7970">
        <v>0</v>
      </c>
      <c r="G7970">
        <v>0</v>
      </c>
      <c r="H7970">
        <v>35000000000</v>
      </c>
      <c r="I7970">
        <v>340000000</v>
      </c>
      <c r="J7970">
        <v>2.9000000000000001E-2</v>
      </c>
    </row>
    <row r="7971" spans="1:10" customFormat="1" hidden="1" x14ac:dyDescent="0.25">
      <c r="A7971">
        <v>218</v>
      </c>
      <c r="B7971" t="s">
        <v>2451</v>
      </c>
      <c r="C7971" t="s">
        <v>2452</v>
      </c>
      <c r="D7971">
        <v>29619827870</v>
      </c>
      <c r="E7971">
        <v>1</v>
      </c>
      <c r="F7971">
        <v>0</v>
      </c>
      <c r="G7971">
        <v>0</v>
      </c>
      <c r="H7971">
        <v>15500000000</v>
      </c>
      <c r="I7971">
        <v>340000000</v>
      </c>
      <c r="J7971">
        <v>0</v>
      </c>
    </row>
    <row r="7972" spans="1:10" customFormat="1" hidden="1" x14ac:dyDescent="0.25">
      <c r="A7972">
        <v>218</v>
      </c>
      <c r="B7972" t="s">
        <v>1692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customFormat="1" hidden="1" x14ac:dyDescent="0.25">
      <c r="A7973">
        <v>218</v>
      </c>
      <c r="B7973" t="s">
        <v>687</v>
      </c>
      <c r="C7973" t="s">
        <v>688</v>
      </c>
      <c r="D7973">
        <v>4186799449930</v>
      </c>
      <c r="E7973">
        <v>386153741</v>
      </c>
      <c r="F7973">
        <v>4569220375</v>
      </c>
      <c r="G7973">
        <v>3</v>
      </c>
      <c r="H7973">
        <v>365000000000</v>
      </c>
      <c r="I7973">
        <v>340000000</v>
      </c>
      <c r="J7973">
        <v>0.01</v>
      </c>
    </row>
    <row r="7974" spans="1:10" customFormat="1" hidden="1" x14ac:dyDescent="0.25">
      <c r="A7974">
        <v>218</v>
      </c>
      <c r="B7974" t="s">
        <v>1244</v>
      </c>
      <c r="C7974" t="s">
        <v>1245</v>
      </c>
      <c r="D7974">
        <v>668803350562</v>
      </c>
      <c r="E7974">
        <v>1</v>
      </c>
      <c r="F7974">
        <v>0</v>
      </c>
      <c r="G7974">
        <v>0</v>
      </c>
      <c r="H7974">
        <v>149999999999</v>
      </c>
      <c r="I7974">
        <v>340000000</v>
      </c>
      <c r="J7974">
        <v>0</v>
      </c>
    </row>
    <row r="7975" spans="1:10" customFormat="1" hidden="1" x14ac:dyDescent="0.25">
      <c r="A7975">
        <v>218</v>
      </c>
      <c r="B7975" t="s">
        <v>1852</v>
      </c>
      <c r="C7975" t="s">
        <v>1853</v>
      </c>
      <c r="D7975">
        <v>2200610244505</v>
      </c>
      <c r="E7975">
        <v>1</v>
      </c>
      <c r="F7975">
        <v>0</v>
      </c>
      <c r="G7975">
        <v>0</v>
      </c>
      <c r="H7975">
        <v>215000000000</v>
      </c>
      <c r="I7975">
        <v>340000000</v>
      </c>
      <c r="J7975">
        <v>2.1999999999999999E-2</v>
      </c>
    </row>
    <row r="7976" spans="1:10" customFormat="1" hidden="1" x14ac:dyDescent="0.25">
      <c r="A7976">
        <v>218</v>
      </c>
      <c r="B7976" t="s">
        <v>1613</v>
      </c>
      <c r="C7976" t="s">
        <v>1614</v>
      </c>
      <c r="D7976">
        <v>25636923688</v>
      </c>
      <c r="E7976">
        <v>1</v>
      </c>
      <c r="F7976">
        <v>0</v>
      </c>
      <c r="G7976">
        <v>0</v>
      </c>
      <c r="H7976">
        <v>5000000000</v>
      </c>
      <c r="I7976">
        <v>340000000</v>
      </c>
      <c r="J7976">
        <v>1.4999999999999999E-2</v>
      </c>
    </row>
    <row r="7977" spans="1:10" customFormat="1" hidden="1" x14ac:dyDescent="0.25">
      <c r="A7977">
        <v>218</v>
      </c>
      <c r="B7977" t="s">
        <v>929</v>
      </c>
      <c r="C7977" t="s">
        <v>930</v>
      </c>
      <c r="D7977">
        <v>110497619322</v>
      </c>
      <c r="E7977">
        <v>1</v>
      </c>
      <c r="F7977">
        <v>0</v>
      </c>
      <c r="G7977">
        <v>0</v>
      </c>
      <c r="H7977">
        <v>110000000000</v>
      </c>
      <c r="I7977">
        <v>340000000</v>
      </c>
      <c r="J7977">
        <v>2.9000000000000001E-2</v>
      </c>
    </row>
    <row r="7978" spans="1:10" customFormat="1" hidden="1" x14ac:dyDescent="0.25">
      <c r="A7978">
        <v>218</v>
      </c>
      <c r="B7978" t="s">
        <v>480</v>
      </c>
      <c r="C7978" t="s">
        <v>481</v>
      </c>
      <c r="D7978">
        <v>100002291174</v>
      </c>
      <c r="E7978">
        <v>1</v>
      </c>
      <c r="F7978">
        <v>0</v>
      </c>
      <c r="G7978">
        <v>0</v>
      </c>
      <c r="H7978">
        <v>71000000000</v>
      </c>
      <c r="I7978">
        <v>350000000</v>
      </c>
      <c r="J7978">
        <v>0.02</v>
      </c>
    </row>
    <row r="7979" spans="1:10" customFormat="1" hidden="1" x14ac:dyDescent="0.25">
      <c r="A7979">
        <v>218</v>
      </c>
      <c r="B7979" t="s">
        <v>2368</v>
      </c>
      <c r="C7979" t="s">
        <v>2369</v>
      </c>
      <c r="D7979">
        <v>1630742954368</v>
      </c>
      <c r="E7979">
        <v>1</v>
      </c>
      <c r="F7979">
        <v>0</v>
      </c>
      <c r="G7979">
        <v>0</v>
      </c>
      <c r="H7979">
        <v>900000000000</v>
      </c>
      <c r="I7979">
        <v>340000000</v>
      </c>
      <c r="J7979">
        <v>0.03</v>
      </c>
    </row>
    <row r="7980" spans="1:10" customFormat="1" hidden="1" x14ac:dyDescent="0.25">
      <c r="A7980">
        <v>218</v>
      </c>
      <c r="B7980" t="s">
        <v>1257</v>
      </c>
      <c r="C7980" t="s">
        <v>936</v>
      </c>
      <c r="D7980">
        <v>257825743</v>
      </c>
      <c r="E7980">
        <v>1</v>
      </c>
      <c r="F7980">
        <v>0</v>
      </c>
      <c r="G7980">
        <v>0</v>
      </c>
      <c r="H7980">
        <v>500000000</v>
      </c>
      <c r="I7980">
        <v>345000000</v>
      </c>
      <c r="J7980">
        <v>5.0000000000000001E-3</v>
      </c>
    </row>
    <row r="7981" spans="1:10" customFormat="1" hidden="1" x14ac:dyDescent="0.25">
      <c r="A7981">
        <v>218</v>
      </c>
      <c r="B7981" t="s">
        <v>2332</v>
      </c>
      <c r="C7981" t="s">
        <v>2333</v>
      </c>
      <c r="D7981">
        <v>603193303439</v>
      </c>
      <c r="E7981">
        <v>1</v>
      </c>
      <c r="F7981">
        <v>0</v>
      </c>
      <c r="G7981">
        <v>0</v>
      </c>
      <c r="H7981">
        <v>3340000000</v>
      </c>
      <c r="I7981">
        <v>340000000</v>
      </c>
      <c r="J7981">
        <v>0</v>
      </c>
    </row>
    <row r="7982" spans="1:10" customFormat="1" hidden="1" x14ac:dyDescent="0.25">
      <c r="A7982">
        <v>218</v>
      </c>
      <c r="B7982" t="s">
        <v>2330</v>
      </c>
      <c r="C7982" t="s">
        <v>2331</v>
      </c>
      <c r="D7982">
        <v>48237919253</v>
      </c>
      <c r="E7982">
        <v>1</v>
      </c>
      <c r="F7982">
        <v>0</v>
      </c>
      <c r="G7982">
        <v>0</v>
      </c>
      <c r="H7982">
        <v>10000000</v>
      </c>
      <c r="I7982">
        <v>340000000</v>
      </c>
      <c r="J7982">
        <v>0.1</v>
      </c>
    </row>
    <row r="7983" spans="1:10" customFormat="1" hidden="1" x14ac:dyDescent="0.25">
      <c r="A7983">
        <v>218</v>
      </c>
      <c r="B7983" t="s">
        <v>2429</v>
      </c>
      <c r="C7983" t="s">
        <v>2430</v>
      </c>
      <c r="D7983">
        <v>3026628551</v>
      </c>
      <c r="E7983">
        <v>1</v>
      </c>
      <c r="F7983">
        <v>0</v>
      </c>
      <c r="G7983">
        <v>0</v>
      </c>
      <c r="H7983">
        <v>10000000</v>
      </c>
      <c r="I7983">
        <v>345000000</v>
      </c>
      <c r="J7983">
        <v>0.04</v>
      </c>
    </row>
    <row r="7984" spans="1:10" customFormat="1" hidden="1" x14ac:dyDescent="0.25">
      <c r="A7984">
        <v>218</v>
      </c>
      <c r="B7984" t="s">
        <v>1754</v>
      </c>
      <c r="C7984" t="s">
        <v>1755</v>
      </c>
      <c r="D7984">
        <v>8893046912</v>
      </c>
      <c r="E7984">
        <v>1</v>
      </c>
      <c r="F7984">
        <v>0</v>
      </c>
      <c r="G7984">
        <v>0</v>
      </c>
      <c r="H7984">
        <v>5500000000</v>
      </c>
      <c r="I7984">
        <v>340000000</v>
      </c>
      <c r="J7984">
        <v>0.01</v>
      </c>
    </row>
    <row r="7985" spans="1:10" customFormat="1" hidden="1" x14ac:dyDescent="0.25">
      <c r="A7985">
        <v>218</v>
      </c>
      <c r="B7985" t="s">
        <v>1661</v>
      </c>
      <c r="C7985" t="s">
        <v>1662</v>
      </c>
      <c r="D7985">
        <v>0</v>
      </c>
      <c r="E7985">
        <v>0</v>
      </c>
      <c r="F7985">
        <v>0</v>
      </c>
      <c r="G7985">
        <v>0</v>
      </c>
      <c r="H7985">
        <v>65000000000</v>
      </c>
      <c r="I7985">
        <v>340000000</v>
      </c>
      <c r="J7985">
        <v>1.4999999999999999E-2</v>
      </c>
    </row>
    <row r="7986" spans="1:10" customFormat="1" hidden="1" x14ac:dyDescent="0.25">
      <c r="A7986">
        <v>218</v>
      </c>
      <c r="B7986" t="s">
        <v>1729</v>
      </c>
      <c r="C7986" t="s">
        <v>1730</v>
      </c>
      <c r="D7986">
        <v>66820900266</v>
      </c>
      <c r="E7986">
        <v>1</v>
      </c>
      <c r="F7986">
        <v>0</v>
      </c>
      <c r="G7986">
        <v>0</v>
      </c>
      <c r="H7986">
        <v>10000000000</v>
      </c>
      <c r="I7986">
        <v>340000000</v>
      </c>
      <c r="J7986">
        <v>0.01</v>
      </c>
    </row>
    <row r="7987" spans="1:10" customFormat="1" hidden="1" x14ac:dyDescent="0.25">
      <c r="A7987">
        <v>218</v>
      </c>
      <c r="B7987" t="s">
        <v>2285</v>
      </c>
      <c r="C7987" t="s">
        <v>2286</v>
      </c>
      <c r="D7987">
        <v>3961515441224</v>
      </c>
      <c r="E7987">
        <v>340000000</v>
      </c>
      <c r="F7987">
        <v>1312034499</v>
      </c>
      <c r="G7987">
        <v>1</v>
      </c>
      <c r="H7987">
        <v>500000000000</v>
      </c>
      <c r="I7987">
        <v>340000000</v>
      </c>
      <c r="J7987">
        <v>0</v>
      </c>
    </row>
    <row r="7988" spans="1:10" customFormat="1" hidden="1" x14ac:dyDescent="0.25">
      <c r="A7988">
        <v>218</v>
      </c>
      <c r="B7988" s="161" t="s">
        <v>837</v>
      </c>
      <c r="C7988" t="s">
        <v>838</v>
      </c>
      <c r="D7988">
        <v>4039522105268</v>
      </c>
      <c r="E7988">
        <v>372793994</v>
      </c>
      <c r="F7988">
        <v>1278965768</v>
      </c>
      <c r="G7988">
        <v>1</v>
      </c>
      <c r="H7988">
        <v>350000000000</v>
      </c>
      <c r="I7988">
        <v>340000000</v>
      </c>
      <c r="J7988">
        <v>2.5000000000000001E-2</v>
      </c>
    </row>
    <row r="7989" spans="1:10" customFormat="1" hidden="1" x14ac:dyDescent="0.25">
      <c r="A7989">
        <v>218</v>
      </c>
      <c r="B7989" t="s">
        <v>737</v>
      </c>
      <c r="C7989" t="s">
        <v>738</v>
      </c>
      <c r="D7989">
        <v>139742956488</v>
      </c>
      <c r="E7989">
        <v>1</v>
      </c>
      <c r="F7989">
        <v>0</v>
      </c>
      <c r="G7989">
        <v>0</v>
      </c>
      <c r="H7989">
        <v>45000000000</v>
      </c>
      <c r="I7989">
        <v>340000000</v>
      </c>
      <c r="J7989">
        <v>0.02</v>
      </c>
    </row>
    <row r="7990" spans="1:10" customFormat="1" hidden="1" x14ac:dyDescent="0.25">
      <c r="A7990">
        <v>218</v>
      </c>
      <c r="B7990" t="s">
        <v>2141</v>
      </c>
      <c r="C7990" t="s">
        <v>2142</v>
      </c>
      <c r="D7990">
        <v>8132791483820</v>
      </c>
      <c r="E7990">
        <v>488135824</v>
      </c>
      <c r="F7990">
        <v>2814580656</v>
      </c>
      <c r="G7990">
        <v>2</v>
      </c>
      <c r="H7990">
        <v>150750000000</v>
      </c>
      <c r="I7990">
        <v>340000000</v>
      </c>
      <c r="J7990">
        <v>0.05</v>
      </c>
    </row>
    <row r="7991" spans="1:10" customFormat="1" hidden="1" x14ac:dyDescent="0.25">
      <c r="A7991">
        <v>218</v>
      </c>
      <c r="B7991" t="s">
        <v>984</v>
      </c>
      <c r="C7991" t="s">
        <v>985</v>
      </c>
      <c r="D7991">
        <v>18573200741967</v>
      </c>
      <c r="E7991">
        <v>726600430</v>
      </c>
      <c r="F7991">
        <v>12500080589</v>
      </c>
      <c r="G7991">
        <v>8</v>
      </c>
      <c r="H7991">
        <v>1050000000000</v>
      </c>
      <c r="I7991">
        <v>340000000</v>
      </c>
      <c r="J7991">
        <v>0.03</v>
      </c>
    </row>
    <row r="7992" spans="1:10" customFormat="1" hidden="1" x14ac:dyDescent="0.25">
      <c r="A7992">
        <v>218</v>
      </c>
      <c r="B7992" t="s">
        <v>1350</v>
      </c>
      <c r="C7992" t="s">
        <v>1351</v>
      </c>
      <c r="D7992">
        <v>206541654367</v>
      </c>
      <c r="E7992">
        <v>1</v>
      </c>
      <c r="F7992">
        <v>0</v>
      </c>
      <c r="G7992">
        <v>0</v>
      </c>
      <c r="H7992">
        <v>50000000000</v>
      </c>
      <c r="I7992">
        <v>340000000</v>
      </c>
      <c r="J7992">
        <v>2.5000000000000001E-2</v>
      </c>
    </row>
    <row r="7993" spans="1:10" customFormat="1" hidden="1" x14ac:dyDescent="0.25">
      <c r="A7993">
        <v>218</v>
      </c>
      <c r="B7993" t="s">
        <v>2206</v>
      </c>
      <c r="D7993">
        <v>0</v>
      </c>
      <c r="E7993">
        <v>0</v>
      </c>
      <c r="F7993">
        <v>0</v>
      </c>
      <c r="G7993">
        <v>0</v>
      </c>
      <c r="H7993">
        <v>1000000000000</v>
      </c>
      <c r="I7993">
        <v>340000000</v>
      </c>
      <c r="J7993">
        <v>0</v>
      </c>
    </row>
    <row r="7994" spans="1:10" customFormat="1" hidden="1" x14ac:dyDescent="0.25">
      <c r="A7994">
        <v>218</v>
      </c>
      <c r="B7994" t="s">
        <v>1634</v>
      </c>
      <c r="C7994" t="s">
        <v>1635</v>
      </c>
      <c r="D7994">
        <v>1292987203544</v>
      </c>
      <c r="E7994">
        <v>1</v>
      </c>
      <c r="F7994">
        <v>0</v>
      </c>
      <c r="G7994">
        <v>0</v>
      </c>
      <c r="H7994">
        <v>5000000000</v>
      </c>
      <c r="I7994">
        <v>340000000</v>
      </c>
      <c r="J7994">
        <v>8.9999999999999993E-3</v>
      </c>
    </row>
    <row r="7995" spans="1:10" customFormat="1" hidden="1" x14ac:dyDescent="0.25">
      <c r="A7995">
        <v>218</v>
      </c>
      <c r="B7995" t="s">
        <v>1533</v>
      </c>
      <c r="C7995" t="s">
        <v>1534</v>
      </c>
      <c r="D7995">
        <v>3189093818343</v>
      </c>
      <c r="E7995">
        <v>1</v>
      </c>
      <c r="F7995">
        <v>0</v>
      </c>
      <c r="G7995">
        <v>0</v>
      </c>
      <c r="H7995">
        <v>438734839107</v>
      </c>
      <c r="I7995">
        <v>340000000</v>
      </c>
      <c r="J7995">
        <v>0</v>
      </c>
    </row>
    <row r="7996" spans="1:10" customFormat="1" hidden="1" x14ac:dyDescent="0.25">
      <c r="A7996">
        <v>218</v>
      </c>
      <c r="B7996" t="s">
        <v>1994</v>
      </c>
      <c r="C7996" t="s">
        <v>1995</v>
      </c>
      <c r="D7996">
        <v>1056873687787</v>
      </c>
      <c r="E7996">
        <v>478391230</v>
      </c>
      <c r="F7996">
        <v>4474649799</v>
      </c>
      <c r="G7996">
        <v>3</v>
      </c>
      <c r="H7996">
        <v>300000000</v>
      </c>
      <c r="I7996">
        <v>340000000</v>
      </c>
      <c r="J7996">
        <v>0.03</v>
      </c>
    </row>
    <row r="7997" spans="1:10" customFormat="1" hidden="1" x14ac:dyDescent="0.25">
      <c r="A7997">
        <v>218</v>
      </c>
      <c r="B7997" t="s">
        <v>2312</v>
      </c>
      <c r="C7997" t="s">
        <v>2313</v>
      </c>
      <c r="D7997">
        <v>4529530822421</v>
      </c>
      <c r="E7997">
        <v>366273759</v>
      </c>
      <c r="F7997">
        <v>1287414228</v>
      </c>
      <c r="G7997">
        <v>1</v>
      </c>
      <c r="H7997">
        <v>2100000000000</v>
      </c>
      <c r="I7997">
        <v>340000000</v>
      </c>
      <c r="J7997">
        <v>0.02</v>
      </c>
    </row>
    <row r="7998" spans="1:10" customFormat="1" hidden="1" x14ac:dyDescent="0.25">
      <c r="A7998">
        <v>218</v>
      </c>
      <c r="B7998" t="s">
        <v>1865</v>
      </c>
      <c r="C7998" t="s">
        <v>1866</v>
      </c>
      <c r="D7998">
        <v>13419570199</v>
      </c>
      <c r="E7998">
        <v>1</v>
      </c>
      <c r="F7998">
        <v>0</v>
      </c>
      <c r="G7998">
        <v>0</v>
      </c>
      <c r="H7998">
        <v>5000000000</v>
      </c>
      <c r="I7998">
        <v>340000000</v>
      </c>
      <c r="J7998">
        <v>1.4999999999999999E-2</v>
      </c>
    </row>
    <row r="7999" spans="1:10" customFormat="1" hidden="1" x14ac:dyDescent="0.25">
      <c r="A7999">
        <v>218</v>
      </c>
      <c r="B7999" t="s">
        <v>774</v>
      </c>
      <c r="C7999" t="s">
        <v>775</v>
      </c>
      <c r="D7999">
        <v>100001811961</v>
      </c>
      <c r="E7999">
        <v>1</v>
      </c>
      <c r="F7999">
        <v>0</v>
      </c>
      <c r="G7999">
        <v>0</v>
      </c>
      <c r="H7999">
        <v>100000000000</v>
      </c>
      <c r="I7999">
        <v>340000000</v>
      </c>
      <c r="J7999">
        <v>0.02</v>
      </c>
    </row>
    <row r="8000" spans="1:10" customFormat="1" hidden="1" x14ac:dyDescent="0.25">
      <c r="A8000">
        <v>218</v>
      </c>
      <c r="B8000" t="s">
        <v>375</v>
      </c>
      <c r="C8000" t="s">
        <v>376</v>
      </c>
      <c r="D8000">
        <v>10497218448</v>
      </c>
      <c r="E8000">
        <v>1</v>
      </c>
      <c r="F8000">
        <v>0</v>
      </c>
      <c r="G8000">
        <v>0</v>
      </c>
      <c r="H8000">
        <v>10000000000</v>
      </c>
      <c r="I8000">
        <v>340000000</v>
      </c>
      <c r="J8000">
        <v>0</v>
      </c>
    </row>
    <row r="8001" spans="1:15" hidden="1" x14ac:dyDescent="0.25">
      <c r="A8001">
        <v>218</v>
      </c>
      <c r="B8001" t="s">
        <v>873</v>
      </c>
      <c r="C8001" t="s">
        <v>874</v>
      </c>
      <c r="D8001">
        <v>2425616563421</v>
      </c>
      <c r="E8001">
        <v>417297401</v>
      </c>
      <c r="F8001">
        <v>1233939259</v>
      </c>
      <c r="G8001">
        <v>1</v>
      </c>
      <c r="H8001">
        <v>100000000000</v>
      </c>
      <c r="I8001">
        <v>340000000</v>
      </c>
      <c r="J8001">
        <v>5.8950000000000002E-2</v>
      </c>
      <c r="M8001"/>
    </row>
    <row r="8002" spans="1:15" hidden="1" x14ac:dyDescent="0.25">
      <c r="A8002">
        <v>218</v>
      </c>
      <c r="B8002" t="s">
        <v>776</v>
      </c>
      <c r="C8002" t="s">
        <v>777</v>
      </c>
      <c r="D8002">
        <v>14971275644086</v>
      </c>
      <c r="E8002">
        <v>498301764</v>
      </c>
      <c r="F8002">
        <v>7756786436</v>
      </c>
      <c r="G8002">
        <v>5</v>
      </c>
      <c r="H8002">
        <v>2000000000</v>
      </c>
      <c r="I8002">
        <v>340000000</v>
      </c>
      <c r="J8002">
        <v>0.02</v>
      </c>
      <c r="M8002"/>
    </row>
    <row r="8003" spans="1:15" x14ac:dyDescent="0.25">
      <c r="A8003">
        <v>224</v>
      </c>
      <c r="B8003" t="s">
        <v>1996</v>
      </c>
      <c r="C8003" t="s">
        <v>1997</v>
      </c>
      <c r="D8003">
        <v>1809278808490</v>
      </c>
      <c r="E8003">
        <v>0</v>
      </c>
      <c r="F8003">
        <v>0</v>
      </c>
      <c r="G8003">
        <v>0</v>
      </c>
      <c r="H8003">
        <v>550000000000</v>
      </c>
      <c r="I8003">
        <v>340000000</v>
      </c>
      <c r="J8003" s="127">
        <v>0.05</v>
      </c>
      <c r="L8003" t="str">
        <f>C8003</f>
        <v>ANET</v>
      </c>
      <c r="M8003" s="125">
        <f>H8003/1000000</f>
        <v>550000</v>
      </c>
      <c r="O8003" s="126">
        <f>D8003/1000000</f>
        <v>1809278.80849</v>
      </c>
    </row>
    <row r="8004" spans="1:15" hidden="1" x14ac:dyDescent="0.25">
      <c r="A8004">
        <v>218</v>
      </c>
      <c r="B8004" t="s">
        <v>1101</v>
      </c>
      <c r="C8004" t="s">
        <v>1102</v>
      </c>
      <c r="D8004">
        <v>247273138287</v>
      </c>
      <c r="E8004">
        <v>1</v>
      </c>
      <c r="F8004">
        <v>0</v>
      </c>
      <c r="G8004">
        <v>0</v>
      </c>
      <c r="H8004">
        <v>15100000000</v>
      </c>
      <c r="I8004">
        <v>340000000</v>
      </c>
      <c r="J8004">
        <v>0</v>
      </c>
      <c r="M8004"/>
    </row>
    <row r="8005" spans="1:15" hidden="1" x14ac:dyDescent="0.25">
      <c r="A8005">
        <v>218</v>
      </c>
      <c r="B8005" t="s">
        <v>286</v>
      </c>
      <c r="C8005" t="s">
        <v>287</v>
      </c>
      <c r="D8005">
        <v>300241619638</v>
      </c>
      <c r="E8005">
        <v>1</v>
      </c>
      <c r="F8005">
        <v>0</v>
      </c>
      <c r="G8005">
        <v>0</v>
      </c>
      <c r="H8005">
        <v>9000000000</v>
      </c>
      <c r="I8005">
        <v>340000000</v>
      </c>
      <c r="J8005">
        <v>0.04</v>
      </c>
      <c r="M8005"/>
    </row>
    <row r="8006" spans="1:15" hidden="1" x14ac:dyDescent="0.25">
      <c r="A8006">
        <v>218</v>
      </c>
      <c r="B8006" t="s">
        <v>2487</v>
      </c>
      <c r="C8006" t="s">
        <v>2488</v>
      </c>
      <c r="D8006">
        <v>64528272427</v>
      </c>
      <c r="E8006">
        <v>353110293</v>
      </c>
      <c r="F8006">
        <v>1297919026</v>
      </c>
      <c r="G8006">
        <v>1</v>
      </c>
      <c r="H8006">
        <v>8000000000</v>
      </c>
      <c r="I8006">
        <v>340000000</v>
      </c>
      <c r="J8006">
        <v>0.01</v>
      </c>
      <c r="M8006"/>
    </row>
    <row r="8007" spans="1:15" hidden="1" x14ac:dyDescent="0.25">
      <c r="A8007">
        <v>218</v>
      </c>
      <c r="B8007" t="s">
        <v>2059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M8007"/>
    </row>
    <row r="8008" spans="1:15" hidden="1" x14ac:dyDescent="0.25">
      <c r="A8008">
        <v>218</v>
      </c>
      <c r="B8008" t="s">
        <v>2361</v>
      </c>
      <c r="D8008">
        <v>376518669</v>
      </c>
      <c r="E8008">
        <v>1</v>
      </c>
      <c r="F8008">
        <v>0</v>
      </c>
      <c r="G8008">
        <v>0</v>
      </c>
      <c r="H8008">
        <v>200000000</v>
      </c>
      <c r="I8008">
        <v>340000000</v>
      </c>
      <c r="J8008">
        <v>0.01</v>
      </c>
      <c r="M8008"/>
    </row>
    <row r="8009" spans="1:15" hidden="1" x14ac:dyDescent="0.25">
      <c r="A8009">
        <v>218</v>
      </c>
      <c r="B8009" t="s">
        <v>2500</v>
      </c>
      <c r="C8009" t="s">
        <v>2501</v>
      </c>
      <c r="D8009">
        <v>232633768539</v>
      </c>
      <c r="E8009">
        <v>1</v>
      </c>
      <c r="F8009">
        <v>0</v>
      </c>
      <c r="G8009">
        <v>0</v>
      </c>
      <c r="H8009">
        <v>10000000000</v>
      </c>
      <c r="I8009">
        <v>345000000</v>
      </c>
      <c r="J8009">
        <v>0.05</v>
      </c>
      <c r="M8009"/>
    </row>
    <row r="8010" spans="1:15" hidden="1" x14ac:dyDescent="0.25">
      <c r="A8010">
        <v>218</v>
      </c>
      <c r="B8010" t="s">
        <v>986</v>
      </c>
      <c r="C8010" t="s">
        <v>987</v>
      </c>
      <c r="D8010">
        <v>75327436109</v>
      </c>
      <c r="E8010">
        <v>1</v>
      </c>
      <c r="F8010">
        <v>0</v>
      </c>
      <c r="G8010">
        <v>0</v>
      </c>
      <c r="H8010">
        <v>30000000000</v>
      </c>
      <c r="I8010">
        <v>340000000</v>
      </c>
      <c r="J8010">
        <v>0.01</v>
      </c>
      <c r="M8010"/>
    </row>
    <row r="8011" spans="1:15" hidden="1" x14ac:dyDescent="0.25">
      <c r="A8011">
        <v>218</v>
      </c>
      <c r="B8011" t="s">
        <v>264</v>
      </c>
      <c r="C8011" t="s">
        <v>265</v>
      </c>
      <c r="D8011">
        <v>614250342849</v>
      </c>
      <c r="E8011">
        <v>1</v>
      </c>
      <c r="F8011">
        <v>0</v>
      </c>
      <c r="G8011">
        <v>0</v>
      </c>
      <c r="H8011">
        <v>600000000000</v>
      </c>
      <c r="I8011">
        <v>340000000</v>
      </c>
      <c r="J8011">
        <v>0.03</v>
      </c>
      <c r="M8011"/>
    </row>
    <row r="8012" spans="1:15" hidden="1" x14ac:dyDescent="0.25">
      <c r="A8012">
        <v>218</v>
      </c>
      <c r="B8012" t="s">
        <v>689</v>
      </c>
      <c r="C8012" t="s">
        <v>690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M8012"/>
    </row>
    <row r="8013" spans="1:15" hidden="1" x14ac:dyDescent="0.25">
      <c r="A8013">
        <v>218</v>
      </c>
      <c r="B8013" t="s">
        <v>1105</v>
      </c>
      <c r="C8013" t="s">
        <v>1106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M8013"/>
    </row>
    <row r="8014" spans="1:15" hidden="1" x14ac:dyDescent="0.25">
      <c r="A8014">
        <v>218</v>
      </c>
      <c r="B8014" t="s">
        <v>1155</v>
      </c>
      <c r="C8014" t="s">
        <v>1156</v>
      </c>
      <c r="D8014">
        <v>60097619718</v>
      </c>
      <c r="E8014">
        <v>1</v>
      </c>
      <c r="F8014">
        <v>0</v>
      </c>
      <c r="G8014">
        <v>0</v>
      </c>
      <c r="H8014">
        <v>57000000000</v>
      </c>
      <c r="I8014">
        <v>340000000</v>
      </c>
      <c r="J8014">
        <v>0.02</v>
      </c>
      <c r="M8014"/>
    </row>
    <row r="8015" spans="1:15" hidden="1" x14ac:dyDescent="0.25">
      <c r="A8015">
        <v>218</v>
      </c>
      <c r="B8015" t="s">
        <v>1984</v>
      </c>
      <c r="C8015" t="s">
        <v>1985</v>
      </c>
      <c r="D8015">
        <v>259836068352</v>
      </c>
      <c r="E8015">
        <v>1</v>
      </c>
      <c r="F8015">
        <v>0</v>
      </c>
      <c r="G8015">
        <v>0</v>
      </c>
      <c r="H8015">
        <v>250000000000</v>
      </c>
      <c r="I8015">
        <v>340000000</v>
      </c>
      <c r="J8015">
        <v>0</v>
      </c>
      <c r="M8015"/>
    </row>
    <row r="8016" spans="1:15" hidden="1" x14ac:dyDescent="0.25">
      <c r="A8016">
        <v>218</v>
      </c>
      <c r="B8016" t="s">
        <v>2310</v>
      </c>
      <c r="C8016" t="s">
        <v>2311</v>
      </c>
      <c r="D8016">
        <v>62367868250</v>
      </c>
      <c r="E8016">
        <v>1</v>
      </c>
      <c r="F8016">
        <v>0</v>
      </c>
      <c r="G8016">
        <v>0</v>
      </c>
      <c r="H8016">
        <v>2175000000</v>
      </c>
      <c r="I8016">
        <v>340000000</v>
      </c>
      <c r="J8016">
        <v>1E-4</v>
      </c>
      <c r="M8016"/>
    </row>
    <row r="8017" spans="1:10" customFormat="1" hidden="1" x14ac:dyDescent="0.25">
      <c r="A8017">
        <v>218</v>
      </c>
      <c r="B8017" t="s">
        <v>662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customFormat="1" hidden="1" x14ac:dyDescent="0.25">
      <c r="A8018">
        <v>218</v>
      </c>
      <c r="B8018" t="s">
        <v>1644</v>
      </c>
      <c r="C8018" t="s">
        <v>1645</v>
      </c>
      <c r="D8018">
        <v>126832517911232</v>
      </c>
      <c r="E8018">
        <v>3057935743</v>
      </c>
      <c r="F8018">
        <v>87879922380</v>
      </c>
      <c r="G8018">
        <v>55</v>
      </c>
      <c r="H8018">
        <v>1033736000000</v>
      </c>
      <c r="I8018">
        <v>340000000</v>
      </c>
      <c r="J8018">
        <v>0.03</v>
      </c>
    </row>
    <row r="8019" spans="1:10" customFormat="1" hidden="1" x14ac:dyDescent="0.25">
      <c r="A8019">
        <v>218</v>
      </c>
      <c r="B8019" t="s">
        <v>1848</v>
      </c>
      <c r="C8019" t="s">
        <v>1849</v>
      </c>
      <c r="D8019">
        <v>6827525946729</v>
      </c>
      <c r="E8019">
        <v>340000000</v>
      </c>
      <c r="F8019">
        <v>2965516014</v>
      </c>
      <c r="G8019">
        <v>2</v>
      </c>
      <c r="H8019">
        <v>851000000000</v>
      </c>
      <c r="I8019">
        <v>340000000</v>
      </c>
      <c r="J8019">
        <v>0</v>
      </c>
    </row>
    <row r="8020" spans="1:10" customFormat="1" hidden="1" x14ac:dyDescent="0.25">
      <c r="A8020">
        <v>218</v>
      </c>
      <c r="B8020" t="s">
        <v>1258</v>
      </c>
      <c r="C8020" t="s">
        <v>279</v>
      </c>
      <c r="D8020">
        <v>0</v>
      </c>
      <c r="E8020">
        <v>1</v>
      </c>
      <c r="F8020">
        <v>0</v>
      </c>
      <c r="G8020">
        <v>0</v>
      </c>
      <c r="H8020">
        <v>100000000000</v>
      </c>
      <c r="I8020">
        <v>340000000</v>
      </c>
      <c r="J8020">
        <v>2.5000000000000001E-2</v>
      </c>
    </row>
    <row r="8021" spans="1:10" customFormat="1" hidden="1" x14ac:dyDescent="0.25">
      <c r="A8021">
        <v>218</v>
      </c>
      <c r="B8021" t="s">
        <v>2096</v>
      </c>
      <c r="C8021" t="s">
        <v>2097</v>
      </c>
      <c r="D8021">
        <v>1579510983257</v>
      </c>
      <c r="E8021">
        <v>392440649</v>
      </c>
      <c r="F8021">
        <v>1258575589</v>
      </c>
      <c r="G8021">
        <v>1</v>
      </c>
      <c r="H8021">
        <v>1400000000</v>
      </c>
      <c r="I8021">
        <v>340000000</v>
      </c>
      <c r="J8021">
        <v>0.04</v>
      </c>
    </row>
    <row r="8022" spans="1:10" customFormat="1" hidden="1" x14ac:dyDescent="0.25">
      <c r="A8022">
        <v>218</v>
      </c>
      <c r="B8022" t="s">
        <v>2027</v>
      </c>
      <c r="C8022" t="s">
        <v>2028</v>
      </c>
      <c r="D8022">
        <v>2623282</v>
      </c>
      <c r="E8022">
        <v>1</v>
      </c>
      <c r="F8022">
        <v>0</v>
      </c>
      <c r="G8022">
        <v>0</v>
      </c>
      <c r="H8022">
        <v>100000000000</v>
      </c>
      <c r="I8022">
        <v>340000000</v>
      </c>
      <c r="J8022">
        <v>4.4999999999999998E-2</v>
      </c>
    </row>
    <row r="8023" spans="1:10" customFormat="1" hidden="1" x14ac:dyDescent="0.25">
      <c r="A8023">
        <v>218</v>
      </c>
      <c r="B8023" t="s">
        <v>2510</v>
      </c>
      <c r="C8023" t="s">
        <v>2511</v>
      </c>
      <c r="D8023">
        <v>14743254780</v>
      </c>
      <c r="E8023">
        <v>1</v>
      </c>
      <c r="F8023">
        <v>0</v>
      </c>
      <c r="G8023">
        <v>0</v>
      </c>
      <c r="H8023">
        <v>13300000000</v>
      </c>
      <c r="I8023">
        <v>340000000</v>
      </c>
      <c r="J8023">
        <v>3.5000000000000003E-2</v>
      </c>
    </row>
    <row r="8024" spans="1:10" customFormat="1" hidden="1" x14ac:dyDescent="0.25">
      <c r="A8024">
        <v>218</v>
      </c>
      <c r="B8024" t="s">
        <v>1309</v>
      </c>
      <c r="D8024">
        <v>97620466</v>
      </c>
      <c r="E8024">
        <v>1</v>
      </c>
      <c r="F8024">
        <v>0</v>
      </c>
      <c r="G8024">
        <v>0</v>
      </c>
      <c r="H8024">
        <v>100000000</v>
      </c>
      <c r="I8024">
        <v>345000000</v>
      </c>
      <c r="J8024">
        <v>0.15</v>
      </c>
    </row>
    <row r="8025" spans="1:10" customFormat="1" hidden="1" x14ac:dyDescent="0.25">
      <c r="A8025">
        <v>218</v>
      </c>
      <c r="B8025" t="s">
        <v>2366</v>
      </c>
      <c r="C8025" t="s">
        <v>2367</v>
      </c>
      <c r="D8025">
        <v>413218098934</v>
      </c>
      <c r="E8025">
        <v>1</v>
      </c>
      <c r="F8025">
        <v>0</v>
      </c>
      <c r="G8025">
        <v>0</v>
      </c>
      <c r="H8025">
        <v>243862034417</v>
      </c>
      <c r="I8025">
        <v>340000000</v>
      </c>
      <c r="J8025">
        <v>0.02</v>
      </c>
    </row>
    <row r="8026" spans="1:10" customFormat="1" hidden="1" x14ac:dyDescent="0.25">
      <c r="A8026">
        <v>218</v>
      </c>
      <c r="B8026" t="s">
        <v>1867</v>
      </c>
      <c r="C8026" t="s">
        <v>1868</v>
      </c>
      <c r="D8026">
        <v>275221960426</v>
      </c>
      <c r="E8026">
        <v>1</v>
      </c>
      <c r="F8026">
        <v>0</v>
      </c>
      <c r="G8026">
        <v>0</v>
      </c>
      <c r="H8026">
        <v>100000000003</v>
      </c>
      <c r="I8026">
        <v>340000000</v>
      </c>
      <c r="J8026">
        <v>0.03</v>
      </c>
    </row>
    <row r="8027" spans="1:10" customFormat="1" hidden="1" x14ac:dyDescent="0.25">
      <c r="A8027">
        <v>222</v>
      </c>
      <c r="B8027" t="s">
        <v>542</v>
      </c>
      <c r="C8027" t="s">
        <v>543</v>
      </c>
      <c r="D8027">
        <v>150170979281</v>
      </c>
      <c r="E8027">
        <v>385819819</v>
      </c>
      <c r="F8027">
        <v>1045128272</v>
      </c>
      <c r="G8027">
        <v>1</v>
      </c>
      <c r="H8027">
        <v>142000000000</v>
      </c>
      <c r="I8027">
        <v>340000000</v>
      </c>
      <c r="J8027">
        <v>4.2000000000000003E-2</v>
      </c>
    </row>
    <row r="8028" spans="1:10" customFormat="1" hidden="1" x14ac:dyDescent="0.25">
      <c r="A8028">
        <v>218</v>
      </c>
      <c r="B8028" t="s">
        <v>2385</v>
      </c>
      <c r="D8028">
        <v>0</v>
      </c>
      <c r="E8028">
        <v>0</v>
      </c>
      <c r="F8028">
        <v>0</v>
      </c>
      <c r="G8028">
        <v>0</v>
      </c>
      <c r="H8028">
        <v>25000000000</v>
      </c>
      <c r="I8028">
        <v>1000000000</v>
      </c>
      <c r="J8028">
        <v>0.04</v>
      </c>
    </row>
    <row r="8029" spans="1:10" customFormat="1" hidden="1" x14ac:dyDescent="0.25">
      <c r="A8029">
        <v>218</v>
      </c>
      <c r="B8029" t="s">
        <v>1834</v>
      </c>
      <c r="C8029" t="s">
        <v>1835</v>
      </c>
      <c r="D8029">
        <v>50216258135</v>
      </c>
      <c r="E8029">
        <v>1</v>
      </c>
      <c r="F8029">
        <v>0</v>
      </c>
      <c r="G8029">
        <v>0</v>
      </c>
      <c r="H8029">
        <v>50000000000</v>
      </c>
      <c r="I8029">
        <v>340000000</v>
      </c>
      <c r="J8029">
        <v>0.05</v>
      </c>
    </row>
    <row r="8030" spans="1:10" customFormat="1" hidden="1" x14ac:dyDescent="0.25">
      <c r="A8030">
        <v>218</v>
      </c>
      <c r="B8030" t="s">
        <v>272</v>
      </c>
      <c r="C8030" t="s">
        <v>273</v>
      </c>
      <c r="D8030">
        <v>50136735598154</v>
      </c>
      <c r="E8030">
        <v>340000000</v>
      </c>
      <c r="F8030">
        <v>45891625489</v>
      </c>
      <c r="G8030">
        <v>28</v>
      </c>
      <c r="H8030">
        <v>50000000000</v>
      </c>
      <c r="I8030">
        <v>340000000</v>
      </c>
      <c r="J8030">
        <v>0</v>
      </c>
    </row>
    <row r="8031" spans="1:10" customFormat="1" hidden="1" x14ac:dyDescent="0.25">
      <c r="A8031">
        <v>218</v>
      </c>
      <c r="B8031" t="s">
        <v>638</v>
      </c>
      <c r="C8031" t="s">
        <v>639</v>
      </c>
      <c r="D8031">
        <v>54203302780</v>
      </c>
      <c r="E8031">
        <v>1</v>
      </c>
      <c r="F8031">
        <v>0</v>
      </c>
      <c r="G8031">
        <v>0</v>
      </c>
      <c r="H8031">
        <v>54000000000</v>
      </c>
      <c r="I8031">
        <v>340000000</v>
      </c>
      <c r="J8031">
        <v>0</v>
      </c>
    </row>
    <row r="8032" spans="1:10" customFormat="1" hidden="1" x14ac:dyDescent="0.25">
      <c r="A8032">
        <v>222</v>
      </c>
      <c r="B8032" t="s">
        <v>2583</v>
      </c>
      <c r="C8032" t="s">
        <v>2584</v>
      </c>
      <c r="D8032">
        <v>56858019102</v>
      </c>
      <c r="E8032">
        <v>361818890</v>
      </c>
      <c r="F8032">
        <v>1069125615</v>
      </c>
      <c r="G8032">
        <v>1</v>
      </c>
      <c r="H8032">
        <v>50000000000</v>
      </c>
      <c r="I8032">
        <v>340000000</v>
      </c>
      <c r="J8032">
        <v>0.02</v>
      </c>
    </row>
    <row r="8033" spans="1:15" hidden="1" x14ac:dyDescent="0.25">
      <c r="A8033">
        <v>218</v>
      </c>
      <c r="B8033" t="s">
        <v>604</v>
      </c>
      <c r="C8033" t="s">
        <v>605</v>
      </c>
      <c r="D8033">
        <v>1276451111809</v>
      </c>
      <c r="E8033">
        <v>366228834</v>
      </c>
      <c r="F8033">
        <v>1285212889</v>
      </c>
      <c r="G8033">
        <v>1</v>
      </c>
      <c r="H8033">
        <v>222369636963</v>
      </c>
      <c r="I8033">
        <v>340000000</v>
      </c>
      <c r="J8033">
        <v>0.02</v>
      </c>
      <c r="M8033"/>
    </row>
    <row r="8034" spans="1:15" hidden="1" x14ac:dyDescent="0.25">
      <c r="A8034">
        <v>218</v>
      </c>
      <c r="B8034" t="s">
        <v>1799</v>
      </c>
      <c r="C8034" t="s">
        <v>1800</v>
      </c>
      <c r="D8034">
        <v>0</v>
      </c>
      <c r="E8034">
        <v>0</v>
      </c>
      <c r="F8034">
        <v>0</v>
      </c>
      <c r="G8034">
        <v>0</v>
      </c>
      <c r="H8034">
        <v>100000000</v>
      </c>
      <c r="I8034">
        <v>345000000</v>
      </c>
      <c r="J8034">
        <v>8.9999999999999993E-3</v>
      </c>
      <c r="M8034"/>
    </row>
    <row r="8035" spans="1:15" hidden="1" x14ac:dyDescent="0.25">
      <c r="A8035">
        <v>218</v>
      </c>
      <c r="B8035" t="s">
        <v>2004</v>
      </c>
      <c r="C8035" t="b">
        <v>1</v>
      </c>
      <c r="D8035">
        <v>7752350638500</v>
      </c>
      <c r="E8035">
        <v>455522629</v>
      </c>
      <c r="F8035">
        <v>4505382548</v>
      </c>
      <c r="G8035">
        <v>3</v>
      </c>
      <c r="H8035">
        <v>1351450000000</v>
      </c>
      <c r="I8035">
        <v>340000000</v>
      </c>
      <c r="J8035">
        <v>2.5000000000000001E-2</v>
      </c>
      <c r="M8035"/>
    </row>
    <row r="8036" spans="1:15" hidden="1" x14ac:dyDescent="0.25">
      <c r="A8036">
        <v>218</v>
      </c>
      <c r="B8036" t="s">
        <v>1822</v>
      </c>
      <c r="C8036" t="s">
        <v>1823</v>
      </c>
      <c r="D8036">
        <v>1030470625940</v>
      </c>
      <c r="E8036">
        <v>1</v>
      </c>
      <c r="F8036">
        <v>0</v>
      </c>
      <c r="G8036">
        <v>0</v>
      </c>
      <c r="H8036">
        <v>100000000000</v>
      </c>
      <c r="I8036">
        <v>340000000</v>
      </c>
      <c r="J8036">
        <v>3.9E-2</v>
      </c>
      <c r="M8036"/>
    </row>
    <row r="8037" spans="1:15" hidden="1" x14ac:dyDescent="0.25">
      <c r="A8037">
        <v>218</v>
      </c>
      <c r="B8037" t="s">
        <v>769</v>
      </c>
      <c r="D8037">
        <v>0</v>
      </c>
      <c r="E8037">
        <v>1</v>
      </c>
      <c r="F8037">
        <v>0</v>
      </c>
      <c r="G8037">
        <v>0</v>
      </c>
      <c r="H8037">
        <v>100000000</v>
      </c>
      <c r="I8037">
        <v>345000000</v>
      </c>
      <c r="J8037">
        <v>0.15</v>
      </c>
      <c r="M8037"/>
    </row>
    <row r="8038" spans="1:15" hidden="1" x14ac:dyDescent="0.25">
      <c r="A8038">
        <v>218</v>
      </c>
      <c r="B8038" t="s">
        <v>1509</v>
      </c>
      <c r="C8038" t="s">
        <v>1510</v>
      </c>
      <c r="D8038">
        <v>3920476288</v>
      </c>
      <c r="E8038">
        <v>1</v>
      </c>
      <c r="F8038">
        <v>0</v>
      </c>
      <c r="G8038">
        <v>0</v>
      </c>
      <c r="H8038">
        <v>0</v>
      </c>
      <c r="I8038">
        <v>340000000</v>
      </c>
      <c r="J8038">
        <v>4.8000000000000001E-2</v>
      </c>
      <c r="M8038"/>
    </row>
    <row r="8039" spans="1:15" hidden="1" x14ac:dyDescent="0.25">
      <c r="A8039">
        <v>218</v>
      </c>
      <c r="B8039" t="s">
        <v>1481</v>
      </c>
      <c r="C8039" t="s">
        <v>1482</v>
      </c>
      <c r="D8039">
        <v>20805521543</v>
      </c>
      <c r="E8039">
        <v>1</v>
      </c>
      <c r="F8039">
        <v>0</v>
      </c>
      <c r="G8039">
        <v>0</v>
      </c>
      <c r="H8039">
        <v>3000000000</v>
      </c>
      <c r="I8039">
        <v>340000000</v>
      </c>
      <c r="J8039">
        <v>0.03</v>
      </c>
      <c r="M8039"/>
    </row>
    <row r="8040" spans="1:15" hidden="1" x14ac:dyDescent="0.25">
      <c r="A8040">
        <v>218</v>
      </c>
      <c r="B8040" t="s">
        <v>2137</v>
      </c>
      <c r="C8040" t="s">
        <v>2138</v>
      </c>
      <c r="D8040">
        <v>515614781261</v>
      </c>
      <c r="E8040">
        <v>1</v>
      </c>
      <c r="F8040">
        <v>0</v>
      </c>
      <c r="G8040">
        <v>0</v>
      </c>
      <c r="H8040">
        <v>53020000000</v>
      </c>
      <c r="I8040">
        <v>340000000</v>
      </c>
      <c r="J8040">
        <v>0</v>
      </c>
      <c r="M8040"/>
    </row>
    <row r="8041" spans="1:15" hidden="1" x14ac:dyDescent="0.25">
      <c r="A8041">
        <v>218</v>
      </c>
      <c r="B8041" t="s">
        <v>1344</v>
      </c>
      <c r="C8041" t="s">
        <v>1345</v>
      </c>
      <c r="D8041">
        <v>202784225722</v>
      </c>
      <c r="E8041">
        <v>1</v>
      </c>
      <c r="F8041">
        <v>0</v>
      </c>
      <c r="G8041">
        <v>0</v>
      </c>
      <c r="H8041">
        <v>200000000000</v>
      </c>
      <c r="I8041">
        <v>399000000</v>
      </c>
      <c r="J8041">
        <v>3.1E-2</v>
      </c>
      <c r="M8041"/>
    </row>
    <row r="8042" spans="1:15" hidden="1" x14ac:dyDescent="0.25">
      <c r="A8042">
        <v>222</v>
      </c>
      <c r="B8042" t="s">
        <v>1310</v>
      </c>
      <c r="C8042" t="s">
        <v>1311</v>
      </c>
      <c r="D8042">
        <v>121347886111</v>
      </c>
      <c r="E8042">
        <v>1</v>
      </c>
      <c r="F8042">
        <v>0</v>
      </c>
      <c r="G8042">
        <v>0</v>
      </c>
      <c r="H8042">
        <v>25000000000</v>
      </c>
      <c r="I8042">
        <v>340000000</v>
      </c>
      <c r="J8042">
        <v>0.01</v>
      </c>
      <c r="M8042"/>
    </row>
    <row r="8043" spans="1:15" hidden="1" x14ac:dyDescent="0.25">
      <c r="A8043">
        <v>218</v>
      </c>
      <c r="B8043" t="s">
        <v>1044</v>
      </c>
      <c r="C8043" t="s">
        <v>1045</v>
      </c>
      <c r="D8043">
        <v>150184495650</v>
      </c>
      <c r="E8043">
        <v>1</v>
      </c>
      <c r="F8043">
        <v>0</v>
      </c>
      <c r="G8043">
        <v>0</v>
      </c>
      <c r="H8043">
        <v>51000000000</v>
      </c>
      <c r="I8043">
        <v>340000000</v>
      </c>
      <c r="J8043">
        <v>3.1399999999999997E-2</v>
      </c>
      <c r="M8043"/>
    </row>
    <row r="8044" spans="1:15" x14ac:dyDescent="0.25">
      <c r="A8044">
        <v>224</v>
      </c>
      <c r="B8044" t="s">
        <v>1677</v>
      </c>
      <c r="C8044" t="s">
        <v>1678</v>
      </c>
      <c r="D8044">
        <v>7899350161221</v>
      </c>
      <c r="E8044">
        <v>0</v>
      </c>
      <c r="F8044">
        <v>0</v>
      </c>
      <c r="G8044">
        <v>5</v>
      </c>
      <c r="H8044">
        <v>550000000000</v>
      </c>
      <c r="I8044">
        <v>340000000</v>
      </c>
      <c r="J8044" s="127">
        <v>0.01</v>
      </c>
      <c r="L8044" t="str">
        <f>C8044</f>
        <v>CANUK</v>
      </c>
      <c r="M8044" s="125">
        <f>H8044/1000000</f>
        <v>550000</v>
      </c>
      <c r="O8044" s="126">
        <f>D8044/1000000</f>
        <v>7899350.1612210004</v>
      </c>
    </row>
    <row r="8045" spans="1:15" hidden="1" x14ac:dyDescent="0.25">
      <c r="A8045">
        <v>218</v>
      </c>
      <c r="B8045" t="s">
        <v>159</v>
      </c>
      <c r="C8045" t="s">
        <v>160</v>
      </c>
      <c r="D8045">
        <v>0</v>
      </c>
      <c r="E8045">
        <v>0</v>
      </c>
      <c r="F8045">
        <v>0</v>
      </c>
      <c r="G8045">
        <v>0</v>
      </c>
      <c r="H8045">
        <v>90000000000</v>
      </c>
      <c r="I8045">
        <v>345000000</v>
      </c>
      <c r="J8045">
        <v>8.0000000000000002E-3</v>
      </c>
      <c r="M8045"/>
    </row>
    <row r="8046" spans="1:15" hidden="1" x14ac:dyDescent="0.25">
      <c r="A8046">
        <v>218</v>
      </c>
      <c r="B8046" t="s">
        <v>1918</v>
      </c>
      <c r="C8046" t="s">
        <v>1919</v>
      </c>
      <c r="D8046">
        <v>738907854210</v>
      </c>
      <c r="E8046">
        <v>1</v>
      </c>
      <c r="F8046">
        <v>0</v>
      </c>
      <c r="G8046">
        <v>0</v>
      </c>
      <c r="H8046">
        <v>6180000000</v>
      </c>
      <c r="I8046">
        <v>340000000</v>
      </c>
      <c r="J8046">
        <v>5.0000000000000001E-3</v>
      </c>
      <c r="M8046"/>
    </row>
    <row r="8047" spans="1:15" hidden="1" x14ac:dyDescent="0.25">
      <c r="A8047">
        <v>218</v>
      </c>
      <c r="B8047" t="s">
        <v>335</v>
      </c>
      <c r="C8047" t="s">
        <v>336</v>
      </c>
      <c r="D8047">
        <v>311834519567</v>
      </c>
      <c r="E8047">
        <v>1</v>
      </c>
      <c r="F8047">
        <v>0</v>
      </c>
      <c r="G8047">
        <v>0</v>
      </c>
      <c r="H8047">
        <v>100000000</v>
      </c>
      <c r="I8047">
        <v>345000000</v>
      </c>
      <c r="J8047">
        <v>0.01</v>
      </c>
      <c r="M8047"/>
    </row>
    <row r="8048" spans="1:15" hidden="1" x14ac:dyDescent="0.25">
      <c r="A8048">
        <v>222</v>
      </c>
      <c r="B8048" t="s">
        <v>2687</v>
      </c>
      <c r="C8048" t="s">
        <v>2688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M8048"/>
    </row>
    <row r="8049" spans="1:10" customFormat="1" hidden="1" x14ac:dyDescent="0.25">
      <c r="A8049">
        <v>218</v>
      </c>
      <c r="B8049" t="s">
        <v>1167</v>
      </c>
      <c r="C8049" t="s">
        <v>1168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customFormat="1" hidden="1" x14ac:dyDescent="0.25">
      <c r="A8050">
        <v>222</v>
      </c>
      <c r="B8050" t="s">
        <v>2689</v>
      </c>
      <c r="C8050" t="s">
        <v>2690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customFormat="1" hidden="1" x14ac:dyDescent="0.25">
      <c r="A8051">
        <v>218</v>
      </c>
      <c r="B8051" t="s">
        <v>1972</v>
      </c>
      <c r="C8051" t="s">
        <v>1973</v>
      </c>
      <c r="D8051">
        <v>0</v>
      </c>
      <c r="E8051">
        <v>0</v>
      </c>
      <c r="F8051">
        <v>0</v>
      </c>
      <c r="G8051">
        <v>0</v>
      </c>
      <c r="H8051">
        <v>200000000000</v>
      </c>
      <c r="I8051">
        <v>340000000</v>
      </c>
      <c r="J8051">
        <v>0.02</v>
      </c>
    </row>
    <row r="8052" spans="1:10" customFormat="1" hidden="1" x14ac:dyDescent="0.25">
      <c r="A8052">
        <v>218</v>
      </c>
      <c r="B8052" t="s">
        <v>1752</v>
      </c>
      <c r="C8052" t="s">
        <v>1753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customFormat="1" hidden="1" x14ac:dyDescent="0.25">
      <c r="A8053">
        <v>218</v>
      </c>
      <c r="B8053" t="s">
        <v>751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customFormat="1" hidden="1" x14ac:dyDescent="0.25">
      <c r="A8054">
        <v>218</v>
      </c>
      <c r="B8054" t="s">
        <v>2597</v>
      </c>
      <c r="C8054" t="s">
        <v>2598</v>
      </c>
      <c r="D8054">
        <v>2658453777</v>
      </c>
      <c r="E8054">
        <v>1</v>
      </c>
      <c r="F8054">
        <v>0</v>
      </c>
      <c r="G8054">
        <v>0</v>
      </c>
      <c r="H8054">
        <v>658640662</v>
      </c>
      <c r="I8054">
        <v>340000000</v>
      </c>
      <c r="J8054">
        <v>0.02</v>
      </c>
    </row>
    <row r="8055" spans="1:10" customFormat="1" hidden="1" x14ac:dyDescent="0.25">
      <c r="A8055">
        <v>218</v>
      </c>
      <c r="B8055" t="s">
        <v>1054</v>
      </c>
      <c r="D8055">
        <v>2915210</v>
      </c>
      <c r="E8055">
        <v>1</v>
      </c>
      <c r="F8055">
        <v>0</v>
      </c>
      <c r="G8055">
        <v>0</v>
      </c>
      <c r="H8055">
        <v>10000000000</v>
      </c>
      <c r="I8055">
        <v>340000000</v>
      </c>
      <c r="J8055">
        <v>0.02</v>
      </c>
    </row>
    <row r="8056" spans="1:10" customFormat="1" hidden="1" x14ac:dyDescent="0.25">
      <c r="A8056">
        <v>218</v>
      </c>
      <c r="B8056" t="s">
        <v>2209</v>
      </c>
      <c r="D8056">
        <v>1497035236</v>
      </c>
      <c r="E8056">
        <v>1</v>
      </c>
      <c r="F8056">
        <v>0</v>
      </c>
      <c r="G8056">
        <v>0</v>
      </c>
      <c r="H8056">
        <v>500000000</v>
      </c>
      <c r="I8056">
        <v>340000000</v>
      </c>
      <c r="J8056">
        <v>0.05</v>
      </c>
    </row>
    <row r="8057" spans="1:10" customFormat="1" hidden="1" x14ac:dyDescent="0.25">
      <c r="A8057">
        <v>218</v>
      </c>
      <c r="B8057" t="s">
        <v>2530</v>
      </c>
      <c r="C8057" t="s">
        <v>2531</v>
      </c>
      <c r="D8057">
        <v>4291412098</v>
      </c>
      <c r="E8057">
        <v>1</v>
      </c>
      <c r="F8057">
        <v>0</v>
      </c>
      <c r="G8057">
        <v>0</v>
      </c>
      <c r="H8057">
        <v>500000000</v>
      </c>
      <c r="I8057">
        <v>340000000</v>
      </c>
      <c r="J8057">
        <v>0.05</v>
      </c>
    </row>
    <row r="8058" spans="1:10" customFormat="1" hidden="1" x14ac:dyDescent="0.25">
      <c r="A8058">
        <v>218</v>
      </c>
      <c r="B8058" t="s">
        <v>2453</v>
      </c>
      <c r="C8058" t="s">
        <v>495</v>
      </c>
      <c r="D8058">
        <v>1021556770443</v>
      </c>
      <c r="E8058">
        <v>1</v>
      </c>
      <c r="F8058">
        <v>0</v>
      </c>
      <c r="G8058">
        <v>0</v>
      </c>
      <c r="H8058">
        <v>10000000000</v>
      </c>
      <c r="I8058">
        <v>345000000</v>
      </c>
      <c r="J8058">
        <v>0.15</v>
      </c>
    </row>
    <row r="8059" spans="1:10" customFormat="1" hidden="1" x14ac:dyDescent="0.25">
      <c r="A8059">
        <v>218</v>
      </c>
      <c r="B8059" t="s">
        <v>2392</v>
      </c>
      <c r="C8059" t="s">
        <v>2393</v>
      </c>
      <c r="D8059">
        <v>36088680312</v>
      </c>
      <c r="E8059">
        <v>1</v>
      </c>
      <c r="F8059">
        <v>0</v>
      </c>
      <c r="G8059">
        <v>0</v>
      </c>
      <c r="H8059">
        <v>27071821255</v>
      </c>
      <c r="I8059">
        <v>340000000</v>
      </c>
      <c r="J8059">
        <v>0.02</v>
      </c>
    </row>
    <row r="8060" spans="1:10" customFormat="1" hidden="1" x14ac:dyDescent="0.25">
      <c r="A8060">
        <v>218</v>
      </c>
      <c r="B8060" t="s">
        <v>1936</v>
      </c>
      <c r="C8060" t="s">
        <v>1937</v>
      </c>
      <c r="D8060">
        <v>381818908772</v>
      </c>
      <c r="E8060">
        <v>1</v>
      </c>
      <c r="F8060">
        <v>0</v>
      </c>
      <c r="G8060">
        <v>0</v>
      </c>
      <c r="H8060">
        <v>100000000000</v>
      </c>
      <c r="I8060">
        <v>340000000</v>
      </c>
      <c r="J8060">
        <v>0.03</v>
      </c>
    </row>
    <row r="8061" spans="1:10" customFormat="1" hidden="1" x14ac:dyDescent="0.25">
      <c r="A8061">
        <v>218</v>
      </c>
      <c r="B8061" t="s">
        <v>505</v>
      </c>
      <c r="C8061" t="s">
        <v>506</v>
      </c>
      <c r="D8061">
        <v>375574752039</v>
      </c>
      <c r="E8061">
        <v>1</v>
      </c>
      <c r="F8061">
        <v>0</v>
      </c>
      <c r="G8061">
        <v>0</v>
      </c>
      <c r="H8061">
        <v>10000000000</v>
      </c>
      <c r="I8061">
        <v>340000000</v>
      </c>
      <c r="J8061">
        <v>0.03</v>
      </c>
    </row>
    <row r="8062" spans="1:10" customFormat="1" hidden="1" x14ac:dyDescent="0.25">
      <c r="A8062">
        <v>218</v>
      </c>
      <c r="B8062" t="s">
        <v>1904</v>
      </c>
      <c r="C8062" t="s">
        <v>1905</v>
      </c>
      <c r="D8062">
        <v>0</v>
      </c>
      <c r="E8062">
        <v>0</v>
      </c>
      <c r="F8062">
        <v>0</v>
      </c>
      <c r="G8062">
        <v>0</v>
      </c>
      <c r="H8062">
        <v>50000000000</v>
      </c>
      <c r="I8062">
        <v>340000000</v>
      </c>
      <c r="J8062">
        <v>0.02</v>
      </c>
    </row>
    <row r="8063" spans="1:10" customFormat="1" hidden="1" x14ac:dyDescent="0.25">
      <c r="A8063">
        <v>218</v>
      </c>
      <c r="B8063" t="s">
        <v>516</v>
      </c>
      <c r="C8063" t="s">
        <v>517</v>
      </c>
      <c r="D8063">
        <v>5223843420</v>
      </c>
      <c r="E8063">
        <v>1</v>
      </c>
      <c r="F8063">
        <v>0</v>
      </c>
      <c r="G8063">
        <v>0</v>
      </c>
      <c r="H8063">
        <v>500000000</v>
      </c>
      <c r="I8063">
        <v>340000000</v>
      </c>
      <c r="J8063">
        <v>0.02</v>
      </c>
    </row>
    <row r="8064" spans="1:10" customFormat="1" hidden="1" x14ac:dyDescent="0.25">
      <c r="A8064">
        <v>218</v>
      </c>
      <c r="B8064" t="s">
        <v>806</v>
      </c>
      <c r="C8064" t="s">
        <v>807</v>
      </c>
      <c r="D8064">
        <v>0</v>
      </c>
      <c r="E8064">
        <v>0</v>
      </c>
      <c r="F8064">
        <v>0</v>
      </c>
      <c r="G8064">
        <v>0</v>
      </c>
      <c r="H8064">
        <v>900000000</v>
      </c>
      <c r="I8064">
        <v>345000000</v>
      </c>
      <c r="J8064">
        <v>0.15</v>
      </c>
    </row>
    <row r="8065" spans="1:10" customFormat="1" hidden="1" x14ac:dyDescent="0.25">
      <c r="A8065">
        <v>218</v>
      </c>
      <c r="B8065" t="s">
        <v>213</v>
      </c>
      <c r="C8065" t="s">
        <v>214</v>
      </c>
      <c r="D8065">
        <v>1021252563</v>
      </c>
      <c r="E8065">
        <v>1</v>
      </c>
      <c r="F8065">
        <v>0</v>
      </c>
      <c r="G8065">
        <v>0</v>
      </c>
      <c r="H8065">
        <v>1000000000</v>
      </c>
      <c r="I8065">
        <v>340000000</v>
      </c>
      <c r="J8065">
        <v>0</v>
      </c>
    </row>
    <row r="8066" spans="1:10" customFormat="1" hidden="1" x14ac:dyDescent="0.25">
      <c r="A8066">
        <v>218</v>
      </c>
      <c r="B8066" t="s">
        <v>2529</v>
      </c>
      <c r="C8066" t="s">
        <v>366</v>
      </c>
      <c r="D8066">
        <v>9394947649</v>
      </c>
      <c r="E8066">
        <v>1</v>
      </c>
      <c r="F8066">
        <v>0</v>
      </c>
      <c r="G8066">
        <v>0</v>
      </c>
      <c r="H8066">
        <v>9000000000</v>
      </c>
      <c r="I8066">
        <v>500000000</v>
      </c>
      <c r="J8066">
        <v>0.05</v>
      </c>
    </row>
    <row r="8067" spans="1:10" customFormat="1" hidden="1" x14ac:dyDescent="0.25">
      <c r="A8067">
        <v>218</v>
      </c>
      <c r="B8067" t="s">
        <v>329</v>
      </c>
      <c r="C8067" t="s">
        <v>330</v>
      </c>
      <c r="D8067">
        <v>500638770</v>
      </c>
      <c r="E8067">
        <v>1</v>
      </c>
      <c r="F8067">
        <v>0</v>
      </c>
      <c r="G8067">
        <v>0</v>
      </c>
      <c r="H8067">
        <v>10000000</v>
      </c>
      <c r="I8067">
        <v>340000000</v>
      </c>
      <c r="J8067">
        <v>0.01</v>
      </c>
    </row>
    <row r="8068" spans="1:10" customFormat="1" hidden="1" x14ac:dyDescent="0.25">
      <c r="A8068">
        <v>218</v>
      </c>
      <c r="B8068" t="s">
        <v>1458</v>
      </c>
      <c r="C8068" t="s">
        <v>1459</v>
      </c>
      <c r="D8068">
        <v>14006566819</v>
      </c>
      <c r="E8068">
        <v>1</v>
      </c>
      <c r="F8068">
        <v>0</v>
      </c>
      <c r="G8068">
        <v>0</v>
      </c>
      <c r="H8068">
        <v>1500000000</v>
      </c>
      <c r="I8068">
        <v>340000000</v>
      </c>
      <c r="J8068">
        <v>0.02</v>
      </c>
    </row>
    <row r="8069" spans="1:10" customFormat="1" hidden="1" x14ac:dyDescent="0.25">
      <c r="A8069">
        <v>218</v>
      </c>
      <c r="B8069" t="s">
        <v>1801</v>
      </c>
      <c r="C8069" t="s">
        <v>1802</v>
      </c>
      <c r="D8069">
        <v>4058915837</v>
      </c>
      <c r="E8069">
        <v>1</v>
      </c>
      <c r="F8069">
        <v>0</v>
      </c>
      <c r="G8069">
        <v>0</v>
      </c>
      <c r="H8069">
        <v>4054489252</v>
      </c>
      <c r="I8069">
        <v>340000000</v>
      </c>
      <c r="J8069">
        <v>0</v>
      </c>
    </row>
    <row r="8070" spans="1:10" customFormat="1" hidden="1" x14ac:dyDescent="0.25">
      <c r="A8070">
        <v>218</v>
      </c>
      <c r="B8070" t="s">
        <v>2532</v>
      </c>
      <c r="C8070" t="s">
        <v>2533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340000000</v>
      </c>
      <c r="J8070">
        <v>0</v>
      </c>
    </row>
    <row r="8071" spans="1:10" customFormat="1" hidden="1" x14ac:dyDescent="0.25">
      <c r="A8071">
        <v>218</v>
      </c>
      <c r="B8071" t="s">
        <v>1161</v>
      </c>
      <c r="C8071" t="s">
        <v>1162</v>
      </c>
      <c r="D8071">
        <v>50297430457</v>
      </c>
      <c r="E8071">
        <v>1</v>
      </c>
      <c r="F8071">
        <v>0</v>
      </c>
      <c r="G8071">
        <v>0</v>
      </c>
      <c r="H8071">
        <v>50000000000</v>
      </c>
      <c r="I8071">
        <v>340000000</v>
      </c>
      <c r="J8071">
        <v>0.05</v>
      </c>
    </row>
    <row r="8072" spans="1:10" customFormat="1" hidden="1" x14ac:dyDescent="0.25">
      <c r="A8072">
        <v>218</v>
      </c>
      <c r="B8072" t="s">
        <v>1490</v>
      </c>
      <c r="C8072" t="s">
        <v>1491</v>
      </c>
      <c r="D8072">
        <v>115151287159152</v>
      </c>
      <c r="E8072">
        <v>4299283297</v>
      </c>
      <c r="F8072">
        <v>75226382655</v>
      </c>
      <c r="G8072">
        <v>48</v>
      </c>
      <c r="H8072">
        <v>2500000000000</v>
      </c>
      <c r="I8072">
        <v>340000000</v>
      </c>
      <c r="J8072">
        <v>0.05</v>
      </c>
    </row>
    <row r="8073" spans="1:10" customFormat="1" hidden="1" x14ac:dyDescent="0.25">
      <c r="A8073">
        <v>218</v>
      </c>
      <c r="B8073" t="s">
        <v>1446</v>
      </c>
      <c r="C8073" t="s">
        <v>1447</v>
      </c>
      <c r="D8073">
        <v>202346303</v>
      </c>
      <c r="E8073">
        <v>1</v>
      </c>
      <c r="F8073">
        <v>0</v>
      </c>
      <c r="G8073">
        <v>0</v>
      </c>
      <c r="H8073">
        <v>1000000</v>
      </c>
      <c r="I8073">
        <v>340000000</v>
      </c>
      <c r="J8073">
        <v>0</v>
      </c>
    </row>
    <row r="8074" spans="1:10" customFormat="1" hidden="1" x14ac:dyDescent="0.25">
      <c r="A8074">
        <v>218</v>
      </c>
      <c r="B8074" t="s">
        <v>421</v>
      </c>
      <c r="C8074" t="s">
        <v>422</v>
      </c>
      <c r="D8074">
        <v>521360575587</v>
      </c>
      <c r="E8074">
        <v>1</v>
      </c>
      <c r="F8074">
        <v>0</v>
      </c>
      <c r="G8074">
        <v>0</v>
      </c>
      <c r="H8074">
        <v>100000000000</v>
      </c>
      <c r="I8074">
        <v>340000000</v>
      </c>
      <c r="J8074">
        <v>1.9900000000000001E-2</v>
      </c>
    </row>
    <row r="8075" spans="1:10" customFormat="1" hidden="1" x14ac:dyDescent="0.25">
      <c r="A8075">
        <v>218</v>
      </c>
      <c r="B8075" t="s">
        <v>238</v>
      </c>
      <c r="C8075" t="s">
        <v>239</v>
      </c>
      <c r="D8075">
        <v>36313357</v>
      </c>
      <c r="E8075">
        <v>1</v>
      </c>
      <c r="F8075">
        <v>0</v>
      </c>
      <c r="G8075">
        <v>0</v>
      </c>
      <c r="H8075">
        <v>250000000000</v>
      </c>
      <c r="I8075">
        <v>340000000</v>
      </c>
      <c r="J8075">
        <v>5.0000000000000001E-3</v>
      </c>
    </row>
    <row r="8076" spans="1:10" customFormat="1" hidden="1" x14ac:dyDescent="0.25">
      <c r="A8076">
        <v>218</v>
      </c>
      <c r="B8076" t="s">
        <v>1488</v>
      </c>
      <c r="C8076" t="s">
        <v>1489</v>
      </c>
      <c r="D8076">
        <v>0</v>
      </c>
      <c r="E8076">
        <v>1</v>
      </c>
      <c r="F8076">
        <v>0</v>
      </c>
      <c r="G8076">
        <v>0</v>
      </c>
      <c r="H8076">
        <v>25000000000</v>
      </c>
      <c r="I8076">
        <v>340000000</v>
      </c>
      <c r="J8076">
        <v>0.01</v>
      </c>
    </row>
    <row r="8077" spans="1:10" customFormat="1" hidden="1" x14ac:dyDescent="0.25">
      <c r="A8077">
        <v>218</v>
      </c>
      <c r="B8077" t="s">
        <v>1109</v>
      </c>
      <c r="C8077" t="s">
        <v>1110</v>
      </c>
      <c r="D8077">
        <v>101592527487</v>
      </c>
      <c r="E8077">
        <v>1</v>
      </c>
      <c r="F8077">
        <v>0</v>
      </c>
      <c r="G8077">
        <v>0</v>
      </c>
      <c r="H8077">
        <v>500000000</v>
      </c>
      <c r="I8077">
        <v>340000000</v>
      </c>
      <c r="J8077">
        <v>0.03</v>
      </c>
    </row>
    <row r="8078" spans="1:10" customFormat="1" hidden="1" x14ac:dyDescent="0.25">
      <c r="A8078">
        <v>218</v>
      </c>
      <c r="B8078" t="s">
        <v>2092</v>
      </c>
      <c r="C8078" t="s">
        <v>2093</v>
      </c>
      <c r="D8078">
        <v>1000000000</v>
      </c>
      <c r="E8078">
        <v>1</v>
      </c>
      <c r="F8078">
        <v>0</v>
      </c>
      <c r="G8078">
        <v>0</v>
      </c>
      <c r="H8078">
        <v>1000000000</v>
      </c>
      <c r="I8078">
        <v>345000000</v>
      </c>
      <c r="J8078">
        <v>0.01</v>
      </c>
    </row>
    <row r="8079" spans="1:10" customFormat="1" hidden="1" x14ac:dyDescent="0.25">
      <c r="A8079">
        <v>218</v>
      </c>
      <c r="B8079" t="s">
        <v>1298</v>
      </c>
      <c r="C8079" t="s">
        <v>1299</v>
      </c>
      <c r="D8079">
        <v>3365466517</v>
      </c>
      <c r="E8079">
        <v>1</v>
      </c>
      <c r="F8079">
        <v>0</v>
      </c>
      <c r="G8079">
        <v>0</v>
      </c>
      <c r="H8079">
        <v>1000000000</v>
      </c>
      <c r="I8079">
        <v>340000000</v>
      </c>
      <c r="J8079">
        <v>0.03</v>
      </c>
    </row>
    <row r="8080" spans="1:10" customFormat="1" hidden="1" x14ac:dyDescent="0.25">
      <c r="A8080">
        <v>218</v>
      </c>
      <c r="B8080" t="s">
        <v>1743</v>
      </c>
      <c r="C8080" t="s">
        <v>1744</v>
      </c>
      <c r="D8080">
        <v>48384822409</v>
      </c>
      <c r="E8080">
        <v>1</v>
      </c>
      <c r="F8080">
        <v>0</v>
      </c>
      <c r="G8080">
        <v>0</v>
      </c>
      <c r="H8080">
        <v>10000000000</v>
      </c>
      <c r="I8080">
        <v>340000000</v>
      </c>
      <c r="J8080">
        <v>0.01</v>
      </c>
    </row>
    <row r="8081" spans="1:15" hidden="1" x14ac:dyDescent="0.25">
      <c r="A8081">
        <v>218</v>
      </c>
      <c r="B8081" t="s">
        <v>1764</v>
      </c>
      <c r="D8081">
        <v>102802555</v>
      </c>
      <c r="E8081">
        <v>1</v>
      </c>
      <c r="F8081">
        <v>0</v>
      </c>
      <c r="G8081">
        <v>0</v>
      </c>
      <c r="H8081">
        <v>100000000</v>
      </c>
      <c r="I8081">
        <v>340000000</v>
      </c>
      <c r="J8081">
        <v>0.15</v>
      </c>
      <c r="M8081"/>
    </row>
    <row r="8082" spans="1:15" hidden="1" x14ac:dyDescent="0.25">
      <c r="A8082">
        <v>218</v>
      </c>
      <c r="B8082" t="s">
        <v>540</v>
      </c>
      <c r="C8082" t="s">
        <v>541</v>
      </c>
      <c r="D8082">
        <v>46612930396</v>
      </c>
      <c r="E8082">
        <v>1</v>
      </c>
      <c r="F8082">
        <v>0</v>
      </c>
      <c r="G8082">
        <v>0</v>
      </c>
      <c r="H8082">
        <v>960000000</v>
      </c>
      <c r="I8082">
        <v>340000000</v>
      </c>
      <c r="J8082">
        <v>0.03</v>
      </c>
      <c r="M8082"/>
    </row>
    <row r="8083" spans="1:15" hidden="1" x14ac:dyDescent="0.25">
      <c r="A8083">
        <v>218</v>
      </c>
      <c r="B8083" t="s">
        <v>398</v>
      </c>
      <c r="C8083" t="s">
        <v>399</v>
      </c>
      <c r="D8083">
        <v>10256350509</v>
      </c>
      <c r="E8083">
        <v>1</v>
      </c>
      <c r="F8083">
        <v>0</v>
      </c>
      <c r="G8083">
        <v>0</v>
      </c>
      <c r="H8083">
        <v>1000000000</v>
      </c>
      <c r="I8083">
        <v>340000000</v>
      </c>
      <c r="J8083">
        <v>0.01</v>
      </c>
      <c r="M8083"/>
    </row>
    <row r="8084" spans="1:15" hidden="1" x14ac:dyDescent="0.25">
      <c r="A8084">
        <v>218</v>
      </c>
      <c r="B8084" t="s">
        <v>1996</v>
      </c>
      <c r="C8084" t="s">
        <v>1997</v>
      </c>
      <c r="D8084">
        <v>2116522602672</v>
      </c>
      <c r="E8084">
        <v>1</v>
      </c>
      <c r="F8084">
        <v>0</v>
      </c>
      <c r="G8084">
        <v>0</v>
      </c>
      <c r="H8084">
        <v>250000000000</v>
      </c>
      <c r="I8084">
        <v>340000000</v>
      </c>
      <c r="J8084">
        <v>0.02</v>
      </c>
      <c r="M8084"/>
    </row>
    <row r="8085" spans="1:15" hidden="1" x14ac:dyDescent="0.25">
      <c r="A8085">
        <v>218</v>
      </c>
      <c r="B8085" t="s">
        <v>1010</v>
      </c>
      <c r="C8085" t="s">
        <v>1011</v>
      </c>
      <c r="D8085">
        <v>1000000000</v>
      </c>
      <c r="E8085">
        <v>1</v>
      </c>
      <c r="F8085">
        <v>0</v>
      </c>
      <c r="G8085">
        <v>0</v>
      </c>
      <c r="H8085">
        <v>1000000000</v>
      </c>
      <c r="I8085">
        <v>340000000</v>
      </c>
      <c r="J8085">
        <v>1.4999999999999999E-2</v>
      </c>
      <c r="M8085"/>
    </row>
    <row r="8086" spans="1:15" hidden="1" x14ac:dyDescent="0.25">
      <c r="A8086">
        <v>218</v>
      </c>
      <c r="B8086" t="s">
        <v>2105</v>
      </c>
      <c r="C8086" t="s">
        <v>2106</v>
      </c>
      <c r="D8086">
        <v>8629107259187</v>
      </c>
      <c r="E8086">
        <v>386189275</v>
      </c>
      <c r="F8086">
        <v>4572738303</v>
      </c>
      <c r="G8086">
        <v>3</v>
      </c>
      <c r="H8086">
        <v>940000000000</v>
      </c>
      <c r="I8086">
        <v>340000000</v>
      </c>
      <c r="J8086">
        <v>0.01</v>
      </c>
      <c r="M8086"/>
    </row>
    <row r="8087" spans="1:15" hidden="1" x14ac:dyDescent="0.25">
      <c r="A8087">
        <v>218</v>
      </c>
      <c r="B8087" t="s">
        <v>1786</v>
      </c>
      <c r="C8087" t="s">
        <v>1787</v>
      </c>
      <c r="D8087">
        <v>697636878</v>
      </c>
      <c r="E8087">
        <v>1</v>
      </c>
      <c r="F8087">
        <v>0</v>
      </c>
      <c r="G8087">
        <v>0</v>
      </c>
      <c r="H8087">
        <v>500000000</v>
      </c>
      <c r="I8087">
        <v>340000000</v>
      </c>
      <c r="J8087">
        <v>0.02</v>
      </c>
      <c r="M8087"/>
    </row>
    <row r="8088" spans="1:15" hidden="1" x14ac:dyDescent="0.25">
      <c r="A8088">
        <v>218</v>
      </c>
      <c r="B8088" t="s">
        <v>1205</v>
      </c>
      <c r="C8088" t="s">
        <v>1206</v>
      </c>
      <c r="D8088">
        <v>31666220668</v>
      </c>
      <c r="E8088">
        <v>366220603</v>
      </c>
      <c r="F8088">
        <v>1284809560</v>
      </c>
      <c r="G8088">
        <v>1</v>
      </c>
      <c r="H8088">
        <v>20000000000</v>
      </c>
      <c r="I8088">
        <v>340000000</v>
      </c>
      <c r="J8088">
        <v>0.02</v>
      </c>
      <c r="M8088"/>
    </row>
    <row r="8089" spans="1:15" hidden="1" x14ac:dyDescent="0.25">
      <c r="A8089">
        <v>218</v>
      </c>
      <c r="B8089" t="s">
        <v>1080</v>
      </c>
      <c r="C8089" t="s">
        <v>959</v>
      </c>
      <c r="D8089">
        <v>0</v>
      </c>
      <c r="E8089">
        <v>0</v>
      </c>
      <c r="F8089">
        <v>0</v>
      </c>
      <c r="G8089">
        <v>0</v>
      </c>
      <c r="H8089">
        <v>500000000000</v>
      </c>
      <c r="I8089">
        <v>340000000</v>
      </c>
      <c r="J8089">
        <v>0.01</v>
      </c>
      <c r="M8089"/>
    </row>
    <row r="8090" spans="1:15" x14ac:dyDescent="0.25">
      <c r="A8090">
        <v>224</v>
      </c>
      <c r="B8090" t="s">
        <v>1636</v>
      </c>
      <c r="C8090" t="s">
        <v>1637</v>
      </c>
      <c r="D8090">
        <v>1772218118839</v>
      </c>
      <c r="E8090">
        <v>0</v>
      </c>
      <c r="F8090">
        <v>0</v>
      </c>
      <c r="G8090">
        <v>2</v>
      </c>
      <c r="H8090">
        <v>550000000000</v>
      </c>
      <c r="I8090">
        <v>340000000</v>
      </c>
      <c r="J8090" s="127">
        <v>2.8000000000000001E-2</v>
      </c>
      <c r="L8090" t="str">
        <f t="shared" ref="L8090:L8091" si="66">C8090</f>
        <v>SAFE</v>
      </c>
      <c r="M8090" s="125">
        <f t="shared" ref="M8090:M8091" si="67">H8090/1000000</f>
        <v>550000</v>
      </c>
      <c r="O8090" s="126">
        <f t="shared" ref="O8090:O8091" si="68">D8090/1000000</f>
        <v>1772218.1188389999</v>
      </c>
    </row>
    <row r="8091" spans="1:15" x14ac:dyDescent="0.25">
      <c r="A8091">
        <v>224</v>
      </c>
      <c r="B8091" t="s">
        <v>2615</v>
      </c>
      <c r="C8091" t="s">
        <v>2616</v>
      </c>
      <c r="D8091">
        <v>559758533386</v>
      </c>
      <c r="E8091">
        <v>0</v>
      </c>
      <c r="F8091">
        <v>0</v>
      </c>
      <c r="G8091">
        <v>0</v>
      </c>
      <c r="H8091">
        <v>550000000000</v>
      </c>
      <c r="I8091">
        <v>340000000</v>
      </c>
      <c r="J8091" s="127">
        <v>0.03</v>
      </c>
      <c r="L8091" t="str">
        <f t="shared" si="66"/>
        <v>TETON</v>
      </c>
      <c r="M8091" s="125">
        <f t="shared" si="67"/>
        <v>550000</v>
      </c>
      <c r="O8091" s="126">
        <f t="shared" si="68"/>
        <v>559758.53338599997</v>
      </c>
    </row>
    <row r="8092" spans="1:15" hidden="1" x14ac:dyDescent="0.25">
      <c r="A8092">
        <v>218</v>
      </c>
      <c r="B8092" t="s">
        <v>179</v>
      </c>
      <c r="C8092" t="s">
        <v>180</v>
      </c>
      <c r="D8092">
        <v>68126664785397</v>
      </c>
      <c r="E8092">
        <v>1888309466</v>
      </c>
      <c r="F8092">
        <v>42689103872</v>
      </c>
      <c r="G8092">
        <v>27</v>
      </c>
      <c r="H8092">
        <v>1000000000</v>
      </c>
      <c r="I8092">
        <v>340000000</v>
      </c>
      <c r="J8092">
        <v>3.5000000000000003E-2</v>
      </c>
      <c r="M8092"/>
    </row>
    <row r="8093" spans="1:15" hidden="1" x14ac:dyDescent="0.25">
      <c r="A8093">
        <v>218</v>
      </c>
      <c r="B8093" t="s">
        <v>745</v>
      </c>
      <c r="C8093" t="s">
        <v>746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M8093"/>
    </row>
    <row r="8094" spans="1:15" hidden="1" x14ac:dyDescent="0.25">
      <c r="A8094">
        <v>218</v>
      </c>
      <c r="B8094" t="s">
        <v>1183</v>
      </c>
      <c r="C8094" t="s">
        <v>1184</v>
      </c>
      <c r="D8094">
        <v>3006408808</v>
      </c>
      <c r="E8094">
        <v>1</v>
      </c>
      <c r="F8094">
        <v>0</v>
      </c>
      <c r="G8094">
        <v>0</v>
      </c>
      <c r="H8094">
        <v>3000000000</v>
      </c>
      <c r="I8094">
        <v>350000000</v>
      </c>
      <c r="J8094">
        <v>0.03</v>
      </c>
      <c r="M8094"/>
    </row>
    <row r="8095" spans="1:15" hidden="1" x14ac:dyDescent="0.25">
      <c r="A8095">
        <v>218</v>
      </c>
      <c r="B8095" t="s">
        <v>2256</v>
      </c>
      <c r="C8095" t="s">
        <v>391</v>
      </c>
      <c r="D8095">
        <v>1492539560090</v>
      </c>
      <c r="E8095">
        <v>1</v>
      </c>
      <c r="F8095">
        <v>0</v>
      </c>
      <c r="G8095">
        <v>0</v>
      </c>
      <c r="H8095">
        <v>200000000000</v>
      </c>
      <c r="I8095">
        <v>340000000</v>
      </c>
      <c r="J8095">
        <v>5.0000000000000001E-3</v>
      </c>
      <c r="M8095"/>
    </row>
    <row r="8096" spans="1:15" hidden="1" x14ac:dyDescent="0.25">
      <c r="A8096">
        <v>218</v>
      </c>
      <c r="B8096" t="s">
        <v>1843</v>
      </c>
      <c r="C8096" t="s">
        <v>900</v>
      </c>
      <c r="D8096">
        <v>1644534</v>
      </c>
      <c r="E8096">
        <v>1</v>
      </c>
      <c r="F8096">
        <v>0</v>
      </c>
      <c r="G8096">
        <v>0</v>
      </c>
      <c r="H8096">
        <v>450000000000</v>
      </c>
      <c r="I8096">
        <v>340000000</v>
      </c>
      <c r="J8096">
        <v>0.02</v>
      </c>
      <c r="M8096"/>
    </row>
    <row r="8097" spans="1:10" customFormat="1" hidden="1" x14ac:dyDescent="0.25">
      <c r="A8097">
        <v>218</v>
      </c>
      <c r="B8097" t="s">
        <v>1733</v>
      </c>
      <c r="C8097" t="s">
        <v>1734</v>
      </c>
      <c r="D8097">
        <v>22324324206</v>
      </c>
      <c r="E8097">
        <v>1</v>
      </c>
      <c r="F8097">
        <v>0</v>
      </c>
      <c r="G8097">
        <v>0</v>
      </c>
      <c r="H8097">
        <v>100002817955</v>
      </c>
      <c r="I8097">
        <v>345000000</v>
      </c>
      <c r="J8097">
        <v>4.2000000000000003E-2</v>
      </c>
    </row>
    <row r="8098" spans="1:10" customFormat="1" hidden="1" x14ac:dyDescent="0.25">
      <c r="A8098">
        <v>218</v>
      </c>
      <c r="B8098" t="s">
        <v>887</v>
      </c>
      <c r="C8098" t="s">
        <v>888</v>
      </c>
      <c r="D8098">
        <v>2238235264596</v>
      </c>
      <c r="E8098">
        <v>1</v>
      </c>
      <c r="F8098">
        <v>0</v>
      </c>
      <c r="G8098">
        <v>0</v>
      </c>
      <c r="H8098">
        <v>2010000000000</v>
      </c>
      <c r="I8098">
        <v>340000000</v>
      </c>
      <c r="J8098">
        <v>0</v>
      </c>
    </row>
    <row r="8099" spans="1:10" customFormat="1" hidden="1" x14ac:dyDescent="0.25">
      <c r="A8099">
        <v>218</v>
      </c>
      <c r="B8099" t="s">
        <v>1711</v>
      </c>
      <c r="C8099" t="s">
        <v>1712</v>
      </c>
      <c r="D8099">
        <v>4400866238</v>
      </c>
      <c r="E8099">
        <v>1</v>
      </c>
      <c r="F8099">
        <v>0</v>
      </c>
      <c r="G8099">
        <v>0</v>
      </c>
      <c r="H8099">
        <v>1000000000</v>
      </c>
      <c r="I8099">
        <v>340000000</v>
      </c>
      <c r="J8099">
        <v>0.01</v>
      </c>
    </row>
    <row r="8100" spans="1:10" customFormat="1" hidden="1" x14ac:dyDescent="0.25">
      <c r="A8100">
        <v>218</v>
      </c>
      <c r="B8100" t="s">
        <v>1690</v>
      </c>
      <c r="C8100" t="s">
        <v>1691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customFormat="1" hidden="1" x14ac:dyDescent="0.25">
      <c r="A8101">
        <v>218</v>
      </c>
      <c r="B8101" t="s">
        <v>218</v>
      </c>
      <c r="C8101" t="s">
        <v>219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customFormat="1" hidden="1" x14ac:dyDescent="0.25">
      <c r="A8102">
        <v>218</v>
      </c>
      <c r="B8102" t="s">
        <v>187</v>
      </c>
      <c r="C8102" t="s">
        <v>188</v>
      </c>
      <c r="D8102">
        <v>179336003233</v>
      </c>
      <c r="E8102">
        <v>1</v>
      </c>
      <c r="F8102">
        <v>0</v>
      </c>
      <c r="G8102">
        <v>0</v>
      </c>
      <c r="H8102">
        <v>165000000000</v>
      </c>
      <c r="I8102">
        <v>340000000</v>
      </c>
      <c r="J8102">
        <v>0.01</v>
      </c>
    </row>
    <row r="8103" spans="1:10" customFormat="1" hidden="1" x14ac:dyDescent="0.25">
      <c r="A8103">
        <v>218</v>
      </c>
      <c r="B8103" t="s">
        <v>2386</v>
      </c>
      <c r="C8103" t="s">
        <v>273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customFormat="1" hidden="1" x14ac:dyDescent="0.25">
      <c r="A8104">
        <v>218</v>
      </c>
      <c r="B8104" t="s">
        <v>156</v>
      </c>
      <c r="C8104" t="s">
        <v>157</v>
      </c>
      <c r="D8104">
        <v>14669772329</v>
      </c>
      <c r="E8104">
        <v>1</v>
      </c>
      <c r="F8104">
        <v>0</v>
      </c>
      <c r="G8104">
        <v>0</v>
      </c>
      <c r="H8104">
        <v>14000000000</v>
      </c>
      <c r="I8104">
        <v>340000000</v>
      </c>
      <c r="J8104">
        <v>0.01</v>
      </c>
    </row>
    <row r="8105" spans="1:10" customFormat="1" hidden="1" x14ac:dyDescent="0.25">
      <c r="A8105">
        <v>218</v>
      </c>
      <c r="B8105" t="s">
        <v>2240</v>
      </c>
      <c r="C8105" t="s">
        <v>2241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customFormat="1" hidden="1" x14ac:dyDescent="0.25">
      <c r="A8106">
        <v>218</v>
      </c>
      <c r="B8106" t="s">
        <v>1197</v>
      </c>
      <c r="C8106" t="s">
        <v>1198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customFormat="1" hidden="1" x14ac:dyDescent="0.25">
      <c r="A8107">
        <v>218</v>
      </c>
      <c r="B8107" t="s">
        <v>1781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customFormat="1" hidden="1" x14ac:dyDescent="0.25">
      <c r="A8108">
        <v>218</v>
      </c>
      <c r="B8108" t="s">
        <v>1097</v>
      </c>
      <c r="C8108" t="s">
        <v>1098</v>
      </c>
      <c r="D8108">
        <v>194036812197</v>
      </c>
      <c r="E8108">
        <v>1</v>
      </c>
      <c r="F8108">
        <v>0</v>
      </c>
      <c r="G8108">
        <v>0</v>
      </c>
      <c r="H8108">
        <v>5000000000</v>
      </c>
      <c r="I8108">
        <v>340000000</v>
      </c>
      <c r="J8108">
        <v>0</v>
      </c>
    </row>
    <row r="8109" spans="1:10" customFormat="1" hidden="1" x14ac:dyDescent="0.25">
      <c r="A8109">
        <v>218</v>
      </c>
      <c r="B8109" t="s">
        <v>2304</v>
      </c>
      <c r="C8109" t="s">
        <v>2305</v>
      </c>
      <c r="D8109">
        <v>58602677138918</v>
      </c>
      <c r="E8109">
        <v>2139242448</v>
      </c>
      <c r="F8109">
        <v>34185606520</v>
      </c>
      <c r="G8109">
        <v>22</v>
      </c>
      <c r="H8109">
        <v>50000000000</v>
      </c>
      <c r="I8109">
        <v>340000000</v>
      </c>
      <c r="J8109">
        <v>0.05</v>
      </c>
    </row>
    <row r="8110" spans="1:10" customFormat="1" hidden="1" x14ac:dyDescent="0.25">
      <c r="A8110">
        <v>218</v>
      </c>
      <c r="B8110" t="s">
        <v>1408</v>
      </c>
      <c r="C8110" t="s">
        <v>1409</v>
      </c>
      <c r="D8110">
        <v>1986781966590</v>
      </c>
      <c r="E8110">
        <v>1</v>
      </c>
      <c r="F8110">
        <v>0</v>
      </c>
      <c r="G8110">
        <v>0</v>
      </c>
      <c r="H8110">
        <v>1000000000000</v>
      </c>
      <c r="I8110">
        <v>340000000</v>
      </c>
      <c r="J8110">
        <v>0</v>
      </c>
    </row>
    <row r="8111" spans="1:10" customFormat="1" hidden="1" x14ac:dyDescent="0.25">
      <c r="A8111">
        <v>218</v>
      </c>
      <c r="B8111" t="s">
        <v>1201</v>
      </c>
      <c r="C8111" t="s">
        <v>1202</v>
      </c>
      <c r="D8111">
        <v>1141113487866</v>
      </c>
      <c r="E8111">
        <v>1</v>
      </c>
      <c r="F8111">
        <v>0</v>
      </c>
      <c r="G8111">
        <v>0</v>
      </c>
      <c r="H8111">
        <v>1000000000000</v>
      </c>
      <c r="I8111">
        <v>340000000</v>
      </c>
      <c r="J8111">
        <v>0.01</v>
      </c>
    </row>
    <row r="8112" spans="1:10" customFormat="1" hidden="1" x14ac:dyDescent="0.25">
      <c r="A8112">
        <v>218</v>
      </c>
      <c r="B8112" t="s">
        <v>1038</v>
      </c>
      <c r="C8112" t="s">
        <v>1039</v>
      </c>
      <c r="D8112">
        <v>35367843125</v>
      </c>
      <c r="E8112">
        <v>1</v>
      </c>
      <c r="F8112">
        <v>0</v>
      </c>
      <c r="G8112">
        <v>0</v>
      </c>
      <c r="H8112">
        <v>1000000000</v>
      </c>
      <c r="I8112">
        <v>340000000</v>
      </c>
      <c r="J8112">
        <v>0.01</v>
      </c>
    </row>
    <row r="8113" spans="1:15" hidden="1" x14ac:dyDescent="0.25">
      <c r="A8113">
        <v>218</v>
      </c>
      <c r="B8113" t="s">
        <v>816</v>
      </c>
      <c r="C8113" t="s">
        <v>817</v>
      </c>
      <c r="D8113">
        <v>105217099147</v>
      </c>
      <c r="E8113">
        <v>1</v>
      </c>
      <c r="F8113">
        <v>0</v>
      </c>
      <c r="G8113">
        <v>0</v>
      </c>
      <c r="H8113">
        <v>100000000000</v>
      </c>
      <c r="I8113">
        <v>340000000</v>
      </c>
      <c r="J8113">
        <v>2.5000000000000001E-2</v>
      </c>
      <c r="M8113"/>
    </row>
    <row r="8114" spans="1:15" hidden="1" x14ac:dyDescent="0.25">
      <c r="A8114">
        <v>218</v>
      </c>
      <c r="B8114" t="s">
        <v>1573</v>
      </c>
      <c r="C8114" t="s">
        <v>1574</v>
      </c>
      <c r="D8114">
        <v>422955703483</v>
      </c>
      <c r="E8114">
        <v>1</v>
      </c>
      <c r="F8114">
        <v>0</v>
      </c>
      <c r="G8114">
        <v>0</v>
      </c>
      <c r="H8114">
        <v>24000000000</v>
      </c>
      <c r="I8114">
        <v>340000000</v>
      </c>
      <c r="J8114">
        <v>3.5000000000000003E-2</v>
      </c>
      <c r="M8114"/>
    </row>
    <row r="8115" spans="1:15" hidden="1" x14ac:dyDescent="0.25">
      <c r="A8115">
        <v>218</v>
      </c>
      <c r="B8115" s="161" t="s">
        <v>2246</v>
      </c>
      <c r="C8115" t="s">
        <v>2247</v>
      </c>
      <c r="D8115">
        <v>0</v>
      </c>
      <c r="E8115">
        <v>0</v>
      </c>
      <c r="F8115">
        <v>0</v>
      </c>
      <c r="G8115">
        <v>0</v>
      </c>
      <c r="H8115">
        <v>350000000</v>
      </c>
      <c r="I8115">
        <v>340000000</v>
      </c>
      <c r="J8115">
        <v>1</v>
      </c>
      <c r="M8115"/>
    </row>
    <row r="8116" spans="1:15" hidden="1" x14ac:dyDescent="0.25">
      <c r="A8116">
        <v>218</v>
      </c>
      <c r="B8116" t="s">
        <v>220</v>
      </c>
      <c r="C8116" t="s">
        <v>221</v>
      </c>
      <c r="D8116">
        <v>698292896</v>
      </c>
      <c r="E8116">
        <v>1</v>
      </c>
      <c r="F8116">
        <v>0</v>
      </c>
      <c r="G8116">
        <v>0</v>
      </c>
      <c r="H8116">
        <v>500000000</v>
      </c>
      <c r="I8116">
        <v>350000000</v>
      </c>
      <c r="J8116">
        <v>0.01</v>
      </c>
      <c r="M8116"/>
    </row>
    <row r="8117" spans="1:15" hidden="1" x14ac:dyDescent="0.25">
      <c r="A8117">
        <v>218</v>
      </c>
      <c r="B8117" t="s">
        <v>2229</v>
      </c>
      <c r="C8117" t="s">
        <v>2230</v>
      </c>
      <c r="D8117">
        <v>192293826608</v>
      </c>
      <c r="E8117">
        <v>1</v>
      </c>
      <c r="F8117">
        <v>0</v>
      </c>
      <c r="G8117">
        <v>0</v>
      </c>
      <c r="H8117">
        <v>1000000000</v>
      </c>
      <c r="I8117">
        <v>345000000</v>
      </c>
      <c r="J8117">
        <v>3.9E-2</v>
      </c>
      <c r="M8117"/>
    </row>
    <row r="8118" spans="1:15" hidden="1" x14ac:dyDescent="0.25">
      <c r="A8118">
        <v>218</v>
      </c>
      <c r="B8118" t="s">
        <v>1143</v>
      </c>
      <c r="C8118" t="s">
        <v>1144</v>
      </c>
      <c r="D8118">
        <v>1331854238205</v>
      </c>
      <c r="E8118">
        <v>1</v>
      </c>
      <c r="F8118">
        <v>0</v>
      </c>
      <c r="G8118">
        <v>0</v>
      </c>
      <c r="H8118">
        <v>134000000000</v>
      </c>
      <c r="I8118">
        <v>340000000</v>
      </c>
      <c r="J8118">
        <v>0.01</v>
      </c>
      <c r="M8118"/>
    </row>
    <row r="8119" spans="1:15" hidden="1" x14ac:dyDescent="0.25">
      <c r="A8119">
        <v>218</v>
      </c>
      <c r="B8119" t="s">
        <v>1240</v>
      </c>
      <c r="C8119" t="s">
        <v>1241</v>
      </c>
      <c r="D8119">
        <v>18321423637</v>
      </c>
      <c r="E8119">
        <v>1</v>
      </c>
      <c r="F8119">
        <v>0</v>
      </c>
      <c r="G8119">
        <v>0</v>
      </c>
      <c r="H8119">
        <v>10000000000</v>
      </c>
      <c r="I8119">
        <v>345000000</v>
      </c>
      <c r="J8119">
        <v>3.0000000000000001E-3</v>
      </c>
      <c r="M8119"/>
    </row>
    <row r="8120" spans="1:15" hidden="1" x14ac:dyDescent="0.25">
      <c r="A8120">
        <v>218</v>
      </c>
      <c r="B8120" t="s">
        <v>2485</v>
      </c>
      <c r="D8120">
        <v>0</v>
      </c>
      <c r="E8120">
        <v>0</v>
      </c>
      <c r="F8120">
        <v>0</v>
      </c>
      <c r="G8120">
        <v>0</v>
      </c>
      <c r="H8120">
        <v>100000000</v>
      </c>
      <c r="I8120">
        <v>345000000</v>
      </c>
      <c r="J8120">
        <v>0.05</v>
      </c>
      <c r="M8120"/>
    </row>
    <row r="8121" spans="1:15" hidden="1" x14ac:dyDescent="0.25">
      <c r="A8121">
        <v>222</v>
      </c>
      <c r="B8121" t="s">
        <v>272</v>
      </c>
      <c r="C8121" t="s">
        <v>273</v>
      </c>
      <c r="D8121">
        <v>50473988029779</v>
      </c>
      <c r="E8121">
        <v>340000000</v>
      </c>
      <c r="F8121">
        <v>34004793344</v>
      </c>
      <c r="G8121">
        <v>24</v>
      </c>
      <c r="H8121">
        <v>50000000000</v>
      </c>
      <c r="I8121">
        <v>340000000</v>
      </c>
      <c r="J8121">
        <v>0</v>
      </c>
      <c r="M8121"/>
    </row>
    <row r="8122" spans="1:15" hidden="1" x14ac:dyDescent="0.25">
      <c r="A8122">
        <v>218</v>
      </c>
      <c r="B8122" t="s">
        <v>1816</v>
      </c>
      <c r="C8122" t="s">
        <v>1817</v>
      </c>
      <c r="D8122">
        <v>135891869009</v>
      </c>
      <c r="E8122">
        <v>1</v>
      </c>
      <c r="F8122">
        <v>0</v>
      </c>
      <c r="G8122">
        <v>0</v>
      </c>
      <c r="H8122">
        <v>5000000000</v>
      </c>
      <c r="I8122">
        <v>340000000</v>
      </c>
      <c r="J8122">
        <v>0</v>
      </c>
      <c r="M8122"/>
    </row>
    <row r="8123" spans="1:15" hidden="1" x14ac:dyDescent="0.25">
      <c r="A8123">
        <v>218</v>
      </c>
      <c r="B8123" t="s">
        <v>792</v>
      </c>
      <c r="C8123" t="s">
        <v>793</v>
      </c>
      <c r="D8123">
        <v>48115558454</v>
      </c>
      <c r="E8123">
        <v>1</v>
      </c>
      <c r="F8123">
        <v>0</v>
      </c>
      <c r="G8123">
        <v>0</v>
      </c>
      <c r="H8123">
        <v>1000000000</v>
      </c>
      <c r="I8123">
        <v>340000000</v>
      </c>
      <c r="J8123">
        <v>0</v>
      </c>
      <c r="M8123"/>
    </row>
    <row r="8124" spans="1:15" x14ac:dyDescent="0.25">
      <c r="A8124">
        <v>224</v>
      </c>
      <c r="B8124" s="161" t="s">
        <v>1113</v>
      </c>
      <c r="C8124" t="s">
        <v>1114</v>
      </c>
      <c r="D8124">
        <v>891309174800</v>
      </c>
      <c r="E8124">
        <v>0</v>
      </c>
      <c r="F8124">
        <v>0</v>
      </c>
      <c r="G8124">
        <v>0</v>
      </c>
      <c r="H8124">
        <v>550000000000</v>
      </c>
      <c r="I8124">
        <v>340000000</v>
      </c>
      <c r="J8124" s="127">
        <v>0.1</v>
      </c>
      <c r="L8124" t="str">
        <f>C8124</f>
        <v>BBHMM</v>
      </c>
      <c r="M8124" s="125">
        <f>H8124/1000000</f>
        <v>550000</v>
      </c>
      <c r="O8124" s="126">
        <f>D8124/1000000</f>
        <v>891309.17480000004</v>
      </c>
    </row>
    <row r="8125" spans="1:15" hidden="1" x14ac:dyDescent="0.25">
      <c r="A8125">
        <v>218</v>
      </c>
      <c r="B8125" t="s">
        <v>1006</v>
      </c>
      <c r="C8125" t="s">
        <v>1007</v>
      </c>
      <c r="D8125">
        <v>11058585803</v>
      </c>
      <c r="E8125">
        <v>1</v>
      </c>
      <c r="F8125">
        <v>0</v>
      </c>
      <c r="G8125">
        <v>0</v>
      </c>
      <c r="H8125">
        <v>50000000000</v>
      </c>
      <c r="I8125">
        <v>340000000</v>
      </c>
      <c r="J8125">
        <v>0.02</v>
      </c>
      <c r="M8125"/>
    </row>
    <row r="8126" spans="1:15" hidden="1" x14ac:dyDescent="0.25">
      <c r="A8126">
        <v>222</v>
      </c>
      <c r="B8126" t="s">
        <v>1611</v>
      </c>
      <c r="C8126" t="s">
        <v>1612</v>
      </c>
      <c r="D8126">
        <v>161028975868759</v>
      </c>
      <c r="E8126">
        <v>4281953455</v>
      </c>
      <c r="F8126">
        <v>127456495054</v>
      </c>
      <c r="G8126">
        <v>92</v>
      </c>
      <c r="H8126">
        <v>500000000000</v>
      </c>
      <c r="I8126">
        <v>340000000</v>
      </c>
      <c r="J8126">
        <v>0.03</v>
      </c>
      <c r="M8126"/>
    </row>
    <row r="8127" spans="1:15" hidden="1" x14ac:dyDescent="0.25">
      <c r="A8127">
        <v>218</v>
      </c>
      <c r="B8127" t="s">
        <v>2050</v>
      </c>
      <c r="C8127" t="s">
        <v>2051</v>
      </c>
      <c r="D8127">
        <v>57602149650</v>
      </c>
      <c r="E8127">
        <v>1</v>
      </c>
      <c r="F8127">
        <v>0</v>
      </c>
      <c r="G8127">
        <v>0</v>
      </c>
      <c r="H8127">
        <v>1000000000</v>
      </c>
      <c r="I8127">
        <v>340000000</v>
      </c>
      <c r="J8127">
        <v>0</v>
      </c>
      <c r="M8127"/>
    </row>
    <row r="8128" spans="1:15" hidden="1" x14ac:dyDescent="0.25">
      <c r="A8128">
        <v>218</v>
      </c>
      <c r="B8128" t="s">
        <v>2227</v>
      </c>
      <c r="C8128" t="s">
        <v>2228</v>
      </c>
      <c r="D8128">
        <v>207216564442</v>
      </c>
      <c r="E8128">
        <v>1</v>
      </c>
      <c r="F8128">
        <v>0</v>
      </c>
      <c r="G8128">
        <v>0</v>
      </c>
      <c r="H8128">
        <v>30000000000</v>
      </c>
      <c r="I8128">
        <v>340000000</v>
      </c>
      <c r="J8128">
        <v>0.04</v>
      </c>
      <c r="M8128"/>
    </row>
    <row r="8129" spans="1:10" customFormat="1" hidden="1" x14ac:dyDescent="0.25">
      <c r="A8129">
        <v>218</v>
      </c>
      <c r="B8129" t="s">
        <v>758</v>
      </c>
      <c r="C8129" t="s">
        <v>759</v>
      </c>
      <c r="D8129">
        <v>219062574670</v>
      </c>
      <c r="E8129">
        <v>1</v>
      </c>
      <c r="F8129">
        <v>0</v>
      </c>
      <c r="G8129">
        <v>0</v>
      </c>
      <c r="H8129">
        <v>210000000000</v>
      </c>
      <c r="I8129">
        <v>340000000</v>
      </c>
      <c r="J8129">
        <v>0.02</v>
      </c>
    </row>
    <row r="8130" spans="1:10" customFormat="1" hidden="1" x14ac:dyDescent="0.25">
      <c r="A8130">
        <v>218</v>
      </c>
      <c r="B8130" t="s">
        <v>2378</v>
      </c>
      <c r="C8130" t="s">
        <v>2379</v>
      </c>
      <c r="D8130">
        <v>0</v>
      </c>
      <c r="E8130">
        <v>0</v>
      </c>
      <c r="F8130">
        <v>0</v>
      </c>
      <c r="G8130">
        <v>0</v>
      </c>
      <c r="H8130">
        <v>27000000000</v>
      </c>
      <c r="I8130">
        <v>340000000</v>
      </c>
      <c r="J8130">
        <v>0.02</v>
      </c>
    </row>
    <row r="8131" spans="1:10" customFormat="1" hidden="1" x14ac:dyDescent="0.25">
      <c r="A8131">
        <v>218</v>
      </c>
      <c r="B8131" t="s">
        <v>1707</v>
      </c>
      <c r="C8131" t="s">
        <v>1708</v>
      </c>
      <c r="D8131">
        <v>0</v>
      </c>
      <c r="E8131">
        <v>0</v>
      </c>
      <c r="F8131">
        <v>0</v>
      </c>
      <c r="G8131">
        <v>0</v>
      </c>
      <c r="H8131">
        <v>2198000000000</v>
      </c>
      <c r="I8131">
        <v>340000000</v>
      </c>
      <c r="J8131">
        <v>0.04</v>
      </c>
    </row>
    <row r="8132" spans="1:10" customFormat="1" hidden="1" x14ac:dyDescent="0.25">
      <c r="A8132">
        <v>218</v>
      </c>
      <c r="B8132" t="s">
        <v>2070</v>
      </c>
      <c r="C8132" t="s">
        <v>2071</v>
      </c>
      <c r="D8132">
        <v>0</v>
      </c>
      <c r="E8132">
        <v>0</v>
      </c>
      <c r="F8132">
        <v>0</v>
      </c>
      <c r="G8132">
        <v>0</v>
      </c>
      <c r="H8132">
        <v>111000000000</v>
      </c>
      <c r="I8132">
        <v>340000000</v>
      </c>
      <c r="J8132">
        <v>0.03</v>
      </c>
    </row>
    <row r="8133" spans="1:10" customFormat="1" hidden="1" x14ac:dyDescent="0.25">
      <c r="A8133">
        <v>218</v>
      </c>
      <c r="B8133" t="s">
        <v>1988</v>
      </c>
      <c r="C8133" t="s">
        <v>1989</v>
      </c>
      <c r="D8133">
        <v>148249200170</v>
      </c>
      <c r="E8133">
        <v>1</v>
      </c>
      <c r="F8133">
        <v>0</v>
      </c>
      <c r="G8133">
        <v>0</v>
      </c>
      <c r="H8133">
        <v>100000000000</v>
      </c>
      <c r="I8133">
        <v>340000000</v>
      </c>
      <c r="J8133">
        <v>2.5000000000000001E-2</v>
      </c>
    </row>
    <row r="8134" spans="1:10" customFormat="1" hidden="1" x14ac:dyDescent="0.25">
      <c r="A8134">
        <v>218</v>
      </c>
      <c r="B8134" t="s">
        <v>756</v>
      </c>
      <c r="C8134" t="s">
        <v>757</v>
      </c>
      <c r="D8134">
        <v>3646701262987</v>
      </c>
      <c r="E8134">
        <v>652668567</v>
      </c>
      <c r="F8134">
        <v>5953234588</v>
      </c>
      <c r="G8134">
        <v>4</v>
      </c>
      <c r="H8134">
        <v>3500000000000</v>
      </c>
      <c r="I8134">
        <v>340000000</v>
      </c>
      <c r="J8134">
        <v>4.99E-2</v>
      </c>
    </row>
    <row r="8135" spans="1:10" customFormat="1" hidden="1" x14ac:dyDescent="0.25">
      <c r="A8135">
        <v>218</v>
      </c>
      <c r="B8135" t="s">
        <v>254</v>
      </c>
      <c r="C8135" t="s">
        <v>255</v>
      </c>
      <c r="D8135">
        <v>250841306243</v>
      </c>
      <c r="E8135">
        <v>1</v>
      </c>
      <c r="F8135">
        <v>0</v>
      </c>
      <c r="G8135">
        <v>0</v>
      </c>
      <c r="H8135">
        <v>150000000000</v>
      </c>
      <c r="I8135">
        <v>340000000</v>
      </c>
      <c r="J8135">
        <v>0</v>
      </c>
    </row>
    <row r="8136" spans="1:10" customFormat="1" hidden="1" x14ac:dyDescent="0.25">
      <c r="A8136">
        <v>218</v>
      </c>
      <c r="B8136" t="s">
        <v>2235</v>
      </c>
      <c r="C8136" t="s">
        <v>1624</v>
      </c>
      <c r="D8136">
        <v>0</v>
      </c>
      <c r="E8136">
        <v>0</v>
      </c>
      <c r="F8136">
        <v>0</v>
      </c>
      <c r="G8136">
        <v>0</v>
      </c>
      <c r="H8136">
        <v>740000000000</v>
      </c>
      <c r="I8136">
        <v>400000000</v>
      </c>
      <c r="J8136">
        <v>2.5000000000000001E-2</v>
      </c>
    </row>
    <row r="8137" spans="1:10" customFormat="1" hidden="1" x14ac:dyDescent="0.25">
      <c r="A8137">
        <v>218</v>
      </c>
      <c r="B8137" t="s">
        <v>466</v>
      </c>
      <c r="C8137" t="s">
        <v>467</v>
      </c>
      <c r="D8137">
        <v>737225594348</v>
      </c>
      <c r="E8137">
        <v>1</v>
      </c>
      <c r="F8137">
        <v>0</v>
      </c>
      <c r="G8137">
        <v>0</v>
      </c>
      <c r="H8137">
        <v>350000000000</v>
      </c>
      <c r="I8137">
        <v>340000000</v>
      </c>
      <c r="J8137">
        <v>1.7500000000000002E-2</v>
      </c>
    </row>
    <row r="8138" spans="1:10" customFormat="1" hidden="1" x14ac:dyDescent="0.25">
      <c r="A8138">
        <v>218</v>
      </c>
      <c r="B8138" t="s">
        <v>2254</v>
      </c>
      <c r="C8138" t="s">
        <v>2255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hidden="1" x14ac:dyDescent="0.25">
      <c r="A8139">
        <v>218</v>
      </c>
      <c r="B8139" t="s">
        <v>446</v>
      </c>
      <c r="D8139">
        <v>0</v>
      </c>
      <c r="E8139">
        <v>0</v>
      </c>
      <c r="F8139">
        <v>0</v>
      </c>
      <c r="G8139">
        <v>1982</v>
      </c>
      <c r="H8139">
        <v>0</v>
      </c>
      <c r="I8139">
        <v>0</v>
      </c>
      <c r="J8139">
        <v>0</v>
      </c>
    </row>
    <row r="8140" spans="1:10" customFormat="1" hidden="1" x14ac:dyDescent="0.25">
      <c r="A8140">
        <v>218</v>
      </c>
      <c r="B8140" t="s">
        <v>420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customFormat="1" hidden="1" x14ac:dyDescent="0.25">
      <c r="A8141">
        <v>218</v>
      </c>
      <c r="B8141" t="s">
        <v>667</v>
      </c>
      <c r="C8141" t="s">
        <v>668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customFormat="1" hidden="1" x14ac:dyDescent="0.25">
      <c r="A8142">
        <v>218</v>
      </c>
      <c r="B8142" t="s">
        <v>1133</v>
      </c>
      <c r="C8142" t="s">
        <v>1134</v>
      </c>
      <c r="D8142">
        <v>18354810414</v>
      </c>
      <c r="E8142">
        <v>1</v>
      </c>
      <c r="F8142">
        <v>0</v>
      </c>
      <c r="G8142">
        <v>0</v>
      </c>
      <c r="H8142">
        <v>10000000000</v>
      </c>
      <c r="I8142">
        <v>340000000</v>
      </c>
      <c r="J8142">
        <v>0.03</v>
      </c>
    </row>
    <row r="8143" spans="1:10" customFormat="1" hidden="1" x14ac:dyDescent="0.25">
      <c r="A8143">
        <v>218</v>
      </c>
      <c r="B8143" t="s">
        <v>2553</v>
      </c>
      <c r="C8143" t="s">
        <v>2554</v>
      </c>
      <c r="D8143">
        <v>59591829030137</v>
      </c>
      <c r="E8143">
        <v>765930581</v>
      </c>
      <c r="F8143">
        <v>42167127585</v>
      </c>
      <c r="G8143">
        <v>26</v>
      </c>
      <c r="H8143">
        <v>111000000000</v>
      </c>
      <c r="I8143">
        <v>340000000</v>
      </c>
      <c r="J8143">
        <v>0.01</v>
      </c>
    </row>
    <row r="8144" spans="1:10" customFormat="1" hidden="1" x14ac:dyDescent="0.25">
      <c r="A8144">
        <v>218</v>
      </c>
      <c r="B8144" t="s">
        <v>944</v>
      </c>
      <c r="C8144" t="s">
        <v>945</v>
      </c>
      <c r="D8144">
        <v>68619765592071</v>
      </c>
      <c r="E8144">
        <v>3542702550</v>
      </c>
      <c r="F8144">
        <v>60851348460</v>
      </c>
      <c r="G8144">
        <v>39</v>
      </c>
      <c r="H8144">
        <v>50000000000</v>
      </c>
      <c r="I8144">
        <v>340000000</v>
      </c>
      <c r="J8144">
        <v>0.05</v>
      </c>
    </row>
    <row r="8145" spans="1:15" hidden="1" x14ac:dyDescent="0.25">
      <c r="A8145">
        <v>218</v>
      </c>
      <c r="B8145" t="s">
        <v>2178</v>
      </c>
      <c r="C8145" t="s">
        <v>2179</v>
      </c>
      <c r="D8145">
        <v>25192737756403</v>
      </c>
      <c r="E8145">
        <v>534859022</v>
      </c>
      <c r="F8145">
        <v>19291043187</v>
      </c>
      <c r="G8145">
        <v>12</v>
      </c>
      <c r="H8145">
        <v>500000000000</v>
      </c>
      <c r="I8145">
        <v>340000000</v>
      </c>
      <c r="J8145">
        <v>0.01</v>
      </c>
      <c r="M8145"/>
    </row>
    <row r="8146" spans="1:15" hidden="1" x14ac:dyDescent="0.25">
      <c r="A8146">
        <v>218</v>
      </c>
      <c r="B8146" t="s">
        <v>2151</v>
      </c>
      <c r="C8146" t="s">
        <v>2152</v>
      </c>
      <c r="D8146">
        <v>520155020558</v>
      </c>
      <c r="E8146">
        <v>1</v>
      </c>
      <c r="F8146">
        <v>0</v>
      </c>
      <c r="G8146">
        <v>0</v>
      </c>
      <c r="H8146">
        <v>108146000000</v>
      </c>
      <c r="I8146">
        <v>340000000</v>
      </c>
      <c r="J8146">
        <v>0.01</v>
      </c>
      <c r="M8146"/>
    </row>
    <row r="8147" spans="1:15" hidden="1" x14ac:dyDescent="0.25">
      <c r="A8147">
        <v>218</v>
      </c>
      <c r="B8147" t="s">
        <v>1364</v>
      </c>
      <c r="C8147" t="s">
        <v>1365</v>
      </c>
      <c r="D8147">
        <v>375587224026</v>
      </c>
      <c r="E8147">
        <v>1</v>
      </c>
      <c r="F8147">
        <v>0</v>
      </c>
      <c r="G8147">
        <v>0</v>
      </c>
      <c r="H8147">
        <v>75000000000</v>
      </c>
      <c r="I8147">
        <v>340000000</v>
      </c>
      <c r="J8147">
        <v>0.02</v>
      </c>
      <c r="M8147"/>
    </row>
    <row r="8148" spans="1:15" hidden="1" x14ac:dyDescent="0.25">
      <c r="A8148">
        <v>218</v>
      </c>
      <c r="B8148" t="s">
        <v>1267</v>
      </c>
      <c r="C8148" t="s">
        <v>1268</v>
      </c>
      <c r="D8148">
        <v>10531822324</v>
      </c>
      <c r="E8148">
        <v>1</v>
      </c>
      <c r="F8148">
        <v>0</v>
      </c>
      <c r="G8148">
        <v>0</v>
      </c>
      <c r="H8148">
        <v>10000000000</v>
      </c>
      <c r="I8148">
        <v>340000000</v>
      </c>
      <c r="J8148">
        <v>0.03</v>
      </c>
      <c r="M8148"/>
    </row>
    <row r="8149" spans="1:15" hidden="1" x14ac:dyDescent="0.25">
      <c r="A8149">
        <v>218</v>
      </c>
      <c r="B8149" t="s">
        <v>2297</v>
      </c>
      <c r="C8149" t="s">
        <v>2298</v>
      </c>
      <c r="D8149">
        <v>34666077852</v>
      </c>
      <c r="E8149">
        <v>1</v>
      </c>
      <c r="F8149">
        <v>0</v>
      </c>
      <c r="G8149">
        <v>0</v>
      </c>
      <c r="H8149">
        <v>11500000000</v>
      </c>
      <c r="I8149">
        <v>340000000</v>
      </c>
      <c r="J8149">
        <v>0.03</v>
      </c>
      <c r="M8149"/>
    </row>
    <row r="8150" spans="1:15" hidden="1" x14ac:dyDescent="0.25">
      <c r="A8150">
        <v>218</v>
      </c>
      <c r="B8150" t="s">
        <v>389</v>
      </c>
      <c r="D8150">
        <v>0</v>
      </c>
      <c r="E8150">
        <v>0</v>
      </c>
      <c r="F8150">
        <v>0</v>
      </c>
      <c r="G8150">
        <v>0</v>
      </c>
      <c r="H8150">
        <v>10000000000</v>
      </c>
      <c r="I8150">
        <v>345000000</v>
      </c>
      <c r="J8150">
        <v>0.01</v>
      </c>
      <c r="M8150"/>
    </row>
    <row r="8151" spans="1:15" hidden="1" x14ac:dyDescent="0.25">
      <c r="A8151">
        <v>218</v>
      </c>
      <c r="B8151" t="s">
        <v>1756</v>
      </c>
      <c r="C8151" t="s">
        <v>1757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M8151"/>
    </row>
    <row r="8152" spans="1:15" hidden="1" x14ac:dyDescent="0.25">
      <c r="A8152">
        <v>218</v>
      </c>
      <c r="B8152" t="s">
        <v>1306</v>
      </c>
      <c r="C8152" t="s">
        <v>1307</v>
      </c>
      <c r="D8152">
        <v>0</v>
      </c>
      <c r="E8152">
        <v>0</v>
      </c>
      <c r="F8152">
        <v>0</v>
      </c>
      <c r="G8152">
        <v>0</v>
      </c>
      <c r="H8152">
        <v>100000000</v>
      </c>
      <c r="I8152">
        <v>340000000</v>
      </c>
      <c r="J8152">
        <v>7.4999999999999997E-3</v>
      </c>
      <c r="M8152"/>
    </row>
    <row r="8153" spans="1:15" hidden="1" x14ac:dyDescent="0.25">
      <c r="A8153">
        <v>218</v>
      </c>
      <c r="B8153" t="s">
        <v>1503</v>
      </c>
      <c r="C8153" t="s">
        <v>1504</v>
      </c>
      <c r="D8153">
        <v>101204526952</v>
      </c>
      <c r="E8153">
        <v>1</v>
      </c>
      <c r="F8153">
        <v>0</v>
      </c>
      <c r="G8153">
        <v>0</v>
      </c>
      <c r="H8153">
        <v>39000000000</v>
      </c>
      <c r="I8153">
        <v>340000000</v>
      </c>
      <c r="J8153">
        <v>0.01</v>
      </c>
      <c r="M8153"/>
    </row>
    <row r="8154" spans="1:15" hidden="1" x14ac:dyDescent="0.25">
      <c r="A8154">
        <v>218</v>
      </c>
      <c r="B8154" t="s">
        <v>2263</v>
      </c>
      <c r="C8154" t="s">
        <v>2264</v>
      </c>
      <c r="D8154">
        <v>0</v>
      </c>
      <c r="E8154">
        <v>0</v>
      </c>
      <c r="F8154">
        <v>0</v>
      </c>
      <c r="G8154">
        <v>0</v>
      </c>
      <c r="H8154">
        <v>500000000</v>
      </c>
      <c r="I8154">
        <v>340000000</v>
      </c>
      <c r="J8154">
        <v>0.01</v>
      </c>
      <c r="M8154"/>
    </row>
    <row r="8155" spans="1:15" hidden="1" x14ac:dyDescent="0.25">
      <c r="A8155">
        <v>218</v>
      </c>
      <c r="B8155" t="s">
        <v>1175</v>
      </c>
      <c r="C8155" t="s">
        <v>1176</v>
      </c>
      <c r="D8155">
        <v>0</v>
      </c>
      <c r="E8155">
        <v>0</v>
      </c>
      <c r="F8155">
        <v>0</v>
      </c>
      <c r="G8155">
        <v>0</v>
      </c>
      <c r="H8155">
        <v>98000000000</v>
      </c>
      <c r="I8155">
        <v>340000000</v>
      </c>
      <c r="J8155">
        <v>0.01</v>
      </c>
      <c r="M8155"/>
    </row>
    <row r="8156" spans="1:15" hidden="1" x14ac:dyDescent="0.25">
      <c r="A8156">
        <v>218</v>
      </c>
      <c r="B8156" t="s">
        <v>1327</v>
      </c>
      <c r="C8156" t="s">
        <v>1328</v>
      </c>
      <c r="D8156">
        <v>103918722481</v>
      </c>
      <c r="E8156">
        <v>1</v>
      </c>
      <c r="F8156">
        <v>0</v>
      </c>
      <c r="G8156">
        <v>0</v>
      </c>
      <c r="H8156">
        <v>100000000000</v>
      </c>
      <c r="I8156">
        <v>340000000</v>
      </c>
      <c r="J8156">
        <v>0.02</v>
      </c>
      <c r="M8156"/>
    </row>
    <row r="8157" spans="1:15" x14ac:dyDescent="0.25">
      <c r="A8157">
        <v>224</v>
      </c>
      <c r="B8157" t="s">
        <v>1828</v>
      </c>
      <c r="C8157" t="s">
        <v>1829</v>
      </c>
      <c r="D8157">
        <v>538021239059</v>
      </c>
      <c r="E8157">
        <v>0</v>
      </c>
      <c r="F8157">
        <v>0</v>
      </c>
      <c r="G8157">
        <v>0</v>
      </c>
      <c r="H8157">
        <v>530000000000</v>
      </c>
      <c r="I8157">
        <v>340000000</v>
      </c>
      <c r="J8157" s="127">
        <v>1.9E-2</v>
      </c>
      <c r="L8157" t="str">
        <f>C8157</f>
        <v>ARM1</v>
      </c>
      <c r="M8157" s="125">
        <f>H8157/1000000</f>
        <v>530000</v>
      </c>
      <c r="O8157" s="126">
        <f>D8157/1000000</f>
        <v>538021.23905900004</v>
      </c>
    </row>
    <row r="8158" spans="1:15" hidden="1" x14ac:dyDescent="0.25">
      <c r="A8158">
        <v>218</v>
      </c>
      <c r="B8158" t="s">
        <v>2259</v>
      </c>
      <c r="C8158" t="s">
        <v>2260</v>
      </c>
      <c r="D8158">
        <v>7716954509766</v>
      </c>
      <c r="E8158">
        <v>414050765</v>
      </c>
      <c r="F8158">
        <v>2887979852</v>
      </c>
      <c r="G8158">
        <v>2</v>
      </c>
      <c r="H8158">
        <v>1000000000</v>
      </c>
      <c r="I8158">
        <v>340000000</v>
      </c>
      <c r="J8158">
        <v>2.5000000000000001E-2</v>
      </c>
      <c r="M8158"/>
    </row>
    <row r="8159" spans="1:15" hidden="1" x14ac:dyDescent="0.25">
      <c r="A8159">
        <v>218</v>
      </c>
      <c r="B8159" t="s">
        <v>931</v>
      </c>
      <c r="C8159" t="s">
        <v>932</v>
      </c>
      <c r="D8159">
        <v>648263567250</v>
      </c>
      <c r="E8159">
        <v>1</v>
      </c>
      <c r="F8159">
        <v>0</v>
      </c>
      <c r="G8159">
        <v>0</v>
      </c>
      <c r="H8159">
        <v>250000000000</v>
      </c>
      <c r="I8159">
        <v>340000000</v>
      </c>
      <c r="J8159">
        <v>0.01</v>
      </c>
      <c r="M8159"/>
    </row>
    <row r="8160" spans="1:15" hidden="1" x14ac:dyDescent="0.25">
      <c r="A8160">
        <v>218</v>
      </c>
      <c r="B8160" t="s">
        <v>300</v>
      </c>
      <c r="C8160" t="s">
        <v>301</v>
      </c>
      <c r="D8160">
        <v>432686421654</v>
      </c>
      <c r="E8160">
        <v>1</v>
      </c>
      <c r="F8160">
        <v>0</v>
      </c>
      <c r="G8160">
        <v>0</v>
      </c>
      <c r="H8160">
        <v>5334000000</v>
      </c>
      <c r="I8160">
        <v>340000000</v>
      </c>
      <c r="J8160">
        <v>0</v>
      </c>
      <c r="M8160"/>
    </row>
    <row r="8161" spans="1:15" hidden="1" x14ac:dyDescent="0.25">
      <c r="A8161">
        <v>218</v>
      </c>
      <c r="B8161" t="s">
        <v>991</v>
      </c>
      <c r="C8161" t="s">
        <v>992</v>
      </c>
      <c r="D8161">
        <v>81642501175</v>
      </c>
      <c r="E8161">
        <v>1</v>
      </c>
      <c r="F8161">
        <v>0</v>
      </c>
      <c r="G8161">
        <v>0</v>
      </c>
      <c r="H8161">
        <v>75000000000</v>
      </c>
      <c r="I8161">
        <v>340000000</v>
      </c>
      <c r="J8161">
        <v>2.75E-2</v>
      </c>
      <c r="M8161"/>
    </row>
    <row r="8162" spans="1:15" hidden="1" x14ac:dyDescent="0.25">
      <c r="A8162">
        <v>218</v>
      </c>
      <c r="B8162" t="s">
        <v>625</v>
      </c>
      <c r="C8162" t="s">
        <v>626</v>
      </c>
      <c r="D8162">
        <v>50093874511</v>
      </c>
      <c r="E8162">
        <v>1</v>
      </c>
      <c r="F8162">
        <v>0</v>
      </c>
      <c r="G8162">
        <v>0</v>
      </c>
      <c r="H8162">
        <v>50000000000</v>
      </c>
      <c r="I8162">
        <v>340000000</v>
      </c>
      <c r="J8162">
        <v>0.01</v>
      </c>
      <c r="M8162"/>
    </row>
    <row r="8163" spans="1:15" hidden="1" x14ac:dyDescent="0.25">
      <c r="A8163">
        <v>218</v>
      </c>
      <c r="B8163" t="s">
        <v>203</v>
      </c>
      <c r="C8163" t="s">
        <v>204</v>
      </c>
      <c r="D8163">
        <v>297004037501</v>
      </c>
      <c r="E8163">
        <v>1</v>
      </c>
      <c r="F8163">
        <v>0</v>
      </c>
      <c r="G8163">
        <v>0</v>
      </c>
      <c r="H8163">
        <v>100000000000</v>
      </c>
      <c r="I8163">
        <v>340000000</v>
      </c>
      <c r="J8163">
        <v>2.5000000000000001E-2</v>
      </c>
      <c r="M8163"/>
    </row>
    <row r="8164" spans="1:15" hidden="1" x14ac:dyDescent="0.25">
      <c r="A8164">
        <v>218</v>
      </c>
      <c r="B8164" t="s">
        <v>2242</v>
      </c>
      <c r="C8164" t="s">
        <v>2243</v>
      </c>
      <c r="D8164">
        <v>2782708327</v>
      </c>
      <c r="E8164">
        <v>1</v>
      </c>
      <c r="F8164">
        <v>0</v>
      </c>
      <c r="G8164">
        <v>0</v>
      </c>
      <c r="H8164">
        <v>2700000000</v>
      </c>
      <c r="I8164">
        <v>340000000</v>
      </c>
      <c r="J8164">
        <v>0.05</v>
      </c>
      <c r="M8164"/>
    </row>
    <row r="8165" spans="1:15" hidden="1" x14ac:dyDescent="0.25">
      <c r="A8165">
        <v>218</v>
      </c>
      <c r="B8165" t="s">
        <v>1892</v>
      </c>
      <c r="C8165" t="s">
        <v>1893</v>
      </c>
      <c r="D8165">
        <v>3869934</v>
      </c>
      <c r="E8165">
        <v>1</v>
      </c>
      <c r="F8165">
        <v>0</v>
      </c>
      <c r="G8165">
        <v>0</v>
      </c>
      <c r="H8165">
        <v>1000000000</v>
      </c>
      <c r="I8165">
        <v>340000000</v>
      </c>
      <c r="J8165">
        <v>0.01</v>
      </c>
      <c r="M8165"/>
    </row>
    <row r="8166" spans="1:15" hidden="1" x14ac:dyDescent="0.25">
      <c r="A8166">
        <v>218</v>
      </c>
      <c r="B8166" t="s">
        <v>390</v>
      </c>
      <c r="C8166" t="s">
        <v>391</v>
      </c>
      <c r="D8166">
        <v>0</v>
      </c>
      <c r="E8166">
        <v>0</v>
      </c>
      <c r="F8166">
        <v>0</v>
      </c>
      <c r="G8166">
        <v>0</v>
      </c>
      <c r="H8166">
        <v>45600000000</v>
      </c>
      <c r="I8166">
        <v>340000000</v>
      </c>
      <c r="J8166">
        <v>0.03</v>
      </c>
      <c r="M8166"/>
    </row>
    <row r="8167" spans="1:15" hidden="1" x14ac:dyDescent="0.25">
      <c r="A8167">
        <v>218</v>
      </c>
      <c r="B8167" t="s">
        <v>2283</v>
      </c>
      <c r="C8167" t="s">
        <v>2284</v>
      </c>
      <c r="D8167">
        <v>2814661782211</v>
      </c>
      <c r="E8167">
        <v>458614024</v>
      </c>
      <c r="F8167">
        <v>2846736592</v>
      </c>
      <c r="G8167">
        <v>2</v>
      </c>
      <c r="H8167">
        <v>1400000000000</v>
      </c>
      <c r="I8167">
        <v>340000000</v>
      </c>
      <c r="J8167">
        <v>0.04</v>
      </c>
      <c r="M8167"/>
    </row>
    <row r="8168" spans="1:15" hidden="1" x14ac:dyDescent="0.25">
      <c r="A8168">
        <v>218</v>
      </c>
      <c r="B8168" t="s">
        <v>656</v>
      </c>
      <c r="C8168" t="s">
        <v>657</v>
      </c>
      <c r="D8168">
        <v>0</v>
      </c>
      <c r="E8168">
        <v>1</v>
      </c>
      <c r="F8168">
        <v>0</v>
      </c>
      <c r="G8168">
        <v>0</v>
      </c>
      <c r="H8168">
        <v>400000000</v>
      </c>
      <c r="I8168">
        <v>340000000</v>
      </c>
      <c r="J8168">
        <v>0.02</v>
      </c>
      <c r="M8168"/>
    </row>
    <row r="8169" spans="1:15" hidden="1" x14ac:dyDescent="0.25">
      <c r="A8169">
        <v>218</v>
      </c>
      <c r="B8169" t="s">
        <v>1263</v>
      </c>
      <c r="C8169" t="s">
        <v>1264</v>
      </c>
      <c r="D8169">
        <v>59026319902</v>
      </c>
      <c r="E8169">
        <v>1</v>
      </c>
      <c r="F8169">
        <v>0</v>
      </c>
      <c r="G8169">
        <v>0</v>
      </c>
      <c r="H8169">
        <v>5000000000</v>
      </c>
      <c r="I8169">
        <v>340000000</v>
      </c>
      <c r="J8169">
        <v>1.9E-2</v>
      </c>
      <c r="M8169"/>
    </row>
    <row r="8170" spans="1:15" hidden="1" x14ac:dyDescent="0.25">
      <c r="A8170">
        <v>218</v>
      </c>
      <c r="B8170" t="s">
        <v>935</v>
      </c>
      <c r="C8170" t="s">
        <v>936</v>
      </c>
      <c r="D8170">
        <v>942823411</v>
      </c>
      <c r="E8170">
        <v>1</v>
      </c>
      <c r="F8170">
        <v>0</v>
      </c>
      <c r="G8170">
        <v>0</v>
      </c>
      <c r="H8170">
        <v>200000000</v>
      </c>
      <c r="I8170">
        <v>345000000</v>
      </c>
      <c r="J8170">
        <v>5.0000000000000001E-3</v>
      </c>
      <c r="M8170"/>
    </row>
    <row r="8171" spans="1:15" hidden="1" x14ac:dyDescent="0.25">
      <c r="A8171">
        <v>218</v>
      </c>
      <c r="B8171" t="s">
        <v>1701</v>
      </c>
      <c r="C8171" t="s">
        <v>1702</v>
      </c>
      <c r="D8171">
        <v>0</v>
      </c>
      <c r="E8171">
        <v>0</v>
      </c>
      <c r="F8171">
        <v>0</v>
      </c>
      <c r="G8171">
        <v>0</v>
      </c>
      <c r="H8171">
        <v>10000000000</v>
      </c>
      <c r="I8171">
        <v>340000000</v>
      </c>
      <c r="J8171">
        <v>0.03</v>
      </c>
      <c r="M8171"/>
    </row>
    <row r="8172" spans="1:15" hidden="1" x14ac:dyDescent="0.25">
      <c r="A8172">
        <v>218</v>
      </c>
      <c r="B8172" t="s">
        <v>559</v>
      </c>
      <c r="C8172" t="s">
        <v>560</v>
      </c>
      <c r="D8172">
        <v>2997815151</v>
      </c>
      <c r="E8172">
        <v>1</v>
      </c>
      <c r="F8172">
        <v>0</v>
      </c>
      <c r="G8172">
        <v>0</v>
      </c>
      <c r="H8172">
        <v>100000000</v>
      </c>
      <c r="I8172">
        <v>345000000</v>
      </c>
      <c r="J8172">
        <v>1.7999999999999999E-2</v>
      </c>
      <c r="M8172"/>
    </row>
    <row r="8173" spans="1:15" hidden="1" x14ac:dyDescent="0.25">
      <c r="A8173">
        <v>218</v>
      </c>
      <c r="B8173" t="s">
        <v>727</v>
      </c>
      <c r="C8173" t="s">
        <v>728</v>
      </c>
      <c r="D8173">
        <v>650670955787</v>
      </c>
      <c r="E8173">
        <v>428867238</v>
      </c>
      <c r="F8173">
        <v>2873374039</v>
      </c>
      <c r="G8173">
        <v>2</v>
      </c>
      <c r="H8173">
        <v>50000000000</v>
      </c>
      <c r="I8173">
        <v>340000000</v>
      </c>
      <c r="J8173">
        <v>0.03</v>
      </c>
      <c r="M8173"/>
    </row>
    <row r="8174" spans="1:15" hidden="1" x14ac:dyDescent="0.25">
      <c r="A8174">
        <v>218</v>
      </c>
      <c r="B8174" t="s">
        <v>2121</v>
      </c>
      <c r="C8174" t="s">
        <v>2122</v>
      </c>
      <c r="D8174">
        <v>20559183541</v>
      </c>
      <c r="E8174">
        <v>1</v>
      </c>
      <c r="F8174">
        <v>0</v>
      </c>
      <c r="G8174">
        <v>0</v>
      </c>
      <c r="H8174">
        <v>11300000000</v>
      </c>
      <c r="I8174">
        <v>340000000</v>
      </c>
      <c r="J8174">
        <v>0.01</v>
      </c>
      <c r="M8174"/>
    </row>
    <row r="8175" spans="1:15" x14ac:dyDescent="0.25">
      <c r="A8175">
        <v>224</v>
      </c>
      <c r="B8175" t="s">
        <v>2518</v>
      </c>
      <c r="C8175" t="s">
        <v>2519</v>
      </c>
      <c r="D8175">
        <v>128609043773625</v>
      </c>
      <c r="E8175">
        <v>0</v>
      </c>
      <c r="F8175">
        <v>0</v>
      </c>
      <c r="G8175">
        <v>73</v>
      </c>
      <c r="H8175">
        <v>515000000000</v>
      </c>
      <c r="I8175">
        <v>340000000</v>
      </c>
      <c r="J8175" s="127">
        <v>0.03</v>
      </c>
      <c r="L8175" t="str">
        <f>C8175</f>
        <v>DIGI2</v>
      </c>
      <c r="M8175" s="125">
        <f>H8175/1000000</f>
        <v>515000</v>
      </c>
      <c r="O8175" s="126">
        <f>D8175/1000000</f>
        <v>128609043.773625</v>
      </c>
    </row>
    <row r="8176" spans="1:15" hidden="1" x14ac:dyDescent="0.25">
      <c r="A8176">
        <v>218</v>
      </c>
      <c r="B8176" t="s">
        <v>1319</v>
      </c>
      <c r="C8176" t="s">
        <v>1320</v>
      </c>
      <c r="D8176">
        <v>0</v>
      </c>
      <c r="E8176">
        <v>0</v>
      </c>
      <c r="F8176">
        <v>0</v>
      </c>
      <c r="G8176">
        <v>0</v>
      </c>
      <c r="H8176">
        <v>1000000000</v>
      </c>
      <c r="I8176">
        <v>340000000</v>
      </c>
      <c r="J8176">
        <v>0.05</v>
      </c>
      <c r="M8176"/>
    </row>
    <row r="8177" spans="1:15" x14ac:dyDescent="0.25">
      <c r="A8177">
        <v>224</v>
      </c>
      <c r="B8177" t="s">
        <v>717</v>
      </c>
      <c r="C8177" t="s">
        <v>718</v>
      </c>
      <c r="D8177">
        <v>127990792369445</v>
      </c>
      <c r="E8177">
        <v>0</v>
      </c>
      <c r="F8177">
        <v>0</v>
      </c>
      <c r="G8177">
        <v>84</v>
      </c>
      <c r="H8177">
        <v>515000000000</v>
      </c>
      <c r="I8177">
        <v>340000000</v>
      </c>
      <c r="J8177" s="127">
        <v>0.03</v>
      </c>
      <c r="L8177" t="str">
        <f t="shared" ref="L8177:L8179" si="69">C8177</f>
        <v>DIGI</v>
      </c>
      <c r="M8177" s="125">
        <f t="shared" ref="M8177:M8179" si="70">H8177/1000000</f>
        <v>515000</v>
      </c>
      <c r="O8177" s="126">
        <f t="shared" ref="O8177:O8179" si="71">D8177/1000000</f>
        <v>127990792.369445</v>
      </c>
    </row>
    <row r="8178" spans="1:15" x14ac:dyDescent="0.25">
      <c r="A8178">
        <v>224</v>
      </c>
      <c r="B8178" t="s">
        <v>501</v>
      </c>
      <c r="C8178" t="s">
        <v>502</v>
      </c>
      <c r="D8178">
        <v>0</v>
      </c>
      <c r="E8178">
        <v>0</v>
      </c>
      <c r="F8178">
        <v>0</v>
      </c>
      <c r="G8178">
        <v>0</v>
      </c>
      <c r="H8178">
        <v>513000000000</v>
      </c>
      <c r="I8178">
        <v>340000000</v>
      </c>
      <c r="J8178" s="127">
        <v>0</v>
      </c>
      <c r="L8178" t="str">
        <f t="shared" si="69"/>
        <v>PFL</v>
      </c>
      <c r="M8178" s="125">
        <f t="shared" si="70"/>
        <v>513000</v>
      </c>
      <c r="O8178" s="126">
        <f t="shared" si="71"/>
        <v>0</v>
      </c>
    </row>
    <row r="8179" spans="1:15" x14ac:dyDescent="0.25">
      <c r="A8179">
        <v>224</v>
      </c>
      <c r="B8179" t="s">
        <v>2168</v>
      </c>
      <c r="C8179" t="s">
        <v>2169</v>
      </c>
      <c r="D8179">
        <v>614959478297</v>
      </c>
      <c r="E8179">
        <v>0</v>
      </c>
      <c r="F8179">
        <v>0</v>
      </c>
      <c r="G8179">
        <v>0</v>
      </c>
      <c r="H8179">
        <v>513000000000</v>
      </c>
      <c r="I8179">
        <v>340000000</v>
      </c>
      <c r="J8179" s="127">
        <v>2.5000000000000001E-2</v>
      </c>
      <c r="L8179" t="str">
        <f t="shared" si="69"/>
        <v>CASCH</v>
      </c>
      <c r="M8179" s="125">
        <f t="shared" si="70"/>
        <v>513000</v>
      </c>
      <c r="O8179" s="126">
        <f t="shared" si="71"/>
        <v>614959.47829700005</v>
      </c>
    </row>
    <row r="8180" spans="1:15" hidden="1" x14ac:dyDescent="0.25">
      <c r="A8180">
        <v>218</v>
      </c>
      <c r="B8180" t="s">
        <v>416</v>
      </c>
      <c r="C8180" t="s">
        <v>417</v>
      </c>
      <c r="D8180">
        <v>0</v>
      </c>
      <c r="E8180">
        <v>0</v>
      </c>
      <c r="F8180">
        <v>0</v>
      </c>
      <c r="G8180">
        <v>0</v>
      </c>
      <c r="H8180">
        <v>10000000000</v>
      </c>
      <c r="I8180">
        <v>340000000</v>
      </c>
      <c r="J8180">
        <v>0.03</v>
      </c>
      <c r="M8180"/>
    </row>
    <row r="8181" spans="1:15" hidden="1" x14ac:dyDescent="0.25">
      <c r="A8181">
        <v>218</v>
      </c>
      <c r="B8181" t="s">
        <v>1003</v>
      </c>
      <c r="D8181">
        <v>0</v>
      </c>
      <c r="E8181">
        <v>0</v>
      </c>
      <c r="F8181">
        <v>0</v>
      </c>
      <c r="G8181">
        <v>1981</v>
      </c>
      <c r="H8181">
        <v>0</v>
      </c>
      <c r="I8181">
        <v>0</v>
      </c>
      <c r="J8181">
        <v>0</v>
      </c>
      <c r="M8181"/>
    </row>
    <row r="8182" spans="1:15" hidden="1" x14ac:dyDescent="0.25">
      <c r="A8182">
        <v>218</v>
      </c>
      <c r="B8182" t="s">
        <v>2149</v>
      </c>
      <c r="C8182" t="s">
        <v>2150</v>
      </c>
      <c r="D8182">
        <v>31677153631</v>
      </c>
      <c r="E8182">
        <v>1</v>
      </c>
      <c r="F8182">
        <v>0</v>
      </c>
      <c r="G8182">
        <v>0</v>
      </c>
      <c r="H8182">
        <v>1000000000</v>
      </c>
      <c r="I8182">
        <v>340000000</v>
      </c>
      <c r="J8182">
        <v>0.01</v>
      </c>
      <c r="M8182"/>
    </row>
    <row r="8183" spans="1:15" hidden="1" x14ac:dyDescent="0.25">
      <c r="A8183">
        <v>218</v>
      </c>
      <c r="B8183" t="s">
        <v>2370</v>
      </c>
      <c r="C8183" t="s">
        <v>2371</v>
      </c>
      <c r="D8183">
        <v>210048383161</v>
      </c>
      <c r="E8183">
        <v>1</v>
      </c>
      <c r="F8183">
        <v>0</v>
      </c>
      <c r="G8183">
        <v>0</v>
      </c>
      <c r="H8183">
        <v>10000000</v>
      </c>
      <c r="I8183">
        <v>340000000</v>
      </c>
      <c r="J8183">
        <v>0.01</v>
      </c>
      <c r="M8183"/>
    </row>
    <row r="8184" spans="1:15" hidden="1" x14ac:dyDescent="0.25">
      <c r="A8184">
        <v>218</v>
      </c>
      <c r="B8184" t="s">
        <v>1269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M8184"/>
    </row>
    <row r="8185" spans="1:15" hidden="1" x14ac:dyDescent="0.25">
      <c r="A8185">
        <v>222</v>
      </c>
      <c r="B8185" t="s">
        <v>2691</v>
      </c>
      <c r="C8185" t="s">
        <v>2692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M8185"/>
    </row>
    <row r="8186" spans="1:15" hidden="1" x14ac:dyDescent="0.25">
      <c r="A8186">
        <v>218</v>
      </c>
      <c r="B8186" t="s">
        <v>1210</v>
      </c>
      <c r="C8186" t="s">
        <v>1211</v>
      </c>
      <c r="D8186">
        <v>87306397983</v>
      </c>
      <c r="E8186">
        <v>1</v>
      </c>
      <c r="F8186">
        <v>0</v>
      </c>
      <c r="G8186">
        <v>0</v>
      </c>
      <c r="H8186">
        <v>30000000000</v>
      </c>
      <c r="I8186">
        <v>340000000</v>
      </c>
      <c r="J8186">
        <v>0.01</v>
      </c>
      <c r="M8186"/>
    </row>
    <row r="8187" spans="1:15" hidden="1" x14ac:dyDescent="0.25">
      <c r="A8187">
        <v>218</v>
      </c>
      <c r="B8187" t="s">
        <v>1052</v>
      </c>
      <c r="C8187" t="s">
        <v>1053</v>
      </c>
      <c r="D8187">
        <v>244169806599</v>
      </c>
      <c r="E8187">
        <v>1</v>
      </c>
      <c r="F8187">
        <v>0</v>
      </c>
      <c r="G8187">
        <v>0</v>
      </c>
      <c r="H8187">
        <v>50000000000</v>
      </c>
      <c r="I8187">
        <v>340000000</v>
      </c>
      <c r="J8187">
        <v>0.01</v>
      </c>
      <c r="M8187"/>
    </row>
    <row r="8188" spans="1:15" hidden="1" x14ac:dyDescent="0.25">
      <c r="A8188">
        <v>218</v>
      </c>
      <c r="B8188" t="s">
        <v>425</v>
      </c>
      <c r="C8188" t="s">
        <v>426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M8188"/>
    </row>
    <row r="8189" spans="1:15" hidden="1" x14ac:dyDescent="0.25">
      <c r="A8189">
        <v>218</v>
      </c>
      <c r="B8189" t="s">
        <v>663</v>
      </c>
      <c r="C8189" t="s">
        <v>664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M8189"/>
    </row>
    <row r="8190" spans="1:15" hidden="1" x14ac:dyDescent="0.25">
      <c r="A8190">
        <v>218</v>
      </c>
      <c r="B8190" t="s">
        <v>2383</v>
      </c>
      <c r="C8190" t="s">
        <v>2384</v>
      </c>
      <c r="D8190">
        <v>0</v>
      </c>
      <c r="E8190">
        <v>0</v>
      </c>
      <c r="F8190">
        <v>0</v>
      </c>
      <c r="G8190">
        <v>0</v>
      </c>
      <c r="H8190">
        <v>5000000000</v>
      </c>
      <c r="I8190">
        <v>340000000</v>
      </c>
      <c r="J8190">
        <v>0.05</v>
      </c>
      <c r="M8190"/>
    </row>
    <row r="8191" spans="1:15" hidden="1" x14ac:dyDescent="0.25">
      <c r="A8191">
        <v>218</v>
      </c>
      <c r="B8191" t="s">
        <v>1285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M8191"/>
    </row>
    <row r="8192" spans="1:15" hidden="1" x14ac:dyDescent="0.25">
      <c r="A8192">
        <v>218</v>
      </c>
      <c r="B8192" t="s">
        <v>946</v>
      </c>
      <c r="C8192" t="s">
        <v>415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M8192"/>
    </row>
    <row r="8193" spans="1:10" customFormat="1" hidden="1" x14ac:dyDescent="0.25">
      <c r="A8193">
        <v>218</v>
      </c>
      <c r="B8193" t="s">
        <v>2324</v>
      </c>
      <c r="C8193" t="s">
        <v>2325</v>
      </c>
      <c r="D8193">
        <v>346576916602</v>
      </c>
      <c r="E8193">
        <v>1</v>
      </c>
      <c r="F8193">
        <v>0</v>
      </c>
      <c r="G8193">
        <v>0</v>
      </c>
      <c r="H8193">
        <v>500000000</v>
      </c>
      <c r="I8193">
        <v>340000000</v>
      </c>
      <c r="J8193">
        <v>3.5000000000000003E-2</v>
      </c>
    </row>
    <row r="8194" spans="1:10" customFormat="1" hidden="1" x14ac:dyDescent="0.25">
      <c r="A8194">
        <v>218</v>
      </c>
      <c r="B8194" t="s">
        <v>978</v>
      </c>
      <c r="C8194" t="s">
        <v>979</v>
      </c>
      <c r="D8194">
        <v>916464405</v>
      </c>
      <c r="E8194">
        <v>1</v>
      </c>
      <c r="F8194">
        <v>0</v>
      </c>
      <c r="G8194">
        <v>0</v>
      </c>
      <c r="H8194">
        <v>100000000</v>
      </c>
      <c r="I8194">
        <v>345000000</v>
      </c>
      <c r="J8194">
        <v>0.15</v>
      </c>
    </row>
    <row r="8195" spans="1:10" customFormat="1" hidden="1" x14ac:dyDescent="0.25">
      <c r="A8195">
        <v>218</v>
      </c>
      <c r="B8195" t="s">
        <v>1220</v>
      </c>
      <c r="C8195" t="s">
        <v>1221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customFormat="1" hidden="1" x14ac:dyDescent="0.25">
      <c r="A8196">
        <v>218</v>
      </c>
      <c r="B8196" t="s">
        <v>1906</v>
      </c>
      <c r="C8196" t="s">
        <v>1907</v>
      </c>
      <c r="D8196">
        <v>421194987408</v>
      </c>
      <c r="E8196">
        <v>1</v>
      </c>
      <c r="F8196">
        <v>0</v>
      </c>
      <c r="G8196">
        <v>0</v>
      </c>
      <c r="H8196">
        <v>10100000000</v>
      </c>
      <c r="I8196">
        <v>340000000</v>
      </c>
      <c r="J8196">
        <v>0.03</v>
      </c>
    </row>
    <row r="8197" spans="1:10" customFormat="1" hidden="1" x14ac:dyDescent="0.25">
      <c r="A8197">
        <v>218</v>
      </c>
      <c r="B8197" t="s">
        <v>2354</v>
      </c>
      <c r="D8197">
        <v>522286648</v>
      </c>
      <c r="E8197">
        <v>1</v>
      </c>
      <c r="F8197">
        <v>0</v>
      </c>
      <c r="G8197">
        <v>0</v>
      </c>
      <c r="H8197">
        <v>500000000</v>
      </c>
      <c r="I8197">
        <v>340000000</v>
      </c>
      <c r="J8197">
        <v>1</v>
      </c>
    </row>
    <row r="8198" spans="1:10" customFormat="1" hidden="1" x14ac:dyDescent="0.25">
      <c r="A8198">
        <v>218</v>
      </c>
      <c r="B8198" t="s">
        <v>1279</v>
      </c>
      <c r="C8198" t="s">
        <v>1280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customFormat="1" hidden="1" x14ac:dyDescent="0.25">
      <c r="A8199">
        <v>218</v>
      </c>
      <c r="B8199" t="s">
        <v>2081</v>
      </c>
      <c r="C8199" t="s">
        <v>2082</v>
      </c>
      <c r="D8199">
        <v>38563301747299</v>
      </c>
      <c r="E8199">
        <v>3617491338</v>
      </c>
      <c r="F8199">
        <v>29407422048</v>
      </c>
      <c r="G8199">
        <v>20</v>
      </c>
      <c r="H8199">
        <v>100000000000</v>
      </c>
      <c r="I8199">
        <v>350000000</v>
      </c>
      <c r="J8199">
        <v>0.1</v>
      </c>
    </row>
    <row r="8200" spans="1:10" customFormat="1" hidden="1" x14ac:dyDescent="0.25">
      <c r="A8200">
        <v>218</v>
      </c>
      <c r="B8200" s="161" t="s">
        <v>1246</v>
      </c>
      <c r="C8200" t="s">
        <v>1247</v>
      </c>
      <c r="D8200">
        <v>0</v>
      </c>
      <c r="E8200">
        <v>0</v>
      </c>
      <c r="F8200">
        <v>0</v>
      </c>
      <c r="G8200">
        <v>0</v>
      </c>
      <c r="H8200">
        <v>21000000000</v>
      </c>
      <c r="I8200">
        <v>340000000</v>
      </c>
      <c r="J8200">
        <v>0.02</v>
      </c>
    </row>
    <row r="8201" spans="1:10" customFormat="1" hidden="1" x14ac:dyDescent="0.25">
      <c r="A8201">
        <v>218</v>
      </c>
      <c r="B8201" t="s">
        <v>1304</v>
      </c>
      <c r="C8201" t="s">
        <v>1305</v>
      </c>
      <c r="D8201">
        <v>0</v>
      </c>
      <c r="E8201">
        <v>0</v>
      </c>
      <c r="F8201">
        <v>0</v>
      </c>
      <c r="G8201">
        <v>0</v>
      </c>
      <c r="H8201">
        <v>1000000000</v>
      </c>
      <c r="I8201">
        <v>340000000</v>
      </c>
      <c r="J8201">
        <v>0</v>
      </c>
    </row>
    <row r="8202" spans="1:10" customFormat="1" hidden="1" x14ac:dyDescent="0.25">
      <c r="A8202">
        <v>218</v>
      </c>
      <c r="B8202" t="s">
        <v>248</v>
      </c>
      <c r="C8202" t="s">
        <v>249</v>
      </c>
      <c r="D8202">
        <v>911907205164</v>
      </c>
      <c r="E8202">
        <v>405561035</v>
      </c>
      <c r="F8202">
        <v>1245659667</v>
      </c>
      <c r="G8202">
        <v>1</v>
      </c>
      <c r="H8202">
        <v>100000000000</v>
      </c>
      <c r="I8202">
        <v>340000000</v>
      </c>
      <c r="J8202">
        <v>0.05</v>
      </c>
    </row>
    <row r="8203" spans="1:10" customFormat="1" hidden="1" x14ac:dyDescent="0.25">
      <c r="A8203">
        <v>218</v>
      </c>
      <c r="B8203" t="s">
        <v>1402</v>
      </c>
      <c r="C8203" t="s">
        <v>1403</v>
      </c>
      <c r="D8203">
        <v>2206975517675</v>
      </c>
      <c r="E8203">
        <v>353110153</v>
      </c>
      <c r="F8203">
        <v>1297905154</v>
      </c>
      <c r="G8203">
        <v>1</v>
      </c>
      <c r="H8203">
        <v>1000000000</v>
      </c>
      <c r="I8203">
        <v>340000000</v>
      </c>
      <c r="J8203">
        <v>0.01</v>
      </c>
    </row>
    <row r="8204" spans="1:10" customFormat="1" hidden="1" x14ac:dyDescent="0.25">
      <c r="A8204">
        <v>218</v>
      </c>
      <c r="B8204" t="s">
        <v>787</v>
      </c>
      <c r="C8204" t="s">
        <v>788</v>
      </c>
      <c r="D8204">
        <v>74559701948</v>
      </c>
      <c r="E8204">
        <v>1</v>
      </c>
      <c r="F8204">
        <v>0</v>
      </c>
      <c r="G8204">
        <v>0</v>
      </c>
      <c r="H8204">
        <v>0</v>
      </c>
      <c r="I8204">
        <v>340000000</v>
      </c>
      <c r="J8204">
        <v>0.1</v>
      </c>
    </row>
    <row r="8205" spans="1:10" customFormat="1" hidden="1" x14ac:dyDescent="0.25">
      <c r="A8205">
        <v>218</v>
      </c>
      <c r="B8205" t="s">
        <v>2163</v>
      </c>
      <c r="C8205" t="s">
        <v>2164</v>
      </c>
      <c r="D8205">
        <v>0</v>
      </c>
      <c r="E8205">
        <v>0</v>
      </c>
      <c r="F8205">
        <v>0</v>
      </c>
      <c r="G8205">
        <v>0</v>
      </c>
      <c r="H8205">
        <v>25001123456</v>
      </c>
      <c r="I8205">
        <v>347000000</v>
      </c>
      <c r="J8205">
        <v>3.9E-2</v>
      </c>
    </row>
    <row r="8206" spans="1:10" customFormat="1" hidden="1" x14ac:dyDescent="0.25">
      <c r="A8206">
        <v>218</v>
      </c>
      <c r="B8206" t="s">
        <v>846</v>
      </c>
      <c r="C8206" t="s">
        <v>847</v>
      </c>
      <c r="D8206">
        <v>0</v>
      </c>
      <c r="E8206">
        <v>0</v>
      </c>
      <c r="F8206">
        <v>0</v>
      </c>
      <c r="G8206">
        <v>0</v>
      </c>
      <c r="H8206">
        <v>500000000</v>
      </c>
      <c r="I8206">
        <v>340000000</v>
      </c>
      <c r="J8206">
        <v>8.0000000000000002E-3</v>
      </c>
    </row>
    <row r="8207" spans="1:10" customFormat="1" hidden="1" x14ac:dyDescent="0.25">
      <c r="A8207">
        <v>218</v>
      </c>
      <c r="B8207" t="s">
        <v>2475</v>
      </c>
      <c r="C8207" t="s">
        <v>2476</v>
      </c>
      <c r="D8207">
        <v>202298836</v>
      </c>
      <c r="E8207">
        <v>1</v>
      </c>
      <c r="F8207">
        <v>0</v>
      </c>
      <c r="G8207">
        <v>0</v>
      </c>
      <c r="H8207">
        <v>200000000</v>
      </c>
      <c r="I8207">
        <v>340000000</v>
      </c>
      <c r="J8207">
        <v>0.02</v>
      </c>
    </row>
    <row r="8208" spans="1:10" customFormat="1" hidden="1" x14ac:dyDescent="0.25">
      <c r="A8208">
        <v>218</v>
      </c>
      <c r="B8208" t="s">
        <v>2352</v>
      </c>
      <c r="C8208" t="s">
        <v>2353</v>
      </c>
      <c r="D8208">
        <v>103487433109</v>
      </c>
      <c r="E8208">
        <v>1</v>
      </c>
      <c r="F8208">
        <v>0</v>
      </c>
      <c r="G8208">
        <v>0</v>
      </c>
      <c r="H8208">
        <v>100000000000</v>
      </c>
      <c r="I8208">
        <v>340000000</v>
      </c>
      <c r="J8208">
        <v>0.01</v>
      </c>
    </row>
    <row r="8209" spans="1:15" hidden="1" x14ac:dyDescent="0.25">
      <c r="A8209">
        <v>218</v>
      </c>
      <c r="B8209" t="s">
        <v>1873</v>
      </c>
      <c r="C8209" t="s">
        <v>1874</v>
      </c>
      <c r="D8209">
        <v>16511481233040</v>
      </c>
      <c r="E8209">
        <v>627186343</v>
      </c>
      <c r="F8209">
        <v>9285691762</v>
      </c>
      <c r="G8209">
        <v>6</v>
      </c>
      <c r="H8209">
        <v>500000000000</v>
      </c>
      <c r="I8209">
        <v>340000000</v>
      </c>
      <c r="J8209">
        <v>0.03</v>
      </c>
      <c r="M8209"/>
    </row>
    <row r="8210" spans="1:15" hidden="1" x14ac:dyDescent="0.25">
      <c r="A8210">
        <v>218</v>
      </c>
      <c r="B8210" t="s">
        <v>2445</v>
      </c>
      <c r="C8210" t="s">
        <v>2446</v>
      </c>
      <c r="D8210">
        <v>7508953041</v>
      </c>
      <c r="E8210">
        <v>1</v>
      </c>
      <c r="F8210">
        <v>0</v>
      </c>
      <c r="G8210">
        <v>0</v>
      </c>
      <c r="H8210">
        <v>0</v>
      </c>
      <c r="I8210">
        <v>340000000</v>
      </c>
      <c r="J8210">
        <v>0</v>
      </c>
      <c r="M8210"/>
    </row>
    <row r="8211" spans="1:15" hidden="1" x14ac:dyDescent="0.25">
      <c r="A8211">
        <v>218</v>
      </c>
      <c r="B8211" s="161" t="s">
        <v>2542</v>
      </c>
      <c r="C8211" t="s">
        <v>746</v>
      </c>
      <c r="D8211">
        <v>0</v>
      </c>
      <c r="E8211">
        <v>0</v>
      </c>
      <c r="F8211">
        <v>0</v>
      </c>
      <c r="G8211">
        <v>0</v>
      </c>
      <c r="H8211">
        <v>51000000000</v>
      </c>
      <c r="I8211">
        <v>340000000</v>
      </c>
      <c r="J8211">
        <v>2.5000000000000001E-3</v>
      </c>
      <c r="M8211"/>
    </row>
    <row r="8212" spans="1:15" hidden="1" x14ac:dyDescent="0.25">
      <c r="A8212">
        <v>218</v>
      </c>
      <c r="B8212" t="s">
        <v>1681</v>
      </c>
      <c r="C8212" t="s">
        <v>1682</v>
      </c>
      <c r="D8212">
        <v>279383893635</v>
      </c>
      <c r="E8212">
        <v>1</v>
      </c>
      <c r="F8212">
        <v>0</v>
      </c>
      <c r="G8212">
        <v>0</v>
      </c>
      <c r="H8212">
        <v>400000000</v>
      </c>
      <c r="I8212">
        <v>340000000</v>
      </c>
      <c r="J8212">
        <v>0</v>
      </c>
      <c r="M8212"/>
    </row>
    <row r="8213" spans="1:15" hidden="1" x14ac:dyDescent="0.25">
      <c r="A8213">
        <v>218</v>
      </c>
      <c r="B8213" t="s">
        <v>1713</v>
      </c>
      <c r="C8213" t="s">
        <v>1714</v>
      </c>
      <c r="D8213">
        <v>43112867791636</v>
      </c>
      <c r="E8213">
        <v>2146382672</v>
      </c>
      <c r="F8213">
        <v>34321270774</v>
      </c>
      <c r="G8213">
        <v>22</v>
      </c>
      <c r="H8213">
        <v>3000000000000</v>
      </c>
      <c r="I8213">
        <v>340000000</v>
      </c>
      <c r="J8213">
        <v>0.05</v>
      </c>
      <c r="M8213"/>
    </row>
    <row r="8214" spans="1:15" hidden="1" x14ac:dyDescent="0.25">
      <c r="A8214">
        <v>218</v>
      </c>
      <c r="B8214" t="s">
        <v>2077</v>
      </c>
      <c r="C8214" t="s">
        <v>2078</v>
      </c>
      <c r="D8214">
        <v>43446896648</v>
      </c>
      <c r="E8214">
        <v>1</v>
      </c>
      <c r="F8214">
        <v>0</v>
      </c>
      <c r="G8214">
        <v>0</v>
      </c>
      <c r="H8214">
        <v>20000000000</v>
      </c>
      <c r="I8214">
        <v>340000000</v>
      </c>
      <c r="J8214">
        <v>8.9999999999999993E-3</v>
      </c>
      <c r="M8214"/>
    </row>
    <row r="8215" spans="1:15" hidden="1" x14ac:dyDescent="0.25">
      <c r="A8215">
        <v>218</v>
      </c>
      <c r="B8215" t="s">
        <v>2435</v>
      </c>
      <c r="C8215" t="s">
        <v>2436</v>
      </c>
      <c r="D8215">
        <v>151483709402</v>
      </c>
      <c r="E8215">
        <v>1</v>
      </c>
      <c r="F8215">
        <v>0</v>
      </c>
      <c r="G8215">
        <v>0</v>
      </c>
      <c r="H8215">
        <v>50000000000</v>
      </c>
      <c r="I8215">
        <v>340000000</v>
      </c>
      <c r="J8215">
        <v>0.01</v>
      </c>
      <c r="M8215"/>
    </row>
    <row r="8216" spans="1:15" hidden="1" x14ac:dyDescent="0.25">
      <c r="A8216">
        <v>218</v>
      </c>
      <c r="B8216" t="s">
        <v>246</v>
      </c>
      <c r="C8216" t="s">
        <v>247</v>
      </c>
      <c r="D8216">
        <v>35740512816681</v>
      </c>
      <c r="E8216">
        <v>762523861</v>
      </c>
      <c r="F8216">
        <v>20703669219</v>
      </c>
      <c r="G8216">
        <v>13</v>
      </c>
      <c r="H8216">
        <v>100000000000</v>
      </c>
      <c r="I8216">
        <v>340000000</v>
      </c>
      <c r="J8216">
        <v>0.02</v>
      </c>
      <c r="M8216"/>
    </row>
    <row r="8217" spans="1:15" hidden="1" x14ac:dyDescent="0.25">
      <c r="A8217">
        <v>218</v>
      </c>
      <c r="B8217" t="s">
        <v>2289</v>
      </c>
      <c r="C8217" t="s">
        <v>2290</v>
      </c>
      <c r="D8217">
        <v>7262419149248</v>
      </c>
      <c r="E8217">
        <v>363065718</v>
      </c>
      <c r="F8217">
        <v>4590077937</v>
      </c>
      <c r="G8217">
        <v>3</v>
      </c>
      <c r="H8217">
        <v>15000000000</v>
      </c>
      <c r="I8217">
        <v>340000000</v>
      </c>
      <c r="J8217">
        <v>5.0000000000000001E-3</v>
      </c>
      <c r="M8217"/>
    </row>
    <row r="8218" spans="1:15" hidden="1" x14ac:dyDescent="0.25">
      <c r="A8218">
        <v>218</v>
      </c>
      <c r="B8218" t="s">
        <v>1809</v>
      </c>
      <c r="C8218" t="s">
        <v>588</v>
      </c>
      <c r="D8218">
        <v>4835464246249</v>
      </c>
      <c r="E8218">
        <v>351144978</v>
      </c>
      <c r="F8218">
        <v>1300028920</v>
      </c>
      <c r="G8218">
        <v>1</v>
      </c>
      <c r="H8218">
        <v>70000000000</v>
      </c>
      <c r="I8218">
        <v>340000000</v>
      </c>
      <c r="J8218">
        <v>8.5000000000000006E-3</v>
      </c>
      <c r="M8218"/>
    </row>
    <row r="8219" spans="1:15" hidden="1" x14ac:dyDescent="0.25">
      <c r="A8219">
        <v>218</v>
      </c>
      <c r="B8219" t="s">
        <v>1259</v>
      </c>
      <c r="D8219">
        <v>502624470</v>
      </c>
      <c r="E8219">
        <v>1</v>
      </c>
      <c r="F8219">
        <v>0</v>
      </c>
      <c r="G8219">
        <v>0</v>
      </c>
      <c r="H8219">
        <v>100000000</v>
      </c>
      <c r="I8219">
        <v>345000000</v>
      </c>
      <c r="J8219">
        <v>0.03</v>
      </c>
      <c r="M8219"/>
    </row>
    <row r="8220" spans="1:15" x14ac:dyDescent="0.25">
      <c r="A8220">
        <v>224</v>
      </c>
      <c r="B8220" t="s">
        <v>357</v>
      </c>
      <c r="C8220" t="s">
        <v>358</v>
      </c>
      <c r="D8220">
        <v>47326171715519</v>
      </c>
      <c r="E8220">
        <v>0</v>
      </c>
      <c r="F8220">
        <v>0</v>
      </c>
      <c r="G8220">
        <v>26</v>
      </c>
      <c r="H8220">
        <v>510000000000</v>
      </c>
      <c r="I8220">
        <v>340000000</v>
      </c>
      <c r="J8220" s="127">
        <v>4.9000000000000002E-2</v>
      </c>
      <c r="L8220" t="str">
        <f>C8220</f>
        <v>NUTS</v>
      </c>
      <c r="M8220" s="125">
        <f>H8220/1000000</f>
        <v>510000</v>
      </c>
      <c r="O8220" s="126">
        <f>D8220/1000000</f>
        <v>47326171.715519004</v>
      </c>
    </row>
    <row r="8221" spans="1:15" hidden="1" x14ac:dyDescent="0.25">
      <c r="A8221">
        <v>218</v>
      </c>
      <c r="B8221" t="s">
        <v>1954</v>
      </c>
      <c r="C8221" t="s">
        <v>391</v>
      </c>
      <c r="D8221">
        <v>0</v>
      </c>
      <c r="E8221">
        <v>0</v>
      </c>
      <c r="F8221">
        <v>0</v>
      </c>
      <c r="G8221">
        <v>0</v>
      </c>
      <c r="H8221">
        <v>45600000000</v>
      </c>
      <c r="I8221">
        <v>340000000</v>
      </c>
      <c r="J8221">
        <v>4.4999999999999998E-2</v>
      </c>
      <c r="M8221"/>
    </row>
    <row r="8222" spans="1:15" hidden="1" x14ac:dyDescent="0.25">
      <c r="A8222">
        <v>218</v>
      </c>
      <c r="B8222" t="s">
        <v>1255</v>
      </c>
      <c r="C8222" t="s">
        <v>1256</v>
      </c>
      <c r="D8222">
        <v>0</v>
      </c>
      <c r="E8222">
        <v>0</v>
      </c>
      <c r="F8222">
        <v>0</v>
      </c>
      <c r="G8222">
        <v>0</v>
      </c>
      <c r="H8222">
        <v>10000000</v>
      </c>
      <c r="I8222">
        <v>340000000</v>
      </c>
      <c r="J8222">
        <v>0</v>
      </c>
      <c r="M8222"/>
    </row>
    <row r="8223" spans="1:15" hidden="1" x14ac:dyDescent="0.25">
      <c r="A8223">
        <v>218</v>
      </c>
      <c r="B8223" t="s">
        <v>447</v>
      </c>
      <c r="C8223" t="s">
        <v>448</v>
      </c>
      <c r="D8223">
        <v>0</v>
      </c>
      <c r="E8223">
        <v>0</v>
      </c>
      <c r="F8223">
        <v>0</v>
      </c>
      <c r="G8223">
        <v>0</v>
      </c>
      <c r="H8223">
        <v>100000000</v>
      </c>
      <c r="I8223">
        <v>340000000</v>
      </c>
      <c r="J8223">
        <v>1.9E-2</v>
      </c>
      <c r="M8223"/>
    </row>
    <row r="8224" spans="1:15" hidden="1" x14ac:dyDescent="0.25">
      <c r="A8224">
        <v>218</v>
      </c>
      <c r="B8224" t="s">
        <v>1591</v>
      </c>
      <c r="C8224" t="s">
        <v>1592</v>
      </c>
      <c r="D8224">
        <v>0</v>
      </c>
      <c r="E8224">
        <v>0</v>
      </c>
      <c r="F8224">
        <v>0</v>
      </c>
      <c r="G8224">
        <v>0</v>
      </c>
      <c r="H8224">
        <v>60000000000</v>
      </c>
      <c r="I8224">
        <v>340000000</v>
      </c>
      <c r="J8224">
        <v>0.02</v>
      </c>
      <c r="M8224"/>
    </row>
    <row r="8225" spans="1:10" customFormat="1" hidden="1" x14ac:dyDescent="0.25">
      <c r="A8225">
        <v>222</v>
      </c>
      <c r="B8225" t="s">
        <v>780</v>
      </c>
      <c r="C8225" t="s">
        <v>781</v>
      </c>
      <c r="D8225">
        <v>0</v>
      </c>
      <c r="E8225">
        <v>0</v>
      </c>
      <c r="F8225">
        <v>0</v>
      </c>
      <c r="G8225">
        <v>0</v>
      </c>
      <c r="H8225">
        <v>480000000000</v>
      </c>
      <c r="I8225">
        <v>340000000</v>
      </c>
      <c r="J8225">
        <v>0.04</v>
      </c>
    </row>
    <row r="8226" spans="1:10" customFormat="1" hidden="1" x14ac:dyDescent="0.25">
      <c r="A8226">
        <v>218</v>
      </c>
      <c r="B8226" t="s">
        <v>1797</v>
      </c>
      <c r="C8226" t="s">
        <v>1798</v>
      </c>
      <c r="D8226">
        <v>1002577191010</v>
      </c>
      <c r="E8226">
        <v>1</v>
      </c>
      <c r="F8226">
        <v>0</v>
      </c>
      <c r="G8226">
        <v>0</v>
      </c>
      <c r="H8226">
        <v>700000700000</v>
      </c>
      <c r="I8226">
        <v>340000000</v>
      </c>
      <c r="J8226">
        <v>6.9999999999999999E-4</v>
      </c>
    </row>
    <row r="8227" spans="1:10" customFormat="1" hidden="1" x14ac:dyDescent="0.25">
      <c r="A8227">
        <v>218</v>
      </c>
      <c r="B8227" t="s">
        <v>2398</v>
      </c>
      <c r="C8227" t="s">
        <v>2399</v>
      </c>
      <c r="D8227">
        <v>2885499255457</v>
      </c>
      <c r="E8227">
        <v>399243288</v>
      </c>
      <c r="F8227">
        <v>2902921143</v>
      </c>
      <c r="G8227">
        <v>2</v>
      </c>
      <c r="H8227">
        <v>30000000000</v>
      </c>
      <c r="I8227">
        <v>340000000</v>
      </c>
      <c r="J8227">
        <v>0.02</v>
      </c>
    </row>
    <row r="8228" spans="1:10" customFormat="1" hidden="1" x14ac:dyDescent="0.25">
      <c r="A8228">
        <v>222</v>
      </c>
      <c r="B8228" t="s">
        <v>2693</v>
      </c>
      <c r="C8228" t="s">
        <v>2694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customFormat="1" hidden="1" x14ac:dyDescent="0.25">
      <c r="A8229">
        <v>218</v>
      </c>
      <c r="B8229" t="s">
        <v>565</v>
      </c>
      <c r="C8229" t="s">
        <v>566</v>
      </c>
      <c r="D8229">
        <v>280644956524</v>
      </c>
      <c r="E8229">
        <v>340000000</v>
      </c>
      <c r="F8229">
        <v>1311024428</v>
      </c>
      <c r="G8229">
        <v>1</v>
      </c>
      <c r="H8229">
        <v>5000000000</v>
      </c>
      <c r="I8229">
        <v>340000000</v>
      </c>
      <c r="J8229">
        <v>0</v>
      </c>
    </row>
    <row r="8230" spans="1:10" customFormat="1" hidden="1" x14ac:dyDescent="0.25">
      <c r="A8230">
        <v>218</v>
      </c>
      <c r="B8230" t="s">
        <v>1890</v>
      </c>
      <c r="C8230" t="s">
        <v>1891</v>
      </c>
      <c r="D8230">
        <v>7618904292378</v>
      </c>
      <c r="E8230">
        <v>392484612</v>
      </c>
      <c r="F8230">
        <v>1259630706</v>
      </c>
      <c r="G8230">
        <v>1</v>
      </c>
      <c r="H8230">
        <v>505000000000</v>
      </c>
      <c r="I8230">
        <v>340000000</v>
      </c>
      <c r="J8230">
        <v>0.04</v>
      </c>
    </row>
    <row r="8231" spans="1:10" customFormat="1" hidden="1" x14ac:dyDescent="0.25">
      <c r="A8231">
        <v>218</v>
      </c>
      <c r="B8231" t="s">
        <v>2021</v>
      </c>
      <c r="C8231" t="s">
        <v>740</v>
      </c>
      <c r="D8231">
        <v>0</v>
      </c>
      <c r="E8231">
        <v>0</v>
      </c>
      <c r="F8231">
        <v>0</v>
      </c>
      <c r="G8231">
        <v>0</v>
      </c>
      <c r="H8231">
        <v>200000000</v>
      </c>
      <c r="I8231">
        <v>340000000</v>
      </c>
      <c r="J8231">
        <v>0.01</v>
      </c>
    </row>
    <row r="8232" spans="1:10" customFormat="1" hidden="1" x14ac:dyDescent="0.25">
      <c r="A8232">
        <v>218</v>
      </c>
      <c r="B8232" t="s">
        <v>1619</v>
      </c>
      <c r="C8232" t="s">
        <v>1620</v>
      </c>
      <c r="D8232">
        <v>32891307076</v>
      </c>
      <c r="E8232">
        <v>1</v>
      </c>
      <c r="F8232">
        <v>0</v>
      </c>
      <c r="G8232">
        <v>0</v>
      </c>
      <c r="H8232">
        <v>10000000000</v>
      </c>
      <c r="I8232">
        <v>340000000</v>
      </c>
      <c r="J8232">
        <v>0.01</v>
      </c>
    </row>
    <row r="8233" spans="1:10" customFormat="1" hidden="1" x14ac:dyDescent="0.25">
      <c r="A8233">
        <v>218</v>
      </c>
      <c r="B8233" t="s">
        <v>1362</v>
      </c>
      <c r="C8233" t="s">
        <v>1363</v>
      </c>
      <c r="D8233">
        <v>449859563189</v>
      </c>
      <c r="E8233">
        <v>1</v>
      </c>
      <c r="F8233">
        <v>0</v>
      </c>
      <c r="G8233">
        <v>0</v>
      </c>
      <c r="H8233">
        <v>10000000000</v>
      </c>
      <c r="I8233">
        <v>340000000</v>
      </c>
      <c r="J8233">
        <v>0.02</v>
      </c>
    </row>
    <row r="8234" spans="1:10" customFormat="1" hidden="1" x14ac:dyDescent="0.25">
      <c r="A8234">
        <v>218</v>
      </c>
      <c r="B8234" t="s">
        <v>406</v>
      </c>
      <c r="C8234" t="s">
        <v>407</v>
      </c>
      <c r="D8234">
        <v>5713640128913</v>
      </c>
      <c r="E8234">
        <v>366224843</v>
      </c>
      <c r="F8234">
        <v>1285017349</v>
      </c>
      <c r="G8234">
        <v>1</v>
      </c>
      <c r="H8234">
        <v>100000000000</v>
      </c>
      <c r="I8234">
        <v>340000000</v>
      </c>
      <c r="J8234">
        <v>0.02</v>
      </c>
    </row>
    <row r="8235" spans="1:10" customFormat="1" hidden="1" x14ac:dyDescent="0.25">
      <c r="A8235">
        <v>218</v>
      </c>
      <c r="B8235" t="s">
        <v>1561</v>
      </c>
      <c r="C8235" t="s">
        <v>1562</v>
      </c>
      <c r="D8235">
        <v>414511635213</v>
      </c>
      <c r="E8235">
        <v>340000000</v>
      </c>
      <c r="F8235">
        <v>1311016230</v>
      </c>
      <c r="G8235">
        <v>1</v>
      </c>
      <c r="H8235">
        <v>1400000000</v>
      </c>
      <c r="I8235">
        <v>340000000</v>
      </c>
      <c r="J8235">
        <v>0</v>
      </c>
    </row>
    <row r="8236" spans="1:10" customFormat="1" hidden="1" x14ac:dyDescent="0.25">
      <c r="A8236">
        <v>218</v>
      </c>
      <c r="B8236" t="s">
        <v>2002</v>
      </c>
      <c r="C8236" t="s">
        <v>2003</v>
      </c>
      <c r="D8236">
        <v>5045575144386</v>
      </c>
      <c r="E8236">
        <v>405585648</v>
      </c>
      <c r="F8236">
        <v>1246127326</v>
      </c>
      <c r="G8236">
        <v>1</v>
      </c>
      <c r="H8236">
        <v>320000000000</v>
      </c>
      <c r="I8236">
        <v>340000000</v>
      </c>
      <c r="J8236">
        <v>0.05</v>
      </c>
    </row>
    <row r="8237" spans="1:10" customFormat="1" hidden="1" x14ac:dyDescent="0.25">
      <c r="A8237">
        <v>218</v>
      </c>
      <c r="B8237" t="s">
        <v>1057</v>
      </c>
      <c r="C8237" t="s">
        <v>1058</v>
      </c>
      <c r="D8237">
        <v>22394900717</v>
      </c>
      <c r="E8237">
        <v>1</v>
      </c>
      <c r="F8237">
        <v>0</v>
      </c>
      <c r="G8237">
        <v>0</v>
      </c>
      <c r="H8237">
        <v>1900000000</v>
      </c>
      <c r="I8237">
        <v>345000000</v>
      </c>
      <c r="J8237">
        <v>4.4999999999999998E-2</v>
      </c>
    </row>
    <row r="8238" spans="1:10" customFormat="1" hidden="1" x14ac:dyDescent="0.25">
      <c r="A8238">
        <v>218</v>
      </c>
      <c r="B8238" t="s">
        <v>1450</v>
      </c>
      <c r="C8238" t="s">
        <v>1451</v>
      </c>
      <c r="D8238">
        <v>157774896045072</v>
      </c>
      <c r="E8238">
        <v>3648570417</v>
      </c>
      <c r="F8238">
        <v>106977110176</v>
      </c>
      <c r="G8238">
        <v>67</v>
      </c>
      <c r="H8238">
        <v>50000000000</v>
      </c>
      <c r="I8238">
        <v>340000000</v>
      </c>
      <c r="J8238">
        <v>0.03</v>
      </c>
    </row>
    <row r="8239" spans="1:10" customFormat="1" hidden="1" x14ac:dyDescent="0.25">
      <c r="A8239">
        <v>218</v>
      </c>
      <c r="B8239" t="s">
        <v>1341</v>
      </c>
      <c r="D8239">
        <v>0</v>
      </c>
      <c r="E8239">
        <v>0</v>
      </c>
      <c r="F8239">
        <v>0</v>
      </c>
      <c r="G8239">
        <v>0</v>
      </c>
      <c r="H8239">
        <v>248919812455</v>
      </c>
      <c r="I8239">
        <v>340000000</v>
      </c>
      <c r="J8239">
        <v>0.03</v>
      </c>
    </row>
    <row r="8240" spans="1:10" customFormat="1" hidden="1" x14ac:dyDescent="0.25">
      <c r="A8240">
        <v>218</v>
      </c>
      <c r="B8240" t="s">
        <v>2073</v>
      </c>
      <c r="C8240" t="s">
        <v>2074</v>
      </c>
      <c r="D8240">
        <v>6791797071627</v>
      </c>
      <c r="E8240">
        <v>788871135</v>
      </c>
      <c r="F8240">
        <v>10772907250</v>
      </c>
      <c r="G8240">
        <v>7</v>
      </c>
      <c r="H8240">
        <v>300000000000</v>
      </c>
      <c r="I8240">
        <v>340000000</v>
      </c>
      <c r="J8240">
        <v>0.04</v>
      </c>
    </row>
    <row r="8241" spans="1:10" customFormat="1" hidden="1" x14ac:dyDescent="0.25">
      <c r="A8241">
        <v>218</v>
      </c>
      <c r="B8241" t="s">
        <v>654</v>
      </c>
      <c r="C8241" t="s">
        <v>655</v>
      </c>
      <c r="D8241">
        <v>1209547839499</v>
      </c>
      <c r="E8241">
        <v>1</v>
      </c>
      <c r="F8241">
        <v>0</v>
      </c>
      <c r="G8241">
        <v>0</v>
      </c>
      <c r="H8241">
        <v>1000000000000</v>
      </c>
      <c r="I8241">
        <v>340000000</v>
      </c>
      <c r="J8241">
        <v>1.337E-2</v>
      </c>
    </row>
    <row r="8242" spans="1:10" customFormat="1" hidden="1" x14ac:dyDescent="0.25">
      <c r="A8242">
        <v>218</v>
      </c>
      <c r="B8242" t="s">
        <v>2000</v>
      </c>
      <c r="C8242" t="s">
        <v>2001</v>
      </c>
      <c r="D8242">
        <v>677102756846</v>
      </c>
      <c r="E8242">
        <v>354810359</v>
      </c>
      <c r="F8242">
        <v>2947261545</v>
      </c>
      <c r="G8242">
        <v>2</v>
      </c>
      <c r="H8242">
        <v>10000000000</v>
      </c>
      <c r="I8242">
        <v>340000000</v>
      </c>
      <c r="J8242">
        <v>5.0000000000000001E-3</v>
      </c>
    </row>
    <row r="8243" spans="1:10" customFormat="1" hidden="1" x14ac:dyDescent="0.25">
      <c r="A8243">
        <v>218</v>
      </c>
      <c r="B8243" t="s">
        <v>361</v>
      </c>
      <c r="C8243" t="s">
        <v>362</v>
      </c>
      <c r="D8243">
        <v>12128424334734</v>
      </c>
      <c r="E8243">
        <v>340000000</v>
      </c>
      <c r="F8243">
        <v>11219159405</v>
      </c>
      <c r="G8243">
        <v>7</v>
      </c>
      <c r="H8243">
        <v>128000000000</v>
      </c>
      <c r="I8243">
        <v>340000000</v>
      </c>
      <c r="J8243">
        <v>0</v>
      </c>
    </row>
    <row r="8244" spans="1:10" customFormat="1" hidden="1" x14ac:dyDescent="0.25">
      <c r="A8244">
        <v>218</v>
      </c>
      <c r="B8244" t="s">
        <v>615</v>
      </c>
      <c r="C8244" t="s">
        <v>616</v>
      </c>
      <c r="D8244">
        <v>0</v>
      </c>
      <c r="E8244">
        <v>0</v>
      </c>
      <c r="F8244">
        <v>0</v>
      </c>
      <c r="G8244">
        <v>0</v>
      </c>
      <c r="H8244">
        <v>100000000000</v>
      </c>
      <c r="I8244">
        <v>340000000</v>
      </c>
      <c r="J8244">
        <v>0.03</v>
      </c>
    </row>
    <row r="8245" spans="1:10" customFormat="1" hidden="1" x14ac:dyDescent="0.25">
      <c r="A8245">
        <v>218</v>
      </c>
      <c r="B8245" t="s">
        <v>1024</v>
      </c>
      <c r="C8245" t="s">
        <v>1025</v>
      </c>
      <c r="D8245">
        <v>1740270424</v>
      </c>
      <c r="E8245">
        <v>1</v>
      </c>
      <c r="F8245">
        <v>0</v>
      </c>
      <c r="G8245">
        <v>0</v>
      </c>
      <c r="H8245">
        <v>420000000</v>
      </c>
      <c r="I8245">
        <v>340000000</v>
      </c>
      <c r="J8245">
        <v>0.01</v>
      </c>
    </row>
    <row r="8246" spans="1:10" customFormat="1" hidden="1" x14ac:dyDescent="0.25">
      <c r="A8246">
        <v>218</v>
      </c>
      <c r="B8246" t="s">
        <v>1398</v>
      </c>
      <c r="C8246" t="s">
        <v>1399</v>
      </c>
      <c r="D8246">
        <v>7957580700576</v>
      </c>
      <c r="E8246">
        <v>537933508</v>
      </c>
      <c r="F8246">
        <v>7719406837</v>
      </c>
      <c r="G8246">
        <v>5</v>
      </c>
      <c r="H8246">
        <v>200000000000</v>
      </c>
      <c r="I8246">
        <v>340000000</v>
      </c>
      <c r="J8246">
        <v>2.5000000000000001E-2</v>
      </c>
    </row>
    <row r="8247" spans="1:10" customFormat="1" hidden="1" x14ac:dyDescent="0.25">
      <c r="A8247">
        <v>218</v>
      </c>
      <c r="B8247" t="s">
        <v>2405</v>
      </c>
      <c r="C8247" t="s">
        <v>2406</v>
      </c>
      <c r="D8247">
        <v>1141999538138</v>
      </c>
      <c r="E8247">
        <v>1</v>
      </c>
      <c r="F8247">
        <v>0</v>
      </c>
      <c r="G8247">
        <v>0</v>
      </c>
      <c r="H8247">
        <v>88888888888</v>
      </c>
      <c r="I8247">
        <v>340000000</v>
      </c>
      <c r="J8247">
        <v>0</v>
      </c>
    </row>
    <row r="8248" spans="1:10" customFormat="1" hidden="1" x14ac:dyDescent="0.25">
      <c r="A8248">
        <v>218</v>
      </c>
      <c r="B8248" t="s">
        <v>623</v>
      </c>
      <c r="C8248" t="s">
        <v>624</v>
      </c>
      <c r="D8248">
        <v>446796116744</v>
      </c>
      <c r="E8248">
        <v>372780789</v>
      </c>
      <c r="F8248">
        <v>1278450805</v>
      </c>
      <c r="G8248">
        <v>1</v>
      </c>
      <c r="H8248">
        <v>133640934650</v>
      </c>
      <c r="I8248">
        <v>340000000</v>
      </c>
      <c r="J8248">
        <v>2.5000000000000001E-2</v>
      </c>
    </row>
    <row r="8249" spans="1:10" customFormat="1" hidden="1" x14ac:dyDescent="0.25">
      <c r="A8249">
        <v>218</v>
      </c>
      <c r="B8249" t="s">
        <v>1559</v>
      </c>
      <c r="C8249" t="s">
        <v>1560</v>
      </c>
      <c r="D8249">
        <v>0</v>
      </c>
      <c r="E8249">
        <v>0</v>
      </c>
      <c r="F8249">
        <v>0</v>
      </c>
      <c r="G8249">
        <v>0</v>
      </c>
      <c r="H8249">
        <v>199500000000</v>
      </c>
      <c r="I8249">
        <v>340000000</v>
      </c>
      <c r="J8249">
        <v>0.01</v>
      </c>
    </row>
    <row r="8250" spans="1:10" customFormat="1" hidden="1" x14ac:dyDescent="0.25">
      <c r="A8250">
        <v>218</v>
      </c>
      <c r="B8250" t="s">
        <v>341</v>
      </c>
      <c r="C8250" t="s">
        <v>342</v>
      </c>
      <c r="D8250">
        <v>2933916733320</v>
      </c>
      <c r="E8250">
        <v>1</v>
      </c>
      <c r="F8250">
        <v>0</v>
      </c>
      <c r="G8250">
        <v>0</v>
      </c>
      <c r="H8250">
        <v>200000000000</v>
      </c>
      <c r="I8250">
        <v>340000000</v>
      </c>
      <c r="J8250">
        <v>0</v>
      </c>
    </row>
    <row r="8251" spans="1:10" customFormat="1" hidden="1" x14ac:dyDescent="0.25">
      <c r="A8251">
        <v>218</v>
      </c>
      <c r="B8251" t="s">
        <v>2115</v>
      </c>
      <c r="D8251">
        <v>44585855087</v>
      </c>
      <c r="E8251">
        <v>1</v>
      </c>
      <c r="F8251">
        <v>0</v>
      </c>
      <c r="G8251">
        <v>0</v>
      </c>
      <c r="H8251">
        <v>100000000</v>
      </c>
      <c r="I8251">
        <v>345000000</v>
      </c>
      <c r="J8251">
        <v>0.15</v>
      </c>
    </row>
    <row r="8252" spans="1:10" customFormat="1" hidden="1" x14ac:dyDescent="0.25">
      <c r="A8252">
        <v>218</v>
      </c>
      <c r="B8252" t="s">
        <v>646</v>
      </c>
      <c r="C8252" t="s">
        <v>647</v>
      </c>
      <c r="D8252">
        <v>115701240223021</v>
      </c>
      <c r="E8252">
        <v>6815269965</v>
      </c>
      <c r="F8252">
        <v>86028586678</v>
      </c>
      <c r="G8252">
        <v>56</v>
      </c>
      <c r="H8252">
        <v>3000000000000</v>
      </c>
      <c r="I8252">
        <v>340000000</v>
      </c>
      <c r="J8252">
        <v>7.0000000000000007E-2</v>
      </c>
    </row>
    <row r="8253" spans="1:10" customFormat="1" hidden="1" x14ac:dyDescent="0.25">
      <c r="A8253">
        <v>218</v>
      </c>
      <c r="B8253" t="s">
        <v>2413</v>
      </c>
      <c r="C8253" t="s">
        <v>2414</v>
      </c>
      <c r="D8253">
        <v>3476979287476</v>
      </c>
      <c r="E8253">
        <v>524648574</v>
      </c>
      <c r="F8253">
        <v>4431565793</v>
      </c>
      <c r="G8253">
        <v>3</v>
      </c>
      <c r="H8253">
        <v>3000000000000</v>
      </c>
      <c r="I8253">
        <v>340000000</v>
      </c>
      <c r="J8253">
        <v>0.04</v>
      </c>
    </row>
    <row r="8254" spans="1:10" customFormat="1" hidden="1" x14ac:dyDescent="0.25">
      <c r="A8254">
        <v>218</v>
      </c>
      <c r="B8254" t="s">
        <v>2011</v>
      </c>
      <c r="C8254" t="s">
        <v>2012</v>
      </c>
      <c r="D8254">
        <v>1375043647475</v>
      </c>
      <c r="E8254">
        <v>1</v>
      </c>
      <c r="F8254">
        <v>0</v>
      </c>
      <c r="G8254">
        <v>0</v>
      </c>
      <c r="H8254">
        <v>113000000000</v>
      </c>
      <c r="I8254">
        <v>340000000</v>
      </c>
      <c r="J8254">
        <v>1.9E-2</v>
      </c>
    </row>
    <row r="8255" spans="1:10" customFormat="1" hidden="1" x14ac:dyDescent="0.25">
      <c r="A8255">
        <v>218</v>
      </c>
      <c r="B8255" t="s">
        <v>982</v>
      </c>
      <c r="C8255" t="s">
        <v>983</v>
      </c>
      <c r="D8255">
        <v>730228750711</v>
      </c>
      <c r="E8255">
        <v>1</v>
      </c>
      <c r="F8255">
        <v>0</v>
      </c>
      <c r="G8255">
        <v>0</v>
      </c>
      <c r="H8255">
        <v>633000000000</v>
      </c>
      <c r="I8255">
        <v>340000000</v>
      </c>
      <c r="J8255">
        <v>2.9000000000000001E-2</v>
      </c>
    </row>
    <row r="8256" spans="1:10" customFormat="1" hidden="1" x14ac:dyDescent="0.25">
      <c r="A8256">
        <v>218</v>
      </c>
      <c r="B8256" t="s">
        <v>1460</v>
      </c>
      <c r="C8256" t="s">
        <v>1461</v>
      </c>
      <c r="D8256">
        <v>563880810352</v>
      </c>
      <c r="E8256">
        <v>1</v>
      </c>
      <c r="F8256">
        <v>0</v>
      </c>
      <c r="G8256">
        <v>0</v>
      </c>
      <c r="H8256">
        <v>10000000000</v>
      </c>
      <c r="I8256">
        <v>340000000</v>
      </c>
      <c r="J8256">
        <v>0.01</v>
      </c>
    </row>
    <row r="8257" spans="1:15" hidden="1" x14ac:dyDescent="0.25">
      <c r="A8257">
        <v>218</v>
      </c>
      <c r="B8257" t="s">
        <v>357</v>
      </c>
      <c r="C8257" t="s">
        <v>358</v>
      </c>
      <c r="D8257">
        <v>109559138435088</v>
      </c>
      <c r="E8257">
        <v>4937933347</v>
      </c>
      <c r="F8257">
        <v>89237441083</v>
      </c>
      <c r="G8257">
        <v>57</v>
      </c>
      <c r="H8257">
        <v>510000000000</v>
      </c>
      <c r="I8257">
        <v>340000000</v>
      </c>
      <c r="J8257">
        <v>4.9000000000000002E-2</v>
      </c>
      <c r="M8257"/>
    </row>
    <row r="8258" spans="1:15" hidden="1" x14ac:dyDescent="0.25">
      <c r="A8258">
        <v>218</v>
      </c>
      <c r="B8258" t="s">
        <v>1107</v>
      </c>
      <c r="C8258" t="s">
        <v>1108</v>
      </c>
      <c r="D8258">
        <v>31349443169</v>
      </c>
      <c r="E8258">
        <v>1</v>
      </c>
      <c r="F8258">
        <v>0</v>
      </c>
      <c r="G8258">
        <v>0</v>
      </c>
      <c r="H8258">
        <v>50000000</v>
      </c>
      <c r="I8258">
        <v>340000000</v>
      </c>
      <c r="J8258">
        <v>5.0000000000000001E-3</v>
      </c>
      <c r="M8258"/>
    </row>
    <row r="8259" spans="1:15" hidden="1" x14ac:dyDescent="0.25">
      <c r="A8259">
        <v>218</v>
      </c>
      <c r="B8259" t="s">
        <v>394</v>
      </c>
      <c r="C8259" t="s">
        <v>395</v>
      </c>
      <c r="D8259">
        <v>421596729247</v>
      </c>
      <c r="E8259">
        <v>1</v>
      </c>
      <c r="F8259">
        <v>0</v>
      </c>
      <c r="G8259">
        <v>0</v>
      </c>
      <c r="H8259">
        <v>10000000000</v>
      </c>
      <c r="I8259">
        <v>340000000</v>
      </c>
      <c r="J8259">
        <v>0.01</v>
      </c>
      <c r="M8259"/>
    </row>
    <row r="8260" spans="1:15" hidden="1" x14ac:dyDescent="0.25">
      <c r="A8260">
        <v>218</v>
      </c>
      <c r="B8260" t="s">
        <v>189</v>
      </c>
      <c r="C8260" t="s">
        <v>190</v>
      </c>
      <c r="D8260">
        <v>135994809222</v>
      </c>
      <c r="E8260">
        <v>1</v>
      </c>
      <c r="F8260">
        <v>0</v>
      </c>
      <c r="G8260">
        <v>0</v>
      </c>
      <c r="H8260">
        <v>100000000000</v>
      </c>
      <c r="I8260">
        <v>340000000</v>
      </c>
      <c r="J8260">
        <v>1.618E-2</v>
      </c>
      <c r="M8260"/>
    </row>
    <row r="8261" spans="1:15" hidden="1" x14ac:dyDescent="0.25">
      <c r="A8261">
        <v>218</v>
      </c>
      <c r="B8261" t="s">
        <v>827</v>
      </c>
      <c r="C8261" t="s">
        <v>828</v>
      </c>
      <c r="D8261">
        <v>1059879864080</v>
      </c>
      <c r="E8261">
        <v>1</v>
      </c>
      <c r="F8261">
        <v>0</v>
      </c>
      <c r="G8261">
        <v>0</v>
      </c>
      <c r="H8261">
        <v>10000000000</v>
      </c>
      <c r="I8261">
        <v>340000000</v>
      </c>
      <c r="J8261">
        <v>0.01</v>
      </c>
      <c r="M8261"/>
    </row>
    <row r="8262" spans="1:15" hidden="1" x14ac:dyDescent="0.25">
      <c r="A8262">
        <v>218</v>
      </c>
      <c r="B8262" t="s">
        <v>2109</v>
      </c>
      <c r="C8262" t="s">
        <v>2110</v>
      </c>
      <c r="D8262">
        <v>336971517188</v>
      </c>
      <c r="E8262">
        <v>1</v>
      </c>
      <c r="F8262">
        <v>0</v>
      </c>
      <c r="G8262">
        <v>0</v>
      </c>
      <c r="H8262">
        <v>25000000000</v>
      </c>
      <c r="I8262">
        <v>340000000</v>
      </c>
      <c r="J8262">
        <v>0.01</v>
      </c>
      <c r="M8262"/>
    </row>
    <row r="8263" spans="1:15" x14ac:dyDescent="0.25">
      <c r="A8263">
        <v>224</v>
      </c>
      <c r="B8263" t="s">
        <v>1693</v>
      </c>
      <c r="C8263" t="s">
        <v>1694</v>
      </c>
      <c r="D8263">
        <v>45788718320609</v>
      </c>
      <c r="E8263">
        <v>0</v>
      </c>
      <c r="F8263">
        <v>0</v>
      </c>
      <c r="G8263">
        <v>34</v>
      </c>
      <c r="H8263">
        <v>510000000000</v>
      </c>
      <c r="I8263">
        <v>340000000</v>
      </c>
      <c r="J8263" s="127">
        <v>0</v>
      </c>
      <c r="L8263" t="str">
        <f>C8263</f>
        <v>STAKE</v>
      </c>
      <c r="M8263" s="125">
        <f>H8263/1000000</f>
        <v>510000</v>
      </c>
      <c r="O8263" s="126">
        <f>D8263/1000000</f>
        <v>45788718.320609003</v>
      </c>
    </row>
    <row r="8264" spans="1:15" hidden="1" x14ac:dyDescent="0.25">
      <c r="A8264">
        <v>218</v>
      </c>
      <c r="B8264" t="s">
        <v>2326</v>
      </c>
      <c r="C8264" t="s">
        <v>2327</v>
      </c>
      <c r="D8264">
        <v>1191661008178</v>
      </c>
      <c r="E8264">
        <v>425321703</v>
      </c>
      <c r="F8264">
        <v>2877237448</v>
      </c>
      <c r="G8264">
        <v>2</v>
      </c>
      <c r="H8264">
        <v>128000000000</v>
      </c>
      <c r="I8264">
        <v>340000000</v>
      </c>
      <c r="J8264">
        <v>2.8799999999999999E-2</v>
      </c>
      <c r="M8264"/>
    </row>
    <row r="8265" spans="1:15" hidden="1" x14ac:dyDescent="0.25">
      <c r="A8265">
        <v>218</v>
      </c>
      <c r="B8265" t="s">
        <v>1171</v>
      </c>
      <c r="C8265" t="s">
        <v>1172</v>
      </c>
      <c r="D8265">
        <v>21826192322</v>
      </c>
      <c r="E8265">
        <v>1</v>
      </c>
      <c r="F8265">
        <v>0</v>
      </c>
      <c r="G8265">
        <v>0</v>
      </c>
      <c r="H8265">
        <v>5000000000</v>
      </c>
      <c r="I8265">
        <v>340000000</v>
      </c>
      <c r="J8265">
        <v>0.02</v>
      </c>
      <c r="M8265"/>
    </row>
    <row r="8266" spans="1:15" hidden="1" x14ac:dyDescent="0.25">
      <c r="A8266">
        <v>218</v>
      </c>
      <c r="B8266" t="s">
        <v>1046</v>
      </c>
      <c r="C8266" t="s">
        <v>1047</v>
      </c>
      <c r="D8266">
        <v>121335358674</v>
      </c>
      <c r="E8266">
        <v>1</v>
      </c>
      <c r="F8266">
        <v>0</v>
      </c>
      <c r="G8266">
        <v>0</v>
      </c>
      <c r="H8266">
        <v>50000000</v>
      </c>
      <c r="I8266">
        <v>340000000</v>
      </c>
      <c r="J8266">
        <v>4.8999999999999998E-3</v>
      </c>
      <c r="M8266"/>
    </row>
    <row r="8267" spans="1:15" hidden="1" x14ac:dyDescent="0.25">
      <c r="A8267">
        <v>218</v>
      </c>
      <c r="B8267" t="s">
        <v>1880</v>
      </c>
      <c r="C8267" t="s">
        <v>1881</v>
      </c>
      <c r="D8267">
        <v>24465220833512</v>
      </c>
      <c r="E8267">
        <v>1461889219</v>
      </c>
      <c r="F8267">
        <v>10097002972</v>
      </c>
      <c r="G8267">
        <v>7</v>
      </c>
      <c r="H8267">
        <v>110800000000</v>
      </c>
      <c r="I8267">
        <v>340000000</v>
      </c>
      <c r="J8267">
        <v>0.1</v>
      </c>
      <c r="M8267"/>
    </row>
    <row r="8268" spans="1:15" hidden="1" x14ac:dyDescent="0.25">
      <c r="A8268">
        <v>218</v>
      </c>
      <c r="B8268" t="s">
        <v>1529</v>
      </c>
      <c r="C8268" t="s">
        <v>1530</v>
      </c>
      <c r="D8268">
        <v>0</v>
      </c>
      <c r="E8268">
        <v>0</v>
      </c>
      <c r="F8268">
        <v>0</v>
      </c>
      <c r="G8268">
        <v>0</v>
      </c>
      <c r="H8268">
        <v>340000000000</v>
      </c>
      <c r="I8268">
        <v>475000000</v>
      </c>
      <c r="J8268">
        <v>1.7999999999999999E-2</v>
      </c>
      <c r="M8268"/>
    </row>
    <row r="8269" spans="1:15" hidden="1" x14ac:dyDescent="0.25">
      <c r="A8269">
        <v>218</v>
      </c>
      <c r="B8269" t="s">
        <v>154</v>
      </c>
      <c r="C8269" t="s">
        <v>155</v>
      </c>
      <c r="D8269">
        <v>220667030720</v>
      </c>
      <c r="E8269">
        <v>1</v>
      </c>
      <c r="F8269">
        <v>0</v>
      </c>
      <c r="G8269">
        <v>0</v>
      </c>
      <c r="H8269">
        <v>125000000000</v>
      </c>
      <c r="I8269">
        <v>340000000</v>
      </c>
      <c r="J8269">
        <v>3.3300000000000003E-2</v>
      </c>
      <c r="M8269"/>
    </row>
    <row r="8270" spans="1:15" hidden="1" x14ac:dyDescent="0.25">
      <c r="A8270">
        <v>218</v>
      </c>
      <c r="B8270" t="s">
        <v>1856</v>
      </c>
      <c r="C8270" t="s">
        <v>1857</v>
      </c>
      <c r="D8270">
        <v>312944710062</v>
      </c>
      <c r="E8270">
        <v>1</v>
      </c>
      <c r="F8270">
        <v>0</v>
      </c>
      <c r="G8270">
        <v>0</v>
      </c>
      <c r="H8270">
        <v>50000000000</v>
      </c>
      <c r="I8270">
        <v>340000000</v>
      </c>
      <c r="J8270">
        <v>1.11E-2</v>
      </c>
      <c r="M8270"/>
    </row>
    <row r="8271" spans="1:15" hidden="1" x14ac:dyDescent="0.25">
      <c r="A8271">
        <v>218</v>
      </c>
      <c r="B8271" t="s">
        <v>883</v>
      </c>
      <c r="C8271" t="s">
        <v>884</v>
      </c>
      <c r="D8271">
        <v>157703403865849</v>
      </c>
      <c r="E8271">
        <v>4488658578</v>
      </c>
      <c r="F8271">
        <v>114384443658</v>
      </c>
      <c r="G8271">
        <v>72</v>
      </c>
      <c r="H8271">
        <v>1000000000</v>
      </c>
      <c r="I8271">
        <v>340000000</v>
      </c>
      <c r="J8271">
        <v>3.5000000000000003E-2</v>
      </c>
      <c r="M8271"/>
    </row>
    <row r="8272" spans="1:15" hidden="1" x14ac:dyDescent="0.25">
      <c r="A8272">
        <v>218</v>
      </c>
      <c r="B8272" t="s">
        <v>266</v>
      </c>
      <c r="C8272" t="s">
        <v>267</v>
      </c>
      <c r="D8272">
        <v>5881280816169</v>
      </c>
      <c r="E8272">
        <v>366275412</v>
      </c>
      <c r="F8272">
        <v>1287495195</v>
      </c>
      <c r="G8272">
        <v>1</v>
      </c>
      <c r="H8272">
        <v>1612388000000</v>
      </c>
      <c r="I8272">
        <v>340000000</v>
      </c>
      <c r="J8272">
        <v>0.02</v>
      </c>
      <c r="M8272"/>
    </row>
    <row r="8273" spans="1:10" customFormat="1" hidden="1" x14ac:dyDescent="0.25">
      <c r="A8273">
        <v>218</v>
      </c>
      <c r="B8273" t="s">
        <v>949</v>
      </c>
      <c r="C8273" t="s">
        <v>950</v>
      </c>
      <c r="D8273">
        <v>5963003119504</v>
      </c>
      <c r="E8273">
        <v>386139290</v>
      </c>
      <c r="F8273">
        <v>4567789801</v>
      </c>
      <c r="G8273">
        <v>3</v>
      </c>
      <c r="H8273">
        <v>130000000000</v>
      </c>
      <c r="I8273">
        <v>340000000</v>
      </c>
      <c r="J8273">
        <v>0.01</v>
      </c>
    </row>
    <row r="8274" spans="1:10" customFormat="1" hidden="1" x14ac:dyDescent="0.25">
      <c r="A8274">
        <v>218</v>
      </c>
      <c r="B8274" t="s">
        <v>1517</v>
      </c>
      <c r="C8274" t="s">
        <v>1518</v>
      </c>
      <c r="D8274">
        <v>727429579042</v>
      </c>
      <c r="E8274">
        <v>1</v>
      </c>
      <c r="F8274">
        <v>0</v>
      </c>
      <c r="G8274">
        <v>0</v>
      </c>
      <c r="H8274">
        <v>13300000000</v>
      </c>
      <c r="I8274">
        <v>340000000</v>
      </c>
      <c r="J8274">
        <v>0</v>
      </c>
    </row>
    <row r="8275" spans="1:10" customFormat="1" hidden="1" x14ac:dyDescent="0.25">
      <c r="A8275">
        <v>218</v>
      </c>
      <c r="B8275" t="s">
        <v>1531</v>
      </c>
      <c r="C8275" t="s">
        <v>1532</v>
      </c>
      <c r="D8275">
        <v>2127441895291</v>
      </c>
      <c r="E8275">
        <v>369638152</v>
      </c>
      <c r="F8275">
        <v>2934177117</v>
      </c>
      <c r="G8275">
        <v>2</v>
      </c>
      <c r="H8275">
        <v>500000000000</v>
      </c>
      <c r="I8275">
        <v>340000000</v>
      </c>
      <c r="J8275">
        <v>0.01</v>
      </c>
    </row>
    <row r="8276" spans="1:10" customFormat="1" hidden="1" x14ac:dyDescent="0.25">
      <c r="A8276">
        <v>218</v>
      </c>
      <c r="B8276" t="s">
        <v>2248</v>
      </c>
      <c r="C8276" t="s">
        <v>2249</v>
      </c>
      <c r="D8276">
        <v>74596883829165</v>
      </c>
      <c r="E8276">
        <v>901983454</v>
      </c>
      <c r="F8276">
        <v>61880622576</v>
      </c>
      <c r="G8276">
        <v>38</v>
      </c>
      <c r="H8276">
        <v>500000000000</v>
      </c>
      <c r="I8276">
        <v>340000000</v>
      </c>
      <c r="J8276">
        <v>8.9999999999999993E-3</v>
      </c>
    </row>
    <row r="8277" spans="1:10" customFormat="1" hidden="1" x14ac:dyDescent="0.25">
      <c r="A8277">
        <v>218</v>
      </c>
      <c r="B8277" t="s">
        <v>1850</v>
      </c>
      <c r="C8277" t="s">
        <v>1851</v>
      </c>
      <c r="D8277">
        <v>116660133099520</v>
      </c>
      <c r="E8277">
        <v>5889129717</v>
      </c>
      <c r="F8277">
        <v>73724151955</v>
      </c>
      <c r="G8277">
        <v>48</v>
      </c>
      <c r="H8277">
        <v>3300000000000</v>
      </c>
      <c r="I8277">
        <v>340000000</v>
      </c>
      <c r="J8277">
        <v>7.0000000000000007E-2</v>
      </c>
    </row>
    <row r="8278" spans="1:10" customFormat="1" hidden="1" x14ac:dyDescent="0.25">
      <c r="A8278">
        <v>218</v>
      </c>
      <c r="B8278" t="s">
        <v>969</v>
      </c>
      <c r="C8278" t="s">
        <v>970</v>
      </c>
      <c r="D8278">
        <v>0</v>
      </c>
      <c r="E8278">
        <v>0</v>
      </c>
      <c r="F8278">
        <v>0</v>
      </c>
      <c r="G8278">
        <v>0</v>
      </c>
      <c r="H8278">
        <v>600000000000</v>
      </c>
      <c r="I8278">
        <v>340000000</v>
      </c>
      <c r="J8278">
        <v>0.01</v>
      </c>
    </row>
    <row r="8279" spans="1:10" customFormat="1" hidden="1" x14ac:dyDescent="0.25">
      <c r="A8279">
        <v>218</v>
      </c>
      <c r="B8279" t="s">
        <v>617</v>
      </c>
      <c r="C8279" t="s">
        <v>618</v>
      </c>
      <c r="D8279">
        <v>41014323767599</v>
      </c>
      <c r="E8279">
        <v>1039043207</v>
      </c>
      <c r="F8279">
        <v>37087076100</v>
      </c>
      <c r="G8279">
        <v>23</v>
      </c>
      <c r="H8279">
        <v>3030000000000</v>
      </c>
      <c r="I8279">
        <v>340000000</v>
      </c>
      <c r="J8279">
        <v>1.8499999999999999E-2</v>
      </c>
    </row>
    <row r="8280" spans="1:10" customFormat="1" hidden="1" x14ac:dyDescent="0.25">
      <c r="A8280">
        <v>218</v>
      </c>
      <c r="B8280" t="s">
        <v>410</v>
      </c>
      <c r="C8280" t="s">
        <v>411</v>
      </c>
      <c r="D8280">
        <v>244277346951</v>
      </c>
      <c r="E8280">
        <v>1</v>
      </c>
      <c r="F8280">
        <v>0</v>
      </c>
      <c r="G8280">
        <v>0</v>
      </c>
      <c r="H8280">
        <v>75000000000</v>
      </c>
      <c r="I8280">
        <v>340000000</v>
      </c>
      <c r="J8280">
        <v>1.6500000000000001E-2</v>
      </c>
    </row>
    <row r="8281" spans="1:10" customFormat="1" hidden="1" x14ac:dyDescent="0.25">
      <c r="A8281">
        <v>218</v>
      </c>
      <c r="B8281" t="s">
        <v>1942</v>
      </c>
      <c r="C8281" t="s">
        <v>1943</v>
      </c>
      <c r="D8281">
        <v>931713149520</v>
      </c>
      <c r="E8281">
        <v>1</v>
      </c>
      <c r="F8281">
        <v>0</v>
      </c>
      <c r="G8281">
        <v>0</v>
      </c>
      <c r="H8281">
        <v>100000000000</v>
      </c>
      <c r="I8281">
        <v>340000000</v>
      </c>
      <c r="J8281">
        <v>0.03</v>
      </c>
    </row>
    <row r="8282" spans="1:10" customFormat="1" hidden="1" x14ac:dyDescent="0.25">
      <c r="A8282">
        <v>218</v>
      </c>
      <c r="B8282" t="s">
        <v>1388</v>
      </c>
      <c r="C8282" t="s">
        <v>1389</v>
      </c>
      <c r="D8282">
        <v>1933559473355</v>
      </c>
      <c r="E8282">
        <v>353110417</v>
      </c>
      <c r="F8282">
        <v>1297931291</v>
      </c>
      <c r="G8282">
        <v>1</v>
      </c>
      <c r="H8282">
        <v>12400000000</v>
      </c>
      <c r="I8282">
        <v>340000000</v>
      </c>
      <c r="J8282">
        <v>0.01</v>
      </c>
    </row>
    <row r="8283" spans="1:10" customFormat="1" hidden="1" x14ac:dyDescent="0.25">
      <c r="A8283">
        <v>218</v>
      </c>
      <c r="B8283" t="s">
        <v>2359</v>
      </c>
      <c r="C8283" t="s">
        <v>2360</v>
      </c>
      <c r="D8283">
        <v>2103936061</v>
      </c>
      <c r="E8283">
        <v>1</v>
      </c>
      <c r="F8283">
        <v>0</v>
      </c>
      <c r="G8283">
        <v>0</v>
      </c>
      <c r="H8283">
        <v>1000000000</v>
      </c>
      <c r="I8283">
        <v>340000000</v>
      </c>
      <c r="J8283">
        <v>0.01</v>
      </c>
    </row>
    <row r="8284" spans="1:10" customFormat="1" hidden="1" x14ac:dyDescent="0.25">
      <c r="A8284">
        <v>218</v>
      </c>
      <c r="B8284" t="s">
        <v>1115</v>
      </c>
      <c r="C8284" t="s">
        <v>1116</v>
      </c>
      <c r="D8284">
        <v>12510598534</v>
      </c>
      <c r="E8284">
        <v>1</v>
      </c>
      <c r="F8284">
        <v>0</v>
      </c>
      <c r="G8284">
        <v>0</v>
      </c>
      <c r="H8284">
        <v>1000000000</v>
      </c>
      <c r="I8284">
        <v>340000000</v>
      </c>
      <c r="J8284">
        <v>0.01</v>
      </c>
    </row>
    <row r="8285" spans="1:10" customFormat="1" hidden="1" x14ac:dyDescent="0.25">
      <c r="A8285">
        <v>222</v>
      </c>
      <c r="B8285" t="s">
        <v>1539</v>
      </c>
      <c r="C8285" t="s">
        <v>1540</v>
      </c>
      <c r="D8285">
        <v>0</v>
      </c>
      <c r="E8285">
        <v>0</v>
      </c>
      <c r="F8285">
        <v>0</v>
      </c>
      <c r="G8285">
        <v>0</v>
      </c>
      <c r="H8285">
        <v>400000000</v>
      </c>
      <c r="I8285">
        <v>340000000</v>
      </c>
      <c r="J8285">
        <v>0.01</v>
      </c>
    </row>
    <row r="8286" spans="1:10" customFormat="1" hidden="1" x14ac:dyDescent="0.25">
      <c r="A8286">
        <v>218</v>
      </c>
      <c r="B8286" t="s">
        <v>351</v>
      </c>
      <c r="C8286" t="s">
        <v>352</v>
      </c>
      <c r="D8286">
        <v>21401836786099</v>
      </c>
      <c r="E8286">
        <v>551380074</v>
      </c>
      <c r="F8286">
        <v>20926627368</v>
      </c>
      <c r="G8286">
        <v>13</v>
      </c>
      <c r="H8286">
        <v>500000000000</v>
      </c>
      <c r="I8286">
        <v>340000000</v>
      </c>
      <c r="J8286">
        <v>0.01</v>
      </c>
    </row>
    <row r="8287" spans="1:10" customFormat="1" hidden="1" x14ac:dyDescent="0.25">
      <c r="A8287">
        <v>218</v>
      </c>
      <c r="B8287" t="s">
        <v>571</v>
      </c>
      <c r="C8287" t="s">
        <v>572</v>
      </c>
      <c r="D8287">
        <v>9863140183329</v>
      </c>
      <c r="E8287">
        <v>907712678</v>
      </c>
      <c r="F8287">
        <v>10691540900</v>
      </c>
      <c r="G8287">
        <v>7</v>
      </c>
      <c r="H8287">
        <v>5000000000000</v>
      </c>
      <c r="I8287">
        <v>345000000</v>
      </c>
      <c r="J8287">
        <v>0.05</v>
      </c>
    </row>
    <row r="8288" spans="1:10" customFormat="1" hidden="1" x14ac:dyDescent="0.25">
      <c r="A8288">
        <v>218</v>
      </c>
      <c r="B8288" t="s">
        <v>2328</v>
      </c>
      <c r="C8288" t="s">
        <v>2329</v>
      </c>
      <c r="D8288">
        <v>531590771749</v>
      </c>
      <c r="E8288">
        <v>1</v>
      </c>
      <c r="F8288">
        <v>0</v>
      </c>
      <c r="G8288">
        <v>0</v>
      </c>
      <c r="H8288">
        <v>300000000000</v>
      </c>
      <c r="I8288">
        <v>340000000</v>
      </c>
      <c r="J8288">
        <v>1.4999999999999999E-2</v>
      </c>
    </row>
    <row r="8289" spans="1:10" customFormat="1" hidden="1" x14ac:dyDescent="0.25">
      <c r="A8289">
        <v>218</v>
      </c>
      <c r="B8289" t="s">
        <v>1494</v>
      </c>
      <c r="C8289" t="s">
        <v>1495</v>
      </c>
      <c r="D8289">
        <v>242014947012</v>
      </c>
      <c r="E8289">
        <v>1</v>
      </c>
      <c r="F8289">
        <v>0</v>
      </c>
      <c r="G8289">
        <v>0</v>
      </c>
      <c r="H8289">
        <v>106000000000</v>
      </c>
      <c r="I8289">
        <v>360000000</v>
      </c>
      <c r="J8289">
        <v>0.03</v>
      </c>
    </row>
    <row r="8290" spans="1:10" customFormat="1" hidden="1" x14ac:dyDescent="0.25">
      <c r="A8290">
        <v>218</v>
      </c>
      <c r="B8290" t="s">
        <v>2099</v>
      </c>
      <c r="C8290" t="s">
        <v>2100</v>
      </c>
      <c r="D8290">
        <v>27903629676040</v>
      </c>
      <c r="E8290">
        <v>927772906</v>
      </c>
      <c r="F8290">
        <v>28800872441</v>
      </c>
      <c r="G8290">
        <v>18</v>
      </c>
      <c r="H8290">
        <v>250000000000</v>
      </c>
      <c r="I8290">
        <v>340000000</v>
      </c>
      <c r="J8290">
        <v>0.02</v>
      </c>
    </row>
    <row r="8291" spans="1:10" customFormat="1" hidden="1" x14ac:dyDescent="0.25">
      <c r="A8291">
        <v>218</v>
      </c>
      <c r="B8291" t="s">
        <v>1519</v>
      </c>
      <c r="C8291" t="s">
        <v>1520</v>
      </c>
      <c r="D8291">
        <v>2014871484462</v>
      </c>
      <c r="E8291">
        <v>353111267</v>
      </c>
      <c r="F8291">
        <v>1298015437</v>
      </c>
      <c r="G8291">
        <v>1</v>
      </c>
      <c r="H8291">
        <v>50000000000</v>
      </c>
      <c r="I8291">
        <v>340000000</v>
      </c>
      <c r="J8291">
        <v>0.01</v>
      </c>
    </row>
    <row r="8292" spans="1:10" customFormat="1" hidden="1" x14ac:dyDescent="0.25">
      <c r="A8292">
        <v>218</v>
      </c>
      <c r="B8292" t="s">
        <v>1826</v>
      </c>
      <c r="C8292" t="s">
        <v>1827</v>
      </c>
      <c r="D8292">
        <v>990782993475</v>
      </c>
      <c r="E8292">
        <v>379341569</v>
      </c>
      <c r="F8292">
        <v>1272044078</v>
      </c>
      <c r="G8292">
        <v>1</v>
      </c>
      <c r="H8292">
        <v>200000000000</v>
      </c>
      <c r="I8292">
        <v>340000000</v>
      </c>
      <c r="J8292">
        <v>0.03</v>
      </c>
    </row>
    <row r="8293" spans="1:10" customFormat="1" hidden="1" x14ac:dyDescent="0.25">
      <c r="A8293">
        <v>218</v>
      </c>
      <c r="B8293" t="s">
        <v>1410</v>
      </c>
      <c r="C8293" t="s">
        <v>1411</v>
      </c>
      <c r="D8293">
        <v>98866842620</v>
      </c>
      <c r="E8293">
        <v>1</v>
      </c>
      <c r="F8293">
        <v>0</v>
      </c>
      <c r="G8293">
        <v>0</v>
      </c>
      <c r="H8293">
        <v>50000000000</v>
      </c>
      <c r="I8293">
        <v>340000000</v>
      </c>
      <c r="J8293">
        <v>0</v>
      </c>
    </row>
    <row r="8294" spans="1:10" customFormat="1" hidden="1" x14ac:dyDescent="0.25">
      <c r="A8294">
        <v>218</v>
      </c>
      <c r="B8294" t="s">
        <v>1651</v>
      </c>
      <c r="C8294" t="s">
        <v>1652</v>
      </c>
      <c r="D8294">
        <v>2115941659176</v>
      </c>
      <c r="E8294">
        <v>1</v>
      </c>
      <c r="F8294">
        <v>0</v>
      </c>
      <c r="G8294">
        <v>0</v>
      </c>
      <c r="H8294">
        <v>1000000000000</v>
      </c>
      <c r="I8294">
        <v>340000000</v>
      </c>
      <c r="J8294">
        <v>0.02</v>
      </c>
    </row>
    <row r="8295" spans="1:10" customFormat="1" hidden="1" x14ac:dyDescent="0.25">
      <c r="A8295">
        <v>218</v>
      </c>
      <c r="B8295" t="s">
        <v>2489</v>
      </c>
      <c r="C8295" t="s">
        <v>2490</v>
      </c>
      <c r="D8295">
        <v>2562186746779</v>
      </c>
      <c r="E8295">
        <v>405561869</v>
      </c>
      <c r="F8295">
        <v>1245675514</v>
      </c>
      <c r="G8295">
        <v>1</v>
      </c>
      <c r="H8295">
        <v>100098000000</v>
      </c>
      <c r="I8295">
        <v>340000000</v>
      </c>
      <c r="J8295">
        <v>0.05</v>
      </c>
    </row>
    <row r="8296" spans="1:10" customFormat="1" hidden="1" x14ac:dyDescent="0.25">
      <c r="A8296">
        <v>218</v>
      </c>
      <c r="B8296" t="s">
        <v>518</v>
      </c>
      <c r="C8296" t="s">
        <v>519</v>
      </c>
      <c r="D8296">
        <v>98747028297</v>
      </c>
      <c r="E8296">
        <v>1</v>
      </c>
      <c r="F8296">
        <v>0</v>
      </c>
      <c r="G8296">
        <v>0</v>
      </c>
      <c r="H8296">
        <v>130000000</v>
      </c>
      <c r="I8296">
        <v>340000000</v>
      </c>
      <c r="J8296">
        <v>1.7500000000000002E-2</v>
      </c>
    </row>
    <row r="8297" spans="1:10" customFormat="1" hidden="1" x14ac:dyDescent="0.25">
      <c r="A8297">
        <v>218</v>
      </c>
      <c r="B8297" t="s">
        <v>209</v>
      </c>
      <c r="C8297" t="s">
        <v>210</v>
      </c>
      <c r="D8297">
        <v>102806900524</v>
      </c>
      <c r="E8297">
        <v>1</v>
      </c>
      <c r="F8297">
        <v>0</v>
      </c>
      <c r="G8297">
        <v>0</v>
      </c>
      <c r="H8297">
        <v>10000000000</v>
      </c>
      <c r="I8297">
        <v>340000000</v>
      </c>
      <c r="J8297">
        <v>1.9E-2</v>
      </c>
    </row>
    <row r="8298" spans="1:10" customFormat="1" hidden="1" x14ac:dyDescent="0.25">
      <c r="A8298">
        <v>218</v>
      </c>
      <c r="B8298" t="s">
        <v>429</v>
      </c>
      <c r="C8298" t="s">
        <v>430</v>
      </c>
      <c r="D8298">
        <v>3397147705014</v>
      </c>
      <c r="E8298">
        <v>366249172</v>
      </c>
      <c r="F8298">
        <v>1286209463</v>
      </c>
      <c r="G8298">
        <v>1</v>
      </c>
      <c r="H8298">
        <v>810000000000</v>
      </c>
      <c r="I8298">
        <v>340000000</v>
      </c>
      <c r="J8298">
        <v>0.02</v>
      </c>
    </row>
    <row r="8299" spans="1:10" customFormat="1" hidden="1" x14ac:dyDescent="0.25">
      <c r="A8299">
        <v>218</v>
      </c>
      <c r="B8299" t="s">
        <v>2447</v>
      </c>
      <c r="C8299" t="s">
        <v>2448</v>
      </c>
      <c r="D8299">
        <v>105400091882</v>
      </c>
      <c r="E8299">
        <v>1</v>
      </c>
      <c r="F8299">
        <v>0</v>
      </c>
      <c r="G8299">
        <v>0</v>
      </c>
      <c r="H8299">
        <v>75000000000</v>
      </c>
      <c r="I8299">
        <v>340000000</v>
      </c>
      <c r="J8299">
        <v>0.01</v>
      </c>
    </row>
    <row r="8300" spans="1:10" customFormat="1" hidden="1" x14ac:dyDescent="0.25">
      <c r="A8300">
        <v>218</v>
      </c>
      <c r="B8300" t="s">
        <v>915</v>
      </c>
      <c r="C8300" t="s">
        <v>916</v>
      </c>
      <c r="D8300">
        <v>1155356258986</v>
      </c>
      <c r="E8300">
        <v>341311156</v>
      </c>
      <c r="F8300">
        <v>1309844911</v>
      </c>
      <c r="G8300">
        <v>1</v>
      </c>
      <c r="H8300">
        <v>65000000000</v>
      </c>
      <c r="I8300">
        <v>340000000</v>
      </c>
      <c r="J8300">
        <v>1E-3</v>
      </c>
    </row>
    <row r="8301" spans="1:10" customFormat="1" hidden="1" x14ac:dyDescent="0.25">
      <c r="A8301">
        <v>218</v>
      </c>
      <c r="B8301" t="s">
        <v>2508</v>
      </c>
      <c r="C8301" t="s">
        <v>2509</v>
      </c>
      <c r="D8301">
        <v>63953838313287</v>
      </c>
      <c r="E8301">
        <v>1220510901</v>
      </c>
      <c r="F8301">
        <v>43366268079</v>
      </c>
      <c r="G8301">
        <v>27</v>
      </c>
      <c r="H8301">
        <v>150000000000</v>
      </c>
      <c r="I8301">
        <v>340000000</v>
      </c>
      <c r="J8301">
        <v>1.9900000000000001E-2</v>
      </c>
    </row>
    <row r="8302" spans="1:10" customFormat="1" hidden="1" x14ac:dyDescent="0.25">
      <c r="A8302">
        <v>218</v>
      </c>
      <c r="B8302" t="s">
        <v>2518</v>
      </c>
      <c r="C8302" t="s">
        <v>2519</v>
      </c>
      <c r="D8302">
        <v>199244211822343</v>
      </c>
      <c r="E8302">
        <v>4592511343</v>
      </c>
      <c r="F8302">
        <v>137497866768</v>
      </c>
      <c r="G8302">
        <v>86</v>
      </c>
      <c r="H8302">
        <v>515000000000</v>
      </c>
      <c r="I8302">
        <v>340000000</v>
      </c>
      <c r="J8302">
        <v>0.03</v>
      </c>
    </row>
    <row r="8303" spans="1:10" customFormat="1" hidden="1" x14ac:dyDescent="0.25">
      <c r="A8303">
        <v>218</v>
      </c>
      <c r="B8303" t="s">
        <v>697</v>
      </c>
      <c r="C8303" t="s">
        <v>698</v>
      </c>
      <c r="D8303">
        <v>615114930511</v>
      </c>
      <c r="E8303">
        <v>1</v>
      </c>
      <c r="F8303">
        <v>0</v>
      </c>
      <c r="G8303">
        <v>0</v>
      </c>
      <c r="H8303">
        <v>60000000000</v>
      </c>
      <c r="I8303">
        <v>340000000</v>
      </c>
      <c r="J8303">
        <v>1.4999999999999999E-2</v>
      </c>
    </row>
    <row r="8304" spans="1:10" customFormat="1" hidden="1" x14ac:dyDescent="0.25">
      <c r="A8304">
        <v>218</v>
      </c>
      <c r="B8304" t="s">
        <v>511</v>
      </c>
      <c r="C8304" t="s">
        <v>512</v>
      </c>
      <c r="D8304">
        <v>910487270156</v>
      </c>
      <c r="E8304">
        <v>1</v>
      </c>
      <c r="F8304">
        <v>0</v>
      </c>
      <c r="G8304">
        <v>0</v>
      </c>
      <c r="H8304">
        <v>252000000000</v>
      </c>
      <c r="I8304">
        <v>340000000</v>
      </c>
      <c r="J8304">
        <v>0</v>
      </c>
    </row>
    <row r="8305" spans="1:10" customFormat="1" hidden="1" x14ac:dyDescent="0.25">
      <c r="A8305">
        <v>218</v>
      </c>
      <c r="B8305" t="s">
        <v>1157</v>
      </c>
      <c r="C8305" t="s">
        <v>1158</v>
      </c>
      <c r="D8305">
        <v>6692710082193</v>
      </c>
      <c r="E8305">
        <v>478424099</v>
      </c>
      <c r="F8305">
        <v>4477251107</v>
      </c>
      <c r="G8305">
        <v>3</v>
      </c>
      <c r="H8305">
        <v>400000000000</v>
      </c>
      <c r="I8305">
        <v>340000000</v>
      </c>
      <c r="J8305">
        <v>2.9989999999999999E-2</v>
      </c>
    </row>
    <row r="8306" spans="1:10" customFormat="1" hidden="1" x14ac:dyDescent="0.25">
      <c r="A8306">
        <v>218</v>
      </c>
      <c r="B8306" t="s">
        <v>711</v>
      </c>
      <c r="C8306" t="s">
        <v>712</v>
      </c>
      <c r="D8306">
        <v>15974804296179</v>
      </c>
      <c r="E8306">
        <v>1148507010</v>
      </c>
      <c r="F8306">
        <v>15361633206</v>
      </c>
      <c r="G8306">
        <v>10</v>
      </c>
      <c r="H8306">
        <v>448000000</v>
      </c>
      <c r="I8306">
        <v>340000000</v>
      </c>
      <c r="J8306">
        <v>0.05</v>
      </c>
    </row>
    <row r="8307" spans="1:10" customFormat="1" hidden="1" x14ac:dyDescent="0.25">
      <c r="A8307">
        <v>218</v>
      </c>
      <c r="B8307" t="s">
        <v>2261</v>
      </c>
      <c r="C8307" t="s">
        <v>2262</v>
      </c>
      <c r="D8307">
        <v>0</v>
      </c>
      <c r="E8307">
        <v>0</v>
      </c>
      <c r="F8307">
        <v>0</v>
      </c>
      <c r="G8307">
        <v>0</v>
      </c>
      <c r="H8307">
        <v>500000000000</v>
      </c>
      <c r="I8307">
        <v>340000000</v>
      </c>
      <c r="J8307">
        <v>0.01</v>
      </c>
    </row>
    <row r="8308" spans="1:10" customFormat="1" hidden="1" x14ac:dyDescent="0.25">
      <c r="A8308">
        <v>218</v>
      </c>
      <c r="B8308" t="s">
        <v>573</v>
      </c>
      <c r="C8308" t="s">
        <v>574</v>
      </c>
      <c r="D8308">
        <v>20936537220222</v>
      </c>
      <c r="E8308">
        <v>789308445</v>
      </c>
      <c r="F8308">
        <v>10783402702</v>
      </c>
      <c r="G8308">
        <v>7</v>
      </c>
      <c r="H8308">
        <v>1000000000000</v>
      </c>
      <c r="I8308">
        <v>340000000</v>
      </c>
      <c r="J8308">
        <v>0.04</v>
      </c>
    </row>
    <row r="8309" spans="1:10" customFormat="1" hidden="1" x14ac:dyDescent="0.25">
      <c r="A8309">
        <v>218</v>
      </c>
      <c r="B8309" t="s">
        <v>1083</v>
      </c>
      <c r="C8309" t="s">
        <v>1084</v>
      </c>
      <c r="D8309">
        <v>583325693094</v>
      </c>
      <c r="E8309">
        <v>1</v>
      </c>
      <c r="F8309">
        <v>0</v>
      </c>
      <c r="G8309">
        <v>0</v>
      </c>
      <c r="H8309">
        <v>25000000000</v>
      </c>
      <c r="I8309">
        <v>340000000</v>
      </c>
      <c r="J8309">
        <v>0.01</v>
      </c>
    </row>
    <row r="8310" spans="1:10" customFormat="1" hidden="1" x14ac:dyDescent="0.25">
      <c r="A8310">
        <v>218</v>
      </c>
      <c r="B8310" t="s">
        <v>2396</v>
      </c>
      <c r="C8310" t="s">
        <v>2397</v>
      </c>
      <c r="D8310">
        <v>18906814638605</v>
      </c>
      <c r="E8310">
        <v>729448182</v>
      </c>
      <c r="F8310">
        <v>19082960952</v>
      </c>
      <c r="G8310">
        <v>12</v>
      </c>
      <c r="H8310">
        <v>9060000000</v>
      </c>
      <c r="I8310">
        <v>340000000</v>
      </c>
      <c r="J8310">
        <v>0.02</v>
      </c>
    </row>
    <row r="8311" spans="1:10" customFormat="1" hidden="1" x14ac:dyDescent="0.25">
      <c r="A8311">
        <v>218</v>
      </c>
      <c r="B8311" t="s">
        <v>2547</v>
      </c>
      <c r="C8311" t="s">
        <v>2548</v>
      </c>
      <c r="D8311">
        <v>0</v>
      </c>
      <c r="E8311">
        <v>0</v>
      </c>
      <c r="F8311">
        <v>0</v>
      </c>
      <c r="G8311">
        <v>0</v>
      </c>
      <c r="H8311">
        <v>495000000</v>
      </c>
      <c r="I8311">
        <v>345000000</v>
      </c>
      <c r="J8311">
        <v>0.02</v>
      </c>
    </row>
    <row r="8312" spans="1:10" customFormat="1" hidden="1" x14ac:dyDescent="0.25">
      <c r="A8312">
        <v>218</v>
      </c>
      <c r="B8312" t="s">
        <v>2462</v>
      </c>
      <c r="C8312" t="s">
        <v>2463</v>
      </c>
      <c r="D8312">
        <v>120977122003</v>
      </c>
      <c r="E8312">
        <v>1</v>
      </c>
      <c r="F8312">
        <v>0</v>
      </c>
      <c r="G8312">
        <v>0</v>
      </c>
      <c r="H8312">
        <v>50000000000</v>
      </c>
      <c r="I8312">
        <v>340000000</v>
      </c>
      <c r="J8312">
        <v>4.0000000000000001E-3</v>
      </c>
    </row>
    <row r="8313" spans="1:10" customFormat="1" hidden="1" x14ac:dyDescent="0.25">
      <c r="A8313">
        <v>218</v>
      </c>
      <c r="B8313" t="s">
        <v>2504</v>
      </c>
      <c r="C8313" t="s">
        <v>2505</v>
      </c>
      <c r="D8313">
        <v>129286005363797</v>
      </c>
      <c r="E8313">
        <v>1228286733</v>
      </c>
      <c r="F8313">
        <v>87940386571</v>
      </c>
      <c r="G8313">
        <v>54</v>
      </c>
      <c r="H8313">
        <v>111000000000</v>
      </c>
      <c r="I8313">
        <v>340000000</v>
      </c>
      <c r="J8313">
        <v>0.01</v>
      </c>
    </row>
    <row r="8314" spans="1:10" customFormat="1" hidden="1" x14ac:dyDescent="0.25">
      <c r="A8314">
        <v>218</v>
      </c>
      <c r="B8314" t="s">
        <v>852</v>
      </c>
      <c r="C8314" t="s">
        <v>853</v>
      </c>
      <c r="D8314">
        <v>9718899124217</v>
      </c>
      <c r="E8314">
        <v>340000000</v>
      </c>
      <c r="F8314">
        <v>4614072819</v>
      </c>
      <c r="G8314">
        <v>3</v>
      </c>
      <c r="H8314">
        <v>150000000000</v>
      </c>
      <c r="I8314">
        <v>340000000</v>
      </c>
      <c r="J8314">
        <v>0</v>
      </c>
    </row>
    <row r="8315" spans="1:10" customFormat="1" hidden="1" x14ac:dyDescent="0.25">
      <c r="A8315">
        <v>218</v>
      </c>
      <c r="B8315" t="s">
        <v>2322</v>
      </c>
      <c r="C8315" t="s">
        <v>2323</v>
      </c>
      <c r="D8315">
        <v>220884744341</v>
      </c>
      <c r="E8315">
        <v>1</v>
      </c>
      <c r="F8315">
        <v>0</v>
      </c>
      <c r="G8315">
        <v>0</v>
      </c>
      <c r="H8315">
        <v>50000000000</v>
      </c>
      <c r="I8315">
        <v>340000000</v>
      </c>
      <c r="J8315">
        <v>0.04</v>
      </c>
    </row>
    <row r="8316" spans="1:10" customFormat="1" hidden="1" x14ac:dyDescent="0.25">
      <c r="A8316">
        <v>218</v>
      </c>
      <c r="B8316" t="s">
        <v>2212</v>
      </c>
      <c r="C8316" t="s">
        <v>2213</v>
      </c>
      <c r="D8316">
        <v>152973519895</v>
      </c>
      <c r="E8316">
        <v>1</v>
      </c>
      <c r="F8316">
        <v>0</v>
      </c>
      <c r="G8316">
        <v>0</v>
      </c>
      <c r="H8316">
        <v>80000000000</v>
      </c>
      <c r="I8316">
        <v>340000000</v>
      </c>
      <c r="J8316">
        <v>0.02</v>
      </c>
    </row>
    <row r="8317" spans="1:10" customFormat="1" hidden="1" x14ac:dyDescent="0.25">
      <c r="A8317">
        <v>218</v>
      </c>
      <c r="B8317" t="s">
        <v>881</v>
      </c>
      <c r="C8317" t="s">
        <v>882</v>
      </c>
      <c r="D8317">
        <v>134664393531</v>
      </c>
      <c r="E8317">
        <v>1</v>
      </c>
      <c r="F8317">
        <v>0</v>
      </c>
      <c r="G8317">
        <v>0</v>
      </c>
      <c r="H8317">
        <v>30000000000</v>
      </c>
      <c r="I8317">
        <v>340000000</v>
      </c>
      <c r="J8317">
        <v>0.01</v>
      </c>
    </row>
    <row r="8318" spans="1:10" customFormat="1" hidden="1" x14ac:dyDescent="0.25">
      <c r="A8318">
        <v>218</v>
      </c>
      <c r="B8318" t="s">
        <v>2277</v>
      </c>
      <c r="C8318" t="s">
        <v>2278</v>
      </c>
      <c r="D8318">
        <v>36739959535249</v>
      </c>
      <c r="E8318">
        <v>667521919</v>
      </c>
      <c r="F8318">
        <v>32424669986</v>
      </c>
      <c r="G8318">
        <v>20</v>
      </c>
      <c r="H8318">
        <v>1600000000000</v>
      </c>
      <c r="I8318">
        <v>340000000</v>
      </c>
      <c r="J8318">
        <v>0.01</v>
      </c>
    </row>
    <row r="8319" spans="1:10" customFormat="1" hidden="1" x14ac:dyDescent="0.25">
      <c r="A8319">
        <v>218</v>
      </c>
      <c r="B8319" t="s">
        <v>2355</v>
      </c>
      <c r="C8319" t="s">
        <v>2356</v>
      </c>
      <c r="D8319">
        <v>13139075259</v>
      </c>
      <c r="E8319">
        <v>1</v>
      </c>
      <c r="F8319">
        <v>0</v>
      </c>
      <c r="G8319">
        <v>0</v>
      </c>
      <c r="H8319">
        <v>9900000000</v>
      </c>
      <c r="I8319">
        <v>340000000</v>
      </c>
      <c r="J8319">
        <v>3.5000000000000003E-2</v>
      </c>
    </row>
    <row r="8320" spans="1:10" customFormat="1" hidden="1" x14ac:dyDescent="0.25">
      <c r="A8320">
        <v>218</v>
      </c>
      <c r="B8320" t="s">
        <v>1159</v>
      </c>
      <c r="C8320" t="s">
        <v>1160</v>
      </c>
      <c r="D8320">
        <v>1476336479884</v>
      </c>
      <c r="E8320">
        <v>1</v>
      </c>
      <c r="F8320">
        <v>0</v>
      </c>
      <c r="G8320">
        <v>0</v>
      </c>
      <c r="H8320">
        <v>324900000000</v>
      </c>
      <c r="I8320">
        <v>340000000</v>
      </c>
      <c r="J8320">
        <v>0.05</v>
      </c>
    </row>
    <row r="8321" spans="1:10" customFormat="1" hidden="1" x14ac:dyDescent="0.25">
      <c r="A8321">
        <v>218</v>
      </c>
      <c r="B8321" t="s">
        <v>2357</v>
      </c>
      <c r="C8321" t="s">
        <v>2358</v>
      </c>
      <c r="D8321">
        <v>1789015271441</v>
      </c>
      <c r="E8321">
        <v>340000000</v>
      </c>
      <c r="F8321">
        <v>4615401788</v>
      </c>
      <c r="G8321">
        <v>3</v>
      </c>
      <c r="H8321">
        <v>450000000000</v>
      </c>
      <c r="I8321">
        <v>340000000</v>
      </c>
      <c r="J8321">
        <v>0</v>
      </c>
    </row>
    <row r="8322" spans="1:10" customFormat="1" hidden="1" x14ac:dyDescent="0.25">
      <c r="A8322">
        <v>218</v>
      </c>
      <c r="B8322" t="s">
        <v>2337</v>
      </c>
      <c r="C8322" t="s">
        <v>2338</v>
      </c>
      <c r="D8322">
        <v>185509766138933</v>
      </c>
      <c r="E8322">
        <v>7257352441</v>
      </c>
      <c r="F8322">
        <v>131429696384</v>
      </c>
      <c r="G8322">
        <v>84</v>
      </c>
      <c r="H8322">
        <v>10000000000</v>
      </c>
      <c r="I8322">
        <v>340000000</v>
      </c>
      <c r="J8322">
        <v>0.05</v>
      </c>
    </row>
    <row r="8323" spans="1:10" customFormat="1" hidden="1" x14ac:dyDescent="0.25">
      <c r="A8323">
        <v>218</v>
      </c>
      <c r="B8323" t="s">
        <v>1496</v>
      </c>
      <c r="C8323" t="s">
        <v>1497</v>
      </c>
      <c r="D8323">
        <v>89035367880302</v>
      </c>
      <c r="E8323">
        <v>1162235813</v>
      </c>
      <c r="F8323">
        <v>81401345556</v>
      </c>
      <c r="G8323">
        <v>50</v>
      </c>
      <c r="H8323">
        <v>111000000000</v>
      </c>
      <c r="I8323">
        <v>340000000</v>
      </c>
      <c r="J8323">
        <v>0.01</v>
      </c>
    </row>
    <row r="8324" spans="1:10" customFormat="1" hidden="1" x14ac:dyDescent="0.25">
      <c r="A8324">
        <v>218</v>
      </c>
      <c r="B8324" t="s">
        <v>1462</v>
      </c>
      <c r="C8324" t="s">
        <v>1463</v>
      </c>
      <c r="D8324">
        <v>2889868716313</v>
      </c>
      <c r="E8324">
        <v>386142207</v>
      </c>
      <c r="F8324">
        <v>4568078570</v>
      </c>
      <c r="G8324">
        <v>3</v>
      </c>
      <c r="H8324">
        <v>180000000000</v>
      </c>
      <c r="I8324">
        <v>340000000</v>
      </c>
      <c r="J8324">
        <v>0.01</v>
      </c>
    </row>
    <row r="8325" spans="1:10" customFormat="1" hidden="1" x14ac:dyDescent="0.25">
      <c r="A8325">
        <v>218</v>
      </c>
      <c r="B8325" t="s">
        <v>1382</v>
      </c>
      <c r="C8325" t="s">
        <v>1383</v>
      </c>
      <c r="D8325">
        <v>9522310313</v>
      </c>
      <c r="E8325">
        <v>1</v>
      </c>
      <c r="F8325">
        <v>0</v>
      </c>
      <c r="G8325">
        <v>0</v>
      </c>
      <c r="H8325">
        <v>500000000</v>
      </c>
      <c r="I8325">
        <v>340000000</v>
      </c>
      <c r="J8325">
        <v>0.02</v>
      </c>
    </row>
    <row r="8326" spans="1:10" customFormat="1" hidden="1" x14ac:dyDescent="0.25">
      <c r="A8326">
        <v>218</v>
      </c>
      <c r="B8326" t="s">
        <v>866</v>
      </c>
      <c r="C8326" t="s">
        <v>867</v>
      </c>
      <c r="D8326">
        <v>1648992379908</v>
      </c>
      <c r="E8326">
        <v>1</v>
      </c>
      <c r="F8326">
        <v>0</v>
      </c>
      <c r="G8326">
        <v>0</v>
      </c>
      <c r="H8326">
        <v>10000000000</v>
      </c>
      <c r="I8326">
        <v>340000000</v>
      </c>
      <c r="J8326">
        <v>0</v>
      </c>
    </row>
    <row r="8327" spans="1:10" customFormat="1" hidden="1" x14ac:dyDescent="0.25">
      <c r="A8327">
        <v>218</v>
      </c>
      <c r="B8327" t="s">
        <v>1605</v>
      </c>
      <c r="C8327" t="s">
        <v>1606</v>
      </c>
      <c r="D8327">
        <v>4498109348641</v>
      </c>
      <c r="E8327">
        <v>478610044</v>
      </c>
      <c r="F8327">
        <v>4481724786</v>
      </c>
      <c r="G8327">
        <v>3</v>
      </c>
      <c r="H8327">
        <v>1600000000000</v>
      </c>
      <c r="I8327">
        <v>340000000</v>
      </c>
      <c r="J8327">
        <v>0.03</v>
      </c>
    </row>
    <row r="8328" spans="1:10" customFormat="1" hidden="1" x14ac:dyDescent="0.25">
      <c r="A8328">
        <v>218</v>
      </c>
      <c r="B8328" t="s">
        <v>1686</v>
      </c>
      <c r="C8328" t="s">
        <v>1687</v>
      </c>
      <c r="D8328">
        <v>45903916474433</v>
      </c>
      <c r="E8328">
        <v>928397916</v>
      </c>
      <c r="F8328">
        <v>28831497933</v>
      </c>
      <c r="G8328">
        <v>18</v>
      </c>
      <c r="H8328">
        <v>1010000000000</v>
      </c>
      <c r="I8328">
        <v>340000000</v>
      </c>
      <c r="J8328">
        <v>0.02</v>
      </c>
    </row>
    <row r="8329" spans="1:10" customFormat="1" hidden="1" x14ac:dyDescent="0.25">
      <c r="A8329">
        <v>218</v>
      </c>
      <c r="B8329" t="s">
        <v>449</v>
      </c>
      <c r="C8329" t="s">
        <v>450</v>
      </c>
      <c r="D8329">
        <v>9496442255</v>
      </c>
      <c r="E8329">
        <v>1</v>
      </c>
      <c r="F8329">
        <v>0</v>
      </c>
      <c r="G8329">
        <v>0</v>
      </c>
      <c r="H8329">
        <v>9000000000</v>
      </c>
      <c r="I8329">
        <v>340000000</v>
      </c>
      <c r="J8329">
        <v>0.02</v>
      </c>
    </row>
    <row r="8330" spans="1:10" customFormat="1" hidden="1" x14ac:dyDescent="0.25">
      <c r="A8330">
        <v>218</v>
      </c>
      <c r="B8330" t="s">
        <v>1232</v>
      </c>
      <c r="C8330" t="s">
        <v>1233</v>
      </c>
      <c r="D8330">
        <v>2301722395209</v>
      </c>
      <c r="E8330">
        <v>1</v>
      </c>
      <c r="F8330">
        <v>0</v>
      </c>
      <c r="G8330">
        <v>0</v>
      </c>
      <c r="H8330">
        <v>101000000000</v>
      </c>
      <c r="I8330">
        <v>340000000</v>
      </c>
      <c r="J8330">
        <v>0.01</v>
      </c>
    </row>
    <row r="8331" spans="1:10" customFormat="1" hidden="1" x14ac:dyDescent="0.25">
      <c r="A8331">
        <v>218</v>
      </c>
      <c r="B8331" t="s">
        <v>2215</v>
      </c>
      <c r="C8331" t="s">
        <v>2216</v>
      </c>
      <c r="D8331">
        <v>310751942348</v>
      </c>
      <c r="E8331">
        <v>1</v>
      </c>
      <c r="F8331">
        <v>0</v>
      </c>
      <c r="G8331">
        <v>0</v>
      </c>
      <c r="H8331">
        <v>100000000000</v>
      </c>
      <c r="I8331">
        <v>340000000</v>
      </c>
      <c r="J8331">
        <v>0.05</v>
      </c>
    </row>
    <row r="8332" spans="1:10" customFormat="1" hidden="1" x14ac:dyDescent="0.25">
      <c r="A8332">
        <v>218</v>
      </c>
      <c r="B8332" t="s">
        <v>2493</v>
      </c>
      <c r="C8332" t="s">
        <v>2494</v>
      </c>
      <c r="D8332">
        <v>49939993800</v>
      </c>
      <c r="E8332">
        <v>1</v>
      </c>
      <c r="F8332">
        <v>0</v>
      </c>
      <c r="G8332">
        <v>0</v>
      </c>
      <c r="H8332">
        <v>100000000</v>
      </c>
      <c r="I8332">
        <v>340000000</v>
      </c>
      <c r="J8332">
        <v>0.01</v>
      </c>
    </row>
    <row r="8333" spans="1:10" customFormat="1" hidden="1" x14ac:dyDescent="0.25">
      <c r="A8333">
        <v>218</v>
      </c>
      <c r="B8333" t="s">
        <v>2411</v>
      </c>
      <c r="C8333" t="s">
        <v>2412</v>
      </c>
      <c r="D8333">
        <v>1755742626532</v>
      </c>
      <c r="E8333">
        <v>340000000</v>
      </c>
      <c r="F8333">
        <v>1311232992</v>
      </c>
      <c r="G8333">
        <v>1</v>
      </c>
      <c r="H8333">
        <v>100000000000</v>
      </c>
      <c r="I8333">
        <v>340000000</v>
      </c>
      <c r="J8333">
        <v>0</v>
      </c>
    </row>
    <row r="8334" spans="1:10" customFormat="1" hidden="1" x14ac:dyDescent="0.25">
      <c r="A8334">
        <v>218</v>
      </c>
      <c r="B8334" t="s">
        <v>823</v>
      </c>
      <c r="C8334" t="s">
        <v>824</v>
      </c>
      <c r="D8334">
        <v>597615230</v>
      </c>
      <c r="E8334">
        <v>1</v>
      </c>
      <c r="F8334">
        <v>0</v>
      </c>
      <c r="G8334">
        <v>0</v>
      </c>
      <c r="H8334">
        <v>500000000</v>
      </c>
      <c r="I8334">
        <v>340000000</v>
      </c>
      <c r="J8334">
        <v>2.5000000000000001E-2</v>
      </c>
    </row>
    <row r="8335" spans="1:10" customFormat="1" hidden="1" x14ac:dyDescent="0.25">
      <c r="A8335">
        <v>218</v>
      </c>
      <c r="B8335" t="s">
        <v>749</v>
      </c>
      <c r="C8335" t="s">
        <v>750</v>
      </c>
      <c r="D8335">
        <v>58726094332605</v>
      </c>
      <c r="E8335">
        <v>2304355398</v>
      </c>
      <c r="F8335">
        <v>37322752572</v>
      </c>
      <c r="G8335">
        <v>24</v>
      </c>
      <c r="H8335">
        <v>50000000000</v>
      </c>
      <c r="I8335">
        <v>340000000</v>
      </c>
      <c r="J8335">
        <v>0.05</v>
      </c>
    </row>
    <row r="8336" spans="1:10" customFormat="1" hidden="1" x14ac:dyDescent="0.25">
      <c r="A8336">
        <v>218</v>
      </c>
      <c r="B8336" t="s">
        <v>2210</v>
      </c>
      <c r="C8336" t="s">
        <v>2211</v>
      </c>
      <c r="D8336">
        <v>88809311773</v>
      </c>
      <c r="E8336">
        <v>1</v>
      </c>
      <c r="F8336">
        <v>0</v>
      </c>
      <c r="G8336">
        <v>0</v>
      </c>
      <c r="H8336">
        <v>37600000000</v>
      </c>
      <c r="I8336">
        <v>340000000</v>
      </c>
      <c r="J8336">
        <v>0.05</v>
      </c>
    </row>
    <row r="8337" spans="1:10" customFormat="1" hidden="1" x14ac:dyDescent="0.25">
      <c r="A8337">
        <v>218</v>
      </c>
      <c r="B8337" t="s">
        <v>2194</v>
      </c>
      <c r="C8337" t="s">
        <v>2195</v>
      </c>
      <c r="D8337">
        <v>100286344311716</v>
      </c>
      <c r="E8337">
        <v>1683225475</v>
      </c>
      <c r="F8337">
        <v>69352852176</v>
      </c>
      <c r="G8337">
        <v>43</v>
      </c>
      <c r="H8337">
        <v>425000000000</v>
      </c>
      <c r="I8337">
        <v>340000000</v>
      </c>
      <c r="J8337">
        <v>1.9E-2</v>
      </c>
    </row>
    <row r="8338" spans="1:10" customFormat="1" hidden="1" x14ac:dyDescent="0.25">
      <c r="A8338">
        <v>218</v>
      </c>
      <c r="B8338" t="s">
        <v>1669</v>
      </c>
      <c r="C8338" t="s">
        <v>1670</v>
      </c>
      <c r="D8338">
        <v>849111355010</v>
      </c>
      <c r="E8338">
        <v>1</v>
      </c>
      <c r="F8338">
        <v>0</v>
      </c>
      <c r="G8338">
        <v>0</v>
      </c>
      <c r="H8338">
        <v>649100000000</v>
      </c>
      <c r="I8338">
        <v>340000000</v>
      </c>
      <c r="J8338">
        <v>8.9999999999999993E-3</v>
      </c>
    </row>
    <row r="8339" spans="1:10" customFormat="1" hidden="1" x14ac:dyDescent="0.25">
      <c r="A8339">
        <v>218</v>
      </c>
      <c r="B8339" t="s">
        <v>581</v>
      </c>
      <c r="C8339" t="s">
        <v>582</v>
      </c>
      <c r="D8339">
        <v>2869411027757</v>
      </c>
      <c r="E8339">
        <v>399276640</v>
      </c>
      <c r="F8339">
        <v>2904555362</v>
      </c>
      <c r="G8339">
        <v>2</v>
      </c>
      <c r="H8339">
        <v>460000000000</v>
      </c>
      <c r="I8339">
        <v>340000000</v>
      </c>
      <c r="J8339">
        <v>0.02</v>
      </c>
    </row>
    <row r="8340" spans="1:10" customFormat="1" hidden="1" x14ac:dyDescent="0.25">
      <c r="A8340">
        <v>218</v>
      </c>
      <c r="B8340" t="s">
        <v>544</v>
      </c>
      <c r="C8340" t="s">
        <v>545</v>
      </c>
      <c r="D8340">
        <v>10418109137717</v>
      </c>
      <c r="E8340">
        <v>399240612</v>
      </c>
      <c r="F8340">
        <v>2902790005</v>
      </c>
      <c r="G8340">
        <v>2</v>
      </c>
      <c r="H8340">
        <v>1000000000</v>
      </c>
      <c r="I8340">
        <v>340000000</v>
      </c>
      <c r="J8340">
        <v>0.02</v>
      </c>
    </row>
    <row r="8341" spans="1:10" customFormat="1" hidden="1" x14ac:dyDescent="0.25">
      <c r="A8341">
        <v>218</v>
      </c>
      <c r="B8341" t="s">
        <v>717</v>
      </c>
      <c r="C8341" t="s">
        <v>718</v>
      </c>
      <c r="D8341">
        <v>202927175939900</v>
      </c>
      <c r="E8341">
        <v>4889909964</v>
      </c>
      <c r="F8341">
        <v>147113755524</v>
      </c>
      <c r="G8341">
        <v>92</v>
      </c>
      <c r="H8341">
        <v>515000000000</v>
      </c>
      <c r="I8341">
        <v>340000000</v>
      </c>
      <c r="J8341">
        <v>0.03</v>
      </c>
    </row>
    <row r="8342" spans="1:10" customFormat="1" hidden="1" x14ac:dyDescent="0.25">
      <c r="A8342">
        <v>218</v>
      </c>
      <c r="B8342" t="s">
        <v>1776</v>
      </c>
      <c r="C8342" t="s">
        <v>1777</v>
      </c>
      <c r="D8342">
        <v>3556011015</v>
      </c>
      <c r="E8342">
        <v>1</v>
      </c>
      <c r="F8342">
        <v>0</v>
      </c>
      <c r="G8342">
        <v>0</v>
      </c>
      <c r="H8342">
        <v>3556000000</v>
      </c>
      <c r="I8342">
        <v>340000000</v>
      </c>
      <c r="J8342">
        <v>0</v>
      </c>
    </row>
    <row r="8343" spans="1:10" customFormat="1" hidden="1" x14ac:dyDescent="0.25">
      <c r="A8343">
        <v>218</v>
      </c>
      <c r="B8343" t="s">
        <v>2339</v>
      </c>
      <c r="C8343" t="s">
        <v>2340</v>
      </c>
      <c r="D8343">
        <v>183891132418017</v>
      </c>
      <c r="E8343">
        <v>3702857515</v>
      </c>
      <c r="F8343">
        <v>108732392990</v>
      </c>
      <c r="G8343">
        <v>68</v>
      </c>
      <c r="H8343">
        <v>1050000000000</v>
      </c>
      <c r="I8343">
        <v>340000000</v>
      </c>
      <c r="J8343">
        <v>0.03</v>
      </c>
    </row>
    <row r="8344" spans="1:10" customFormat="1" hidden="1" x14ac:dyDescent="0.25">
      <c r="A8344">
        <v>218</v>
      </c>
      <c r="B8344" t="s">
        <v>142</v>
      </c>
      <c r="C8344" t="s">
        <v>143</v>
      </c>
      <c r="D8344">
        <v>844017036502</v>
      </c>
      <c r="E8344">
        <v>1</v>
      </c>
      <c r="F8344">
        <v>0</v>
      </c>
      <c r="G8344">
        <v>0</v>
      </c>
      <c r="H8344">
        <v>100000000000</v>
      </c>
      <c r="I8344">
        <v>340000000</v>
      </c>
      <c r="J8344">
        <v>3.5000000000000003E-2</v>
      </c>
    </row>
    <row r="8345" spans="1:10" customFormat="1" hidden="1" x14ac:dyDescent="0.25">
      <c r="A8345">
        <v>218</v>
      </c>
      <c r="B8345" t="s">
        <v>804</v>
      </c>
      <c r="C8345" t="s">
        <v>805</v>
      </c>
      <c r="D8345">
        <v>12029582202791</v>
      </c>
      <c r="E8345">
        <v>340000000</v>
      </c>
      <c r="F8345">
        <v>11221638951</v>
      </c>
      <c r="G8345">
        <v>7</v>
      </c>
      <c r="H8345">
        <v>285000000000</v>
      </c>
      <c r="I8345">
        <v>340000000</v>
      </c>
      <c r="J8345">
        <v>0</v>
      </c>
    </row>
    <row r="8346" spans="1:10" customFormat="1" hidden="1" x14ac:dyDescent="0.25">
      <c r="A8346">
        <v>218</v>
      </c>
      <c r="B8346" t="s">
        <v>1111</v>
      </c>
      <c r="C8346" t="s">
        <v>1112</v>
      </c>
      <c r="D8346">
        <v>452201884215</v>
      </c>
      <c r="E8346">
        <v>1</v>
      </c>
      <c r="F8346">
        <v>0</v>
      </c>
      <c r="G8346">
        <v>0</v>
      </c>
      <c r="H8346">
        <v>75000000000</v>
      </c>
      <c r="I8346">
        <v>340000000</v>
      </c>
      <c r="J8346">
        <v>1.4500000000000001E-2</v>
      </c>
    </row>
    <row r="8347" spans="1:10" customFormat="1" hidden="1" x14ac:dyDescent="0.25">
      <c r="A8347">
        <v>218</v>
      </c>
      <c r="B8347" t="s">
        <v>169</v>
      </c>
      <c r="C8347" t="s">
        <v>170</v>
      </c>
      <c r="D8347">
        <v>40660562268818</v>
      </c>
      <c r="E8347">
        <v>1074872237</v>
      </c>
      <c r="F8347">
        <v>28660017281</v>
      </c>
      <c r="G8347">
        <v>18</v>
      </c>
      <c r="H8347">
        <v>400000000000</v>
      </c>
      <c r="I8347">
        <v>340000000</v>
      </c>
      <c r="J8347">
        <v>2.5000000000000001E-2</v>
      </c>
    </row>
    <row r="8348" spans="1:10" customFormat="1" hidden="1" x14ac:dyDescent="0.25">
      <c r="A8348">
        <v>218</v>
      </c>
      <c r="B8348" t="s">
        <v>2572</v>
      </c>
      <c r="C8348" t="s">
        <v>2573</v>
      </c>
      <c r="D8348">
        <v>349773436149</v>
      </c>
      <c r="E8348">
        <v>1</v>
      </c>
      <c r="F8348">
        <v>0</v>
      </c>
      <c r="G8348">
        <v>0</v>
      </c>
      <c r="H8348">
        <v>20000000000</v>
      </c>
      <c r="I8348">
        <v>340000000</v>
      </c>
      <c r="J8348">
        <v>0.02</v>
      </c>
    </row>
    <row r="8349" spans="1:10" customFormat="1" hidden="1" x14ac:dyDescent="0.25">
      <c r="A8349">
        <v>218</v>
      </c>
      <c r="B8349" t="s">
        <v>2387</v>
      </c>
      <c r="C8349" t="s">
        <v>1804</v>
      </c>
      <c r="D8349">
        <v>1977960069362</v>
      </c>
      <c r="E8349">
        <v>478403381</v>
      </c>
      <c r="F8349">
        <v>4475042673</v>
      </c>
      <c r="G8349">
        <v>3</v>
      </c>
      <c r="H8349">
        <v>60000000000</v>
      </c>
      <c r="I8349">
        <v>340000000</v>
      </c>
      <c r="J8349">
        <v>0.03</v>
      </c>
    </row>
    <row r="8350" spans="1:10" customFormat="1" hidden="1" x14ac:dyDescent="0.25">
      <c r="A8350">
        <v>218</v>
      </c>
      <c r="B8350" t="s">
        <v>2236</v>
      </c>
      <c r="C8350" t="s">
        <v>2237</v>
      </c>
      <c r="D8350">
        <v>5503595440</v>
      </c>
      <c r="E8350">
        <v>1</v>
      </c>
      <c r="F8350">
        <v>0</v>
      </c>
      <c r="G8350">
        <v>0</v>
      </c>
      <c r="H8350">
        <v>5000000000</v>
      </c>
      <c r="I8350">
        <v>340000000</v>
      </c>
      <c r="J8350">
        <v>0</v>
      </c>
    </row>
    <row r="8351" spans="1:10" customFormat="1" hidden="1" x14ac:dyDescent="0.25">
      <c r="A8351">
        <v>218</v>
      </c>
      <c r="B8351" t="s">
        <v>211</v>
      </c>
      <c r="C8351" t="s">
        <v>212</v>
      </c>
      <c r="D8351">
        <v>122714093211303</v>
      </c>
      <c r="E8351">
        <v>2611724292</v>
      </c>
      <c r="F8351">
        <v>73452418775</v>
      </c>
      <c r="G8351">
        <v>46</v>
      </c>
      <c r="H8351">
        <v>1100000000000</v>
      </c>
      <c r="I8351">
        <v>340000000</v>
      </c>
      <c r="J8351">
        <v>0.03</v>
      </c>
    </row>
    <row r="8352" spans="1:10" customFormat="1" hidden="1" x14ac:dyDescent="0.25">
      <c r="A8352">
        <v>218</v>
      </c>
      <c r="B8352" t="s">
        <v>1649</v>
      </c>
      <c r="C8352" t="s">
        <v>1650</v>
      </c>
      <c r="D8352">
        <v>73241477962393</v>
      </c>
      <c r="E8352">
        <v>1588323672</v>
      </c>
      <c r="F8352">
        <v>61167859977</v>
      </c>
      <c r="G8352">
        <v>38</v>
      </c>
      <c r="H8352">
        <v>200000000000</v>
      </c>
      <c r="I8352">
        <v>340000000</v>
      </c>
      <c r="J8352">
        <v>0.02</v>
      </c>
    </row>
    <row r="8353" spans="1:10" customFormat="1" hidden="1" x14ac:dyDescent="0.25">
      <c r="A8353">
        <v>218</v>
      </c>
      <c r="B8353" t="s">
        <v>1597</v>
      </c>
      <c r="C8353" t="s">
        <v>1598</v>
      </c>
      <c r="D8353">
        <v>105981641698023</v>
      </c>
      <c r="E8353">
        <v>980595954</v>
      </c>
      <c r="F8353">
        <v>63418999526</v>
      </c>
      <c r="G8353">
        <v>39</v>
      </c>
      <c r="H8353">
        <v>111000000000</v>
      </c>
      <c r="I8353">
        <v>340000000</v>
      </c>
      <c r="J8353">
        <v>0.01</v>
      </c>
    </row>
    <row r="8354" spans="1:10" customFormat="1" hidden="1" x14ac:dyDescent="0.25">
      <c r="A8354">
        <v>218</v>
      </c>
      <c r="B8354" t="s">
        <v>1412</v>
      </c>
      <c r="C8354" t="s">
        <v>1413</v>
      </c>
      <c r="D8354">
        <v>161218892337</v>
      </c>
      <c r="E8354">
        <v>1</v>
      </c>
      <c r="F8354">
        <v>0</v>
      </c>
      <c r="G8354">
        <v>0</v>
      </c>
      <c r="H8354">
        <v>50000000000</v>
      </c>
      <c r="I8354">
        <v>340000000</v>
      </c>
      <c r="J8354">
        <v>0.01</v>
      </c>
    </row>
    <row r="8355" spans="1:10" customFormat="1" hidden="1" x14ac:dyDescent="0.25">
      <c r="A8355">
        <v>217</v>
      </c>
      <c r="B8355" t="s">
        <v>1034</v>
      </c>
      <c r="C8355" t="s">
        <v>1035</v>
      </c>
      <c r="D8355">
        <v>1356241565701</v>
      </c>
      <c r="E8355">
        <v>378512122</v>
      </c>
      <c r="F8355">
        <v>1361928691</v>
      </c>
      <c r="G8355">
        <v>1</v>
      </c>
      <c r="H8355">
        <v>1004000000000</v>
      </c>
      <c r="I8355">
        <v>340000000</v>
      </c>
      <c r="J8355">
        <v>2.75E-2</v>
      </c>
    </row>
    <row r="8356" spans="1:10" customFormat="1" hidden="1" x14ac:dyDescent="0.25">
      <c r="A8356">
        <v>217</v>
      </c>
      <c r="B8356" t="s">
        <v>1675</v>
      </c>
      <c r="C8356" t="s">
        <v>1676</v>
      </c>
      <c r="D8356">
        <v>73676938645446</v>
      </c>
      <c r="E8356">
        <v>858618197</v>
      </c>
      <c r="F8356">
        <v>51343201557</v>
      </c>
      <c r="G8356">
        <v>30</v>
      </c>
      <c r="H8356">
        <v>111000000000</v>
      </c>
      <c r="I8356">
        <v>340000000</v>
      </c>
      <c r="J8356">
        <v>0.01</v>
      </c>
    </row>
    <row r="8357" spans="1:10" customFormat="1" hidden="1" x14ac:dyDescent="0.25">
      <c r="A8357">
        <v>217</v>
      </c>
      <c r="B8357" t="s">
        <v>2512</v>
      </c>
      <c r="C8357" t="s">
        <v>2513</v>
      </c>
      <c r="D8357">
        <v>16363023601691</v>
      </c>
      <c r="E8357">
        <v>1</v>
      </c>
      <c r="F8357">
        <v>0</v>
      </c>
      <c r="G8357">
        <v>10</v>
      </c>
      <c r="H8357">
        <v>1000000000000</v>
      </c>
      <c r="I8357">
        <v>340000000</v>
      </c>
      <c r="J8357">
        <v>0.02</v>
      </c>
    </row>
    <row r="8358" spans="1:10" customFormat="1" hidden="1" x14ac:dyDescent="0.25">
      <c r="A8358">
        <v>217</v>
      </c>
      <c r="B8358" t="s">
        <v>1655</v>
      </c>
      <c r="C8358" t="s">
        <v>1656</v>
      </c>
      <c r="D8358">
        <v>23382643053</v>
      </c>
      <c r="E8358">
        <v>1</v>
      </c>
      <c r="F8358">
        <v>0</v>
      </c>
      <c r="G8358">
        <v>0</v>
      </c>
      <c r="H8358">
        <v>10000000000</v>
      </c>
      <c r="I8358">
        <v>340000000</v>
      </c>
      <c r="J8358">
        <v>0</v>
      </c>
    </row>
    <row r="8359" spans="1:10" customFormat="1" hidden="1" x14ac:dyDescent="0.25">
      <c r="A8359">
        <v>217</v>
      </c>
      <c r="B8359" t="s">
        <v>2359</v>
      </c>
      <c r="C8359" t="s">
        <v>2360</v>
      </c>
      <c r="D8359">
        <v>2103936061</v>
      </c>
      <c r="E8359">
        <v>1</v>
      </c>
      <c r="F8359">
        <v>0</v>
      </c>
      <c r="G8359">
        <v>0</v>
      </c>
      <c r="H8359">
        <v>1000000000</v>
      </c>
      <c r="I8359">
        <v>340000000</v>
      </c>
      <c r="J8359">
        <v>0.01</v>
      </c>
    </row>
    <row r="8360" spans="1:10" customFormat="1" hidden="1" x14ac:dyDescent="0.25">
      <c r="A8360">
        <v>217</v>
      </c>
      <c r="B8360" t="s">
        <v>1986</v>
      </c>
      <c r="C8360" t="s">
        <v>1987</v>
      </c>
      <c r="D8360">
        <v>1353459625039</v>
      </c>
      <c r="E8360">
        <v>1</v>
      </c>
      <c r="F8360">
        <v>0</v>
      </c>
      <c r="G8360">
        <v>0</v>
      </c>
      <c r="H8360">
        <v>10000000000</v>
      </c>
      <c r="I8360">
        <v>340000000</v>
      </c>
      <c r="J8360">
        <v>0.04</v>
      </c>
    </row>
    <row r="8361" spans="1:10" customFormat="1" hidden="1" x14ac:dyDescent="0.25">
      <c r="A8361">
        <v>217</v>
      </c>
      <c r="B8361" t="s">
        <v>1807</v>
      </c>
      <c r="C8361" t="s">
        <v>1808</v>
      </c>
      <c r="D8361">
        <v>1253211200225</v>
      </c>
      <c r="E8361">
        <v>361006891</v>
      </c>
      <c r="F8361">
        <v>1379452548</v>
      </c>
      <c r="G8361">
        <v>1</v>
      </c>
      <c r="H8361">
        <v>400000000000</v>
      </c>
      <c r="I8361">
        <v>340000000</v>
      </c>
      <c r="J8361">
        <v>1.4999999999999999E-2</v>
      </c>
    </row>
    <row r="8362" spans="1:10" customFormat="1" hidden="1" x14ac:dyDescent="0.25">
      <c r="A8362">
        <v>217</v>
      </c>
      <c r="B8362" t="s">
        <v>1549</v>
      </c>
      <c r="C8362" t="s">
        <v>1550</v>
      </c>
      <c r="D8362">
        <v>113318993261123</v>
      </c>
      <c r="E8362">
        <v>6428434780</v>
      </c>
      <c r="F8362">
        <v>80889204942</v>
      </c>
      <c r="G8362">
        <v>50</v>
      </c>
      <c r="H8362">
        <v>2700000000000</v>
      </c>
      <c r="I8362">
        <v>340000000</v>
      </c>
      <c r="J8362">
        <v>7.0000000000000007E-2</v>
      </c>
    </row>
    <row r="8363" spans="1:10" customFormat="1" hidden="1" x14ac:dyDescent="0.25">
      <c r="A8363">
        <v>217</v>
      </c>
      <c r="B8363" t="s">
        <v>1589</v>
      </c>
      <c r="C8363" t="s">
        <v>1590</v>
      </c>
      <c r="D8363">
        <v>77381127</v>
      </c>
      <c r="E8363">
        <v>1</v>
      </c>
      <c r="F8363">
        <v>0</v>
      </c>
      <c r="G8363">
        <v>0</v>
      </c>
      <c r="H8363">
        <v>1000000</v>
      </c>
      <c r="I8363">
        <v>340000000</v>
      </c>
      <c r="J8363">
        <v>0.03</v>
      </c>
    </row>
    <row r="8364" spans="1:10" customFormat="1" hidden="1" x14ac:dyDescent="0.25">
      <c r="A8364">
        <v>217</v>
      </c>
      <c r="B8364" t="s">
        <v>689</v>
      </c>
      <c r="C8364" t="s">
        <v>690</v>
      </c>
      <c r="D8364">
        <v>0</v>
      </c>
      <c r="E8364">
        <v>1</v>
      </c>
      <c r="F8364">
        <v>0</v>
      </c>
      <c r="G8364">
        <v>0</v>
      </c>
      <c r="H8364">
        <v>5000000000</v>
      </c>
      <c r="I8364">
        <v>340000000</v>
      </c>
      <c r="J8364">
        <v>0.01</v>
      </c>
    </row>
    <row r="8365" spans="1:10" customFormat="1" hidden="1" x14ac:dyDescent="0.25">
      <c r="A8365">
        <v>217</v>
      </c>
      <c r="B8365" t="s">
        <v>1867</v>
      </c>
      <c r="C8365" t="s">
        <v>1868</v>
      </c>
      <c r="D8365">
        <v>275221960426</v>
      </c>
      <c r="E8365">
        <v>1</v>
      </c>
      <c r="F8365">
        <v>0</v>
      </c>
      <c r="G8365">
        <v>0</v>
      </c>
      <c r="H8365">
        <v>100000000003</v>
      </c>
      <c r="I8365">
        <v>340000000</v>
      </c>
      <c r="J8365">
        <v>0.03</v>
      </c>
    </row>
    <row r="8366" spans="1:10" customFormat="1" hidden="1" x14ac:dyDescent="0.25">
      <c r="A8366">
        <v>217</v>
      </c>
      <c r="B8366" t="s">
        <v>1910</v>
      </c>
      <c r="C8366" t="s">
        <v>1911</v>
      </c>
      <c r="D8366">
        <v>254956313824</v>
      </c>
      <c r="E8366">
        <v>1</v>
      </c>
      <c r="F8366">
        <v>0</v>
      </c>
      <c r="G8366">
        <v>0</v>
      </c>
      <c r="H8366">
        <v>30000000000</v>
      </c>
      <c r="I8366">
        <v>450000000</v>
      </c>
      <c r="J8366">
        <v>0</v>
      </c>
    </row>
    <row r="8367" spans="1:10" customFormat="1" hidden="1" x14ac:dyDescent="0.25">
      <c r="A8367">
        <v>218</v>
      </c>
      <c r="B8367" t="s">
        <v>1900</v>
      </c>
      <c r="C8367" t="s">
        <v>1901</v>
      </c>
      <c r="D8367">
        <v>1284487578313</v>
      </c>
      <c r="E8367">
        <v>340000000</v>
      </c>
      <c r="F8367">
        <v>1311033817</v>
      </c>
      <c r="G8367">
        <v>1</v>
      </c>
      <c r="H8367">
        <v>9000000000</v>
      </c>
      <c r="I8367">
        <v>340000000</v>
      </c>
      <c r="J8367">
        <v>0</v>
      </c>
    </row>
    <row r="8368" spans="1:10" customFormat="1" hidden="1" x14ac:dyDescent="0.25">
      <c r="A8368">
        <v>217</v>
      </c>
      <c r="B8368" t="s">
        <v>1824</v>
      </c>
      <c r="C8368" t="s">
        <v>1825</v>
      </c>
      <c r="D8368">
        <v>4279560104</v>
      </c>
      <c r="E8368">
        <v>1</v>
      </c>
      <c r="F8368">
        <v>0</v>
      </c>
      <c r="G8368">
        <v>0</v>
      </c>
      <c r="H8368">
        <v>500000000</v>
      </c>
      <c r="I8368">
        <v>340000000</v>
      </c>
      <c r="J8368">
        <v>0.02</v>
      </c>
    </row>
    <row r="8369" spans="1:10" customFormat="1" hidden="1" x14ac:dyDescent="0.25">
      <c r="A8369">
        <v>218</v>
      </c>
      <c r="B8369" t="s">
        <v>1671</v>
      </c>
      <c r="C8369" t="s">
        <v>1672</v>
      </c>
      <c r="D8369">
        <v>30005415738815</v>
      </c>
      <c r="E8369">
        <v>340000000</v>
      </c>
      <c r="F8369">
        <v>27734319379</v>
      </c>
      <c r="G8369">
        <v>17</v>
      </c>
      <c r="H8369">
        <v>180000000000</v>
      </c>
      <c r="I8369">
        <v>340000000</v>
      </c>
      <c r="J8369">
        <v>0</v>
      </c>
    </row>
    <row r="8370" spans="1:10" customFormat="1" hidden="1" x14ac:dyDescent="0.25">
      <c r="A8370">
        <v>217</v>
      </c>
      <c r="B8370" t="s">
        <v>207</v>
      </c>
      <c r="C8370" t="s">
        <v>208</v>
      </c>
      <c r="D8370">
        <v>162404272049</v>
      </c>
      <c r="E8370">
        <v>1</v>
      </c>
      <c r="F8370">
        <v>0</v>
      </c>
      <c r="G8370">
        <v>0</v>
      </c>
      <c r="H8370">
        <v>6000000000</v>
      </c>
      <c r="I8370">
        <v>340000000</v>
      </c>
      <c r="J8370">
        <v>0</v>
      </c>
    </row>
    <row r="8371" spans="1:10" customFormat="1" hidden="1" x14ac:dyDescent="0.25">
      <c r="A8371">
        <v>222</v>
      </c>
      <c r="B8371" t="s">
        <v>1089</v>
      </c>
      <c r="C8371" t="s">
        <v>1090</v>
      </c>
      <c r="D8371">
        <v>964562633367</v>
      </c>
      <c r="E8371">
        <v>378192057</v>
      </c>
      <c r="F8371">
        <v>1053009588</v>
      </c>
      <c r="G8371">
        <v>1</v>
      </c>
      <c r="H8371">
        <v>160000000000</v>
      </c>
      <c r="I8371">
        <v>340000000</v>
      </c>
      <c r="J8371">
        <v>3.5000000000000003E-2</v>
      </c>
    </row>
    <row r="8372" spans="1:10" customFormat="1" hidden="1" x14ac:dyDescent="0.25">
      <c r="A8372">
        <v>218</v>
      </c>
      <c r="B8372" t="s">
        <v>683</v>
      </c>
      <c r="C8372" t="s">
        <v>684</v>
      </c>
      <c r="D8372">
        <v>6364032030913</v>
      </c>
      <c r="E8372">
        <v>396287219</v>
      </c>
      <c r="F8372">
        <v>2906198000</v>
      </c>
      <c r="G8372">
        <v>2</v>
      </c>
      <c r="H8372">
        <v>100000000000</v>
      </c>
      <c r="I8372">
        <v>340000000</v>
      </c>
      <c r="J8372">
        <v>1.9E-2</v>
      </c>
    </row>
    <row r="8373" spans="1:10" customFormat="1" hidden="1" x14ac:dyDescent="0.25">
      <c r="A8373">
        <v>217</v>
      </c>
      <c r="B8373" t="s">
        <v>1834</v>
      </c>
      <c r="C8373" t="s">
        <v>1835</v>
      </c>
      <c r="D8373">
        <v>50216258135</v>
      </c>
      <c r="E8373">
        <v>1</v>
      </c>
      <c r="F8373">
        <v>0</v>
      </c>
      <c r="G8373">
        <v>0</v>
      </c>
      <c r="H8373">
        <v>50000000000</v>
      </c>
      <c r="I8373">
        <v>340000000</v>
      </c>
      <c r="J8373">
        <v>0.05</v>
      </c>
    </row>
    <row r="8374" spans="1:10" customFormat="1" hidden="1" x14ac:dyDescent="0.25">
      <c r="A8374">
        <v>218</v>
      </c>
      <c r="B8374" t="s">
        <v>343</v>
      </c>
      <c r="C8374" t="s">
        <v>344</v>
      </c>
      <c r="D8374">
        <v>645160879782</v>
      </c>
      <c r="E8374">
        <v>379341585</v>
      </c>
      <c r="F8374">
        <v>1272044586</v>
      </c>
      <c r="G8374">
        <v>1</v>
      </c>
      <c r="H8374">
        <v>290000000000</v>
      </c>
      <c r="I8374">
        <v>340000000</v>
      </c>
      <c r="J8374">
        <v>0.03</v>
      </c>
    </row>
    <row r="8375" spans="1:10" customFormat="1" hidden="1" x14ac:dyDescent="0.25">
      <c r="A8375">
        <v>218</v>
      </c>
      <c r="B8375" t="s">
        <v>835</v>
      </c>
      <c r="C8375" t="s">
        <v>836</v>
      </c>
      <c r="D8375">
        <v>210702394969646</v>
      </c>
      <c r="E8375">
        <v>1719813731</v>
      </c>
      <c r="F8375">
        <v>151932823135</v>
      </c>
      <c r="G8375">
        <v>93</v>
      </c>
      <c r="H8375">
        <v>500000000000</v>
      </c>
      <c r="I8375">
        <v>340000000</v>
      </c>
      <c r="J8375">
        <v>8.9999999999999993E-3</v>
      </c>
    </row>
    <row r="8376" spans="1:10" customFormat="1" hidden="1" x14ac:dyDescent="0.25">
      <c r="A8376">
        <v>222</v>
      </c>
      <c r="B8376" t="s">
        <v>2695</v>
      </c>
      <c r="C8376" t="s">
        <v>2696</v>
      </c>
      <c r="D8376">
        <v>100811276397</v>
      </c>
      <c r="E8376">
        <v>1</v>
      </c>
      <c r="F8376">
        <v>0</v>
      </c>
      <c r="G8376">
        <v>0</v>
      </c>
      <c r="H8376">
        <v>100000000</v>
      </c>
      <c r="I8376">
        <v>345000000</v>
      </c>
      <c r="J8376">
        <v>2.5000000000000001E-2</v>
      </c>
    </row>
    <row r="8377" spans="1:10" customFormat="1" hidden="1" x14ac:dyDescent="0.25">
      <c r="A8377">
        <v>218</v>
      </c>
      <c r="B8377" t="s">
        <v>1248</v>
      </c>
      <c r="C8377" t="s">
        <v>1249</v>
      </c>
      <c r="D8377">
        <v>474818386990</v>
      </c>
      <c r="E8377">
        <v>1</v>
      </c>
      <c r="F8377">
        <v>0</v>
      </c>
      <c r="G8377">
        <v>0</v>
      </c>
      <c r="H8377">
        <v>4500000000</v>
      </c>
      <c r="I8377">
        <v>340000000</v>
      </c>
      <c r="J8377">
        <v>0.01</v>
      </c>
    </row>
    <row r="8378" spans="1:10" customFormat="1" hidden="1" x14ac:dyDescent="0.25">
      <c r="A8378">
        <v>217</v>
      </c>
      <c r="B8378" t="s">
        <v>371</v>
      </c>
      <c r="C8378" t="s">
        <v>372</v>
      </c>
      <c r="D8378">
        <v>171841865735305</v>
      </c>
      <c r="E8378">
        <v>3021913341</v>
      </c>
      <c r="F8378">
        <v>131413753755</v>
      </c>
      <c r="G8378">
        <v>77</v>
      </c>
      <c r="H8378">
        <v>2500000000000</v>
      </c>
      <c r="I8378">
        <v>340000000</v>
      </c>
      <c r="J8378">
        <v>0.02</v>
      </c>
    </row>
    <row r="8379" spans="1:10" customFormat="1" hidden="1" x14ac:dyDescent="0.25">
      <c r="A8379">
        <v>218</v>
      </c>
      <c r="B8379" t="s">
        <v>492</v>
      </c>
      <c r="C8379" t="s">
        <v>493</v>
      </c>
      <c r="D8379">
        <v>1141828619600</v>
      </c>
      <c r="E8379">
        <v>340000000</v>
      </c>
      <c r="F8379">
        <v>2962140008</v>
      </c>
      <c r="G8379">
        <v>2</v>
      </c>
      <c r="H8379">
        <v>25000000000</v>
      </c>
      <c r="I8379">
        <v>340000000</v>
      </c>
      <c r="J8379">
        <v>0</v>
      </c>
    </row>
    <row r="8380" spans="1:10" customFormat="1" hidden="1" x14ac:dyDescent="0.25">
      <c r="A8380">
        <v>218</v>
      </c>
      <c r="B8380" t="s">
        <v>850</v>
      </c>
      <c r="C8380" t="s">
        <v>851</v>
      </c>
      <c r="D8380">
        <v>103047254383</v>
      </c>
      <c r="E8380">
        <v>1</v>
      </c>
      <c r="F8380">
        <v>0</v>
      </c>
      <c r="G8380">
        <v>0</v>
      </c>
      <c r="H8380">
        <v>2222200000</v>
      </c>
      <c r="I8380">
        <v>348000000</v>
      </c>
      <c r="J8380">
        <v>2.1999999999999999E-2</v>
      </c>
    </row>
    <row r="8381" spans="1:10" customFormat="1" hidden="1" x14ac:dyDescent="0.25">
      <c r="A8381">
        <v>217</v>
      </c>
      <c r="B8381" t="s">
        <v>459</v>
      </c>
      <c r="C8381" t="s">
        <v>460</v>
      </c>
      <c r="D8381">
        <v>41048011140</v>
      </c>
      <c r="E8381">
        <v>1</v>
      </c>
      <c r="F8381">
        <v>0</v>
      </c>
      <c r="G8381">
        <v>0</v>
      </c>
      <c r="H8381">
        <v>500000000</v>
      </c>
      <c r="I8381">
        <v>340000000</v>
      </c>
      <c r="J8381">
        <v>0.02</v>
      </c>
    </row>
    <row r="8382" spans="1:10" customFormat="1" hidden="1" x14ac:dyDescent="0.25">
      <c r="A8382">
        <v>218</v>
      </c>
      <c r="B8382" t="s">
        <v>1392</v>
      </c>
      <c r="C8382" t="s">
        <v>1393</v>
      </c>
      <c r="D8382">
        <v>220333445336</v>
      </c>
      <c r="E8382">
        <v>1</v>
      </c>
      <c r="F8382">
        <v>0</v>
      </c>
      <c r="G8382">
        <v>0</v>
      </c>
      <c r="H8382">
        <v>17000000000</v>
      </c>
      <c r="I8382">
        <v>500000000</v>
      </c>
      <c r="J8382">
        <v>0.03</v>
      </c>
    </row>
    <row r="8383" spans="1:10" customFormat="1" hidden="1" x14ac:dyDescent="0.25">
      <c r="A8383">
        <v>217</v>
      </c>
      <c r="B8383" t="s">
        <v>2186</v>
      </c>
      <c r="C8383" t="s">
        <v>2187</v>
      </c>
      <c r="D8383">
        <v>49225830776411</v>
      </c>
      <c r="E8383">
        <v>736813904</v>
      </c>
      <c r="F8383">
        <v>39284576543</v>
      </c>
      <c r="G8383">
        <v>23</v>
      </c>
      <c r="H8383">
        <v>111000000000</v>
      </c>
      <c r="I8383">
        <v>340000000</v>
      </c>
      <c r="J8383">
        <v>0.01</v>
      </c>
    </row>
    <row r="8384" spans="1:10" customFormat="1" hidden="1" x14ac:dyDescent="0.25">
      <c r="A8384">
        <v>218</v>
      </c>
      <c r="B8384" t="s">
        <v>2052</v>
      </c>
      <c r="C8384" t="s">
        <v>2053</v>
      </c>
      <c r="D8384">
        <v>22707913777217</v>
      </c>
      <c r="E8384">
        <v>340000000</v>
      </c>
      <c r="F8384">
        <v>21126188212</v>
      </c>
      <c r="G8384">
        <v>13</v>
      </c>
      <c r="H8384">
        <v>100000000000</v>
      </c>
      <c r="I8384">
        <v>340000000</v>
      </c>
      <c r="J8384">
        <v>0</v>
      </c>
    </row>
    <row r="8385" spans="1:15" hidden="1" x14ac:dyDescent="0.25">
      <c r="A8385">
        <v>217</v>
      </c>
      <c r="B8385" t="s">
        <v>513</v>
      </c>
      <c r="C8385" t="s">
        <v>514</v>
      </c>
      <c r="D8385">
        <v>29671021008298</v>
      </c>
      <c r="E8385">
        <v>786520260</v>
      </c>
      <c r="F8385">
        <v>21879492764</v>
      </c>
      <c r="G8385">
        <v>13</v>
      </c>
      <c r="H8385">
        <v>1600000000000</v>
      </c>
      <c r="I8385">
        <v>340000000</v>
      </c>
      <c r="J8385">
        <v>0.02</v>
      </c>
      <c r="M8385"/>
    </row>
    <row r="8386" spans="1:15" hidden="1" x14ac:dyDescent="0.25">
      <c r="A8386">
        <v>218</v>
      </c>
      <c r="B8386" t="s">
        <v>2346</v>
      </c>
      <c r="C8386" t="s">
        <v>2347</v>
      </c>
      <c r="D8386">
        <v>555763362874</v>
      </c>
      <c r="E8386">
        <v>1</v>
      </c>
      <c r="F8386">
        <v>0</v>
      </c>
      <c r="G8386">
        <v>0</v>
      </c>
      <c r="H8386">
        <v>17500000000</v>
      </c>
      <c r="I8386">
        <v>500000000</v>
      </c>
      <c r="J8386">
        <v>0.03</v>
      </c>
      <c r="M8386"/>
    </row>
    <row r="8387" spans="1:15" hidden="1" x14ac:dyDescent="0.25">
      <c r="A8387">
        <v>218</v>
      </c>
      <c r="B8387" t="s">
        <v>2470</v>
      </c>
      <c r="C8387" t="s">
        <v>2471</v>
      </c>
      <c r="D8387">
        <v>1378349712550</v>
      </c>
      <c r="E8387">
        <v>384454646</v>
      </c>
      <c r="F8387">
        <v>2919188441</v>
      </c>
      <c r="G8387">
        <v>2</v>
      </c>
      <c r="H8387">
        <v>705000000000</v>
      </c>
      <c r="I8387">
        <v>340000000</v>
      </c>
      <c r="J8387">
        <v>1.4999999999999999E-2</v>
      </c>
      <c r="M8387"/>
    </row>
    <row r="8388" spans="1:15" hidden="1" x14ac:dyDescent="0.25">
      <c r="A8388">
        <v>218</v>
      </c>
      <c r="B8388" t="s">
        <v>435</v>
      </c>
      <c r="C8388" t="s">
        <v>436</v>
      </c>
      <c r="D8388">
        <v>2262035758296</v>
      </c>
      <c r="E8388">
        <v>1</v>
      </c>
      <c r="F8388">
        <v>0</v>
      </c>
      <c r="G8388">
        <v>0</v>
      </c>
      <c r="H8388">
        <v>501000000000</v>
      </c>
      <c r="I8388">
        <v>400000000</v>
      </c>
      <c r="J8388">
        <v>0</v>
      </c>
      <c r="M8388"/>
    </row>
    <row r="8389" spans="1:15" hidden="1" x14ac:dyDescent="0.25">
      <c r="A8389">
        <v>222</v>
      </c>
      <c r="B8389" t="s">
        <v>2697</v>
      </c>
      <c r="C8389" t="s">
        <v>2698</v>
      </c>
      <c r="D8389">
        <v>100094464117</v>
      </c>
      <c r="E8389">
        <v>1</v>
      </c>
      <c r="F8389">
        <v>0</v>
      </c>
      <c r="G8389">
        <v>0</v>
      </c>
      <c r="H8389">
        <v>100000000000</v>
      </c>
      <c r="I8389">
        <v>340000000</v>
      </c>
      <c r="J8389">
        <v>0.03</v>
      </c>
      <c r="M8389"/>
    </row>
    <row r="8390" spans="1:15" hidden="1" x14ac:dyDescent="0.25">
      <c r="A8390">
        <v>218</v>
      </c>
      <c r="B8390" t="s">
        <v>2022</v>
      </c>
      <c r="C8390" t="s">
        <v>2023</v>
      </c>
      <c r="D8390">
        <v>1181172154343</v>
      </c>
      <c r="E8390">
        <v>1</v>
      </c>
      <c r="F8390">
        <v>0</v>
      </c>
      <c r="G8390">
        <v>0</v>
      </c>
      <c r="H8390">
        <v>100000000000</v>
      </c>
      <c r="I8390">
        <v>340000000</v>
      </c>
      <c r="J8390">
        <v>0</v>
      </c>
      <c r="M8390"/>
    </row>
    <row r="8391" spans="1:15" x14ac:dyDescent="0.25">
      <c r="A8391">
        <v>224</v>
      </c>
      <c r="B8391" t="s">
        <v>808</v>
      </c>
      <c r="C8391" t="s">
        <v>809</v>
      </c>
      <c r="D8391">
        <v>4421517176937</v>
      </c>
      <c r="E8391">
        <v>0</v>
      </c>
      <c r="F8391">
        <v>0</v>
      </c>
      <c r="G8391">
        <v>1</v>
      </c>
      <c r="H8391">
        <v>509000000000</v>
      </c>
      <c r="I8391">
        <v>340000000</v>
      </c>
      <c r="J8391" s="127">
        <v>0</v>
      </c>
      <c r="L8391" t="str">
        <f>C8391</f>
        <v>STR8</v>
      </c>
      <c r="M8391" s="125">
        <f>H8391/1000000</f>
        <v>509000</v>
      </c>
      <c r="O8391" s="126">
        <f>D8391/1000000</f>
        <v>4421517.1769369999</v>
      </c>
    </row>
    <row r="8392" spans="1:15" hidden="1" x14ac:dyDescent="0.25">
      <c r="A8392">
        <v>218</v>
      </c>
      <c r="B8392" t="s">
        <v>783</v>
      </c>
      <c r="C8392" t="s">
        <v>784</v>
      </c>
      <c r="D8392">
        <v>30785209623004</v>
      </c>
      <c r="E8392">
        <v>729583225</v>
      </c>
      <c r="F8392">
        <v>19089578035</v>
      </c>
      <c r="G8392">
        <v>12</v>
      </c>
      <c r="H8392">
        <v>252120000000</v>
      </c>
      <c r="I8392">
        <v>340000000</v>
      </c>
      <c r="J8392">
        <v>0.02</v>
      </c>
      <c r="M8392"/>
    </row>
    <row r="8393" spans="1:15" hidden="1" x14ac:dyDescent="0.25">
      <c r="A8393">
        <v>218</v>
      </c>
      <c r="B8393" t="s">
        <v>585</v>
      </c>
      <c r="C8393" t="s">
        <v>586</v>
      </c>
      <c r="D8393">
        <v>100482666207737</v>
      </c>
      <c r="E8393">
        <v>1125027883</v>
      </c>
      <c r="F8393">
        <v>86440292492</v>
      </c>
      <c r="G8393">
        <v>53</v>
      </c>
      <c r="H8393">
        <v>500000000000</v>
      </c>
      <c r="I8393">
        <v>340000000</v>
      </c>
      <c r="J8393">
        <v>8.9999999999999993E-3</v>
      </c>
      <c r="M8393"/>
    </row>
    <row r="8394" spans="1:15" hidden="1" x14ac:dyDescent="0.25">
      <c r="A8394">
        <v>218</v>
      </c>
      <c r="B8394" t="s">
        <v>735</v>
      </c>
      <c r="C8394" t="s">
        <v>736</v>
      </c>
      <c r="D8394">
        <v>158551742852</v>
      </c>
      <c r="E8394">
        <v>340000000</v>
      </c>
      <c r="F8394">
        <v>1311087249</v>
      </c>
      <c r="G8394">
        <v>1</v>
      </c>
      <c r="H8394">
        <v>44118000000</v>
      </c>
      <c r="I8394">
        <v>340000000</v>
      </c>
      <c r="J8394">
        <v>0</v>
      </c>
      <c r="M8394"/>
    </row>
    <row r="8395" spans="1:15" hidden="1" x14ac:dyDescent="0.25">
      <c r="A8395">
        <v>218</v>
      </c>
      <c r="B8395" t="s">
        <v>608</v>
      </c>
      <c r="C8395" t="s">
        <v>609</v>
      </c>
      <c r="D8395">
        <v>97630586</v>
      </c>
      <c r="E8395">
        <v>1</v>
      </c>
      <c r="F8395">
        <v>0</v>
      </c>
      <c r="G8395">
        <v>0</v>
      </c>
      <c r="H8395">
        <v>0</v>
      </c>
      <c r="I8395">
        <v>340000000</v>
      </c>
      <c r="J8395">
        <v>1.9E-2</v>
      </c>
      <c r="M8395"/>
    </row>
    <row r="8396" spans="1:15" hidden="1" x14ac:dyDescent="0.25">
      <c r="A8396">
        <v>222</v>
      </c>
      <c r="B8396" t="s">
        <v>1059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340000000</v>
      </c>
      <c r="J8396">
        <v>0.03</v>
      </c>
      <c r="M8396"/>
    </row>
    <row r="8397" spans="1:15" x14ac:dyDescent="0.25">
      <c r="A8397">
        <v>224</v>
      </c>
      <c r="B8397" t="s">
        <v>1072</v>
      </c>
      <c r="C8397" t="s">
        <v>1073</v>
      </c>
      <c r="D8397">
        <v>832882293713</v>
      </c>
      <c r="E8397">
        <v>0</v>
      </c>
      <c r="F8397">
        <v>0</v>
      </c>
      <c r="G8397">
        <v>0</v>
      </c>
      <c r="H8397">
        <v>501000000000</v>
      </c>
      <c r="I8397">
        <v>340000000</v>
      </c>
      <c r="J8397" s="127">
        <v>5.0000000000000001E-3</v>
      </c>
      <c r="L8397" t="str">
        <f>C8397</f>
        <v>AUSST</v>
      </c>
      <c r="M8397" s="125">
        <f>H8397/1000000</f>
        <v>501000</v>
      </c>
      <c r="O8397" s="126">
        <f>D8397/1000000</f>
        <v>832882.29371300002</v>
      </c>
    </row>
    <row r="8398" spans="1:15" hidden="1" x14ac:dyDescent="0.25">
      <c r="A8398">
        <v>218</v>
      </c>
      <c r="B8398" t="s">
        <v>306</v>
      </c>
      <c r="C8398" t="s">
        <v>307</v>
      </c>
      <c r="D8398">
        <v>765164944849</v>
      </c>
      <c r="E8398">
        <v>1</v>
      </c>
      <c r="F8398">
        <v>0</v>
      </c>
      <c r="G8398">
        <v>0</v>
      </c>
      <c r="H8398">
        <v>22000000000</v>
      </c>
      <c r="I8398">
        <v>340000000</v>
      </c>
      <c r="J8398">
        <v>0</v>
      </c>
      <c r="M8398"/>
    </row>
    <row r="8399" spans="1:15" hidden="1" x14ac:dyDescent="0.25">
      <c r="A8399">
        <v>218</v>
      </c>
      <c r="B8399" t="s">
        <v>315</v>
      </c>
      <c r="C8399" t="s">
        <v>316</v>
      </c>
      <c r="D8399">
        <v>6870145750176</v>
      </c>
      <c r="E8399">
        <v>385740414</v>
      </c>
      <c r="F8399">
        <v>4574503463</v>
      </c>
      <c r="G8399">
        <v>3</v>
      </c>
      <c r="H8399">
        <v>1250000030000</v>
      </c>
      <c r="I8399">
        <v>340000000</v>
      </c>
      <c r="J8399">
        <v>9.9000000000000008E-3</v>
      </c>
      <c r="M8399"/>
    </row>
    <row r="8400" spans="1:15" hidden="1" x14ac:dyDescent="0.25">
      <c r="A8400">
        <v>218</v>
      </c>
      <c r="B8400" t="s">
        <v>845</v>
      </c>
      <c r="D8400">
        <v>437621830</v>
      </c>
      <c r="E8400">
        <v>1</v>
      </c>
      <c r="F8400">
        <v>0</v>
      </c>
      <c r="G8400">
        <v>0</v>
      </c>
      <c r="H8400">
        <v>100000000</v>
      </c>
      <c r="I8400">
        <v>345000000</v>
      </c>
      <c r="J8400">
        <v>0.15</v>
      </c>
      <c r="M8400"/>
    </row>
    <row r="8401" spans="1:10" customFormat="1" hidden="1" x14ac:dyDescent="0.25">
      <c r="A8401">
        <v>222</v>
      </c>
      <c r="B8401" t="s">
        <v>2699</v>
      </c>
      <c r="C8401" t="s">
        <v>2700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customFormat="1" hidden="1" x14ac:dyDescent="0.25">
      <c r="A8402">
        <v>218</v>
      </c>
      <c r="B8402" t="s">
        <v>631</v>
      </c>
      <c r="C8402" t="s">
        <v>632</v>
      </c>
      <c r="D8402">
        <v>295287749849</v>
      </c>
      <c r="E8402">
        <v>1</v>
      </c>
      <c r="F8402">
        <v>0</v>
      </c>
      <c r="G8402">
        <v>0</v>
      </c>
      <c r="H8402">
        <v>70000000000</v>
      </c>
      <c r="I8402">
        <v>340000000</v>
      </c>
      <c r="J8402">
        <v>0.02</v>
      </c>
    </row>
    <row r="8403" spans="1:10" customFormat="1" hidden="1" x14ac:dyDescent="0.25">
      <c r="A8403">
        <v>218</v>
      </c>
      <c r="B8403" t="s">
        <v>583</v>
      </c>
      <c r="C8403" t="s">
        <v>584</v>
      </c>
      <c r="D8403">
        <v>31243451176025</v>
      </c>
      <c r="E8403">
        <v>1270943764</v>
      </c>
      <c r="F8403">
        <v>30100515053</v>
      </c>
      <c r="G8403">
        <v>19</v>
      </c>
      <c r="H8403">
        <v>50000000000</v>
      </c>
      <c r="I8403">
        <v>340000000</v>
      </c>
      <c r="J8403">
        <v>0.03</v>
      </c>
    </row>
    <row r="8404" spans="1:10" customFormat="1" hidden="1" x14ac:dyDescent="0.25">
      <c r="A8404">
        <v>218</v>
      </c>
      <c r="B8404" t="s">
        <v>1705</v>
      </c>
      <c r="C8404" t="s">
        <v>1706</v>
      </c>
      <c r="D8404">
        <v>4555310125029</v>
      </c>
      <c r="E8404">
        <v>340000000</v>
      </c>
      <c r="F8404">
        <v>2962531779</v>
      </c>
      <c r="G8404">
        <v>2</v>
      </c>
      <c r="H8404">
        <v>111111111111</v>
      </c>
      <c r="I8404">
        <v>340000000</v>
      </c>
      <c r="J8404">
        <v>0</v>
      </c>
    </row>
    <row r="8405" spans="1:10" customFormat="1" hidden="1" x14ac:dyDescent="0.25">
      <c r="A8405">
        <v>218</v>
      </c>
      <c r="B8405" t="s">
        <v>567</v>
      </c>
      <c r="C8405" t="s">
        <v>568</v>
      </c>
      <c r="D8405">
        <v>4560951103352</v>
      </c>
      <c r="E8405">
        <v>443816356</v>
      </c>
      <c r="F8405">
        <v>2862365255</v>
      </c>
      <c r="G8405">
        <v>2</v>
      </c>
      <c r="H8405">
        <v>1200000000000</v>
      </c>
      <c r="I8405">
        <v>340000000</v>
      </c>
      <c r="J8405">
        <v>3.5000000000000003E-2</v>
      </c>
    </row>
    <row r="8406" spans="1:10" customFormat="1" hidden="1" x14ac:dyDescent="0.25">
      <c r="A8406">
        <v>218</v>
      </c>
      <c r="B8406" t="s">
        <v>2133</v>
      </c>
      <c r="C8406" t="s">
        <v>2134</v>
      </c>
      <c r="D8406">
        <v>629487401322</v>
      </c>
      <c r="E8406">
        <v>1</v>
      </c>
      <c r="F8406">
        <v>0</v>
      </c>
      <c r="G8406">
        <v>0</v>
      </c>
      <c r="H8406">
        <v>105200000000</v>
      </c>
      <c r="I8406">
        <v>340000000</v>
      </c>
      <c r="J8406">
        <v>0.02</v>
      </c>
    </row>
    <row r="8407" spans="1:10" customFormat="1" hidden="1" x14ac:dyDescent="0.25">
      <c r="A8407">
        <v>218</v>
      </c>
      <c r="B8407" t="s">
        <v>956</v>
      </c>
      <c r="C8407" t="s">
        <v>957</v>
      </c>
      <c r="D8407">
        <v>55971220721</v>
      </c>
      <c r="E8407">
        <v>1</v>
      </c>
      <c r="F8407">
        <v>0</v>
      </c>
      <c r="G8407">
        <v>0</v>
      </c>
      <c r="H8407">
        <v>10000000000</v>
      </c>
      <c r="I8407">
        <v>340000000</v>
      </c>
      <c r="J8407">
        <v>0.01</v>
      </c>
    </row>
    <row r="8408" spans="1:10" customFormat="1" hidden="1" x14ac:dyDescent="0.25">
      <c r="A8408">
        <v>218</v>
      </c>
      <c r="B8408" t="s">
        <v>2165</v>
      </c>
      <c r="D8408">
        <v>4546101154</v>
      </c>
      <c r="E8408">
        <v>1</v>
      </c>
      <c r="F8408">
        <v>0</v>
      </c>
      <c r="G8408">
        <v>0</v>
      </c>
      <c r="H8408">
        <v>0</v>
      </c>
      <c r="I8408">
        <v>340000000</v>
      </c>
      <c r="J8408">
        <v>0.2</v>
      </c>
    </row>
    <row r="8409" spans="1:10" customFormat="1" hidden="1" x14ac:dyDescent="0.25">
      <c r="A8409">
        <v>218</v>
      </c>
      <c r="B8409" t="s">
        <v>408</v>
      </c>
      <c r="C8409" t="s">
        <v>409</v>
      </c>
      <c r="D8409">
        <v>435796238092</v>
      </c>
      <c r="E8409">
        <v>1</v>
      </c>
      <c r="F8409">
        <v>0</v>
      </c>
      <c r="G8409">
        <v>0</v>
      </c>
      <c r="H8409">
        <v>75000000000</v>
      </c>
      <c r="I8409">
        <v>340000000</v>
      </c>
      <c r="J8409">
        <v>7.0000000000000007E-2</v>
      </c>
    </row>
    <row r="8410" spans="1:10" customFormat="1" hidden="1" x14ac:dyDescent="0.25">
      <c r="A8410">
        <v>218</v>
      </c>
      <c r="B8410" t="s">
        <v>2079</v>
      </c>
      <c r="C8410" t="s">
        <v>2080</v>
      </c>
      <c r="D8410">
        <v>117851102552272</v>
      </c>
      <c r="E8410">
        <v>4713487158</v>
      </c>
      <c r="F8410">
        <v>83096256002</v>
      </c>
      <c r="G8410">
        <v>53</v>
      </c>
      <c r="H8410">
        <v>2500000000000</v>
      </c>
      <c r="I8410">
        <v>340000000</v>
      </c>
      <c r="J8410">
        <v>0.05</v>
      </c>
    </row>
    <row r="8411" spans="1:10" customFormat="1" hidden="1" x14ac:dyDescent="0.25">
      <c r="A8411">
        <v>218</v>
      </c>
      <c r="B8411" t="s">
        <v>2318</v>
      </c>
      <c r="C8411" t="s">
        <v>2319</v>
      </c>
      <c r="D8411">
        <v>1946499423752</v>
      </c>
      <c r="E8411">
        <v>353115217</v>
      </c>
      <c r="F8411">
        <v>1298406540</v>
      </c>
      <c r="G8411">
        <v>1</v>
      </c>
      <c r="H8411">
        <v>250000000000</v>
      </c>
      <c r="I8411">
        <v>340000000</v>
      </c>
      <c r="J8411">
        <v>0.01</v>
      </c>
    </row>
    <row r="8412" spans="1:10" customFormat="1" hidden="1" x14ac:dyDescent="0.25">
      <c r="A8412">
        <v>218</v>
      </c>
      <c r="B8412" t="s">
        <v>171</v>
      </c>
      <c r="C8412" t="s">
        <v>172</v>
      </c>
      <c r="D8412">
        <v>3150774907578</v>
      </c>
      <c r="E8412">
        <v>1</v>
      </c>
      <c r="F8412">
        <v>0</v>
      </c>
      <c r="G8412">
        <v>0</v>
      </c>
      <c r="H8412">
        <v>14000000000</v>
      </c>
      <c r="I8412">
        <v>340000000</v>
      </c>
      <c r="J8412">
        <v>1.9E-2</v>
      </c>
    </row>
    <row r="8413" spans="1:10" customFormat="1" hidden="1" x14ac:dyDescent="0.25">
      <c r="A8413">
        <v>218</v>
      </c>
      <c r="B8413" t="s">
        <v>729</v>
      </c>
      <c r="C8413" t="s">
        <v>730</v>
      </c>
      <c r="D8413">
        <v>1299312536043</v>
      </c>
      <c r="E8413">
        <v>1</v>
      </c>
      <c r="F8413">
        <v>0</v>
      </c>
      <c r="G8413">
        <v>0</v>
      </c>
      <c r="H8413">
        <v>10000000000</v>
      </c>
      <c r="I8413">
        <v>345000000</v>
      </c>
      <c r="J8413">
        <v>0.01</v>
      </c>
    </row>
    <row r="8414" spans="1:10" customFormat="1" hidden="1" x14ac:dyDescent="0.25">
      <c r="A8414">
        <v>218</v>
      </c>
      <c r="B8414" t="s">
        <v>2308</v>
      </c>
      <c r="C8414" t="s">
        <v>153</v>
      </c>
      <c r="D8414">
        <v>362517543763</v>
      </c>
      <c r="E8414">
        <v>1</v>
      </c>
      <c r="F8414">
        <v>0</v>
      </c>
      <c r="G8414">
        <v>0</v>
      </c>
      <c r="H8414">
        <v>10000000000</v>
      </c>
      <c r="I8414">
        <v>340000000</v>
      </c>
      <c r="J8414">
        <v>0</v>
      </c>
    </row>
    <row r="8415" spans="1:10" customFormat="1" hidden="1" x14ac:dyDescent="0.25">
      <c r="A8415">
        <v>218</v>
      </c>
      <c r="B8415" t="s">
        <v>2054</v>
      </c>
      <c r="C8415" t="s">
        <v>2055</v>
      </c>
      <c r="D8415">
        <v>513160044326</v>
      </c>
      <c r="E8415">
        <v>1</v>
      </c>
      <c r="F8415">
        <v>0</v>
      </c>
      <c r="G8415">
        <v>0</v>
      </c>
      <c r="H8415">
        <v>200000000000</v>
      </c>
      <c r="I8415">
        <v>340000000</v>
      </c>
      <c r="J8415">
        <v>2.5000000000000001E-2</v>
      </c>
    </row>
    <row r="8416" spans="1:10" customFormat="1" hidden="1" x14ac:dyDescent="0.25">
      <c r="A8416">
        <v>218</v>
      </c>
      <c r="B8416" t="s">
        <v>1878</v>
      </c>
      <c r="C8416" t="s">
        <v>1879</v>
      </c>
      <c r="D8416">
        <v>751557162334</v>
      </c>
      <c r="E8416">
        <v>1</v>
      </c>
      <c r="F8416">
        <v>0</v>
      </c>
      <c r="G8416">
        <v>0</v>
      </c>
      <c r="H8416">
        <v>620000000000</v>
      </c>
      <c r="I8416">
        <v>340000000</v>
      </c>
      <c r="J8416">
        <v>0.02</v>
      </c>
    </row>
    <row r="8417" spans="1:10" customFormat="1" hidden="1" x14ac:dyDescent="0.25">
      <c r="A8417">
        <v>218</v>
      </c>
      <c r="B8417" t="s">
        <v>1830</v>
      </c>
      <c r="C8417" t="s">
        <v>1831</v>
      </c>
      <c r="D8417">
        <v>10008612198667</v>
      </c>
      <c r="E8417">
        <v>577451950</v>
      </c>
      <c r="F8417">
        <v>7677613051</v>
      </c>
      <c r="G8417">
        <v>5</v>
      </c>
      <c r="H8417">
        <v>10000000</v>
      </c>
      <c r="I8417">
        <v>340000000</v>
      </c>
      <c r="J8417">
        <v>0.03</v>
      </c>
    </row>
    <row r="8418" spans="1:10" customFormat="1" hidden="1" x14ac:dyDescent="0.25">
      <c r="A8418">
        <v>222</v>
      </c>
      <c r="B8418" t="s">
        <v>633</v>
      </c>
      <c r="C8418" t="s">
        <v>634</v>
      </c>
      <c r="D8418">
        <v>273398855343</v>
      </c>
      <c r="E8418">
        <v>1</v>
      </c>
      <c r="F8418">
        <v>0</v>
      </c>
      <c r="G8418">
        <v>0</v>
      </c>
      <c r="H8418">
        <v>100000000000</v>
      </c>
      <c r="I8418">
        <v>340000000</v>
      </c>
      <c r="J8418">
        <v>8.9999999999999993E-3</v>
      </c>
    </row>
    <row r="8419" spans="1:10" customFormat="1" hidden="1" x14ac:dyDescent="0.25">
      <c r="A8419">
        <v>218</v>
      </c>
      <c r="B8419" t="s">
        <v>1940</v>
      </c>
      <c r="C8419" t="s">
        <v>1941</v>
      </c>
      <c r="D8419">
        <v>862868651686</v>
      </c>
      <c r="E8419">
        <v>1</v>
      </c>
      <c r="F8419">
        <v>0</v>
      </c>
      <c r="G8419">
        <v>0</v>
      </c>
      <c r="H8419">
        <v>300000000000</v>
      </c>
      <c r="I8419">
        <v>340000000</v>
      </c>
      <c r="J8419">
        <v>0</v>
      </c>
    </row>
    <row r="8420" spans="1:10" customFormat="1" hidden="1" x14ac:dyDescent="0.25">
      <c r="A8420">
        <v>218</v>
      </c>
      <c r="B8420" t="s">
        <v>1739</v>
      </c>
      <c r="C8420" t="s">
        <v>1740</v>
      </c>
      <c r="D8420">
        <v>11625694114</v>
      </c>
      <c r="E8420">
        <v>1</v>
      </c>
      <c r="F8420">
        <v>0</v>
      </c>
      <c r="G8420">
        <v>0</v>
      </c>
      <c r="H8420">
        <v>1000000000</v>
      </c>
      <c r="I8420">
        <v>340000000</v>
      </c>
      <c r="J8420">
        <v>0</v>
      </c>
    </row>
    <row r="8421" spans="1:10" customFormat="1" hidden="1" x14ac:dyDescent="0.25">
      <c r="A8421">
        <v>218</v>
      </c>
      <c r="B8421" t="s">
        <v>1400</v>
      </c>
      <c r="C8421" t="s">
        <v>1401</v>
      </c>
      <c r="D8421">
        <v>118595230477</v>
      </c>
      <c r="E8421">
        <v>1</v>
      </c>
      <c r="F8421">
        <v>0</v>
      </c>
      <c r="G8421">
        <v>0</v>
      </c>
      <c r="H8421">
        <v>75000000000</v>
      </c>
      <c r="I8421">
        <v>340000000</v>
      </c>
      <c r="J8421">
        <v>0.03</v>
      </c>
    </row>
    <row r="8422" spans="1:10" customFormat="1" hidden="1" x14ac:dyDescent="0.25">
      <c r="A8422">
        <v>218</v>
      </c>
      <c r="B8422" t="s">
        <v>903</v>
      </c>
      <c r="C8422" t="s">
        <v>904</v>
      </c>
      <c r="D8422">
        <v>1167206464938</v>
      </c>
      <c r="E8422">
        <v>405556230</v>
      </c>
      <c r="F8422">
        <v>1245568373</v>
      </c>
      <c r="G8422">
        <v>1</v>
      </c>
      <c r="H8422">
        <v>50000000000</v>
      </c>
      <c r="I8422">
        <v>340000000</v>
      </c>
      <c r="J8422">
        <v>0.05</v>
      </c>
    </row>
    <row r="8423" spans="1:10" customFormat="1" hidden="1" x14ac:dyDescent="0.25">
      <c r="A8423">
        <v>218</v>
      </c>
      <c r="B8423" t="s">
        <v>1862</v>
      </c>
      <c r="C8423">
        <v>307</v>
      </c>
      <c r="D8423">
        <v>2811915327679</v>
      </c>
      <c r="E8423">
        <v>340000000</v>
      </c>
      <c r="F8423">
        <v>2965347495</v>
      </c>
      <c r="G8423">
        <v>2</v>
      </c>
      <c r="H8423">
        <v>1449000000000</v>
      </c>
      <c r="I8423">
        <v>340000000</v>
      </c>
      <c r="J8423">
        <v>0</v>
      </c>
    </row>
    <row r="8424" spans="1:10" customFormat="1" hidden="1" x14ac:dyDescent="0.25">
      <c r="A8424">
        <v>218</v>
      </c>
      <c r="B8424" t="s">
        <v>462</v>
      </c>
      <c r="C8424" t="s">
        <v>463</v>
      </c>
      <c r="D8424">
        <v>40278859294</v>
      </c>
      <c r="E8424">
        <v>1</v>
      </c>
      <c r="F8424">
        <v>0</v>
      </c>
      <c r="G8424">
        <v>0</v>
      </c>
      <c r="H8424">
        <v>30000000000</v>
      </c>
      <c r="I8424">
        <v>340000000</v>
      </c>
      <c r="J8424">
        <v>0</v>
      </c>
    </row>
    <row r="8425" spans="1:10" customFormat="1" hidden="1" x14ac:dyDescent="0.25">
      <c r="A8425">
        <v>218</v>
      </c>
      <c r="B8425" t="s">
        <v>919</v>
      </c>
      <c r="C8425" t="s">
        <v>920</v>
      </c>
      <c r="D8425">
        <v>114054834951</v>
      </c>
      <c r="E8425">
        <v>1</v>
      </c>
      <c r="F8425">
        <v>0</v>
      </c>
      <c r="G8425">
        <v>0</v>
      </c>
      <c r="H8425">
        <v>0</v>
      </c>
      <c r="I8425">
        <v>340000000</v>
      </c>
      <c r="J8425">
        <v>0.02</v>
      </c>
    </row>
    <row r="8426" spans="1:10" customFormat="1" hidden="1" x14ac:dyDescent="0.25">
      <c r="A8426">
        <v>218</v>
      </c>
      <c r="B8426" t="s">
        <v>191</v>
      </c>
      <c r="C8426" t="s">
        <v>192</v>
      </c>
      <c r="D8426">
        <v>1799375041880</v>
      </c>
      <c r="E8426">
        <v>488192007</v>
      </c>
      <c r="F8426">
        <v>2815648139</v>
      </c>
      <c r="G8426">
        <v>2</v>
      </c>
      <c r="H8426">
        <v>1250000000000</v>
      </c>
      <c r="I8426">
        <v>340000000</v>
      </c>
      <c r="J8426">
        <v>0.05</v>
      </c>
    </row>
    <row r="8427" spans="1:10" customFormat="1" hidden="1" x14ac:dyDescent="0.25">
      <c r="A8427">
        <v>218</v>
      </c>
      <c r="B8427" t="s">
        <v>2233</v>
      </c>
      <c r="C8427" t="s">
        <v>2234</v>
      </c>
      <c r="D8427">
        <v>208374781672</v>
      </c>
      <c r="E8427">
        <v>1</v>
      </c>
      <c r="F8427">
        <v>0</v>
      </c>
      <c r="G8427">
        <v>0</v>
      </c>
      <c r="H8427">
        <v>200000000000</v>
      </c>
      <c r="I8427">
        <v>345000000</v>
      </c>
      <c r="J8427">
        <v>0.05</v>
      </c>
    </row>
    <row r="8428" spans="1:10" customFormat="1" hidden="1" x14ac:dyDescent="0.25">
      <c r="A8428">
        <v>218</v>
      </c>
      <c r="B8428" t="s">
        <v>665</v>
      </c>
      <c r="C8428" t="s">
        <v>666</v>
      </c>
      <c r="D8428">
        <v>5297481057</v>
      </c>
      <c r="E8428">
        <v>1</v>
      </c>
      <c r="F8428">
        <v>0</v>
      </c>
      <c r="G8428">
        <v>0</v>
      </c>
      <c r="H8428">
        <v>5000000000</v>
      </c>
      <c r="I8428">
        <v>340000000</v>
      </c>
      <c r="J8428">
        <v>0.01</v>
      </c>
    </row>
    <row r="8429" spans="1:10" customFormat="1" hidden="1" x14ac:dyDescent="0.25">
      <c r="A8429">
        <v>218</v>
      </c>
      <c r="B8429" t="s">
        <v>1141</v>
      </c>
      <c r="C8429" t="s">
        <v>1142</v>
      </c>
      <c r="D8429">
        <v>1469993228910</v>
      </c>
      <c r="E8429">
        <v>1</v>
      </c>
      <c r="F8429">
        <v>0</v>
      </c>
      <c r="G8429">
        <v>0</v>
      </c>
      <c r="H8429">
        <v>250000000000</v>
      </c>
      <c r="I8429">
        <v>340000000</v>
      </c>
      <c r="J8429">
        <v>2.5000000000000001E-2</v>
      </c>
    </row>
    <row r="8430" spans="1:10" customFormat="1" hidden="1" x14ac:dyDescent="0.25">
      <c r="A8430">
        <v>218</v>
      </c>
      <c r="B8430" t="s">
        <v>1715</v>
      </c>
      <c r="C8430" t="s">
        <v>1716</v>
      </c>
      <c r="D8430">
        <v>7803524596530</v>
      </c>
      <c r="E8430">
        <v>465281131</v>
      </c>
      <c r="F8430">
        <v>6138775440</v>
      </c>
      <c r="G8430">
        <v>4</v>
      </c>
      <c r="H8430">
        <v>500000000</v>
      </c>
      <c r="I8430">
        <v>340000000</v>
      </c>
      <c r="J8430">
        <v>0.02</v>
      </c>
    </row>
    <row r="8431" spans="1:10" customFormat="1" hidden="1" x14ac:dyDescent="0.25">
      <c r="A8431">
        <v>218</v>
      </c>
      <c r="B8431" t="s">
        <v>1372</v>
      </c>
      <c r="C8431" t="s">
        <v>1373</v>
      </c>
      <c r="D8431">
        <v>134017384091</v>
      </c>
      <c r="E8431">
        <v>1</v>
      </c>
      <c r="F8431">
        <v>0</v>
      </c>
      <c r="G8431">
        <v>0</v>
      </c>
      <c r="H8431">
        <v>10555000000</v>
      </c>
      <c r="I8431">
        <v>340000000</v>
      </c>
      <c r="J8431">
        <v>3.3000000000000002E-2</v>
      </c>
    </row>
    <row r="8432" spans="1:10" customFormat="1" hidden="1" x14ac:dyDescent="0.25">
      <c r="A8432">
        <v>218</v>
      </c>
      <c r="B8432" t="s">
        <v>302</v>
      </c>
      <c r="C8432" t="s">
        <v>303</v>
      </c>
      <c r="D8432">
        <v>6081988946906</v>
      </c>
      <c r="E8432">
        <v>1</v>
      </c>
      <c r="F8432">
        <v>0</v>
      </c>
      <c r="G8432">
        <v>0</v>
      </c>
      <c r="H8432">
        <v>1000000000000</v>
      </c>
      <c r="I8432">
        <v>340000000</v>
      </c>
      <c r="J8432">
        <v>1.7999999999999999E-2</v>
      </c>
    </row>
    <row r="8433" spans="1:15" hidden="1" x14ac:dyDescent="0.25">
      <c r="A8433">
        <v>218</v>
      </c>
      <c r="B8433" t="s">
        <v>355</v>
      </c>
      <c r="C8433" t="s">
        <v>356</v>
      </c>
      <c r="D8433">
        <v>115607257703986</v>
      </c>
      <c r="E8433">
        <v>1925546777</v>
      </c>
      <c r="F8433">
        <v>82305817122</v>
      </c>
      <c r="G8433">
        <v>51</v>
      </c>
      <c r="H8433">
        <v>250000000000</v>
      </c>
      <c r="I8433">
        <v>340000000</v>
      </c>
      <c r="J8433">
        <v>1.89E-2</v>
      </c>
      <c r="M8433"/>
    </row>
    <row r="8434" spans="1:15" hidden="1" x14ac:dyDescent="0.25">
      <c r="A8434">
        <v>218</v>
      </c>
      <c r="B8434" t="s">
        <v>905</v>
      </c>
      <c r="C8434" t="s">
        <v>906</v>
      </c>
      <c r="D8434">
        <v>1214993847897</v>
      </c>
      <c r="E8434">
        <v>1</v>
      </c>
      <c r="F8434">
        <v>0</v>
      </c>
      <c r="G8434">
        <v>0</v>
      </c>
      <c r="H8434">
        <v>100000000000</v>
      </c>
      <c r="I8434">
        <v>340000000</v>
      </c>
      <c r="J8434">
        <v>5.0000000000000001E-3</v>
      </c>
      <c r="M8434"/>
    </row>
    <row r="8435" spans="1:15" hidden="1" x14ac:dyDescent="0.25">
      <c r="A8435">
        <v>218</v>
      </c>
      <c r="B8435" t="s">
        <v>1912</v>
      </c>
      <c r="C8435" t="s">
        <v>1913</v>
      </c>
      <c r="D8435">
        <v>135028073408817</v>
      </c>
      <c r="E8435">
        <v>2712175218</v>
      </c>
      <c r="F8435">
        <v>76700332060</v>
      </c>
      <c r="G8435">
        <v>48</v>
      </c>
      <c r="H8435">
        <v>1470000000000</v>
      </c>
      <c r="I8435">
        <v>340000000</v>
      </c>
      <c r="J8435">
        <v>0.03</v>
      </c>
      <c r="M8435"/>
    </row>
    <row r="8436" spans="1:15" hidden="1" x14ac:dyDescent="0.25">
      <c r="A8436">
        <v>218</v>
      </c>
      <c r="B8436" t="s">
        <v>705</v>
      </c>
      <c r="C8436" t="s">
        <v>706</v>
      </c>
      <c r="D8436">
        <v>578045874150</v>
      </c>
      <c r="E8436">
        <v>1</v>
      </c>
      <c r="F8436">
        <v>0</v>
      </c>
      <c r="G8436">
        <v>0</v>
      </c>
      <c r="H8436">
        <v>103000000000</v>
      </c>
      <c r="I8436">
        <v>340000000</v>
      </c>
      <c r="J8436">
        <v>5.0000000000000001E-3</v>
      </c>
      <c r="M8436"/>
    </row>
    <row r="8437" spans="1:15" hidden="1" x14ac:dyDescent="0.25">
      <c r="A8437">
        <v>218</v>
      </c>
      <c r="B8437" t="s">
        <v>2196</v>
      </c>
      <c r="C8437" t="s">
        <v>2197</v>
      </c>
      <c r="D8437">
        <v>53382322214840</v>
      </c>
      <c r="E8437">
        <v>1891484477</v>
      </c>
      <c r="F8437">
        <v>29478205079</v>
      </c>
      <c r="G8437">
        <v>19</v>
      </c>
      <c r="H8437">
        <v>10000000000</v>
      </c>
      <c r="I8437">
        <v>340000000</v>
      </c>
      <c r="J8437">
        <v>0.05</v>
      </c>
      <c r="M8437"/>
    </row>
    <row r="8438" spans="1:15" x14ac:dyDescent="0.25">
      <c r="A8438">
        <v>224</v>
      </c>
      <c r="B8438" t="s">
        <v>435</v>
      </c>
      <c r="C8438" t="s">
        <v>436</v>
      </c>
      <c r="D8438">
        <v>1030107975991</v>
      </c>
      <c r="E8438">
        <v>0</v>
      </c>
      <c r="F8438">
        <v>0</v>
      </c>
      <c r="G8438">
        <v>2</v>
      </c>
      <c r="H8438">
        <v>501000000000</v>
      </c>
      <c r="I8438">
        <v>400000000</v>
      </c>
      <c r="J8438" s="127">
        <v>0</v>
      </c>
      <c r="L8438" t="str">
        <f t="shared" ref="L8438:L8440" si="72">C8438</f>
        <v>ZEN</v>
      </c>
      <c r="M8438" s="125">
        <f t="shared" ref="M8438:M8440" si="73">H8438/1000000</f>
        <v>501000</v>
      </c>
      <c r="O8438" s="126">
        <f t="shared" ref="O8438:O8440" si="74">D8438/1000000</f>
        <v>1030107.975991</v>
      </c>
    </row>
    <row r="8439" spans="1:15" x14ac:dyDescent="0.25">
      <c r="A8439">
        <v>224</v>
      </c>
      <c r="B8439" t="s">
        <v>557</v>
      </c>
      <c r="C8439" t="s">
        <v>558</v>
      </c>
      <c r="D8439">
        <v>21374907077</v>
      </c>
      <c r="E8439">
        <v>0</v>
      </c>
      <c r="F8439">
        <v>0</v>
      </c>
      <c r="G8439">
        <v>0</v>
      </c>
      <c r="H8439">
        <v>500001000000</v>
      </c>
      <c r="I8439">
        <v>340000000</v>
      </c>
      <c r="J8439" s="127">
        <v>0.01</v>
      </c>
      <c r="L8439" t="str">
        <f t="shared" si="72"/>
        <v>SMATE</v>
      </c>
      <c r="M8439" s="125">
        <f t="shared" si="73"/>
        <v>500001</v>
      </c>
      <c r="O8439" s="126">
        <f t="shared" si="74"/>
        <v>21374.907077</v>
      </c>
    </row>
    <row r="8440" spans="1:15" x14ac:dyDescent="0.25">
      <c r="A8440">
        <v>224</v>
      </c>
      <c r="B8440" t="s">
        <v>1531</v>
      </c>
      <c r="C8440" t="s">
        <v>1532</v>
      </c>
      <c r="D8440">
        <v>2174723059255</v>
      </c>
      <c r="E8440">
        <v>0</v>
      </c>
      <c r="F8440">
        <v>0</v>
      </c>
      <c r="G8440">
        <v>0</v>
      </c>
      <c r="H8440">
        <v>500000000000</v>
      </c>
      <c r="I8440">
        <v>340000000</v>
      </c>
      <c r="J8440" s="127">
        <v>0.01</v>
      </c>
      <c r="L8440" t="str">
        <f t="shared" si="72"/>
        <v>RIOT</v>
      </c>
      <c r="M8440" s="125">
        <f t="shared" si="73"/>
        <v>500000</v>
      </c>
      <c r="O8440" s="126">
        <f t="shared" si="74"/>
        <v>2174723.0592550002</v>
      </c>
    </row>
    <row r="8441" spans="1:15" hidden="1" x14ac:dyDescent="0.25">
      <c r="A8441">
        <v>218</v>
      </c>
      <c r="B8441" t="s">
        <v>2147</v>
      </c>
      <c r="C8441" t="s">
        <v>2148</v>
      </c>
      <c r="D8441">
        <v>2413607791224</v>
      </c>
      <c r="E8441">
        <v>1</v>
      </c>
      <c r="F8441">
        <v>0</v>
      </c>
      <c r="G8441">
        <v>0</v>
      </c>
      <c r="H8441">
        <v>10000000000</v>
      </c>
      <c r="I8441">
        <v>340000000</v>
      </c>
      <c r="J8441">
        <v>0</v>
      </c>
      <c r="M8441"/>
    </row>
    <row r="8442" spans="1:15" hidden="1" x14ac:dyDescent="0.25">
      <c r="A8442">
        <v>218</v>
      </c>
      <c r="B8442" t="s">
        <v>404</v>
      </c>
      <c r="C8442" t="s">
        <v>405</v>
      </c>
      <c r="D8442">
        <v>12411585641232</v>
      </c>
      <c r="E8442">
        <v>663761232</v>
      </c>
      <c r="F8442">
        <v>15864300414</v>
      </c>
      <c r="G8442">
        <v>10</v>
      </c>
      <c r="H8442">
        <v>820000000000</v>
      </c>
      <c r="I8442">
        <v>340000000</v>
      </c>
      <c r="J8442">
        <v>0.02</v>
      </c>
      <c r="M8442"/>
    </row>
    <row r="8443" spans="1:15" hidden="1" x14ac:dyDescent="0.25">
      <c r="A8443">
        <v>219</v>
      </c>
      <c r="B8443" t="s">
        <v>2214</v>
      </c>
      <c r="C8443">
        <v>1337</v>
      </c>
      <c r="D8443">
        <v>502552407700</v>
      </c>
      <c r="E8443">
        <v>1</v>
      </c>
      <c r="F8443">
        <v>0</v>
      </c>
      <c r="G8443">
        <v>0</v>
      </c>
      <c r="H8443">
        <v>100000000</v>
      </c>
      <c r="I8443">
        <v>340000000</v>
      </c>
      <c r="J8443">
        <v>0.01</v>
      </c>
      <c r="M8443"/>
    </row>
    <row r="8444" spans="1:15" hidden="1" x14ac:dyDescent="0.25">
      <c r="A8444">
        <v>219</v>
      </c>
      <c r="B8444" t="s">
        <v>2668</v>
      </c>
      <c r="C8444" t="s">
        <v>2669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M8444"/>
    </row>
    <row r="8445" spans="1:15" hidden="1" x14ac:dyDescent="0.25">
      <c r="A8445">
        <v>219</v>
      </c>
      <c r="B8445" t="s">
        <v>975</v>
      </c>
      <c r="D8445">
        <v>0</v>
      </c>
      <c r="E8445">
        <v>0</v>
      </c>
      <c r="F8445">
        <v>0</v>
      </c>
      <c r="G8445">
        <v>2034</v>
      </c>
      <c r="H8445">
        <v>0</v>
      </c>
      <c r="I8445">
        <v>0</v>
      </c>
      <c r="J8445">
        <v>0</v>
      </c>
      <c r="M8445"/>
    </row>
    <row r="8446" spans="1:15" hidden="1" x14ac:dyDescent="0.25">
      <c r="A8446">
        <v>219</v>
      </c>
      <c r="B8446" t="s">
        <v>2423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M8446"/>
    </row>
    <row r="8447" spans="1:15" hidden="1" x14ac:dyDescent="0.25">
      <c r="A8447">
        <v>219</v>
      </c>
      <c r="B8447" t="s">
        <v>2583</v>
      </c>
      <c r="C8447" t="s">
        <v>2584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M8447"/>
    </row>
    <row r="8448" spans="1:15" hidden="1" x14ac:dyDescent="0.25">
      <c r="A8448">
        <v>218</v>
      </c>
      <c r="B8448" t="s">
        <v>1567</v>
      </c>
      <c r="C8448" t="s">
        <v>1568</v>
      </c>
      <c r="D8448">
        <v>440439404287</v>
      </c>
      <c r="E8448">
        <v>1</v>
      </c>
      <c r="F8448">
        <v>0</v>
      </c>
      <c r="G8448">
        <v>0</v>
      </c>
      <c r="H8448">
        <v>400000000000</v>
      </c>
      <c r="I8448">
        <v>345000000</v>
      </c>
      <c r="J8448">
        <v>0.03</v>
      </c>
      <c r="M8448"/>
    </row>
    <row r="8449" spans="1:10" customFormat="1" hidden="1" x14ac:dyDescent="0.25">
      <c r="A8449">
        <v>218</v>
      </c>
      <c r="B8449" t="s">
        <v>1934</v>
      </c>
      <c r="C8449" t="s">
        <v>1935</v>
      </c>
      <c r="D8449">
        <v>0</v>
      </c>
      <c r="E8449">
        <v>1</v>
      </c>
      <c r="F8449">
        <v>0</v>
      </c>
      <c r="G8449">
        <v>0</v>
      </c>
      <c r="H8449">
        <v>2550000000000</v>
      </c>
      <c r="I8449">
        <v>345000000</v>
      </c>
      <c r="J8449">
        <v>0.02</v>
      </c>
    </row>
    <row r="8450" spans="1:10" customFormat="1" hidden="1" x14ac:dyDescent="0.25">
      <c r="A8450">
        <v>219</v>
      </c>
      <c r="B8450" t="s">
        <v>2486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customFormat="1" hidden="1" x14ac:dyDescent="0.25">
      <c r="A8451">
        <v>219</v>
      </c>
      <c r="B8451" t="s">
        <v>2701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customFormat="1" hidden="1" x14ac:dyDescent="0.25">
      <c r="A8452">
        <v>218</v>
      </c>
      <c r="B8452" t="s">
        <v>1008</v>
      </c>
      <c r="C8452" t="s">
        <v>1009</v>
      </c>
      <c r="D8452">
        <v>20509685395467</v>
      </c>
      <c r="E8452">
        <v>534844982</v>
      </c>
      <c r="F8452">
        <v>19289653248</v>
      </c>
      <c r="G8452">
        <v>12</v>
      </c>
      <c r="H8452">
        <v>450000000000</v>
      </c>
      <c r="I8452">
        <v>340000000</v>
      </c>
      <c r="J8452">
        <v>0.01</v>
      </c>
    </row>
    <row r="8453" spans="1:10" customFormat="1" hidden="1" x14ac:dyDescent="0.25">
      <c r="A8453">
        <v>218</v>
      </c>
      <c r="B8453" t="s">
        <v>503</v>
      </c>
      <c r="C8453" t="s">
        <v>504</v>
      </c>
      <c r="D8453">
        <v>59665076107</v>
      </c>
      <c r="E8453">
        <v>1</v>
      </c>
      <c r="F8453">
        <v>0</v>
      </c>
      <c r="G8453">
        <v>0</v>
      </c>
      <c r="H8453">
        <v>50000000000</v>
      </c>
      <c r="I8453">
        <v>340000000</v>
      </c>
      <c r="J8453">
        <v>0.01</v>
      </c>
    </row>
    <row r="8454" spans="1:10" customFormat="1" hidden="1" x14ac:dyDescent="0.25">
      <c r="A8454">
        <v>219</v>
      </c>
      <c r="B8454" t="s">
        <v>2702</v>
      </c>
      <c r="C8454" t="s">
        <v>2703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customFormat="1" hidden="1" x14ac:dyDescent="0.25">
      <c r="A8455">
        <v>219</v>
      </c>
      <c r="B8455" t="s">
        <v>2704</v>
      </c>
      <c r="C8455" t="s">
        <v>2705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customFormat="1" hidden="1" x14ac:dyDescent="0.25">
      <c r="A8456">
        <v>218</v>
      </c>
      <c r="B8456" t="s">
        <v>1139</v>
      </c>
      <c r="C8456" t="s">
        <v>1140</v>
      </c>
      <c r="D8456">
        <v>10646071266</v>
      </c>
      <c r="E8456">
        <v>1</v>
      </c>
      <c r="F8456">
        <v>0</v>
      </c>
      <c r="G8456">
        <v>0</v>
      </c>
      <c r="H8456">
        <v>10000000000</v>
      </c>
      <c r="I8456">
        <v>340000000</v>
      </c>
      <c r="J8456">
        <v>0</v>
      </c>
    </row>
    <row r="8457" spans="1:10" customFormat="1" hidden="1" x14ac:dyDescent="0.25">
      <c r="A8457">
        <v>219</v>
      </c>
      <c r="B8457" t="s">
        <v>2683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customFormat="1" hidden="1" x14ac:dyDescent="0.25">
      <c r="A8458">
        <v>218</v>
      </c>
      <c r="B8458" t="s">
        <v>2464</v>
      </c>
      <c r="C8458" t="s">
        <v>2465</v>
      </c>
      <c r="D8458">
        <v>98991993222</v>
      </c>
      <c r="E8458">
        <v>1</v>
      </c>
      <c r="F8458">
        <v>0</v>
      </c>
      <c r="G8458">
        <v>0</v>
      </c>
      <c r="H8458">
        <v>98000000000</v>
      </c>
      <c r="I8458">
        <v>340000000</v>
      </c>
      <c r="J8458">
        <v>0</v>
      </c>
    </row>
    <row r="8459" spans="1:10" customFormat="1" hidden="1" x14ac:dyDescent="0.25">
      <c r="A8459">
        <v>219</v>
      </c>
      <c r="B8459" t="s">
        <v>1505</v>
      </c>
      <c r="C8459" t="s">
        <v>1506</v>
      </c>
      <c r="D8459">
        <v>1104470625978</v>
      </c>
      <c r="E8459">
        <v>354502075</v>
      </c>
      <c r="F8459">
        <v>2885913029</v>
      </c>
      <c r="G8459">
        <v>2</v>
      </c>
      <c r="H8459">
        <v>1100000000</v>
      </c>
      <c r="I8459">
        <v>340000000</v>
      </c>
      <c r="J8459">
        <v>5.0000000000000001E-3</v>
      </c>
    </row>
    <row r="8460" spans="1:10" customFormat="1" hidden="1" x14ac:dyDescent="0.25">
      <c r="A8460">
        <v>219</v>
      </c>
      <c r="B8460" t="s">
        <v>507</v>
      </c>
      <c r="C8460" t="s">
        <v>508</v>
      </c>
      <c r="D8460">
        <v>22818176035561</v>
      </c>
      <c r="E8460">
        <v>911366708</v>
      </c>
      <c r="F8460">
        <v>18537887752</v>
      </c>
      <c r="G8460">
        <v>12</v>
      </c>
      <c r="H8460">
        <v>250000000000</v>
      </c>
      <c r="I8460">
        <v>340000000</v>
      </c>
      <c r="J8460">
        <v>2.9899999999999999E-2</v>
      </c>
    </row>
    <row r="8461" spans="1:10" customFormat="1" hidden="1" x14ac:dyDescent="0.25">
      <c r="A8461">
        <v>219</v>
      </c>
      <c r="B8461" t="s">
        <v>1778</v>
      </c>
      <c r="D8461">
        <v>939083298</v>
      </c>
      <c r="E8461">
        <v>1</v>
      </c>
      <c r="F8461">
        <v>0</v>
      </c>
      <c r="G8461">
        <v>0</v>
      </c>
      <c r="H8461">
        <v>700000000</v>
      </c>
      <c r="I8461">
        <v>340000000</v>
      </c>
      <c r="J8461">
        <v>0.02</v>
      </c>
    </row>
    <row r="8462" spans="1:10" customFormat="1" hidden="1" x14ac:dyDescent="0.25">
      <c r="A8462">
        <v>219</v>
      </c>
      <c r="B8462" t="s">
        <v>800</v>
      </c>
      <c r="C8462" t="s">
        <v>801</v>
      </c>
      <c r="D8462">
        <v>665315422087</v>
      </c>
      <c r="E8462">
        <v>1</v>
      </c>
      <c r="F8462">
        <v>0</v>
      </c>
      <c r="G8462">
        <v>0</v>
      </c>
      <c r="H8462">
        <v>219000000000</v>
      </c>
      <c r="I8462">
        <v>340000000</v>
      </c>
      <c r="J8462">
        <v>0.03</v>
      </c>
    </row>
    <row r="8463" spans="1:10" customFormat="1" hidden="1" x14ac:dyDescent="0.25">
      <c r="A8463">
        <v>219</v>
      </c>
      <c r="B8463" t="s">
        <v>2590</v>
      </c>
      <c r="C8463" t="s">
        <v>2591</v>
      </c>
      <c r="D8463">
        <v>368217732870</v>
      </c>
      <c r="E8463">
        <v>1</v>
      </c>
      <c r="F8463">
        <v>0</v>
      </c>
      <c r="G8463">
        <v>0</v>
      </c>
      <c r="H8463">
        <v>350000000000</v>
      </c>
      <c r="I8463">
        <v>340000000</v>
      </c>
      <c r="J8463">
        <v>0.03</v>
      </c>
    </row>
    <row r="8464" spans="1:10" customFormat="1" hidden="1" x14ac:dyDescent="0.25">
      <c r="A8464">
        <v>219</v>
      </c>
      <c r="B8464" t="s">
        <v>2091</v>
      </c>
      <c r="C8464">
        <v>0</v>
      </c>
      <c r="D8464">
        <v>2195973427969</v>
      </c>
      <c r="E8464">
        <v>1</v>
      </c>
      <c r="F8464">
        <v>0</v>
      </c>
      <c r="G8464">
        <v>0</v>
      </c>
      <c r="H8464">
        <v>50000000000</v>
      </c>
      <c r="I8464">
        <v>340000000</v>
      </c>
      <c r="J8464">
        <v>0.02</v>
      </c>
    </row>
    <row r="8465" spans="1:15" hidden="1" x14ac:dyDescent="0.25">
      <c r="A8465">
        <v>219</v>
      </c>
      <c r="B8465" t="s">
        <v>2145</v>
      </c>
      <c r="C8465" t="s">
        <v>2146</v>
      </c>
      <c r="D8465">
        <v>143660646126</v>
      </c>
      <c r="E8465">
        <v>1</v>
      </c>
      <c r="F8465">
        <v>0</v>
      </c>
      <c r="G8465">
        <v>0</v>
      </c>
      <c r="H8465">
        <v>60000000000</v>
      </c>
      <c r="I8465">
        <v>340000000</v>
      </c>
      <c r="J8465">
        <v>1.4999999999999999E-2</v>
      </c>
      <c r="M8465"/>
    </row>
    <row r="8466" spans="1:15" hidden="1" x14ac:dyDescent="0.25">
      <c r="A8466">
        <v>219</v>
      </c>
      <c r="B8466" t="s">
        <v>317</v>
      </c>
      <c r="C8466" t="s">
        <v>318</v>
      </c>
      <c r="D8466">
        <v>24083186479396</v>
      </c>
      <c r="E8466">
        <v>579880942</v>
      </c>
      <c r="F8466">
        <v>23748213282</v>
      </c>
      <c r="G8466">
        <v>15</v>
      </c>
      <c r="H8466">
        <v>750000000000</v>
      </c>
      <c r="I8466">
        <v>340000000</v>
      </c>
      <c r="J8466">
        <v>0.01</v>
      </c>
      <c r="M8466"/>
    </row>
    <row r="8467" spans="1:15" hidden="1" x14ac:dyDescent="0.25">
      <c r="A8467">
        <v>219</v>
      </c>
      <c r="B8467" t="s">
        <v>1214</v>
      </c>
      <c r="C8467" t="s">
        <v>1215</v>
      </c>
      <c r="D8467">
        <v>121249406712</v>
      </c>
      <c r="E8467">
        <v>1</v>
      </c>
      <c r="F8467">
        <v>0</v>
      </c>
      <c r="G8467">
        <v>0</v>
      </c>
      <c r="H8467">
        <v>111400000000</v>
      </c>
      <c r="I8467">
        <v>340000000</v>
      </c>
      <c r="J8467">
        <v>0.02</v>
      </c>
      <c r="M8467"/>
    </row>
    <row r="8468" spans="1:15" hidden="1" x14ac:dyDescent="0.25">
      <c r="A8468">
        <v>219</v>
      </c>
      <c r="B8468" t="s">
        <v>1794</v>
      </c>
      <c r="C8468" t="s">
        <v>1795</v>
      </c>
      <c r="D8468">
        <v>813660599610</v>
      </c>
      <c r="E8468">
        <v>365604552</v>
      </c>
      <c r="F8468">
        <v>1254623077</v>
      </c>
      <c r="G8468">
        <v>1</v>
      </c>
      <c r="H8468">
        <v>10000000000</v>
      </c>
      <c r="I8468">
        <v>340000000</v>
      </c>
      <c r="J8468">
        <v>0.02</v>
      </c>
      <c r="M8468"/>
    </row>
    <row r="8469" spans="1:15" hidden="1" x14ac:dyDescent="0.25">
      <c r="A8469">
        <v>219</v>
      </c>
      <c r="B8469" t="s">
        <v>2094</v>
      </c>
      <c r="C8469" t="s">
        <v>2095</v>
      </c>
      <c r="D8469">
        <v>287901717445</v>
      </c>
      <c r="E8469">
        <v>1</v>
      </c>
      <c r="F8469">
        <v>0</v>
      </c>
      <c r="G8469">
        <v>0</v>
      </c>
      <c r="H8469">
        <v>20000000000</v>
      </c>
      <c r="I8469">
        <v>340000000</v>
      </c>
      <c r="J8469">
        <v>0.05</v>
      </c>
      <c r="M8469"/>
    </row>
    <row r="8470" spans="1:15" hidden="1" x14ac:dyDescent="0.25">
      <c r="A8470">
        <v>219</v>
      </c>
      <c r="B8470" t="s">
        <v>2394</v>
      </c>
      <c r="C8470" t="s">
        <v>2395</v>
      </c>
      <c r="D8470">
        <v>39740379631</v>
      </c>
      <c r="E8470">
        <v>1</v>
      </c>
      <c r="F8470">
        <v>0</v>
      </c>
      <c r="G8470">
        <v>0</v>
      </c>
      <c r="H8470">
        <v>8300000000</v>
      </c>
      <c r="I8470">
        <v>420000000</v>
      </c>
      <c r="J8470">
        <v>1.2E-2</v>
      </c>
      <c r="M8470"/>
    </row>
    <row r="8471" spans="1:15" hidden="1" x14ac:dyDescent="0.25">
      <c r="A8471">
        <v>219</v>
      </c>
      <c r="B8471" t="s">
        <v>864</v>
      </c>
      <c r="C8471" t="s">
        <v>865</v>
      </c>
      <c r="D8471">
        <v>211984297667</v>
      </c>
      <c r="E8471">
        <v>372005981</v>
      </c>
      <c r="F8471">
        <v>1248233271</v>
      </c>
      <c r="G8471">
        <v>1</v>
      </c>
      <c r="H8471">
        <v>196000000000</v>
      </c>
      <c r="I8471">
        <v>340000000</v>
      </c>
      <c r="J8471">
        <v>2.5000000000000001E-2</v>
      </c>
      <c r="M8471"/>
    </row>
    <row r="8472" spans="1:15" hidden="1" x14ac:dyDescent="0.25">
      <c r="A8472">
        <v>219</v>
      </c>
      <c r="B8472" s="161" t="s">
        <v>1335</v>
      </c>
      <c r="C8472" t="s">
        <v>1336</v>
      </c>
      <c r="D8472">
        <v>86039323165</v>
      </c>
      <c r="E8472">
        <v>1</v>
      </c>
      <c r="F8472">
        <v>0</v>
      </c>
      <c r="G8472">
        <v>0</v>
      </c>
      <c r="H8472">
        <v>5000000000</v>
      </c>
      <c r="I8472">
        <v>340000000</v>
      </c>
      <c r="J8472">
        <v>5.0000000000000001E-3</v>
      </c>
      <c r="M8472"/>
    </row>
    <row r="8473" spans="1:15" hidden="1" x14ac:dyDescent="0.25">
      <c r="A8473">
        <v>219</v>
      </c>
      <c r="B8473" t="s">
        <v>976</v>
      </c>
      <c r="C8473" t="s">
        <v>977</v>
      </c>
      <c r="D8473">
        <v>106181588706</v>
      </c>
      <c r="E8473">
        <v>1</v>
      </c>
      <c r="F8473">
        <v>0</v>
      </c>
      <c r="G8473">
        <v>0</v>
      </c>
      <c r="H8473">
        <v>100000000000</v>
      </c>
      <c r="I8473">
        <v>340000000</v>
      </c>
      <c r="J8473">
        <v>0.02</v>
      </c>
      <c r="M8473"/>
    </row>
    <row r="8474" spans="1:15" hidden="1" x14ac:dyDescent="0.25">
      <c r="A8474">
        <v>219</v>
      </c>
      <c r="B8474" t="s">
        <v>284</v>
      </c>
      <c r="C8474" t="s">
        <v>285</v>
      </c>
      <c r="D8474">
        <v>38588287166</v>
      </c>
      <c r="E8474">
        <v>1</v>
      </c>
      <c r="F8474">
        <v>0</v>
      </c>
      <c r="G8474">
        <v>0</v>
      </c>
      <c r="H8474">
        <v>29000000000</v>
      </c>
      <c r="I8474">
        <v>340000000</v>
      </c>
      <c r="J8474">
        <v>0</v>
      </c>
      <c r="M8474"/>
    </row>
    <row r="8475" spans="1:15" hidden="1" x14ac:dyDescent="0.25">
      <c r="A8475">
        <v>219</v>
      </c>
      <c r="B8475" s="161" t="s">
        <v>1066</v>
      </c>
      <c r="C8475" t="s">
        <v>1067</v>
      </c>
      <c r="D8475">
        <v>59827767384</v>
      </c>
      <c r="E8475">
        <v>1</v>
      </c>
      <c r="F8475">
        <v>0</v>
      </c>
      <c r="G8475">
        <v>0</v>
      </c>
      <c r="H8475">
        <v>420000000</v>
      </c>
      <c r="I8475">
        <v>340000000</v>
      </c>
      <c r="J8475">
        <v>0.03</v>
      </c>
      <c r="M8475"/>
    </row>
    <row r="8476" spans="1:15" hidden="1" x14ac:dyDescent="0.25">
      <c r="A8476">
        <v>219</v>
      </c>
      <c r="B8476" t="s">
        <v>1123</v>
      </c>
      <c r="C8476" t="s">
        <v>1124</v>
      </c>
      <c r="D8476">
        <v>167800807294111</v>
      </c>
      <c r="E8476">
        <v>2537611610</v>
      </c>
      <c r="F8476">
        <v>107682968919</v>
      </c>
      <c r="G8476">
        <v>68</v>
      </c>
      <c r="H8476">
        <v>300000000000</v>
      </c>
      <c r="I8476">
        <v>340000000</v>
      </c>
      <c r="J8476">
        <v>0.02</v>
      </c>
      <c r="M8476"/>
    </row>
    <row r="8477" spans="1:15" x14ac:dyDescent="0.25">
      <c r="A8477">
        <v>224</v>
      </c>
      <c r="B8477" t="s">
        <v>835</v>
      </c>
      <c r="C8477" t="s">
        <v>836</v>
      </c>
      <c r="D8477">
        <v>213018333705230</v>
      </c>
      <c r="E8477">
        <v>0</v>
      </c>
      <c r="F8477">
        <v>0</v>
      </c>
      <c r="G8477">
        <v>122</v>
      </c>
      <c r="H8477">
        <v>500000000000</v>
      </c>
      <c r="I8477">
        <v>340000000</v>
      </c>
      <c r="J8477" s="127">
        <v>8.9999999999999993E-3</v>
      </c>
      <c r="L8477" t="str">
        <f>C8477</f>
        <v>OCEAN</v>
      </c>
      <c r="M8477" s="125">
        <f>H8477/1000000</f>
        <v>500000</v>
      </c>
      <c r="O8477" s="126">
        <f>D8477/1000000</f>
        <v>213018333.70523</v>
      </c>
    </row>
    <row r="8478" spans="1:15" hidden="1" x14ac:dyDescent="0.25">
      <c r="A8478">
        <v>219</v>
      </c>
      <c r="B8478" t="s">
        <v>1310</v>
      </c>
      <c r="C8478" t="s">
        <v>1311</v>
      </c>
      <c r="D8478">
        <v>121351994850</v>
      </c>
      <c r="E8478">
        <v>1</v>
      </c>
      <c r="F8478">
        <v>0</v>
      </c>
      <c r="G8478">
        <v>0</v>
      </c>
      <c r="H8478">
        <v>25000000000</v>
      </c>
      <c r="I8478">
        <v>340000000</v>
      </c>
      <c r="J8478">
        <v>0.01</v>
      </c>
      <c r="M8478"/>
    </row>
    <row r="8479" spans="1:15" hidden="1" x14ac:dyDescent="0.25">
      <c r="A8479">
        <v>219</v>
      </c>
      <c r="B8479" t="s">
        <v>1125</v>
      </c>
      <c r="C8479" t="s">
        <v>1126</v>
      </c>
      <c r="D8479">
        <v>2906717925956</v>
      </c>
      <c r="E8479">
        <v>1</v>
      </c>
      <c r="F8479">
        <v>0</v>
      </c>
      <c r="G8479">
        <v>0</v>
      </c>
      <c r="H8479">
        <v>575000000000</v>
      </c>
      <c r="I8479">
        <v>340000000</v>
      </c>
      <c r="J8479">
        <v>0</v>
      </c>
      <c r="M8479"/>
    </row>
    <row r="8480" spans="1:15" hidden="1" x14ac:dyDescent="0.25">
      <c r="A8480">
        <v>219</v>
      </c>
      <c r="B8480" t="s">
        <v>1617</v>
      </c>
      <c r="C8480" t="s">
        <v>1618</v>
      </c>
      <c r="D8480">
        <v>19561311753</v>
      </c>
      <c r="E8480">
        <v>1</v>
      </c>
      <c r="F8480">
        <v>0</v>
      </c>
      <c r="G8480">
        <v>0</v>
      </c>
      <c r="H8480">
        <v>10000000000</v>
      </c>
      <c r="I8480">
        <v>340000000</v>
      </c>
      <c r="J8480">
        <v>0.02</v>
      </c>
      <c r="M8480"/>
    </row>
    <row r="8481" spans="1:10" customFormat="1" hidden="1" x14ac:dyDescent="0.25">
      <c r="A8481">
        <v>222</v>
      </c>
      <c r="B8481" s="161" t="s">
        <v>713</v>
      </c>
      <c r="C8481" t="s">
        <v>714</v>
      </c>
      <c r="D8481">
        <v>0</v>
      </c>
      <c r="E8481">
        <v>0</v>
      </c>
      <c r="F8481">
        <v>0</v>
      </c>
      <c r="G8481">
        <v>0</v>
      </c>
      <c r="H8481">
        <v>600000000</v>
      </c>
      <c r="I8481">
        <v>340000000</v>
      </c>
      <c r="J8481">
        <v>2.5000000000000001E-2</v>
      </c>
    </row>
    <row r="8482" spans="1:10" customFormat="1" hidden="1" x14ac:dyDescent="0.25">
      <c r="A8482">
        <v>219</v>
      </c>
      <c r="B8482" t="s">
        <v>877</v>
      </c>
      <c r="C8482" t="s">
        <v>878</v>
      </c>
      <c r="D8482">
        <v>103984256231</v>
      </c>
      <c r="E8482">
        <v>1</v>
      </c>
      <c r="F8482">
        <v>0</v>
      </c>
      <c r="G8482">
        <v>0</v>
      </c>
      <c r="H8482">
        <v>1000000000</v>
      </c>
      <c r="I8482">
        <v>340000000</v>
      </c>
      <c r="J8482">
        <v>0</v>
      </c>
    </row>
    <row r="8483" spans="1:10" customFormat="1" hidden="1" x14ac:dyDescent="0.25">
      <c r="A8483">
        <v>219</v>
      </c>
      <c r="B8483" t="s">
        <v>371</v>
      </c>
      <c r="C8483" t="s">
        <v>372</v>
      </c>
      <c r="D8483">
        <v>177668926122882</v>
      </c>
      <c r="E8483">
        <v>2869618696</v>
      </c>
      <c r="F8483">
        <v>123951316126</v>
      </c>
      <c r="G8483">
        <v>78</v>
      </c>
      <c r="H8483">
        <v>2500000000000</v>
      </c>
      <c r="I8483">
        <v>340000000</v>
      </c>
      <c r="J8483">
        <v>0.02</v>
      </c>
    </row>
    <row r="8484" spans="1:10" customFormat="1" hidden="1" x14ac:dyDescent="0.25">
      <c r="A8484">
        <v>219</v>
      </c>
      <c r="B8484" t="s">
        <v>250</v>
      </c>
      <c r="C8484" t="s">
        <v>251</v>
      </c>
      <c r="D8484">
        <v>341885230152</v>
      </c>
      <c r="E8484">
        <v>1</v>
      </c>
      <c r="F8484">
        <v>0</v>
      </c>
      <c r="G8484">
        <v>0</v>
      </c>
      <c r="H8484">
        <v>133700000000</v>
      </c>
      <c r="I8484">
        <v>340000000</v>
      </c>
      <c r="J8484">
        <v>8.9999999999999993E-3</v>
      </c>
    </row>
    <row r="8485" spans="1:10" customFormat="1" hidden="1" x14ac:dyDescent="0.25">
      <c r="A8485">
        <v>219</v>
      </c>
      <c r="B8485" t="s">
        <v>2460</v>
      </c>
      <c r="C8485" t="s">
        <v>2461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customFormat="1" hidden="1" x14ac:dyDescent="0.25">
      <c r="A8486">
        <v>219</v>
      </c>
      <c r="B8486" t="s">
        <v>2706</v>
      </c>
      <c r="C8486" t="s">
        <v>1102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customFormat="1" hidden="1" x14ac:dyDescent="0.25">
      <c r="A8487">
        <v>219</v>
      </c>
      <c r="B8487" t="s">
        <v>2636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customFormat="1" hidden="1" x14ac:dyDescent="0.25">
      <c r="A8488">
        <v>219</v>
      </c>
      <c r="B8488" t="s">
        <v>2597</v>
      </c>
      <c r="C8488" t="s">
        <v>2598</v>
      </c>
      <c r="D8488">
        <v>2780078007</v>
      </c>
      <c r="E8488">
        <v>1</v>
      </c>
      <c r="F8488">
        <v>0</v>
      </c>
      <c r="G8488">
        <v>0</v>
      </c>
      <c r="H8488">
        <v>2658453777</v>
      </c>
      <c r="I8488">
        <v>340000000</v>
      </c>
      <c r="J8488">
        <v>0.02</v>
      </c>
    </row>
    <row r="8489" spans="1:10" customFormat="1" hidden="1" x14ac:dyDescent="0.25">
      <c r="A8489">
        <v>219</v>
      </c>
      <c r="B8489" t="s">
        <v>2707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customFormat="1" hidden="1" x14ac:dyDescent="0.25">
      <c r="A8490">
        <v>219</v>
      </c>
      <c r="B8490" t="s">
        <v>2708</v>
      </c>
      <c r="C8490" t="s">
        <v>2709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customFormat="1" hidden="1" x14ac:dyDescent="0.25">
      <c r="A8491">
        <v>219</v>
      </c>
      <c r="B8491" t="s">
        <v>2647</v>
      </c>
      <c r="C8491" t="s">
        <v>2648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customFormat="1" hidden="1" x14ac:dyDescent="0.25">
      <c r="A8492">
        <v>219</v>
      </c>
      <c r="B8492" t="s">
        <v>2652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customFormat="1" hidden="1" x14ac:dyDescent="0.25">
      <c r="A8493">
        <v>219</v>
      </c>
      <c r="B8493" t="s">
        <v>1636</v>
      </c>
      <c r="C8493" t="s">
        <v>1637</v>
      </c>
      <c r="D8493">
        <v>1689109697934</v>
      </c>
      <c r="E8493">
        <v>1</v>
      </c>
      <c r="F8493">
        <v>0</v>
      </c>
      <c r="G8493">
        <v>0</v>
      </c>
      <c r="H8493">
        <v>550000000000</v>
      </c>
      <c r="I8493">
        <v>340000000</v>
      </c>
      <c r="J8493">
        <v>2.8000000000000001E-2</v>
      </c>
    </row>
    <row r="8494" spans="1:10" customFormat="1" hidden="1" x14ac:dyDescent="0.25">
      <c r="A8494">
        <v>219</v>
      </c>
      <c r="B8494" t="s">
        <v>2472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customFormat="1" hidden="1" x14ac:dyDescent="0.25">
      <c r="A8495">
        <v>219</v>
      </c>
      <c r="B8495" t="s">
        <v>242</v>
      </c>
      <c r="C8495" t="s">
        <v>243</v>
      </c>
      <c r="D8495">
        <v>4848938794093</v>
      </c>
      <c r="E8495">
        <v>475638621</v>
      </c>
      <c r="F8495">
        <v>4385648778</v>
      </c>
      <c r="G8495">
        <v>3</v>
      </c>
      <c r="H8495">
        <v>100000000000</v>
      </c>
      <c r="I8495">
        <v>340000000</v>
      </c>
      <c r="J8495">
        <v>0.03</v>
      </c>
    </row>
    <row r="8496" spans="1:10" customFormat="1" hidden="1" x14ac:dyDescent="0.25">
      <c r="A8496">
        <v>219</v>
      </c>
      <c r="B8496" t="s">
        <v>2045</v>
      </c>
      <c r="C8496" t="s">
        <v>2046</v>
      </c>
      <c r="D8496">
        <v>618923440317</v>
      </c>
      <c r="E8496">
        <v>365611198</v>
      </c>
      <c r="F8496">
        <v>1254948741</v>
      </c>
      <c r="G8496">
        <v>1</v>
      </c>
      <c r="H8496">
        <v>311800000000</v>
      </c>
      <c r="I8496">
        <v>340000000</v>
      </c>
      <c r="J8496">
        <v>0.02</v>
      </c>
    </row>
    <row r="8497" spans="1:10" customFormat="1" hidden="1" x14ac:dyDescent="0.25">
      <c r="A8497">
        <v>219</v>
      </c>
      <c r="B8497" t="s">
        <v>1208</v>
      </c>
      <c r="C8497" t="s">
        <v>1209</v>
      </c>
      <c r="D8497">
        <v>100007273580</v>
      </c>
      <c r="E8497">
        <v>1</v>
      </c>
      <c r="F8497">
        <v>0</v>
      </c>
      <c r="G8497">
        <v>0</v>
      </c>
      <c r="H8497">
        <v>100000000000</v>
      </c>
      <c r="I8497">
        <v>340000000</v>
      </c>
      <c r="J8497">
        <v>2.5000000000000001E-2</v>
      </c>
    </row>
    <row r="8498" spans="1:10" customFormat="1" hidden="1" x14ac:dyDescent="0.25">
      <c r="A8498">
        <v>219</v>
      </c>
      <c r="B8498" t="s">
        <v>2666</v>
      </c>
      <c r="C8498" t="s">
        <v>2667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customFormat="1" hidden="1" x14ac:dyDescent="0.25">
      <c r="A8499">
        <v>219</v>
      </c>
      <c r="B8499" t="s">
        <v>2527</v>
      </c>
      <c r="C8499" t="s">
        <v>2528</v>
      </c>
      <c r="D8499">
        <v>84557619938</v>
      </c>
      <c r="E8499">
        <v>1</v>
      </c>
      <c r="F8499">
        <v>0</v>
      </c>
      <c r="G8499">
        <v>0</v>
      </c>
      <c r="H8499">
        <v>80000000000</v>
      </c>
      <c r="I8499">
        <v>340000000</v>
      </c>
      <c r="J8499">
        <v>0</v>
      </c>
    </row>
    <row r="8500" spans="1:10" customFormat="1" hidden="1" x14ac:dyDescent="0.25">
      <c r="A8500">
        <v>219</v>
      </c>
      <c r="B8500" t="s">
        <v>2710</v>
      </c>
      <c r="C8500" t="s">
        <v>2711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customFormat="1" hidden="1" x14ac:dyDescent="0.25">
      <c r="A8501">
        <v>219</v>
      </c>
      <c r="B8501" t="s">
        <v>1283</v>
      </c>
      <c r="C8501" t="s">
        <v>1284</v>
      </c>
      <c r="D8501">
        <v>1463372563573</v>
      </c>
      <c r="E8501">
        <v>427045087</v>
      </c>
      <c r="F8501">
        <v>2814457833</v>
      </c>
      <c r="G8501">
        <v>2</v>
      </c>
      <c r="H8501">
        <v>300000000000</v>
      </c>
      <c r="I8501">
        <v>340000000</v>
      </c>
      <c r="J8501">
        <v>0.03</v>
      </c>
    </row>
    <row r="8502" spans="1:10" customFormat="1" hidden="1" x14ac:dyDescent="0.25">
      <c r="A8502">
        <v>219</v>
      </c>
      <c r="B8502" t="s">
        <v>1811</v>
      </c>
      <c r="C8502" t="s">
        <v>1812</v>
      </c>
      <c r="D8502">
        <v>550207198270</v>
      </c>
      <c r="E8502">
        <v>1</v>
      </c>
      <c r="F8502">
        <v>0</v>
      </c>
      <c r="G8502">
        <v>0</v>
      </c>
      <c r="H8502">
        <v>100000000000</v>
      </c>
      <c r="I8502">
        <v>340000000</v>
      </c>
      <c r="J8502">
        <v>0.02</v>
      </c>
    </row>
    <row r="8503" spans="1:10" customFormat="1" hidden="1" x14ac:dyDescent="0.25">
      <c r="A8503">
        <v>219</v>
      </c>
      <c r="B8503" t="s">
        <v>222</v>
      </c>
      <c r="C8503" t="s">
        <v>223</v>
      </c>
      <c r="D8503">
        <v>206124869647540</v>
      </c>
      <c r="E8503">
        <v>340000000</v>
      </c>
      <c r="F8503">
        <v>142323573080</v>
      </c>
      <c r="G8503">
        <v>88</v>
      </c>
      <c r="H8503">
        <v>425000000000</v>
      </c>
      <c r="I8503">
        <v>340000000</v>
      </c>
      <c r="J8503">
        <v>0</v>
      </c>
    </row>
    <row r="8504" spans="1:10" customFormat="1" hidden="1" x14ac:dyDescent="0.25">
      <c r="A8504">
        <v>219</v>
      </c>
      <c r="B8504" t="s">
        <v>1464</v>
      </c>
      <c r="C8504" t="s">
        <v>1465</v>
      </c>
      <c r="D8504">
        <v>100007821255</v>
      </c>
      <c r="E8504">
        <v>1</v>
      </c>
      <c r="F8504">
        <v>0</v>
      </c>
      <c r="G8504">
        <v>0</v>
      </c>
      <c r="H8504">
        <v>100000000000</v>
      </c>
      <c r="I8504">
        <v>340000000</v>
      </c>
      <c r="J8504">
        <v>0.02</v>
      </c>
    </row>
    <row r="8505" spans="1:10" customFormat="1" hidden="1" x14ac:dyDescent="0.25">
      <c r="A8505">
        <v>219</v>
      </c>
      <c r="B8505" t="s">
        <v>1014</v>
      </c>
      <c r="C8505" t="s">
        <v>1015</v>
      </c>
      <c r="D8505">
        <v>1087461798</v>
      </c>
      <c r="E8505">
        <v>1</v>
      </c>
      <c r="F8505">
        <v>0</v>
      </c>
      <c r="G8505">
        <v>0</v>
      </c>
      <c r="H8505">
        <v>500000000</v>
      </c>
      <c r="I8505">
        <v>350000000</v>
      </c>
      <c r="J8505">
        <v>0.02</v>
      </c>
    </row>
    <row r="8506" spans="1:10" customFormat="1" hidden="1" x14ac:dyDescent="0.25">
      <c r="A8506">
        <v>219</v>
      </c>
      <c r="B8506" t="s">
        <v>621</v>
      </c>
      <c r="C8506" t="s">
        <v>622</v>
      </c>
      <c r="D8506">
        <v>261593446606</v>
      </c>
      <c r="E8506">
        <v>1</v>
      </c>
      <c r="F8506">
        <v>0</v>
      </c>
      <c r="G8506">
        <v>0</v>
      </c>
      <c r="H8506">
        <v>11400000000</v>
      </c>
      <c r="I8506">
        <v>340000000</v>
      </c>
      <c r="J8506">
        <v>0.02</v>
      </c>
    </row>
    <row r="8507" spans="1:10" customFormat="1" hidden="1" x14ac:dyDescent="0.25">
      <c r="A8507">
        <v>219</v>
      </c>
      <c r="B8507" t="s">
        <v>1484</v>
      </c>
      <c r="C8507" t="s">
        <v>1485</v>
      </c>
      <c r="D8507">
        <v>119468098236</v>
      </c>
      <c r="E8507">
        <v>1</v>
      </c>
      <c r="F8507">
        <v>0</v>
      </c>
      <c r="G8507">
        <v>0</v>
      </c>
      <c r="H8507">
        <v>110000000000</v>
      </c>
      <c r="I8507">
        <v>345000000</v>
      </c>
      <c r="J8507">
        <v>0.03</v>
      </c>
    </row>
    <row r="8508" spans="1:10" customFormat="1" hidden="1" x14ac:dyDescent="0.25">
      <c r="A8508">
        <v>219</v>
      </c>
      <c r="B8508" t="s">
        <v>522</v>
      </c>
      <c r="C8508" t="s">
        <v>523</v>
      </c>
      <c r="D8508">
        <v>0</v>
      </c>
      <c r="E8508">
        <v>1</v>
      </c>
      <c r="F8508">
        <v>0</v>
      </c>
      <c r="G8508">
        <v>0</v>
      </c>
      <c r="H8508">
        <v>250000000000</v>
      </c>
      <c r="I8508">
        <v>340000000</v>
      </c>
      <c r="J8508">
        <v>2.5000000000000001E-2</v>
      </c>
    </row>
    <row r="8509" spans="1:10" customFormat="1" hidden="1" x14ac:dyDescent="0.25">
      <c r="A8509">
        <v>219</v>
      </c>
      <c r="B8509" t="s">
        <v>1688</v>
      </c>
      <c r="C8509" t="s">
        <v>1689</v>
      </c>
      <c r="D8509">
        <v>30794124923435</v>
      </c>
      <c r="E8509">
        <v>563523960</v>
      </c>
      <c r="F8509">
        <v>22128872096</v>
      </c>
      <c r="G8509">
        <v>14</v>
      </c>
      <c r="H8509">
        <v>300000000000</v>
      </c>
      <c r="I8509">
        <v>340000000</v>
      </c>
      <c r="J8509">
        <v>0.01</v>
      </c>
    </row>
    <row r="8510" spans="1:10" customFormat="1" hidden="1" x14ac:dyDescent="0.25">
      <c r="A8510">
        <v>219</v>
      </c>
      <c r="B8510" t="s">
        <v>369</v>
      </c>
      <c r="C8510" t="s">
        <v>370</v>
      </c>
      <c r="D8510">
        <v>122381586335</v>
      </c>
      <c r="E8510">
        <v>378406781</v>
      </c>
      <c r="F8510">
        <v>1241819260</v>
      </c>
      <c r="G8510">
        <v>1</v>
      </c>
      <c r="H8510">
        <v>10000000000</v>
      </c>
      <c r="I8510">
        <v>340000000</v>
      </c>
      <c r="J8510">
        <v>0.03</v>
      </c>
    </row>
    <row r="8511" spans="1:10" customFormat="1" hidden="1" x14ac:dyDescent="0.25">
      <c r="A8511">
        <v>219</v>
      </c>
      <c r="B8511" t="s">
        <v>1466</v>
      </c>
      <c r="C8511">
        <v>996</v>
      </c>
      <c r="D8511">
        <v>12667727222</v>
      </c>
      <c r="E8511">
        <v>1</v>
      </c>
      <c r="F8511">
        <v>0</v>
      </c>
      <c r="G8511">
        <v>0</v>
      </c>
      <c r="H8511">
        <v>2020000000</v>
      </c>
      <c r="I8511">
        <v>340000000</v>
      </c>
      <c r="J8511">
        <v>2.1999999999999999E-2</v>
      </c>
    </row>
    <row r="8512" spans="1:10" customFormat="1" hidden="1" x14ac:dyDescent="0.25">
      <c r="A8512">
        <v>219</v>
      </c>
      <c r="B8512" t="s">
        <v>1655</v>
      </c>
      <c r="C8512" t="s">
        <v>1656</v>
      </c>
      <c r="D8512">
        <v>23382643053</v>
      </c>
      <c r="E8512">
        <v>1</v>
      </c>
      <c r="F8512">
        <v>0</v>
      </c>
      <c r="G8512">
        <v>0</v>
      </c>
      <c r="H8512">
        <v>10000000000</v>
      </c>
      <c r="I8512">
        <v>340000000</v>
      </c>
      <c r="J8512">
        <v>0</v>
      </c>
    </row>
    <row r="8513" spans="1:10" customFormat="1" hidden="1" x14ac:dyDescent="0.25">
      <c r="A8513">
        <v>222</v>
      </c>
      <c r="B8513" t="s">
        <v>232</v>
      </c>
      <c r="C8513" t="s">
        <v>233</v>
      </c>
      <c r="D8513">
        <v>0</v>
      </c>
      <c r="E8513">
        <v>0</v>
      </c>
      <c r="F8513">
        <v>0</v>
      </c>
      <c r="G8513">
        <v>0</v>
      </c>
      <c r="H8513">
        <v>10000000000</v>
      </c>
      <c r="I8513">
        <v>340000000</v>
      </c>
      <c r="J8513">
        <v>0</v>
      </c>
    </row>
    <row r="8514" spans="1:10" customFormat="1" hidden="1" x14ac:dyDescent="0.25">
      <c r="A8514">
        <v>219</v>
      </c>
      <c r="B8514" t="s">
        <v>2601</v>
      </c>
      <c r="C8514" t="s">
        <v>2602</v>
      </c>
      <c r="D8514">
        <v>89674364411</v>
      </c>
      <c r="E8514">
        <v>1</v>
      </c>
      <c r="F8514">
        <v>0</v>
      </c>
      <c r="G8514">
        <v>0</v>
      </c>
      <c r="H8514">
        <v>10000000000</v>
      </c>
      <c r="I8514">
        <v>340000000</v>
      </c>
      <c r="J8514">
        <v>0.02</v>
      </c>
    </row>
    <row r="8515" spans="1:10" customFormat="1" hidden="1" x14ac:dyDescent="0.25">
      <c r="A8515">
        <v>219</v>
      </c>
      <c r="B8515" t="s">
        <v>2200</v>
      </c>
      <c r="C8515" t="s">
        <v>2201</v>
      </c>
      <c r="D8515">
        <v>7620000</v>
      </c>
      <c r="E8515">
        <v>1</v>
      </c>
      <c r="F8515">
        <v>0</v>
      </c>
      <c r="G8515">
        <v>0</v>
      </c>
      <c r="H8515">
        <v>0</v>
      </c>
      <c r="I8515">
        <v>500000000</v>
      </c>
      <c r="J8515">
        <v>1</v>
      </c>
    </row>
    <row r="8516" spans="1:10" customFormat="1" hidden="1" x14ac:dyDescent="0.25">
      <c r="A8516">
        <v>219</v>
      </c>
      <c r="B8516" t="s">
        <v>1916</v>
      </c>
      <c r="C8516" t="s">
        <v>1917</v>
      </c>
      <c r="D8516">
        <v>75988244697465</v>
      </c>
      <c r="E8516">
        <v>1337768943</v>
      </c>
      <c r="F8516">
        <v>48890678231</v>
      </c>
      <c r="G8516">
        <v>31</v>
      </c>
      <c r="H8516">
        <v>29500000000</v>
      </c>
      <c r="I8516">
        <v>340000000</v>
      </c>
      <c r="J8516">
        <v>0.02</v>
      </c>
    </row>
    <row r="8517" spans="1:10" customFormat="1" hidden="1" x14ac:dyDescent="0.25">
      <c r="A8517">
        <v>219</v>
      </c>
      <c r="B8517" t="s">
        <v>821</v>
      </c>
      <c r="C8517" t="s">
        <v>822</v>
      </c>
      <c r="D8517">
        <v>140090546615</v>
      </c>
      <c r="E8517">
        <v>1</v>
      </c>
      <c r="F8517">
        <v>0</v>
      </c>
      <c r="G8517">
        <v>0</v>
      </c>
      <c r="H8517">
        <v>140000000000</v>
      </c>
      <c r="I8517">
        <v>340000000</v>
      </c>
      <c r="J8517">
        <v>2.7E-2</v>
      </c>
    </row>
    <row r="8518" spans="1:10" customFormat="1" hidden="1" x14ac:dyDescent="0.25">
      <c r="A8518">
        <v>219</v>
      </c>
      <c r="B8518" t="s">
        <v>488</v>
      </c>
      <c r="C8518" t="s">
        <v>489</v>
      </c>
      <c r="D8518">
        <v>29754613734003</v>
      </c>
      <c r="E8518">
        <v>676843059</v>
      </c>
      <c r="F8518">
        <v>33347462902</v>
      </c>
      <c r="G8518">
        <v>21</v>
      </c>
      <c r="H8518">
        <v>3000000</v>
      </c>
      <c r="I8518">
        <v>340000000</v>
      </c>
      <c r="J8518">
        <v>0.01</v>
      </c>
    </row>
    <row r="8519" spans="1:10" customFormat="1" hidden="1" x14ac:dyDescent="0.25">
      <c r="A8519">
        <v>219</v>
      </c>
      <c r="B8519" t="s">
        <v>993</v>
      </c>
      <c r="C8519" t="s">
        <v>994</v>
      </c>
      <c r="D8519">
        <v>428806886359</v>
      </c>
      <c r="E8519">
        <v>1</v>
      </c>
      <c r="F8519">
        <v>0</v>
      </c>
      <c r="G8519">
        <v>0</v>
      </c>
      <c r="H8519">
        <v>2000000000</v>
      </c>
      <c r="I8519">
        <v>340000000</v>
      </c>
      <c r="J8519">
        <v>0.01</v>
      </c>
    </row>
    <row r="8520" spans="1:10" customFormat="1" hidden="1" x14ac:dyDescent="0.25">
      <c r="A8520">
        <v>219</v>
      </c>
      <c r="B8520" t="s">
        <v>798</v>
      </c>
      <c r="C8520" t="s">
        <v>799</v>
      </c>
      <c r="D8520">
        <v>138878806269327</v>
      </c>
      <c r="E8520">
        <v>2122916248</v>
      </c>
      <c r="F8520">
        <v>87362896187</v>
      </c>
      <c r="G8520">
        <v>55</v>
      </c>
      <c r="H8520">
        <v>3000000000000</v>
      </c>
      <c r="I8520">
        <v>340000000</v>
      </c>
      <c r="J8520">
        <v>0.02</v>
      </c>
    </row>
    <row r="8521" spans="1:10" customFormat="1" hidden="1" x14ac:dyDescent="0.25">
      <c r="A8521">
        <v>219</v>
      </c>
      <c r="B8521" t="s">
        <v>1068</v>
      </c>
      <c r="C8521" t="s">
        <v>1069</v>
      </c>
      <c r="D8521">
        <v>49456605426</v>
      </c>
      <c r="E8521">
        <v>1</v>
      </c>
      <c r="F8521">
        <v>0</v>
      </c>
      <c r="G8521">
        <v>0</v>
      </c>
      <c r="H8521">
        <v>2000000000</v>
      </c>
      <c r="I8521">
        <v>340000000</v>
      </c>
      <c r="J8521">
        <v>0.02</v>
      </c>
    </row>
    <row r="8522" spans="1:10" customFormat="1" hidden="1" x14ac:dyDescent="0.25">
      <c r="A8522">
        <v>219</v>
      </c>
      <c r="B8522" t="s">
        <v>201</v>
      </c>
      <c r="C8522" t="s">
        <v>202</v>
      </c>
      <c r="D8522">
        <v>130754706451</v>
      </c>
      <c r="E8522">
        <v>1</v>
      </c>
      <c r="F8522">
        <v>0</v>
      </c>
      <c r="G8522">
        <v>0</v>
      </c>
      <c r="H8522">
        <v>105000000000</v>
      </c>
      <c r="I8522">
        <v>340000000</v>
      </c>
      <c r="J8522">
        <v>0.02</v>
      </c>
    </row>
    <row r="8523" spans="1:10" customFormat="1" hidden="1" x14ac:dyDescent="0.25">
      <c r="A8523">
        <v>219</v>
      </c>
      <c r="B8523" t="s">
        <v>2111</v>
      </c>
      <c r="C8523" t="s">
        <v>2112</v>
      </c>
      <c r="D8523">
        <v>30145961998033</v>
      </c>
      <c r="E8523">
        <v>2736307558</v>
      </c>
      <c r="F8523">
        <v>21566768025</v>
      </c>
      <c r="G8523">
        <v>15</v>
      </c>
      <c r="H8523">
        <v>0</v>
      </c>
      <c r="I8523">
        <v>340000000</v>
      </c>
      <c r="J8523">
        <v>0.1</v>
      </c>
    </row>
    <row r="8524" spans="1:10" customFormat="1" hidden="1" x14ac:dyDescent="0.25">
      <c r="A8524">
        <v>219</v>
      </c>
      <c r="B8524" s="161" t="s">
        <v>879</v>
      </c>
      <c r="C8524" t="s">
        <v>880</v>
      </c>
      <c r="D8524">
        <v>308076609295</v>
      </c>
      <c r="E8524">
        <v>1</v>
      </c>
      <c r="F8524">
        <v>0</v>
      </c>
      <c r="G8524">
        <v>0</v>
      </c>
      <c r="H8524">
        <v>1500000000</v>
      </c>
      <c r="I8524">
        <v>340000000</v>
      </c>
      <c r="J8524">
        <v>0.03</v>
      </c>
    </row>
    <row r="8525" spans="1:10" customFormat="1" hidden="1" x14ac:dyDescent="0.25">
      <c r="A8525">
        <v>219</v>
      </c>
      <c r="B8525" s="161" t="s">
        <v>373</v>
      </c>
      <c r="C8525" t="s">
        <v>374</v>
      </c>
      <c r="D8525">
        <v>1093731229575</v>
      </c>
      <c r="E8525">
        <v>352802050</v>
      </c>
      <c r="F8525">
        <v>1267402988</v>
      </c>
      <c r="G8525">
        <v>1</v>
      </c>
      <c r="H8525">
        <v>0</v>
      </c>
      <c r="I8525">
        <v>340000000</v>
      </c>
      <c r="J8525">
        <v>0.01</v>
      </c>
    </row>
    <row r="8526" spans="1:10" customFormat="1" hidden="1" x14ac:dyDescent="0.25">
      <c r="A8526">
        <v>219</v>
      </c>
      <c r="B8526" t="s">
        <v>739</v>
      </c>
      <c r="C8526" t="s">
        <v>740</v>
      </c>
      <c r="D8526">
        <v>179670532061</v>
      </c>
      <c r="E8526">
        <v>1</v>
      </c>
      <c r="F8526">
        <v>0</v>
      </c>
      <c r="G8526">
        <v>0</v>
      </c>
      <c r="H8526">
        <v>120000000000</v>
      </c>
      <c r="I8526">
        <v>340000000</v>
      </c>
      <c r="J8526">
        <v>0.01</v>
      </c>
    </row>
    <row r="8527" spans="1:10" customFormat="1" hidden="1" x14ac:dyDescent="0.25">
      <c r="A8527">
        <v>219</v>
      </c>
      <c r="B8527" t="s">
        <v>240</v>
      </c>
      <c r="C8527" t="s">
        <v>241</v>
      </c>
      <c r="D8527">
        <v>100006647130</v>
      </c>
      <c r="E8527">
        <v>1</v>
      </c>
      <c r="F8527">
        <v>0</v>
      </c>
      <c r="G8527">
        <v>0</v>
      </c>
      <c r="H8527">
        <v>100000000000</v>
      </c>
      <c r="I8527">
        <v>340000000</v>
      </c>
      <c r="J8527">
        <v>0.02</v>
      </c>
    </row>
    <row r="8528" spans="1:10" customFormat="1" hidden="1" x14ac:dyDescent="0.25">
      <c r="A8528">
        <v>219</v>
      </c>
      <c r="B8528" t="s">
        <v>660</v>
      </c>
      <c r="C8528" t="s">
        <v>661</v>
      </c>
      <c r="D8528">
        <v>243303280374</v>
      </c>
      <c r="E8528">
        <v>1</v>
      </c>
      <c r="F8528">
        <v>0</v>
      </c>
      <c r="G8528">
        <v>0</v>
      </c>
      <c r="H8528">
        <v>200000000000</v>
      </c>
      <c r="I8528">
        <v>340000000</v>
      </c>
      <c r="J8528">
        <v>2.58E-2</v>
      </c>
    </row>
    <row r="8529" spans="1:15" x14ac:dyDescent="0.25">
      <c r="A8529">
        <v>224</v>
      </c>
      <c r="B8529" t="s">
        <v>1611</v>
      </c>
      <c r="C8529" t="s">
        <v>1612</v>
      </c>
      <c r="D8529">
        <v>34939175922727</v>
      </c>
      <c r="E8529">
        <v>0</v>
      </c>
      <c r="F8529">
        <v>0</v>
      </c>
      <c r="G8529">
        <v>16</v>
      </c>
      <c r="H8529">
        <v>500000000000</v>
      </c>
      <c r="I8529">
        <v>340000000</v>
      </c>
      <c r="J8529" s="127">
        <v>0.03</v>
      </c>
      <c r="L8529" t="str">
        <f>C8529</f>
        <v>LOVE</v>
      </c>
      <c r="M8529" s="125">
        <f>H8529/1000000</f>
        <v>500000</v>
      </c>
      <c r="O8529" s="126">
        <f>D8529/1000000</f>
        <v>34939175.922727004</v>
      </c>
    </row>
    <row r="8530" spans="1:15" hidden="1" x14ac:dyDescent="0.25">
      <c r="A8530">
        <v>219</v>
      </c>
      <c r="B8530" t="s">
        <v>2712</v>
      </c>
      <c r="C8530" t="s">
        <v>2713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M8530"/>
    </row>
    <row r="8531" spans="1:15" hidden="1" x14ac:dyDescent="0.25">
      <c r="A8531">
        <v>219</v>
      </c>
      <c r="B8531" t="s">
        <v>1195</v>
      </c>
      <c r="C8531" t="s">
        <v>1196</v>
      </c>
      <c r="D8531">
        <v>609441560251</v>
      </c>
      <c r="E8531">
        <v>1</v>
      </c>
      <c r="F8531">
        <v>0</v>
      </c>
      <c r="G8531">
        <v>0</v>
      </c>
      <c r="H8531">
        <v>25000000000</v>
      </c>
      <c r="I8531">
        <v>340000000</v>
      </c>
      <c r="J8531">
        <v>1.4999999999999999E-2</v>
      </c>
      <c r="M8531"/>
    </row>
    <row r="8532" spans="1:15" hidden="1" x14ac:dyDescent="0.25">
      <c r="A8532">
        <v>219</v>
      </c>
      <c r="B8532" t="s">
        <v>310</v>
      </c>
      <c r="C8532" t="s">
        <v>311</v>
      </c>
      <c r="D8532">
        <v>620768967362</v>
      </c>
      <c r="E8532">
        <v>1</v>
      </c>
      <c r="F8532">
        <v>0</v>
      </c>
      <c r="G8532">
        <v>0</v>
      </c>
      <c r="H8532">
        <v>75000000000</v>
      </c>
      <c r="I8532">
        <v>340000000</v>
      </c>
      <c r="J8532">
        <v>0.02</v>
      </c>
      <c r="M8532"/>
    </row>
    <row r="8533" spans="1:15" hidden="1" x14ac:dyDescent="0.25">
      <c r="A8533">
        <v>219</v>
      </c>
      <c r="B8533" t="s">
        <v>418</v>
      </c>
      <c r="C8533" t="s">
        <v>419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M8533"/>
    </row>
    <row r="8534" spans="1:15" hidden="1" x14ac:dyDescent="0.25">
      <c r="A8534">
        <v>219</v>
      </c>
      <c r="B8534" t="s">
        <v>2625</v>
      </c>
      <c r="C8534" t="s">
        <v>2626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M8534"/>
    </row>
    <row r="8535" spans="1:15" hidden="1" x14ac:dyDescent="0.25">
      <c r="A8535">
        <v>222</v>
      </c>
      <c r="B8535" t="s">
        <v>2714</v>
      </c>
      <c r="C8535" t="s">
        <v>2715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M8535"/>
    </row>
    <row r="8536" spans="1:15" hidden="1" x14ac:dyDescent="0.25">
      <c r="A8536">
        <v>219</v>
      </c>
      <c r="B8536" t="s">
        <v>312</v>
      </c>
      <c r="D8536">
        <v>532618310</v>
      </c>
      <c r="E8536">
        <v>1</v>
      </c>
      <c r="F8536">
        <v>0</v>
      </c>
      <c r="G8536">
        <v>0</v>
      </c>
      <c r="H8536">
        <v>510000000</v>
      </c>
      <c r="I8536">
        <v>340000000</v>
      </c>
      <c r="J8536">
        <v>0</v>
      </c>
      <c r="M8536"/>
    </row>
    <row r="8537" spans="1:15" hidden="1" x14ac:dyDescent="0.25">
      <c r="A8537">
        <v>219</v>
      </c>
      <c r="B8537" t="s">
        <v>2716</v>
      </c>
      <c r="C8537" t="s">
        <v>2717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M8537"/>
    </row>
    <row r="8538" spans="1:15" hidden="1" x14ac:dyDescent="0.25">
      <c r="A8538">
        <v>219</v>
      </c>
      <c r="B8538" t="s">
        <v>1454</v>
      </c>
      <c r="C8538" t="s">
        <v>1455</v>
      </c>
      <c r="D8538">
        <v>92331787289980</v>
      </c>
      <c r="E8538">
        <v>2090295258</v>
      </c>
      <c r="F8538">
        <v>85764467689</v>
      </c>
      <c r="G8538">
        <v>54</v>
      </c>
      <c r="H8538">
        <v>3000000000000</v>
      </c>
      <c r="I8538">
        <v>340000000</v>
      </c>
      <c r="J8538">
        <v>0.02</v>
      </c>
      <c r="M8538"/>
    </row>
    <row r="8539" spans="1:15" hidden="1" x14ac:dyDescent="0.25">
      <c r="A8539">
        <v>219</v>
      </c>
      <c r="B8539" t="s">
        <v>2520</v>
      </c>
      <c r="C8539" t="s">
        <v>2521</v>
      </c>
      <c r="D8539">
        <v>1304513815286</v>
      </c>
      <c r="E8539">
        <v>372008532</v>
      </c>
      <c r="F8539">
        <v>1248332785</v>
      </c>
      <c r="G8539">
        <v>1</v>
      </c>
      <c r="H8539">
        <v>1250000000000</v>
      </c>
      <c r="I8539">
        <v>340000000</v>
      </c>
      <c r="J8539">
        <v>2.5000000000000001E-2</v>
      </c>
      <c r="M8539"/>
    </row>
    <row r="8540" spans="1:15" hidden="1" x14ac:dyDescent="0.25">
      <c r="A8540">
        <v>219</v>
      </c>
      <c r="B8540" t="s">
        <v>1374</v>
      </c>
      <c r="C8540" t="s">
        <v>1375</v>
      </c>
      <c r="D8540">
        <v>103298561401507</v>
      </c>
      <c r="E8540">
        <v>3806686628</v>
      </c>
      <c r="F8540">
        <v>65867045939</v>
      </c>
      <c r="G8540">
        <v>43</v>
      </c>
      <c r="H8540">
        <v>50000000000</v>
      </c>
      <c r="I8540">
        <v>340000000</v>
      </c>
      <c r="J8540">
        <v>0.05</v>
      </c>
      <c r="M8540"/>
    </row>
    <row r="8541" spans="1:15" hidden="1" x14ac:dyDescent="0.25">
      <c r="A8541">
        <v>219</v>
      </c>
      <c r="B8541" t="s">
        <v>207</v>
      </c>
      <c r="C8541" t="s">
        <v>208</v>
      </c>
      <c r="D8541">
        <v>162404272049</v>
      </c>
      <c r="E8541">
        <v>1</v>
      </c>
      <c r="F8541">
        <v>0</v>
      </c>
      <c r="G8541">
        <v>0</v>
      </c>
      <c r="H8541">
        <v>6000000000</v>
      </c>
      <c r="I8541">
        <v>340000000</v>
      </c>
      <c r="J8541">
        <v>0</v>
      </c>
      <c r="M8541"/>
    </row>
    <row r="8542" spans="1:15" hidden="1" x14ac:dyDescent="0.25">
      <c r="A8542">
        <v>219</v>
      </c>
      <c r="B8542" t="s">
        <v>1974</v>
      </c>
      <c r="C8542" t="s">
        <v>1975</v>
      </c>
      <c r="D8542">
        <v>155022715749338</v>
      </c>
      <c r="E8542">
        <v>7938501088</v>
      </c>
      <c r="F8542">
        <v>144371520678</v>
      </c>
      <c r="G8542">
        <v>94</v>
      </c>
      <c r="H8542">
        <v>50000000000</v>
      </c>
      <c r="I8542">
        <v>340000000</v>
      </c>
      <c r="J8542">
        <v>0.05</v>
      </c>
      <c r="M8542"/>
    </row>
    <row r="8543" spans="1:15" hidden="1" x14ac:dyDescent="0.25">
      <c r="A8543">
        <v>219</v>
      </c>
      <c r="B8543" t="s">
        <v>1474</v>
      </c>
      <c r="D8543">
        <v>0</v>
      </c>
      <c r="E8543">
        <v>0</v>
      </c>
      <c r="F8543">
        <v>0</v>
      </c>
      <c r="G8543">
        <v>2033</v>
      </c>
      <c r="H8543">
        <v>0</v>
      </c>
      <c r="I8543">
        <v>0</v>
      </c>
      <c r="J8543">
        <v>0</v>
      </c>
      <c r="M8543"/>
    </row>
    <row r="8544" spans="1:15" hidden="1" x14ac:dyDescent="0.25">
      <c r="A8544">
        <v>219</v>
      </c>
      <c r="B8544" t="s">
        <v>862</v>
      </c>
      <c r="C8544" t="s">
        <v>863</v>
      </c>
      <c r="D8544">
        <v>39808343046495</v>
      </c>
      <c r="E8544">
        <v>884265877</v>
      </c>
      <c r="F8544">
        <v>26669028009</v>
      </c>
      <c r="G8544">
        <v>17</v>
      </c>
      <c r="H8544">
        <v>253585000000</v>
      </c>
      <c r="I8544">
        <v>340000000</v>
      </c>
      <c r="J8544">
        <v>0.02</v>
      </c>
      <c r="M8544"/>
    </row>
    <row r="8545" spans="1:10" customFormat="1" hidden="1" x14ac:dyDescent="0.25">
      <c r="A8545">
        <v>222</v>
      </c>
      <c r="B8545" t="s">
        <v>150</v>
      </c>
      <c r="C8545" t="s">
        <v>151</v>
      </c>
      <c r="D8545">
        <v>11748302248417</v>
      </c>
      <c r="E8545">
        <v>403067428</v>
      </c>
      <c r="F8545">
        <v>2459629717</v>
      </c>
      <c r="G8545">
        <v>2</v>
      </c>
      <c r="H8545">
        <v>210000000000</v>
      </c>
      <c r="I8545">
        <v>340000000</v>
      </c>
      <c r="J8545">
        <v>2.5000000000000001E-2</v>
      </c>
    </row>
    <row r="8546" spans="1:10" customFormat="1" hidden="1" x14ac:dyDescent="0.25">
      <c r="A8546">
        <v>219</v>
      </c>
      <c r="B8546" t="s">
        <v>2605</v>
      </c>
      <c r="C8546" t="s">
        <v>2606</v>
      </c>
      <c r="D8546">
        <v>98620818</v>
      </c>
      <c r="E8546">
        <v>1</v>
      </c>
      <c r="F8546">
        <v>0</v>
      </c>
      <c r="G8546">
        <v>0</v>
      </c>
      <c r="H8546">
        <v>100000000</v>
      </c>
      <c r="I8546">
        <v>345000000</v>
      </c>
      <c r="J8546">
        <v>0.15</v>
      </c>
    </row>
    <row r="8547" spans="1:10" customFormat="1" hidden="1" x14ac:dyDescent="0.25">
      <c r="A8547">
        <v>219</v>
      </c>
      <c r="B8547" t="s">
        <v>2159</v>
      </c>
      <c r="C8547" t="s">
        <v>2160</v>
      </c>
      <c r="D8547">
        <v>646526795917</v>
      </c>
      <c r="E8547">
        <v>1</v>
      </c>
      <c r="F8547">
        <v>0</v>
      </c>
      <c r="G8547">
        <v>0</v>
      </c>
      <c r="H8547">
        <v>200000000000</v>
      </c>
      <c r="I8547">
        <v>340000000</v>
      </c>
      <c r="J8547">
        <v>5.0000000000000001E-3</v>
      </c>
    </row>
    <row r="8548" spans="1:10" customFormat="1" hidden="1" x14ac:dyDescent="0.25">
      <c r="A8548">
        <v>219</v>
      </c>
      <c r="B8548" t="s">
        <v>359</v>
      </c>
      <c r="C8548" t="s">
        <v>360</v>
      </c>
      <c r="D8548">
        <v>100007821255</v>
      </c>
      <c r="E8548">
        <v>1</v>
      </c>
      <c r="F8548">
        <v>0</v>
      </c>
      <c r="G8548">
        <v>0</v>
      </c>
      <c r="H8548">
        <v>100000000000</v>
      </c>
      <c r="I8548">
        <v>340000000</v>
      </c>
      <c r="J8548">
        <v>0.02</v>
      </c>
    </row>
    <row r="8549" spans="1:10" customFormat="1" hidden="1" x14ac:dyDescent="0.25">
      <c r="A8549">
        <v>219</v>
      </c>
      <c r="B8549" t="s">
        <v>925</v>
      </c>
      <c r="C8549" t="s">
        <v>926</v>
      </c>
      <c r="D8549">
        <v>3005283783003</v>
      </c>
      <c r="E8549">
        <v>1</v>
      </c>
      <c r="F8549">
        <v>0</v>
      </c>
      <c r="G8549">
        <v>0</v>
      </c>
      <c r="H8549">
        <v>450000000000</v>
      </c>
      <c r="I8549">
        <v>340000000</v>
      </c>
      <c r="J8549">
        <v>0.01</v>
      </c>
    </row>
    <row r="8550" spans="1:10" customFormat="1" hidden="1" x14ac:dyDescent="0.25">
      <c r="A8550">
        <v>219</v>
      </c>
      <c r="B8550" t="s">
        <v>2368</v>
      </c>
      <c r="C8550" t="s">
        <v>2369</v>
      </c>
      <c r="D8550">
        <v>1630480162081</v>
      </c>
      <c r="E8550">
        <v>1</v>
      </c>
      <c r="F8550">
        <v>0</v>
      </c>
      <c r="G8550">
        <v>0</v>
      </c>
      <c r="H8550">
        <v>900000000000</v>
      </c>
      <c r="I8550">
        <v>340000000</v>
      </c>
      <c r="J8550">
        <v>0.03</v>
      </c>
    </row>
    <row r="8551" spans="1:10" customFormat="1" hidden="1" x14ac:dyDescent="0.25">
      <c r="A8551">
        <v>219</v>
      </c>
      <c r="B8551" t="s">
        <v>1790</v>
      </c>
      <c r="C8551" t="s">
        <v>1791</v>
      </c>
      <c r="D8551">
        <v>12659151163066</v>
      </c>
      <c r="E8551">
        <v>592608972</v>
      </c>
      <c r="F8551">
        <v>12377839661</v>
      </c>
      <c r="G8551">
        <v>8</v>
      </c>
      <c r="H8551">
        <v>500000000000</v>
      </c>
      <c r="I8551">
        <v>340000000</v>
      </c>
      <c r="J8551">
        <v>0.02</v>
      </c>
    </row>
    <row r="8552" spans="1:10" customFormat="1" hidden="1" x14ac:dyDescent="0.25">
      <c r="A8552">
        <v>219</v>
      </c>
      <c r="B8552" t="s">
        <v>1613</v>
      </c>
      <c r="C8552" t="s">
        <v>1614</v>
      </c>
      <c r="D8552">
        <v>25636923688</v>
      </c>
      <c r="E8552">
        <v>1</v>
      </c>
      <c r="F8552">
        <v>0</v>
      </c>
      <c r="G8552">
        <v>0</v>
      </c>
      <c r="H8552">
        <v>5000000000</v>
      </c>
      <c r="I8552">
        <v>340000000</v>
      </c>
      <c r="J8552">
        <v>1.4999999999999999E-2</v>
      </c>
    </row>
    <row r="8553" spans="1:10" customFormat="1" hidden="1" x14ac:dyDescent="0.25">
      <c r="A8553">
        <v>219</v>
      </c>
      <c r="B8553" t="s">
        <v>2332</v>
      </c>
      <c r="C8553" t="s">
        <v>2333</v>
      </c>
      <c r="D8553">
        <v>599957198809</v>
      </c>
      <c r="E8553">
        <v>1</v>
      </c>
      <c r="F8553">
        <v>0</v>
      </c>
      <c r="G8553">
        <v>0</v>
      </c>
      <c r="H8553">
        <v>3680000000</v>
      </c>
      <c r="I8553">
        <v>340000000</v>
      </c>
      <c r="J8553">
        <v>0</v>
      </c>
    </row>
    <row r="8554" spans="1:10" customFormat="1" hidden="1" x14ac:dyDescent="0.25">
      <c r="A8554">
        <v>219</v>
      </c>
      <c r="B8554" t="s">
        <v>1886</v>
      </c>
      <c r="C8554" t="s">
        <v>1887</v>
      </c>
      <c r="D8554">
        <v>7878435788806</v>
      </c>
      <c r="E8554">
        <v>370704169</v>
      </c>
      <c r="F8554">
        <v>6110129706</v>
      </c>
      <c r="G8554">
        <v>4</v>
      </c>
      <c r="H8554">
        <v>1500000000</v>
      </c>
      <c r="I8554">
        <v>340000000</v>
      </c>
      <c r="J8554">
        <v>5.0000000000000001E-3</v>
      </c>
    </row>
    <row r="8555" spans="1:10" customFormat="1" hidden="1" x14ac:dyDescent="0.25">
      <c r="A8555">
        <v>219</v>
      </c>
      <c r="B8555" t="s">
        <v>1653</v>
      </c>
      <c r="C8555" t="s">
        <v>1654</v>
      </c>
      <c r="D8555">
        <v>3142521354978</v>
      </c>
      <c r="E8555">
        <v>1</v>
      </c>
      <c r="F8555">
        <v>0</v>
      </c>
      <c r="G8555">
        <v>0</v>
      </c>
      <c r="H8555">
        <v>380000000000</v>
      </c>
      <c r="I8555">
        <v>340000000</v>
      </c>
      <c r="J8555">
        <v>0.04</v>
      </c>
    </row>
    <row r="8556" spans="1:10" customFormat="1" hidden="1" x14ac:dyDescent="0.25">
      <c r="A8556">
        <v>219</v>
      </c>
      <c r="B8556" t="s">
        <v>470</v>
      </c>
      <c r="C8556" t="s">
        <v>471</v>
      </c>
      <c r="D8556">
        <v>1021053666</v>
      </c>
      <c r="E8556">
        <v>1</v>
      </c>
      <c r="F8556">
        <v>0</v>
      </c>
      <c r="G8556">
        <v>0</v>
      </c>
      <c r="H8556">
        <v>1000000000</v>
      </c>
      <c r="I8556">
        <v>340000000</v>
      </c>
      <c r="J8556">
        <v>0</v>
      </c>
    </row>
    <row r="8557" spans="1:10" customFormat="1" hidden="1" x14ac:dyDescent="0.25">
      <c r="A8557">
        <v>219</v>
      </c>
      <c r="B8557" t="s">
        <v>347</v>
      </c>
      <c r="C8557" t="s">
        <v>348</v>
      </c>
      <c r="D8557">
        <v>58570393869374</v>
      </c>
      <c r="E8557">
        <v>2348399149</v>
      </c>
      <c r="F8557">
        <v>38159583844</v>
      </c>
      <c r="G8557">
        <v>25</v>
      </c>
      <c r="H8557">
        <v>50000000000</v>
      </c>
      <c r="I8557">
        <v>340000000</v>
      </c>
      <c r="J8557">
        <v>0.05</v>
      </c>
    </row>
    <row r="8558" spans="1:10" customFormat="1" hidden="1" x14ac:dyDescent="0.25">
      <c r="A8558">
        <v>219</v>
      </c>
      <c r="B8558" t="s">
        <v>1207</v>
      </c>
      <c r="C8558" t="s">
        <v>979</v>
      </c>
      <c r="D8558">
        <v>904274172710</v>
      </c>
      <c r="E8558">
        <v>1</v>
      </c>
      <c r="F8558">
        <v>0</v>
      </c>
      <c r="G8558">
        <v>0</v>
      </c>
      <c r="H8558">
        <v>100000000</v>
      </c>
      <c r="I8558">
        <v>340000000</v>
      </c>
      <c r="J8558">
        <v>0.15</v>
      </c>
    </row>
    <row r="8559" spans="1:10" customFormat="1" hidden="1" x14ac:dyDescent="0.25">
      <c r="A8559">
        <v>219</v>
      </c>
      <c r="B8559" t="s">
        <v>2502</v>
      </c>
      <c r="C8559" t="s">
        <v>2503</v>
      </c>
      <c r="D8559">
        <v>141896595033741</v>
      </c>
      <c r="E8559">
        <v>1402165120</v>
      </c>
      <c r="F8559">
        <v>116956181605</v>
      </c>
      <c r="G8559">
        <v>73</v>
      </c>
      <c r="H8559">
        <v>500000000000</v>
      </c>
      <c r="I8559">
        <v>340000000</v>
      </c>
      <c r="J8559">
        <v>8.9999999999999993E-3</v>
      </c>
    </row>
    <row r="8560" spans="1:10" customFormat="1" hidden="1" x14ac:dyDescent="0.25">
      <c r="A8560">
        <v>219</v>
      </c>
      <c r="B8560" t="s">
        <v>494</v>
      </c>
      <c r="C8560" t="s">
        <v>495</v>
      </c>
      <c r="D8560">
        <v>4860699853058</v>
      </c>
      <c r="E8560">
        <v>346411437</v>
      </c>
      <c r="F8560">
        <v>1275875993</v>
      </c>
      <c r="G8560">
        <v>1</v>
      </c>
      <c r="H8560">
        <v>1200000000000</v>
      </c>
      <c r="I8560">
        <v>340000000</v>
      </c>
      <c r="J8560">
        <v>5.0000000000000001E-3</v>
      </c>
    </row>
    <row r="8561" spans="1:15" hidden="1" x14ac:dyDescent="0.25">
      <c r="A8561">
        <v>219</v>
      </c>
      <c r="B8561" t="s">
        <v>2217</v>
      </c>
      <c r="C8561" t="s">
        <v>2218</v>
      </c>
      <c r="D8561">
        <v>1405730948887</v>
      </c>
      <c r="E8561">
        <v>1</v>
      </c>
      <c r="F8561">
        <v>0</v>
      </c>
      <c r="G8561">
        <v>0</v>
      </c>
      <c r="H8561">
        <v>56500000000</v>
      </c>
      <c r="I8561">
        <v>340000000</v>
      </c>
      <c r="J8561">
        <v>0.02</v>
      </c>
      <c r="M8561"/>
    </row>
    <row r="8562" spans="1:15" hidden="1" x14ac:dyDescent="0.25">
      <c r="A8562">
        <v>219</v>
      </c>
      <c r="B8562" t="s">
        <v>699</v>
      </c>
      <c r="C8562" t="s">
        <v>700</v>
      </c>
      <c r="D8562">
        <v>6481489374</v>
      </c>
      <c r="E8562">
        <v>1</v>
      </c>
      <c r="F8562">
        <v>0</v>
      </c>
      <c r="G8562">
        <v>0</v>
      </c>
      <c r="H8562">
        <v>1000000</v>
      </c>
      <c r="I8562">
        <v>340000000</v>
      </c>
      <c r="J8562">
        <v>5.0000000000000001E-3</v>
      </c>
      <c r="M8562"/>
    </row>
    <row r="8563" spans="1:15" hidden="1" x14ac:dyDescent="0.25">
      <c r="A8563">
        <v>219</v>
      </c>
      <c r="B8563" t="s">
        <v>1521</v>
      </c>
      <c r="C8563" t="s">
        <v>1522</v>
      </c>
      <c r="D8563">
        <v>64969292152667</v>
      </c>
      <c r="E8563">
        <v>340000000</v>
      </c>
      <c r="F8563">
        <v>66695683179</v>
      </c>
      <c r="G8563">
        <v>41</v>
      </c>
      <c r="H8563">
        <v>7000000000000</v>
      </c>
      <c r="I8563">
        <v>340000000</v>
      </c>
      <c r="J8563">
        <v>0</v>
      </c>
      <c r="M8563"/>
    </row>
    <row r="8564" spans="1:15" hidden="1" x14ac:dyDescent="0.25">
      <c r="A8564">
        <v>219</v>
      </c>
      <c r="B8564" t="s">
        <v>591</v>
      </c>
      <c r="D8564">
        <v>300822669</v>
      </c>
      <c r="E8564">
        <v>1</v>
      </c>
      <c r="F8564">
        <v>0</v>
      </c>
      <c r="G8564">
        <v>0</v>
      </c>
      <c r="H8564">
        <v>100000000</v>
      </c>
      <c r="I8564">
        <v>345000000</v>
      </c>
      <c r="J8564">
        <v>5.0000000000000001E-3</v>
      </c>
      <c r="M8564"/>
    </row>
    <row r="8565" spans="1:15" hidden="1" x14ac:dyDescent="0.25">
      <c r="A8565">
        <v>219</v>
      </c>
      <c r="B8565" t="s">
        <v>2005</v>
      </c>
      <c r="C8565" t="s">
        <v>2006</v>
      </c>
      <c r="D8565">
        <v>94004392179519</v>
      </c>
      <c r="E8565">
        <v>4049734520</v>
      </c>
      <c r="F8565">
        <v>70484955881</v>
      </c>
      <c r="G8565">
        <v>46</v>
      </c>
      <c r="H8565">
        <v>50000000000</v>
      </c>
      <c r="I8565">
        <v>340000000</v>
      </c>
      <c r="J8565">
        <v>0.05</v>
      </c>
      <c r="M8565"/>
    </row>
    <row r="8566" spans="1:15" hidden="1" x14ac:dyDescent="0.25">
      <c r="A8566">
        <v>219</v>
      </c>
      <c r="B8566" t="s">
        <v>873</v>
      </c>
      <c r="C8566" t="s">
        <v>874</v>
      </c>
      <c r="D8566">
        <v>2668374012535</v>
      </c>
      <c r="E8566">
        <v>415481070</v>
      </c>
      <c r="F8566">
        <v>1204944208</v>
      </c>
      <c r="G8566">
        <v>1</v>
      </c>
      <c r="H8566">
        <v>100000000000</v>
      </c>
      <c r="I8566">
        <v>340000000</v>
      </c>
      <c r="J8566">
        <v>5.8950000000000002E-2</v>
      </c>
      <c r="M8566"/>
    </row>
    <row r="8567" spans="1:15" hidden="1" x14ac:dyDescent="0.25">
      <c r="A8567">
        <v>222</v>
      </c>
      <c r="B8567" t="s">
        <v>294</v>
      </c>
      <c r="C8567" t="s">
        <v>295</v>
      </c>
      <c r="D8567">
        <v>21468442678</v>
      </c>
      <c r="E8567">
        <v>1</v>
      </c>
      <c r="F8567">
        <v>0</v>
      </c>
      <c r="G8567">
        <v>0</v>
      </c>
      <c r="H8567">
        <v>1000000000</v>
      </c>
      <c r="I8567">
        <v>340000000</v>
      </c>
      <c r="J8567">
        <v>0.02</v>
      </c>
      <c r="M8567"/>
    </row>
    <row r="8568" spans="1:15" hidden="1" x14ac:dyDescent="0.25">
      <c r="A8568">
        <v>222</v>
      </c>
      <c r="B8568" t="s">
        <v>1754</v>
      </c>
      <c r="C8568" t="s">
        <v>1755</v>
      </c>
      <c r="D8568">
        <v>8893046912</v>
      </c>
      <c r="E8568">
        <v>1</v>
      </c>
      <c r="F8568">
        <v>0</v>
      </c>
      <c r="G8568">
        <v>0</v>
      </c>
      <c r="H8568">
        <v>5500000000</v>
      </c>
      <c r="I8568">
        <v>340000000</v>
      </c>
      <c r="J8568">
        <v>0.01</v>
      </c>
      <c r="M8568"/>
    </row>
    <row r="8569" spans="1:15" hidden="1" x14ac:dyDescent="0.25">
      <c r="A8569">
        <v>219</v>
      </c>
      <c r="B8569" t="s">
        <v>2540</v>
      </c>
      <c r="C8569" t="s">
        <v>2541</v>
      </c>
      <c r="D8569">
        <v>1036003002252</v>
      </c>
      <c r="E8569">
        <v>1</v>
      </c>
      <c r="F8569">
        <v>0</v>
      </c>
      <c r="G8569">
        <v>0</v>
      </c>
      <c r="H8569">
        <v>100000000000</v>
      </c>
      <c r="I8569">
        <v>340000000</v>
      </c>
      <c r="J8569">
        <v>0.03</v>
      </c>
      <c r="M8569"/>
    </row>
    <row r="8570" spans="1:15" hidden="1" x14ac:dyDescent="0.25">
      <c r="A8570">
        <v>219</v>
      </c>
      <c r="B8570" t="s">
        <v>1838</v>
      </c>
      <c r="C8570" t="s">
        <v>1839</v>
      </c>
      <c r="D8570">
        <v>1015570778367</v>
      </c>
      <c r="E8570">
        <v>395111923</v>
      </c>
      <c r="F8570">
        <v>2845515651</v>
      </c>
      <c r="G8570">
        <v>2</v>
      </c>
      <c r="H8570">
        <v>50000000000</v>
      </c>
      <c r="I8570">
        <v>340000000</v>
      </c>
      <c r="J8570">
        <v>1.9E-2</v>
      </c>
      <c r="M8570"/>
    </row>
    <row r="8571" spans="1:15" hidden="1" x14ac:dyDescent="0.25">
      <c r="A8571">
        <v>219</v>
      </c>
      <c r="B8571" t="s">
        <v>644</v>
      </c>
      <c r="C8571" t="s">
        <v>645</v>
      </c>
      <c r="D8571">
        <v>162413923015</v>
      </c>
      <c r="E8571">
        <v>1</v>
      </c>
      <c r="F8571">
        <v>0</v>
      </c>
      <c r="G8571">
        <v>0</v>
      </c>
      <c r="H8571">
        <v>100000000000</v>
      </c>
      <c r="I8571">
        <v>340000000</v>
      </c>
      <c r="J8571">
        <v>0.03</v>
      </c>
      <c r="M8571"/>
    </row>
    <row r="8572" spans="1:15" hidden="1" x14ac:dyDescent="0.25">
      <c r="A8572">
        <v>222</v>
      </c>
      <c r="B8572" t="s">
        <v>2139</v>
      </c>
      <c r="C8572" t="s">
        <v>2140</v>
      </c>
      <c r="D8572">
        <v>4429053479250</v>
      </c>
      <c r="E8572">
        <v>377556474</v>
      </c>
      <c r="F8572">
        <v>3915756598</v>
      </c>
      <c r="G8572">
        <v>3</v>
      </c>
      <c r="H8572">
        <v>87000000000</v>
      </c>
      <c r="I8572">
        <v>340000000</v>
      </c>
      <c r="J8572">
        <v>9.4999999999999998E-3</v>
      </c>
      <c r="M8572"/>
    </row>
    <row r="8573" spans="1:15" x14ac:dyDescent="0.25">
      <c r="A8573">
        <v>224</v>
      </c>
      <c r="B8573" t="s">
        <v>2502</v>
      </c>
      <c r="C8573" t="s">
        <v>2503</v>
      </c>
      <c r="D8573">
        <v>165038721171186</v>
      </c>
      <c r="E8573">
        <v>0</v>
      </c>
      <c r="F8573">
        <v>0</v>
      </c>
      <c r="G8573">
        <v>106</v>
      </c>
      <c r="H8573">
        <v>500000000000</v>
      </c>
      <c r="I8573">
        <v>340000000</v>
      </c>
      <c r="J8573" s="127">
        <v>8.9999999999999993E-3</v>
      </c>
      <c r="L8573" t="str">
        <f>C8573</f>
        <v>OCEA5</v>
      </c>
      <c r="M8573" s="125">
        <f>H8573/1000000</f>
        <v>500000</v>
      </c>
      <c r="O8573" s="126">
        <f>D8573/1000000</f>
        <v>165038721.171186</v>
      </c>
    </row>
    <row r="8574" spans="1:15" hidden="1" x14ac:dyDescent="0.25">
      <c r="A8574">
        <v>219</v>
      </c>
      <c r="B8574" t="s">
        <v>2268</v>
      </c>
      <c r="C8574" t="s">
        <v>2269</v>
      </c>
      <c r="D8574">
        <v>10495885261</v>
      </c>
      <c r="E8574">
        <v>1</v>
      </c>
      <c r="F8574">
        <v>0</v>
      </c>
      <c r="G8574">
        <v>0</v>
      </c>
      <c r="H8574">
        <v>10000000000</v>
      </c>
      <c r="I8574">
        <v>340000000</v>
      </c>
      <c r="J8574">
        <v>0</v>
      </c>
      <c r="M8574"/>
    </row>
    <row r="8575" spans="1:15" hidden="1" x14ac:dyDescent="0.25">
      <c r="A8575">
        <v>219</v>
      </c>
      <c r="B8575" t="s">
        <v>1430</v>
      </c>
      <c r="C8575" t="s">
        <v>1431</v>
      </c>
      <c r="D8575">
        <v>52067452035</v>
      </c>
      <c r="E8575">
        <v>1</v>
      </c>
      <c r="F8575">
        <v>0</v>
      </c>
      <c r="G8575">
        <v>0</v>
      </c>
      <c r="H8575">
        <v>40000000000</v>
      </c>
      <c r="I8575">
        <v>340000000</v>
      </c>
      <c r="J8575">
        <v>1E-4</v>
      </c>
      <c r="M8575"/>
    </row>
    <row r="8576" spans="1:15" hidden="1" x14ac:dyDescent="0.25">
      <c r="A8576">
        <v>219</v>
      </c>
      <c r="B8576" t="s">
        <v>719</v>
      </c>
      <c r="C8576" t="s">
        <v>720</v>
      </c>
      <c r="D8576">
        <v>1636163249825</v>
      </c>
      <c r="E8576">
        <v>1</v>
      </c>
      <c r="F8576">
        <v>0</v>
      </c>
      <c r="G8576">
        <v>0</v>
      </c>
      <c r="H8576">
        <v>250000000000</v>
      </c>
      <c r="I8576">
        <v>340000000</v>
      </c>
      <c r="J8576">
        <v>2.5000000000000001E-2</v>
      </c>
      <c r="M8576"/>
    </row>
    <row r="8577" spans="1:15" hidden="1" x14ac:dyDescent="0.25">
      <c r="A8577">
        <v>219</v>
      </c>
      <c r="B8577" t="s">
        <v>687</v>
      </c>
      <c r="C8577" t="s">
        <v>688</v>
      </c>
      <c r="D8577">
        <v>3492393949438</v>
      </c>
      <c r="E8577">
        <v>1</v>
      </c>
      <c r="F8577">
        <v>0</v>
      </c>
      <c r="G8577">
        <v>0</v>
      </c>
      <c r="H8577">
        <v>365000000000</v>
      </c>
      <c r="I8577">
        <v>340000000</v>
      </c>
      <c r="J8577">
        <v>0.01</v>
      </c>
      <c r="M8577"/>
    </row>
    <row r="8578" spans="1:15" hidden="1" x14ac:dyDescent="0.25">
      <c r="A8578">
        <v>219</v>
      </c>
      <c r="B8578" t="s">
        <v>677</v>
      </c>
      <c r="C8578" t="s">
        <v>678</v>
      </c>
      <c r="D8578">
        <v>1582470844650</v>
      </c>
      <c r="E8578">
        <v>340000000</v>
      </c>
      <c r="F8578">
        <v>1280419397</v>
      </c>
      <c r="G8578">
        <v>1</v>
      </c>
      <c r="H8578">
        <v>100000000000</v>
      </c>
      <c r="I8578">
        <v>340000000</v>
      </c>
      <c r="J8578">
        <v>0</v>
      </c>
      <c r="M8578"/>
    </row>
    <row r="8579" spans="1:15" hidden="1" x14ac:dyDescent="0.25">
      <c r="A8579">
        <v>219</v>
      </c>
      <c r="B8579" t="s">
        <v>947</v>
      </c>
      <c r="C8579" t="s">
        <v>948</v>
      </c>
      <c r="D8579">
        <v>20636234089262</v>
      </c>
      <c r="E8579">
        <v>340000000</v>
      </c>
      <c r="F8579">
        <v>11021148591</v>
      </c>
      <c r="G8579">
        <v>7</v>
      </c>
      <c r="H8579">
        <v>1306000000000</v>
      </c>
      <c r="I8579">
        <v>340000000</v>
      </c>
      <c r="J8579">
        <v>0</v>
      </c>
      <c r="M8579"/>
    </row>
    <row r="8580" spans="1:15" x14ac:dyDescent="0.25">
      <c r="A8580">
        <v>224</v>
      </c>
      <c r="B8580" t="s">
        <v>351</v>
      </c>
      <c r="C8580" t="s">
        <v>352</v>
      </c>
      <c r="D8580">
        <v>53247051094643</v>
      </c>
      <c r="E8580">
        <v>0</v>
      </c>
      <c r="F8580">
        <v>0</v>
      </c>
      <c r="G8580">
        <v>25</v>
      </c>
      <c r="H8580">
        <v>500000000000</v>
      </c>
      <c r="I8580">
        <v>340000000</v>
      </c>
      <c r="J8580" s="127">
        <v>0.01</v>
      </c>
      <c r="L8580" t="str">
        <f>C8580</f>
        <v>ONYX</v>
      </c>
      <c r="M8580" s="125">
        <f>H8580/1000000</f>
        <v>500000</v>
      </c>
      <c r="O8580" s="126">
        <f>D8580/1000000</f>
        <v>53247051.094642997</v>
      </c>
    </row>
    <row r="8581" spans="1:15" hidden="1" x14ac:dyDescent="0.25">
      <c r="A8581">
        <v>222</v>
      </c>
      <c r="B8581" t="s">
        <v>2555</v>
      </c>
      <c r="C8581" t="s">
        <v>2556</v>
      </c>
      <c r="D8581">
        <v>2260273814697</v>
      </c>
      <c r="E8581">
        <v>393840035</v>
      </c>
      <c r="F8581">
        <v>5330163490</v>
      </c>
      <c r="G8581">
        <v>4</v>
      </c>
      <c r="H8581">
        <v>2250000000000</v>
      </c>
      <c r="I8581">
        <v>340000000</v>
      </c>
      <c r="J8581">
        <v>0.01</v>
      </c>
      <c r="M8581"/>
    </row>
    <row r="8582" spans="1:15" hidden="1" x14ac:dyDescent="0.25">
      <c r="A8582">
        <v>219</v>
      </c>
      <c r="B8582" t="s">
        <v>484</v>
      </c>
      <c r="C8582" t="s">
        <v>485</v>
      </c>
      <c r="D8582">
        <v>139952511664</v>
      </c>
      <c r="E8582">
        <v>1</v>
      </c>
      <c r="F8582">
        <v>0</v>
      </c>
      <c r="G8582">
        <v>0</v>
      </c>
      <c r="H8582">
        <v>4500000000</v>
      </c>
      <c r="I8582">
        <v>350000000</v>
      </c>
      <c r="J8582">
        <v>2.8000000000000001E-2</v>
      </c>
      <c r="M8582"/>
    </row>
    <row r="8583" spans="1:15" hidden="1" x14ac:dyDescent="0.25">
      <c r="A8583">
        <v>219</v>
      </c>
      <c r="B8583" t="s">
        <v>703</v>
      </c>
      <c r="C8583" t="s">
        <v>704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M8583"/>
    </row>
    <row r="8584" spans="1:15" hidden="1" x14ac:dyDescent="0.25">
      <c r="A8584">
        <v>219</v>
      </c>
      <c r="B8584" t="s">
        <v>2364</v>
      </c>
      <c r="C8584" t="s">
        <v>2365</v>
      </c>
      <c r="D8584">
        <v>2442029</v>
      </c>
      <c r="E8584">
        <v>1</v>
      </c>
      <c r="F8584">
        <v>0</v>
      </c>
      <c r="G8584">
        <v>0</v>
      </c>
      <c r="H8584">
        <v>1000000</v>
      </c>
      <c r="I8584">
        <v>340000000</v>
      </c>
      <c r="J8584">
        <v>0.03</v>
      </c>
      <c r="M8584"/>
    </row>
    <row r="8585" spans="1:15" hidden="1" x14ac:dyDescent="0.25">
      <c r="A8585">
        <v>219</v>
      </c>
      <c r="B8585" t="s">
        <v>1384</v>
      </c>
      <c r="C8585" t="s">
        <v>1385</v>
      </c>
      <c r="D8585">
        <v>332846286680</v>
      </c>
      <c r="E8585">
        <v>1</v>
      </c>
      <c r="F8585">
        <v>0</v>
      </c>
      <c r="G8585">
        <v>0</v>
      </c>
      <c r="H8585">
        <v>130000000000</v>
      </c>
      <c r="I8585">
        <v>340000000</v>
      </c>
      <c r="J8585">
        <v>1.9900000000000001E-2</v>
      </c>
      <c r="M8585"/>
    </row>
    <row r="8586" spans="1:15" hidden="1" x14ac:dyDescent="0.25">
      <c r="A8586">
        <v>219</v>
      </c>
      <c r="B8586" t="s">
        <v>2348</v>
      </c>
      <c r="C8586" t="s">
        <v>2349</v>
      </c>
      <c r="D8586">
        <v>1006067782</v>
      </c>
      <c r="E8586">
        <v>1</v>
      </c>
      <c r="F8586">
        <v>0</v>
      </c>
      <c r="G8586">
        <v>0</v>
      </c>
      <c r="H8586">
        <v>888000000</v>
      </c>
      <c r="I8586">
        <v>340000000</v>
      </c>
      <c r="J8586">
        <v>1.2500000000000001E-2</v>
      </c>
      <c r="M8586"/>
    </row>
    <row r="8587" spans="1:15" hidden="1" x14ac:dyDescent="0.25">
      <c r="A8587">
        <v>219</v>
      </c>
      <c r="B8587" t="s">
        <v>725</v>
      </c>
      <c r="C8587" t="s">
        <v>726</v>
      </c>
      <c r="D8587">
        <v>204603115200</v>
      </c>
      <c r="E8587">
        <v>1</v>
      </c>
      <c r="F8587">
        <v>0</v>
      </c>
      <c r="G8587">
        <v>0</v>
      </c>
      <c r="H8587">
        <v>100000000000</v>
      </c>
      <c r="I8587">
        <v>340000000</v>
      </c>
      <c r="J8587">
        <v>0.03</v>
      </c>
      <c r="M8587"/>
    </row>
    <row r="8588" spans="1:15" hidden="1" x14ac:dyDescent="0.25">
      <c r="A8588">
        <v>219</v>
      </c>
      <c r="B8588" t="s">
        <v>1587</v>
      </c>
      <c r="C8588" t="s">
        <v>1588</v>
      </c>
      <c r="D8588">
        <v>132655943619837</v>
      </c>
      <c r="E8588">
        <v>340000000</v>
      </c>
      <c r="F8588">
        <v>90500082716</v>
      </c>
      <c r="G8588">
        <v>56</v>
      </c>
      <c r="H8588">
        <v>850000000000</v>
      </c>
      <c r="I8588">
        <v>340000000</v>
      </c>
      <c r="J8588">
        <v>0</v>
      </c>
      <c r="M8588"/>
    </row>
    <row r="8589" spans="1:15" hidden="1" x14ac:dyDescent="0.25">
      <c r="A8589">
        <v>219</v>
      </c>
      <c r="B8589" t="s">
        <v>1352</v>
      </c>
      <c r="C8589" t="s">
        <v>1353</v>
      </c>
      <c r="D8589">
        <v>2456022317</v>
      </c>
      <c r="E8589">
        <v>1</v>
      </c>
      <c r="F8589">
        <v>0</v>
      </c>
      <c r="G8589">
        <v>0</v>
      </c>
      <c r="H8589">
        <v>2000000000</v>
      </c>
      <c r="I8589">
        <v>340000000</v>
      </c>
      <c r="J8589">
        <v>0</v>
      </c>
      <c r="M8589"/>
    </row>
    <row r="8590" spans="1:15" hidden="1" x14ac:dyDescent="0.25">
      <c r="A8590">
        <v>219</v>
      </c>
      <c r="B8590" t="s">
        <v>848</v>
      </c>
      <c r="C8590" t="s">
        <v>849</v>
      </c>
      <c r="D8590">
        <v>111624482178</v>
      </c>
      <c r="E8590">
        <v>1</v>
      </c>
      <c r="F8590">
        <v>0</v>
      </c>
      <c r="G8590">
        <v>0</v>
      </c>
      <c r="H8590">
        <v>50000000000</v>
      </c>
      <c r="I8590">
        <v>340000000</v>
      </c>
      <c r="J8590">
        <v>0.01</v>
      </c>
      <c r="M8590"/>
    </row>
    <row r="8591" spans="1:15" hidden="1" x14ac:dyDescent="0.25">
      <c r="A8591">
        <v>219</v>
      </c>
      <c r="B8591" t="s">
        <v>2166</v>
      </c>
      <c r="C8591" t="s">
        <v>2167</v>
      </c>
      <c r="D8591">
        <v>505377374094</v>
      </c>
      <c r="E8591">
        <v>1</v>
      </c>
      <c r="F8591">
        <v>0</v>
      </c>
      <c r="G8591">
        <v>0</v>
      </c>
      <c r="H8591">
        <v>96000000</v>
      </c>
      <c r="I8591">
        <v>340000000</v>
      </c>
      <c r="J8591">
        <v>0.05</v>
      </c>
      <c r="M8591"/>
    </row>
    <row r="8592" spans="1:15" hidden="1" x14ac:dyDescent="0.25">
      <c r="A8592">
        <v>219</v>
      </c>
      <c r="B8592" t="s">
        <v>831</v>
      </c>
      <c r="C8592" t="s">
        <v>832</v>
      </c>
      <c r="D8592">
        <v>64837565395126</v>
      </c>
      <c r="E8592">
        <v>701742045</v>
      </c>
      <c r="F8592">
        <v>39831818617</v>
      </c>
      <c r="G8592">
        <v>25</v>
      </c>
      <c r="H8592">
        <v>500000000000</v>
      </c>
      <c r="I8592">
        <v>340000000</v>
      </c>
      <c r="J8592">
        <v>8.9999999999999993E-3</v>
      </c>
      <c r="M8592"/>
    </row>
    <row r="8593" spans="1:10" customFormat="1" hidden="1" x14ac:dyDescent="0.25">
      <c r="A8593">
        <v>219</v>
      </c>
      <c r="B8593" t="s">
        <v>869</v>
      </c>
      <c r="C8593" t="s">
        <v>870</v>
      </c>
      <c r="D8593">
        <v>25533708513057</v>
      </c>
      <c r="E8593">
        <v>583688300</v>
      </c>
      <c r="F8593">
        <v>30217349300</v>
      </c>
      <c r="G8593">
        <v>19</v>
      </c>
      <c r="H8593">
        <v>400000000000</v>
      </c>
      <c r="I8593">
        <v>340000000</v>
      </c>
      <c r="J8593">
        <v>8.0000000000000002E-3</v>
      </c>
    </row>
    <row r="8594" spans="1:10" customFormat="1" hidden="1" x14ac:dyDescent="0.25">
      <c r="A8594">
        <v>219</v>
      </c>
      <c r="B8594" t="s">
        <v>2170</v>
      </c>
      <c r="C8594" t="s">
        <v>2171</v>
      </c>
      <c r="D8594">
        <v>764909587188</v>
      </c>
      <c r="E8594">
        <v>378417717</v>
      </c>
      <c r="F8594">
        <v>1242172881</v>
      </c>
      <c r="G8594">
        <v>1</v>
      </c>
      <c r="H8594">
        <v>250000000000</v>
      </c>
      <c r="I8594">
        <v>340000000</v>
      </c>
      <c r="J8594">
        <v>0.03</v>
      </c>
    </row>
    <row r="8595" spans="1:10" customFormat="1" hidden="1" x14ac:dyDescent="0.25">
      <c r="A8595">
        <v>219</v>
      </c>
      <c r="B8595" t="s">
        <v>1406</v>
      </c>
      <c r="C8595" t="s">
        <v>1407</v>
      </c>
      <c r="D8595">
        <v>295690432985</v>
      </c>
      <c r="E8595">
        <v>1</v>
      </c>
      <c r="F8595">
        <v>0</v>
      </c>
      <c r="G8595">
        <v>0</v>
      </c>
      <c r="H8595">
        <v>120000000000</v>
      </c>
      <c r="I8595">
        <v>340000000</v>
      </c>
      <c r="J8595">
        <v>0.02</v>
      </c>
    </row>
    <row r="8596" spans="1:10" customFormat="1" hidden="1" x14ac:dyDescent="0.25">
      <c r="A8596">
        <v>219</v>
      </c>
      <c r="B8596" t="s">
        <v>232</v>
      </c>
      <c r="C8596" t="s">
        <v>233</v>
      </c>
      <c r="D8596">
        <v>0</v>
      </c>
      <c r="E8596">
        <v>0</v>
      </c>
      <c r="F8596">
        <v>0</v>
      </c>
      <c r="G8596">
        <v>0</v>
      </c>
      <c r="H8596">
        <v>10000000000</v>
      </c>
      <c r="I8596">
        <v>340000000</v>
      </c>
      <c r="J8596">
        <v>0</v>
      </c>
    </row>
    <row r="8597" spans="1:10" customFormat="1" hidden="1" x14ac:dyDescent="0.25">
      <c r="A8597">
        <v>219</v>
      </c>
      <c r="B8597" t="s">
        <v>1807</v>
      </c>
      <c r="C8597" t="s">
        <v>1808</v>
      </c>
      <c r="D8597">
        <v>1261397005225</v>
      </c>
      <c r="E8597">
        <v>1</v>
      </c>
      <c r="F8597">
        <v>0</v>
      </c>
      <c r="G8597">
        <v>0</v>
      </c>
      <c r="H8597">
        <v>400000000000</v>
      </c>
      <c r="I8597">
        <v>340000000</v>
      </c>
      <c r="J8597">
        <v>1.4999999999999999E-2</v>
      </c>
    </row>
    <row r="8598" spans="1:10" customFormat="1" hidden="1" x14ac:dyDescent="0.25">
      <c r="A8598">
        <v>219</v>
      </c>
      <c r="B8598" t="s">
        <v>2041</v>
      </c>
      <c r="C8598" t="s">
        <v>2042</v>
      </c>
      <c r="D8598">
        <v>873260848845</v>
      </c>
      <c r="E8598">
        <v>1</v>
      </c>
      <c r="F8598">
        <v>0</v>
      </c>
      <c r="G8598">
        <v>0</v>
      </c>
      <c r="H8598">
        <v>25000000000</v>
      </c>
      <c r="I8598">
        <v>340000000</v>
      </c>
      <c r="J8598">
        <v>0.02</v>
      </c>
    </row>
    <row r="8599" spans="1:10" customFormat="1" hidden="1" x14ac:dyDescent="0.25">
      <c r="A8599">
        <v>219</v>
      </c>
      <c r="B8599" t="s">
        <v>1426</v>
      </c>
      <c r="C8599" t="s">
        <v>1427</v>
      </c>
      <c r="D8599">
        <v>162262399017103</v>
      </c>
      <c r="E8599">
        <v>3230848616</v>
      </c>
      <c r="F8599">
        <v>102230919262</v>
      </c>
      <c r="G8599">
        <v>65</v>
      </c>
      <c r="H8599">
        <v>1000000000000</v>
      </c>
      <c r="I8599">
        <v>340000000</v>
      </c>
      <c r="J8599">
        <v>2.75E-2</v>
      </c>
    </row>
    <row r="8600" spans="1:10" customFormat="1" hidden="1" x14ac:dyDescent="0.25">
      <c r="A8600">
        <v>219</v>
      </c>
      <c r="B8600" t="s">
        <v>2198</v>
      </c>
      <c r="C8600" t="s">
        <v>2199</v>
      </c>
      <c r="D8600">
        <v>129739881982797</v>
      </c>
      <c r="E8600">
        <v>5183958119</v>
      </c>
      <c r="F8600">
        <v>92035204279</v>
      </c>
      <c r="G8600">
        <v>60</v>
      </c>
      <c r="H8600">
        <v>50000000000</v>
      </c>
      <c r="I8600">
        <v>340000000</v>
      </c>
      <c r="J8600">
        <v>0.05</v>
      </c>
    </row>
    <row r="8601" spans="1:10" customFormat="1" hidden="1" x14ac:dyDescent="0.25">
      <c r="A8601">
        <v>219</v>
      </c>
      <c r="B8601" t="s">
        <v>604</v>
      </c>
      <c r="C8601" t="s">
        <v>605</v>
      </c>
      <c r="D8601">
        <v>1205504181722</v>
      </c>
      <c r="E8601">
        <v>365612406</v>
      </c>
      <c r="F8601">
        <v>1255007920</v>
      </c>
      <c r="G8601">
        <v>1</v>
      </c>
      <c r="H8601">
        <v>222369636963</v>
      </c>
      <c r="I8601">
        <v>340000000</v>
      </c>
      <c r="J8601">
        <v>0.02</v>
      </c>
    </row>
    <row r="8602" spans="1:10" customFormat="1" hidden="1" x14ac:dyDescent="0.25">
      <c r="A8602">
        <v>219</v>
      </c>
      <c r="B8602" t="s">
        <v>1930</v>
      </c>
      <c r="C8602" t="s">
        <v>1931</v>
      </c>
      <c r="D8602">
        <v>50807057900</v>
      </c>
      <c r="E8602">
        <v>1</v>
      </c>
      <c r="F8602">
        <v>0</v>
      </c>
      <c r="G8602">
        <v>0</v>
      </c>
      <c r="H8602">
        <v>3000000000</v>
      </c>
      <c r="I8602">
        <v>340000000</v>
      </c>
      <c r="J8602">
        <v>0.01</v>
      </c>
    </row>
    <row r="8603" spans="1:10" customFormat="1" hidden="1" x14ac:dyDescent="0.25">
      <c r="A8603">
        <v>219</v>
      </c>
      <c r="B8603" t="s">
        <v>296</v>
      </c>
      <c r="C8603" t="s">
        <v>297</v>
      </c>
      <c r="D8603">
        <v>12949870911396</v>
      </c>
      <c r="E8603">
        <v>650508872</v>
      </c>
      <c r="F8603">
        <v>7452212938</v>
      </c>
      <c r="G8603">
        <v>5</v>
      </c>
      <c r="H8603">
        <v>150000000000</v>
      </c>
      <c r="I8603">
        <v>340000000</v>
      </c>
      <c r="J8603">
        <v>0.04</v>
      </c>
    </row>
    <row r="8604" spans="1:10" customFormat="1" hidden="1" x14ac:dyDescent="0.25">
      <c r="A8604">
        <v>219</v>
      </c>
      <c r="B8604" t="s">
        <v>1557</v>
      </c>
      <c r="C8604" t="s">
        <v>1558</v>
      </c>
      <c r="D8604">
        <v>19487977231</v>
      </c>
      <c r="E8604">
        <v>1</v>
      </c>
      <c r="F8604">
        <v>0</v>
      </c>
      <c r="G8604">
        <v>0</v>
      </c>
      <c r="H8604">
        <v>225000000000</v>
      </c>
      <c r="I8604">
        <v>340000000</v>
      </c>
      <c r="J8604">
        <v>2.29E-2</v>
      </c>
    </row>
    <row r="8605" spans="1:10" customFormat="1" hidden="1" x14ac:dyDescent="0.25">
      <c r="A8605">
        <v>219</v>
      </c>
      <c r="B8605" t="s">
        <v>1081</v>
      </c>
      <c r="C8605" t="s">
        <v>1082</v>
      </c>
      <c r="D8605">
        <v>172360887697830</v>
      </c>
      <c r="E8605">
        <v>1665376272</v>
      </c>
      <c r="F8605">
        <v>131212250943</v>
      </c>
      <c r="G8605">
        <v>82</v>
      </c>
      <c r="H8605">
        <v>111000000000</v>
      </c>
      <c r="I8605">
        <v>340000000</v>
      </c>
      <c r="J8605">
        <v>0.01</v>
      </c>
    </row>
    <row r="8606" spans="1:10" customFormat="1" hidden="1" x14ac:dyDescent="0.25">
      <c r="A8606">
        <v>219</v>
      </c>
      <c r="B8606" t="s">
        <v>1863</v>
      </c>
      <c r="C8606" t="s">
        <v>1864</v>
      </c>
      <c r="D8606">
        <v>4126365237009</v>
      </c>
      <c r="E8606">
        <v>365611183</v>
      </c>
      <c r="F8606">
        <v>1254947980</v>
      </c>
      <c r="G8606">
        <v>1</v>
      </c>
      <c r="H8606">
        <v>161000000000</v>
      </c>
      <c r="I8606">
        <v>340000000</v>
      </c>
      <c r="J8606">
        <v>0.02</v>
      </c>
    </row>
    <row r="8607" spans="1:10" customFormat="1" hidden="1" x14ac:dyDescent="0.25">
      <c r="A8607">
        <v>219</v>
      </c>
      <c r="B8607" t="s">
        <v>2366</v>
      </c>
      <c r="C8607" t="s">
        <v>2367</v>
      </c>
      <c r="D8607">
        <v>432791505591</v>
      </c>
      <c r="E8607">
        <v>1</v>
      </c>
      <c r="F8607">
        <v>0</v>
      </c>
      <c r="G8607">
        <v>0</v>
      </c>
      <c r="H8607">
        <v>243862034417</v>
      </c>
      <c r="I8607">
        <v>340000000</v>
      </c>
      <c r="J8607">
        <v>0.02</v>
      </c>
    </row>
    <row r="8608" spans="1:10" customFormat="1" hidden="1" x14ac:dyDescent="0.25">
      <c r="A8608">
        <v>219</v>
      </c>
      <c r="B8608" t="s">
        <v>2196</v>
      </c>
      <c r="C8608" t="s">
        <v>2197</v>
      </c>
      <c r="D8608">
        <v>66217145877301</v>
      </c>
      <c r="E8608">
        <v>2753341860</v>
      </c>
      <c r="F8608">
        <v>45853495345</v>
      </c>
      <c r="G8608">
        <v>30</v>
      </c>
      <c r="H8608">
        <v>10000000000</v>
      </c>
      <c r="I8608">
        <v>340000000</v>
      </c>
      <c r="J8608">
        <v>0.05</v>
      </c>
    </row>
    <row r="8609" spans="1:10" customFormat="1" hidden="1" x14ac:dyDescent="0.25">
      <c r="A8609">
        <v>219</v>
      </c>
      <c r="B8609" t="s">
        <v>503</v>
      </c>
      <c r="C8609" t="s">
        <v>504</v>
      </c>
      <c r="D8609">
        <v>59665076107</v>
      </c>
      <c r="E8609">
        <v>1</v>
      </c>
      <c r="F8609">
        <v>0</v>
      </c>
      <c r="G8609">
        <v>0</v>
      </c>
      <c r="H8609">
        <v>50000000000</v>
      </c>
      <c r="I8609">
        <v>340000000</v>
      </c>
      <c r="J8609">
        <v>0.01</v>
      </c>
    </row>
    <row r="8610" spans="1:10" customFormat="1" hidden="1" x14ac:dyDescent="0.25">
      <c r="A8610">
        <v>219</v>
      </c>
      <c r="B8610" t="s">
        <v>937</v>
      </c>
      <c r="C8610" t="s">
        <v>938</v>
      </c>
      <c r="D8610">
        <v>70067225858</v>
      </c>
      <c r="E8610">
        <v>1</v>
      </c>
      <c r="F8610">
        <v>0</v>
      </c>
      <c r="G8610">
        <v>0</v>
      </c>
      <c r="H8610">
        <v>30000000000</v>
      </c>
      <c r="I8610">
        <v>340000000</v>
      </c>
      <c r="J8610">
        <v>0.03</v>
      </c>
    </row>
    <row r="8611" spans="1:10" customFormat="1" hidden="1" x14ac:dyDescent="0.25">
      <c r="A8611">
        <v>219</v>
      </c>
      <c r="B8611" t="s">
        <v>1232</v>
      </c>
      <c r="C8611" t="s">
        <v>1233</v>
      </c>
      <c r="D8611">
        <v>2857450626568</v>
      </c>
      <c r="E8611">
        <v>369008559</v>
      </c>
      <c r="F8611">
        <v>2871847389</v>
      </c>
      <c r="G8611">
        <v>2</v>
      </c>
      <c r="H8611">
        <v>101000000000</v>
      </c>
      <c r="I8611">
        <v>340000000</v>
      </c>
      <c r="J8611">
        <v>0.01</v>
      </c>
    </row>
    <row r="8612" spans="1:10" customFormat="1" hidden="1" x14ac:dyDescent="0.25">
      <c r="A8612">
        <v>219</v>
      </c>
      <c r="B8612" t="s">
        <v>642</v>
      </c>
      <c r="C8612" t="s">
        <v>643</v>
      </c>
      <c r="D8612">
        <v>4750253116401</v>
      </c>
      <c r="E8612">
        <v>444275210</v>
      </c>
      <c r="F8612">
        <v>1178398031</v>
      </c>
      <c r="G8612">
        <v>1</v>
      </c>
      <c r="H8612">
        <v>1618033988749</v>
      </c>
      <c r="I8612">
        <v>345000000</v>
      </c>
      <c r="J8612">
        <v>7.7700000000000005E-2</v>
      </c>
    </row>
    <row r="8613" spans="1:10" customFormat="1" hidden="1" x14ac:dyDescent="0.25">
      <c r="A8613">
        <v>219</v>
      </c>
      <c r="B8613" t="s">
        <v>575</v>
      </c>
      <c r="C8613" t="s">
        <v>576</v>
      </c>
      <c r="D8613">
        <v>707209254043</v>
      </c>
      <c r="E8613">
        <v>1</v>
      </c>
      <c r="F8613">
        <v>0</v>
      </c>
      <c r="G8613">
        <v>0</v>
      </c>
      <c r="H8613">
        <v>10000000000</v>
      </c>
      <c r="I8613">
        <v>340000000</v>
      </c>
      <c r="J8613">
        <v>1E-3</v>
      </c>
    </row>
    <row r="8614" spans="1:10" customFormat="1" hidden="1" x14ac:dyDescent="0.25">
      <c r="A8614">
        <v>219</v>
      </c>
      <c r="B8614" t="s">
        <v>829</v>
      </c>
      <c r="C8614" t="s">
        <v>830</v>
      </c>
      <c r="D8614">
        <v>54671117785320</v>
      </c>
      <c r="E8614">
        <v>928893156</v>
      </c>
      <c r="F8614">
        <v>34730650585</v>
      </c>
      <c r="G8614">
        <v>22</v>
      </c>
      <c r="H8614">
        <v>300000000000</v>
      </c>
      <c r="I8614">
        <v>400000000</v>
      </c>
      <c r="J8614">
        <v>1.4999999999999999E-2</v>
      </c>
    </row>
    <row r="8615" spans="1:10" customFormat="1" hidden="1" x14ac:dyDescent="0.25">
      <c r="A8615">
        <v>222</v>
      </c>
      <c r="B8615" t="s">
        <v>2460</v>
      </c>
      <c r="C8615" t="s">
        <v>2461</v>
      </c>
      <c r="D8615">
        <v>108303243555</v>
      </c>
      <c r="E8615">
        <v>1</v>
      </c>
      <c r="F8615">
        <v>0</v>
      </c>
      <c r="G8615">
        <v>0</v>
      </c>
      <c r="H8615">
        <v>95000000000</v>
      </c>
      <c r="I8615">
        <v>340000000</v>
      </c>
      <c r="J8615">
        <v>0</v>
      </c>
    </row>
    <row r="8616" spans="1:10" customFormat="1" hidden="1" x14ac:dyDescent="0.25">
      <c r="A8616">
        <v>222</v>
      </c>
      <c r="B8616" t="s">
        <v>2252</v>
      </c>
      <c r="C8616" t="s">
        <v>2253</v>
      </c>
      <c r="D8616">
        <v>1738272890795</v>
      </c>
      <c r="E8616">
        <v>1</v>
      </c>
      <c r="F8616">
        <v>0</v>
      </c>
      <c r="G8616">
        <v>0</v>
      </c>
      <c r="H8616">
        <v>200000000000</v>
      </c>
      <c r="I8616">
        <v>340000000</v>
      </c>
      <c r="J8616">
        <v>0.01</v>
      </c>
    </row>
    <row r="8617" spans="1:10" customFormat="1" hidden="1" x14ac:dyDescent="0.25">
      <c r="A8617">
        <v>219</v>
      </c>
      <c r="B8617" t="s">
        <v>2221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340000000</v>
      </c>
      <c r="J8617">
        <v>1</v>
      </c>
    </row>
    <row r="8618" spans="1:10" customFormat="1" hidden="1" x14ac:dyDescent="0.25">
      <c r="A8618">
        <v>219</v>
      </c>
      <c r="B8618" t="s">
        <v>675</v>
      </c>
      <c r="C8618" t="s">
        <v>676</v>
      </c>
      <c r="D8618">
        <v>3980842967774</v>
      </c>
      <c r="E8618">
        <v>340000000</v>
      </c>
      <c r="F8618">
        <v>1280983398</v>
      </c>
      <c r="G8618">
        <v>1</v>
      </c>
      <c r="H8618">
        <v>375000000000</v>
      </c>
      <c r="I8618">
        <v>340000000</v>
      </c>
      <c r="J8618">
        <v>0</v>
      </c>
    </row>
    <row r="8619" spans="1:10" customFormat="1" hidden="1" x14ac:dyDescent="0.25">
      <c r="A8619">
        <v>219</v>
      </c>
      <c r="B8619" t="s">
        <v>1085</v>
      </c>
      <c r="C8619" t="s">
        <v>1086</v>
      </c>
      <c r="D8619">
        <v>116891703335</v>
      </c>
      <c r="E8619">
        <v>1</v>
      </c>
      <c r="F8619">
        <v>0</v>
      </c>
      <c r="G8619">
        <v>0</v>
      </c>
      <c r="H8619">
        <v>50000000000</v>
      </c>
      <c r="I8619">
        <v>340000000</v>
      </c>
      <c r="J8619">
        <v>0</v>
      </c>
    </row>
    <row r="8620" spans="1:10" customFormat="1" hidden="1" x14ac:dyDescent="0.25">
      <c r="A8620">
        <v>219</v>
      </c>
      <c r="B8620" t="s">
        <v>2334</v>
      </c>
      <c r="C8620" t="s">
        <v>2335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customFormat="1" hidden="1" x14ac:dyDescent="0.25">
      <c r="A8621">
        <v>219</v>
      </c>
      <c r="B8621" t="s">
        <v>1693</v>
      </c>
      <c r="C8621" t="s">
        <v>1694</v>
      </c>
      <c r="D8621">
        <v>45224534145953</v>
      </c>
      <c r="E8621">
        <v>340000000</v>
      </c>
      <c r="F8621">
        <v>45058109971</v>
      </c>
      <c r="G8621">
        <v>28</v>
      </c>
      <c r="H8621">
        <v>510000000000</v>
      </c>
      <c r="I8621">
        <v>340000000</v>
      </c>
      <c r="J8621">
        <v>0</v>
      </c>
    </row>
    <row r="8622" spans="1:10" customFormat="1" hidden="1" x14ac:dyDescent="0.25">
      <c r="A8622">
        <v>219</v>
      </c>
      <c r="B8622" s="161" t="s">
        <v>321</v>
      </c>
      <c r="C8622" t="s">
        <v>322</v>
      </c>
      <c r="D8622">
        <v>74313903643</v>
      </c>
      <c r="E8622">
        <v>1</v>
      </c>
      <c r="F8622">
        <v>0</v>
      </c>
      <c r="G8622">
        <v>0</v>
      </c>
      <c r="H8622">
        <v>20000000000</v>
      </c>
      <c r="I8622">
        <v>340000000</v>
      </c>
      <c r="J8622">
        <v>8.9999999999999993E-3</v>
      </c>
    </row>
    <row r="8623" spans="1:10" customFormat="1" hidden="1" x14ac:dyDescent="0.25">
      <c r="A8623">
        <v>219</v>
      </c>
      <c r="B8623" t="s">
        <v>2344</v>
      </c>
      <c r="C8623" t="s">
        <v>2345</v>
      </c>
      <c r="D8623">
        <v>2744518705439</v>
      </c>
      <c r="E8623">
        <v>340000000</v>
      </c>
      <c r="F8623">
        <v>1280427001</v>
      </c>
      <c r="G8623">
        <v>1</v>
      </c>
      <c r="H8623">
        <v>100700000000</v>
      </c>
      <c r="I8623">
        <v>340000000</v>
      </c>
      <c r="J8623">
        <v>0</v>
      </c>
    </row>
    <row r="8624" spans="1:10" customFormat="1" hidden="1" x14ac:dyDescent="0.25">
      <c r="A8624">
        <v>219</v>
      </c>
      <c r="B8624" t="s">
        <v>400</v>
      </c>
      <c r="C8624" t="s">
        <v>401</v>
      </c>
      <c r="D8624">
        <v>6415905366387</v>
      </c>
      <c r="E8624">
        <v>376175669</v>
      </c>
      <c r="F8624">
        <v>4485783070</v>
      </c>
      <c r="G8624">
        <v>3</v>
      </c>
      <c r="H8624">
        <v>202000000000</v>
      </c>
      <c r="I8624">
        <v>340000000</v>
      </c>
      <c r="J8624">
        <v>8.0000000000000002E-3</v>
      </c>
    </row>
    <row r="8625" spans="1:10" customFormat="1" hidden="1" x14ac:dyDescent="0.25">
      <c r="A8625">
        <v>219</v>
      </c>
      <c r="B8625" t="s">
        <v>1483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customFormat="1" hidden="1" x14ac:dyDescent="0.25">
      <c r="A8626">
        <v>219</v>
      </c>
      <c r="B8626" t="s">
        <v>1970</v>
      </c>
      <c r="C8626" t="s">
        <v>1971</v>
      </c>
      <c r="D8626">
        <v>916655269308</v>
      </c>
      <c r="E8626">
        <v>1</v>
      </c>
      <c r="F8626">
        <v>0</v>
      </c>
      <c r="G8626">
        <v>0</v>
      </c>
      <c r="H8626">
        <v>80000000</v>
      </c>
      <c r="I8626">
        <v>340000000</v>
      </c>
      <c r="J8626">
        <v>0.02</v>
      </c>
    </row>
    <row r="8627" spans="1:10" customFormat="1" hidden="1" x14ac:dyDescent="0.25">
      <c r="A8627">
        <v>219</v>
      </c>
      <c r="B8627" t="s">
        <v>2670</v>
      </c>
      <c r="C8627" t="s">
        <v>2671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customFormat="1" hidden="1" x14ac:dyDescent="0.25">
      <c r="A8628">
        <v>219</v>
      </c>
      <c r="B8628" t="s">
        <v>433</v>
      </c>
      <c r="C8628" t="s">
        <v>434</v>
      </c>
      <c r="D8628">
        <v>1466424888</v>
      </c>
      <c r="E8628">
        <v>1</v>
      </c>
      <c r="F8628">
        <v>0</v>
      </c>
      <c r="G8628">
        <v>0</v>
      </c>
      <c r="H8628">
        <v>27000000</v>
      </c>
      <c r="I8628">
        <v>340000000</v>
      </c>
      <c r="J8628">
        <v>5.0000000000000001E-3</v>
      </c>
    </row>
    <row r="8629" spans="1:10" customFormat="1" hidden="1" x14ac:dyDescent="0.25">
      <c r="A8629">
        <v>219</v>
      </c>
      <c r="B8629" t="s">
        <v>2431</v>
      </c>
      <c r="C8629" t="s">
        <v>2432</v>
      </c>
      <c r="D8629">
        <v>1334148091954</v>
      </c>
      <c r="E8629">
        <v>1</v>
      </c>
      <c r="F8629">
        <v>0</v>
      </c>
      <c r="G8629">
        <v>0</v>
      </c>
      <c r="H8629">
        <v>100000000000</v>
      </c>
      <c r="I8629">
        <v>340000000</v>
      </c>
      <c r="J8629">
        <v>0.02</v>
      </c>
    </row>
    <row r="8630" spans="1:10" customFormat="1" hidden="1" x14ac:dyDescent="0.25">
      <c r="A8630">
        <v>219</v>
      </c>
      <c r="B8630" t="s">
        <v>1758</v>
      </c>
      <c r="D8630">
        <v>102802555</v>
      </c>
      <c r="E8630">
        <v>1</v>
      </c>
      <c r="F8630">
        <v>0</v>
      </c>
      <c r="G8630">
        <v>0</v>
      </c>
      <c r="H8630">
        <v>100000000</v>
      </c>
      <c r="I8630">
        <v>340000000</v>
      </c>
      <c r="J8630">
        <v>0.15</v>
      </c>
    </row>
    <row r="8631" spans="1:10" customFormat="1" hidden="1" x14ac:dyDescent="0.25">
      <c r="A8631">
        <v>219</v>
      </c>
      <c r="B8631" t="s">
        <v>1420</v>
      </c>
      <c r="C8631" t="s">
        <v>1421</v>
      </c>
      <c r="D8631">
        <v>2846418747</v>
      </c>
      <c r="E8631">
        <v>1</v>
      </c>
      <c r="F8631">
        <v>0</v>
      </c>
      <c r="G8631">
        <v>0</v>
      </c>
      <c r="H8631">
        <v>666000000</v>
      </c>
      <c r="I8631">
        <v>340000000</v>
      </c>
      <c r="J8631">
        <v>6.6600000000000001E-3</v>
      </c>
    </row>
    <row r="8632" spans="1:10" customFormat="1" hidden="1" x14ac:dyDescent="0.25">
      <c r="A8632">
        <v>219</v>
      </c>
      <c r="B8632" t="s">
        <v>2087</v>
      </c>
      <c r="C8632" t="s">
        <v>2088</v>
      </c>
      <c r="D8632">
        <v>11038187623247</v>
      </c>
      <c r="E8632">
        <v>411482593</v>
      </c>
      <c r="F8632">
        <v>14225036070</v>
      </c>
      <c r="G8632">
        <v>9</v>
      </c>
      <c r="H8632">
        <v>4100000000000</v>
      </c>
      <c r="I8632">
        <v>340000000</v>
      </c>
      <c r="J8632">
        <v>5.0000000000000001E-3</v>
      </c>
    </row>
    <row r="8633" spans="1:10" customFormat="1" hidden="1" x14ac:dyDescent="0.25">
      <c r="A8633">
        <v>219</v>
      </c>
      <c r="B8633" t="s">
        <v>1434</v>
      </c>
      <c r="C8633" t="s">
        <v>1435</v>
      </c>
      <c r="D8633">
        <v>350000001350</v>
      </c>
      <c r="E8633">
        <v>340000000</v>
      </c>
      <c r="F8633">
        <v>1280249337</v>
      </c>
      <c r="G8633">
        <v>1</v>
      </c>
      <c r="H8633">
        <v>330000000000</v>
      </c>
      <c r="I8633">
        <v>340000000</v>
      </c>
      <c r="J8633">
        <v>0</v>
      </c>
    </row>
    <row r="8634" spans="1:10" customFormat="1" hidden="1" x14ac:dyDescent="0.25">
      <c r="A8634">
        <v>219</v>
      </c>
      <c r="B8634" t="s">
        <v>1583</v>
      </c>
      <c r="C8634" t="s">
        <v>1584</v>
      </c>
      <c r="D8634">
        <v>1131881935425</v>
      </c>
      <c r="E8634">
        <v>340000000</v>
      </c>
      <c r="F8634">
        <v>1280844910</v>
      </c>
      <c r="G8634">
        <v>1</v>
      </c>
      <c r="H8634">
        <v>495814564669</v>
      </c>
      <c r="I8634">
        <v>340000000</v>
      </c>
      <c r="J8634">
        <v>0</v>
      </c>
    </row>
    <row r="8635" spans="1:10" customFormat="1" hidden="1" x14ac:dyDescent="0.25">
      <c r="A8635">
        <v>222</v>
      </c>
      <c r="B8635" t="s">
        <v>2718</v>
      </c>
      <c r="D8635">
        <v>497621434</v>
      </c>
      <c r="E8635">
        <v>1</v>
      </c>
      <c r="F8635">
        <v>0</v>
      </c>
      <c r="G8635">
        <v>0</v>
      </c>
      <c r="H8635">
        <v>369000000</v>
      </c>
      <c r="I8635">
        <v>340000000</v>
      </c>
      <c r="J8635">
        <v>0.03</v>
      </c>
    </row>
    <row r="8636" spans="1:10" customFormat="1" hidden="1" x14ac:dyDescent="0.25">
      <c r="A8636">
        <v>219</v>
      </c>
      <c r="B8636" t="s">
        <v>2032</v>
      </c>
      <c r="C8636" t="s">
        <v>2033</v>
      </c>
      <c r="D8636">
        <v>952720773626</v>
      </c>
      <c r="E8636">
        <v>1</v>
      </c>
      <c r="F8636">
        <v>0</v>
      </c>
      <c r="G8636">
        <v>0</v>
      </c>
      <c r="H8636">
        <v>50000000000</v>
      </c>
      <c r="I8636">
        <v>340000000</v>
      </c>
      <c r="J8636">
        <v>0.02</v>
      </c>
    </row>
    <row r="8637" spans="1:10" customFormat="1" hidden="1" x14ac:dyDescent="0.25">
      <c r="A8637">
        <v>219</v>
      </c>
      <c r="B8637" t="s">
        <v>478</v>
      </c>
      <c r="C8637" t="s">
        <v>479</v>
      </c>
      <c r="D8637">
        <v>34634045394</v>
      </c>
      <c r="E8637">
        <v>1</v>
      </c>
      <c r="F8637">
        <v>0</v>
      </c>
      <c r="G8637">
        <v>0</v>
      </c>
      <c r="H8637">
        <v>30000000000</v>
      </c>
      <c r="I8637">
        <v>345000000</v>
      </c>
      <c r="J8637">
        <v>0.02</v>
      </c>
    </row>
    <row r="8638" spans="1:10" customFormat="1" hidden="1" x14ac:dyDescent="0.25">
      <c r="A8638">
        <v>219</v>
      </c>
      <c r="B8638" t="s">
        <v>1963</v>
      </c>
      <c r="C8638" t="s">
        <v>1964</v>
      </c>
      <c r="D8638">
        <v>11295367607370</v>
      </c>
      <c r="E8638">
        <v>372023201</v>
      </c>
      <c r="F8638">
        <v>1248904873</v>
      </c>
      <c r="G8638">
        <v>1</v>
      </c>
      <c r="H8638">
        <v>325000000000</v>
      </c>
      <c r="I8638">
        <v>340000000</v>
      </c>
      <c r="J8638">
        <v>2.5000000000000001E-2</v>
      </c>
    </row>
    <row r="8639" spans="1:10" customFormat="1" hidden="1" x14ac:dyDescent="0.25">
      <c r="A8639">
        <v>219</v>
      </c>
      <c r="B8639" t="s">
        <v>921</v>
      </c>
      <c r="C8639" t="s">
        <v>922</v>
      </c>
      <c r="D8639">
        <v>206864831511</v>
      </c>
      <c r="E8639">
        <v>378409550</v>
      </c>
      <c r="F8639">
        <v>1241908790</v>
      </c>
      <c r="G8639">
        <v>1</v>
      </c>
      <c r="H8639">
        <v>125000000000</v>
      </c>
      <c r="I8639">
        <v>340000000</v>
      </c>
      <c r="J8639">
        <v>0.03</v>
      </c>
    </row>
    <row r="8640" spans="1:10" customFormat="1" hidden="1" x14ac:dyDescent="0.25">
      <c r="A8640">
        <v>219</v>
      </c>
      <c r="B8640" t="s">
        <v>2133</v>
      </c>
      <c r="C8640" t="s">
        <v>2134</v>
      </c>
      <c r="D8640">
        <v>629723378838</v>
      </c>
      <c r="E8640">
        <v>1</v>
      </c>
      <c r="F8640">
        <v>0</v>
      </c>
      <c r="G8640">
        <v>0</v>
      </c>
      <c r="H8640">
        <v>105200000000</v>
      </c>
      <c r="I8640">
        <v>340000000</v>
      </c>
      <c r="J8640">
        <v>0.02</v>
      </c>
    </row>
    <row r="8641" spans="1:15" hidden="1" x14ac:dyDescent="0.25">
      <c r="A8641">
        <v>219</v>
      </c>
      <c r="B8641" t="s">
        <v>2619</v>
      </c>
      <c r="C8641" t="s">
        <v>797</v>
      </c>
      <c r="D8641">
        <v>2127634352</v>
      </c>
      <c r="E8641">
        <v>1</v>
      </c>
      <c r="F8641">
        <v>0</v>
      </c>
      <c r="G8641">
        <v>0</v>
      </c>
      <c r="H8641">
        <v>2000000000</v>
      </c>
      <c r="I8641">
        <v>340000000</v>
      </c>
      <c r="J8641">
        <v>0.03</v>
      </c>
      <c r="M8641"/>
    </row>
    <row r="8642" spans="1:15" hidden="1" x14ac:dyDescent="0.25">
      <c r="A8642">
        <v>219</v>
      </c>
      <c r="B8642" t="s">
        <v>1242</v>
      </c>
      <c r="C8642" t="s">
        <v>1243</v>
      </c>
      <c r="D8642">
        <v>19623151638</v>
      </c>
      <c r="E8642">
        <v>1</v>
      </c>
      <c r="F8642">
        <v>0</v>
      </c>
      <c r="G8642">
        <v>0</v>
      </c>
      <c r="H8642">
        <v>191000000</v>
      </c>
      <c r="I8642">
        <v>340000000</v>
      </c>
      <c r="J8642">
        <v>0.01</v>
      </c>
      <c r="M8642"/>
    </row>
    <row r="8643" spans="1:15" hidden="1" x14ac:dyDescent="0.25">
      <c r="A8643">
        <v>219</v>
      </c>
      <c r="B8643" t="s">
        <v>2113</v>
      </c>
      <c r="C8643" t="s">
        <v>2114</v>
      </c>
      <c r="D8643">
        <v>100007821255</v>
      </c>
      <c r="E8643">
        <v>1</v>
      </c>
      <c r="F8643">
        <v>0</v>
      </c>
      <c r="G8643">
        <v>0</v>
      </c>
      <c r="H8643">
        <v>100000000000</v>
      </c>
      <c r="I8643">
        <v>340000000</v>
      </c>
      <c r="J8643">
        <v>0.02</v>
      </c>
      <c r="M8643"/>
    </row>
    <row r="8644" spans="1:15" hidden="1" x14ac:dyDescent="0.25">
      <c r="A8644">
        <v>222</v>
      </c>
      <c r="B8644" t="s">
        <v>1442</v>
      </c>
      <c r="C8644" t="s">
        <v>1443</v>
      </c>
      <c r="D8644">
        <v>86310980885180</v>
      </c>
      <c r="E8644">
        <v>1407799437</v>
      </c>
      <c r="F8644">
        <v>41644178044</v>
      </c>
      <c r="G8644">
        <v>30</v>
      </c>
      <c r="H8644">
        <v>2080000000000</v>
      </c>
      <c r="I8644">
        <v>340000000</v>
      </c>
      <c r="J8644">
        <v>2.5000000000000001E-2</v>
      </c>
      <c r="M8644"/>
    </row>
    <row r="8645" spans="1:15" hidden="1" x14ac:dyDescent="0.25">
      <c r="A8645">
        <v>219</v>
      </c>
      <c r="B8645" t="s">
        <v>1222</v>
      </c>
      <c r="C8645" t="s">
        <v>1223</v>
      </c>
      <c r="D8645">
        <v>0</v>
      </c>
      <c r="E8645">
        <v>0</v>
      </c>
      <c r="F8645">
        <v>0</v>
      </c>
      <c r="G8645">
        <v>0</v>
      </c>
      <c r="H8645">
        <v>1000000000</v>
      </c>
      <c r="I8645">
        <v>340000000</v>
      </c>
      <c r="J8645">
        <v>0.05</v>
      </c>
      <c r="M8645"/>
    </row>
    <row r="8646" spans="1:15" hidden="1" x14ac:dyDescent="0.25">
      <c r="A8646">
        <v>219</v>
      </c>
      <c r="B8646" t="s">
        <v>1611</v>
      </c>
      <c r="C8646" t="s">
        <v>1612</v>
      </c>
      <c r="D8646">
        <v>108009762319940</v>
      </c>
      <c r="E8646">
        <v>1934932491</v>
      </c>
      <c r="F8646">
        <v>51569483899</v>
      </c>
      <c r="G8646">
        <v>33</v>
      </c>
      <c r="H8646">
        <v>500000000000</v>
      </c>
      <c r="I8646">
        <v>340000000</v>
      </c>
      <c r="J8646">
        <v>0.03</v>
      </c>
      <c r="M8646"/>
    </row>
    <row r="8647" spans="1:15" hidden="1" x14ac:dyDescent="0.25">
      <c r="A8647">
        <v>219</v>
      </c>
      <c r="B8647" t="s">
        <v>427</v>
      </c>
      <c r="C8647" t="s">
        <v>428</v>
      </c>
      <c r="D8647">
        <v>107189210343</v>
      </c>
      <c r="E8647">
        <v>1</v>
      </c>
      <c r="F8647">
        <v>0</v>
      </c>
      <c r="G8647">
        <v>0</v>
      </c>
      <c r="H8647">
        <v>100000000000</v>
      </c>
      <c r="I8647">
        <v>340000000</v>
      </c>
      <c r="J8647">
        <v>0.02</v>
      </c>
      <c r="M8647"/>
    </row>
    <row r="8648" spans="1:15" hidden="1" x14ac:dyDescent="0.25">
      <c r="A8648">
        <v>219</v>
      </c>
      <c r="B8648" t="s">
        <v>532</v>
      </c>
      <c r="C8648" t="s">
        <v>533</v>
      </c>
      <c r="D8648">
        <v>330063161604</v>
      </c>
      <c r="E8648">
        <v>1</v>
      </c>
      <c r="F8648">
        <v>0</v>
      </c>
      <c r="G8648">
        <v>0</v>
      </c>
      <c r="H8648">
        <v>9000000000</v>
      </c>
      <c r="I8648">
        <v>340000000</v>
      </c>
      <c r="J8648">
        <v>0.03</v>
      </c>
      <c r="M8648"/>
    </row>
    <row r="8649" spans="1:15" x14ac:dyDescent="0.25">
      <c r="A8649">
        <v>224</v>
      </c>
      <c r="B8649" t="s">
        <v>1750</v>
      </c>
      <c r="C8649" t="s">
        <v>1751</v>
      </c>
      <c r="D8649">
        <v>65442611228082</v>
      </c>
      <c r="E8649">
        <v>0</v>
      </c>
      <c r="F8649">
        <v>0</v>
      </c>
      <c r="G8649">
        <v>35</v>
      </c>
      <c r="H8649">
        <v>500000000000</v>
      </c>
      <c r="I8649">
        <v>340000000</v>
      </c>
      <c r="J8649" s="127">
        <v>0</v>
      </c>
      <c r="L8649" t="str">
        <f>C8649</f>
        <v>ZETIC</v>
      </c>
      <c r="M8649" s="125">
        <f>H8649/1000000</f>
        <v>500000</v>
      </c>
      <c r="O8649" s="126">
        <f>D8649/1000000</f>
        <v>65442611.228082001</v>
      </c>
    </row>
    <row r="8650" spans="1:15" hidden="1" x14ac:dyDescent="0.25">
      <c r="A8650">
        <v>219</v>
      </c>
      <c r="B8650" t="s">
        <v>226</v>
      </c>
      <c r="C8650" t="s">
        <v>227</v>
      </c>
      <c r="D8650">
        <v>12720633446148</v>
      </c>
      <c r="E8650">
        <v>976041195</v>
      </c>
      <c r="F8650">
        <v>15264988696</v>
      </c>
      <c r="G8650">
        <v>10</v>
      </c>
      <c r="H8650">
        <v>2000000000000</v>
      </c>
      <c r="I8650">
        <v>340000000</v>
      </c>
      <c r="J8650">
        <v>0.04</v>
      </c>
      <c r="M8650"/>
    </row>
    <row r="8651" spans="1:15" hidden="1" x14ac:dyDescent="0.25">
      <c r="A8651">
        <v>219</v>
      </c>
      <c r="B8651" t="s">
        <v>1759</v>
      </c>
      <c r="C8651" t="s">
        <v>1760</v>
      </c>
      <c r="D8651">
        <v>703892650139</v>
      </c>
      <c r="E8651">
        <v>1</v>
      </c>
      <c r="F8651">
        <v>0</v>
      </c>
      <c r="G8651">
        <v>0</v>
      </c>
      <c r="H8651">
        <v>260000000000</v>
      </c>
      <c r="I8651">
        <v>340000000</v>
      </c>
      <c r="J8651">
        <v>0.01</v>
      </c>
      <c r="M8651"/>
    </row>
    <row r="8652" spans="1:15" hidden="1" x14ac:dyDescent="0.25">
      <c r="A8652">
        <v>222</v>
      </c>
      <c r="B8652" t="s">
        <v>1912</v>
      </c>
      <c r="C8652" t="s">
        <v>1913</v>
      </c>
      <c r="D8652">
        <v>133396031804249</v>
      </c>
      <c r="E8652">
        <v>3211906705</v>
      </c>
      <c r="F8652">
        <v>92858316795</v>
      </c>
      <c r="G8652">
        <v>67</v>
      </c>
      <c r="H8652">
        <v>1470000000000</v>
      </c>
      <c r="I8652">
        <v>340000000</v>
      </c>
      <c r="J8652">
        <v>0.03</v>
      </c>
      <c r="M8652"/>
    </row>
    <row r="8653" spans="1:15" hidden="1" x14ac:dyDescent="0.25">
      <c r="A8653">
        <v>219</v>
      </c>
      <c r="B8653" t="s">
        <v>1721</v>
      </c>
      <c r="C8653" t="s">
        <v>1722</v>
      </c>
      <c r="D8653">
        <v>1872442782074</v>
      </c>
      <c r="E8653">
        <v>1</v>
      </c>
      <c r="F8653">
        <v>0</v>
      </c>
      <c r="G8653">
        <v>0</v>
      </c>
      <c r="H8653">
        <v>1220000000000</v>
      </c>
      <c r="I8653">
        <v>340000000</v>
      </c>
      <c r="J8653">
        <v>0</v>
      </c>
      <c r="M8653"/>
    </row>
    <row r="8654" spans="1:15" hidden="1" x14ac:dyDescent="0.25">
      <c r="A8654">
        <v>219</v>
      </c>
      <c r="B8654" t="s">
        <v>2135</v>
      </c>
      <c r="C8654" t="s">
        <v>2136</v>
      </c>
      <c r="D8654">
        <v>851556079118</v>
      </c>
      <c r="E8654">
        <v>1</v>
      </c>
      <c r="F8654">
        <v>0</v>
      </c>
      <c r="G8654">
        <v>0</v>
      </c>
      <c r="H8654">
        <v>500000000000</v>
      </c>
      <c r="I8654">
        <v>340000000</v>
      </c>
      <c r="J8654">
        <v>0.02</v>
      </c>
      <c r="M8654"/>
    </row>
    <row r="8655" spans="1:15" hidden="1" x14ac:dyDescent="0.25">
      <c r="A8655">
        <v>219</v>
      </c>
      <c r="B8655" t="s">
        <v>2376</v>
      </c>
      <c r="C8655" t="s">
        <v>2377</v>
      </c>
      <c r="D8655">
        <v>50000213388</v>
      </c>
      <c r="E8655">
        <v>1</v>
      </c>
      <c r="F8655">
        <v>0</v>
      </c>
      <c r="G8655">
        <v>0</v>
      </c>
      <c r="H8655">
        <v>50000000000</v>
      </c>
      <c r="I8655">
        <v>340000000</v>
      </c>
      <c r="J8655">
        <v>0.02</v>
      </c>
      <c r="M8655"/>
    </row>
    <row r="8656" spans="1:15" hidden="1" x14ac:dyDescent="0.25">
      <c r="A8656">
        <v>222</v>
      </c>
      <c r="B8656" t="s">
        <v>1408</v>
      </c>
      <c r="C8656" t="s">
        <v>1409</v>
      </c>
      <c r="D8656">
        <v>2001743495550</v>
      </c>
      <c r="E8656">
        <v>340000000</v>
      </c>
      <c r="F8656">
        <v>1091950768</v>
      </c>
      <c r="G8656">
        <v>1</v>
      </c>
      <c r="H8656">
        <v>1000000000000</v>
      </c>
      <c r="I8656">
        <v>340000000</v>
      </c>
      <c r="J8656">
        <v>0</v>
      </c>
      <c r="M8656"/>
    </row>
    <row r="8657" spans="1:10" customFormat="1" hidden="1" x14ac:dyDescent="0.25">
      <c r="A8657">
        <v>219</v>
      </c>
      <c r="B8657" t="s">
        <v>984</v>
      </c>
      <c r="C8657" t="s">
        <v>985</v>
      </c>
      <c r="D8657">
        <v>18713163787577</v>
      </c>
      <c r="E8657">
        <v>816545063</v>
      </c>
      <c r="F8657">
        <v>15408290373</v>
      </c>
      <c r="G8657">
        <v>10</v>
      </c>
      <c r="H8657">
        <v>1050000000000</v>
      </c>
      <c r="I8657">
        <v>340000000</v>
      </c>
      <c r="J8657">
        <v>0.03</v>
      </c>
    </row>
    <row r="8658" spans="1:10" customFormat="1" hidden="1" x14ac:dyDescent="0.25">
      <c r="A8658">
        <v>219</v>
      </c>
      <c r="B8658" t="s">
        <v>177</v>
      </c>
      <c r="C8658" t="s">
        <v>178</v>
      </c>
      <c r="D8658">
        <v>100007821255</v>
      </c>
      <c r="E8658">
        <v>1</v>
      </c>
      <c r="F8658">
        <v>0</v>
      </c>
      <c r="G8658">
        <v>0</v>
      </c>
      <c r="H8658">
        <v>100000000000</v>
      </c>
      <c r="I8658">
        <v>340000000</v>
      </c>
      <c r="J8658">
        <v>0.02</v>
      </c>
    </row>
    <row r="8659" spans="1:10" customFormat="1" hidden="1" x14ac:dyDescent="0.25">
      <c r="A8659">
        <v>222</v>
      </c>
      <c r="B8659" t="s">
        <v>2157</v>
      </c>
      <c r="C8659" t="s">
        <v>2158</v>
      </c>
      <c r="D8659">
        <v>1166227598253</v>
      </c>
      <c r="E8659">
        <v>1</v>
      </c>
      <c r="F8659">
        <v>0</v>
      </c>
      <c r="G8659">
        <v>0</v>
      </c>
      <c r="H8659">
        <v>100000000000</v>
      </c>
      <c r="I8659">
        <v>345000000</v>
      </c>
      <c r="J8659">
        <v>0.01</v>
      </c>
    </row>
    <row r="8660" spans="1:10" customFormat="1" hidden="1" x14ac:dyDescent="0.25">
      <c r="A8660">
        <v>219</v>
      </c>
      <c r="B8660" t="s">
        <v>262</v>
      </c>
      <c r="C8660" t="s">
        <v>263</v>
      </c>
      <c r="D8660">
        <v>154473255838</v>
      </c>
      <c r="E8660">
        <v>352802529</v>
      </c>
      <c r="F8660">
        <v>1267450439</v>
      </c>
      <c r="G8660">
        <v>1</v>
      </c>
      <c r="H8660">
        <v>25000000000</v>
      </c>
      <c r="I8660">
        <v>340000000</v>
      </c>
      <c r="J8660">
        <v>0.01</v>
      </c>
    </row>
    <row r="8661" spans="1:10" customFormat="1" hidden="1" x14ac:dyDescent="0.25">
      <c r="A8661">
        <v>219</v>
      </c>
      <c r="B8661" t="s">
        <v>2672</v>
      </c>
      <c r="C8661" t="s">
        <v>2673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customFormat="1" hidden="1" x14ac:dyDescent="0.25">
      <c r="A8662">
        <v>222</v>
      </c>
      <c r="B8662" t="s">
        <v>1607</v>
      </c>
      <c r="C8662" t="s">
        <v>1608</v>
      </c>
      <c r="D8662">
        <v>4803323825620</v>
      </c>
      <c r="E8662">
        <v>367696487</v>
      </c>
      <c r="F8662">
        <v>3928944572</v>
      </c>
      <c r="G8662">
        <v>3</v>
      </c>
      <c r="H8662">
        <v>750000000000</v>
      </c>
      <c r="I8662">
        <v>340000000</v>
      </c>
      <c r="J8662">
        <v>7.0000000000000001E-3</v>
      </c>
    </row>
    <row r="8663" spans="1:10" customFormat="1" hidden="1" x14ac:dyDescent="0.25">
      <c r="A8663">
        <v>219</v>
      </c>
      <c r="B8663" t="s">
        <v>2674</v>
      </c>
      <c r="C8663" t="s">
        <v>2675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customFormat="1" hidden="1" x14ac:dyDescent="0.25">
      <c r="A8664">
        <v>219</v>
      </c>
      <c r="B8664" t="s">
        <v>2473</v>
      </c>
      <c r="C8664" t="s">
        <v>2474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customFormat="1" hidden="1" x14ac:dyDescent="0.25">
      <c r="A8665">
        <v>219</v>
      </c>
      <c r="B8665" t="s">
        <v>782</v>
      </c>
      <c r="D8665">
        <v>0</v>
      </c>
      <c r="E8665">
        <v>0</v>
      </c>
      <c r="F8665">
        <v>0</v>
      </c>
      <c r="G8665">
        <v>2033</v>
      </c>
      <c r="H8665">
        <v>0</v>
      </c>
      <c r="I8665">
        <v>0</v>
      </c>
      <c r="J8665">
        <v>0</v>
      </c>
    </row>
    <row r="8666" spans="1:10" customFormat="1" hidden="1" x14ac:dyDescent="0.25">
      <c r="A8666">
        <v>222</v>
      </c>
      <c r="B8666" t="s">
        <v>2719</v>
      </c>
      <c r="C8666" t="s">
        <v>2720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customFormat="1" hidden="1" x14ac:dyDescent="0.25">
      <c r="A8667">
        <v>219</v>
      </c>
      <c r="B8667" t="s">
        <v>445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customFormat="1" hidden="1" x14ac:dyDescent="0.25">
      <c r="A8668">
        <v>219</v>
      </c>
      <c r="B8668" t="s">
        <v>1034</v>
      </c>
      <c r="C8668" t="s">
        <v>1035</v>
      </c>
      <c r="D8668">
        <v>1349363126560</v>
      </c>
      <c r="E8668">
        <v>1</v>
      </c>
      <c r="F8668">
        <v>0</v>
      </c>
      <c r="G8668">
        <v>0</v>
      </c>
      <c r="H8668">
        <v>1004000000000</v>
      </c>
      <c r="I8668">
        <v>340000000</v>
      </c>
      <c r="J8668">
        <v>2.5000000000000001E-2</v>
      </c>
    </row>
    <row r="8669" spans="1:10" customFormat="1" hidden="1" x14ac:dyDescent="0.25">
      <c r="A8669">
        <v>219</v>
      </c>
      <c r="B8669" t="s">
        <v>2676</v>
      </c>
      <c r="C8669" t="s">
        <v>2677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customFormat="1" hidden="1" x14ac:dyDescent="0.25">
      <c r="A8670">
        <v>219</v>
      </c>
      <c r="B8670" t="s">
        <v>963</v>
      </c>
      <c r="C8670" t="s">
        <v>964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customFormat="1" hidden="1" x14ac:dyDescent="0.25">
      <c r="A8671">
        <v>219</v>
      </c>
      <c r="B8671" t="s">
        <v>2019</v>
      </c>
      <c r="C8671" t="s">
        <v>2020</v>
      </c>
      <c r="D8671">
        <v>489131450585</v>
      </c>
      <c r="E8671">
        <v>1</v>
      </c>
      <c r="F8671">
        <v>0</v>
      </c>
      <c r="G8671">
        <v>0</v>
      </c>
      <c r="H8671">
        <v>0</v>
      </c>
      <c r="I8671">
        <v>340000000</v>
      </c>
      <c r="J8671">
        <v>0</v>
      </c>
    </row>
    <row r="8672" spans="1:10" customFormat="1" hidden="1" x14ac:dyDescent="0.25">
      <c r="A8672">
        <v>219</v>
      </c>
      <c r="B8672" t="s">
        <v>2176</v>
      </c>
      <c r="C8672" t="s">
        <v>2177</v>
      </c>
      <c r="D8672">
        <v>3505974624443</v>
      </c>
      <c r="E8672">
        <v>1</v>
      </c>
      <c r="F8672">
        <v>0</v>
      </c>
      <c r="G8672">
        <v>0</v>
      </c>
      <c r="H8672">
        <v>60000000000</v>
      </c>
      <c r="I8672">
        <v>369000000</v>
      </c>
      <c r="J8672">
        <v>0.03</v>
      </c>
    </row>
    <row r="8673" spans="1:10" customFormat="1" hidden="1" x14ac:dyDescent="0.25">
      <c r="A8673">
        <v>219</v>
      </c>
      <c r="B8673" t="s">
        <v>1553</v>
      </c>
      <c r="C8673" t="s">
        <v>1554</v>
      </c>
      <c r="D8673">
        <v>34879882103</v>
      </c>
      <c r="E8673">
        <v>1</v>
      </c>
      <c r="F8673">
        <v>0</v>
      </c>
      <c r="G8673">
        <v>0</v>
      </c>
      <c r="H8673">
        <v>88000000000</v>
      </c>
      <c r="I8673">
        <v>340000000</v>
      </c>
      <c r="J8673">
        <v>3.5000000000000003E-2</v>
      </c>
    </row>
    <row r="8674" spans="1:10" customFormat="1" hidden="1" x14ac:dyDescent="0.25">
      <c r="A8674">
        <v>219</v>
      </c>
      <c r="B8674" t="s">
        <v>1394</v>
      </c>
      <c r="C8674" t="s">
        <v>1395</v>
      </c>
      <c r="D8674">
        <v>279928022024</v>
      </c>
      <c r="E8674">
        <v>1</v>
      </c>
      <c r="F8674">
        <v>0</v>
      </c>
      <c r="G8674">
        <v>0</v>
      </c>
      <c r="H8674">
        <v>100000000</v>
      </c>
      <c r="I8674">
        <v>345000000</v>
      </c>
      <c r="J8674">
        <v>4.4999999999999998E-2</v>
      </c>
    </row>
    <row r="8675" spans="1:10" customFormat="1" hidden="1" x14ac:dyDescent="0.25">
      <c r="A8675">
        <v>219</v>
      </c>
      <c r="B8675" t="s">
        <v>2026</v>
      </c>
      <c r="D8675">
        <v>0</v>
      </c>
      <c r="E8675">
        <v>0</v>
      </c>
      <c r="F8675">
        <v>0</v>
      </c>
      <c r="G8675">
        <v>0</v>
      </c>
      <c r="H8675">
        <v>100000000</v>
      </c>
      <c r="I8675">
        <v>345000000</v>
      </c>
      <c r="J8675">
        <v>0.15</v>
      </c>
    </row>
    <row r="8676" spans="1:10" customFormat="1" hidden="1" x14ac:dyDescent="0.25">
      <c r="A8676">
        <v>222</v>
      </c>
      <c r="B8676" t="s">
        <v>317</v>
      </c>
      <c r="C8676" t="s">
        <v>318</v>
      </c>
      <c r="D8676">
        <v>27183144444977</v>
      </c>
      <c r="E8676">
        <v>537137130</v>
      </c>
      <c r="F8676">
        <v>19516575921</v>
      </c>
      <c r="G8676">
        <v>14</v>
      </c>
      <c r="H8676">
        <v>750000000000</v>
      </c>
      <c r="I8676">
        <v>340000000</v>
      </c>
      <c r="J8676">
        <v>0.01</v>
      </c>
    </row>
    <row r="8677" spans="1:10" customFormat="1" hidden="1" x14ac:dyDescent="0.25">
      <c r="A8677">
        <v>219</v>
      </c>
      <c r="B8677" t="s">
        <v>2439</v>
      </c>
      <c r="C8677" t="s">
        <v>2440</v>
      </c>
      <c r="D8677">
        <v>631797774615</v>
      </c>
      <c r="E8677">
        <v>1</v>
      </c>
      <c r="F8677">
        <v>0</v>
      </c>
      <c r="G8677">
        <v>0</v>
      </c>
      <c r="H8677">
        <v>95000000000</v>
      </c>
      <c r="I8677">
        <v>340000000</v>
      </c>
      <c r="J8677">
        <v>2.5000000000000001E-2</v>
      </c>
    </row>
    <row r="8678" spans="1:10" customFormat="1" hidden="1" x14ac:dyDescent="0.25">
      <c r="A8678">
        <v>219</v>
      </c>
      <c r="B8678" t="s">
        <v>1910</v>
      </c>
      <c r="C8678" t="s">
        <v>1911</v>
      </c>
      <c r="D8678">
        <v>250497012235</v>
      </c>
      <c r="E8678">
        <v>1</v>
      </c>
      <c r="F8678">
        <v>0</v>
      </c>
      <c r="G8678">
        <v>0</v>
      </c>
      <c r="H8678">
        <v>50000000000</v>
      </c>
      <c r="I8678">
        <v>400000000</v>
      </c>
      <c r="J8678">
        <v>0</v>
      </c>
    </row>
    <row r="8679" spans="1:10" customFormat="1" hidden="1" x14ac:dyDescent="0.25">
      <c r="A8679">
        <v>219</v>
      </c>
      <c r="B8679" t="s">
        <v>2579</v>
      </c>
      <c r="C8679" t="s">
        <v>2580</v>
      </c>
      <c r="D8679">
        <v>486514766981074</v>
      </c>
      <c r="E8679">
        <v>120321155676</v>
      </c>
      <c r="F8679">
        <v>0</v>
      </c>
      <c r="G8679">
        <v>170</v>
      </c>
      <c r="H8679">
        <v>0</v>
      </c>
      <c r="I8679">
        <v>340000000</v>
      </c>
      <c r="J8679">
        <v>1</v>
      </c>
    </row>
    <row r="8680" spans="1:10" customFormat="1" hidden="1" x14ac:dyDescent="0.25">
      <c r="A8680">
        <v>219</v>
      </c>
      <c r="B8680" t="s">
        <v>2526</v>
      </c>
      <c r="C8680" t="s">
        <v>2525</v>
      </c>
      <c r="D8680">
        <v>140504873146</v>
      </c>
      <c r="E8680">
        <v>1</v>
      </c>
      <c r="F8680">
        <v>0</v>
      </c>
      <c r="G8680">
        <v>0</v>
      </c>
      <c r="H8680">
        <v>100000000000</v>
      </c>
      <c r="I8680">
        <v>340000000</v>
      </c>
      <c r="J8680">
        <v>0.05</v>
      </c>
    </row>
    <row r="8681" spans="1:10" customFormat="1" hidden="1" x14ac:dyDescent="0.25">
      <c r="A8681">
        <v>219</v>
      </c>
      <c r="B8681" t="s">
        <v>1810</v>
      </c>
      <c r="D8681">
        <v>42437934</v>
      </c>
      <c r="E8681">
        <v>1</v>
      </c>
      <c r="F8681">
        <v>0</v>
      </c>
      <c r="G8681">
        <v>0</v>
      </c>
      <c r="H8681">
        <v>0</v>
      </c>
      <c r="I8681">
        <v>340000000</v>
      </c>
      <c r="J8681">
        <v>0.02</v>
      </c>
    </row>
    <row r="8682" spans="1:10" customFormat="1" hidden="1" x14ac:dyDescent="0.25">
      <c r="A8682">
        <v>219</v>
      </c>
      <c r="B8682" t="s">
        <v>1980</v>
      </c>
      <c r="C8682" t="s">
        <v>1981</v>
      </c>
      <c r="D8682">
        <v>1019518847390</v>
      </c>
      <c r="E8682">
        <v>1</v>
      </c>
      <c r="F8682">
        <v>0</v>
      </c>
      <c r="G8682">
        <v>0</v>
      </c>
      <c r="H8682">
        <v>500000000000</v>
      </c>
      <c r="I8682">
        <v>340000000</v>
      </c>
      <c r="J8682">
        <v>2.5000000000000001E-2</v>
      </c>
    </row>
    <row r="8683" spans="1:10" customFormat="1" hidden="1" x14ac:dyDescent="0.25">
      <c r="A8683">
        <v>219</v>
      </c>
      <c r="B8683" t="s">
        <v>640</v>
      </c>
      <c r="C8683" t="s">
        <v>641</v>
      </c>
      <c r="D8683">
        <v>19270990628406</v>
      </c>
      <c r="E8683">
        <v>1606665860</v>
      </c>
      <c r="F8683">
        <v>11354992746</v>
      </c>
      <c r="G8683">
        <v>8</v>
      </c>
      <c r="H8683">
        <v>1000000000</v>
      </c>
      <c r="I8683">
        <v>345000000</v>
      </c>
      <c r="J8683">
        <v>0.1</v>
      </c>
    </row>
    <row r="8684" spans="1:10" customFormat="1" hidden="1" x14ac:dyDescent="0.25">
      <c r="A8684">
        <v>219</v>
      </c>
      <c r="B8684" t="s">
        <v>2545</v>
      </c>
      <c r="C8684" t="s">
        <v>2546</v>
      </c>
      <c r="D8684">
        <v>116009550313</v>
      </c>
      <c r="E8684">
        <v>1</v>
      </c>
      <c r="F8684">
        <v>0</v>
      </c>
      <c r="G8684">
        <v>0</v>
      </c>
      <c r="H8684">
        <v>50000000</v>
      </c>
      <c r="I8684">
        <v>340000000</v>
      </c>
      <c r="J8684">
        <v>0</v>
      </c>
    </row>
    <row r="8685" spans="1:10" customFormat="1" hidden="1" x14ac:dyDescent="0.25">
      <c r="A8685">
        <v>219</v>
      </c>
      <c r="B8685" t="s">
        <v>528</v>
      </c>
      <c r="C8685" t="s">
        <v>529</v>
      </c>
      <c r="D8685">
        <v>213097228075</v>
      </c>
      <c r="E8685">
        <v>1</v>
      </c>
      <c r="F8685">
        <v>0</v>
      </c>
      <c r="G8685">
        <v>0</v>
      </c>
      <c r="H8685">
        <v>100000000000</v>
      </c>
      <c r="I8685">
        <v>340000000</v>
      </c>
      <c r="J8685">
        <v>0.04</v>
      </c>
    </row>
    <row r="8686" spans="1:10" customFormat="1" hidden="1" x14ac:dyDescent="0.25">
      <c r="A8686">
        <v>219</v>
      </c>
      <c r="B8686" t="s">
        <v>1492</v>
      </c>
      <c r="C8686" t="s">
        <v>1493</v>
      </c>
      <c r="D8686">
        <v>982489056159</v>
      </c>
      <c r="E8686">
        <v>365608392</v>
      </c>
      <c r="F8686">
        <v>1254811239</v>
      </c>
      <c r="G8686">
        <v>1</v>
      </c>
      <c r="H8686">
        <v>105000000000</v>
      </c>
      <c r="I8686">
        <v>340000000</v>
      </c>
      <c r="J8686">
        <v>0.02</v>
      </c>
    </row>
    <row r="8687" spans="1:10" customFormat="1" hidden="1" x14ac:dyDescent="0.25">
      <c r="A8687">
        <v>219</v>
      </c>
      <c r="B8687" t="s">
        <v>606</v>
      </c>
      <c r="C8687" t="s">
        <v>607</v>
      </c>
      <c r="D8687">
        <v>153557478217</v>
      </c>
      <c r="E8687">
        <v>1</v>
      </c>
      <c r="F8687">
        <v>0</v>
      </c>
      <c r="G8687">
        <v>0</v>
      </c>
      <c r="H8687">
        <v>125000000000</v>
      </c>
      <c r="I8687">
        <v>340000000</v>
      </c>
      <c r="J8687">
        <v>0.01</v>
      </c>
    </row>
    <row r="8688" spans="1:10" customFormat="1" hidden="1" x14ac:dyDescent="0.25">
      <c r="A8688">
        <v>219</v>
      </c>
      <c r="B8688" s="161" t="s">
        <v>1113</v>
      </c>
      <c r="C8688" t="s">
        <v>1114</v>
      </c>
      <c r="D8688">
        <v>940539396294</v>
      </c>
      <c r="E8688">
        <v>1</v>
      </c>
      <c r="F8688">
        <v>0</v>
      </c>
      <c r="G8688">
        <v>0</v>
      </c>
      <c r="H8688">
        <v>550000000000</v>
      </c>
      <c r="I8688">
        <v>340000000</v>
      </c>
      <c r="J8688">
        <v>0.1</v>
      </c>
    </row>
    <row r="8689" spans="1:10" customFormat="1" hidden="1" x14ac:dyDescent="0.25">
      <c r="A8689">
        <v>219</v>
      </c>
      <c r="B8689" t="s">
        <v>325</v>
      </c>
      <c r="C8689" t="s">
        <v>326</v>
      </c>
      <c r="D8689">
        <v>0</v>
      </c>
      <c r="E8689">
        <v>0</v>
      </c>
      <c r="F8689">
        <v>0</v>
      </c>
      <c r="G8689">
        <v>0</v>
      </c>
      <c r="H8689">
        <v>150000000</v>
      </c>
      <c r="I8689">
        <v>340000000</v>
      </c>
      <c r="J8689">
        <v>0</v>
      </c>
    </row>
    <row r="8690" spans="1:10" customFormat="1" hidden="1" x14ac:dyDescent="0.25">
      <c r="A8690">
        <v>219</v>
      </c>
      <c r="B8690" t="s">
        <v>2103</v>
      </c>
      <c r="C8690" t="s">
        <v>2104</v>
      </c>
      <c r="D8690">
        <v>23171255017205</v>
      </c>
      <c r="E8690">
        <v>340000000</v>
      </c>
      <c r="F8690">
        <v>19105738595</v>
      </c>
      <c r="G8690">
        <v>12</v>
      </c>
      <c r="H8690">
        <v>120000000000</v>
      </c>
      <c r="I8690">
        <v>340000000</v>
      </c>
      <c r="J8690">
        <v>0</v>
      </c>
    </row>
    <row r="8691" spans="1:10" customFormat="1" hidden="1" x14ac:dyDescent="0.25">
      <c r="A8691">
        <v>219</v>
      </c>
      <c r="B8691" t="s">
        <v>973</v>
      </c>
      <c r="C8691" t="s">
        <v>974</v>
      </c>
      <c r="D8691">
        <v>4915953472810</v>
      </c>
      <c r="E8691">
        <v>340000000</v>
      </c>
      <c r="F8691">
        <v>2900858394</v>
      </c>
      <c r="G8691">
        <v>2</v>
      </c>
      <c r="H8691">
        <v>100000000000</v>
      </c>
      <c r="I8691">
        <v>340000000</v>
      </c>
      <c r="J8691">
        <v>0</v>
      </c>
    </row>
    <row r="8692" spans="1:10" customFormat="1" hidden="1" x14ac:dyDescent="0.25">
      <c r="A8692">
        <v>219</v>
      </c>
      <c r="B8692" t="s">
        <v>2491</v>
      </c>
      <c r="C8692" t="s">
        <v>2492</v>
      </c>
      <c r="D8692">
        <v>90013614056156</v>
      </c>
      <c r="E8692">
        <v>3048574909</v>
      </c>
      <c r="F8692">
        <v>65005797829</v>
      </c>
      <c r="G8692">
        <v>42</v>
      </c>
      <c r="H8692">
        <v>60000000000</v>
      </c>
      <c r="I8692">
        <v>340000000</v>
      </c>
      <c r="J8692">
        <v>0.04</v>
      </c>
    </row>
    <row r="8693" spans="1:10" customFormat="1" hidden="1" x14ac:dyDescent="0.25">
      <c r="A8693">
        <v>219</v>
      </c>
      <c r="B8693" t="s">
        <v>2273</v>
      </c>
      <c r="C8693" t="s">
        <v>2274</v>
      </c>
      <c r="D8693">
        <v>1497600000</v>
      </c>
      <c r="E8693">
        <v>1</v>
      </c>
      <c r="F8693">
        <v>0</v>
      </c>
      <c r="G8693">
        <v>0</v>
      </c>
      <c r="H8693">
        <v>100000000000</v>
      </c>
      <c r="I8693">
        <v>340000000</v>
      </c>
      <c r="J8693">
        <v>1.9E-2</v>
      </c>
    </row>
    <row r="8694" spans="1:10" customFormat="1" hidden="1" x14ac:dyDescent="0.25">
      <c r="A8694">
        <v>219</v>
      </c>
      <c r="B8694" t="s">
        <v>988</v>
      </c>
      <c r="D8694">
        <v>102802555</v>
      </c>
      <c r="E8694">
        <v>1</v>
      </c>
      <c r="F8694">
        <v>0</v>
      </c>
      <c r="G8694">
        <v>0</v>
      </c>
      <c r="H8694">
        <v>100000000</v>
      </c>
      <c r="I8694">
        <v>340000000</v>
      </c>
      <c r="J8694">
        <v>0.15</v>
      </c>
    </row>
    <row r="8695" spans="1:10" customFormat="1" hidden="1" x14ac:dyDescent="0.25">
      <c r="A8695">
        <v>219</v>
      </c>
      <c r="B8695" t="s">
        <v>2565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340000000</v>
      </c>
      <c r="J8695">
        <v>1</v>
      </c>
    </row>
    <row r="8696" spans="1:10" customFormat="1" hidden="1" x14ac:dyDescent="0.25">
      <c r="A8696">
        <v>219</v>
      </c>
      <c r="B8696" s="161" t="s">
        <v>1452</v>
      </c>
      <c r="C8696" t="s">
        <v>1453</v>
      </c>
      <c r="D8696">
        <v>74137556274</v>
      </c>
      <c r="E8696">
        <v>1</v>
      </c>
      <c r="F8696">
        <v>0</v>
      </c>
      <c r="G8696">
        <v>0</v>
      </c>
      <c r="H8696">
        <v>25000000000</v>
      </c>
      <c r="I8696">
        <v>750000000</v>
      </c>
      <c r="J8696">
        <v>3.7499999999999999E-2</v>
      </c>
    </row>
    <row r="8697" spans="1:10" customFormat="1" hidden="1" x14ac:dyDescent="0.25">
      <c r="A8697">
        <v>219</v>
      </c>
      <c r="B8697" t="s">
        <v>224</v>
      </c>
      <c r="C8697" t="s">
        <v>225</v>
      </c>
      <c r="D8697">
        <v>102277907217</v>
      </c>
      <c r="E8697">
        <v>1</v>
      </c>
      <c r="F8697">
        <v>0</v>
      </c>
      <c r="G8697">
        <v>0</v>
      </c>
      <c r="H8697">
        <v>100000000000</v>
      </c>
      <c r="I8697">
        <v>340000000</v>
      </c>
      <c r="J8697">
        <v>1.7999999999999999E-2</v>
      </c>
    </row>
    <row r="8698" spans="1:10" customFormat="1" hidden="1" x14ac:dyDescent="0.25">
      <c r="A8698">
        <v>219</v>
      </c>
      <c r="B8698" t="s">
        <v>1238</v>
      </c>
      <c r="C8698" t="s">
        <v>1239</v>
      </c>
      <c r="D8698">
        <v>315740521189</v>
      </c>
      <c r="E8698">
        <v>1</v>
      </c>
      <c r="F8698">
        <v>0</v>
      </c>
      <c r="G8698">
        <v>0</v>
      </c>
      <c r="H8698">
        <v>5750000000</v>
      </c>
      <c r="I8698">
        <v>345000000</v>
      </c>
      <c r="J8698">
        <v>0.04</v>
      </c>
    </row>
    <row r="8699" spans="1:10" customFormat="1" hidden="1" x14ac:dyDescent="0.25">
      <c r="A8699">
        <v>219</v>
      </c>
      <c r="B8699" t="s">
        <v>280</v>
      </c>
      <c r="C8699" t="s">
        <v>281</v>
      </c>
      <c r="D8699">
        <v>705311837946</v>
      </c>
      <c r="E8699">
        <v>1</v>
      </c>
      <c r="F8699">
        <v>0</v>
      </c>
      <c r="G8699">
        <v>0</v>
      </c>
      <c r="H8699">
        <v>50000000000</v>
      </c>
      <c r="I8699">
        <v>340000000</v>
      </c>
      <c r="J8699">
        <v>0.02</v>
      </c>
    </row>
    <row r="8700" spans="1:10" customFormat="1" hidden="1" x14ac:dyDescent="0.25">
      <c r="A8700">
        <v>222</v>
      </c>
      <c r="B8700" t="s">
        <v>1060</v>
      </c>
      <c r="C8700" t="s">
        <v>1061</v>
      </c>
      <c r="D8700">
        <v>102400253285</v>
      </c>
      <c r="E8700">
        <v>1</v>
      </c>
      <c r="F8700">
        <v>0</v>
      </c>
      <c r="G8700">
        <v>0</v>
      </c>
      <c r="H8700">
        <v>90000000000</v>
      </c>
      <c r="I8700">
        <v>340000000</v>
      </c>
      <c r="J8700">
        <v>0</v>
      </c>
    </row>
    <row r="8701" spans="1:10" customFormat="1" hidden="1" x14ac:dyDescent="0.25">
      <c r="A8701">
        <v>219</v>
      </c>
      <c r="B8701" t="s">
        <v>2609</v>
      </c>
      <c r="C8701" t="s">
        <v>2474</v>
      </c>
      <c r="D8701">
        <v>37523593058</v>
      </c>
      <c r="E8701">
        <v>1</v>
      </c>
      <c r="F8701">
        <v>0</v>
      </c>
      <c r="G8701">
        <v>0</v>
      </c>
      <c r="H8701">
        <v>30000000000</v>
      </c>
      <c r="I8701">
        <v>340000000</v>
      </c>
      <c r="J8701">
        <v>7.4999999999999997E-2</v>
      </c>
    </row>
    <row r="8702" spans="1:10" customFormat="1" hidden="1" x14ac:dyDescent="0.25">
      <c r="A8702">
        <v>219</v>
      </c>
      <c r="B8702" t="s">
        <v>1103</v>
      </c>
      <c r="C8702" t="s">
        <v>1104</v>
      </c>
      <c r="D8702">
        <v>77735166440</v>
      </c>
      <c r="E8702">
        <v>1</v>
      </c>
      <c r="F8702">
        <v>0</v>
      </c>
      <c r="G8702">
        <v>0</v>
      </c>
      <c r="H8702">
        <v>500000000</v>
      </c>
      <c r="I8702">
        <v>340000000</v>
      </c>
      <c r="J8702">
        <v>0.03</v>
      </c>
    </row>
    <row r="8703" spans="1:10" customFormat="1" hidden="1" x14ac:dyDescent="0.25">
      <c r="A8703">
        <v>219</v>
      </c>
      <c r="B8703" t="s">
        <v>2522</v>
      </c>
      <c r="C8703" t="s">
        <v>2523</v>
      </c>
      <c r="D8703">
        <v>1624093721026</v>
      </c>
      <c r="E8703">
        <v>1</v>
      </c>
      <c r="F8703">
        <v>0</v>
      </c>
      <c r="G8703">
        <v>0</v>
      </c>
      <c r="H8703">
        <v>500000000</v>
      </c>
      <c r="I8703">
        <v>500000000</v>
      </c>
      <c r="J8703">
        <v>0.05</v>
      </c>
    </row>
    <row r="8704" spans="1:10" customFormat="1" hidden="1" x14ac:dyDescent="0.25">
      <c r="A8704">
        <v>219</v>
      </c>
      <c r="B8704" t="s">
        <v>2599</v>
      </c>
      <c r="C8704" t="s">
        <v>2600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customFormat="1" hidden="1" x14ac:dyDescent="0.25">
      <c r="A8705">
        <v>219</v>
      </c>
      <c r="B8705" t="s">
        <v>2680</v>
      </c>
      <c r="C8705" t="s">
        <v>2681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customFormat="1" hidden="1" x14ac:dyDescent="0.25">
      <c r="A8706">
        <v>219</v>
      </c>
      <c r="B8706" t="s">
        <v>939</v>
      </c>
      <c r="D8706">
        <v>100838685</v>
      </c>
      <c r="E8706">
        <v>1</v>
      </c>
      <c r="F8706">
        <v>0</v>
      </c>
      <c r="G8706">
        <v>0</v>
      </c>
      <c r="H8706">
        <v>100000000</v>
      </c>
      <c r="I8706">
        <v>345000000</v>
      </c>
      <c r="J8706">
        <v>0.01</v>
      </c>
    </row>
    <row r="8707" spans="1:10" customFormat="1" hidden="1" x14ac:dyDescent="0.25">
      <c r="A8707">
        <v>219</v>
      </c>
      <c r="B8707" t="s">
        <v>1177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customFormat="1" hidden="1" x14ac:dyDescent="0.25">
      <c r="A8708">
        <v>219</v>
      </c>
      <c r="B8708" t="s">
        <v>754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customFormat="1" hidden="1" x14ac:dyDescent="0.25">
      <c r="A8709">
        <v>219</v>
      </c>
      <c r="B8709" t="s">
        <v>1585</v>
      </c>
      <c r="C8709" t="s">
        <v>1586</v>
      </c>
      <c r="D8709">
        <v>110642099288</v>
      </c>
      <c r="E8709">
        <v>397610221</v>
      </c>
      <c r="F8709">
        <v>1222616923</v>
      </c>
      <c r="G8709">
        <v>1</v>
      </c>
      <c r="H8709">
        <v>100000000000</v>
      </c>
      <c r="I8709">
        <v>340000000</v>
      </c>
      <c r="J8709">
        <v>4.4999999999999998E-2</v>
      </c>
    </row>
    <row r="8710" spans="1:10" customFormat="1" hidden="1" x14ac:dyDescent="0.25">
      <c r="A8710">
        <v>219</v>
      </c>
      <c r="B8710" t="s">
        <v>2147</v>
      </c>
      <c r="C8710" t="s">
        <v>2148</v>
      </c>
      <c r="D8710">
        <v>2328573841707</v>
      </c>
      <c r="E8710">
        <v>340000000</v>
      </c>
      <c r="F8710">
        <v>4520683436</v>
      </c>
      <c r="G8710">
        <v>3</v>
      </c>
      <c r="H8710">
        <v>10000000000</v>
      </c>
      <c r="I8710">
        <v>340000000</v>
      </c>
      <c r="J8710">
        <v>0</v>
      </c>
    </row>
    <row r="8711" spans="1:10" customFormat="1" hidden="1" x14ac:dyDescent="0.25">
      <c r="A8711">
        <v>219</v>
      </c>
      <c r="B8711" t="s">
        <v>789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customFormat="1" hidden="1" x14ac:dyDescent="0.25">
      <c r="A8712">
        <v>219</v>
      </c>
      <c r="B8712" t="s">
        <v>1254</v>
      </c>
      <c r="D8712">
        <v>65472916</v>
      </c>
      <c r="E8712">
        <v>1</v>
      </c>
      <c r="F8712">
        <v>0</v>
      </c>
      <c r="G8712">
        <v>0</v>
      </c>
      <c r="H8712">
        <v>100000000</v>
      </c>
      <c r="I8712">
        <v>345000000</v>
      </c>
      <c r="J8712">
        <v>0.05</v>
      </c>
    </row>
    <row r="8713" spans="1:10" customFormat="1" hidden="1" x14ac:dyDescent="0.25">
      <c r="A8713">
        <v>219</v>
      </c>
      <c r="B8713" t="s">
        <v>1147</v>
      </c>
      <c r="C8713" t="s">
        <v>1148</v>
      </c>
      <c r="D8713">
        <v>1265372013189</v>
      </c>
      <c r="E8713">
        <v>340000000</v>
      </c>
      <c r="F8713">
        <v>1280227729</v>
      </c>
      <c r="G8713">
        <v>1</v>
      </c>
      <c r="H8713">
        <v>10000000000</v>
      </c>
      <c r="I8713">
        <v>340000000</v>
      </c>
      <c r="J8713">
        <v>0</v>
      </c>
    </row>
    <row r="8714" spans="1:10" customFormat="1" hidden="1" x14ac:dyDescent="0.25">
      <c r="A8714">
        <v>219</v>
      </c>
      <c r="B8714" t="s">
        <v>2585</v>
      </c>
      <c r="C8714" t="s">
        <v>2586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customFormat="1" hidden="1" x14ac:dyDescent="0.25">
      <c r="A8715">
        <v>219</v>
      </c>
      <c r="B8715" t="s">
        <v>627</v>
      </c>
      <c r="C8715" t="s">
        <v>628</v>
      </c>
      <c r="D8715">
        <v>3284363230030</v>
      </c>
      <c r="E8715">
        <v>398029357</v>
      </c>
      <c r="F8715">
        <v>2843438539</v>
      </c>
      <c r="G8715">
        <v>2</v>
      </c>
      <c r="H8715">
        <v>250000000000</v>
      </c>
      <c r="I8715">
        <v>340000000</v>
      </c>
      <c r="J8715">
        <v>0.02</v>
      </c>
    </row>
    <row r="8716" spans="1:10" customFormat="1" hidden="1" x14ac:dyDescent="0.25">
      <c r="A8716">
        <v>219</v>
      </c>
      <c r="B8716" t="s">
        <v>596</v>
      </c>
      <c r="C8716" t="s">
        <v>597</v>
      </c>
      <c r="D8716">
        <v>761354955756</v>
      </c>
      <c r="E8716">
        <v>375849501</v>
      </c>
      <c r="F8716">
        <v>1244489823</v>
      </c>
      <c r="G8716">
        <v>1</v>
      </c>
      <c r="H8716">
        <v>700000000000</v>
      </c>
      <c r="I8716">
        <v>340000000</v>
      </c>
      <c r="J8716">
        <v>2.8000000000000001E-2</v>
      </c>
    </row>
    <row r="8717" spans="1:10" customFormat="1" hidden="1" x14ac:dyDescent="0.25">
      <c r="A8717">
        <v>219</v>
      </c>
      <c r="B8717" t="s">
        <v>2272</v>
      </c>
      <c r="C8717" t="s">
        <v>438</v>
      </c>
      <c r="D8717">
        <v>858121577799</v>
      </c>
      <c r="E8717">
        <v>340000000</v>
      </c>
      <c r="F8717">
        <v>2901369909</v>
      </c>
      <c r="G8717">
        <v>2</v>
      </c>
      <c r="H8717">
        <v>500000000000</v>
      </c>
      <c r="I8717">
        <v>340000000</v>
      </c>
      <c r="J8717">
        <v>0</v>
      </c>
    </row>
    <row r="8718" spans="1:10" customFormat="1" hidden="1" x14ac:dyDescent="0.25">
      <c r="A8718">
        <v>219</v>
      </c>
      <c r="B8718" t="s">
        <v>349</v>
      </c>
      <c r="C8718" t="s">
        <v>350</v>
      </c>
      <c r="D8718">
        <v>1434339188058</v>
      </c>
      <c r="E8718">
        <v>1</v>
      </c>
      <c r="F8718">
        <v>0</v>
      </c>
      <c r="G8718">
        <v>0</v>
      </c>
      <c r="H8718">
        <v>10000000000</v>
      </c>
      <c r="I8718">
        <v>340000000</v>
      </c>
      <c r="J8718">
        <v>0</v>
      </c>
    </row>
    <row r="8719" spans="1:10" customFormat="1" hidden="1" x14ac:dyDescent="0.25">
      <c r="A8719">
        <v>219</v>
      </c>
      <c r="B8719" t="s">
        <v>230</v>
      </c>
      <c r="C8719" t="s">
        <v>231</v>
      </c>
      <c r="D8719">
        <v>726792463567</v>
      </c>
      <c r="E8719">
        <v>1</v>
      </c>
      <c r="F8719">
        <v>0</v>
      </c>
      <c r="G8719">
        <v>0</v>
      </c>
      <c r="H8719">
        <v>130000000000</v>
      </c>
      <c r="I8719">
        <v>340000000</v>
      </c>
      <c r="J8719">
        <v>0.02</v>
      </c>
    </row>
    <row r="8720" spans="1:10" customFormat="1" hidden="1" x14ac:dyDescent="0.25">
      <c r="A8720">
        <v>219</v>
      </c>
      <c r="B8720" t="s">
        <v>1498</v>
      </c>
      <c r="C8720" t="s">
        <v>1499</v>
      </c>
      <c r="D8720">
        <v>215727415709</v>
      </c>
      <c r="E8720">
        <v>1</v>
      </c>
      <c r="F8720">
        <v>0</v>
      </c>
      <c r="G8720">
        <v>0</v>
      </c>
      <c r="H8720">
        <v>110000000000</v>
      </c>
      <c r="I8720">
        <v>345000000</v>
      </c>
      <c r="J8720">
        <v>3.5000000000000003E-2</v>
      </c>
    </row>
    <row r="8721" spans="1:15" hidden="1" x14ac:dyDescent="0.25">
      <c r="A8721">
        <v>222</v>
      </c>
      <c r="B8721" t="s">
        <v>763</v>
      </c>
      <c r="C8721" t="s">
        <v>764</v>
      </c>
      <c r="D8721">
        <v>14517620290</v>
      </c>
      <c r="E8721">
        <v>1</v>
      </c>
      <c r="F8721">
        <v>0</v>
      </c>
      <c r="G8721">
        <v>0</v>
      </c>
      <c r="H8721">
        <v>14500000000</v>
      </c>
      <c r="I8721">
        <v>340000000</v>
      </c>
      <c r="J8721">
        <v>0.01</v>
      </c>
      <c r="M8721"/>
    </row>
    <row r="8722" spans="1:15" hidden="1" x14ac:dyDescent="0.25">
      <c r="A8722">
        <v>219</v>
      </c>
      <c r="B8722" t="s">
        <v>1955</v>
      </c>
      <c r="C8722" t="s">
        <v>1956</v>
      </c>
      <c r="D8722">
        <v>1942127214278</v>
      </c>
      <c r="E8722">
        <v>340000000</v>
      </c>
      <c r="F8722">
        <v>1280933158</v>
      </c>
      <c r="G8722">
        <v>1</v>
      </c>
      <c r="H8722">
        <v>400000000000</v>
      </c>
      <c r="I8722">
        <v>340000000</v>
      </c>
      <c r="J8722">
        <v>0</v>
      </c>
      <c r="M8722"/>
    </row>
    <row r="8723" spans="1:15" hidden="1" x14ac:dyDescent="0.25">
      <c r="A8723">
        <v>219</v>
      </c>
      <c r="B8723" t="s">
        <v>1187</v>
      </c>
      <c r="C8723" t="s">
        <v>1188</v>
      </c>
      <c r="D8723">
        <v>392534838</v>
      </c>
      <c r="E8723">
        <v>1</v>
      </c>
      <c r="F8723">
        <v>0</v>
      </c>
      <c r="G8723">
        <v>0</v>
      </c>
      <c r="H8723">
        <v>10000000</v>
      </c>
      <c r="I8723">
        <v>345000000</v>
      </c>
      <c r="J8723">
        <v>0.05</v>
      </c>
      <c r="M8723"/>
    </row>
    <row r="8724" spans="1:15" x14ac:dyDescent="0.25">
      <c r="A8724">
        <v>224</v>
      </c>
      <c r="B8724" t="s">
        <v>2581</v>
      </c>
      <c r="C8724" t="s">
        <v>2582</v>
      </c>
      <c r="D8724">
        <v>1931991297348</v>
      </c>
      <c r="E8724">
        <v>0</v>
      </c>
      <c r="F8724">
        <v>0</v>
      </c>
      <c r="G8724">
        <v>1</v>
      </c>
      <c r="H8724">
        <v>500000000000</v>
      </c>
      <c r="I8724">
        <v>340000000</v>
      </c>
      <c r="J8724" s="127">
        <v>1.9E-2</v>
      </c>
      <c r="L8724" t="str">
        <f>C8724</f>
        <v>CFLOW</v>
      </c>
      <c r="M8724" s="125">
        <f>H8724/1000000</f>
        <v>500000</v>
      </c>
      <c r="O8724" s="126">
        <f>D8724/1000000</f>
        <v>1931991.2973480001</v>
      </c>
    </row>
    <row r="8725" spans="1:15" hidden="1" x14ac:dyDescent="0.25">
      <c r="A8725">
        <v>219</v>
      </c>
      <c r="B8725" t="s">
        <v>1173</v>
      </c>
      <c r="C8725" t="s">
        <v>1174</v>
      </c>
      <c r="D8725">
        <v>257279717410</v>
      </c>
      <c r="E8725">
        <v>1</v>
      </c>
      <c r="F8725">
        <v>0</v>
      </c>
      <c r="G8725">
        <v>0</v>
      </c>
      <c r="H8725">
        <v>10000000000</v>
      </c>
      <c r="I8725">
        <v>340000000</v>
      </c>
      <c r="J8725">
        <v>0.01</v>
      </c>
      <c r="M8725"/>
    </row>
    <row r="8726" spans="1:15" hidden="1" x14ac:dyDescent="0.25">
      <c r="A8726">
        <v>219</v>
      </c>
      <c r="B8726" t="s">
        <v>1422</v>
      </c>
      <c r="C8726" t="s">
        <v>1423</v>
      </c>
      <c r="D8726">
        <v>117536994369</v>
      </c>
      <c r="E8726">
        <v>1</v>
      </c>
      <c r="F8726">
        <v>0</v>
      </c>
      <c r="G8726">
        <v>0</v>
      </c>
      <c r="H8726">
        <v>110000000000</v>
      </c>
      <c r="I8726">
        <v>340000000</v>
      </c>
      <c r="J8726">
        <v>0.01</v>
      </c>
      <c r="M8726"/>
    </row>
    <row r="8727" spans="1:15" hidden="1" x14ac:dyDescent="0.25">
      <c r="A8727">
        <v>219</v>
      </c>
      <c r="B8727" t="s">
        <v>2618</v>
      </c>
      <c r="C8727" t="s">
        <v>2525</v>
      </c>
      <c r="D8727">
        <v>0</v>
      </c>
      <c r="E8727">
        <v>0</v>
      </c>
      <c r="F8727">
        <v>0</v>
      </c>
      <c r="G8727">
        <v>0</v>
      </c>
      <c r="H8727">
        <v>100000000000</v>
      </c>
      <c r="I8727">
        <v>360000000</v>
      </c>
      <c r="J8727">
        <v>0.05</v>
      </c>
      <c r="M8727"/>
    </row>
    <row r="8728" spans="1:15" hidden="1" x14ac:dyDescent="0.25">
      <c r="A8728">
        <v>219</v>
      </c>
      <c r="B8728" t="s">
        <v>715</v>
      </c>
      <c r="C8728" t="s">
        <v>716</v>
      </c>
      <c r="D8728">
        <v>1047641190</v>
      </c>
      <c r="E8728">
        <v>1</v>
      </c>
      <c r="F8728">
        <v>0</v>
      </c>
      <c r="G8728">
        <v>0</v>
      </c>
      <c r="H8728">
        <v>1000000</v>
      </c>
      <c r="I8728">
        <v>340000000</v>
      </c>
      <c r="J8728">
        <v>0.01</v>
      </c>
      <c r="M8728"/>
    </row>
    <row r="8729" spans="1:15" hidden="1" x14ac:dyDescent="0.25">
      <c r="A8729">
        <v>219</v>
      </c>
      <c r="B8729" t="s">
        <v>205</v>
      </c>
      <c r="C8729" t="s">
        <v>206</v>
      </c>
      <c r="D8729">
        <v>100007821255</v>
      </c>
      <c r="E8729">
        <v>1</v>
      </c>
      <c r="F8729">
        <v>0</v>
      </c>
      <c r="G8729">
        <v>0</v>
      </c>
      <c r="H8729">
        <v>100000000000</v>
      </c>
      <c r="I8729">
        <v>340000000</v>
      </c>
      <c r="J8729">
        <v>0.02</v>
      </c>
      <c r="M8729"/>
    </row>
    <row r="8730" spans="1:15" hidden="1" x14ac:dyDescent="0.25">
      <c r="A8730">
        <v>219</v>
      </c>
      <c r="B8730" t="s">
        <v>193</v>
      </c>
      <c r="C8730" t="s">
        <v>194</v>
      </c>
      <c r="D8730">
        <v>461965954268</v>
      </c>
      <c r="E8730">
        <v>1</v>
      </c>
      <c r="F8730">
        <v>0</v>
      </c>
      <c r="G8730">
        <v>0</v>
      </c>
      <c r="H8730">
        <v>100000000</v>
      </c>
      <c r="I8730">
        <v>350000000</v>
      </c>
      <c r="J8730">
        <v>0.01</v>
      </c>
      <c r="M8730"/>
    </row>
    <row r="8731" spans="1:15" hidden="1" x14ac:dyDescent="0.25">
      <c r="A8731">
        <v>219</v>
      </c>
      <c r="B8731" t="s">
        <v>1920</v>
      </c>
      <c r="C8731" t="s">
        <v>1921</v>
      </c>
      <c r="D8731">
        <v>22150688377707</v>
      </c>
      <c r="E8731">
        <v>1195688530</v>
      </c>
      <c r="F8731">
        <v>16630538712</v>
      </c>
      <c r="G8731">
        <v>11</v>
      </c>
      <c r="H8731">
        <v>158900000000</v>
      </c>
      <c r="I8731">
        <v>340000000</v>
      </c>
      <c r="J8731">
        <v>4.8934999999999999E-2</v>
      </c>
      <c r="M8731"/>
    </row>
    <row r="8732" spans="1:15" hidden="1" x14ac:dyDescent="0.25">
      <c r="A8732">
        <v>219</v>
      </c>
      <c r="B8732" t="s">
        <v>1040</v>
      </c>
      <c r="C8732" t="s">
        <v>1041</v>
      </c>
      <c r="D8732">
        <v>100007089863</v>
      </c>
      <c r="E8732">
        <v>1</v>
      </c>
      <c r="F8732">
        <v>0</v>
      </c>
      <c r="G8732">
        <v>0</v>
      </c>
      <c r="H8732">
        <v>100000000000</v>
      </c>
      <c r="I8732">
        <v>340000000</v>
      </c>
      <c r="J8732">
        <v>2.5000000000000001E-2</v>
      </c>
      <c r="M8732"/>
    </row>
    <row r="8733" spans="1:15" hidden="1" x14ac:dyDescent="0.25">
      <c r="A8733">
        <v>222</v>
      </c>
      <c r="B8733" t="s">
        <v>2111</v>
      </c>
      <c r="C8733" t="s">
        <v>2112</v>
      </c>
      <c r="D8733">
        <v>30198839989076</v>
      </c>
      <c r="E8733">
        <v>2881678180</v>
      </c>
      <c r="F8733">
        <v>22875103622</v>
      </c>
      <c r="G8733">
        <v>18</v>
      </c>
      <c r="H8733">
        <v>0</v>
      </c>
      <c r="I8733">
        <v>340000000</v>
      </c>
      <c r="J8733">
        <v>0.1</v>
      </c>
      <c r="M8733"/>
    </row>
    <row r="8734" spans="1:15" hidden="1" x14ac:dyDescent="0.25">
      <c r="A8734">
        <v>219</v>
      </c>
      <c r="B8734" t="s">
        <v>1199</v>
      </c>
      <c r="C8734" t="s">
        <v>1200</v>
      </c>
      <c r="D8734">
        <v>1021651193</v>
      </c>
      <c r="E8734">
        <v>1</v>
      </c>
      <c r="F8734">
        <v>0</v>
      </c>
      <c r="G8734">
        <v>0</v>
      </c>
      <c r="H8734">
        <v>1000000000</v>
      </c>
      <c r="I8734">
        <v>340000000</v>
      </c>
      <c r="J8734">
        <v>0</v>
      </c>
      <c r="M8734"/>
    </row>
    <row r="8735" spans="1:15" hidden="1" x14ac:dyDescent="0.25">
      <c r="A8735">
        <v>222</v>
      </c>
      <c r="B8735" t="s">
        <v>1778</v>
      </c>
      <c r="D8735">
        <v>939083298</v>
      </c>
      <c r="E8735">
        <v>1</v>
      </c>
      <c r="F8735">
        <v>0</v>
      </c>
      <c r="G8735">
        <v>0</v>
      </c>
      <c r="H8735">
        <v>700000000</v>
      </c>
      <c r="I8735">
        <v>340000000</v>
      </c>
      <c r="J8735">
        <v>0.02</v>
      </c>
      <c r="M8735"/>
    </row>
    <row r="8736" spans="1:15" hidden="1" x14ac:dyDescent="0.25">
      <c r="A8736">
        <v>219</v>
      </c>
      <c r="B8736" t="s">
        <v>2075</v>
      </c>
      <c r="C8736" t="s">
        <v>2076</v>
      </c>
      <c r="D8736">
        <v>1743605907680</v>
      </c>
      <c r="E8736">
        <v>1</v>
      </c>
      <c r="F8736">
        <v>0</v>
      </c>
      <c r="G8736">
        <v>0</v>
      </c>
      <c r="H8736">
        <v>500000000000</v>
      </c>
      <c r="I8736">
        <v>340000000</v>
      </c>
      <c r="J8736">
        <v>1.7999999999999999E-2</v>
      </c>
      <c r="M8736"/>
    </row>
    <row r="8737" spans="1:15" hidden="1" x14ac:dyDescent="0.25">
      <c r="A8737">
        <v>219</v>
      </c>
      <c r="B8737" t="s">
        <v>216</v>
      </c>
      <c r="C8737" t="s">
        <v>217</v>
      </c>
      <c r="D8737">
        <v>12621038</v>
      </c>
      <c r="E8737">
        <v>1</v>
      </c>
      <c r="F8737">
        <v>0</v>
      </c>
      <c r="G8737">
        <v>0</v>
      </c>
      <c r="H8737">
        <v>5000000</v>
      </c>
      <c r="I8737">
        <v>340000000</v>
      </c>
      <c r="J8737">
        <v>0.03</v>
      </c>
      <c r="M8737"/>
    </row>
    <row r="8738" spans="1:15" hidden="1" x14ac:dyDescent="0.25">
      <c r="A8738">
        <v>219</v>
      </c>
      <c r="B8738" t="s">
        <v>2320</v>
      </c>
      <c r="C8738" t="s">
        <v>2321</v>
      </c>
      <c r="D8738">
        <v>708989845239</v>
      </c>
      <c r="E8738">
        <v>1</v>
      </c>
      <c r="F8738">
        <v>0</v>
      </c>
      <c r="G8738">
        <v>0</v>
      </c>
      <c r="H8738">
        <v>16000000000</v>
      </c>
      <c r="I8738">
        <v>340000000</v>
      </c>
      <c r="J8738">
        <v>0.01</v>
      </c>
      <c r="M8738"/>
    </row>
    <row r="8739" spans="1:15" hidden="1" x14ac:dyDescent="0.25">
      <c r="A8739">
        <v>219</v>
      </c>
      <c r="B8739" t="s">
        <v>1875</v>
      </c>
      <c r="C8739" t="s">
        <v>1876</v>
      </c>
      <c r="D8739">
        <v>55260864</v>
      </c>
      <c r="E8739">
        <v>1</v>
      </c>
      <c r="F8739">
        <v>0</v>
      </c>
      <c r="G8739">
        <v>0</v>
      </c>
      <c r="H8739">
        <v>25000000</v>
      </c>
      <c r="I8739">
        <v>340000000</v>
      </c>
      <c r="J8739">
        <v>0.01</v>
      </c>
      <c r="M8739"/>
    </row>
    <row r="8740" spans="1:15" hidden="1" x14ac:dyDescent="0.25">
      <c r="A8740">
        <v>219</v>
      </c>
      <c r="B8740" t="s">
        <v>1877</v>
      </c>
      <c r="D8740">
        <v>197430721</v>
      </c>
      <c r="E8740">
        <v>1</v>
      </c>
      <c r="F8740">
        <v>0</v>
      </c>
      <c r="G8740">
        <v>0</v>
      </c>
      <c r="H8740">
        <v>130000000</v>
      </c>
      <c r="I8740">
        <v>340000000</v>
      </c>
      <c r="J8740">
        <v>0</v>
      </c>
      <c r="M8740"/>
    </row>
    <row r="8741" spans="1:15" x14ac:dyDescent="0.25">
      <c r="A8741">
        <v>224</v>
      </c>
      <c r="B8741" t="s">
        <v>404</v>
      </c>
      <c r="C8741" t="s">
        <v>405</v>
      </c>
      <c r="D8741">
        <v>12513009790589</v>
      </c>
      <c r="E8741">
        <v>0</v>
      </c>
      <c r="F8741">
        <v>0</v>
      </c>
      <c r="G8741">
        <v>9</v>
      </c>
      <c r="H8741">
        <v>500000000000</v>
      </c>
      <c r="I8741">
        <v>340000000</v>
      </c>
      <c r="J8741" s="127">
        <v>0.02</v>
      </c>
      <c r="L8741" t="str">
        <f>C8741</f>
        <v>CASH</v>
      </c>
      <c r="M8741" s="125">
        <f>H8741/1000000</f>
        <v>500000</v>
      </c>
      <c r="O8741" s="126">
        <f>D8741/1000000</f>
        <v>12513009.790588999</v>
      </c>
    </row>
    <row r="8742" spans="1:15" hidden="1" x14ac:dyDescent="0.25">
      <c r="A8742">
        <v>219</v>
      </c>
      <c r="B8742" t="s">
        <v>1470</v>
      </c>
      <c r="C8742" t="s">
        <v>1471</v>
      </c>
      <c r="D8742">
        <v>541129265358</v>
      </c>
      <c r="E8742">
        <v>1</v>
      </c>
      <c r="F8742">
        <v>0</v>
      </c>
      <c r="G8742">
        <v>0</v>
      </c>
      <c r="H8742">
        <v>500000000</v>
      </c>
      <c r="I8742">
        <v>500000000</v>
      </c>
      <c r="J8742">
        <v>3.5000000000000003E-2</v>
      </c>
      <c r="M8742"/>
    </row>
    <row r="8743" spans="1:15" hidden="1" x14ac:dyDescent="0.25">
      <c r="A8743">
        <v>219</v>
      </c>
      <c r="B8743" t="s">
        <v>681</v>
      </c>
      <c r="C8743" t="s">
        <v>682</v>
      </c>
      <c r="D8743">
        <v>121742800100958</v>
      </c>
      <c r="E8743">
        <v>3251088257</v>
      </c>
      <c r="F8743">
        <v>94125186993</v>
      </c>
      <c r="G8743">
        <v>60</v>
      </c>
      <c r="H8743">
        <v>1200000000000</v>
      </c>
      <c r="I8743">
        <v>340000000</v>
      </c>
      <c r="J8743">
        <v>0.03</v>
      </c>
      <c r="M8743"/>
    </row>
    <row r="8744" spans="1:15" hidden="1" x14ac:dyDescent="0.25">
      <c r="A8744">
        <v>219</v>
      </c>
      <c r="B8744" t="s">
        <v>1992</v>
      </c>
      <c r="C8744" t="s">
        <v>1993</v>
      </c>
      <c r="D8744">
        <v>2392189835854</v>
      </c>
      <c r="E8744">
        <v>1</v>
      </c>
      <c r="F8744">
        <v>0</v>
      </c>
      <c r="G8744">
        <v>0</v>
      </c>
      <c r="H8744">
        <v>85000000000</v>
      </c>
      <c r="I8744">
        <v>340000000</v>
      </c>
      <c r="J8744">
        <v>0</v>
      </c>
      <c r="M8744"/>
    </row>
    <row r="8745" spans="1:15" hidden="1" x14ac:dyDescent="0.25">
      <c r="A8745">
        <v>219</v>
      </c>
      <c r="B8745" s="161" t="s">
        <v>741</v>
      </c>
      <c r="C8745" t="s">
        <v>742</v>
      </c>
      <c r="D8745">
        <v>110322164693020</v>
      </c>
      <c r="E8745">
        <v>1244056914</v>
      </c>
      <c r="F8745">
        <v>89501634572</v>
      </c>
      <c r="G8745">
        <v>56</v>
      </c>
      <c r="H8745">
        <v>111000000000</v>
      </c>
      <c r="I8745">
        <v>340000000</v>
      </c>
      <c r="J8745">
        <v>0.01</v>
      </c>
      <c r="M8745"/>
    </row>
    <row r="8746" spans="1:15" hidden="1" x14ac:dyDescent="0.25">
      <c r="A8746">
        <v>219</v>
      </c>
      <c r="B8746" t="s">
        <v>2610</v>
      </c>
      <c r="C8746" t="s">
        <v>2611</v>
      </c>
      <c r="D8746">
        <v>756826058335</v>
      </c>
      <c r="E8746">
        <v>1</v>
      </c>
      <c r="F8746">
        <v>0</v>
      </c>
      <c r="G8746">
        <v>0</v>
      </c>
      <c r="H8746">
        <v>205000000000</v>
      </c>
      <c r="I8746">
        <v>340000000</v>
      </c>
      <c r="J8746">
        <v>0.03</v>
      </c>
      <c r="M8746"/>
    </row>
    <row r="8747" spans="1:15" hidden="1" x14ac:dyDescent="0.25">
      <c r="A8747">
        <v>219</v>
      </c>
      <c r="B8747" t="s">
        <v>2184</v>
      </c>
      <c r="C8747" t="s">
        <v>2185</v>
      </c>
      <c r="D8747">
        <v>175571201742154</v>
      </c>
      <c r="E8747">
        <v>3057064620</v>
      </c>
      <c r="F8747">
        <v>133136166393</v>
      </c>
      <c r="G8747">
        <v>84</v>
      </c>
      <c r="H8747">
        <v>500000000000</v>
      </c>
      <c r="I8747">
        <v>340000000</v>
      </c>
      <c r="J8747">
        <v>0.02</v>
      </c>
      <c r="M8747"/>
    </row>
    <row r="8748" spans="1:15" hidden="1" x14ac:dyDescent="0.25">
      <c r="A8748">
        <v>219</v>
      </c>
      <c r="B8748" t="s">
        <v>1145</v>
      </c>
      <c r="C8748" t="s">
        <v>1146</v>
      </c>
      <c r="D8748">
        <v>40616537135574</v>
      </c>
      <c r="E8748">
        <v>1645953561</v>
      </c>
      <c r="F8748">
        <v>25901412310</v>
      </c>
      <c r="G8748">
        <v>17</v>
      </c>
      <c r="H8748">
        <v>100000000000</v>
      </c>
      <c r="I8748">
        <v>340000000</v>
      </c>
      <c r="J8748">
        <v>4.8000000000000001E-2</v>
      </c>
      <c r="M8748"/>
    </row>
    <row r="8749" spans="1:15" hidden="1" x14ac:dyDescent="0.25">
      <c r="A8749">
        <v>219</v>
      </c>
      <c r="B8749" t="s">
        <v>2682</v>
      </c>
      <c r="C8749">
        <v>888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M8749"/>
    </row>
    <row r="8750" spans="1:15" hidden="1" x14ac:dyDescent="0.25">
      <c r="A8750">
        <v>219</v>
      </c>
      <c r="B8750" t="s">
        <v>1679</v>
      </c>
      <c r="C8750" t="s">
        <v>1680</v>
      </c>
      <c r="D8750">
        <v>37263975599956</v>
      </c>
      <c r="E8750">
        <v>851738635</v>
      </c>
      <c r="F8750">
        <v>25075193139</v>
      </c>
      <c r="G8750">
        <v>16</v>
      </c>
      <c r="H8750">
        <v>100000000000</v>
      </c>
      <c r="I8750">
        <v>340000000</v>
      </c>
      <c r="J8750">
        <v>0.02</v>
      </c>
      <c r="M8750"/>
    </row>
    <row r="8751" spans="1:15" hidden="1" x14ac:dyDescent="0.25">
      <c r="A8751">
        <v>219</v>
      </c>
      <c r="B8751" t="s">
        <v>1627</v>
      </c>
      <c r="D8751">
        <v>0</v>
      </c>
      <c r="E8751">
        <v>0</v>
      </c>
      <c r="F8751">
        <v>0</v>
      </c>
      <c r="G8751">
        <v>2034</v>
      </c>
      <c r="H8751">
        <v>0</v>
      </c>
      <c r="I8751">
        <v>0</v>
      </c>
      <c r="J8751">
        <v>0</v>
      </c>
      <c r="M8751"/>
    </row>
    <row r="8752" spans="1:15" hidden="1" x14ac:dyDescent="0.25">
      <c r="A8752">
        <v>219</v>
      </c>
      <c r="B8752" t="s">
        <v>1032</v>
      </c>
      <c r="C8752" t="s">
        <v>1033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M8752"/>
    </row>
    <row r="8753" spans="1:15" hidden="1" x14ac:dyDescent="0.25">
      <c r="A8753">
        <v>219</v>
      </c>
      <c r="B8753" t="s">
        <v>2612</v>
      </c>
      <c r="D8753">
        <v>7640398</v>
      </c>
      <c r="E8753">
        <v>1</v>
      </c>
      <c r="F8753">
        <v>0</v>
      </c>
      <c r="G8753">
        <v>0</v>
      </c>
      <c r="H8753">
        <v>100000000</v>
      </c>
      <c r="I8753">
        <v>345000000</v>
      </c>
      <c r="J8753">
        <v>0.02</v>
      </c>
      <c r="M8753"/>
    </row>
    <row r="8754" spans="1:15" hidden="1" x14ac:dyDescent="0.25">
      <c r="A8754">
        <v>219</v>
      </c>
      <c r="B8754" t="s">
        <v>2560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340000000</v>
      </c>
      <c r="J8754">
        <v>1</v>
      </c>
      <c r="M8754"/>
    </row>
    <row r="8755" spans="1:15" x14ac:dyDescent="0.25">
      <c r="A8755">
        <v>224</v>
      </c>
      <c r="B8755" t="s">
        <v>1648</v>
      </c>
      <c r="C8755" t="s">
        <v>352</v>
      </c>
      <c r="D8755">
        <v>3642865424213</v>
      </c>
      <c r="E8755">
        <v>0</v>
      </c>
      <c r="F8755">
        <v>0</v>
      </c>
      <c r="G8755">
        <v>4</v>
      </c>
      <c r="H8755">
        <v>500000000000</v>
      </c>
      <c r="I8755">
        <v>340000000</v>
      </c>
      <c r="J8755" s="127">
        <v>0.01</v>
      </c>
      <c r="L8755" t="str">
        <f>C8755</f>
        <v>ONYX</v>
      </c>
      <c r="M8755" s="125">
        <f>H8755/1000000</f>
        <v>500000</v>
      </c>
      <c r="O8755" s="126">
        <f>D8755/1000000</f>
        <v>3642865.4242130001</v>
      </c>
    </row>
    <row r="8756" spans="1:15" hidden="1" x14ac:dyDescent="0.25">
      <c r="A8756">
        <v>219</v>
      </c>
      <c r="B8756" t="s">
        <v>1952</v>
      </c>
      <c r="C8756" t="s">
        <v>1953</v>
      </c>
      <c r="D8756">
        <v>60053586978582</v>
      </c>
      <c r="E8756">
        <v>9993230233</v>
      </c>
      <c r="F8756">
        <v>38612920934</v>
      </c>
      <c r="G8756">
        <v>30</v>
      </c>
      <c r="H8756">
        <v>0</v>
      </c>
      <c r="I8756">
        <v>340000000</v>
      </c>
      <c r="J8756">
        <v>0.2</v>
      </c>
      <c r="M8756"/>
    </row>
    <row r="8757" spans="1:15" hidden="1" x14ac:dyDescent="0.25">
      <c r="A8757">
        <v>219</v>
      </c>
      <c r="B8757" t="s">
        <v>185</v>
      </c>
      <c r="C8757" t="s">
        <v>186</v>
      </c>
      <c r="D8757">
        <v>103113363249</v>
      </c>
      <c r="E8757">
        <v>363043694</v>
      </c>
      <c r="F8757">
        <v>1257161573</v>
      </c>
      <c r="G8757">
        <v>1</v>
      </c>
      <c r="H8757">
        <v>100000000</v>
      </c>
      <c r="I8757">
        <v>340000000</v>
      </c>
      <c r="J8757">
        <v>1.7999999999999999E-2</v>
      </c>
      <c r="M8757"/>
    </row>
    <row r="8758" spans="1:15" hidden="1" x14ac:dyDescent="0.25">
      <c r="A8758">
        <v>219</v>
      </c>
      <c r="B8758" t="s">
        <v>1525</v>
      </c>
      <c r="C8758" t="s">
        <v>1526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M8758"/>
    </row>
    <row r="8759" spans="1:15" hidden="1" x14ac:dyDescent="0.25">
      <c r="A8759">
        <v>219</v>
      </c>
      <c r="B8759" t="s">
        <v>2270</v>
      </c>
      <c r="C8759" t="s">
        <v>2271</v>
      </c>
      <c r="D8759">
        <v>114888741688957</v>
      </c>
      <c r="E8759">
        <v>5038009828</v>
      </c>
      <c r="F8759">
        <v>89262186733</v>
      </c>
      <c r="G8759">
        <v>58</v>
      </c>
      <c r="H8759">
        <v>2500000000000</v>
      </c>
      <c r="I8759">
        <v>340000000</v>
      </c>
      <c r="J8759">
        <v>0.05</v>
      </c>
      <c r="M8759"/>
    </row>
    <row r="8760" spans="1:15" hidden="1" x14ac:dyDescent="0.25">
      <c r="A8760">
        <v>219</v>
      </c>
      <c r="B8760" t="s">
        <v>1648</v>
      </c>
      <c r="C8760" t="s">
        <v>352</v>
      </c>
      <c r="D8760">
        <v>5329672659206</v>
      </c>
      <c r="E8760">
        <v>369024879</v>
      </c>
      <c r="F8760">
        <v>2873463054</v>
      </c>
      <c r="G8760">
        <v>2</v>
      </c>
      <c r="H8760">
        <v>500000000000</v>
      </c>
      <c r="I8760">
        <v>340000000</v>
      </c>
      <c r="J8760">
        <v>0.01</v>
      </c>
      <c r="M8760"/>
    </row>
    <row r="8761" spans="1:15" hidden="1" x14ac:dyDescent="0.25">
      <c r="A8761">
        <v>219</v>
      </c>
      <c r="B8761" t="s">
        <v>2524</v>
      </c>
      <c r="C8761" t="s">
        <v>2525</v>
      </c>
      <c r="D8761">
        <v>0</v>
      </c>
      <c r="E8761">
        <v>0</v>
      </c>
      <c r="F8761">
        <v>0</v>
      </c>
      <c r="G8761">
        <v>0</v>
      </c>
      <c r="H8761">
        <v>100000000000</v>
      </c>
      <c r="I8761">
        <v>360000000</v>
      </c>
      <c r="J8761">
        <v>0.05</v>
      </c>
      <c r="M8761"/>
    </row>
    <row r="8762" spans="1:15" hidden="1" x14ac:dyDescent="0.25">
      <c r="A8762">
        <v>219</v>
      </c>
      <c r="B8762" t="s">
        <v>2466</v>
      </c>
      <c r="C8762" t="s">
        <v>2467</v>
      </c>
      <c r="D8762">
        <v>278730840249</v>
      </c>
      <c r="E8762">
        <v>1</v>
      </c>
      <c r="F8762">
        <v>0</v>
      </c>
      <c r="G8762">
        <v>0</v>
      </c>
      <c r="H8762">
        <v>50000000000</v>
      </c>
      <c r="I8762">
        <v>340000000</v>
      </c>
      <c r="J8762">
        <v>0.02</v>
      </c>
      <c r="M8762"/>
    </row>
    <row r="8763" spans="1:15" hidden="1" x14ac:dyDescent="0.25">
      <c r="A8763">
        <v>219</v>
      </c>
      <c r="B8763" t="s">
        <v>1667</v>
      </c>
      <c r="C8763" t="s">
        <v>1668</v>
      </c>
      <c r="D8763">
        <v>5921690404159</v>
      </c>
      <c r="E8763">
        <v>524548375</v>
      </c>
      <c r="F8763">
        <v>5967064156</v>
      </c>
      <c r="G8763">
        <v>4</v>
      </c>
      <c r="H8763">
        <v>1600000000000</v>
      </c>
      <c r="I8763">
        <v>340000000</v>
      </c>
      <c r="J8763">
        <v>0.03</v>
      </c>
      <c r="M8763"/>
    </row>
    <row r="8764" spans="1:15" hidden="1" x14ac:dyDescent="0.25">
      <c r="A8764">
        <v>219</v>
      </c>
      <c r="B8764" t="s">
        <v>1486</v>
      </c>
      <c r="C8764" t="s">
        <v>1487</v>
      </c>
      <c r="D8764">
        <v>283327124604</v>
      </c>
      <c r="E8764">
        <v>1</v>
      </c>
      <c r="F8764">
        <v>0</v>
      </c>
      <c r="G8764">
        <v>0</v>
      </c>
      <c r="H8764">
        <v>666000000</v>
      </c>
      <c r="I8764">
        <v>340000000</v>
      </c>
      <c r="J8764">
        <v>0.05</v>
      </c>
      <c r="M8764"/>
    </row>
    <row r="8765" spans="1:15" hidden="1" x14ac:dyDescent="0.25">
      <c r="A8765">
        <v>219</v>
      </c>
      <c r="B8765" t="s">
        <v>2017</v>
      </c>
      <c r="C8765" t="s">
        <v>2018</v>
      </c>
      <c r="D8765">
        <v>10188728894323</v>
      </c>
      <c r="E8765">
        <v>527686370</v>
      </c>
      <c r="F8765">
        <v>9196632136</v>
      </c>
      <c r="G8765">
        <v>6</v>
      </c>
      <c r="H8765">
        <v>230000000000</v>
      </c>
      <c r="I8765">
        <v>340000000</v>
      </c>
      <c r="J8765">
        <v>0.02</v>
      </c>
      <c r="M8765"/>
    </row>
    <row r="8766" spans="1:15" hidden="1" x14ac:dyDescent="0.25">
      <c r="A8766">
        <v>219</v>
      </c>
      <c r="B8766" t="s">
        <v>148</v>
      </c>
      <c r="C8766" t="s">
        <v>149</v>
      </c>
      <c r="D8766">
        <v>127868195534166</v>
      </c>
      <c r="E8766">
        <v>2213432988</v>
      </c>
      <c r="F8766">
        <v>91798216421</v>
      </c>
      <c r="G8766">
        <v>58</v>
      </c>
      <c r="H8766">
        <v>300000000000</v>
      </c>
      <c r="I8766">
        <v>340000000</v>
      </c>
      <c r="J8766">
        <v>0.02</v>
      </c>
      <c r="M8766"/>
    </row>
    <row r="8767" spans="1:15" hidden="1" x14ac:dyDescent="0.25">
      <c r="A8767">
        <v>219</v>
      </c>
      <c r="B8767" t="s">
        <v>841</v>
      </c>
      <c r="C8767" t="s">
        <v>842</v>
      </c>
      <c r="D8767">
        <v>218047871777</v>
      </c>
      <c r="E8767">
        <v>340000000</v>
      </c>
      <c r="F8767">
        <v>1280328962</v>
      </c>
      <c r="G8767">
        <v>1</v>
      </c>
      <c r="H8767">
        <v>100000000000</v>
      </c>
      <c r="I8767">
        <v>340000000</v>
      </c>
      <c r="J8767">
        <v>0</v>
      </c>
      <c r="M8767"/>
    </row>
    <row r="8768" spans="1:15" hidden="1" x14ac:dyDescent="0.25">
      <c r="A8768">
        <v>219</v>
      </c>
      <c r="B8768" t="s">
        <v>2559</v>
      </c>
      <c r="C8768" t="s">
        <v>2525</v>
      </c>
      <c r="D8768">
        <v>0</v>
      </c>
      <c r="E8768">
        <v>0</v>
      </c>
      <c r="F8768">
        <v>0</v>
      </c>
      <c r="G8768">
        <v>0</v>
      </c>
      <c r="H8768">
        <v>100000000000</v>
      </c>
      <c r="I8768">
        <v>360000000</v>
      </c>
      <c r="J8768">
        <v>0.05</v>
      </c>
      <c r="M8768"/>
    </row>
    <row r="8769" spans="1:15" hidden="1" x14ac:dyDescent="0.25">
      <c r="A8769">
        <v>222</v>
      </c>
      <c r="B8769" t="s">
        <v>636</v>
      </c>
      <c r="C8769" t="s">
        <v>637</v>
      </c>
      <c r="D8769">
        <v>1307907144680</v>
      </c>
      <c r="E8769">
        <v>340000000</v>
      </c>
      <c r="F8769">
        <v>2522798589</v>
      </c>
      <c r="G8769">
        <v>2</v>
      </c>
      <c r="H8769">
        <v>300000000000</v>
      </c>
      <c r="I8769">
        <v>340000000</v>
      </c>
      <c r="J8769">
        <v>0</v>
      </c>
      <c r="M8769"/>
    </row>
    <row r="8770" spans="1:15" hidden="1" x14ac:dyDescent="0.25">
      <c r="A8770">
        <v>219</v>
      </c>
      <c r="B8770" t="s">
        <v>1719</v>
      </c>
      <c r="C8770" t="s">
        <v>1720</v>
      </c>
      <c r="D8770">
        <v>1004659712178</v>
      </c>
      <c r="E8770">
        <v>1</v>
      </c>
      <c r="F8770">
        <v>0</v>
      </c>
      <c r="G8770">
        <v>0</v>
      </c>
      <c r="H8770">
        <v>0</v>
      </c>
      <c r="I8770">
        <v>340000000</v>
      </c>
      <c r="J8770">
        <v>0</v>
      </c>
      <c r="M8770"/>
    </row>
    <row r="8771" spans="1:15" hidden="1" x14ac:dyDescent="0.25">
      <c r="A8771">
        <v>219</v>
      </c>
      <c r="B8771" t="s">
        <v>1990</v>
      </c>
      <c r="C8771" t="s">
        <v>1991</v>
      </c>
      <c r="D8771">
        <v>0</v>
      </c>
      <c r="E8771">
        <v>1</v>
      </c>
      <c r="F8771">
        <v>0</v>
      </c>
      <c r="G8771">
        <v>0</v>
      </c>
      <c r="H8771">
        <v>2061750060728</v>
      </c>
      <c r="I8771">
        <v>340000000</v>
      </c>
      <c r="J8771">
        <v>0.03</v>
      </c>
      <c r="M8771"/>
    </row>
    <row r="8772" spans="1:15" hidden="1" x14ac:dyDescent="0.25">
      <c r="A8772">
        <v>222</v>
      </c>
      <c r="B8772" s="161" t="s">
        <v>837</v>
      </c>
      <c r="C8772" t="s">
        <v>838</v>
      </c>
      <c r="D8772">
        <v>8049879789892</v>
      </c>
      <c r="E8772">
        <v>1</v>
      </c>
      <c r="F8772">
        <v>0</v>
      </c>
      <c r="G8772">
        <v>0</v>
      </c>
      <c r="H8772">
        <v>350000000000</v>
      </c>
      <c r="I8772">
        <v>340000000</v>
      </c>
      <c r="J8772">
        <v>2.5000000000000001E-2</v>
      </c>
      <c r="M8772"/>
    </row>
    <row r="8773" spans="1:15" hidden="1" x14ac:dyDescent="0.25">
      <c r="A8773">
        <v>219</v>
      </c>
      <c r="B8773" t="s">
        <v>197</v>
      </c>
      <c r="C8773" t="s">
        <v>198</v>
      </c>
      <c r="D8773">
        <v>288307113226212</v>
      </c>
      <c r="E8773">
        <v>12019302258</v>
      </c>
      <c r="F8773">
        <v>155167872868</v>
      </c>
      <c r="G8773">
        <v>139</v>
      </c>
      <c r="H8773">
        <v>5000000000000</v>
      </c>
      <c r="I8773">
        <v>340000000</v>
      </c>
      <c r="J8773">
        <v>7.0000000000000007E-2</v>
      </c>
      <c r="M8773"/>
    </row>
    <row r="8774" spans="1:15" hidden="1" x14ac:dyDescent="0.25">
      <c r="A8774">
        <v>222</v>
      </c>
      <c r="B8774" t="s">
        <v>431</v>
      </c>
      <c r="C8774" t="s">
        <v>432</v>
      </c>
      <c r="D8774">
        <v>144102880177558</v>
      </c>
      <c r="E8774">
        <v>3883971831</v>
      </c>
      <c r="F8774">
        <v>97712366207</v>
      </c>
      <c r="G8774">
        <v>71</v>
      </c>
      <c r="H8774">
        <v>1000000000</v>
      </c>
      <c r="I8774">
        <v>340000000</v>
      </c>
      <c r="J8774">
        <v>3.5000000000000003E-2</v>
      </c>
      <c r="M8774"/>
    </row>
    <row r="8775" spans="1:15" hidden="1" x14ac:dyDescent="0.25">
      <c r="A8775">
        <v>219</v>
      </c>
      <c r="B8775" t="s">
        <v>1998</v>
      </c>
      <c r="C8775" t="s">
        <v>1999</v>
      </c>
      <c r="D8775">
        <v>752796882099</v>
      </c>
      <c r="E8775">
        <v>1</v>
      </c>
      <c r="F8775">
        <v>0</v>
      </c>
      <c r="G8775">
        <v>0</v>
      </c>
      <c r="H8775">
        <v>50000000000</v>
      </c>
      <c r="I8775">
        <v>340000000</v>
      </c>
      <c r="J8775">
        <v>0</v>
      </c>
      <c r="M8775"/>
    </row>
    <row r="8776" spans="1:15" hidden="1" x14ac:dyDescent="0.25">
      <c r="A8776">
        <v>219</v>
      </c>
      <c r="B8776" t="s">
        <v>812</v>
      </c>
      <c r="C8776" t="s">
        <v>813</v>
      </c>
      <c r="D8776">
        <v>1301346344128</v>
      </c>
      <c r="E8776">
        <v>352802720</v>
      </c>
      <c r="F8776">
        <v>1267469357</v>
      </c>
      <c r="G8776">
        <v>1</v>
      </c>
      <c r="H8776">
        <v>30000000000</v>
      </c>
      <c r="I8776">
        <v>340000000</v>
      </c>
      <c r="J8776">
        <v>0.01</v>
      </c>
      <c r="M8776"/>
    </row>
    <row r="8777" spans="1:15" hidden="1" x14ac:dyDescent="0.25">
      <c r="A8777">
        <v>219</v>
      </c>
      <c r="B8777" t="s">
        <v>1657</v>
      </c>
      <c r="C8777" t="s">
        <v>1658</v>
      </c>
      <c r="D8777">
        <v>184140073066</v>
      </c>
      <c r="E8777">
        <v>1</v>
      </c>
      <c r="F8777">
        <v>0</v>
      </c>
      <c r="G8777">
        <v>0</v>
      </c>
      <c r="H8777">
        <v>31000000000</v>
      </c>
      <c r="I8777">
        <v>340000000</v>
      </c>
      <c r="J8777">
        <v>3.1E-2</v>
      </c>
      <c r="M8777"/>
    </row>
    <row r="8778" spans="1:15" hidden="1" x14ac:dyDescent="0.25">
      <c r="A8778">
        <v>222</v>
      </c>
      <c r="B8778" t="s">
        <v>691</v>
      </c>
      <c r="C8778" t="s">
        <v>692</v>
      </c>
      <c r="D8778">
        <v>294858043210</v>
      </c>
      <c r="E8778">
        <v>1</v>
      </c>
      <c r="F8778">
        <v>0</v>
      </c>
      <c r="G8778">
        <v>0</v>
      </c>
      <c r="H8778">
        <v>2000000000</v>
      </c>
      <c r="I8778">
        <v>340000000</v>
      </c>
      <c r="J8778">
        <v>0.02</v>
      </c>
      <c r="M8778"/>
    </row>
    <row r="8779" spans="1:15" hidden="1" x14ac:dyDescent="0.25">
      <c r="A8779">
        <v>219</v>
      </c>
      <c r="B8779" t="s">
        <v>1119</v>
      </c>
      <c r="C8779" t="s">
        <v>1120</v>
      </c>
      <c r="D8779">
        <v>4265822037908</v>
      </c>
      <c r="E8779">
        <v>1</v>
      </c>
      <c r="F8779">
        <v>0</v>
      </c>
      <c r="G8779">
        <v>0</v>
      </c>
      <c r="H8779">
        <v>3100000000000</v>
      </c>
      <c r="I8779">
        <v>340000000</v>
      </c>
      <c r="J8779">
        <v>0.03</v>
      </c>
      <c r="M8779"/>
    </row>
    <row r="8780" spans="1:15" hidden="1" x14ac:dyDescent="0.25">
      <c r="A8780">
        <v>219</v>
      </c>
      <c r="B8780" t="s">
        <v>1329</v>
      </c>
      <c r="C8780" t="s">
        <v>1330</v>
      </c>
      <c r="D8780">
        <v>100133505516</v>
      </c>
      <c r="E8780">
        <v>1</v>
      </c>
      <c r="F8780">
        <v>0</v>
      </c>
      <c r="G8780">
        <v>0</v>
      </c>
      <c r="H8780">
        <v>10000000000</v>
      </c>
      <c r="I8780">
        <v>340000000</v>
      </c>
      <c r="J8780">
        <v>0</v>
      </c>
      <c r="M8780"/>
    </row>
    <row r="8781" spans="1:15" hidden="1" x14ac:dyDescent="0.25">
      <c r="A8781">
        <v>219</v>
      </c>
      <c r="B8781" t="s">
        <v>1579</v>
      </c>
      <c r="C8781" t="s">
        <v>1580</v>
      </c>
      <c r="D8781">
        <v>0</v>
      </c>
      <c r="E8781">
        <v>0</v>
      </c>
      <c r="F8781">
        <v>0</v>
      </c>
      <c r="G8781">
        <v>0</v>
      </c>
      <c r="H8781">
        <v>10000000000</v>
      </c>
      <c r="I8781">
        <v>340000000</v>
      </c>
      <c r="J8781">
        <v>0</v>
      </c>
      <c r="M8781"/>
    </row>
    <row r="8782" spans="1:15" x14ac:dyDescent="0.25">
      <c r="A8782">
        <v>224</v>
      </c>
      <c r="B8782" t="s">
        <v>2272</v>
      </c>
      <c r="C8782" t="s">
        <v>438</v>
      </c>
      <c r="D8782">
        <v>1136083364415</v>
      </c>
      <c r="E8782">
        <v>0</v>
      </c>
      <c r="F8782">
        <v>0</v>
      </c>
      <c r="G8782">
        <v>0</v>
      </c>
      <c r="H8782">
        <v>500000000000</v>
      </c>
      <c r="I8782">
        <v>340000000</v>
      </c>
      <c r="J8782" s="127">
        <v>0</v>
      </c>
      <c r="L8782" t="str">
        <f>C8782</f>
        <v>BLOCK</v>
      </c>
      <c r="M8782" s="125">
        <f>H8782/1000000</f>
        <v>500000</v>
      </c>
      <c r="O8782" s="126">
        <f>D8782/1000000</f>
        <v>1136083.364415</v>
      </c>
    </row>
    <row r="8783" spans="1:15" hidden="1" x14ac:dyDescent="0.25">
      <c r="A8783">
        <v>219</v>
      </c>
      <c r="B8783" t="s">
        <v>2024</v>
      </c>
      <c r="C8783" t="s">
        <v>2025</v>
      </c>
      <c r="D8783">
        <v>1112614218</v>
      </c>
      <c r="E8783">
        <v>1</v>
      </c>
      <c r="F8783">
        <v>0</v>
      </c>
      <c r="G8783">
        <v>0</v>
      </c>
      <c r="H8783">
        <v>1000000000</v>
      </c>
      <c r="I8783">
        <v>340000000</v>
      </c>
      <c r="J8783">
        <v>3.5000000000000003E-2</v>
      </c>
      <c r="M8783"/>
    </row>
    <row r="8784" spans="1:15" hidden="1" x14ac:dyDescent="0.25">
      <c r="A8784">
        <v>219</v>
      </c>
      <c r="B8784" t="s">
        <v>2563</v>
      </c>
      <c r="C8784" t="s">
        <v>2564</v>
      </c>
      <c r="D8784">
        <v>255933464243</v>
      </c>
      <c r="E8784">
        <v>1</v>
      </c>
      <c r="F8784">
        <v>0</v>
      </c>
      <c r="G8784">
        <v>0</v>
      </c>
      <c r="H8784">
        <v>300000000</v>
      </c>
      <c r="I8784">
        <v>340000000</v>
      </c>
      <c r="J8784">
        <v>0.05</v>
      </c>
      <c r="M8784"/>
    </row>
    <row r="8785" spans="1:10" customFormat="1" hidden="1" x14ac:dyDescent="0.25">
      <c r="A8785">
        <v>219</v>
      </c>
      <c r="B8785" t="s">
        <v>909</v>
      </c>
      <c r="C8785" t="s">
        <v>910</v>
      </c>
      <c r="D8785">
        <v>140264142770</v>
      </c>
      <c r="E8785">
        <v>1</v>
      </c>
      <c r="F8785">
        <v>0</v>
      </c>
      <c r="G8785">
        <v>0</v>
      </c>
      <c r="H8785">
        <v>95000000000</v>
      </c>
      <c r="I8785">
        <v>340000000</v>
      </c>
      <c r="J8785">
        <v>0.01</v>
      </c>
    </row>
    <row r="8786" spans="1:10" customFormat="1" hidden="1" x14ac:dyDescent="0.25">
      <c r="A8786">
        <v>219</v>
      </c>
      <c r="B8786" t="s">
        <v>839</v>
      </c>
      <c r="C8786" t="s">
        <v>840</v>
      </c>
      <c r="D8786">
        <v>82512809272</v>
      </c>
      <c r="E8786">
        <v>1</v>
      </c>
      <c r="F8786">
        <v>0</v>
      </c>
      <c r="G8786">
        <v>0</v>
      </c>
      <c r="H8786">
        <v>25000000000</v>
      </c>
      <c r="I8786">
        <v>340000000</v>
      </c>
      <c r="J8786">
        <v>0.01</v>
      </c>
    </row>
    <row r="8787" spans="1:10" customFormat="1" hidden="1" x14ac:dyDescent="0.25">
      <c r="A8787">
        <v>219</v>
      </c>
      <c r="B8787" t="s">
        <v>1456</v>
      </c>
      <c r="C8787" t="s">
        <v>1457</v>
      </c>
      <c r="D8787">
        <v>0</v>
      </c>
      <c r="E8787">
        <v>0</v>
      </c>
      <c r="F8787">
        <v>0</v>
      </c>
      <c r="G8787">
        <v>0</v>
      </c>
      <c r="H8787">
        <v>15000000000</v>
      </c>
      <c r="I8787">
        <v>340000000</v>
      </c>
      <c r="J8787">
        <v>0.02</v>
      </c>
    </row>
    <row r="8788" spans="1:10" customFormat="1" hidden="1" x14ac:dyDescent="0.25">
      <c r="A8788">
        <v>219</v>
      </c>
      <c r="B8788" t="s">
        <v>383</v>
      </c>
      <c r="C8788" t="s">
        <v>384</v>
      </c>
      <c r="D8788">
        <v>56004226431</v>
      </c>
      <c r="E8788">
        <v>1</v>
      </c>
      <c r="F8788">
        <v>0</v>
      </c>
      <c r="G8788">
        <v>0</v>
      </c>
      <c r="H8788">
        <v>10000000000</v>
      </c>
      <c r="I8788">
        <v>340000000</v>
      </c>
      <c r="J8788">
        <v>0</v>
      </c>
    </row>
    <row r="8789" spans="1:10" customFormat="1" hidden="1" x14ac:dyDescent="0.25">
      <c r="A8789">
        <v>219</v>
      </c>
      <c r="B8789" t="s">
        <v>1042</v>
      </c>
      <c r="C8789" t="s">
        <v>1043</v>
      </c>
      <c r="D8789">
        <v>22990709910</v>
      </c>
      <c r="E8789">
        <v>1</v>
      </c>
      <c r="F8789">
        <v>0</v>
      </c>
      <c r="G8789">
        <v>0</v>
      </c>
      <c r="H8789">
        <v>10000000000</v>
      </c>
      <c r="I8789">
        <v>340000000</v>
      </c>
      <c r="J8789">
        <v>1E-3</v>
      </c>
    </row>
    <row r="8790" spans="1:10" customFormat="1" hidden="1" x14ac:dyDescent="0.25">
      <c r="A8790">
        <v>219</v>
      </c>
      <c r="B8790" t="s">
        <v>2617</v>
      </c>
      <c r="C8790" t="s">
        <v>2525</v>
      </c>
      <c r="D8790">
        <v>0</v>
      </c>
      <c r="E8790">
        <v>0</v>
      </c>
      <c r="F8790">
        <v>0</v>
      </c>
      <c r="G8790">
        <v>0</v>
      </c>
      <c r="H8790">
        <v>100000000000</v>
      </c>
      <c r="I8790">
        <v>360000000</v>
      </c>
      <c r="J8790">
        <v>0.05</v>
      </c>
    </row>
    <row r="8791" spans="1:10" customFormat="1" hidden="1" x14ac:dyDescent="0.25">
      <c r="A8791">
        <v>219</v>
      </c>
      <c r="B8791" t="s">
        <v>743</v>
      </c>
      <c r="C8791" t="s">
        <v>744</v>
      </c>
      <c r="D8791">
        <v>3624697289</v>
      </c>
      <c r="E8791">
        <v>1</v>
      </c>
      <c r="F8791">
        <v>0</v>
      </c>
      <c r="G8791">
        <v>0</v>
      </c>
      <c r="H8791">
        <v>2600000000</v>
      </c>
      <c r="I8791">
        <v>340000000</v>
      </c>
      <c r="J8791">
        <v>0.02</v>
      </c>
    </row>
    <row r="8792" spans="1:10" customFormat="1" hidden="1" x14ac:dyDescent="0.25">
      <c r="A8792">
        <v>219</v>
      </c>
      <c r="B8792" t="s">
        <v>2225</v>
      </c>
      <c r="C8792" t="s">
        <v>2226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customFormat="1" hidden="1" x14ac:dyDescent="0.25">
      <c r="A8793">
        <v>219</v>
      </c>
      <c r="B8793" t="s">
        <v>1813</v>
      </c>
      <c r="D8793">
        <v>0</v>
      </c>
      <c r="E8793">
        <v>0</v>
      </c>
      <c r="F8793">
        <v>0</v>
      </c>
      <c r="G8793">
        <v>0</v>
      </c>
      <c r="H8793">
        <v>100000000</v>
      </c>
      <c r="I8793">
        <v>345000000</v>
      </c>
      <c r="J8793">
        <v>0.15</v>
      </c>
    </row>
    <row r="8794" spans="1:10" customFormat="1" hidden="1" x14ac:dyDescent="0.25">
      <c r="A8794">
        <v>219</v>
      </c>
      <c r="B8794" t="s">
        <v>2566</v>
      </c>
      <c r="C8794" t="s">
        <v>2567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</row>
    <row r="8795" spans="1:10" customFormat="1" hidden="1" x14ac:dyDescent="0.25">
      <c r="A8795">
        <v>219</v>
      </c>
      <c r="B8795" t="s">
        <v>2143</v>
      </c>
      <c r="C8795" t="s">
        <v>2144</v>
      </c>
      <c r="D8795">
        <v>1024207393792</v>
      </c>
      <c r="E8795">
        <v>1</v>
      </c>
      <c r="F8795">
        <v>0</v>
      </c>
      <c r="G8795">
        <v>0</v>
      </c>
      <c r="H8795">
        <v>160000000000</v>
      </c>
      <c r="I8795">
        <v>340000000</v>
      </c>
      <c r="J8795">
        <v>3.5000000000000003E-2</v>
      </c>
    </row>
    <row r="8796" spans="1:10" customFormat="1" hidden="1" x14ac:dyDescent="0.25">
      <c r="A8796">
        <v>219</v>
      </c>
      <c r="B8796" t="s">
        <v>152</v>
      </c>
      <c r="C8796" t="s">
        <v>153</v>
      </c>
      <c r="D8796">
        <v>745541229036</v>
      </c>
      <c r="E8796">
        <v>1</v>
      </c>
      <c r="F8796">
        <v>0</v>
      </c>
      <c r="G8796">
        <v>0</v>
      </c>
      <c r="H8796">
        <v>100000000</v>
      </c>
      <c r="I8796">
        <v>340000000</v>
      </c>
      <c r="J8796">
        <v>0.02</v>
      </c>
    </row>
    <row r="8797" spans="1:10" customFormat="1" hidden="1" x14ac:dyDescent="0.25">
      <c r="A8797">
        <v>219</v>
      </c>
      <c r="B8797" t="s">
        <v>1076</v>
      </c>
      <c r="C8797" t="s">
        <v>1077</v>
      </c>
      <c r="D8797">
        <v>1240350508027</v>
      </c>
      <c r="E8797">
        <v>372021884</v>
      </c>
      <c r="F8797">
        <v>1248853483</v>
      </c>
      <c r="G8797">
        <v>1</v>
      </c>
      <c r="H8797">
        <v>777000000000</v>
      </c>
      <c r="I8797">
        <v>340000000</v>
      </c>
      <c r="J8797">
        <v>2.5000000000000001E-2</v>
      </c>
    </row>
    <row r="8798" spans="1:10" customFormat="1" hidden="1" x14ac:dyDescent="0.25">
      <c r="A8798">
        <v>219</v>
      </c>
      <c r="B8798" t="s">
        <v>1185</v>
      </c>
      <c r="C8798" t="s">
        <v>1186</v>
      </c>
      <c r="D8798">
        <v>11154173134851</v>
      </c>
      <c r="E8798">
        <v>417896025</v>
      </c>
      <c r="F8798">
        <v>7711706572</v>
      </c>
      <c r="G8798">
        <v>5</v>
      </c>
      <c r="H8798">
        <v>3600000000000</v>
      </c>
      <c r="I8798">
        <v>340000000</v>
      </c>
      <c r="J8798">
        <v>0.01</v>
      </c>
    </row>
    <row r="8799" spans="1:10" customFormat="1" hidden="1" x14ac:dyDescent="0.25">
      <c r="A8799">
        <v>222</v>
      </c>
      <c r="B8799" t="s">
        <v>2721</v>
      </c>
      <c r="C8799" t="s">
        <v>2722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customFormat="1" hidden="1" x14ac:dyDescent="0.25">
      <c r="A8800">
        <v>219</v>
      </c>
      <c r="B8800" t="s">
        <v>404</v>
      </c>
      <c r="C8800" t="s">
        <v>405</v>
      </c>
      <c r="D8800">
        <v>12439399883419</v>
      </c>
      <c r="E8800">
        <v>560274962</v>
      </c>
      <c r="F8800">
        <v>10793473156</v>
      </c>
      <c r="G8800">
        <v>7</v>
      </c>
      <c r="H8800">
        <v>820000000000</v>
      </c>
      <c r="I8800">
        <v>340000000</v>
      </c>
      <c r="J8800">
        <v>0.02</v>
      </c>
    </row>
    <row r="8801" spans="1:10" customFormat="1" hidden="1" x14ac:dyDescent="0.25">
      <c r="A8801">
        <v>219</v>
      </c>
      <c r="B8801" t="s">
        <v>1276</v>
      </c>
      <c r="D8801">
        <v>0</v>
      </c>
      <c r="E8801">
        <v>0</v>
      </c>
      <c r="F8801">
        <v>0</v>
      </c>
      <c r="G8801">
        <v>2033</v>
      </c>
      <c r="H8801">
        <v>0</v>
      </c>
      <c r="I8801">
        <v>0</v>
      </c>
      <c r="J8801">
        <v>0</v>
      </c>
    </row>
    <row r="8802" spans="1:10" customFormat="1" hidden="1" x14ac:dyDescent="0.25">
      <c r="A8802">
        <v>219</v>
      </c>
      <c r="B8802" t="s">
        <v>2186</v>
      </c>
      <c r="C8802" t="s">
        <v>2187</v>
      </c>
      <c r="D8802">
        <v>53513196794075</v>
      </c>
      <c r="E8802">
        <v>693100871</v>
      </c>
      <c r="F8802">
        <v>34956986247</v>
      </c>
      <c r="G8802">
        <v>22</v>
      </c>
      <c r="H8802">
        <v>111000000000</v>
      </c>
      <c r="I8802">
        <v>340000000</v>
      </c>
      <c r="J8802">
        <v>0.01</v>
      </c>
    </row>
    <row r="8803" spans="1:10" customFormat="1" hidden="1" x14ac:dyDescent="0.25">
      <c r="A8803">
        <v>219</v>
      </c>
      <c r="B8803" t="s">
        <v>2390</v>
      </c>
      <c r="C8803" t="s">
        <v>2391</v>
      </c>
      <c r="D8803">
        <v>2487759211272</v>
      </c>
      <c r="E8803">
        <v>1</v>
      </c>
      <c r="F8803">
        <v>0</v>
      </c>
      <c r="G8803">
        <v>0</v>
      </c>
      <c r="H8803">
        <v>10000000000</v>
      </c>
      <c r="I8803">
        <v>340000000</v>
      </c>
      <c r="J8803">
        <v>0</v>
      </c>
    </row>
    <row r="8804" spans="1:10" customFormat="1" hidden="1" x14ac:dyDescent="0.25">
      <c r="A8804">
        <v>219</v>
      </c>
      <c r="B8804" t="s">
        <v>1418</v>
      </c>
      <c r="C8804" t="s">
        <v>1419</v>
      </c>
      <c r="D8804">
        <v>4998898307493</v>
      </c>
      <c r="E8804">
        <v>1</v>
      </c>
      <c r="F8804">
        <v>0</v>
      </c>
      <c r="G8804">
        <v>0</v>
      </c>
      <c r="H8804">
        <v>1052000000000</v>
      </c>
      <c r="I8804">
        <v>340000000</v>
      </c>
      <c r="J8804">
        <v>1.9900000000000001E-2</v>
      </c>
    </row>
    <row r="8805" spans="1:10" customFormat="1" hidden="1" x14ac:dyDescent="0.25">
      <c r="A8805">
        <v>219</v>
      </c>
      <c r="B8805" t="s">
        <v>1563</v>
      </c>
      <c r="C8805" t="s">
        <v>1564</v>
      </c>
      <c r="D8805">
        <v>2755611282120</v>
      </c>
      <c r="E8805">
        <v>1</v>
      </c>
      <c r="F8805">
        <v>0</v>
      </c>
      <c r="G8805">
        <v>0</v>
      </c>
      <c r="H8805">
        <v>35000000000</v>
      </c>
      <c r="I8805">
        <v>340000000</v>
      </c>
      <c r="J8805">
        <v>5.0000000000000001E-3</v>
      </c>
    </row>
    <row r="8806" spans="1:10" customFormat="1" hidden="1" x14ac:dyDescent="0.25">
      <c r="A8806">
        <v>219</v>
      </c>
      <c r="B8806" t="s">
        <v>2314</v>
      </c>
      <c r="C8806" t="s">
        <v>2315</v>
      </c>
      <c r="D8806">
        <v>76290480716258</v>
      </c>
      <c r="E8806">
        <v>4130750454</v>
      </c>
      <c r="F8806">
        <v>72024258640</v>
      </c>
      <c r="G8806">
        <v>47</v>
      </c>
      <c r="H8806">
        <v>50000000000</v>
      </c>
      <c r="I8806">
        <v>340000000</v>
      </c>
      <c r="J8806">
        <v>0.05</v>
      </c>
    </row>
    <row r="8807" spans="1:10" customFormat="1" hidden="1" x14ac:dyDescent="0.25">
      <c r="A8807">
        <v>219</v>
      </c>
      <c r="B8807" s="161" t="s">
        <v>1333</v>
      </c>
      <c r="C8807" t="s">
        <v>1334</v>
      </c>
      <c r="D8807">
        <v>1020489097742</v>
      </c>
      <c r="E8807">
        <v>1</v>
      </c>
      <c r="F8807">
        <v>0</v>
      </c>
      <c r="G8807">
        <v>0</v>
      </c>
      <c r="H8807">
        <v>20000000000</v>
      </c>
      <c r="I8807">
        <v>340000000</v>
      </c>
      <c r="J8807">
        <v>0.01</v>
      </c>
    </row>
    <row r="8808" spans="1:10" customFormat="1" hidden="1" x14ac:dyDescent="0.25">
      <c r="A8808">
        <v>219</v>
      </c>
      <c r="B8808" t="s">
        <v>501</v>
      </c>
      <c r="C8808" t="s">
        <v>502</v>
      </c>
      <c r="D8808">
        <v>103568853152</v>
      </c>
      <c r="E8808">
        <v>1</v>
      </c>
      <c r="F8808">
        <v>0</v>
      </c>
      <c r="G8808">
        <v>0</v>
      </c>
      <c r="H8808">
        <v>10000000</v>
      </c>
      <c r="I8808">
        <v>340000000</v>
      </c>
      <c r="J8808">
        <v>0</v>
      </c>
    </row>
    <row r="8809" spans="1:10" customFormat="1" hidden="1" x14ac:dyDescent="0.25">
      <c r="A8809">
        <v>219</v>
      </c>
      <c r="B8809" t="s">
        <v>2119</v>
      </c>
      <c r="C8809" t="s">
        <v>2120</v>
      </c>
      <c r="D8809">
        <v>11795858469381</v>
      </c>
      <c r="E8809">
        <v>430442273</v>
      </c>
      <c r="F8809">
        <v>4431671377</v>
      </c>
      <c r="G8809">
        <v>3</v>
      </c>
      <c r="H8809">
        <v>222369636963</v>
      </c>
      <c r="I8809">
        <v>340000000</v>
      </c>
      <c r="J8809">
        <v>0.02</v>
      </c>
    </row>
    <row r="8810" spans="1:10" customFormat="1" hidden="1" x14ac:dyDescent="0.25">
      <c r="A8810">
        <v>222</v>
      </c>
      <c r="B8810" t="s">
        <v>2540</v>
      </c>
      <c r="C8810" t="s">
        <v>2541</v>
      </c>
      <c r="D8810">
        <v>1161452457521</v>
      </c>
      <c r="E8810">
        <v>415675990</v>
      </c>
      <c r="F8810">
        <v>2446857016</v>
      </c>
      <c r="G8810">
        <v>2</v>
      </c>
      <c r="H8810">
        <v>200000000000</v>
      </c>
      <c r="I8810">
        <v>340000000</v>
      </c>
      <c r="J8810">
        <v>0.03</v>
      </c>
    </row>
    <row r="8811" spans="1:10" customFormat="1" hidden="1" x14ac:dyDescent="0.25">
      <c r="A8811">
        <v>219</v>
      </c>
      <c r="B8811" t="s">
        <v>451</v>
      </c>
      <c r="C8811" t="s">
        <v>452</v>
      </c>
      <c r="D8811">
        <v>10541210345250</v>
      </c>
      <c r="E8811">
        <v>573170690</v>
      </c>
      <c r="F8811">
        <v>7539185666</v>
      </c>
      <c r="G8811">
        <v>5</v>
      </c>
      <c r="H8811">
        <v>1100000000000</v>
      </c>
      <c r="I8811">
        <v>340000000</v>
      </c>
      <c r="J8811">
        <v>0.03</v>
      </c>
    </row>
    <row r="8812" spans="1:10" customFormat="1" hidden="1" x14ac:dyDescent="0.25">
      <c r="A8812">
        <v>219</v>
      </c>
      <c r="B8812" t="s">
        <v>1723</v>
      </c>
      <c r="C8812" t="s">
        <v>1724</v>
      </c>
      <c r="D8812">
        <v>134610143264</v>
      </c>
      <c r="E8812">
        <v>1</v>
      </c>
      <c r="F8812">
        <v>0</v>
      </c>
      <c r="G8812">
        <v>0</v>
      </c>
      <c r="H8812">
        <v>38500000000</v>
      </c>
      <c r="I8812">
        <v>340000000</v>
      </c>
      <c r="J8812">
        <v>0.02</v>
      </c>
    </row>
    <row r="8813" spans="1:10" customFormat="1" hidden="1" x14ac:dyDescent="0.25">
      <c r="A8813">
        <v>219</v>
      </c>
      <c r="B8813" t="s">
        <v>2458</v>
      </c>
      <c r="C8813" t="s">
        <v>2459</v>
      </c>
      <c r="D8813">
        <v>67339057524007</v>
      </c>
      <c r="E8813">
        <v>2996526898</v>
      </c>
      <c r="F8813">
        <v>50474011073</v>
      </c>
      <c r="G8813">
        <v>33</v>
      </c>
      <c r="H8813">
        <v>50000000000</v>
      </c>
      <c r="I8813">
        <v>340000000</v>
      </c>
      <c r="J8813">
        <v>0.05</v>
      </c>
    </row>
    <row r="8814" spans="1:10" customFormat="1" hidden="1" x14ac:dyDescent="0.25">
      <c r="A8814">
        <v>219</v>
      </c>
      <c r="B8814" t="s">
        <v>2574</v>
      </c>
      <c r="C8814" t="s">
        <v>1991</v>
      </c>
      <c r="D8814">
        <v>15492080037</v>
      </c>
      <c r="E8814">
        <v>1</v>
      </c>
      <c r="F8814">
        <v>0</v>
      </c>
      <c r="G8814">
        <v>0</v>
      </c>
      <c r="H8814">
        <v>100000000</v>
      </c>
      <c r="I8814">
        <v>345000000</v>
      </c>
      <c r="J8814">
        <v>0.02</v>
      </c>
    </row>
    <row r="8815" spans="1:10" customFormat="1" hidden="1" x14ac:dyDescent="0.25">
      <c r="A8815">
        <v>219</v>
      </c>
      <c r="B8815" t="s">
        <v>1438</v>
      </c>
      <c r="C8815" t="s">
        <v>1439</v>
      </c>
      <c r="D8815">
        <v>2976335355082</v>
      </c>
      <c r="E8815">
        <v>1</v>
      </c>
      <c r="F8815">
        <v>0</v>
      </c>
      <c r="G8815">
        <v>0</v>
      </c>
      <c r="H8815">
        <v>295000000000</v>
      </c>
      <c r="I8815">
        <v>340000000</v>
      </c>
      <c r="J8815">
        <v>7.4999999999999997E-3</v>
      </c>
    </row>
    <row r="8816" spans="1:10" customFormat="1" hidden="1" x14ac:dyDescent="0.25">
      <c r="A8816">
        <v>219</v>
      </c>
      <c r="B8816" t="s">
        <v>671</v>
      </c>
      <c r="C8816" t="s">
        <v>672</v>
      </c>
      <c r="D8816">
        <v>1022225664</v>
      </c>
      <c r="E8816">
        <v>1</v>
      </c>
      <c r="F8816">
        <v>0</v>
      </c>
      <c r="G8816">
        <v>0</v>
      </c>
      <c r="H8816">
        <v>1000000000</v>
      </c>
      <c r="I8816">
        <v>340000000</v>
      </c>
      <c r="J8816">
        <v>0</v>
      </c>
    </row>
    <row r="8817" spans="1:10" customFormat="1" hidden="1" x14ac:dyDescent="0.25">
      <c r="A8817">
        <v>219</v>
      </c>
      <c r="B8817" t="s">
        <v>524</v>
      </c>
      <c r="C8817" t="s">
        <v>525</v>
      </c>
      <c r="D8817">
        <v>3358265727038</v>
      </c>
      <c r="E8817">
        <v>340000000</v>
      </c>
      <c r="F8817">
        <v>2902196952</v>
      </c>
      <c r="G8817">
        <v>2</v>
      </c>
      <c r="H8817">
        <v>450000000000</v>
      </c>
      <c r="I8817">
        <v>340000000</v>
      </c>
      <c r="J8817">
        <v>0</v>
      </c>
    </row>
    <row r="8818" spans="1:10" customFormat="1" hidden="1" x14ac:dyDescent="0.25">
      <c r="A8818">
        <v>219</v>
      </c>
      <c r="B8818" t="s">
        <v>2182</v>
      </c>
      <c r="C8818" t="s">
        <v>2183</v>
      </c>
      <c r="D8818">
        <v>112028270566355</v>
      </c>
      <c r="E8818">
        <v>4626772495</v>
      </c>
      <c r="F8818">
        <v>81448677422</v>
      </c>
      <c r="G8818">
        <v>53</v>
      </c>
      <c r="H8818">
        <v>1700000000000</v>
      </c>
      <c r="I8818">
        <v>340000000</v>
      </c>
      <c r="J8818">
        <v>0.05</v>
      </c>
    </row>
    <row r="8819" spans="1:10" customFormat="1" hidden="1" x14ac:dyDescent="0.25">
      <c r="A8819">
        <v>219</v>
      </c>
      <c r="B8819" t="s">
        <v>2615</v>
      </c>
      <c r="C8819" t="s">
        <v>2616</v>
      </c>
      <c r="D8819">
        <v>10024207492</v>
      </c>
      <c r="E8819">
        <v>1</v>
      </c>
      <c r="F8819">
        <v>0</v>
      </c>
      <c r="G8819">
        <v>0</v>
      </c>
      <c r="H8819">
        <v>100000000</v>
      </c>
      <c r="I8819">
        <v>345000000</v>
      </c>
      <c r="J8819">
        <v>0.15</v>
      </c>
    </row>
    <row r="8820" spans="1:10" customFormat="1" hidden="1" x14ac:dyDescent="0.25">
      <c r="A8820">
        <v>219</v>
      </c>
      <c r="B8820" t="s">
        <v>1946</v>
      </c>
      <c r="C8820" t="s">
        <v>1947</v>
      </c>
      <c r="D8820">
        <v>144119678018</v>
      </c>
      <c r="E8820">
        <v>1</v>
      </c>
      <c r="F8820">
        <v>0</v>
      </c>
      <c r="G8820">
        <v>0</v>
      </c>
      <c r="H8820">
        <v>88000000000</v>
      </c>
      <c r="I8820">
        <v>340000000</v>
      </c>
      <c r="J8820">
        <v>0.02</v>
      </c>
    </row>
    <row r="8821" spans="1:10" customFormat="1" hidden="1" x14ac:dyDescent="0.25">
      <c r="A8821">
        <v>219</v>
      </c>
      <c r="B8821" t="s">
        <v>1048</v>
      </c>
      <c r="C8821" t="s">
        <v>1049</v>
      </c>
      <c r="D8821">
        <v>1222897783289</v>
      </c>
      <c r="E8821">
        <v>365604119</v>
      </c>
      <c r="F8821">
        <v>1254601834</v>
      </c>
      <c r="G8821">
        <v>1</v>
      </c>
      <c r="H8821">
        <v>400000000</v>
      </c>
      <c r="I8821">
        <v>340000000</v>
      </c>
      <c r="J8821">
        <v>0.02</v>
      </c>
    </row>
    <row r="8822" spans="1:10" customFormat="1" hidden="1" x14ac:dyDescent="0.25">
      <c r="A8822">
        <v>219</v>
      </c>
      <c r="B8822" t="s">
        <v>2549</v>
      </c>
      <c r="C8822" t="s">
        <v>2550</v>
      </c>
      <c r="D8822">
        <v>189761954028</v>
      </c>
      <c r="E8822">
        <v>1</v>
      </c>
      <c r="F8822">
        <v>0</v>
      </c>
      <c r="G8822">
        <v>0</v>
      </c>
      <c r="H8822">
        <v>100000000</v>
      </c>
      <c r="I8822">
        <v>350000000</v>
      </c>
      <c r="J8822">
        <v>0</v>
      </c>
    </row>
    <row r="8823" spans="1:10" customFormat="1" hidden="1" x14ac:dyDescent="0.25">
      <c r="A8823">
        <v>219</v>
      </c>
      <c r="B8823" t="s">
        <v>1607</v>
      </c>
      <c r="C8823" t="s">
        <v>1608</v>
      </c>
      <c r="D8823">
        <v>5280507301433</v>
      </c>
      <c r="E8823">
        <v>360323558</v>
      </c>
      <c r="F8823">
        <v>2883041926</v>
      </c>
      <c r="G8823">
        <v>2</v>
      </c>
      <c r="H8823">
        <v>750000000000</v>
      </c>
      <c r="I8823">
        <v>340000000</v>
      </c>
      <c r="J8823">
        <v>7.0000000000000001E-3</v>
      </c>
    </row>
    <row r="8824" spans="1:10" customFormat="1" hidden="1" x14ac:dyDescent="0.25">
      <c r="A8824">
        <v>219</v>
      </c>
      <c r="B8824" t="s">
        <v>889</v>
      </c>
      <c r="C8824" t="s">
        <v>890</v>
      </c>
      <c r="D8824">
        <v>1761431745485</v>
      </c>
      <c r="E8824">
        <v>485020503</v>
      </c>
      <c r="F8824">
        <v>2755389574</v>
      </c>
      <c r="G8824">
        <v>2</v>
      </c>
      <c r="H8824">
        <v>0</v>
      </c>
      <c r="I8824">
        <v>340000000</v>
      </c>
      <c r="J8824">
        <v>0.05</v>
      </c>
    </row>
    <row r="8825" spans="1:10" customFormat="1" hidden="1" x14ac:dyDescent="0.25">
      <c r="A8825">
        <v>219</v>
      </c>
      <c r="B8825" t="s">
        <v>1078</v>
      </c>
      <c r="C8825" t="s">
        <v>1079</v>
      </c>
      <c r="D8825">
        <v>19241210351401</v>
      </c>
      <c r="E8825">
        <v>767255361</v>
      </c>
      <c r="F8825">
        <v>13814590009</v>
      </c>
      <c r="G8825">
        <v>9</v>
      </c>
      <c r="H8825">
        <v>1000000</v>
      </c>
      <c r="I8825">
        <v>340000000</v>
      </c>
      <c r="J8825">
        <v>0.03</v>
      </c>
    </row>
    <row r="8826" spans="1:10" customFormat="1" hidden="1" x14ac:dyDescent="0.25">
      <c r="A8826">
        <v>219</v>
      </c>
      <c r="B8826" t="s">
        <v>167</v>
      </c>
      <c r="C8826" t="s">
        <v>168</v>
      </c>
      <c r="D8826">
        <v>2877091838798</v>
      </c>
      <c r="E8826">
        <v>354511525</v>
      </c>
      <c r="F8826">
        <v>2887793509</v>
      </c>
      <c r="G8826">
        <v>2</v>
      </c>
      <c r="H8826">
        <v>500000000000</v>
      </c>
      <c r="I8826">
        <v>340000000</v>
      </c>
      <c r="J8826">
        <v>5.0000000000000001E-3</v>
      </c>
    </row>
    <row r="8827" spans="1:10" customFormat="1" hidden="1" x14ac:dyDescent="0.25">
      <c r="A8827">
        <v>219</v>
      </c>
      <c r="B8827" t="s">
        <v>2224</v>
      </c>
      <c r="D8827">
        <v>2650054926</v>
      </c>
      <c r="E8827">
        <v>1</v>
      </c>
      <c r="F8827">
        <v>0</v>
      </c>
      <c r="G8827">
        <v>0</v>
      </c>
      <c r="H8827">
        <v>2500000000</v>
      </c>
      <c r="I8827">
        <v>4500000000</v>
      </c>
      <c r="J8827">
        <v>1</v>
      </c>
    </row>
    <row r="8828" spans="1:10" customFormat="1" hidden="1" x14ac:dyDescent="0.25">
      <c r="A8828">
        <v>219</v>
      </c>
      <c r="B8828" t="s">
        <v>2341</v>
      </c>
      <c r="C8828" t="s">
        <v>93</v>
      </c>
      <c r="D8828">
        <v>24963355238149</v>
      </c>
      <c r="E8828">
        <v>1781694568</v>
      </c>
      <c r="F8828">
        <v>27392196811</v>
      </c>
      <c r="G8828">
        <v>18</v>
      </c>
      <c r="H8828">
        <v>250000000000</v>
      </c>
      <c r="I8828">
        <v>340000000</v>
      </c>
      <c r="J8828">
        <v>0.05</v>
      </c>
    </row>
    <row r="8829" spans="1:10" customFormat="1" hidden="1" x14ac:dyDescent="0.25">
      <c r="A8829">
        <v>219</v>
      </c>
      <c r="B8829" t="s">
        <v>1632</v>
      </c>
      <c r="C8829" t="s">
        <v>1633</v>
      </c>
      <c r="D8829">
        <v>80047432689566</v>
      </c>
      <c r="E8829">
        <v>2079744893</v>
      </c>
      <c r="F8829">
        <v>56251751561</v>
      </c>
      <c r="G8829">
        <v>36</v>
      </c>
      <c r="H8829">
        <v>50000000000</v>
      </c>
      <c r="I8829">
        <v>340000000</v>
      </c>
      <c r="J8829">
        <v>0.03</v>
      </c>
    </row>
    <row r="8830" spans="1:10" customFormat="1" hidden="1" x14ac:dyDescent="0.25">
      <c r="A8830">
        <v>219</v>
      </c>
      <c r="B8830" t="s">
        <v>2561</v>
      </c>
      <c r="C8830" t="s">
        <v>2562</v>
      </c>
      <c r="D8830">
        <v>171988315351</v>
      </c>
      <c r="E8830">
        <v>1</v>
      </c>
      <c r="F8830">
        <v>0</v>
      </c>
      <c r="G8830">
        <v>0</v>
      </c>
      <c r="H8830">
        <v>170000000000</v>
      </c>
      <c r="I8830">
        <v>340000000</v>
      </c>
      <c r="J8830">
        <v>0.05</v>
      </c>
    </row>
    <row r="8831" spans="1:10" customFormat="1" hidden="1" x14ac:dyDescent="0.25">
      <c r="A8831">
        <v>219</v>
      </c>
      <c r="B8831" t="s">
        <v>790</v>
      </c>
      <c r="C8831" t="s">
        <v>791</v>
      </c>
      <c r="D8831">
        <v>1775541865308</v>
      </c>
      <c r="E8831">
        <v>1</v>
      </c>
      <c r="F8831">
        <v>0</v>
      </c>
      <c r="G8831">
        <v>0</v>
      </c>
      <c r="H8831">
        <v>125000000000</v>
      </c>
      <c r="I8831">
        <v>340000000</v>
      </c>
      <c r="J8831">
        <v>0.01</v>
      </c>
    </row>
    <row r="8832" spans="1:10" customFormat="1" hidden="1" x14ac:dyDescent="0.25">
      <c r="A8832">
        <v>219</v>
      </c>
      <c r="B8832" t="s">
        <v>1595</v>
      </c>
      <c r="C8832" t="s">
        <v>1596</v>
      </c>
      <c r="D8832">
        <v>618500223802</v>
      </c>
      <c r="E8832">
        <v>1</v>
      </c>
      <c r="F8832">
        <v>0</v>
      </c>
      <c r="G8832">
        <v>0</v>
      </c>
      <c r="H8832">
        <v>50000000000</v>
      </c>
      <c r="I8832">
        <v>340000000</v>
      </c>
      <c r="J8832">
        <v>0</v>
      </c>
    </row>
    <row r="8833" spans="1:15" hidden="1" x14ac:dyDescent="0.25">
      <c r="A8833">
        <v>219</v>
      </c>
      <c r="B8833" t="s">
        <v>833</v>
      </c>
      <c r="C8833" t="s">
        <v>834</v>
      </c>
      <c r="D8833">
        <v>1627615388965</v>
      </c>
      <c r="E8833">
        <v>1</v>
      </c>
      <c r="F8833">
        <v>0</v>
      </c>
      <c r="G8833">
        <v>0</v>
      </c>
      <c r="H8833">
        <v>101500000000</v>
      </c>
      <c r="I8833">
        <v>340000000</v>
      </c>
      <c r="J8833">
        <v>1.9E-2</v>
      </c>
      <c r="M8833"/>
    </row>
    <row r="8834" spans="1:15" hidden="1" x14ac:dyDescent="0.25">
      <c r="A8834">
        <v>219</v>
      </c>
      <c r="B8834" t="s">
        <v>385</v>
      </c>
      <c r="C8834" t="s">
        <v>386</v>
      </c>
      <c r="D8834">
        <v>48582100503919</v>
      </c>
      <c r="E8834">
        <v>2348399124</v>
      </c>
      <c r="F8834">
        <v>38159583368</v>
      </c>
      <c r="G8834">
        <v>25</v>
      </c>
      <c r="H8834">
        <v>50000000000</v>
      </c>
      <c r="I8834">
        <v>340000000</v>
      </c>
      <c r="J8834">
        <v>0.05</v>
      </c>
      <c r="M8834"/>
    </row>
    <row r="8835" spans="1:15" hidden="1" x14ac:dyDescent="0.25">
      <c r="A8835">
        <v>219</v>
      </c>
      <c r="B8835" t="s">
        <v>1840</v>
      </c>
      <c r="C8835" t="s">
        <v>1841</v>
      </c>
      <c r="D8835">
        <v>0</v>
      </c>
      <c r="E8835">
        <v>0</v>
      </c>
      <c r="F8835">
        <v>0</v>
      </c>
      <c r="G8835">
        <v>0</v>
      </c>
      <c r="H8835">
        <v>51999000000</v>
      </c>
      <c r="I8835">
        <v>340000000</v>
      </c>
      <c r="J8835">
        <v>0.03</v>
      </c>
      <c r="M8835"/>
    </row>
    <row r="8836" spans="1:15" hidden="1" x14ac:dyDescent="0.25">
      <c r="A8836">
        <v>219</v>
      </c>
      <c r="B8836" t="s">
        <v>236</v>
      </c>
      <c r="C8836" t="s">
        <v>237</v>
      </c>
      <c r="D8836">
        <v>334457369868</v>
      </c>
      <c r="E8836">
        <v>352803739</v>
      </c>
      <c r="F8836">
        <v>1267570251</v>
      </c>
      <c r="G8836">
        <v>1</v>
      </c>
      <c r="H8836">
        <v>225000000000</v>
      </c>
      <c r="I8836">
        <v>340000000</v>
      </c>
      <c r="J8836">
        <v>0.01</v>
      </c>
      <c r="M8836"/>
    </row>
    <row r="8837" spans="1:15" hidden="1" x14ac:dyDescent="0.25">
      <c r="A8837">
        <v>222</v>
      </c>
      <c r="B8837" t="s">
        <v>1177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M8837"/>
    </row>
    <row r="8838" spans="1:15" hidden="1" x14ac:dyDescent="0.25">
      <c r="A8838">
        <v>219</v>
      </c>
      <c r="B8838" t="s">
        <v>2623</v>
      </c>
      <c r="C8838" t="s">
        <v>2624</v>
      </c>
      <c r="D8838">
        <v>73374837787</v>
      </c>
      <c r="E8838">
        <v>1</v>
      </c>
      <c r="F8838">
        <v>0</v>
      </c>
      <c r="G8838">
        <v>0</v>
      </c>
      <c r="H8838">
        <v>73000000000</v>
      </c>
      <c r="I8838">
        <v>340000000</v>
      </c>
      <c r="J8838">
        <v>0.05</v>
      </c>
      <c r="M8838"/>
    </row>
    <row r="8839" spans="1:15" hidden="1" x14ac:dyDescent="0.25">
      <c r="A8839">
        <v>219</v>
      </c>
      <c r="B8839" t="s">
        <v>2497</v>
      </c>
      <c r="C8839" t="s">
        <v>2498</v>
      </c>
      <c r="D8839">
        <v>127448149018</v>
      </c>
      <c r="E8839">
        <v>1</v>
      </c>
      <c r="F8839">
        <v>0</v>
      </c>
      <c r="G8839">
        <v>0</v>
      </c>
      <c r="H8839">
        <v>15000000000</v>
      </c>
      <c r="I8839">
        <v>340000000</v>
      </c>
      <c r="J8839">
        <v>0.03</v>
      </c>
      <c r="M8839"/>
    </row>
    <row r="8840" spans="1:15" hidden="1" x14ac:dyDescent="0.25">
      <c r="A8840">
        <v>219</v>
      </c>
      <c r="B8840" t="s">
        <v>1092</v>
      </c>
      <c r="C8840" t="s">
        <v>720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M8840"/>
    </row>
    <row r="8841" spans="1:15" hidden="1" x14ac:dyDescent="0.25">
      <c r="A8841">
        <v>219</v>
      </c>
      <c r="B8841" t="s">
        <v>2570</v>
      </c>
      <c r="C8841" t="s">
        <v>2571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340000000</v>
      </c>
      <c r="J8841">
        <v>1</v>
      </c>
      <c r="M8841"/>
    </row>
    <row r="8842" spans="1:15" hidden="1" x14ac:dyDescent="0.25">
      <c r="A8842">
        <v>219</v>
      </c>
      <c r="B8842" t="s">
        <v>327</v>
      </c>
      <c r="C8842" t="s">
        <v>328</v>
      </c>
      <c r="D8842">
        <v>56297252552</v>
      </c>
      <c r="E8842">
        <v>1</v>
      </c>
      <c r="F8842">
        <v>0</v>
      </c>
      <c r="G8842">
        <v>0</v>
      </c>
      <c r="H8842">
        <v>5000000000</v>
      </c>
      <c r="I8842">
        <v>340000000</v>
      </c>
      <c r="J8842">
        <v>0.01</v>
      </c>
      <c r="M8842"/>
    </row>
    <row r="8843" spans="1:15" hidden="1" x14ac:dyDescent="0.25">
      <c r="A8843">
        <v>219</v>
      </c>
      <c r="B8843" t="s">
        <v>2568</v>
      </c>
      <c r="C8843" t="s">
        <v>2569</v>
      </c>
      <c r="D8843">
        <v>243936144780</v>
      </c>
      <c r="E8843">
        <v>1</v>
      </c>
      <c r="F8843">
        <v>0</v>
      </c>
      <c r="G8843">
        <v>0</v>
      </c>
      <c r="H8843">
        <v>5000000000</v>
      </c>
      <c r="I8843">
        <v>340000000</v>
      </c>
      <c r="J8843">
        <v>0.05</v>
      </c>
      <c r="M8843"/>
    </row>
    <row r="8844" spans="1:15" hidden="1" x14ac:dyDescent="0.25">
      <c r="A8844">
        <v>219</v>
      </c>
      <c r="B8844" t="s">
        <v>1938</v>
      </c>
      <c r="C8844" t="s">
        <v>1939</v>
      </c>
      <c r="D8844">
        <v>151380937595</v>
      </c>
      <c r="E8844">
        <v>1</v>
      </c>
      <c r="F8844">
        <v>0</v>
      </c>
      <c r="G8844">
        <v>0</v>
      </c>
      <c r="H8844">
        <v>105000000000</v>
      </c>
      <c r="I8844">
        <v>340000000</v>
      </c>
      <c r="J8844">
        <v>0.03</v>
      </c>
      <c r="M8844"/>
    </row>
    <row r="8845" spans="1:15" hidden="1" x14ac:dyDescent="0.25">
      <c r="A8845">
        <v>219</v>
      </c>
      <c r="B8845" t="s">
        <v>1770</v>
      </c>
      <c r="C8845" t="s">
        <v>1771</v>
      </c>
      <c r="D8845">
        <v>218076900865</v>
      </c>
      <c r="E8845">
        <v>1</v>
      </c>
      <c r="F8845">
        <v>0</v>
      </c>
      <c r="G8845">
        <v>0</v>
      </c>
      <c r="H8845">
        <v>100000000000</v>
      </c>
      <c r="I8845">
        <v>340000000</v>
      </c>
      <c r="J8845">
        <v>0.05</v>
      </c>
      <c r="M8845"/>
    </row>
    <row r="8846" spans="1:15" hidden="1" x14ac:dyDescent="0.25">
      <c r="A8846">
        <v>219</v>
      </c>
      <c r="B8846" t="s">
        <v>2013</v>
      </c>
      <c r="C8846" t="s">
        <v>2014</v>
      </c>
      <c r="D8846">
        <v>70715877368</v>
      </c>
      <c r="E8846">
        <v>1</v>
      </c>
      <c r="F8846">
        <v>0</v>
      </c>
      <c r="G8846">
        <v>0</v>
      </c>
      <c r="H8846">
        <v>20000000000</v>
      </c>
      <c r="I8846">
        <v>340000000</v>
      </c>
      <c r="J8846">
        <v>0.02</v>
      </c>
      <c r="M8846"/>
    </row>
    <row r="8847" spans="1:15" x14ac:dyDescent="0.25">
      <c r="A8847">
        <v>224</v>
      </c>
      <c r="B8847" t="s">
        <v>925</v>
      </c>
      <c r="C8847" t="s">
        <v>926</v>
      </c>
      <c r="D8847">
        <v>13019630363418</v>
      </c>
      <c r="E8847">
        <v>0</v>
      </c>
      <c r="F8847">
        <v>0</v>
      </c>
      <c r="G8847">
        <v>10</v>
      </c>
      <c r="H8847">
        <v>500000000000</v>
      </c>
      <c r="I8847">
        <v>340000000</v>
      </c>
      <c r="J8847" s="127">
        <v>0.01</v>
      </c>
      <c r="L8847" t="str">
        <f>C8847</f>
        <v>NEDS2</v>
      </c>
      <c r="M8847" s="125">
        <f>H8847/1000000</f>
        <v>500000</v>
      </c>
      <c r="O8847" s="126">
        <f>D8847/1000000</f>
        <v>13019630.363418</v>
      </c>
    </row>
    <row r="8848" spans="1:15" hidden="1" x14ac:dyDescent="0.25">
      <c r="A8848">
        <v>219</v>
      </c>
      <c r="B8848" t="s">
        <v>818</v>
      </c>
      <c r="C8848" t="s">
        <v>819</v>
      </c>
      <c r="D8848">
        <v>17204749773041</v>
      </c>
      <c r="E8848">
        <v>749579184</v>
      </c>
      <c r="F8848">
        <v>12229380024</v>
      </c>
      <c r="G8848">
        <v>8</v>
      </c>
      <c r="H8848">
        <v>1000000000000</v>
      </c>
      <c r="I8848">
        <v>500000000</v>
      </c>
      <c r="J8848">
        <v>0.02</v>
      </c>
      <c r="M8848"/>
    </row>
    <row r="8849" spans="1:10" customFormat="1" hidden="1" x14ac:dyDescent="0.25">
      <c r="A8849">
        <v>219</v>
      </c>
      <c r="B8849" t="s">
        <v>636</v>
      </c>
      <c r="C8849" t="s">
        <v>637</v>
      </c>
      <c r="D8849">
        <v>1444962348977</v>
      </c>
      <c r="E8849">
        <v>1</v>
      </c>
      <c r="F8849">
        <v>0</v>
      </c>
      <c r="G8849">
        <v>0</v>
      </c>
      <c r="H8849">
        <v>300000000000</v>
      </c>
      <c r="I8849">
        <v>340000000</v>
      </c>
      <c r="J8849">
        <v>0</v>
      </c>
    </row>
    <row r="8850" spans="1:10" customFormat="1" hidden="1" x14ac:dyDescent="0.25">
      <c r="A8850">
        <v>219</v>
      </c>
      <c r="B8850" t="s">
        <v>1468</v>
      </c>
      <c r="C8850" t="s">
        <v>1469</v>
      </c>
      <c r="D8850">
        <v>25000000000</v>
      </c>
      <c r="E8850">
        <v>1</v>
      </c>
      <c r="F8850">
        <v>0</v>
      </c>
      <c r="G8850">
        <v>0</v>
      </c>
      <c r="H8850">
        <v>25000000000</v>
      </c>
      <c r="I8850">
        <v>340000000</v>
      </c>
      <c r="J8850">
        <v>0.01</v>
      </c>
    </row>
    <row r="8851" spans="1:10" customFormat="1" hidden="1" x14ac:dyDescent="0.25">
      <c r="A8851">
        <v>219</v>
      </c>
      <c r="B8851" t="s">
        <v>1569</v>
      </c>
      <c r="C8851" t="s">
        <v>1570</v>
      </c>
      <c r="D8851">
        <v>91409909476</v>
      </c>
      <c r="E8851">
        <v>1</v>
      </c>
      <c r="F8851">
        <v>0</v>
      </c>
      <c r="G8851">
        <v>0</v>
      </c>
      <c r="H8851">
        <v>5000000000</v>
      </c>
      <c r="I8851">
        <v>340000000</v>
      </c>
      <c r="J8851">
        <v>1.4999999999999999E-2</v>
      </c>
    </row>
    <row r="8852" spans="1:10" customFormat="1" hidden="1" x14ac:dyDescent="0.25">
      <c r="A8852">
        <v>219</v>
      </c>
      <c r="B8852" t="s">
        <v>1571</v>
      </c>
      <c r="C8852" t="s">
        <v>1572</v>
      </c>
      <c r="D8852">
        <v>155333855985905</v>
      </c>
      <c r="E8852">
        <v>1616762491</v>
      </c>
      <c r="F8852">
        <v>126399486703</v>
      </c>
      <c r="G8852">
        <v>79</v>
      </c>
      <c r="H8852">
        <v>111000000000</v>
      </c>
      <c r="I8852">
        <v>340000000</v>
      </c>
      <c r="J8852">
        <v>0.01</v>
      </c>
    </row>
    <row r="8853" spans="1:10" customFormat="1" hidden="1" x14ac:dyDescent="0.25">
      <c r="A8853">
        <v>219</v>
      </c>
      <c r="B8853" t="s">
        <v>2062</v>
      </c>
      <c r="C8853" t="s">
        <v>1005</v>
      </c>
      <c r="D8853">
        <v>15550432571</v>
      </c>
      <c r="E8853">
        <v>1</v>
      </c>
      <c r="F8853">
        <v>0</v>
      </c>
      <c r="G8853">
        <v>0</v>
      </c>
      <c r="H8853">
        <v>10000000000</v>
      </c>
      <c r="I8853">
        <v>340000000</v>
      </c>
      <c r="J8853">
        <v>0.02</v>
      </c>
    </row>
    <row r="8854" spans="1:10" customFormat="1" hidden="1" x14ac:dyDescent="0.25">
      <c r="A8854">
        <v>219</v>
      </c>
      <c r="B8854" t="s">
        <v>1623</v>
      </c>
      <c r="C8854" t="s">
        <v>1624</v>
      </c>
      <c r="D8854">
        <v>35753818914821</v>
      </c>
      <c r="E8854">
        <v>670047859</v>
      </c>
      <c r="F8854">
        <v>10671547468</v>
      </c>
      <c r="G8854">
        <v>7</v>
      </c>
      <c r="H8854">
        <v>10000000000</v>
      </c>
      <c r="I8854">
        <v>340000000</v>
      </c>
      <c r="J8854">
        <v>0.03</v>
      </c>
    </row>
    <row r="8855" spans="1:10" customFormat="1" hidden="1" x14ac:dyDescent="0.25">
      <c r="A8855">
        <v>219</v>
      </c>
      <c r="B8855" t="s">
        <v>1750</v>
      </c>
      <c r="C8855" t="s">
        <v>1751</v>
      </c>
      <c r="D8855">
        <v>773235860999</v>
      </c>
      <c r="E8855">
        <v>340000000</v>
      </c>
      <c r="F8855">
        <v>1280611809</v>
      </c>
      <c r="G8855">
        <v>1</v>
      </c>
      <c r="H8855">
        <v>500000000000</v>
      </c>
      <c r="I8855">
        <v>340000000</v>
      </c>
      <c r="J8855">
        <v>0</v>
      </c>
    </row>
    <row r="8856" spans="1:10" customFormat="1" hidden="1" x14ac:dyDescent="0.25">
      <c r="A8856">
        <v>219</v>
      </c>
      <c r="B8856" t="s">
        <v>731</v>
      </c>
      <c r="C8856" t="s">
        <v>732</v>
      </c>
      <c r="D8856">
        <v>23836966967</v>
      </c>
      <c r="E8856">
        <v>1</v>
      </c>
      <c r="F8856">
        <v>0</v>
      </c>
      <c r="G8856">
        <v>0</v>
      </c>
      <c r="H8856">
        <v>1000000000</v>
      </c>
      <c r="I8856">
        <v>345000000</v>
      </c>
      <c r="J8856">
        <v>0.05</v>
      </c>
    </row>
    <row r="8857" spans="1:10" customFormat="1" hidden="1" x14ac:dyDescent="0.25">
      <c r="A8857">
        <v>219</v>
      </c>
      <c r="B8857" t="s">
        <v>1803</v>
      </c>
      <c r="C8857" t="s">
        <v>1804</v>
      </c>
      <c r="D8857">
        <v>1826368696743</v>
      </c>
      <c r="E8857">
        <v>1</v>
      </c>
      <c r="F8857">
        <v>0</v>
      </c>
      <c r="G8857">
        <v>0</v>
      </c>
      <c r="H8857">
        <v>1000000000</v>
      </c>
      <c r="I8857">
        <v>340000000</v>
      </c>
      <c r="J8857">
        <v>0.01</v>
      </c>
    </row>
    <row r="8858" spans="1:10" customFormat="1" hidden="1" x14ac:dyDescent="0.25">
      <c r="A8858">
        <v>219</v>
      </c>
      <c r="B8858" t="s">
        <v>695</v>
      </c>
      <c r="C8858" t="s">
        <v>696</v>
      </c>
      <c r="D8858">
        <v>111846840714</v>
      </c>
      <c r="E8858">
        <v>1</v>
      </c>
      <c r="F8858">
        <v>0</v>
      </c>
      <c r="G8858">
        <v>0</v>
      </c>
      <c r="H8858">
        <v>100000000000</v>
      </c>
      <c r="I8858">
        <v>340000000</v>
      </c>
      <c r="J8858">
        <v>0.02</v>
      </c>
    </row>
    <row r="8859" spans="1:10" customFormat="1" hidden="1" x14ac:dyDescent="0.25">
      <c r="A8859">
        <v>219</v>
      </c>
      <c r="B8859" t="s">
        <v>1060</v>
      </c>
      <c r="C8859" t="s">
        <v>1061</v>
      </c>
      <c r="D8859">
        <v>92422504451</v>
      </c>
      <c r="E8859">
        <v>1</v>
      </c>
      <c r="F8859">
        <v>0</v>
      </c>
      <c r="G8859">
        <v>0</v>
      </c>
      <c r="H8859">
        <v>80000000000</v>
      </c>
      <c r="I8859">
        <v>340000000</v>
      </c>
      <c r="J8859">
        <v>0</v>
      </c>
    </row>
    <row r="8860" spans="1:10" customFormat="1" hidden="1" x14ac:dyDescent="0.25">
      <c r="A8860">
        <v>219</v>
      </c>
      <c r="B8860" t="s">
        <v>2468</v>
      </c>
      <c r="C8860" t="s">
        <v>2469</v>
      </c>
      <c r="D8860">
        <v>925033245008</v>
      </c>
      <c r="E8860">
        <v>1</v>
      </c>
      <c r="F8860">
        <v>0</v>
      </c>
      <c r="G8860">
        <v>0</v>
      </c>
      <c r="H8860">
        <v>250000000000</v>
      </c>
      <c r="I8860">
        <v>340000000</v>
      </c>
      <c r="J8860">
        <v>0.03</v>
      </c>
    </row>
    <row r="8861" spans="1:10" customFormat="1" hidden="1" x14ac:dyDescent="0.25">
      <c r="A8861">
        <v>219</v>
      </c>
      <c r="B8861" t="s">
        <v>2275</v>
      </c>
      <c r="C8861" t="s">
        <v>2276</v>
      </c>
      <c r="D8861">
        <v>73093904136335</v>
      </c>
      <c r="E8861">
        <v>340000000</v>
      </c>
      <c r="F8861">
        <v>56446503979</v>
      </c>
      <c r="G8861">
        <v>35</v>
      </c>
      <c r="H8861">
        <v>1000000000000</v>
      </c>
      <c r="I8861">
        <v>340000000</v>
      </c>
      <c r="J8861">
        <v>0</v>
      </c>
    </row>
    <row r="8862" spans="1:10" customFormat="1" hidden="1" x14ac:dyDescent="0.25">
      <c r="A8862">
        <v>219</v>
      </c>
      <c r="B8862" t="s">
        <v>1203</v>
      </c>
      <c r="C8862" t="s">
        <v>1204</v>
      </c>
      <c r="D8862">
        <v>24955755179314</v>
      </c>
      <c r="E8862">
        <v>1066184857</v>
      </c>
      <c r="F8862">
        <v>21617964613</v>
      </c>
      <c r="G8862">
        <v>14</v>
      </c>
      <c r="H8862">
        <v>40000000000</v>
      </c>
      <c r="I8862">
        <v>340000000</v>
      </c>
      <c r="J8862">
        <v>3.2500000000000001E-2</v>
      </c>
    </row>
    <row r="8863" spans="1:10" customFormat="1" hidden="1" x14ac:dyDescent="0.25">
      <c r="A8863">
        <v>219</v>
      </c>
      <c r="B8863" t="s">
        <v>367</v>
      </c>
      <c r="C8863" t="s">
        <v>368</v>
      </c>
      <c r="D8863">
        <v>32748838139054</v>
      </c>
      <c r="E8863">
        <v>340000000</v>
      </c>
      <c r="F8863">
        <v>22349241150</v>
      </c>
      <c r="G8863">
        <v>14</v>
      </c>
      <c r="H8863">
        <v>200000000000</v>
      </c>
      <c r="I8863">
        <v>340000000</v>
      </c>
      <c r="J8863">
        <v>0</v>
      </c>
    </row>
    <row r="8864" spans="1:10" customFormat="1" hidden="1" x14ac:dyDescent="0.25">
      <c r="A8864">
        <v>219</v>
      </c>
      <c r="B8864" t="s">
        <v>2101</v>
      </c>
      <c r="C8864" t="s">
        <v>2102</v>
      </c>
      <c r="D8864">
        <v>21113795242750</v>
      </c>
      <c r="E8864">
        <v>819305985</v>
      </c>
      <c r="F8864">
        <v>23485993271</v>
      </c>
      <c r="G8864">
        <v>15</v>
      </c>
      <c r="H8864">
        <v>65000000000</v>
      </c>
      <c r="I8864">
        <v>340000000</v>
      </c>
      <c r="J8864">
        <v>0.02</v>
      </c>
    </row>
    <row r="8865" spans="1:10" customFormat="1" hidden="1" x14ac:dyDescent="0.25">
      <c r="A8865">
        <v>219</v>
      </c>
      <c r="B8865" t="s">
        <v>1318</v>
      </c>
      <c r="D8865">
        <v>321624382</v>
      </c>
      <c r="E8865">
        <v>1</v>
      </c>
      <c r="F8865">
        <v>0</v>
      </c>
      <c r="G8865">
        <v>0</v>
      </c>
      <c r="H8865">
        <v>20000000000</v>
      </c>
      <c r="I8865">
        <v>340000000</v>
      </c>
      <c r="J8865">
        <v>0.01</v>
      </c>
    </row>
    <row r="8866" spans="1:10" customFormat="1" hidden="1" x14ac:dyDescent="0.25">
      <c r="A8866">
        <v>219</v>
      </c>
      <c r="B8866" t="s">
        <v>1976</v>
      </c>
      <c r="C8866" t="s">
        <v>1977</v>
      </c>
      <c r="D8866">
        <v>2891738279506</v>
      </c>
      <c r="E8866">
        <v>363205079</v>
      </c>
      <c r="F8866">
        <v>2877429801</v>
      </c>
      <c r="G8866">
        <v>2</v>
      </c>
      <c r="H8866">
        <v>50000000000</v>
      </c>
      <c r="I8866">
        <v>340000000</v>
      </c>
      <c r="J8866">
        <v>8.0000000000000002E-3</v>
      </c>
    </row>
    <row r="8867" spans="1:10" customFormat="1" hidden="1" x14ac:dyDescent="0.25">
      <c r="A8867">
        <v>219</v>
      </c>
      <c r="B8867" t="s">
        <v>1265</v>
      </c>
      <c r="C8867" t="s">
        <v>1266</v>
      </c>
      <c r="D8867">
        <v>1820249486620</v>
      </c>
      <c r="E8867">
        <v>378437391</v>
      </c>
      <c r="F8867">
        <v>1242809001</v>
      </c>
      <c r="G8867">
        <v>1</v>
      </c>
      <c r="H8867">
        <v>1000000000000</v>
      </c>
      <c r="I8867">
        <v>340000000</v>
      </c>
      <c r="J8867">
        <v>0.03</v>
      </c>
    </row>
    <row r="8868" spans="1:10" customFormat="1" hidden="1" x14ac:dyDescent="0.25">
      <c r="A8868">
        <v>219</v>
      </c>
      <c r="B8868" s="161" t="s">
        <v>917</v>
      </c>
      <c r="C8868" t="s">
        <v>918</v>
      </c>
      <c r="D8868">
        <v>156121265290</v>
      </c>
      <c r="E8868">
        <v>1</v>
      </c>
      <c r="F8868">
        <v>0</v>
      </c>
      <c r="G8868">
        <v>0</v>
      </c>
      <c r="H8868">
        <v>100000000</v>
      </c>
      <c r="I8868">
        <v>340000000</v>
      </c>
      <c r="J8868">
        <v>0.02</v>
      </c>
    </row>
    <row r="8869" spans="1:10" customFormat="1" hidden="1" x14ac:dyDescent="0.25">
      <c r="A8869">
        <v>222</v>
      </c>
      <c r="B8869" t="s">
        <v>337</v>
      </c>
      <c r="C8869" t="s">
        <v>338</v>
      </c>
      <c r="D8869">
        <v>3084435824530</v>
      </c>
      <c r="E8869">
        <v>345455637</v>
      </c>
      <c r="F8869">
        <v>1085671863</v>
      </c>
      <c r="G8869">
        <v>1</v>
      </c>
      <c r="H8869">
        <v>100000000000</v>
      </c>
      <c r="I8869">
        <v>340000000</v>
      </c>
      <c r="J8869">
        <v>5.0000000000000001E-3</v>
      </c>
    </row>
    <row r="8870" spans="1:10" customFormat="1" hidden="1" x14ac:dyDescent="0.25">
      <c r="A8870">
        <v>222</v>
      </c>
      <c r="B8870" t="s">
        <v>1500</v>
      </c>
      <c r="D8870">
        <v>516461389</v>
      </c>
      <c r="E8870">
        <v>1</v>
      </c>
      <c r="F8870">
        <v>0</v>
      </c>
      <c r="G8870">
        <v>0</v>
      </c>
      <c r="H8870">
        <v>2000000</v>
      </c>
      <c r="I8870">
        <v>340000000</v>
      </c>
      <c r="J8870">
        <v>0.03</v>
      </c>
    </row>
    <row r="8871" spans="1:10" customFormat="1" hidden="1" x14ac:dyDescent="0.25">
      <c r="A8871">
        <v>219</v>
      </c>
      <c r="B8871" t="s">
        <v>2454</v>
      </c>
      <c r="C8871" t="s">
        <v>2455</v>
      </c>
      <c r="D8871">
        <v>25000000000</v>
      </c>
      <c r="E8871">
        <v>1</v>
      </c>
      <c r="F8871">
        <v>0</v>
      </c>
      <c r="G8871">
        <v>0</v>
      </c>
      <c r="H8871">
        <v>25000000000</v>
      </c>
      <c r="I8871">
        <v>340000000</v>
      </c>
      <c r="J8871">
        <v>0.01</v>
      </c>
    </row>
    <row r="8872" spans="1:10" customFormat="1" hidden="1" x14ac:dyDescent="0.25">
      <c r="A8872">
        <v>219</v>
      </c>
      <c r="B8872" t="s">
        <v>1193</v>
      </c>
      <c r="C8872" t="s">
        <v>1194</v>
      </c>
      <c r="D8872">
        <v>1021828486</v>
      </c>
      <c r="E8872">
        <v>1</v>
      </c>
      <c r="F8872">
        <v>0</v>
      </c>
      <c r="G8872">
        <v>0</v>
      </c>
      <c r="H8872">
        <v>1000000000</v>
      </c>
      <c r="I8872">
        <v>340000000</v>
      </c>
      <c r="J8872">
        <v>0</v>
      </c>
    </row>
    <row r="8873" spans="1:10" customFormat="1" hidden="1" x14ac:dyDescent="0.25">
      <c r="A8873">
        <v>219</v>
      </c>
      <c r="B8873" t="s">
        <v>778</v>
      </c>
      <c r="C8873" t="s">
        <v>779</v>
      </c>
      <c r="D8873">
        <v>44145873979</v>
      </c>
      <c r="E8873">
        <v>1</v>
      </c>
      <c r="F8873">
        <v>0</v>
      </c>
      <c r="G8873">
        <v>0</v>
      </c>
      <c r="H8873">
        <v>1000000000</v>
      </c>
      <c r="I8873">
        <v>340000000</v>
      </c>
      <c r="J8873">
        <v>0</v>
      </c>
    </row>
    <row r="8874" spans="1:10" customFormat="1" hidden="1" x14ac:dyDescent="0.25">
      <c r="A8874">
        <v>219</v>
      </c>
      <c r="B8874" t="s">
        <v>2575</v>
      </c>
      <c r="C8874" t="s">
        <v>2576</v>
      </c>
      <c r="D8874">
        <v>5048855</v>
      </c>
      <c r="E8874">
        <v>1</v>
      </c>
      <c r="F8874">
        <v>0</v>
      </c>
      <c r="G8874">
        <v>0</v>
      </c>
      <c r="H8874">
        <v>2000000</v>
      </c>
      <c r="I8874">
        <v>340000000</v>
      </c>
      <c r="J8874">
        <v>0</v>
      </c>
    </row>
    <row r="8875" spans="1:10" customFormat="1" hidden="1" x14ac:dyDescent="0.25">
      <c r="A8875">
        <v>222</v>
      </c>
      <c r="B8875" t="s">
        <v>2334</v>
      </c>
      <c r="C8875" t="s">
        <v>2335</v>
      </c>
      <c r="D8875">
        <v>702227688</v>
      </c>
      <c r="E8875">
        <v>1</v>
      </c>
      <c r="F8875">
        <v>0</v>
      </c>
      <c r="G8875">
        <v>0</v>
      </c>
      <c r="H8875">
        <v>100000000</v>
      </c>
      <c r="I8875">
        <v>340000000</v>
      </c>
      <c r="J8875">
        <v>0.05</v>
      </c>
    </row>
    <row r="8876" spans="1:10" customFormat="1" hidden="1" x14ac:dyDescent="0.25">
      <c r="A8876">
        <v>219</v>
      </c>
      <c r="B8876" t="s">
        <v>1192</v>
      </c>
      <c r="D8876">
        <v>51498021487</v>
      </c>
      <c r="E8876">
        <v>1</v>
      </c>
      <c r="F8876">
        <v>0</v>
      </c>
      <c r="G8876">
        <v>0</v>
      </c>
      <c r="H8876">
        <v>50000000000</v>
      </c>
      <c r="I8876">
        <v>345000000</v>
      </c>
      <c r="J8876">
        <v>1.95E-2</v>
      </c>
    </row>
    <row r="8877" spans="1:10" customFormat="1" hidden="1" x14ac:dyDescent="0.25">
      <c r="A8877">
        <v>219</v>
      </c>
      <c r="B8877" t="s">
        <v>1922</v>
      </c>
      <c r="C8877" t="s">
        <v>1923</v>
      </c>
      <c r="D8877">
        <v>0</v>
      </c>
      <c r="E8877">
        <v>0</v>
      </c>
      <c r="F8877">
        <v>0</v>
      </c>
      <c r="G8877">
        <v>0</v>
      </c>
      <c r="H8877">
        <v>2300000000</v>
      </c>
      <c r="I8877">
        <v>340000000</v>
      </c>
      <c r="J8877">
        <v>0.02</v>
      </c>
    </row>
    <row r="8878" spans="1:10" customFormat="1" hidden="1" x14ac:dyDescent="0.25">
      <c r="A8878">
        <v>222</v>
      </c>
      <c r="B8878" t="s">
        <v>1329</v>
      </c>
      <c r="C8878" t="s">
        <v>1330</v>
      </c>
      <c r="D8878">
        <v>1992431</v>
      </c>
      <c r="E8878">
        <v>1</v>
      </c>
      <c r="F8878">
        <v>0</v>
      </c>
      <c r="G8878">
        <v>0</v>
      </c>
      <c r="H8878">
        <v>10000000000</v>
      </c>
      <c r="I8878">
        <v>340000000</v>
      </c>
      <c r="J8878">
        <v>0</v>
      </c>
    </row>
    <row r="8879" spans="1:10" customFormat="1" hidden="1" x14ac:dyDescent="0.25">
      <c r="A8879">
        <v>219</v>
      </c>
      <c r="B8879" t="s">
        <v>1697</v>
      </c>
      <c r="C8879" t="s">
        <v>1698</v>
      </c>
      <c r="D8879">
        <v>0</v>
      </c>
      <c r="E8879">
        <v>0</v>
      </c>
      <c r="F8879">
        <v>0</v>
      </c>
      <c r="G8879">
        <v>0</v>
      </c>
      <c r="H8879">
        <v>444000000</v>
      </c>
      <c r="I8879">
        <v>444000000</v>
      </c>
      <c r="J8879">
        <v>0</v>
      </c>
    </row>
    <row r="8880" spans="1:10" customFormat="1" hidden="1" x14ac:dyDescent="0.25">
      <c r="A8880">
        <v>219</v>
      </c>
      <c r="B8880" t="s">
        <v>319</v>
      </c>
      <c r="C8880" t="s">
        <v>320</v>
      </c>
      <c r="D8880">
        <v>497030287</v>
      </c>
      <c r="E8880">
        <v>1</v>
      </c>
      <c r="F8880">
        <v>0</v>
      </c>
      <c r="G8880">
        <v>0</v>
      </c>
      <c r="H8880">
        <v>50000000</v>
      </c>
      <c r="I8880">
        <v>345000000</v>
      </c>
      <c r="J8880">
        <v>5.0000000000000001E-3</v>
      </c>
    </row>
    <row r="8881" spans="1:10" customFormat="1" hidden="1" x14ac:dyDescent="0.25">
      <c r="A8881">
        <v>219</v>
      </c>
      <c r="B8881" t="s">
        <v>2495</v>
      </c>
      <c r="C8881" t="s">
        <v>2496</v>
      </c>
      <c r="D8881">
        <v>10503113538</v>
      </c>
      <c r="E8881">
        <v>1</v>
      </c>
      <c r="F8881">
        <v>0</v>
      </c>
      <c r="G8881">
        <v>0</v>
      </c>
      <c r="H8881">
        <v>100000000</v>
      </c>
      <c r="I8881">
        <v>340000000</v>
      </c>
      <c r="J8881">
        <v>1.9800000000000002E-2</v>
      </c>
    </row>
    <row r="8882" spans="1:10" customFormat="1" hidden="1" x14ac:dyDescent="0.25">
      <c r="A8882">
        <v>219</v>
      </c>
      <c r="B8882" t="s">
        <v>1290</v>
      </c>
      <c r="C8882" t="s">
        <v>1291</v>
      </c>
      <c r="D8882">
        <v>1005194052668</v>
      </c>
      <c r="E8882">
        <v>340000000</v>
      </c>
      <c r="F8882">
        <v>1280205041</v>
      </c>
      <c r="G8882">
        <v>1</v>
      </c>
      <c r="H8882">
        <v>1000000</v>
      </c>
      <c r="I8882">
        <v>340000000</v>
      </c>
      <c r="J8882">
        <v>0</v>
      </c>
    </row>
    <row r="8883" spans="1:10" customFormat="1" hidden="1" x14ac:dyDescent="0.25">
      <c r="A8883">
        <v>219</v>
      </c>
      <c r="B8883" t="s">
        <v>1396</v>
      </c>
      <c r="C8883" t="s">
        <v>1397</v>
      </c>
      <c r="D8883">
        <v>205682589061</v>
      </c>
      <c r="E8883">
        <v>1</v>
      </c>
      <c r="F8883">
        <v>0</v>
      </c>
      <c r="G8883">
        <v>0</v>
      </c>
      <c r="H8883">
        <v>10000000000</v>
      </c>
      <c r="I8883">
        <v>340000000</v>
      </c>
      <c r="J8883">
        <v>0.01</v>
      </c>
    </row>
    <row r="8884" spans="1:10" customFormat="1" hidden="1" x14ac:dyDescent="0.25">
      <c r="A8884">
        <v>219</v>
      </c>
      <c r="B8884" t="s">
        <v>1151</v>
      </c>
      <c r="C8884" t="s">
        <v>1152</v>
      </c>
      <c r="D8884">
        <v>1004910001085</v>
      </c>
      <c r="E8884">
        <v>1</v>
      </c>
      <c r="F8884">
        <v>0</v>
      </c>
      <c r="G8884">
        <v>0</v>
      </c>
      <c r="H8884">
        <v>149000000000</v>
      </c>
      <c r="I8884">
        <v>340000000</v>
      </c>
      <c r="J8884">
        <v>0.04</v>
      </c>
    </row>
    <row r="8885" spans="1:10" customFormat="1" hidden="1" x14ac:dyDescent="0.25">
      <c r="A8885">
        <v>219</v>
      </c>
      <c r="B8885" t="s">
        <v>669</v>
      </c>
      <c r="C8885" t="s">
        <v>670</v>
      </c>
      <c r="D8885">
        <v>907423857</v>
      </c>
      <c r="E8885">
        <v>1</v>
      </c>
      <c r="F8885">
        <v>0</v>
      </c>
      <c r="G8885">
        <v>0</v>
      </c>
      <c r="H8885">
        <v>900000000</v>
      </c>
      <c r="I8885">
        <v>340000000</v>
      </c>
      <c r="J8885">
        <v>0.03</v>
      </c>
    </row>
    <row r="8886" spans="1:10" customFormat="1" hidden="1" x14ac:dyDescent="0.25">
      <c r="A8886">
        <v>219</v>
      </c>
      <c r="B8886" t="s">
        <v>268</v>
      </c>
      <c r="C8886" t="s">
        <v>269</v>
      </c>
      <c r="D8886">
        <v>102379541859702</v>
      </c>
      <c r="E8886">
        <v>7886627202</v>
      </c>
      <c r="F8886">
        <v>81237222242</v>
      </c>
      <c r="G8886">
        <v>55</v>
      </c>
      <c r="H8886">
        <v>100000000000</v>
      </c>
      <c r="I8886">
        <v>340000000</v>
      </c>
      <c r="J8886">
        <v>8.5000000000000006E-2</v>
      </c>
    </row>
    <row r="8887" spans="1:10" customFormat="1" hidden="1" x14ac:dyDescent="0.25">
      <c r="A8887">
        <v>222</v>
      </c>
      <c r="B8887" s="161" t="s">
        <v>1066</v>
      </c>
      <c r="C8887" t="s">
        <v>1067</v>
      </c>
      <c r="D8887">
        <v>1122038204861</v>
      </c>
      <c r="E8887">
        <v>372734832</v>
      </c>
      <c r="F8887">
        <v>1058426250</v>
      </c>
      <c r="G8887">
        <v>1</v>
      </c>
      <c r="H8887">
        <v>1000000000000</v>
      </c>
      <c r="I8887">
        <v>340000000</v>
      </c>
      <c r="J8887">
        <v>0.03</v>
      </c>
    </row>
    <row r="8888" spans="1:10" customFormat="1" hidden="1" x14ac:dyDescent="0.25">
      <c r="A8888">
        <v>219</v>
      </c>
      <c r="B8888" t="s">
        <v>2409</v>
      </c>
      <c r="C8888" t="s">
        <v>2410</v>
      </c>
      <c r="D8888">
        <v>553275676574</v>
      </c>
      <c r="E8888">
        <v>1</v>
      </c>
      <c r="F8888">
        <v>0</v>
      </c>
      <c r="G8888">
        <v>0</v>
      </c>
      <c r="H8888">
        <v>1000000000000</v>
      </c>
      <c r="I8888">
        <v>340000000</v>
      </c>
      <c r="J8888">
        <v>2.5000000000000001E-2</v>
      </c>
    </row>
    <row r="8889" spans="1:10" customFormat="1" hidden="1" x14ac:dyDescent="0.25">
      <c r="A8889">
        <v>219</v>
      </c>
      <c r="B8889" t="s">
        <v>2543</v>
      </c>
      <c r="C8889" t="s">
        <v>2544</v>
      </c>
      <c r="D8889">
        <v>157404680296527</v>
      </c>
      <c r="E8889">
        <v>13533839027</v>
      </c>
      <c r="F8889">
        <v>142027796590</v>
      </c>
      <c r="G8889">
        <v>96</v>
      </c>
      <c r="H8889">
        <v>100000000000</v>
      </c>
      <c r="I8889">
        <v>340000000</v>
      </c>
      <c r="J8889">
        <v>8.5000000000000006E-2</v>
      </c>
    </row>
    <row r="8890" spans="1:10" customFormat="1" hidden="1" x14ac:dyDescent="0.25">
      <c r="A8890">
        <v>222</v>
      </c>
      <c r="B8890" t="s">
        <v>2560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340000000</v>
      </c>
      <c r="J8890">
        <v>1</v>
      </c>
    </row>
    <row r="8891" spans="1:10" customFormat="1" hidden="1" x14ac:dyDescent="0.25">
      <c r="A8891">
        <v>219</v>
      </c>
      <c r="B8891" t="s">
        <v>2098</v>
      </c>
      <c r="D8891">
        <v>8443569</v>
      </c>
      <c r="E8891">
        <v>1</v>
      </c>
      <c r="F8891">
        <v>0</v>
      </c>
      <c r="G8891">
        <v>0</v>
      </c>
      <c r="H8891">
        <v>100000000</v>
      </c>
      <c r="I8891">
        <v>345000000</v>
      </c>
      <c r="J8891">
        <v>0.1</v>
      </c>
    </row>
    <row r="8892" spans="1:10" customFormat="1" hidden="1" x14ac:dyDescent="0.25">
      <c r="A8892">
        <v>219</v>
      </c>
      <c r="B8892" t="s">
        <v>1169</v>
      </c>
      <c r="C8892" t="s">
        <v>1170</v>
      </c>
      <c r="D8892">
        <v>22417482124</v>
      </c>
      <c r="E8892">
        <v>1</v>
      </c>
      <c r="F8892">
        <v>0</v>
      </c>
      <c r="G8892">
        <v>0</v>
      </c>
      <c r="H8892">
        <v>20000000000</v>
      </c>
      <c r="I8892">
        <v>340000000</v>
      </c>
      <c r="J8892">
        <v>0.03</v>
      </c>
    </row>
    <row r="8893" spans="1:10" customFormat="1" hidden="1" x14ac:dyDescent="0.25">
      <c r="A8893">
        <v>219</v>
      </c>
      <c r="B8893" t="s">
        <v>163</v>
      </c>
      <c r="C8893" t="s">
        <v>164</v>
      </c>
      <c r="D8893">
        <v>20843578889350</v>
      </c>
      <c r="E8893">
        <v>780152842</v>
      </c>
      <c r="F8893">
        <v>10563668226</v>
      </c>
      <c r="G8893">
        <v>7</v>
      </c>
      <c r="H8893">
        <v>150000000000</v>
      </c>
      <c r="I8893">
        <v>340000000</v>
      </c>
      <c r="J8893">
        <v>0.04</v>
      </c>
    </row>
    <row r="8894" spans="1:10" customFormat="1" hidden="1" x14ac:dyDescent="0.25">
      <c r="A8894">
        <v>219</v>
      </c>
      <c r="B8894" t="s">
        <v>825</v>
      </c>
      <c r="C8894" t="s">
        <v>826</v>
      </c>
      <c r="D8894">
        <v>8129004621006</v>
      </c>
      <c r="E8894">
        <v>527662390</v>
      </c>
      <c r="F8894">
        <v>9195457129</v>
      </c>
      <c r="G8894">
        <v>6</v>
      </c>
      <c r="H8894">
        <v>140000000000</v>
      </c>
      <c r="I8894">
        <v>340000000</v>
      </c>
      <c r="J8894">
        <v>0.02</v>
      </c>
    </row>
    <row r="8895" spans="1:10" customFormat="1" hidden="1" x14ac:dyDescent="0.25">
      <c r="A8895">
        <v>219</v>
      </c>
      <c r="B8895" t="s">
        <v>2257</v>
      </c>
      <c r="C8895" t="s">
        <v>2258</v>
      </c>
      <c r="D8895">
        <v>7405061968417</v>
      </c>
      <c r="E8895">
        <v>398087759</v>
      </c>
      <c r="F8895">
        <v>2846300209</v>
      </c>
      <c r="G8895">
        <v>2</v>
      </c>
      <c r="H8895">
        <v>1000000000000</v>
      </c>
      <c r="I8895">
        <v>340000000</v>
      </c>
      <c r="J8895">
        <v>0.02</v>
      </c>
    </row>
    <row r="8896" spans="1:10" customFormat="1" hidden="1" x14ac:dyDescent="0.25">
      <c r="A8896">
        <v>219</v>
      </c>
      <c r="B8896" t="s">
        <v>1665</v>
      </c>
      <c r="C8896" t="s">
        <v>1666</v>
      </c>
      <c r="D8896">
        <v>8649284452365</v>
      </c>
      <c r="E8896">
        <v>433825872</v>
      </c>
      <c r="F8896">
        <v>9288761360</v>
      </c>
      <c r="G8896">
        <v>6</v>
      </c>
      <c r="H8896">
        <v>100000000000</v>
      </c>
      <c r="I8896">
        <v>340000000</v>
      </c>
      <c r="J8896">
        <v>0.01</v>
      </c>
    </row>
    <row r="8897" spans="1:10" customFormat="1" hidden="1" x14ac:dyDescent="0.25">
      <c r="A8897">
        <v>219</v>
      </c>
      <c r="B8897" t="s">
        <v>989</v>
      </c>
      <c r="C8897" t="s">
        <v>990</v>
      </c>
      <c r="D8897">
        <v>1815555982400</v>
      </c>
      <c r="E8897">
        <v>340000000</v>
      </c>
      <c r="F8897">
        <v>1280612488</v>
      </c>
      <c r="G8897">
        <v>1</v>
      </c>
      <c r="H8897">
        <v>200000000000</v>
      </c>
      <c r="I8897">
        <v>340000000</v>
      </c>
      <c r="J8897">
        <v>0</v>
      </c>
    </row>
    <row r="8898" spans="1:10" customFormat="1" hidden="1" x14ac:dyDescent="0.25">
      <c r="A8898">
        <v>219</v>
      </c>
      <c r="B8898" t="s">
        <v>752</v>
      </c>
      <c r="C8898" t="s">
        <v>753</v>
      </c>
      <c r="D8898">
        <v>6458513795632</v>
      </c>
      <c r="E8898">
        <v>385209555</v>
      </c>
      <c r="F8898">
        <v>4475746041</v>
      </c>
      <c r="G8898">
        <v>3</v>
      </c>
      <c r="H8898">
        <v>50000000000</v>
      </c>
      <c r="I8898">
        <v>340000000</v>
      </c>
      <c r="J8898">
        <v>0.01</v>
      </c>
    </row>
    <row r="8899" spans="1:10" customFormat="1" hidden="1" x14ac:dyDescent="0.25">
      <c r="A8899">
        <v>219</v>
      </c>
      <c r="B8899" t="s">
        <v>1036</v>
      </c>
      <c r="C8899" t="s">
        <v>1037</v>
      </c>
      <c r="D8899">
        <v>1007622270</v>
      </c>
      <c r="E8899">
        <v>1</v>
      </c>
      <c r="F8899">
        <v>0</v>
      </c>
      <c r="G8899">
        <v>0</v>
      </c>
      <c r="H8899">
        <v>1000000000</v>
      </c>
      <c r="I8899">
        <v>340000000</v>
      </c>
      <c r="J8899">
        <v>0.01</v>
      </c>
    </row>
    <row r="8900" spans="1:10" customFormat="1" hidden="1" x14ac:dyDescent="0.25">
      <c r="A8900">
        <v>222</v>
      </c>
      <c r="B8900" t="s">
        <v>719</v>
      </c>
      <c r="C8900" t="s">
        <v>720</v>
      </c>
      <c r="D8900">
        <v>1762058401048</v>
      </c>
      <c r="E8900">
        <v>1</v>
      </c>
      <c r="F8900">
        <v>0</v>
      </c>
      <c r="G8900">
        <v>0</v>
      </c>
      <c r="H8900">
        <v>250000000000</v>
      </c>
      <c r="I8900">
        <v>340000000</v>
      </c>
      <c r="J8900">
        <v>2.5000000000000001E-2</v>
      </c>
    </row>
    <row r="8901" spans="1:10" customFormat="1" hidden="1" x14ac:dyDescent="0.25">
      <c r="A8901">
        <v>219</v>
      </c>
      <c r="B8901" t="s">
        <v>1737</v>
      </c>
      <c r="C8901" t="s">
        <v>1738</v>
      </c>
      <c r="D8901">
        <v>1742659238</v>
      </c>
      <c r="E8901">
        <v>1</v>
      </c>
      <c r="F8901">
        <v>0</v>
      </c>
      <c r="G8901">
        <v>0</v>
      </c>
      <c r="H8901">
        <v>100000000</v>
      </c>
      <c r="I8901">
        <v>340000000</v>
      </c>
      <c r="J8901">
        <v>0.1</v>
      </c>
    </row>
    <row r="8902" spans="1:10" customFormat="1" hidden="1" x14ac:dyDescent="0.25">
      <c r="A8902">
        <v>219</v>
      </c>
      <c r="B8902" t="s">
        <v>431</v>
      </c>
      <c r="C8902" t="s">
        <v>432</v>
      </c>
      <c r="D8902">
        <v>202600564307680</v>
      </c>
      <c r="E8902">
        <v>5545167589</v>
      </c>
      <c r="F8902">
        <v>143513906397</v>
      </c>
      <c r="G8902">
        <v>92</v>
      </c>
      <c r="H8902">
        <v>1000000000</v>
      </c>
      <c r="I8902">
        <v>340000000</v>
      </c>
      <c r="J8902">
        <v>3.5000000000000003E-2</v>
      </c>
    </row>
    <row r="8903" spans="1:10" customFormat="1" hidden="1" x14ac:dyDescent="0.25">
      <c r="A8903">
        <v>219</v>
      </c>
      <c r="B8903" t="s">
        <v>2265</v>
      </c>
      <c r="D8903">
        <v>0</v>
      </c>
      <c r="E8903">
        <v>0</v>
      </c>
      <c r="F8903">
        <v>0</v>
      </c>
      <c r="G8903">
        <v>0</v>
      </c>
      <c r="H8903">
        <v>176836000000</v>
      </c>
      <c r="I8903">
        <v>345000000</v>
      </c>
      <c r="J8903">
        <v>0.02</v>
      </c>
    </row>
    <row r="8904" spans="1:10" customFormat="1" hidden="1" x14ac:dyDescent="0.25">
      <c r="A8904">
        <v>219</v>
      </c>
      <c r="B8904" t="s">
        <v>903</v>
      </c>
      <c r="C8904" t="s">
        <v>904</v>
      </c>
      <c r="D8904">
        <v>1130311966378</v>
      </c>
      <c r="E8904">
        <v>1</v>
      </c>
      <c r="F8904">
        <v>0</v>
      </c>
      <c r="G8904">
        <v>0</v>
      </c>
      <c r="H8904">
        <v>50000000000</v>
      </c>
      <c r="I8904">
        <v>340000000</v>
      </c>
      <c r="J8904">
        <v>0.05</v>
      </c>
    </row>
    <row r="8905" spans="1:10" customFormat="1" hidden="1" x14ac:dyDescent="0.25">
      <c r="A8905">
        <v>219</v>
      </c>
      <c r="B8905" t="s">
        <v>1836</v>
      </c>
      <c r="C8905" t="s">
        <v>1837</v>
      </c>
      <c r="D8905">
        <v>106247417974</v>
      </c>
      <c r="E8905">
        <v>1</v>
      </c>
      <c r="F8905">
        <v>0</v>
      </c>
      <c r="G8905">
        <v>0</v>
      </c>
      <c r="H8905">
        <v>103000000000</v>
      </c>
      <c r="I8905">
        <v>340000000</v>
      </c>
      <c r="J8905">
        <v>5.0000000000000001E-3</v>
      </c>
    </row>
    <row r="8906" spans="1:10" customFormat="1" hidden="1" x14ac:dyDescent="0.25">
      <c r="A8906">
        <v>219</v>
      </c>
      <c r="B8906" t="s">
        <v>1824</v>
      </c>
      <c r="C8906" t="s">
        <v>1825</v>
      </c>
      <c r="D8906">
        <v>4279560104</v>
      </c>
      <c r="E8906">
        <v>1</v>
      </c>
      <c r="F8906">
        <v>0</v>
      </c>
      <c r="G8906">
        <v>0</v>
      </c>
      <c r="H8906">
        <v>500000000</v>
      </c>
      <c r="I8906">
        <v>340000000</v>
      </c>
      <c r="J8906">
        <v>0.02</v>
      </c>
    </row>
    <row r="8907" spans="1:10" customFormat="1" hidden="1" x14ac:dyDescent="0.25">
      <c r="A8907">
        <v>219</v>
      </c>
      <c r="B8907" t="s">
        <v>1228</v>
      </c>
      <c r="C8907" t="s">
        <v>1229</v>
      </c>
      <c r="D8907">
        <v>170402935602016</v>
      </c>
      <c r="E8907">
        <v>16724702284</v>
      </c>
      <c r="F8907">
        <v>109651469138</v>
      </c>
      <c r="G8907">
        <v>78</v>
      </c>
      <c r="H8907">
        <v>1000000000</v>
      </c>
      <c r="I8907">
        <v>340000000</v>
      </c>
      <c r="J8907">
        <v>0.13</v>
      </c>
    </row>
    <row r="8908" spans="1:10" customFormat="1" hidden="1" x14ac:dyDescent="0.25">
      <c r="A8908">
        <v>219</v>
      </c>
      <c r="B8908" t="s">
        <v>1774</v>
      </c>
      <c r="C8908" t="s">
        <v>1775</v>
      </c>
      <c r="D8908">
        <v>501624074</v>
      </c>
      <c r="E8908">
        <v>1</v>
      </c>
      <c r="F8908">
        <v>0</v>
      </c>
      <c r="G8908">
        <v>0</v>
      </c>
      <c r="H8908">
        <v>500000000</v>
      </c>
      <c r="I8908">
        <v>340000000</v>
      </c>
      <c r="J8908">
        <v>0.01</v>
      </c>
    </row>
    <row r="8909" spans="1:10" customFormat="1" hidden="1" x14ac:dyDescent="0.25">
      <c r="A8909">
        <v>219</v>
      </c>
      <c r="B8909" t="s">
        <v>1830</v>
      </c>
      <c r="C8909" t="s">
        <v>1831</v>
      </c>
      <c r="D8909">
        <v>10019531088566</v>
      </c>
      <c r="E8909">
        <v>572830759</v>
      </c>
      <c r="F8909">
        <v>7528194549</v>
      </c>
      <c r="G8909">
        <v>5</v>
      </c>
      <c r="H8909">
        <v>10000000</v>
      </c>
      <c r="I8909">
        <v>340000000</v>
      </c>
      <c r="J8909">
        <v>0.03</v>
      </c>
    </row>
    <row r="8910" spans="1:10" customFormat="1" hidden="1" x14ac:dyDescent="0.25">
      <c r="A8910">
        <v>219</v>
      </c>
      <c r="B8910" s="161" t="s">
        <v>1846</v>
      </c>
      <c r="C8910" t="s">
        <v>1847</v>
      </c>
      <c r="D8910">
        <v>0</v>
      </c>
      <c r="E8910">
        <v>0</v>
      </c>
      <c r="F8910">
        <v>0</v>
      </c>
      <c r="G8910">
        <v>0</v>
      </c>
      <c r="H8910">
        <v>100000000000</v>
      </c>
      <c r="I8910">
        <v>340000000</v>
      </c>
      <c r="J8910">
        <v>0.01</v>
      </c>
    </row>
    <row r="8911" spans="1:10" customFormat="1" hidden="1" x14ac:dyDescent="0.25">
      <c r="A8911">
        <v>219</v>
      </c>
      <c r="B8911" t="s">
        <v>1337</v>
      </c>
      <c r="C8911" t="s">
        <v>1338</v>
      </c>
      <c r="D8911">
        <v>1411699739473</v>
      </c>
      <c r="E8911">
        <v>378420286</v>
      </c>
      <c r="F8911">
        <v>1242255929</v>
      </c>
      <c r="G8911">
        <v>1</v>
      </c>
      <c r="H8911">
        <v>250000000000</v>
      </c>
      <c r="I8911">
        <v>340000000</v>
      </c>
      <c r="J8911">
        <v>0.03</v>
      </c>
    </row>
    <row r="8912" spans="1:10" customFormat="1" hidden="1" x14ac:dyDescent="0.25">
      <c r="A8912">
        <v>219</v>
      </c>
      <c r="B8912" t="s">
        <v>701</v>
      </c>
      <c r="C8912" t="s">
        <v>702</v>
      </c>
      <c r="D8912">
        <v>122307101914793</v>
      </c>
      <c r="E8912">
        <v>5557283864</v>
      </c>
      <c r="F8912">
        <v>69315342778</v>
      </c>
      <c r="G8912">
        <v>46</v>
      </c>
      <c r="H8912">
        <v>3300000000000</v>
      </c>
      <c r="I8912">
        <v>340000000</v>
      </c>
      <c r="J8912">
        <v>7.0000000000000007E-2</v>
      </c>
    </row>
    <row r="8913" spans="1:15" hidden="1" x14ac:dyDescent="0.25">
      <c r="A8913">
        <v>219</v>
      </c>
      <c r="B8913" t="s">
        <v>2577</v>
      </c>
      <c r="C8913" t="s">
        <v>2578</v>
      </c>
      <c r="D8913">
        <v>209304295702</v>
      </c>
      <c r="E8913">
        <v>1</v>
      </c>
      <c r="F8913">
        <v>0</v>
      </c>
      <c r="G8913">
        <v>0</v>
      </c>
      <c r="H8913">
        <v>100000000000</v>
      </c>
      <c r="I8913">
        <v>340000000</v>
      </c>
      <c r="J8913">
        <v>1.4999999999999999E-2</v>
      </c>
      <c r="M8913"/>
    </row>
    <row r="8914" spans="1:15" hidden="1" x14ac:dyDescent="0.25">
      <c r="A8914">
        <v>219</v>
      </c>
      <c r="B8914" t="s">
        <v>1390</v>
      </c>
      <c r="C8914" t="s">
        <v>1391</v>
      </c>
      <c r="D8914">
        <v>0</v>
      </c>
      <c r="E8914">
        <v>0</v>
      </c>
      <c r="F8914">
        <v>0</v>
      </c>
      <c r="G8914">
        <v>0</v>
      </c>
      <c r="H8914">
        <v>10000000000</v>
      </c>
      <c r="I8914">
        <v>340000000</v>
      </c>
      <c r="J8914">
        <v>0.01</v>
      </c>
      <c r="M8914"/>
    </row>
    <row r="8915" spans="1:15" hidden="1" x14ac:dyDescent="0.25">
      <c r="A8915">
        <v>219</v>
      </c>
      <c r="B8915" t="s">
        <v>971</v>
      </c>
      <c r="C8915" t="s">
        <v>972</v>
      </c>
      <c r="D8915">
        <v>65764066693</v>
      </c>
      <c r="E8915">
        <v>1</v>
      </c>
      <c r="F8915">
        <v>0</v>
      </c>
      <c r="G8915">
        <v>0</v>
      </c>
      <c r="H8915">
        <v>1000000000</v>
      </c>
      <c r="I8915">
        <v>340000000</v>
      </c>
      <c r="J8915">
        <v>0.01</v>
      </c>
      <c r="M8915"/>
    </row>
    <row r="8916" spans="1:15" x14ac:dyDescent="0.25">
      <c r="A8916">
        <v>224</v>
      </c>
      <c r="B8916" t="s">
        <v>1980</v>
      </c>
      <c r="C8916" t="s">
        <v>1981</v>
      </c>
      <c r="D8916">
        <v>1022535335644</v>
      </c>
      <c r="E8916">
        <v>0</v>
      </c>
      <c r="F8916">
        <v>0</v>
      </c>
      <c r="G8916">
        <v>2</v>
      </c>
      <c r="H8916">
        <v>500000000000</v>
      </c>
      <c r="I8916">
        <v>340000000</v>
      </c>
      <c r="J8916" s="127">
        <v>2.5000000000000001E-2</v>
      </c>
      <c r="L8916" t="str">
        <f>C8916</f>
        <v>OMNRA</v>
      </c>
      <c r="M8916" s="125">
        <f>H8916/1000000</f>
        <v>500000</v>
      </c>
      <c r="O8916" s="126">
        <f>D8916/1000000</f>
        <v>1022535.335644</v>
      </c>
    </row>
    <row r="8917" spans="1:15" hidden="1" x14ac:dyDescent="0.25">
      <c r="A8917">
        <v>219</v>
      </c>
      <c r="B8917" t="s">
        <v>1179</v>
      </c>
      <c r="C8917" t="s">
        <v>1180</v>
      </c>
      <c r="D8917">
        <v>1021652689</v>
      </c>
      <c r="E8917">
        <v>1</v>
      </c>
      <c r="F8917">
        <v>0</v>
      </c>
      <c r="G8917">
        <v>0</v>
      </c>
      <c r="H8917">
        <v>1000000000</v>
      </c>
      <c r="I8917">
        <v>340000000</v>
      </c>
      <c r="J8917">
        <v>0</v>
      </c>
      <c r="M8917"/>
    </row>
    <row r="8918" spans="1:15" hidden="1" x14ac:dyDescent="0.25">
      <c r="A8918">
        <v>219</v>
      </c>
      <c r="B8918" t="s">
        <v>794</v>
      </c>
      <c r="C8918" t="s">
        <v>795</v>
      </c>
      <c r="D8918">
        <v>26717732455586</v>
      </c>
      <c r="E8918">
        <v>468258742</v>
      </c>
      <c r="F8918">
        <v>14122712691</v>
      </c>
      <c r="G8918">
        <v>9</v>
      </c>
      <c r="H8918">
        <v>450000000000</v>
      </c>
      <c r="I8918">
        <v>340000000</v>
      </c>
      <c r="J8918">
        <v>8.9999999999999993E-3</v>
      </c>
      <c r="M8918"/>
    </row>
    <row r="8919" spans="1:15" hidden="1" x14ac:dyDescent="0.25">
      <c r="A8919">
        <v>222</v>
      </c>
      <c r="B8919" t="s">
        <v>715</v>
      </c>
      <c r="C8919" t="s">
        <v>716</v>
      </c>
      <c r="D8919">
        <v>1047641190</v>
      </c>
      <c r="E8919">
        <v>1</v>
      </c>
      <c r="F8919">
        <v>0</v>
      </c>
      <c r="G8919">
        <v>0</v>
      </c>
      <c r="H8919">
        <v>1000000</v>
      </c>
      <c r="I8919">
        <v>340000000</v>
      </c>
      <c r="J8919">
        <v>0.01</v>
      </c>
      <c r="M8919"/>
    </row>
    <row r="8920" spans="1:15" hidden="1" x14ac:dyDescent="0.25">
      <c r="A8920">
        <v>222</v>
      </c>
      <c r="B8920" t="s">
        <v>2712</v>
      </c>
      <c r="C8920" t="s">
        <v>2713</v>
      </c>
      <c r="D8920">
        <v>199071706</v>
      </c>
      <c r="E8920">
        <v>1</v>
      </c>
      <c r="F8920">
        <v>0</v>
      </c>
      <c r="G8920">
        <v>0</v>
      </c>
      <c r="H8920">
        <v>5000000</v>
      </c>
      <c r="I8920">
        <v>340000000</v>
      </c>
      <c r="J8920">
        <v>0</v>
      </c>
      <c r="M8920"/>
    </row>
    <row r="8921" spans="1:15" x14ac:dyDescent="0.25">
      <c r="A8921">
        <v>224</v>
      </c>
      <c r="B8921" t="s">
        <v>2380</v>
      </c>
      <c r="D8921">
        <v>0</v>
      </c>
      <c r="E8921">
        <v>0</v>
      </c>
      <c r="F8921">
        <v>0</v>
      </c>
      <c r="G8921">
        <v>0</v>
      </c>
      <c r="H8921">
        <v>500000000000</v>
      </c>
      <c r="I8921">
        <v>340000000</v>
      </c>
      <c r="J8921" s="127">
        <v>0.03</v>
      </c>
      <c r="L8921">
        <f>C8921</f>
        <v>0</v>
      </c>
      <c r="M8921" s="125">
        <f>H8921/1000000</f>
        <v>500000</v>
      </c>
      <c r="O8921" s="126">
        <f>D8921/1000000</f>
        <v>0</v>
      </c>
    </row>
    <row r="8922" spans="1:15" hidden="1" x14ac:dyDescent="0.25">
      <c r="A8922">
        <v>219</v>
      </c>
      <c r="B8922" t="s">
        <v>602</v>
      </c>
      <c r="C8922" t="s">
        <v>603</v>
      </c>
      <c r="D8922">
        <v>0</v>
      </c>
      <c r="E8922">
        <v>0</v>
      </c>
      <c r="F8922">
        <v>0</v>
      </c>
      <c r="G8922">
        <v>0</v>
      </c>
      <c r="H8922">
        <v>10000000000</v>
      </c>
      <c r="I8922">
        <v>340000000</v>
      </c>
      <c r="J8922">
        <v>8.8000000000000005E-3</v>
      </c>
      <c r="M8922"/>
    </row>
    <row r="8923" spans="1:15" hidden="1" x14ac:dyDescent="0.25">
      <c r="A8923">
        <v>219</v>
      </c>
      <c r="B8923" t="s">
        <v>1928</v>
      </c>
      <c r="C8923" t="s">
        <v>1929</v>
      </c>
      <c r="D8923">
        <v>1057579011051</v>
      </c>
      <c r="E8923">
        <v>1</v>
      </c>
      <c r="F8923">
        <v>0</v>
      </c>
      <c r="G8923">
        <v>0</v>
      </c>
      <c r="H8923">
        <v>17000000000</v>
      </c>
      <c r="I8923">
        <v>340000000</v>
      </c>
      <c r="J8923">
        <v>2.5000000000000001E-2</v>
      </c>
      <c r="M8923"/>
    </row>
    <row r="8924" spans="1:15" hidden="1" x14ac:dyDescent="0.25">
      <c r="A8924">
        <v>219</v>
      </c>
      <c r="B8924" t="s">
        <v>2222</v>
      </c>
      <c r="C8924" t="s">
        <v>2223</v>
      </c>
      <c r="D8924">
        <v>202122681527</v>
      </c>
      <c r="E8924">
        <v>1</v>
      </c>
      <c r="F8924">
        <v>0</v>
      </c>
      <c r="G8924">
        <v>0</v>
      </c>
      <c r="H8924">
        <v>100000000000</v>
      </c>
      <c r="I8924">
        <v>340000000</v>
      </c>
      <c r="J8924">
        <v>0.02</v>
      </c>
      <c r="M8924"/>
    </row>
    <row r="8925" spans="1:15" hidden="1" x14ac:dyDescent="0.25">
      <c r="A8925">
        <v>222</v>
      </c>
      <c r="B8925" t="s">
        <v>2605</v>
      </c>
      <c r="C8925" t="s">
        <v>2606</v>
      </c>
      <c r="D8925">
        <v>1000009</v>
      </c>
      <c r="E8925">
        <v>1</v>
      </c>
      <c r="F8925">
        <v>0</v>
      </c>
      <c r="G8925">
        <v>0</v>
      </c>
      <c r="H8925">
        <v>100000000</v>
      </c>
      <c r="I8925">
        <v>345000000</v>
      </c>
      <c r="J8925">
        <v>0.15</v>
      </c>
      <c r="M8925"/>
    </row>
    <row r="8926" spans="1:15" hidden="1" x14ac:dyDescent="0.25">
      <c r="A8926">
        <v>219</v>
      </c>
      <c r="B8926" t="s">
        <v>1095</v>
      </c>
      <c r="C8926" t="s">
        <v>1096</v>
      </c>
      <c r="D8926">
        <v>2609457807692</v>
      </c>
      <c r="E8926">
        <v>1</v>
      </c>
      <c r="F8926">
        <v>0</v>
      </c>
      <c r="G8926">
        <v>0</v>
      </c>
      <c r="H8926">
        <v>446000000000</v>
      </c>
      <c r="I8926">
        <v>345000000</v>
      </c>
      <c r="J8926">
        <v>0.05</v>
      </c>
      <c r="M8926"/>
    </row>
    <row r="8927" spans="1:15" hidden="1" x14ac:dyDescent="0.25">
      <c r="A8927">
        <v>219</v>
      </c>
      <c r="B8927" t="s">
        <v>1356</v>
      </c>
      <c r="C8927" t="s">
        <v>1357</v>
      </c>
      <c r="D8927">
        <v>155632795641</v>
      </c>
      <c r="E8927">
        <v>1</v>
      </c>
      <c r="F8927">
        <v>0</v>
      </c>
      <c r="G8927">
        <v>0</v>
      </c>
      <c r="H8927">
        <v>80000000000</v>
      </c>
      <c r="I8927">
        <v>340000000</v>
      </c>
      <c r="J8927">
        <v>0.03</v>
      </c>
      <c r="M8927"/>
    </row>
    <row r="8928" spans="1:15" hidden="1" x14ac:dyDescent="0.25">
      <c r="A8928">
        <v>219</v>
      </c>
      <c r="B8928" t="s">
        <v>1796</v>
      </c>
      <c r="C8928" t="s">
        <v>354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M8928"/>
    </row>
    <row r="8929" spans="1:10" customFormat="1" hidden="1" x14ac:dyDescent="0.25">
      <c r="A8929">
        <v>219</v>
      </c>
      <c r="B8929" t="s">
        <v>1467</v>
      </c>
      <c r="C8929" t="s">
        <v>523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 customFormat="1" hidden="1" x14ac:dyDescent="0.25">
      <c r="A8930">
        <v>219</v>
      </c>
      <c r="B8930" t="s">
        <v>546</v>
      </c>
      <c r="C8930" t="s">
        <v>547</v>
      </c>
      <c r="D8930">
        <v>32224061058</v>
      </c>
      <c r="E8930">
        <v>1</v>
      </c>
      <c r="F8930">
        <v>0</v>
      </c>
      <c r="G8930">
        <v>0</v>
      </c>
      <c r="H8930">
        <v>30000000000</v>
      </c>
      <c r="I8930">
        <v>345000000</v>
      </c>
      <c r="J8930">
        <v>0.04</v>
      </c>
    </row>
    <row r="8931" spans="1:10" customFormat="1" hidden="1" x14ac:dyDescent="0.25">
      <c r="A8931">
        <v>219</v>
      </c>
      <c r="B8931" t="s">
        <v>345</v>
      </c>
      <c r="C8931" t="s">
        <v>346</v>
      </c>
      <c r="D8931">
        <v>836121749134</v>
      </c>
      <c r="E8931">
        <v>340000000</v>
      </c>
      <c r="F8931">
        <v>1280553464</v>
      </c>
      <c r="G8931">
        <v>1</v>
      </c>
      <c r="H8931">
        <v>200000000000</v>
      </c>
      <c r="I8931">
        <v>340000000</v>
      </c>
      <c r="J8931">
        <v>0</v>
      </c>
    </row>
    <row r="8932" spans="1:10" customFormat="1" hidden="1" x14ac:dyDescent="0.25">
      <c r="A8932">
        <v>219</v>
      </c>
      <c r="B8932" t="s">
        <v>1675</v>
      </c>
      <c r="C8932" t="s">
        <v>1676</v>
      </c>
      <c r="D8932">
        <v>61238669577411</v>
      </c>
      <c r="E8932">
        <v>660691714</v>
      </c>
      <c r="F8932">
        <v>31748479722</v>
      </c>
      <c r="G8932">
        <v>20</v>
      </c>
      <c r="H8932">
        <v>111000000000</v>
      </c>
      <c r="I8932">
        <v>340000000</v>
      </c>
      <c r="J8932">
        <v>0.01</v>
      </c>
    </row>
    <row r="8933" spans="1:10" customFormat="1" hidden="1" x14ac:dyDescent="0.25">
      <c r="A8933">
        <v>219</v>
      </c>
      <c r="B8933" t="s">
        <v>1274</v>
      </c>
      <c r="C8933" t="s">
        <v>1275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hidden="1" x14ac:dyDescent="0.25">
      <c r="A8934">
        <v>219</v>
      </c>
      <c r="B8934" t="s">
        <v>1339</v>
      </c>
      <c r="C8934" t="s">
        <v>1340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customFormat="1" hidden="1" x14ac:dyDescent="0.25">
      <c r="A8935">
        <v>219</v>
      </c>
      <c r="B8935" t="s">
        <v>1386</v>
      </c>
      <c r="C8935" t="s">
        <v>1387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 customFormat="1" hidden="1" x14ac:dyDescent="0.25">
      <c r="A8936">
        <v>219</v>
      </c>
      <c r="B8936" t="s">
        <v>333</v>
      </c>
      <c r="C8936" t="s">
        <v>334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customFormat="1" hidden="1" x14ac:dyDescent="0.25">
      <c r="A8937">
        <v>222</v>
      </c>
      <c r="B8937" t="s">
        <v>1036</v>
      </c>
      <c r="C8937" t="s">
        <v>1037</v>
      </c>
      <c r="D8937">
        <v>1108106979</v>
      </c>
      <c r="E8937">
        <v>1</v>
      </c>
      <c r="F8937">
        <v>0</v>
      </c>
      <c r="G8937">
        <v>0</v>
      </c>
      <c r="H8937">
        <v>1000000000</v>
      </c>
      <c r="I8937">
        <v>340000000</v>
      </c>
      <c r="J8937">
        <v>0.01</v>
      </c>
    </row>
    <row r="8938" spans="1:10" customFormat="1" hidden="1" x14ac:dyDescent="0.25">
      <c r="A8938">
        <v>219</v>
      </c>
      <c r="B8938" t="s">
        <v>843</v>
      </c>
      <c r="C8938" t="s">
        <v>844</v>
      </c>
      <c r="D8938">
        <v>0</v>
      </c>
      <c r="E8938">
        <v>0</v>
      </c>
      <c r="F8938">
        <v>0</v>
      </c>
      <c r="G8938">
        <v>0</v>
      </c>
      <c r="H8938">
        <v>130000000</v>
      </c>
      <c r="I8938">
        <v>340000000</v>
      </c>
      <c r="J8938">
        <v>7.4999999999999997E-2</v>
      </c>
    </row>
    <row r="8939" spans="1:10" customFormat="1" hidden="1" x14ac:dyDescent="0.25">
      <c r="A8939">
        <v>219</v>
      </c>
      <c r="B8939" t="s">
        <v>1914</v>
      </c>
      <c r="C8939" t="s">
        <v>1915</v>
      </c>
      <c r="D8939">
        <v>407965605875</v>
      </c>
      <c r="E8939">
        <v>1</v>
      </c>
      <c r="F8939">
        <v>0</v>
      </c>
      <c r="G8939">
        <v>0</v>
      </c>
      <c r="H8939">
        <v>100000000</v>
      </c>
      <c r="I8939">
        <v>340000000</v>
      </c>
      <c r="J8939">
        <v>2.5000000000000001E-2</v>
      </c>
    </row>
    <row r="8940" spans="1:10" customFormat="1" hidden="1" x14ac:dyDescent="0.25">
      <c r="A8940">
        <v>219</v>
      </c>
      <c r="B8940" t="s">
        <v>290</v>
      </c>
      <c r="C8940" t="s">
        <v>291</v>
      </c>
      <c r="D8940">
        <v>15794457166</v>
      </c>
      <c r="E8940">
        <v>1</v>
      </c>
      <c r="F8940">
        <v>0</v>
      </c>
      <c r="G8940">
        <v>0</v>
      </c>
      <c r="H8940">
        <v>10000000000</v>
      </c>
      <c r="I8940">
        <v>340000000</v>
      </c>
      <c r="J8940">
        <v>0</v>
      </c>
    </row>
    <row r="8941" spans="1:10" customFormat="1" hidden="1" x14ac:dyDescent="0.25">
      <c r="A8941">
        <v>219</v>
      </c>
      <c r="B8941" t="s">
        <v>679</v>
      </c>
      <c r="C8941" t="s">
        <v>680</v>
      </c>
      <c r="D8941">
        <v>100212280351</v>
      </c>
      <c r="E8941">
        <v>1</v>
      </c>
      <c r="F8941">
        <v>0</v>
      </c>
      <c r="G8941">
        <v>0</v>
      </c>
      <c r="H8941">
        <v>100000000000</v>
      </c>
      <c r="I8941">
        <v>340000000</v>
      </c>
      <c r="J8941">
        <v>0.02</v>
      </c>
    </row>
    <row r="8942" spans="1:10" customFormat="1" hidden="1" x14ac:dyDescent="0.25">
      <c r="A8942">
        <v>219</v>
      </c>
      <c r="B8942" t="s">
        <v>2015</v>
      </c>
      <c r="C8942" t="s">
        <v>2016</v>
      </c>
      <c r="D8942">
        <v>0</v>
      </c>
      <c r="E8942">
        <v>0</v>
      </c>
      <c r="F8942">
        <v>0</v>
      </c>
      <c r="G8942">
        <v>0</v>
      </c>
      <c r="H8942">
        <v>1000000000</v>
      </c>
      <c r="I8942">
        <v>340000000</v>
      </c>
      <c r="J8942">
        <v>0.01</v>
      </c>
    </row>
    <row r="8943" spans="1:10" customFormat="1" hidden="1" x14ac:dyDescent="0.25">
      <c r="A8943">
        <v>219</v>
      </c>
      <c r="B8943" t="s">
        <v>363</v>
      </c>
      <c r="C8943" t="s">
        <v>364</v>
      </c>
      <c r="D8943">
        <v>1011954473816</v>
      </c>
      <c r="E8943">
        <v>1</v>
      </c>
      <c r="F8943">
        <v>0</v>
      </c>
      <c r="G8943">
        <v>0</v>
      </c>
      <c r="H8943">
        <v>500000000000</v>
      </c>
      <c r="I8943">
        <v>340000000</v>
      </c>
      <c r="J8943">
        <v>0.02</v>
      </c>
    </row>
    <row r="8944" spans="1:10" customFormat="1" hidden="1" x14ac:dyDescent="0.25">
      <c r="A8944">
        <v>219</v>
      </c>
      <c r="B8944" t="s">
        <v>1978</v>
      </c>
      <c r="C8944" t="s">
        <v>1979</v>
      </c>
      <c r="D8944">
        <v>2434907512558</v>
      </c>
      <c r="E8944">
        <v>362151015</v>
      </c>
      <c r="F8944">
        <v>4498464444</v>
      </c>
      <c r="G8944">
        <v>3</v>
      </c>
      <c r="H8944">
        <v>50000000</v>
      </c>
      <c r="I8944">
        <v>340000000</v>
      </c>
      <c r="J8944">
        <v>4.8999999999999998E-3</v>
      </c>
    </row>
    <row r="8945" spans="1:10" customFormat="1" hidden="1" x14ac:dyDescent="0.25">
      <c r="A8945">
        <v>219</v>
      </c>
      <c r="B8945" t="s">
        <v>673</v>
      </c>
      <c r="C8945" t="s">
        <v>674</v>
      </c>
      <c r="D8945">
        <v>89494038365</v>
      </c>
      <c r="E8945">
        <v>1</v>
      </c>
      <c r="F8945">
        <v>0</v>
      </c>
      <c r="G8945">
        <v>0</v>
      </c>
      <c r="H8945">
        <v>74849000000</v>
      </c>
      <c r="I8945">
        <v>340000000</v>
      </c>
      <c r="J8945">
        <v>0.02</v>
      </c>
    </row>
    <row r="8946" spans="1:10" customFormat="1" hidden="1" x14ac:dyDescent="0.25">
      <c r="A8946">
        <v>219</v>
      </c>
      <c r="B8946" t="s">
        <v>1968</v>
      </c>
      <c r="C8946" t="s">
        <v>1969</v>
      </c>
      <c r="D8946">
        <v>0</v>
      </c>
      <c r="E8946">
        <v>0</v>
      </c>
      <c r="F8946">
        <v>0</v>
      </c>
      <c r="G8946">
        <v>0</v>
      </c>
      <c r="H8946">
        <v>50000000000</v>
      </c>
      <c r="I8946">
        <v>340000000</v>
      </c>
      <c r="J8946">
        <v>0.05</v>
      </c>
    </row>
    <row r="8947" spans="1:10" customFormat="1" hidden="1" x14ac:dyDescent="0.25">
      <c r="A8947">
        <v>219</v>
      </c>
      <c r="B8947" t="s">
        <v>1739</v>
      </c>
      <c r="C8947" t="s">
        <v>1740</v>
      </c>
      <c r="D8947">
        <v>11625694114</v>
      </c>
      <c r="E8947">
        <v>1</v>
      </c>
      <c r="F8947">
        <v>0</v>
      </c>
      <c r="G8947">
        <v>0</v>
      </c>
      <c r="H8947">
        <v>1000000000</v>
      </c>
      <c r="I8947">
        <v>340000000</v>
      </c>
      <c r="J8947">
        <v>0</v>
      </c>
    </row>
    <row r="8948" spans="1:10" customFormat="1" hidden="1" x14ac:dyDescent="0.25">
      <c r="A8948">
        <v>219</v>
      </c>
      <c r="B8948" t="s">
        <v>274</v>
      </c>
      <c r="C8948" t="s">
        <v>275</v>
      </c>
      <c r="D8948">
        <v>2114078089110</v>
      </c>
      <c r="E8948">
        <v>340000000</v>
      </c>
      <c r="F8948">
        <v>1280851495</v>
      </c>
      <c r="G8948">
        <v>1</v>
      </c>
      <c r="H8948">
        <v>1800000000000</v>
      </c>
      <c r="I8948">
        <v>340000000</v>
      </c>
      <c r="J8948">
        <v>0</v>
      </c>
    </row>
    <row r="8949" spans="1:10" customFormat="1" hidden="1" x14ac:dyDescent="0.25">
      <c r="A8949">
        <v>219</v>
      </c>
      <c r="B8949" t="s">
        <v>1064</v>
      </c>
      <c r="C8949" t="s">
        <v>1065</v>
      </c>
      <c r="D8949">
        <v>2007239216</v>
      </c>
      <c r="E8949">
        <v>1</v>
      </c>
      <c r="F8949">
        <v>0</v>
      </c>
      <c r="G8949">
        <v>0</v>
      </c>
      <c r="H8949">
        <v>2000000000</v>
      </c>
      <c r="I8949">
        <v>340000000</v>
      </c>
      <c r="J8949">
        <v>0.01</v>
      </c>
    </row>
    <row r="8950" spans="1:10" customFormat="1" hidden="1" x14ac:dyDescent="0.25">
      <c r="A8950">
        <v>222</v>
      </c>
      <c r="B8950" t="s">
        <v>1456</v>
      </c>
      <c r="C8950" t="s">
        <v>1457</v>
      </c>
      <c r="D8950">
        <v>0</v>
      </c>
      <c r="E8950">
        <v>0</v>
      </c>
      <c r="F8950">
        <v>0</v>
      </c>
      <c r="G8950">
        <v>0</v>
      </c>
      <c r="H8950">
        <v>15000000000</v>
      </c>
      <c r="I8950">
        <v>340000000</v>
      </c>
      <c r="J8950">
        <v>0.02</v>
      </c>
    </row>
    <row r="8951" spans="1:10" customFormat="1" hidden="1" x14ac:dyDescent="0.25">
      <c r="A8951">
        <v>219</v>
      </c>
      <c r="B8951" t="s">
        <v>2449</v>
      </c>
      <c r="C8951" t="s">
        <v>2450</v>
      </c>
      <c r="D8951">
        <v>332325008897</v>
      </c>
      <c r="E8951">
        <v>1</v>
      </c>
      <c r="F8951">
        <v>0</v>
      </c>
      <c r="G8951">
        <v>0</v>
      </c>
      <c r="H8951">
        <v>125000000000</v>
      </c>
      <c r="I8951">
        <v>340000000</v>
      </c>
      <c r="J8951">
        <v>0.01</v>
      </c>
    </row>
    <row r="8952" spans="1:10" customFormat="1" hidden="1" x14ac:dyDescent="0.25">
      <c r="A8952">
        <v>219</v>
      </c>
      <c r="B8952" t="s">
        <v>2427</v>
      </c>
      <c r="C8952" t="s">
        <v>2428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340000000</v>
      </c>
      <c r="J8952">
        <v>1</v>
      </c>
    </row>
    <row r="8953" spans="1:10" customFormat="1" hidden="1" x14ac:dyDescent="0.25">
      <c r="A8953">
        <v>219</v>
      </c>
      <c r="B8953" t="s">
        <v>1050</v>
      </c>
      <c r="C8953" t="s">
        <v>1051</v>
      </c>
      <c r="D8953">
        <v>71187588366</v>
      </c>
      <c r="E8953">
        <v>351522022</v>
      </c>
      <c r="F8953">
        <v>1268702675</v>
      </c>
      <c r="G8953">
        <v>1</v>
      </c>
      <c r="H8953">
        <v>10000000000</v>
      </c>
      <c r="I8953">
        <v>340000000</v>
      </c>
      <c r="J8953">
        <v>8.9999999999999993E-3</v>
      </c>
    </row>
    <row r="8954" spans="1:10" customFormat="1" hidden="1" x14ac:dyDescent="0.25">
      <c r="A8954">
        <v>219</v>
      </c>
      <c r="B8954" t="s">
        <v>1368</v>
      </c>
      <c r="C8954" t="s">
        <v>1369</v>
      </c>
      <c r="D8954">
        <v>164710186702</v>
      </c>
      <c r="E8954">
        <v>1</v>
      </c>
      <c r="F8954">
        <v>0</v>
      </c>
      <c r="G8954">
        <v>0</v>
      </c>
      <c r="H8954">
        <v>0</v>
      </c>
      <c r="I8954">
        <v>340000000</v>
      </c>
      <c r="J8954">
        <v>9.9900000000000006E-3</v>
      </c>
    </row>
    <row r="8955" spans="1:10" customFormat="1" hidden="1" x14ac:dyDescent="0.25">
      <c r="A8955">
        <v>219</v>
      </c>
      <c r="B8955" t="s">
        <v>960</v>
      </c>
      <c r="D8955">
        <v>105402555</v>
      </c>
      <c r="E8955">
        <v>1</v>
      </c>
      <c r="F8955">
        <v>0</v>
      </c>
      <c r="G8955">
        <v>0</v>
      </c>
      <c r="H8955">
        <v>100000000</v>
      </c>
      <c r="I8955">
        <v>340000000</v>
      </c>
      <c r="J8955">
        <v>0.15</v>
      </c>
    </row>
    <row r="8956" spans="1:10" customFormat="1" hidden="1" x14ac:dyDescent="0.25">
      <c r="A8956">
        <v>219</v>
      </c>
      <c r="B8956" t="s">
        <v>2594</v>
      </c>
      <c r="C8956" t="s">
        <v>2595</v>
      </c>
      <c r="D8956">
        <v>22563091648</v>
      </c>
      <c r="E8956">
        <v>1</v>
      </c>
      <c r="F8956">
        <v>0</v>
      </c>
      <c r="G8956">
        <v>0</v>
      </c>
      <c r="H8956">
        <v>1000000000</v>
      </c>
      <c r="I8956">
        <v>340000000</v>
      </c>
      <c r="J8956">
        <v>0</v>
      </c>
    </row>
    <row r="8957" spans="1:10" customFormat="1" hidden="1" x14ac:dyDescent="0.25">
      <c r="A8957">
        <v>219</v>
      </c>
      <c r="B8957" t="s">
        <v>665</v>
      </c>
      <c r="C8957" t="s">
        <v>666</v>
      </c>
      <c r="D8957">
        <v>5297481057</v>
      </c>
      <c r="E8957">
        <v>1</v>
      </c>
      <c r="F8957">
        <v>0</v>
      </c>
      <c r="G8957">
        <v>0</v>
      </c>
      <c r="H8957">
        <v>5000000000</v>
      </c>
      <c r="I8957">
        <v>340000000</v>
      </c>
      <c r="J8957">
        <v>0.01</v>
      </c>
    </row>
    <row r="8958" spans="1:10" customFormat="1" hidden="1" x14ac:dyDescent="0.25">
      <c r="A8958">
        <v>222</v>
      </c>
      <c r="B8958" t="s">
        <v>2563</v>
      </c>
      <c r="C8958" t="s">
        <v>2564</v>
      </c>
      <c r="D8958">
        <v>954190306798</v>
      </c>
      <c r="E8958">
        <v>1</v>
      </c>
      <c r="F8958">
        <v>0</v>
      </c>
      <c r="G8958">
        <v>0</v>
      </c>
      <c r="H8958">
        <v>3400000000</v>
      </c>
      <c r="I8958">
        <v>340000000</v>
      </c>
      <c r="J8958">
        <v>0.02</v>
      </c>
    </row>
    <row r="8959" spans="1:10" customFormat="1" hidden="1" x14ac:dyDescent="0.25">
      <c r="A8959">
        <v>219</v>
      </c>
      <c r="B8959" t="s">
        <v>762</v>
      </c>
      <c r="D8959">
        <v>102802599</v>
      </c>
      <c r="E8959">
        <v>1</v>
      </c>
      <c r="F8959">
        <v>0</v>
      </c>
      <c r="G8959">
        <v>0</v>
      </c>
      <c r="H8959">
        <v>100000000</v>
      </c>
      <c r="I8959">
        <v>340000000</v>
      </c>
      <c r="J8959">
        <v>0.15</v>
      </c>
    </row>
    <row r="8960" spans="1:10" customFormat="1" hidden="1" x14ac:dyDescent="0.25">
      <c r="A8960">
        <v>219</v>
      </c>
      <c r="B8960" t="s">
        <v>1601</v>
      </c>
      <c r="C8960" t="s">
        <v>1602</v>
      </c>
      <c r="D8960">
        <v>63440595619</v>
      </c>
      <c r="E8960">
        <v>1</v>
      </c>
      <c r="F8960">
        <v>0</v>
      </c>
      <c r="G8960">
        <v>0</v>
      </c>
      <c r="H8960">
        <v>20000000000</v>
      </c>
      <c r="I8960">
        <v>340000000</v>
      </c>
      <c r="J8960">
        <v>0.02</v>
      </c>
    </row>
    <row r="8961" spans="1:10" customFormat="1" hidden="1" x14ac:dyDescent="0.25">
      <c r="A8961">
        <v>219</v>
      </c>
      <c r="B8961" t="s">
        <v>1226</v>
      </c>
      <c r="C8961" t="s">
        <v>1227</v>
      </c>
      <c r="D8961">
        <v>36990558759</v>
      </c>
      <c r="E8961">
        <v>1</v>
      </c>
      <c r="F8961">
        <v>0</v>
      </c>
      <c r="G8961">
        <v>0</v>
      </c>
      <c r="H8961">
        <v>10000000000</v>
      </c>
      <c r="I8961">
        <v>340000000</v>
      </c>
      <c r="J8961">
        <v>0.02</v>
      </c>
    </row>
    <row r="8962" spans="1:10" customFormat="1" hidden="1" x14ac:dyDescent="0.25">
      <c r="A8962">
        <v>219</v>
      </c>
      <c r="B8962" t="s">
        <v>652</v>
      </c>
      <c r="C8962" t="s">
        <v>653</v>
      </c>
      <c r="D8962">
        <v>2225555485906</v>
      </c>
      <c r="E8962">
        <v>352802232</v>
      </c>
      <c r="F8962">
        <v>1267421038</v>
      </c>
      <c r="G8962">
        <v>1</v>
      </c>
      <c r="H8962">
        <v>8000000000</v>
      </c>
      <c r="I8962">
        <v>340000000</v>
      </c>
      <c r="J8962">
        <v>0.01</v>
      </c>
    </row>
    <row r="8963" spans="1:10" customFormat="1" hidden="1" x14ac:dyDescent="0.25">
      <c r="A8963">
        <v>219</v>
      </c>
      <c r="B8963" t="s">
        <v>1016</v>
      </c>
      <c r="C8963" t="s">
        <v>1017</v>
      </c>
      <c r="D8963">
        <v>693622024620</v>
      </c>
      <c r="E8963">
        <v>1</v>
      </c>
      <c r="F8963">
        <v>0</v>
      </c>
      <c r="G8963">
        <v>0</v>
      </c>
      <c r="H8963">
        <v>500000000000</v>
      </c>
      <c r="I8963">
        <v>340000000</v>
      </c>
      <c r="J8963">
        <v>1.4999999999999999E-2</v>
      </c>
    </row>
    <row r="8964" spans="1:10" customFormat="1" hidden="1" x14ac:dyDescent="0.25">
      <c r="A8964">
        <v>219</v>
      </c>
      <c r="B8964" t="s">
        <v>1261</v>
      </c>
      <c r="C8964" t="s">
        <v>1262</v>
      </c>
      <c r="D8964">
        <v>1097550255</v>
      </c>
      <c r="E8964">
        <v>1</v>
      </c>
      <c r="F8964">
        <v>0</v>
      </c>
      <c r="G8964">
        <v>0</v>
      </c>
      <c r="H8964">
        <v>50000000000</v>
      </c>
      <c r="I8964">
        <v>500000000</v>
      </c>
      <c r="J8964">
        <v>0.05</v>
      </c>
    </row>
    <row r="8965" spans="1:10" customFormat="1" hidden="1" x14ac:dyDescent="0.25">
      <c r="A8965">
        <v>219</v>
      </c>
      <c r="B8965" t="s">
        <v>1055</v>
      </c>
      <c r="C8965" t="s">
        <v>1056</v>
      </c>
      <c r="D8965">
        <v>188992712695</v>
      </c>
      <c r="E8965">
        <v>1</v>
      </c>
      <c r="F8965">
        <v>0</v>
      </c>
      <c r="G8965">
        <v>0</v>
      </c>
      <c r="H8965">
        <v>10000000000</v>
      </c>
      <c r="I8965">
        <v>340000000</v>
      </c>
      <c r="J8965">
        <v>0</v>
      </c>
    </row>
    <row r="8966" spans="1:10" customFormat="1" hidden="1" x14ac:dyDescent="0.25">
      <c r="A8966">
        <v>219</v>
      </c>
      <c r="B8966" t="s">
        <v>1858</v>
      </c>
      <c r="C8966" t="s">
        <v>1859</v>
      </c>
      <c r="D8966">
        <v>100608387731</v>
      </c>
      <c r="E8966">
        <v>365604548</v>
      </c>
      <c r="F8966">
        <v>1254622898</v>
      </c>
      <c r="G8966">
        <v>1</v>
      </c>
      <c r="H8966">
        <v>11000000000</v>
      </c>
      <c r="I8966">
        <v>340000000</v>
      </c>
      <c r="J8966">
        <v>0.02</v>
      </c>
    </row>
    <row r="8967" spans="1:10" customFormat="1" hidden="1" x14ac:dyDescent="0.25">
      <c r="A8967">
        <v>219</v>
      </c>
      <c r="B8967" t="s">
        <v>1131</v>
      </c>
      <c r="C8967" t="s">
        <v>1132</v>
      </c>
      <c r="D8967">
        <v>2285102808909</v>
      </c>
      <c r="E8967">
        <v>365629326</v>
      </c>
      <c r="F8967">
        <v>1255836994</v>
      </c>
      <c r="G8967">
        <v>1</v>
      </c>
      <c r="H8967">
        <v>1400000000000</v>
      </c>
      <c r="I8967">
        <v>340000000</v>
      </c>
      <c r="J8967">
        <v>0.02</v>
      </c>
    </row>
    <row r="8968" spans="1:10" customFormat="1" hidden="1" x14ac:dyDescent="0.25">
      <c r="A8968">
        <v>219</v>
      </c>
      <c r="B8968" t="s">
        <v>2293</v>
      </c>
      <c r="C8968" t="s">
        <v>2294</v>
      </c>
      <c r="D8968">
        <v>1297878512025</v>
      </c>
      <c r="E8968">
        <v>1</v>
      </c>
      <c r="F8968">
        <v>0</v>
      </c>
      <c r="G8968">
        <v>0</v>
      </c>
      <c r="H8968">
        <v>500000000000</v>
      </c>
      <c r="I8968">
        <v>340000000</v>
      </c>
      <c r="J8968">
        <v>7.9000000000000001E-2</v>
      </c>
    </row>
    <row r="8969" spans="1:10" customFormat="1" hidden="1" x14ac:dyDescent="0.25">
      <c r="A8969">
        <v>219</v>
      </c>
      <c r="B8969" t="s">
        <v>942</v>
      </c>
      <c r="C8969" t="s">
        <v>943</v>
      </c>
      <c r="D8969">
        <v>3471272139691</v>
      </c>
      <c r="E8969">
        <v>427025635</v>
      </c>
      <c r="F8969">
        <v>2813828887</v>
      </c>
      <c r="G8969">
        <v>2</v>
      </c>
      <c r="H8969">
        <v>100000000000</v>
      </c>
      <c r="I8969">
        <v>340000000</v>
      </c>
      <c r="J8969">
        <v>0.03</v>
      </c>
    </row>
    <row r="8970" spans="1:10" customFormat="1" hidden="1" x14ac:dyDescent="0.25">
      <c r="A8970">
        <v>219</v>
      </c>
      <c r="B8970" t="s">
        <v>1366</v>
      </c>
      <c r="C8970" t="s">
        <v>1367</v>
      </c>
      <c r="D8970">
        <v>504804074</v>
      </c>
      <c r="E8970">
        <v>1</v>
      </c>
      <c r="F8970">
        <v>0</v>
      </c>
      <c r="G8970">
        <v>0</v>
      </c>
      <c r="H8970">
        <v>500000000</v>
      </c>
      <c r="I8970">
        <v>340000000</v>
      </c>
      <c r="J8970">
        <v>0.02</v>
      </c>
    </row>
    <row r="8971" spans="1:10" customFormat="1" hidden="1" x14ac:dyDescent="0.25">
      <c r="A8971">
        <v>219</v>
      </c>
      <c r="B8971" t="s">
        <v>1277</v>
      </c>
      <c r="C8971" t="s">
        <v>1278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customFormat="1" hidden="1" x14ac:dyDescent="0.25">
      <c r="A8972">
        <v>222</v>
      </c>
      <c r="B8972" t="s">
        <v>2723</v>
      </c>
      <c r="C8972" t="s">
        <v>2724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customFormat="1" hidden="1" x14ac:dyDescent="0.25">
      <c r="A8973">
        <v>219</v>
      </c>
      <c r="B8973" t="s">
        <v>1908</v>
      </c>
      <c r="C8973" t="s">
        <v>1909</v>
      </c>
      <c r="D8973">
        <v>0</v>
      </c>
      <c r="E8973">
        <v>0</v>
      </c>
      <c r="F8973">
        <v>0</v>
      </c>
      <c r="G8973">
        <v>0</v>
      </c>
      <c r="H8973">
        <v>500000000</v>
      </c>
      <c r="I8973">
        <v>340000000</v>
      </c>
      <c r="J8973">
        <v>0.05</v>
      </c>
    </row>
    <row r="8974" spans="1:10" customFormat="1" hidden="1" x14ac:dyDescent="0.25">
      <c r="A8974">
        <v>219</v>
      </c>
      <c r="B8974" t="s">
        <v>2047</v>
      </c>
      <c r="C8974" t="s">
        <v>2048</v>
      </c>
      <c r="D8974">
        <v>328367660935</v>
      </c>
      <c r="E8974">
        <v>468020503</v>
      </c>
      <c r="F8974">
        <v>1152184535</v>
      </c>
      <c r="G8974">
        <v>1</v>
      </c>
      <c r="H8974">
        <v>0</v>
      </c>
      <c r="I8974">
        <v>340000000</v>
      </c>
      <c r="J8974">
        <v>0.1</v>
      </c>
    </row>
    <row r="8975" spans="1:10" customFormat="1" hidden="1" x14ac:dyDescent="0.25">
      <c r="A8975">
        <v>219</v>
      </c>
      <c r="B8975" t="s">
        <v>2426</v>
      </c>
      <c r="D8975">
        <v>27617078</v>
      </c>
      <c r="E8975">
        <v>1</v>
      </c>
      <c r="F8975">
        <v>0</v>
      </c>
      <c r="G8975">
        <v>0</v>
      </c>
      <c r="H8975">
        <v>100000000</v>
      </c>
      <c r="I8975">
        <v>345000000</v>
      </c>
      <c r="J8975">
        <v>0.15</v>
      </c>
    </row>
    <row r="8976" spans="1:10" customFormat="1" hidden="1" x14ac:dyDescent="0.25">
      <c r="A8976">
        <v>219</v>
      </c>
      <c r="B8976" t="s">
        <v>961</v>
      </c>
      <c r="C8976" t="s">
        <v>962</v>
      </c>
      <c r="D8976">
        <v>5298045861</v>
      </c>
      <c r="E8976">
        <v>1</v>
      </c>
      <c r="F8976">
        <v>0</v>
      </c>
      <c r="G8976">
        <v>0</v>
      </c>
      <c r="H8976">
        <v>5000000000</v>
      </c>
      <c r="I8976">
        <v>340000000</v>
      </c>
      <c r="J8976">
        <v>0.01</v>
      </c>
    </row>
    <row r="8977" spans="1:10" customFormat="1" hidden="1" x14ac:dyDescent="0.25">
      <c r="A8977">
        <v>219</v>
      </c>
      <c r="B8977" t="s">
        <v>1087</v>
      </c>
      <c r="C8977" t="s">
        <v>1088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customFormat="1" hidden="1" x14ac:dyDescent="0.25">
      <c r="A8978">
        <v>219</v>
      </c>
      <c r="B8978" t="s">
        <v>1358</v>
      </c>
      <c r="C8978" t="s">
        <v>1359</v>
      </c>
      <c r="D8978">
        <v>322752994635</v>
      </c>
      <c r="E8978">
        <v>1</v>
      </c>
      <c r="F8978">
        <v>0</v>
      </c>
      <c r="G8978">
        <v>0</v>
      </c>
      <c r="H8978">
        <v>200000000</v>
      </c>
      <c r="I8978">
        <v>340000000</v>
      </c>
      <c r="J8978">
        <v>0.03</v>
      </c>
    </row>
    <row r="8979" spans="1:10" customFormat="1" hidden="1" x14ac:dyDescent="0.25">
      <c r="A8979">
        <v>219</v>
      </c>
      <c r="B8979" t="s">
        <v>1948</v>
      </c>
      <c r="C8979" t="s">
        <v>1949</v>
      </c>
      <c r="D8979">
        <v>20749265916</v>
      </c>
      <c r="E8979">
        <v>1</v>
      </c>
      <c r="F8979">
        <v>0</v>
      </c>
      <c r="G8979">
        <v>0</v>
      </c>
      <c r="H8979">
        <v>10000000000</v>
      </c>
      <c r="I8979">
        <v>340000000</v>
      </c>
      <c r="J8979">
        <v>0</v>
      </c>
    </row>
    <row r="8980" spans="1:10" customFormat="1" hidden="1" x14ac:dyDescent="0.25">
      <c r="A8980">
        <v>219</v>
      </c>
      <c r="B8980" t="s">
        <v>1832</v>
      </c>
      <c r="C8980" t="s">
        <v>1833</v>
      </c>
      <c r="D8980">
        <v>130513805292</v>
      </c>
      <c r="E8980">
        <v>1</v>
      </c>
      <c r="F8980">
        <v>0</v>
      </c>
      <c r="G8980">
        <v>0</v>
      </c>
      <c r="H8980">
        <v>118999000000</v>
      </c>
      <c r="I8980">
        <v>340000000</v>
      </c>
      <c r="J8980">
        <v>1.4999999999999999E-2</v>
      </c>
    </row>
    <row r="8981" spans="1:10" customFormat="1" hidden="1" x14ac:dyDescent="0.25">
      <c r="A8981">
        <v>219</v>
      </c>
      <c r="B8981" t="s">
        <v>1782</v>
      </c>
      <c r="C8981" t="s">
        <v>1783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340000000</v>
      </c>
      <c r="J8981">
        <v>0.03</v>
      </c>
    </row>
    <row r="8982" spans="1:10" customFormat="1" hidden="1" x14ac:dyDescent="0.25">
      <c r="A8982">
        <v>219</v>
      </c>
      <c r="B8982" t="s">
        <v>1685</v>
      </c>
      <c r="C8982" t="s">
        <v>1088</v>
      </c>
      <c r="D8982">
        <v>0</v>
      </c>
      <c r="E8982">
        <v>0</v>
      </c>
      <c r="F8982">
        <v>0</v>
      </c>
      <c r="G8982">
        <v>0</v>
      </c>
      <c r="H8982">
        <v>1000000000000</v>
      </c>
      <c r="I8982">
        <v>340000000</v>
      </c>
      <c r="J8982">
        <v>6.1799999999999997E-3</v>
      </c>
    </row>
    <row r="8983" spans="1:10" customFormat="1" hidden="1" x14ac:dyDescent="0.25">
      <c r="A8983">
        <v>219</v>
      </c>
      <c r="B8983" t="s">
        <v>747</v>
      </c>
      <c r="C8983" t="s">
        <v>748</v>
      </c>
      <c r="D8983">
        <v>17129080</v>
      </c>
      <c r="E8983">
        <v>1</v>
      </c>
      <c r="F8983">
        <v>0</v>
      </c>
      <c r="G8983">
        <v>0</v>
      </c>
      <c r="H8983">
        <v>100000000000</v>
      </c>
      <c r="I8983">
        <v>340000000</v>
      </c>
      <c r="J8983">
        <v>4.4999999999999998E-2</v>
      </c>
    </row>
    <row r="8984" spans="1:10" customFormat="1" hidden="1" x14ac:dyDescent="0.25">
      <c r="A8984">
        <v>219</v>
      </c>
      <c r="B8984" t="s">
        <v>1589</v>
      </c>
      <c r="C8984" t="s">
        <v>1590</v>
      </c>
      <c r="D8984">
        <v>77381127</v>
      </c>
      <c r="E8984">
        <v>1</v>
      </c>
      <c r="F8984">
        <v>0</v>
      </c>
      <c r="G8984">
        <v>0</v>
      </c>
      <c r="H8984">
        <v>1000000</v>
      </c>
      <c r="I8984">
        <v>340000000</v>
      </c>
      <c r="J8984">
        <v>0.03</v>
      </c>
    </row>
    <row r="8985" spans="1:10" customFormat="1" hidden="1" x14ac:dyDescent="0.25">
      <c r="A8985">
        <v>219</v>
      </c>
      <c r="B8985" t="s">
        <v>476</v>
      </c>
      <c r="C8985" t="s">
        <v>477</v>
      </c>
      <c r="D8985">
        <v>0</v>
      </c>
      <c r="E8985">
        <v>0</v>
      </c>
      <c r="F8985">
        <v>0</v>
      </c>
      <c r="G8985">
        <v>0</v>
      </c>
      <c r="H8985">
        <v>10000000000</v>
      </c>
      <c r="I8985">
        <v>340000000</v>
      </c>
      <c r="J8985">
        <v>1.4999999999999999E-2</v>
      </c>
    </row>
    <row r="8986" spans="1:10" customFormat="1" hidden="1" x14ac:dyDescent="0.25">
      <c r="A8986">
        <v>219</v>
      </c>
      <c r="B8986" t="s">
        <v>1234</v>
      </c>
      <c r="C8986" t="s">
        <v>1235</v>
      </c>
      <c r="D8986">
        <v>114848902</v>
      </c>
      <c r="E8986">
        <v>1</v>
      </c>
      <c r="F8986">
        <v>0</v>
      </c>
      <c r="G8986">
        <v>0</v>
      </c>
      <c r="H8986">
        <v>5000000</v>
      </c>
      <c r="I8986">
        <v>340000000</v>
      </c>
      <c r="J8986">
        <v>0.02</v>
      </c>
    </row>
    <row r="8987" spans="1:10" customFormat="1" hidden="1" x14ac:dyDescent="0.25">
      <c r="A8987">
        <v>219</v>
      </c>
      <c r="B8987" t="s">
        <v>2079</v>
      </c>
      <c r="C8987" t="s">
        <v>2080</v>
      </c>
      <c r="D8987">
        <v>118462487008068</v>
      </c>
      <c r="E8987">
        <v>4712846870</v>
      </c>
      <c r="F8987">
        <v>83084090539</v>
      </c>
      <c r="G8987">
        <v>54</v>
      </c>
      <c r="H8987">
        <v>2500000000000</v>
      </c>
      <c r="I8987">
        <v>340000000</v>
      </c>
      <c r="J8987">
        <v>0.05</v>
      </c>
    </row>
    <row r="8988" spans="1:10" customFormat="1" hidden="1" x14ac:dyDescent="0.25">
      <c r="A8988">
        <v>219</v>
      </c>
      <c r="B8988" t="s">
        <v>1331</v>
      </c>
      <c r="C8988" t="s">
        <v>1332</v>
      </c>
      <c r="D8988">
        <v>9482821049</v>
      </c>
      <c r="E8988">
        <v>1</v>
      </c>
      <c r="F8988">
        <v>0</v>
      </c>
      <c r="G8988">
        <v>0</v>
      </c>
      <c r="H8988">
        <v>100000000</v>
      </c>
      <c r="I8988">
        <v>342000000</v>
      </c>
      <c r="J8988">
        <v>0.15</v>
      </c>
    </row>
    <row r="8989" spans="1:10" customFormat="1" hidden="1" x14ac:dyDescent="0.25">
      <c r="A8989">
        <v>219</v>
      </c>
      <c r="B8989" t="s">
        <v>2464</v>
      </c>
      <c r="C8989" t="s">
        <v>2465</v>
      </c>
      <c r="D8989">
        <v>99491993222</v>
      </c>
      <c r="E8989">
        <v>1</v>
      </c>
      <c r="F8989">
        <v>0</v>
      </c>
      <c r="G8989">
        <v>0</v>
      </c>
      <c r="H8989">
        <v>98000000000</v>
      </c>
      <c r="I8989">
        <v>340000000</v>
      </c>
      <c r="J8989">
        <v>0</v>
      </c>
    </row>
    <row r="8990" spans="1:10" customFormat="1" hidden="1" x14ac:dyDescent="0.25">
      <c r="A8990">
        <v>219</v>
      </c>
      <c r="B8990" t="s">
        <v>2481</v>
      </c>
      <c r="C8990" t="s">
        <v>2482</v>
      </c>
      <c r="D8990">
        <v>15229649776279</v>
      </c>
      <c r="E8990">
        <v>495220526</v>
      </c>
      <c r="F8990">
        <v>7605805812</v>
      </c>
      <c r="G8990">
        <v>5</v>
      </c>
      <c r="H8990">
        <v>100000000</v>
      </c>
      <c r="I8990">
        <v>340000000</v>
      </c>
      <c r="J8990">
        <v>0.02</v>
      </c>
    </row>
    <row r="8991" spans="1:10" customFormat="1" hidden="1" x14ac:dyDescent="0.25">
      <c r="A8991">
        <v>222</v>
      </c>
      <c r="B8991" t="s">
        <v>383</v>
      </c>
      <c r="C8991" t="s">
        <v>384</v>
      </c>
      <c r="D8991">
        <v>26692803134</v>
      </c>
      <c r="E8991">
        <v>1</v>
      </c>
      <c r="F8991">
        <v>0</v>
      </c>
      <c r="G8991">
        <v>0</v>
      </c>
      <c r="H8991">
        <v>26000000000</v>
      </c>
      <c r="I8991">
        <v>340000000</v>
      </c>
      <c r="J8991">
        <v>0</v>
      </c>
    </row>
    <row r="8992" spans="1:10" customFormat="1" hidden="1" x14ac:dyDescent="0.25">
      <c r="A8992">
        <v>222</v>
      </c>
      <c r="B8992" t="s">
        <v>1432</v>
      </c>
      <c r="C8992" t="s">
        <v>1433</v>
      </c>
      <c r="D8992">
        <v>19691233</v>
      </c>
      <c r="E8992">
        <v>1</v>
      </c>
      <c r="F8992">
        <v>0</v>
      </c>
      <c r="G8992">
        <v>0</v>
      </c>
      <c r="H8992">
        <v>1000000</v>
      </c>
      <c r="I8992">
        <v>340000000</v>
      </c>
      <c r="J8992">
        <v>0.01</v>
      </c>
    </row>
    <row r="8993" spans="1:10" customFormat="1" hidden="1" x14ac:dyDescent="0.25">
      <c r="A8993">
        <v>219</v>
      </c>
      <c r="B8993" t="s">
        <v>1018</v>
      </c>
      <c r="C8993" t="s">
        <v>1019</v>
      </c>
      <c r="D8993">
        <v>42508309594</v>
      </c>
      <c r="E8993">
        <v>1</v>
      </c>
      <c r="F8993">
        <v>0</v>
      </c>
      <c r="G8993">
        <v>0</v>
      </c>
      <c r="H8993">
        <v>10000000000</v>
      </c>
      <c r="I8993">
        <v>340000000</v>
      </c>
      <c r="J8993">
        <v>0.08</v>
      </c>
    </row>
    <row r="8994" spans="1:10" customFormat="1" hidden="1" x14ac:dyDescent="0.25">
      <c r="A8994">
        <v>219</v>
      </c>
      <c r="B8994" t="s">
        <v>2054</v>
      </c>
      <c r="C8994" t="s">
        <v>2055</v>
      </c>
      <c r="D8994">
        <v>513160044326</v>
      </c>
      <c r="E8994">
        <v>1</v>
      </c>
      <c r="F8994">
        <v>0</v>
      </c>
      <c r="G8994">
        <v>0</v>
      </c>
      <c r="H8994">
        <v>200000000000</v>
      </c>
      <c r="I8994">
        <v>340000000</v>
      </c>
      <c r="J8994">
        <v>2.5000000000000001E-2</v>
      </c>
    </row>
    <row r="8995" spans="1:10" customFormat="1" hidden="1" x14ac:dyDescent="0.25">
      <c r="A8995">
        <v>219</v>
      </c>
      <c r="B8995" t="s">
        <v>282</v>
      </c>
      <c r="C8995" t="s">
        <v>283</v>
      </c>
      <c r="D8995">
        <v>605684720336</v>
      </c>
      <c r="E8995">
        <v>1</v>
      </c>
      <c r="F8995">
        <v>0</v>
      </c>
      <c r="G8995">
        <v>0</v>
      </c>
      <c r="H8995">
        <v>10000000000</v>
      </c>
      <c r="I8995">
        <v>340000000</v>
      </c>
      <c r="J8995">
        <v>0</v>
      </c>
    </row>
    <row r="8996" spans="1:10" customFormat="1" hidden="1" x14ac:dyDescent="0.25">
      <c r="A8996">
        <v>219</v>
      </c>
      <c r="B8996" t="s">
        <v>1178</v>
      </c>
      <c r="D8996">
        <v>0</v>
      </c>
      <c r="E8996">
        <v>1</v>
      </c>
      <c r="F8996">
        <v>0</v>
      </c>
      <c r="G8996">
        <v>0</v>
      </c>
      <c r="H8996">
        <v>10000000000</v>
      </c>
      <c r="I8996">
        <v>340000000</v>
      </c>
      <c r="J8996">
        <v>0.02</v>
      </c>
    </row>
    <row r="8997" spans="1:10" customFormat="1" hidden="1" x14ac:dyDescent="0.25">
      <c r="A8997">
        <v>219</v>
      </c>
      <c r="B8997" t="s">
        <v>500</v>
      </c>
      <c r="D8997">
        <v>497625262</v>
      </c>
      <c r="E8997">
        <v>1</v>
      </c>
      <c r="F8997">
        <v>0</v>
      </c>
      <c r="G8997">
        <v>0</v>
      </c>
      <c r="H8997">
        <v>100000000</v>
      </c>
      <c r="I8997">
        <v>345000000</v>
      </c>
      <c r="J8997">
        <v>0.05</v>
      </c>
    </row>
    <row r="8998" spans="1:10" customFormat="1" hidden="1" x14ac:dyDescent="0.25">
      <c r="A8998">
        <v>222</v>
      </c>
      <c r="B8998" t="s">
        <v>2275</v>
      </c>
      <c r="C8998" t="s">
        <v>2276</v>
      </c>
      <c r="D8998">
        <v>117119791203950</v>
      </c>
      <c r="E8998">
        <v>340000000</v>
      </c>
      <c r="F8998">
        <v>87069387171</v>
      </c>
      <c r="G8998">
        <v>61</v>
      </c>
      <c r="H8998">
        <v>1000000000000</v>
      </c>
      <c r="I8998">
        <v>340000000</v>
      </c>
      <c r="J8998">
        <v>0</v>
      </c>
    </row>
    <row r="8999" spans="1:10" customFormat="1" hidden="1" x14ac:dyDescent="0.25">
      <c r="A8999">
        <v>222</v>
      </c>
      <c r="B8999" t="s">
        <v>2198</v>
      </c>
      <c r="C8999" t="s">
        <v>2199</v>
      </c>
      <c r="D8999">
        <v>132811835150951</v>
      </c>
      <c r="E8999">
        <v>4830754321</v>
      </c>
      <c r="F8999">
        <v>85324332107</v>
      </c>
      <c r="G8999">
        <v>63</v>
      </c>
      <c r="H8999">
        <v>50000000000</v>
      </c>
      <c r="I8999">
        <v>340000000</v>
      </c>
      <c r="J8999">
        <v>0.05</v>
      </c>
    </row>
    <row r="9000" spans="1:10" customFormat="1" hidden="1" x14ac:dyDescent="0.25">
      <c r="A9000">
        <v>219</v>
      </c>
      <c r="B9000" t="s">
        <v>509</v>
      </c>
      <c r="C9000" t="s">
        <v>510</v>
      </c>
      <c r="D9000">
        <v>26140451328</v>
      </c>
      <c r="E9000">
        <v>1</v>
      </c>
      <c r="F9000">
        <v>0</v>
      </c>
      <c r="G9000">
        <v>0</v>
      </c>
      <c r="H9000">
        <v>600000000</v>
      </c>
      <c r="I9000">
        <v>340000000</v>
      </c>
      <c r="J9000">
        <v>0.03</v>
      </c>
    </row>
    <row r="9001" spans="1:10" customFormat="1" hidden="1" x14ac:dyDescent="0.25">
      <c r="A9001">
        <v>219</v>
      </c>
      <c r="B9001" t="s">
        <v>1642</v>
      </c>
      <c r="C9001" t="s">
        <v>1643</v>
      </c>
      <c r="D9001">
        <v>6573366668710</v>
      </c>
      <c r="E9001">
        <v>340000000</v>
      </c>
      <c r="F9001">
        <v>7770782598</v>
      </c>
      <c r="G9001">
        <v>5</v>
      </c>
      <c r="H9001">
        <v>1001000000000</v>
      </c>
      <c r="I9001">
        <v>340000000</v>
      </c>
      <c r="J9001">
        <v>0</v>
      </c>
    </row>
    <row r="9002" spans="1:10" customFormat="1" hidden="1" x14ac:dyDescent="0.25">
      <c r="A9002">
        <v>222</v>
      </c>
      <c r="B9002" t="s">
        <v>901</v>
      </c>
      <c r="C9002" t="s">
        <v>902</v>
      </c>
      <c r="D9002">
        <v>5539752640314</v>
      </c>
      <c r="E9002">
        <v>340000000</v>
      </c>
      <c r="F9002">
        <v>6822970187</v>
      </c>
      <c r="G9002">
        <v>5</v>
      </c>
      <c r="H9002">
        <v>1000000000000</v>
      </c>
      <c r="I9002">
        <v>340000000</v>
      </c>
      <c r="J9002">
        <v>0</v>
      </c>
    </row>
    <row r="9003" spans="1:10" customFormat="1" hidden="1" x14ac:dyDescent="0.25">
      <c r="A9003">
        <v>222</v>
      </c>
      <c r="B9003" t="s">
        <v>1772</v>
      </c>
      <c r="C9003" t="s">
        <v>1773</v>
      </c>
      <c r="D9003">
        <v>77066251652</v>
      </c>
      <c r="E9003">
        <v>1</v>
      </c>
      <c r="F9003">
        <v>0</v>
      </c>
      <c r="G9003">
        <v>0</v>
      </c>
      <c r="H9003">
        <v>77000000000</v>
      </c>
      <c r="I9003">
        <v>340000000</v>
      </c>
      <c r="J9003">
        <v>7.7000000000000002E-3</v>
      </c>
    </row>
    <row r="9004" spans="1:10" customFormat="1" hidden="1" x14ac:dyDescent="0.25">
      <c r="A9004">
        <v>219</v>
      </c>
      <c r="B9004" t="s">
        <v>1321</v>
      </c>
      <c r="C9004" t="s">
        <v>1322</v>
      </c>
      <c r="D9004">
        <v>443175345989</v>
      </c>
      <c r="E9004">
        <v>1</v>
      </c>
      <c r="F9004">
        <v>0</v>
      </c>
      <c r="G9004">
        <v>0</v>
      </c>
      <c r="H9004">
        <v>105000000000</v>
      </c>
      <c r="I9004">
        <v>340000000</v>
      </c>
      <c r="J9004">
        <v>0.01</v>
      </c>
    </row>
    <row r="9005" spans="1:10" customFormat="1" hidden="1" x14ac:dyDescent="0.25">
      <c r="A9005">
        <v>219</v>
      </c>
      <c r="B9005" t="s">
        <v>2424</v>
      </c>
      <c r="C9005" t="s">
        <v>2425</v>
      </c>
      <c r="D9005">
        <v>77150521769</v>
      </c>
      <c r="E9005">
        <v>1</v>
      </c>
      <c r="F9005">
        <v>0</v>
      </c>
      <c r="G9005">
        <v>0</v>
      </c>
      <c r="H9005">
        <v>15000000000</v>
      </c>
      <c r="I9005">
        <v>340000000</v>
      </c>
      <c r="J9005">
        <v>0.01</v>
      </c>
    </row>
    <row r="9006" spans="1:10" customFormat="1" hidden="1" x14ac:dyDescent="0.25">
      <c r="A9006">
        <v>219</v>
      </c>
      <c r="B9006" t="s">
        <v>2139</v>
      </c>
      <c r="C9006" t="s">
        <v>2140</v>
      </c>
      <c r="D9006">
        <v>3513615307935</v>
      </c>
      <c r="E9006">
        <v>367557584</v>
      </c>
      <c r="F9006">
        <v>2873240746</v>
      </c>
      <c r="G9006">
        <v>2</v>
      </c>
      <c r="H9006">
        <v>87000000000</v>
      </c>
      <c r="I9006">
        <v>340000000</v>
      </c>
      <c r="J9006">
        <v>9.4999999999999998E-3</v>
      </c>
    </row>
    <row r="9007" spans="1:10" customFormat="1" hidden="1" x14ac:dyDescent="0.25">
      <c r="A9007">
        <v>219</v>
      </c>
      <c r="B9007" t="s">
        <v>2316</v>
      </c>
      <c r="C9007" t="s">
        <v>2317</v>
      </c>
      <c r="D9007">
        <v>167159276739</v>
      </c>
      <c r="E9007">
        <v>1</v>
      </c>
      <c r="F9007">
        <v>0</v>
      </c>
      <c r="G9007">
        <v>0</v>
      </c>
      <c r="H9007">
        <v>100000000000</v>
      </c>
      <c r="I9007">
        <v>340000000</v>
      </c>
      <c r="J9007">
        <v>0.02</v>
      </c>
    </row>
    <row r="9008" spans="1:10" customFormat="1" hidden="1" x14ac:dyDescent="0.25">
      <c r="A9008">
        <v>222</v>
      </c>
      <c r="B9008" t="s">
        <v>646</v>
      </c>
      <c r="C9008" t="s">
        <v>647</v>
      </c>
      <c r="D9008">
        <v>115967726444821</v>
      </c>
      <c r="E9008">
        <v>7256473676</v>
      </c>
      <c r="F9008">
        <v>91890293128</v>
      </c>
      <c r="G9008">
        <v>69</v>
      </c>
      <c r="H9008">
        <v>3000000000000</v>
      </c>
      <c r="I9008">
        <v>340000000</v>
      </c>
      <c r="J9008">
        <v>7.0000000000000007E-2</v>
      </c>
    </row>
    <row r="9009" spans="1:15" x14ac:dyDescent="0.25">
      <c r="A9009">
        <v>224</v>
      </c>
      <c r="B9009" t="s">
        <v>1016</v>
      </c>
      <c r="C9009" t="s">
        <v>1017</v>
      </c>
      <c r="D9009">
        <v>76555260864</v>
      </c>
      <c r="E9009">
        <v>0</v>
      </c>
      <c r="F9009">
        <v>0</v>
      </c>
      <c r="G9009">
        <v>0</v>
      </c>
      <c r="H9009">
        <v>500000000000</v>
      </c>
      <c r="I9009">
        <v>340000000</v>
      </c>
      <c r="J9009" s="127">
        <v>1.4999999999999999E-2</v>
      </c>
      <c r="L9009" t="str">
        <f>C9009</f>
        <v>PEACE</v>
      </c>
      <c r="M9009" s="125">
        <f>H9009/1000000</f>
        <v>500000</v>
      </c>
      <c r="O9009" s="126">
        <f>D9009/1000000</f>
        <v>76555.260863999996</v>
      </c>
    </row>
    <row r="9010" spans="1:15" hidden="1" x14ac:dyDescent="0.25">
      <c r="A9010">
        <v>219</v>
      </c>
      <c r="B9010" t="s">
        <v>1360</v>
      </c>
      <c r="C9010" t="s">
        <v>1361</v>
      </c>
      <c r="D9010">
        <v>596590009025</v>
      </c>
      <c r="E9010">
        <v>1</v>
      </c>
      <c r="F9010">
        <v>0</v>
      </c>
      <c r="G9010">
        <v>0</v>
      </c>
      <c r="H9010">
        <v>76003000000</v>
      </c>
      <c r="I9010">
        <v>340000000</v>
      </c>
      <c r="J9010">
        <v>0</v>
      </c>
      <c r="M9010"/>
    </row>
    <row r="9011" spans="1:15" hidden="1" x14ac:dyDescent="0.25">
      <c r="A9011">
        <v>219</v>
      </c>
      <c r="B9011" t="s">
        <v>760</v>
      </c>
      <c r="C9011" t="s">
        <v>761</v>
      </c>
      <c r="D9011">
        <v>1688034606139</v>
      </c>
      <c r="E9011">
        <v>372007359</v>
      </c>
      <c r="F9011">
        <v>1248287010</v>
      </c>
      <c r="G9011">
        <v>1</v>
      </c>
      <c r="H9011">
        <v>40000000000</v>
      </c>
      <c r="I9011">
        <v>340000000</v>
      </c>
      <c r="J9011">
        <v>2.5000000000000001E-2</v>
      </c>
      <c r="M9011"/>
    </row>
    <row r="9012" spans="1:15" hidden="1" x14ac:dyDescent="0.25">
      <c r="A9012">
        <v>219</v>
      </c>
      <c r="B9012" t="s">
        <v>381</v>
      </c>
      <c r="C9012" t="s">
        <v>382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M9012"/>
    </row>
    <row r="9013" spans="1:15" hidden="1" x14ac:dyDescent="0.25">
      <c r="A9013">
        <v>219</v>
      </c>
      <c r="B9013" t="s">
        <v>1625</v>
      </c>
      <c r="C9013" t="s">
        <v>1626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M9013"/>
    </row>
    <row r="9014" spans="1:15" hidden="1" x14ac:dyDescent="0.25">
      <c r="A9014">
        <v>219</v>
      </c>
      <c r="B9014" s="161" t="s">
        <v>1093</v>
      </c>
      <c r="C9014" t="s">
        <v>1094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M9014"/>
    </row>
    <row r="9015" spans="1:15" hidden="1" x14ac:dyDescent="0.25">
      <c r="A9015">
        <v>219</v>
      </c>
      <c r="B9015" t="s">
        <v>721</v>
      </c>
      <c r="C9015" t="s">
        <v>722</v>
      </c>
      <c r="D9015">
        <v>1509993363</v>
      </c>
      <c r="E9015">
        <v>1</v>
      </c>
      <c r="F9015">
        <v>0</v>
      </c>
      <c r="G9015">
        <v>0</v>
      </c>
      <c r="H9015">
        <v>100000000</v>
      </c>
      <c r="I9015">
        <v>340000000</v>
      </c>
      <c r="J9015">
        <v>5.0000000000000001E-3</v>
      </c>
      <c r="M9015"/>
    </row>
    <row r="9016" spans="1:15" hidden="1" x14ac:dyDescent="0.25">
      <c r="A9016">
        <v>219</v>
      </c>
      <c r="B9016" t="s">
        <v>1436</v>
      </c>
      <c r="C9016" t="s">
        <v>1437</v>
      </c>
      <c r="D9016">
        <v>28565322797</v>
      </c>
      <c r="E9016">
        <v>1</v>
      </c>
      <c r="F9016">
        <v>0</v>
      </c>
      <c r="G9016">
        <v>0</v>
      </c>
      <c r="H9016">
        <v>22222222222</v>
      </c>
      <c r="I9016">
        <v>345000000</v>
      </c>
      <c r="J9016">
        <v>3.3300000000000003E-2</v>
      </c>
      <c r="M9016"/>
    </row>
    <row r="9017" spans="1:15" hidden="1" x14ac:dyDescent="0.25">
      <c r="A9017">
        <v>219</v>
      </c>
      <c r="B9017" t="s">
        <v>1725</v>
      </c>
      <c r="C9017" t="s">
        <v>1726</v>
      </c>
      <c r="D9017">
        <v>2227695783459</v>
      </c>
      <c r="E9017">
        <v>369056353</v>
      </c>
      <c r="F9017">
        <v>1251367230</v>
      </c>
      <c r="G9017">
        <v>1</v>
      </c>
      <c r="H9017">
        <v>100000000000</v>
      </c>
      <c r="I9017">
        <v>350000000</v>
      </c>
      <c r="J9017">
        <v>1.4999999999999999E-2</v>
      </c>
      <c r="M9017"/>
    </row>
    <row r="9018" spans="1:15" hidden="1" x14ac:dyDescent="0.25">
      <c r="A9018">
        <v>219</v>
      </c>
      <c r="B9018" t="s">
        <v>1354</v>
      </c>
      <c r="C9018" t="s">
        <v>1355</v>
      </c>
      <c r="D9018">
        <v>70651317279</v>
      </c>
      <c r="E9018">
        <v>1</v>
      </c>
      <c r="F9018">
        <v>0</v>
      </c>
      <c r="G9018">
        <v>0</v>
      </c>
      <c r="H9018">
        <v>1000000000</v>
      </c>
      <c r="I9018">
        <v>340000000</v>
      </c>
      <c r="J9018">
        <v>0.02</v>
      </c>
      <c r="M9018"/>
    </row>
    <row r="9019" spans="1:15" x14ac:dyDescent="0.25">
      <c r="A9019">
        <v>224</v>
      </c>
      <c r="B9019" t="s">
        <v>2029</v>
      </c>
      <c r="C9019" t="s">
        <v>1608</v>
      </c>
      <c r="D9019">
        <v>0</v>
      </c>
      <c r="E9019">
        <v>0</v>
      </c>
      <c r="F9019">
        <v>0</v>
      </c>
      <c r="G9019">
        <v>0</v>
      </c>
      <c r="H9019">
        <v>500000000000</v>
      </c>
      <c r="I9019">
        <v>340000000</v>
      </c>
      <c r="J9019" s="127">
        <v>1.4999999999999999E-2</v>
      </c>
      <c r="L9019" t="str">
        <f>C9019</f>
        <v>ELITE</v>
      </c>
      <c r="M9019" s="125">
        <f>H9019/1000000</f>
        <v>500000</v>
      </c>
      <c r="O9019" s="126">
        <f>D9019/1000000</f>
        <v>0</v>
      </c>
    </row>
    <row r="9020" spans="1:15" hidden="1" x14ac:dyDescent="0.25">
      <c r="A9020">
        <v>219</v>
      </c>
      <c r="B9020" t="s">
        <v>1784</v>
      </c>
      <c r="C9020" t="s">
        <v>1785</v>
      </c>
      <c r="D9020">
        <v>1000000000</v>
      </c>
      <c r="E9020">
        <v>1</v>
      </c>
      <c r="F9020">
        <v>0</v>
      </c>
      <c r="G9020">
        <v>0</v>
      </c>
      <c r="H9020">
        <v>1000000000</v>
      </c>
      <c r="I9020">
        <v>340000000</v>
      </c>
      <c r="J9020">
        <v>0.03</v>
      </c>
      <c r="M9020"/>
    </row>
    <row r="9021" spans="1:15" hidden="1" x14ac:dyDescent="0.25">
      <c r="A9021">
        <v>219</v>
      </c>
      <c r="B9021" t="s">
        <v>587</v>
      </c>
      <c r="C9021" t="s">
        <v>588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M9021"/>
    </row>
    <row r="9022" spans="1:15" hidden="1" x14ac:dyDescent="0.25">
      <c r="A9022">
        <v>219</v>
      </c>
      <c r="B9022" t="s">
        <v>940</v>
      </c>
      <c r="C9022" t="s">
        <v>941</v>
      </c>
      <c r="D9022">
        <v>206493064135</v>
      </c>
      <c r="E9022">
        <v>1</v>
      </c>
      <c r="F9022">
        <v>0</v>
      </c>
      <c r="G9022">
        <v>0</v>
      </c>
      <c r="H9022">
        <v>100000000000</v>
      </c>
      <c r="I9022">
        <v>340000000</v>
      </c>
      <c r="J9022">
        <v>2.5000000000000001E-2</v>
      </c>
      <c r="M9022"/>
    </row>
    <row r="9023" spans="1:15" hidden="1" x14ac:dyDescent="0.25">
      <c r="A9023">
        <v>219</v>
      </c>
      <c r="B9023" t="s">
        <v>856</v>
      </c>
      <c r="C9023" t="s">
        <v>857</v>
      </c>
      <c r="D9023">
        <v>83107983689</v>
      </c>
      <c r="E9023">
        <v>370726003</v>
      </c>
      <c r="F9023">
        <v>1249524126</v>
      </c>
      <c r="G9023">
        <v>1</v>
      </c>
      <c r="H9023">
        <v>51000000000</v>
      </c>
      <c r="I9023">
        <v>340000000</v>
      </c>
      <c r="J9023">
        <v>2.4E-2</v>
      </c>
      <c r="M9023"/>
    </row>
    <row r="9024" spans="1:15" hidden="1" x14ac:dyDescent="0.25">
      <c r="A9024">
        <v>219</v>
      </c>
      <c r="B9024" t="s">
        <v>2342</v>
      </c>
      <c r="C9024" t="s">
        <v>2343</v>
      </c>
      <c r="D9024">
        <v>4613866</v>
      </c>
      <c r="E9024">
        <v>1</v>
      </c>
      <c r="F9024">
        <v>0</v>
      </c>
      <c r="G9024">
        <v>0</v>
      </c>
      <c r="H9024">
        <v>100000000</v>
      </c>
      <c r="I9024">
        <v>345000000</v>
      </c>
      <c r="J9024">
        <v>0.15</v>
      </c>
      <c r="M9024"/>
    </row>
    <row r="9025" spans="1:10" customFormat="1" hidden="1" x14ac:dyDescent="0.25">
      <c r="A9025">
        <v>219</v>
      </c>
      <c r="B9025" t="s">
        <v>1986</v>
      </c>
      <c r="C9025" t="s">
        <v>1987</v>
      </c>
      <c r="D9025">
        <v>1352383477134</v>
      </c>
      <c r="E9025">
        <v>1</v>
      </c>
      <c r="F9025">
        <v>0</v>
      </c>
      <c r="G9025">
        <v>0</v>
      </c>
      <c r="H9025">
        <v>10000000000</v>
      </c>
      <c r="I9025">
        <v>340000000</v>
      </c>
      <c r="J9025">
        <v>0.01</v>
      </c>
    </row>
    <row r="9026" spans="1:10" customFormat="1" hidden="1" x14ac:dyDescent="0.25">
      <c r="A9026">
        <v>219</v>
      </c>
      <c r="B9026" t="s">
        <v>2172</v>
      </c>
      <c r="C9026" t="s">
        <v>2173</v>
      </c>
      <c r="D9026">
        <v>371420676296</v>
      </c>
      <c r="E9026">
        <v>1</v>
      </c>
      <c r="F9026">
        <v>0</v>
      </c>
      <c r="G9026">
        <v>0</v>
      </c>
      <c r="H9026">
        <v>14400000000</v>
      </c>
      <c r="I9026">
        <v>400000000</v>
      </c>
      <c r="J9026">
        <v>0.05</v>
      </c>
    </row>
    <row r="9027" spans="1:10" customFormat="1" hidden="1" x14ac:dyDescent="0.25">
      <c r="A9027">
        <v>219</v>
      </c>
      <c r="B9027" t="s">
        <v>2512</v>
      </c>
      <c r="C9027" t="s">
        <v>2513</v>
      </c>
      <c r="D9027">
        <v>16384843772630</v>
      </c>
      <c r="E9027">
        <v>560060543</v>
      </c>
      <c r="F9027">
        <v>10782966633</v>
      </c>
      <c r="G9027">
        <v>7</v>
      </c>
      <c r="H9027">
        <v>100000000000</v>
      </c>
      <c r="I9027">
        <v>340000000</v>
      </c>
      <c r="J9027">
        <v>0.02</v>
      </c>
    </row>
    <row r="9028" spans="1:10" customFormat="1" hidden="1" x14ac:dyDescent="0.25">
      <c r="A9028">
        <v>219</v>
      </c>
      <c r="B9028" t="s">
        <v>2107</v>
      </c>
      <c r="C9028" t="s">
        <v>2108</v>
      </c>
      <c r="D9028">
        <v>798144250738</v>
      </c>
      <c r="E9028">
        <v>1</v>
      </c>
      <c r="F9028">
        <v>0</v>
      </c>
      <c r="G9028">
        <v>0</v>
      </c>
      <c r="H9028">
        <v>10000000000</v>
      </c>
      <c r="I9028">
        <v>340000000</v>
      </c>
      <c r="J9028">
        <v>0</v>
      </c>
    </row>
    <row r="9029" spans="1:10" customFormat="1" hidden="1" x14ac:dyDescent="0.25">
      <c r="A9029">
        <v>219</v>
      </c>
      <c r="B9029" t="s">
        <v>1302</v>
      </c>
      <c r="C9029" t="s">
        <v>1303</v>
      </c>
      <c r="D9029">
        <v>13204388938</v>
      </c>
      <c r="E9029">
        <v>1</v>
      </c>
      <c r="F9029">
        <v>0</v>
      </c>
      <c r="G9029">
        <v>0</v>
      </c>
      <c r="H9029">
        <v>100000000</v>
      </c>
      <c r="I9029">
        <v>340000000</v>
      </c>
      <c r="J9029">
        <v>0.04</v>
      </c>
    </row>
    <row r="9030" spans="1:10" customFormat="1" hidden="1" x14ac:dyDescent="0.25">
      <c r="A9030">
        <v>219</v>
      </c>
      <c r="B9030" t="s">
        <v>629</v>
      </c>
      <c r="C9030" t="s">
        <v>630</v>
      </c>
      <c r="D9030">
        <v>66680777282</v>
      </c>
      <c r="E9030">
        <v>1</v>
      </c>
      <c r="F9030">
        <v>0</v>
      </c>
      <c r="G9030">
        <v>0</v>
      </c>
      <c r="H9030">
        <v>50000000000</v>
      </c>
      <c r="I9030">
        <v>340000000</v>
      </c>
      <c r="J9030">
        <v>8.0000000000000002E-3</v>
      </c>
    </row>
    <row r="9031" spans="1:10" customFormat="1" hidden="1" x14ac:dyDescent="0.25">
      <c r="A9031">
        <v>219</v>
      </c>
      <c r="B9031" t="s">
        <v>755</v>
      </c>
      <c r="C9031" t="s">
        <v>342</v>
      </c>
      <c r="D9031">
        <v>28634679642</v>
      </c>
      <c r="E9031">
        <v>1</v>
      </c>
      <c r="F9031">
        <v>0</v>
      </c>
      <c r="G9031">
        <v>0</v>
      </c>
      <c r="H9031">
        <v>8000000000</v>
      </c>
      <c r="I9031">
        <v>340000000</v>
      </c>
      <c r="J9031">
        <v>0.03</v>
      </c>
    </row>
    <row r="9032" spans="1:10" customFormat="1" hidden="1" x14ac:dyDescent="0.25">
      <c r="A9032">
        <v>222</v>
      </c>
      <c r="B9032" t="s">
        <v>2119</v>
      </c>
      <c r="C9032" t="s">
        <v>2120</v>
      </c>
      <c r="D9032">
        <v>11506927156891</v>
      </c>
      <c r="E9032">
        <v>533592145</v>
      </c>
      <c r="F9032">
        <v>9486015126</v>
      </c>
      <c r="G9032">
        <v>7</v>
      </c>
      <c r="H9032">
        <v>222369636963</v>
      </c>
      <c r="I9032">
        <v>340000000</v>
      </c>
      <c r="J9032">
        <v>0.02</v>
      </c>
    </row>
    <row r="9033" spans="1:10" customFormat="1" hidden="1" x14ac:dyDescent="0.25">
      <c r="A9033">
        <v>219</v>
      </c>
      <c r="B9033" t="s">
        <v>1012</v>
      </c>
      <c r="C9033" t="s">
        <v>1013</v>
      </c>
      <c r="D9033">
        <v>787104015752</v>
      </c>
      <c r="E9033">
        <v>365604993</v>
      </c>
      <c r="F9033">
        <v>1254644693</v>
      </c>
      <c r="G9033">
        <v>1</v>
      </c>
      <c r="H9033">
        <v>770000000000</v>
      </c>
      <c r="I9033">
        <v>340000000</v>
      </c>
      <c r="J9033">
        <v>0.02</v>
      </c>
    </row>
    <row r="9034" spans="1:10" customFormat="1" hidden="1" x14ac:dyDescent="0.25">
      <c r="A9034">
        <v>222</v>
      </c>
      <c r="B9034" t="s">
        <v>2316</v>
      </c>
      <c r="C9034" t="s">
        <v>2317</v>
      </c>
      <c r="D9034">
        <v>203050673983</v>
      </c>
      <c r="E9034">
        <v>1</v>
      </c>
      <c r="F9034">
        <v>0</v>
      </c>
      <c r="G9034">
        <v>0</v>
      </c>
      <c r="H9034">
        <v>100000000000</v>
      </c>
      <c r="I9034">
        <v>340000000</v>
      </c>
      <c r="J9034">
        <v>0.02</v>
      </c>
    </row>
    <row r="9035" spans="1:10" customFormat="1" hidden="1" x14ac:dyDescent="0.25">
      <c r="A9035">
        <v>219</v>
      </c>
      <c r="B9035" t="s">
        <v>997</v>
      </c>
      <c r="C9035" t="s">
        <v>998</v>
      </c>
      <c r="D9035">
        <v>412687131740</v>
      </c>
      <c r="E9035">
        <v>1</v>
      </c>
      <c r="F9035">
        <v>0</v>
      </c>
      <c r="G9035">
        <v>0</v>
      </c>
      <c r="H9035">
        <v>100000000000</v>
      </c>
      <c r="I9035">
        <v>340000000</v>
      </c>
      <c r="J9035">
        <v>0.02</v>
      </c>
    </row>
    <row r="9036" spans="1:10" customFormat="1" hidden="1" x14ac:dyDescent="0.25">
      <c r="A9036">
        <v>219</v>
      </c>
      <c r="B9036" t="s">
        <v>1008</v>
      </c>
      <c r="C9036" t="s">
        <v>1009</v>
      </c>
      <c r="D9036">
        <v>20562715943191</v>
      </c>
      <c r="E9036">
        <v>498721385</v>
      </c>
      <c r="F9036">
        <v>15713417211</v>
      </c>
      <c r="G9036">
        <v>10</v>
      </c>
      <c r="H9036">
        <v>450000000000</v>
      </c>
      <c r="I9036">
        <v>340000000</v>
      </c>
      <c r="J9036">
        <v>0.01</v>
      </c>
    </row>
    <row r="9037" spans="1:10" customFormat="1" hidden="1" x14ac:dyDescent="0.25">
      <c r="A9037">
        <v>219</v>
      </c>
      <c r="B9037" t="s">
        <v>693</v>
      </c>
      <c r="C9037" t="s">
        <v>694</v>
      </c>
      <c r="D9037">
        <v>226292180612</v>
      </c>
      <c r="E9037">
        <v>1</v>
      </c>
      <c r="F9037">
        <v>0</v>
      </c>
      <c r="G9037">
        <v>0</v>
      </c>
      <c r="H9037">
        <v>10000000000</v>
      </c>
      <c r="I9037">
        <v>340000000</v>
      </c>
      <c r="J9037">
        <v>0.01</v>
      </c>
    </row>
    <row r="9038" spans="1:10" customFormat="1" hidden="1" x14ac:dyDescent="0.25">
      <c r="A9038">
        <v>219</v>
      </c>
      <c r="B9038" t="s">
        <v>1769</v>
      </c>
      <c r="D9038">
        <v>0</v>
      </c>
      <c r="E9038">
        <v>1</v>
      </c>
      <c r="F9038">
        <v>0</v>
      </c>
      <c r="G9038">
        <v>0</v>
      </c>
      <c r="H9038">
        <v>400000000</v>
      </c>
      <c r="I9038">
        <v>340000000</v>
      </c>
      <c r="J9038">
        <v>0.02</v>
      </c>
    </row>
    <row r="9039" spans="1:10" customFormat="1" hidden="1" x14ac:dyDescent="0.25">
      <c r="A9039">
        <v>219</v>
      </c>
      <c r="B9039" t="s">
        <v>2514</v>
      </c>
      <c r="C9039" t="s">
        <v>2515</v>
      </c>
      <c r="D9039">
        <v>2103987345212</v>
      </c>
      <c r="E9039">
        <v>340000000</v>
      </c>
      <c r="F9039">
        <v>2901419063</v>
      </c>
      <c r="G9039">
        <v>2</v>
      </c>
      <c r="H9039">
        <v>250000000000</v>
      </c>
      <c r="I9039">
        <v>340000000</v>
      </c>
      <c r="J9039">
        <v>0</v>
      </c>
    </row>
    <row r="9040" spans="1:10" customFormat="1" hidden="1" x14ac:dyDescent="0.25">
      <c r="A9040">
        <v>219</v>
      </c>
      <c r="B9040" t="s">
        <v>2029</v>
      </c>
      <c r="C9040" t="s">
        <v>1608</v>
      </c>
      <c r="D9040">
        <v>0</v>
      </c>
      <c r="E9040">
        <v>0</v>
      </c>
      <c r="F9040">
        <v>0</v>
      </c>
      <c r="G9040">
        <v>0</v>
      </c>
      <c r="H9040">
        <v>500000000000</v>
      </c>
      <c r="I9040">
        <v>340000000</v>
      </c>
      <c r="J9040">
        <v>1.4999999999999999E-2</v>
      </c>
    </row>
    <row r="9041" spans="1:10" customFormat="1" hidden="1" x14ac:dyDescent="0.25">
      <c r="A9041">
        <v>219</v>
      </c>
      <c r="B9041" t="s">
        <v>1577</v>
      </c>
      <c r="C9041" t="s">
        <v>1578</v>
      </c>
      <c r="D9041">
        <v>256564668018</v>
      </c>
      <c r="E9041">
        <v>1</v>
      </c>
      <c r="F9041">
        <v>0</v>
      </c>
      <c r="G9041">
        <v>0</v>
      </c>
      <c r="H9041">
        <v>5000000000</v>
      </c>
      <c r="I9041">
        <v>340000000</v>
      </c>
      <c r="J9041">
        <v>0.01</v>
      </c>
    </row>
    <row r="9042" spans="1:10" customFormat="1" hidden="1" x14ac:dyDescent="0.25">
      <c r="A9042">
        <v>219</v>
      </c>
      <c r="B9042" t="s">
        <v>294</v>
      </c>
      <c r="C9042" t="s">
        <v>295</v>
      </c>
      <c r="D9042">
        <v>21468442678</v>
      </c>
      <c r="E9042">
        <v>1</v>
      </c>
      <c r="F9042">
        <v>0</v>
      </c>
      <c r="G9042">
        <v>0</v>
      </c>
      <c r="H9042">
        <v>1000000000</v>
      </c>
      <c r="I9042">
        <v>340000000</v>
      </c>
      <c r="J9042">
        <v>0.02</v>
      </c>
    </row>
    <row r="9043" spans="1:10" customFormat="1" hidden="1" x14ac:dyDescent="0.25">
      <c r="A9043">
        <v>219</v>
      </c>
      <c r="B9043" t="s">
        <v>2644</v>
      </c>
      <c r="C9043" t="s">
        <v>2645</v>
      </c>
      <c r="D9043">
        <v>702003446488</v>
      </c>
      <c r="E9043">
        <v>1</v>
      </c>
      <c r="F9043">
        <v>0</v>
      </c>
      <c r="G9043">
        <v>0</v>
      </c>
      <c r="H9043">
        <v>33333333333</v>
      </c>
      <c r="I9043">
        <v>343000000</v>
      </c>
      <c r="J9043">
        <v>3.3329999999999999E-2</v>
      </c>
    </row>
    <row r="9044" spans="1:10" customFormat="1" hidden="1" x14ac:dyDescent="0.25">
      <c r="A9044">
        <v>219</v>
      </c>
      <c r="B9044" t="s">
        <v>520</v>
      </c>
      <c r="C9044" t="s">
        <v>521</v>
      </c>
      <c r="D9044">
        <v>162236350598</v>
      </c>
      <c r="E9044">
        <v>1</v>
      </c>
      <c r="F9044">
        <v>0</v>
      </c>
      <c r="G9044">
        <v>0</v>
      </c>
      <c r="H9044">
        <v>5000000000</v>
      </c>
      <c r="I9044">
        <v>340000000</v>
      </c>
      <c r="J9044">
        <v>0.01</v>
      </c>
    </row>
    <row r="9045" spans="1:10" customFormat="1" hidden="1" x14ac:dyDescent="0.25">
      <c r="A9045">
        <v>219</v>
      </c>
      <c r="B9045" t="s">
        <v>785</v>
      </c>
      <c r="C9045" t="s">
        <v>786</v>
      </c>
      <c r="D9045">
        <v>8792691738</v>
      </c>
      <c r="E9045">
        <v>1</v>
      </c>
      <c r="F9045">
        <v>0</v>
      </c>
      <c r="G9045">
        <v>0</v>
      </c>
      <c r="H9045">
        <v>2100000000</v>
      </c>
      <c r="I9045">
        <v>340000000</v>
      </c>
      <c r="J9045">
        <v>5.0000000000000001E-3</v>
      </c>
    </row>
    <row r="9046" spans="1:10" customFormat="1" hidden="1" x14ac:dyDescent="0.25">
      <c r="A9046">
        <v>219</v>
      </c>
      <c r="B9046" t="s">
        <v>1842</v>
      </c>
      <c r="C9046" t="s">
        <v>1198</v>
      </c>
      <c r="D9046">
        <v>0</v>
      </c>
      <c r="E9046">
        <v>0</v>
      </c>
      <c r="F9046">
        <v>0</v>
      </c>
      <c r="G9046">
        <v>0</v>
      </c>
      <c r="H9046">
        <v>1000000000</v>
      </c>
      <c r="I9046">
        <v>340000000</v>
      </c>
      <c r="J9046">
        <v>0.03</v>
      </c>
    </row>
    <row r="9047" spans="1:10" customFormat="1" hidden="1" x14ac:dyDescent="0.25">
      <c r="A9047">
        <v>219</v>
      </c>
      <c r="B9047" t="s">
        <v>723</v>
      </c>
      <c r="C9047" t="s">
        <v>724</v>
      </c>
      <c r="D9047">
        <v>472005731831</v>
      </c>
      <c r="E9047">
        <v>1</v>
      </c>
      <c r="F9047">
        <v>0</v>
      </c>
      <c r="G9047">
        <v>0</v>
      </c>
      <c r="H9047">
        <v>25000000000</v>
      </c>
      <c r="I9047">
        <v>340000000</v>
      </c>
      <c r="J9047">
        <v>0.02</v>
      </c>
    </row>
    <row r="9048" spans="1:10" customFormat="1" hidden="1" x14ac:dyDescent="0.25">
      <c r="A9048">
        <v>219</v>
      </c>
      <c r="B9048" t="s">
        <v>455</v>
      </c>
      <c r="C9048" t="s">
        <v>456</v>
      </c>
      <c r="D9048">
        <v>57675083572</v>
      </c>
      <c r="E9048">
        <v>1</v>
      </c>
      <c r="F9048">
        <v>0</v>
      </c>
      <c r="G9048">
        <v>0</v>
      </c>
      <c r="H9048">
        <v>1000000000</v>
      </c>
      <c r="I9048">
        <v>340000000</v>
      </c>
      <c r="J9048">
        <v>0.01</v>
      </c>
    </row>
    <row r="9049" spans="1:10" customFormat="1" hidden="1" x14ac:dyDescent="0.25">
      <c r="A9049">
        <v>219</v>
      </c>
      <c r="B9049" t="s">
        <v>1129</v>
      </c>
      <c r="C9049" t="s">
        <v>1130</v>
      </c>
      <c r="D9049">
        <v>601656585979</v>
      </c>
      <c r="E9049">
        <v>1</v>
      </c>
      <c r="F9049">
        <v>0</v>
      </c>
      <c r="G9049">
        <v>0</v>
      </c>
      <c r="H9049">
        <v>5000000000</v>
      </c>
      <c r="I9049">
        <v>340000000</v>
      </c>
      <c r="J9049">
        <v>4.0000000000000001E-3</v>
      </c>
    </row>
    <row r="9050" spans="1:10" customFormat="1" hidden="1" x14ac:dyDescent="0.25">
      <c r="A9050">
        <v>222</v>
      </c>
      <c r="B9050" t="s">
        <v>2094</v>
      </c>
      <c r="C9050" t="s">
        <v>2095</v>
      </c>
      <c r="D9050">
        <v>0</v>
      </c>
      <c r="E9050">
        <v>0</v>
      </c>
      <c r="F9050">
        <v>0</v>
      </c>
      <c r="G9050">
        <v>0</v>
      </c>
      <c r="H9050">
        <v>20000000000</v>
      </c>
      <c r="I9050">
        <v>340000000</v>
      </c>
      <c r="J9050">
        <v>0.05</v>
      </c>
    </row>
    <row r="9051" spans="1:10" customFormat="1" hidden="1" x14ac:dyDescent="0.25">
      <c r="A9051">
        <v>222</v>
      </c>
      <c r="B9051" t="s">
        <v>621</v>
      </c>
      <c r="C9051" t="s">
        <v>622</v>
      </c>
      <c r="D9051">
        <v>519512209536</v>
      </c>
      <c r="E9051">
        <v>1</v>
      </c>
      <c r="F9051">
        <v>0</v>
      </c>
      <c r="G9051">
        <v>0</v>
      </c>
      <c r="H9051">
        <v>11400000000</v>
      </c>
      <c r="I9051">
        <v>340000000</v>
      </c>
      <c r="J9051">
        <v>0.02</v>
      </c>
    </row>
    <row r="9052" spans="1:10" customFormat="1" hidden="1" x14ac:dyDescent="0.25">
      <c r="A9052">
        <v>219</v>
      </c>
      <c r="B9052" t="s">
        <v>1818</v>
      </c>
      <c r="C9052" t="s">
        <v>1819</v>
      </c>
      <c r="D9052">
        <v>2614056854</v>
      </c>
      <c r="E9052">
        <v>1</v>
      </c>
      <c r="F9052">
        <v>0</v>
      </c>
      <c r="G9052">
        <v>0</v>
      </c>
      <c r="H9052">
        <v>1000000000</v>
      </c>
      <c r="I9052">
        <v>340000000</v>
      </c>
      <c r="J9052">
        <v>0.01</v>
      </c>
    </row>
    <row r="9053" spans="1:10" customFormat="1" hidden="1" x14ac:dyDescent="0.25">
      <c r="A9053">
        <v>219</v>
      </c>
      <c r="B9053" t="s">
        <v>2049</v>
      </c>
      <c r="D9053">
        <v>96634341</v>
      </c>
      <c r="E9053">
        <v>1</v>
      </c>
      <c r="F9053">
        <v>0</v>
      </c>
      <c r="G9053">
        <v>0</v>
      </c>
      <c r="H9053">
        <v>100000000</v>
      </c>
      <c r="I9053">
        <v>345000000</v>
      </c>
      <c r="J9053">
        <v>0.15</v>
      </c>
    </row>
    <row r="9054" spans="1:10" customFormat="1" hidden="1" x14ac:dyDescent="0.25">
      <c r="A9054">
        <v>219</v>
      </c>
      <c r="B9054" t="s">
        <v>1218</v>
      </c>
      <c r="C9054" t="s">
        <v>1219</v>
      </c>
      <c r="D9054">
        <v>1553719327</v>
      </c>
      <c r="E9054">
        <v>1</v>
      </c>
      <c r="F9054">
        <v>0</v>
      </c>
      <c r="G9054">
        <v>0</v>
      </c>
      <c r="H9054">
        <v>1050000000</v>
      </c>
      <c r="I9054">
        <v>340000000</v>
      </c>
      <c r="J9054">
        <v>0.04</v>
      </c>
    </row>
    <row r="9055" spans="1:10" customFormat="1" hidden="1" x14ac:dyDescent="0.25">
      <c r="A9055">
        <v>219</v>
      </c>
      <c r="B9055" t="s">
        <v>707</v>
      </c>
      <c r="C9055" t="s">
        <v>708</v>
      </c>
      <c r="D9055">
        <v>1022225664</v>
      </c>
      <c r="E9055">
        <v>1</v>
      </c>
      <c r="F9055">
        <v>0</v>
      </c>
      <c r="G9055">
        <v>0</v>
      </c>
      <c r="H9055">
        <v>1000000000</v>
      </c>
      <c r="I9055">
        <v>340000000</v>
      </c>
      <c r="J9055">
        <v>0</v>
      </c>
    </row>
    <row r="9056" spans="1:10" customFormat="1" hidden="1" x14ac:dyDescent="0.25">
      <c r="A9056">
        <v>222</v>
      </c>
      <c r="B9056" t="s">
        <v>754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customFormat="1" hidden="1" x14ac:dyDescent="0.25">
      <c r="A9057">
        <v>219</v>
      </c>
      <c r="B9057" t="s">
        <v>158</v>
      </c>
      <c r="D9057">
        <v>0</v>
      </c>
      <c r="E9057">
        <v>1</v>
      </c>
      <c r="F9057">
        <v>0</v>
      </c>
      <c r="G9057">
        <v>0</v>
      </c>
      <c r="H9057">
        <v>2576822531</v>
      </c>
      <c r="I9057">
        <v>345000000</v>
      </c>
      <c r="J9057">
        <v>0.03</v>
      </c>
    </row>
    <row r="9058" spans="1:10" customFormat="1" hidden="1" x14ac:dyDescent="0.25">
      <c r="A9058">
        <v>219</v>
      </c>
      <c r="B9058" t="s">
        <v>631</v>
      </c>
      <c r="C9058" t="s">
        <v>632</v>
      </c>
      <c r="D9058">
        <v>295287559849</v>
      </c>
      <c r="E9058">
        <v>1</v>
      </c>
      <c r="F9058">
        <v>0</v>
      </c>
      <c r="G9058">
        <v>0</v>
      </c>
      <c r="H9058">
        <v>70000000000</v>
      </c>
      <c r="I9058">
        <v>340000000</v>
      </c>
      <c r="J9058">
        <v>0.02</v>
      </c>
    </row>
    <row r="9059" spans="1:10" customFormat="1" hidden="1" x14ac:dyDescent="0.25">
      <c r="A9059">
        <v>219</v>
      </c>
      <c r="B9059" t="s">
        <v>2451</v>
      </c>
      <c r="C9059" t="s">
        <v>2452</v>
      </c>
      <c r="D9059">
        <v>29619827870</v>
      </c>
      <c r="E9059">
        <v>340000000</v>
      </c>
      <c r="F9059">
        <v>1280221940</v>
      </c>
      <c r="G9059">
        <v>1</v>
      </c>
      <c r="H9059">
        <v>15500000000</v>
      </c>
      <c r="I9059">
        <v>340000000</v>
      </c>
      <c r="J9059">
        <v>0</v>
      </c>
    </row>
    <row r="9060" spans="1:10" customFormat="1" hidden="1" x14ac:dyDescent="0.25">
      <c r="A9060">
        <v>219</v>
      </c>
      <c r="B9060" t="s">
        <v>1300</v>
      </c>
      <c r="C9060" t="s">
        <v>1301</v>
      </c>
      <c r="D9060">
        <v>33418356879</v>
      </c>
      <c r="E9060">
        <v>1</v>
      </c>
      <c r="F9060">
        <v>0</v>
      </c>
      <c r="G9060">
        <v>0</v>
      </c>
      <c r="H9060">
        <v>17356000000</v>
      </c>
      <c r="I9060">
        <v>340000000</v>
      </c>
      <c r="J9060">
        <v>0.01</v>
      </c>
    </row>
    <row r="9061" spans="1:10" customFormat="1" hidden="1" x14ac:dyDescent="0.25">
      <c r="A9061">
        <v>219</v>
      </c>
      <c r="B9061" t="s">
        <v>1507</v>
      </c>
      <c r="C9061" t="s">
        <v>1508</v>
      </c>
      <c r="D9061">
        <v>3553157354</v>
      </c>
      <c r="E9061">
        <v>1</v>
      </c>
      <c r="F9061">
        <v>0</v>
      </c>
      <c r="G9061">
        <v>0</v>
      </c>
      <c r="H9061">
        <v>200000000000</v>
      </c>
      <c r="I9061">
        <v>340000000</v>
      </c>
      <c r="J9061">
        <v>0.04</v>
      </c>
    </row>
    <row r="9062" spans="1:10" customFormat="1" hidden="1" x14ac:dyDescent="0.25">
      <c r="A9062">
        <v>219</v>
      </c>
      <c r="B9062" t="s">
        <v>2238</v>
      </c>
      <c r="C9062" t="s">
        <v>2239</v>
      </c>
      <c r="D9062">
        <v>2285216883</v>
      </c>
      <c r="E9062">
        <v>1</v>
      </c>
      <c r="F9062">
        <v>0</v>
      </c>
      <c r="G9062">
        <v>0</v>
      </c>
      <c r="H9062">
        <v>900000000</v>
      </c>
      <c r="I9062">
        <v>340000000</v>
      </c>
      <c r="J9062">
        <v>2.1999999999999999E-2</v>
      </c>
    </row>
    <row r="9063" spans="1:10" customFormat="1" hidden="1" x14ac:dyDescent="0.25">
      <c r="A9063">
        <v>219</v>
      </c>
      <c r="B9063" t="s">
        <v>1272</v>
      </c>
      <c r="C9063" t="s">
        <v>1273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hidden="1" x14ac:dyDescent="0.25">
      <c r="A9064">
        <v>219</v>
      </c>
      <c r="B9064" t="s">
        <v>2419</v>
      </c>
      <c r="C9064" t="s">
        <v>2420</v>
      </c>
      <c r="D9064">
        <v>0</v>
      </c>
      <c r="E9064">
        <v>0</v>
      </c>
      <c r="F9064">
        <v>0</v>
      </c>
      <c r="G9064">
        <v>0</v>
      </c>
      <c r="H9064">
        <v>50000000000</v>
      </c>
      <c r="I9064">
        <v>340000000</v>
      </c>
      <c r="J9064">
        <v>0.05</v>
      </c>
    </row>
    <row r="9065" spans="1:10" customFormat="1" hidden="1" x14ac:dyDescent="0.25">
      <c r="A9065">
        <v>219</v>
      </c>
      <c r="B9065" t="s">
        <v>897</v>
      </c>
      <c r="C9065" t="s">
        <v>898</v>
      </c>
      <c r="D9065">
        <v>0</v>
      </c>
      <c r="E9065">
        <v>0</v>
      </c>
      <c r="F9065">
        <v>0</v>
      </c>
      <c r="G9065">
        <v>0</v>
      </c>
      <c r="H9065">
        <v>100000000000000</v>
      </c>
      <c r="I9065">
        <v>345000000</v>
      </c>
      <c r="J9065">
        <v>1.4999999999999999E-2</v>
      </c>
    </row>
    <row r="9066" spans="1:10" customFormat="1" hidden="1" x14ac:dyDescent="0.25">
      <c r="A9066">
        <v>219</v>
      </c>
      <c r="B9066" t="s">
        <v>2085</v>
      </c>
      <c r="C9066" t="s">
        <v>2086</v>
      </c>
      <c r="D9066">
        <v>501251536</v>
      </c>
      <c r="E9066">
        <v>1</v>
      </c>
      <c r="F9066">
        <v>0</v>
      </c>
      <c r="G9066">
        <v>0</v>
      </c>
      <c r="H9066">
        <v>7000000</v>
      </c>
      <c r="I9066">
        <v>340000000</v>
      </c>
      <c r="J9066">
        <v>0.08</v>
      </c>
    </row>
    <row r="9067" spans="1:10" customFormat="1" hidden="1" x14ac:dyDescent="0.25">
      <c r="A9067">
        <v>219</v>
      </c>
      <c r="B9067" t="s">
        <v>379</v>
      </c>
      <c r="C9067" t="s">
        <v>380</v>
      </c>
      <c r="D9067">
        <v>127458478186</v>
      </c>
      <c r="E9067">
        <v>1</v>
      </c>
      <c r="F9067">
        <v>0</v>
      </c>
      <c r="G9067">
        <v>0</v>
      </c>
      <c r="H9067">
        <v>100000000000</v>
      </c>
      <c r="I9067">
        <v>350000000</v>
      </c>
      <c r="J9067">
        <v>1.4999999999999999E-2</v>
      </c>
    </row>
    <row r="9068" spans="1:10" customFormat="1" hidden="1" x14ac:dyDescent="0.25">
      <c r="A9068">
        <v>219</v>
      </c>
      <c r="B9068" t="s">
        <v>2165</v>
      </c>
      <c r="D9068">
        <v>4546101154</v>
      </c>
      <c r="E9068">
        <v>1</v>
      </c>
      <c r="F9068">
        <v>0</v>
      </c>
      <c r="G9068">
        <v>0</v>
      </c>
      <c r="H9068">
        <v>0</v>
      </c>
      <c r="I9068">
        <v>340000000</v>
      </c>
      <c r="J9068">
        <v>0.2</v>
      </c>
    </row>
    <row r="9069" spans="1:10" customFormat="1" hidden="1" x14ac:dyDescent="0.25">
      <c r="A9069">
        <v>219</v>
      </c>
      <c r="B9069" t="s">
        <v>2188</v>
      </c>
      <c r="C9069" t="s">
        <v>2189</v>
      </c>
      <c r="D9069">
        <v>138669432751093</v>
      </c>
      <c r="E9069">
        <v>2716425246</v>
      </c>
      <c r="F9069">
        <v>76837749632</v>
      </c>
      <c r="G9069">
        <v>49</v>
      </c>
      <c r="H9069">
        <v>1470000000000</v>
      </c>
      <c r="I9069">
        <v>340000000</v>
      </c>
      <c r="J9069">
        <v>0.03</v>
      </c>
    </row>
    <row r="9070" spans="1:10" customFormat="1" hidden="1" x14ac:dyDescent="0.25">
      <c r="A9070">
        <v>219</v>
      </c>
      <c r="B9070" t="s">
        <v>548</v>
      </c>
      <c r="C9070" t="s">
        <v>549</v>
      </c>
      <c r="D9070">
        <v>1021652689</v>
      </c>
      <c r="E9070">
        <v>1</v>
      </c>
      <c r="F9070">
        <v>0</v>
      </c>
      <c r="G9070">
        <v>0</v>
      </c>
      <c r="H9070">
        <v>1000000000</v>
      </c>
      <c r="I9070">
        <v>340000000</v>
      </c>
      <c r="J9070">
        <v>0</v>
      </c>
    </row>
    <row r="9071" spans="1:10" customFormat="1" hidden="1" x14ac:dyDescent="0.25">
      <c r="A9071">
        <v>222</v>
      </c>
      <c r="B9071" t="s">
        <v>2701</v>
      </c>
      <c r="D9071">
        <v>0</v>
      </c>
      <c r="E9071">
        <v>0</v>
      </c>
      <c r="F9071">
        <v>0</v>
      </c>
      <c r="G9071">
        <v>0</v>
      </c>
      <c r="H9071">
        <v>10000000</v>
      </c>
      <c r="I9071">
        <v>340000000</v>
      </c>
      <c r="J9071">
        <v>1</v>
      </c>
    </row>
    <row r="9072" spans="1:10" customFormat="1" hidden="1" x14ac:dyDescent="0.25">
      <c r="A9072">
        <v>219</v>
      </c>
      <c r="B9072" t="s">
        <v>2487</v>
      </c>
      <c r="C9072" t="s">
        <v>2488</v>
      </c>
      <c r="D9072">
        <v>74570829397</v>
      </c>
      <c r="E9072">
        <v>1</v>
      </c>
      <c r="F9072">
        <v>0</v>
      </c>
      <c r="G9072">
        <v>0</v>
      </c>
      <c r="H9072">
        <v>8000000000</v>
      </c>
      <c r="I9072">
        <v>340000000</v>
      </c>
      <c r="J9072">
        <v>0.01</v>
      </c>
    </row>
    <row r="9073" spans="1:10" customFormat="1" hidden="1" x14ac:dyDescent="0.25">
      <c r="A9073">
        <v>219</v>
      </c>
      <c r="B9073" t="s">
        <v>1026</v>
      </c>
      <c r="C9073" t="s">
        <v>1027</v>
      </c>
      <c r="D9073">
        <v>0</v>
      </c>
      <c r="E9073">
        <v>0</v>
      </c>
      <c r="F9073">
        <v>0</v>
      </c>
      <c r="G9073">
        <v>0</v>
      </c>
      <c r="H9073">
        <v>150000000</v>
      </c>
      <c r="I9073">
        <v>340000000</v>
      </c>
      <c r="J9073">
        <v>0</v>
      </c>
    </row>
    <row r="9074" spans="1:10" customFormat="1" hidden="1" x14ac:dyDescent="0.25">
      <c r="A9074">
        <v>222</v>
      </c>
      <c r="B9074" t="s">
        <v>1294</v>
      </c>
      <c r="C9074" t="s">
        <v>1295</v>
      </c>
      <c r="D9074">
        <v>202177993461</v>
      </c>
      <c r="E9074">
        <v>1</v>
      </c>
      <c r="F9074">
        <v>0</v>
      </c>
      <c r="G9074">
        <v>0</v>
      </c>
      <c r="H9074">
        <v>100000000000</v>
      </c>
      <c r="I9074">
        <v>340000000</v>
      </c>
      <c r="J9074">
        <v>8.0000000000000002E-3</v>
      </c>
    </row>
    <row r="9075" spans="1:10" customFormat="1" hidden="1" x14ac:dyDescent="0.25">
      <c r="A9075">
        <v>219</v>
      </c>
      <c r="B9075" t="s">
        <v>600</v>
      </c>
      <c r="C9075" t="s">
        <v>601</v>
      </c>
      <c r="D9075">
        <v>272093781670</v>
      </c>
      <c r="E9075">
        <v>1</v>
      </c>
      <c r="F9075">
        <v>0</v>
      </c>
      <c r="G9075">
        <v>0</v>
      </c>
      <c r="H9075">
        <v>10000000000</v>
      </c>
      <c r="I9075">
        <v>340000000</v>
      </c>
      <c r="J9075">
        <v>1.9900000000000001E-2</v>
      </c>
    </row>
    <row r="9076" spans="1:10" customFormat="1" hidden="1" x14ac:dyDescent="0.25">
      <c r="A9076">
        <v>219</v>
      </c>
      <c r="B9076" t="s">
        <v>215</v>
      </c>
      <c r="D9076">
        <v>15585968</v>
      </c>
      <c r="E9076">
        <v>1</v>
      </c>
      <c r="F9076">
        <v>0</v>
      </c>
      <c r="G9076">
        <v>0</v>
      </c>
      <c r="H9076">
        <v>10000000</v>
      </c>
      <c r="I9076">
        <v>340000000</v>
      </c>
      <c r="J9076">
        <v>0</v>
      </c>
    </row>
    <row r="9077" spans="1:10" customFormat="1" hidden="1" x14ac:dyDescent="0.25">
      <c r="A9077">
        <v>219</v>
      </c>
      <c r="B9077" t="s">
        <v>1475</v>
      </c>
      <c r="C9077" t="s">
        <v>1476</v>
      </c>
      <c r="D9077">
        <v>324741609920</v>
      </c>
      <c r="E9077">
        <v>340000000</v>
      </c>
      <c r="F9077">
        <v>1280258281</v>
      </c>
      <c r="G9077">
        <v>1</v>
      </c>
      <c r="H9077">
        <v>300000000000</v>
      </c>
      <c r="I9077">
        <v>340000000</v>
      </c>
      <c r="J9077">
        <v>0</v>
      </c>
    </row>
    <row r="9078" spans="1:10" customFormat="1" hidden="1" x14ac:dyDescent="0.25">
      <c r="A9078">
        <v>219</v>
      </c>
      <c r="B9078" t="s">
        <v>462</v>
      </c>
      <c r="C9078" t="s">
        <v>463</v>
      </c>
      <c r="D9078">
        <v>41076259294</v>
      </c>
      <c r="E9078">
        <v>1</v>
      </c>
      <c r="F9078">
        <v>0</v>
      </c>
      <c r="G9078">
        <v>0</v>
      </c>
      <c r="H9078">
        <v>30000000000</v>
      </c>
      <c r="I9078">
        <v>340000000</v>
      </c>
      <c r="J9078">
        <v>0</v>
      </c>
    </row>
    <row r="9079" spans="1:10" customFormat="1" hidden="1" x14ac:dyDescent="0.25">
      <c r="A9079">
        <v>219</v>
      </c>
      <c r="B9079" t="s">
        <v>1805</v>
      </c>
      <c r="C9079" t="s">
        <v>1806</v>
      </c>
      <c r="D9079">
        <v>50837066592</v>
      </c>
      <c r="E9079">
        <v>1</v>
      </c>
      <c r="F9079">
        <v>0</v>
      </c>
      <c r="G9079">
        <v>0</v>
      </c>
      <c r="H9079">
        <v>1000000</v>
      </c>
      <c r="I9079">
        <v>450000000</v>
      </c>
      <c r="J9079">
        <v>9.5000000000000001E-2</v>
      </c>
    </row>
    <row r="9080" spans="1:10" customFormat="1" hidden="1" x14ac:dyDescent="0.25">
      <c r="A9080">
        <v>219</v>
      </c>
      <c r="B9080" t="s">
        <v>2516</v>
      </c>
      <c r="C9080" t="s">
        <v>2517</v>
      </c>
      <c r="D9080">
        <v>911424371</v>
      </c>
      <c r="E9080">
        <v>1</v>
      </c>
      <c r="F9080">
        <v>0</v>
      </c>
      <c r="G9080">
        <v>0</v>
      </c>
      <c r="H9080">
        <v>200000000</v>
      </c>
      <c r="I9080">
        <v>340000000</v>
      </c>
      <c r="J9080">
        <v>0.02</v>
      </c>
    </row>
    <row r="9081" spans="1:10" customFormat="1" hidden="1" x14ac:dyDescent="0.25">
      <c r="A9081">
        <v>219</v>
      </c>
      <c r="B9081" t="s">
        <v>953</v>
      </c>
      <c r="D9081">
        <v>176533722188</v>
      </c>
      <c r="E9081">
        <v>1</v>
      </c>
      <c r="F9081">
        <v>0</v>
      </c>
      <c r="G9081">
        <v>0</v>
      </c>
      <c r="H9081">
        <v>176500000000</v>
      </c>
      <c r="I9081">
        <v>345000000</v>
      </c>
      <c r="J9081">
        <v>0.02</v>
      </c>
    </row>
    <row r="9082" spans="1:10" customFormat="1" hidden="1" x14ac:dyDescent="0.25">
      <c r="A9082">
        <v>219</v>
      </c>
      <c r="B9082" s="161" t="s">
        <v>1270</v>
      </c>
      <c r="C9082" t="s">
        <v>1271</v>
      </c>
      <c r="D9082">
        <v>105876859956</v>
      </c>
      <c r="E9082">
        <v>1</v>
      </c>
      <c r="F9082">
        <v>0</v>
      </c>
      <c r="G9082">
        <v>0</v>
      </c>
      <c r="H9082">
        <v>100000000000</v>
      </c>
      <c r="I9082">
        <v>340000000</v>
      </c>
      <c r="J9082">
        <v>0.01</v>
      </c>
    </row>
    <row r="9083" spans="1:10" customFormat="1" hidden="1" x14ac:dyDescent="0.25">
      <c r="A9083">
        <v>219</v>
      </c>
      <c r="B9083" t="s">
        <v>685</v>
      </c>
      <c r="C9083" t="s">
        <v>94</v>
      </c>
      <c r="D9083">
        <v>17306392871159</v>
      </c>
      <c r="E9083">
        <v>718730886</v>
      </c>
      <c r="F9083">
        <v>12245632012</v>
      </c>
      <c r="G9083">
        <v>8</v>
      </c>
      <c r="H9083">
        <v>150000000000</v>
      </c>
      <c r="I9083">
        <v>340000000</v>
      </c>
      <c r="J9083">
        <v>0.03</v>
      </c>
    </row>
    <row r="9084" spans="1:10" customFormat="1" hidden="1" x14ac:dyDescent="0.25">
      <c r="A9084">
        <v>219</v>
      </c>
      <c r="B9084" t="s">
        <v>1059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340000000</v>
      </c>
      <c r="J9084">
        <v>0.03</v>
      </c>
    </row>
    <row r="9085" spans="1:10" customFormat="1" hidden="1" x14ac:dyDescent="0.25">
      <c r="A9085">
        <v>219</v>
      </c>
      <c r="B9085" t="s">
        <v>1741</v>
      </c>
      <c r="C9085" t="s">
        <v>1742</v>
      </c>
      <c r="D9085">
        <v>76908736777058</v>
      </c>
      <c r="E9085">
        <v>1789890197</v>
      </c>
      <c r="F9085">
        <v>56545717685</v>
      </c>
      <c r="G9085">
        <v>36</v>
      </c>
      <c r="H9085">
        <v>100000000000</v>
      </c>
      <c r="I9085">
        <v>340000000</v>
      </c>
      <c r="J9085">
        <v>2.5000000000000001E-2</v>
      </c>
    </row>
    <row r="9086" spans="1:10" customFormat="1" hidden="1" x14ac:dyDescent="0.25">
      <c r="A9086">
        <v>219</v>
      </c>
      <c r="B9086" t="s">
        <v>619</v>
      </c>
      <c r="C9086" t="s">
        <v>620</v>
      </c>
      <c r="D9086">
        <v>15201000472</v>
      </c>
      <c r="E9086">
        <v>1</v>
      </c>
      <c r="F9086">
        <v>0</v>
      </c>
      <c r="G9086">
        <v>0</v>
      </c>
      <c r="H9086">
        <v>1000000000</v>
      </c>
      <c r="I9086">
        <v>340000000</v>
      </c>
      <c r="J9086">
        <v>0.05</v>
      </c>
    </row>
    <row r="9087" spans="1:10" customFormat="1" hidden="1" x14ac:dyDescent="0.25">
      <c r="A9087">
        <v>219</v>
      </c>
      <c r="B9087" t="s">
        <v>2037</v>
      </c>
      <c r="C9087" t="s">
        <v>2038</v>
      </c>
      <c r="D9087">
        <v>20268595197</v>
      </c>
      <c r="E9087">
        <v>1</v>
      </c>
      <c r="F9087">
        <v>0</v>
      </c>
      <c r="G9087">
        <v>0</v>
      </c>
      <c r="H9087">
        <v>950000000</v>
      </c>
      <c r="I9087">
        <v>340000000</v>
      </c>
      <c r="J9087">
        <v>0.1</v>
      </c>
    </row>
    <row r="9088" spans="1:10" customFormat="1" hidden="1" x14ac:dyDescent="0.25">
      <c r="A9088">
        <v>219</v>
      </c>
      <c r="B9088" t="s">
        <v>1543</v>
      </c>
      <c r="C9088" t="s">
        <v>1544</v>
      </c>
      <c r="D9088">
        <v>0</v>
      </c>
      <c r="E9088">
        <v>0</v>
      </c>
      <c r="F9088">
        <v>0</v>
      </c>
      <c r="G9088">
        <v>0</v>
      </c>
      <c r="H9088">
        <v>100000000</v>
      </c>
      <c r="I9088">
        <v>345000000</v>
      </c>
      <c r="J9088">
        <v>8.9999999999999993E-3</v>
      </c>
    </row>
    <row r="9089" spans="1:15" hidden="1" x14ac:dyDescent="0.25">
      <c r="A9089">
        <v>219</v>
      </c>
      <c r="B9089" t="s">
        <v>1957</v>
      </c>
      <c r="C9089" t="s">
        <v>1958</v>
      </c>
      <c r="D9089">
        <v>688943829092</v>
      </c>
      <c r="E9089">
        <v>1</v>
      </c>
      <c r="F9089">
        <v>0</v>
      </c>
      <c r="G9089">
        <v>0</v>
      </c>
      <c r="H9089">
        <v>30000000000</v>
      </c>
      <c r="I9089">
        <v>340000000</v>
      </c>
      <c r="J9089">
        <v>0</v>
      </c>
      <c r="M9089"/>
    </row>
    <row r="9090" spans="1:15" hidden="1" x14ac:dyDescent="0.25">
      <c r="A9090">
        <v>219</v>
      </c>
      <c r="B9090" t="s">
        <v>2592</v>
      </c>
      <c r="C9090" t="s">
        <v>2593</v>
      </c>
      <c r="D9090">
        <v>177935758</v>
      </c>
      <c r="E9090">
        <v>1</v>
      </c>
      <c r="F9090">
        <v>0</v>
      </c>
      <c r="G9090">
        <v>0</v>
      </c>
      <c r="H9090">
        <v>100000000</v>
      </c>
      <c r="I9090">
        <v>345000000</v>
      </c>
      <c r="J9090">
        <v>4.7500000000000001E-2</v>
      </c>
      <c r="M9090"/>
    </row>
    <row r="9091" spans="1:15" hidden="1" x14ac:dyDescent="0.25">
      <c r="A9091">
        <v>219</v>
      </c>
      <c r="B9091" t="s">
        <v>496</v>
      </c>
      <c r="C9091" t="s">
        <v>497</v>
      </c>
      <c r="D9091">
        <v>18152995765</v>
      </c>
      <c r="E9091">
        <v>1</v>
      </c>
      <c r="F9091">
        <v>0</v>
      </c>
      <c r="G9091">
        <v>0</v>
      </c>
      <c r="H9091">
        <v>100000000</v>
      </c>
      <c r="I9091">
        <v>340000000</v>
      </c>
      <c r="J9091">
        <v>7.4999999999999997E-3</v>
      </c>
      <c r="M9091"/>
    </row>
    <row r="9092" spans="1:15" hidden="1" x14ac:dyDescent="0.25">
      <c r="A9092">
        <v>219</v>
      </c>
      <c r="B9092" t="s">
        <v>933</v>
      </c>
      <c r="C9092" t="s">
        <v>934</v>
      </c>
      <c r="D9092">
        <v>4500427817</v>
      </c>
      <c r="E9092">
        <v>1</v>
      </c>
      <c r="F9092">
        <v>0</v>
      </c>
      <c r="G9092">
        <v>0</v>
      </c>
      <c r="H9092">
        <v>1000000000</v>
      </c>
      <c r="I9092">
        <v>340000000</v>
      </c>
      <c r="J9092">
        <v>0.01</v>
      </c>
      <c r="M9092"/>
    </row>
    <row r="9093" spans="1:15" hidden="1" x14ac:dyDescent="0.25">
      <c r="A9093">
        <v>219</v>
      </c>
      <c r="B9093" t="s">
        <v>1663</v>
      </c>
      <c r="C9093" t="s">
        <v>1664</v>
      </c>
      <c r="D9093">
        <v>2980547533</v>
      </c>
      <c r="E9093">
        <v>1</v>
      </c>
      <c r="F9093">
        <v>0</v>
      </c>
      <c r="G9093">
        <v>0</v>
      </c>
      <c r="H9093">
        <v>1000000000</v>
      </c>
      <c r="I9093">
        <v>500000000</v>
      </c>
      <c r="J9093">
        <v>0.05</v>
      </c>
      <c r="M9093"/>
    </row>
    <row r="9094" spans="1:15" hidden="1" x14ac:dyDescent="0.25">
      <c r="A9094">
        <v>219</v>
      </c>
      <c r="B9094" t="s">
        <v>288</v>
      </c>
      <c r="C9094" t="s">
        <v>289</v>
      </c>
      <c r="D9094">
        <v>101226331673</v>
      </c>
      <c r="E9094">
        <v>1</v>
      </c>
      <c r="F9094">
        <v>0</v>
      </c>
      <c r="G9094">
        <v>0</v>
      </c>
      <c r="H9094">
        <v>100000000000</v>
      </c>
      <c r="I9094">
        <v>340000000</v>
      </c>
      <c r="J9094">
        <v>0.05</v>
      </c>
      <c r="M9094"/>
    </row>
    <row r="9095" spans="1:15" hidden="1" x14ac:dyDescent="0.25">
      <c r="A9095">
        <v>219</v>
      </c>
      <c r="B9095" t="s">
        <v>1260</v>
      </c>
      <c r="C9095" t="s">
        <v>479</v>
      </c>
      <c r="D9095">
        <v>0</v>
      </c>
      <c r="E9095">
        <v>0</v>
      </c>
      <c r="F9095">
        <v>0</v>
      </c>
      <c r="G9095">
        <v>0</v>
      </c>
      <c r="H9095">
        <v>5000000000</v>
      </c>
      <c r="I9095">
        <v>340000000</v>
      </c>
      <c r="J9095">
        <v>0.03</v>
      </c>
      <c r="M9095"/>
    </row>
    <row r="9096" spans="1:15" hidden="1" x14ac:dyDescent="0.25">
      <c r="A9096">
        <v>219</v>
      </c>
      <c r="B9096" s="161" t="s">
        <v>713</v>
      </c>
      <c r="C9096" t="s">
        <v>714</v>
      </c>
      <c r="D9096">
        <v>0</v>
      </c>
      <c r="E9096">
        <v>0</v>
      </c>
      <c r="F9096">
        <v>0</v>
      </c>
      <c r="G9096">
        <v>0</v>
      </c>
      <c r="H9096">
        <v>600000000</v>
      </c>
      <c r="I9096">
        <v>340000000</v>
      </c>
      <c r="J9096">
        <v>2.5000000000000001E-2</v>
      </c>
      <c r="M9096"/>
    </row>
    <row r="9097" spans="1:15" hidden="1" x14ac:dyDescent="0.25">
      <c r="A9097">
        <v>219</v>
      </c>
      <c r="B9097" t="s">
        <v>1763</v>
      </c>
      <c r="C9097" t="s">
        <v>1722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M9097"/>
    </row>
    <row r="9098" spans="1:15" hidden="1" x14ac:dyDescent="0.25">
      <c r="A9098">
        <v>219</v>
      </c>
      <c r="B9098" t="s">
        <v>1692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M9098"/>
    </row>
    <row r="9099" spans="1:15" hidden="1" x14ac:dyDescent="0.25">
      <c r="A9099">
        <v>219</v>
      </c>
      <c r="B9099" t="s">
        <v>2589</v>
      </c>
      <c r="D9099">
        <v>147619014</v>
      </c>
      <c r="E9099">
        <v>1</v>
      </c>
      <c r="F9099">
        <v>0</v>
      </c>
      <c r="G9099">
        <v>0</v>
      </c>
      <c r="H9099">
        <v>100000000</v>
      </c>
      <c r="I9099">
        <v>340000000</v>
      </c>
      <c r="J9099">
        <v>0.03</v>
      </c>
      <c r="M9099"/>
    </row>
    <row r="9100" spans="1:15" hidden="1" x14ac:dyDescent="0.25">
      <c r="A9100">
        <v>219</v>
      </c>
      <c r="B9100" t="s">
        <v>1792</v>
      </c>
      <c r="C9100" t="s">
        <v>1793</v>
      </c>
      <c r="D9100">
        <v>125211709135</v>
      </c>
      <c r="E9100">
        <v>1</v>
      </c>
      <c r="F9100">
        <v>0</v>
      </c>
      <c r="G9100">
        <v>0</v>
      </c>
      <c r="H9100">
        <v>100000000000</v>
      </c>
      <c r="I9100">
        <v>340000000</v>
      </c>
      <c r="J9100">
        <v>0</v>
      </c>
      <c r="M9100"/>
    </row>
    <row r="9101" spans="1:15" hidden="1" x14ac:dyDescent="0.25">
      <c r="A9101">
        <v>219</v>
      </c>
      <c r="B9101" t="s">
        <v>1599</v>
      </c>
      <c r="C9101" t="s">
        <v>1600</v>
      </c>
      <c r="D9101">
        <v>39661354153</v>
      </c>
      <c r="E9101">
        <v>1</v>
      </c>
      <c r="F9101">
        <v>0</v>
      </c>
      <c r="G9101">
        <v>0</v>
      </c>
      <c r="H9101">
        <v>39100000000</v>
      </c>
      <c r="I9101">
        <v>340000000</v>
      </c>
      <c r="J9101">
        <v>0.02</v>
      </c>
      <c r="M9101"/>
    </row>
    <row r="9102" spans="1:15" x14ac:dyDescent="0.25">
      <c r="A9102">
        <v>224</v>
      </c>
      <c r="B9102" t="s">
        <v>1080</v>
      </c>
      <c r="C9102" t="s">
        <v>959</v>
      </c>
      <c r="D9102">
        <v>0</v>
      </c>
      <c r="E9102">
        <v>0</v>
      </c>
      <c r="F9102">
        <v>0</v>
      </c>
      <c r="G9102">
        <v>0</v>
      </c>
      <c r="H9102">
        <v>500000000000</v>
      </c>
      <c r="I9102">
        <v>340000000</v>
      </c>
      <c r="J9102" s="127">
        <v>0.01</v>
      </c>
      <c r="L9102" t="str">
        <f>C9102</f>
        <v>MARS</v>
      </c>
      <c r="M9102" s="125">
        <f>H9102/1000000</f>
        <v>500000</v>
      </c>
      <c r="O9102" s="126">
        <f>D9102/1000000</f>
        <v>0</v>
      </c>
    </row>
    <row r="9103" spans="1:15" hidden="1" x14ac:dyDescent="0.25">
      <c r="A9103">
        <v>219</v>
      </c>
      <c r="B9103" t="s">
        <v>1888</v>
      </c>
      <c r="C9103" t="s">
        <v>1889</v>
      </c>
      <c r="D9103">
        <v>2261589620472</v>
      </c>
      <c r="E9103">
        <v>1</v>
      </c>
      <c r="F9103">
        <v>0</v>
      </c>
      <c r="G9103">
        <v>0</v>
      </c>
      <c r="H9103">
        <v>148000000000</v>
      </c>
      <c r="I9103">
        <v>340000000</v>
      </c>
      <c r="J9103">
        <v>3.9E-2</v>
      </c>
      <c r="M9103"/>
    </row>
    <row r="9104" spans="1:15" hidden="1" x14ac:dyDescent="0.25">
      <c r="A9104">
        <v>219</v>
      </c>
      <c r="B9104" t="s">
        <v>1001</v>
      </c>
      <c r="C9104" t="s">
        <v>1002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M9104"/>
    </row>
    <row r="9105" spans="1:10" customFormat="1" hidden="1" x14ac:dyDescent="0.25">
      <c r="A9105">
        <v>219</v>
      </c>
      <c r="B9105" t="s">
        <v>2059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hidden="1" x14ac:dyDescent="0.25">
      <c r="A9106">
        <v>219</v>
      </c>
      <c r="B9106" t="s">
        <v>264</v>
      </c>
      <c r="C9106" t="s">
        <v>265</v>
      </c>
      <c r="D9106">
        <v>614249371684</v>
      </c>
      <c r="E9106">
        <v>1</v>
      </c>
      <c r="F9106">
        <v>0</v>
      </c>
      <c r="G9106">
        <v>0</v>
      </c>
      <c r="H9106">
        <v>10000000000</v>
      </c>
      <c r="I9106">
        <v>340000000</v>
      </c>
      <c r="J9106">
        <v>0.03</v>
      </c>
    </row>
    <row r="9107" spans="1:10" customFormat="1" hidden="1" x14ac:dyDescent="0.25">
      <c r="A9107">
        <v>219</v>
      </c>
      <c r="B9107" t="s">
        <v>323</v>
      </c>
      <c r="C9107" t="s">
        <v>324</v>
      </c>
      <c r="D9107">
        <v>871790466132</v>
      </c>
      <c r="E9107">
        <v>349605288</v>
      </c>
      <c r="F9107">
        <v>1271099861</v>
      </c>
      <c r="G9107">
        <v>1</v>
      </c>
      <c r="H9107">
        <v>450000000000</v>
      </c>
      <c r="I9107">
        <v>340000000</v>
      </c>
      <c r="J9107">
        <v>7.4999999999999997E-3</v>
      </c>
    </row>
    <row r="9108" spans="1:10" customFormat="1" hidden="1" x14ac:dyDescent="0.25">
      <c r="A9108">
        <v>219</v>
      </c>
      <c r="B9108" t="s">
        <v>1894</v>
      </c>
      <c r="C9108" t="s">
        <v>1895</v>
      </c>
      <c r="D9108">
        <v>553416786576</v>
      </c>
      <c r="E9108">
        <v>1</v>
      </c>
      <c r="F9108">
        <v>0</v>
      </c>
      <c r="G9108">
        <v>0</v>
      </c>
      <c r="H9108">
        <v>0</v>
      </c>
      <c r="I9108">
        <v>340000000</v>
      </c>
      <c r="J9108">
        <v>0</v>
      </c>
    </row>
    <row r="9109" spans="1:10" customFormat="1" hidden="1" x14ac:dyDescent="0.25">
      <c r="A9109">
        <v>219</v>
      </c>
      <c r="B9109" t="s">
        <v>1105</v>
      </c>
      <c r="C9109" t="s">
        <v>1106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customFormat="1" hidden="1" x14ac:dyDescent="0.25">
      <c r="A9110">
        <v>219</v>
      </c>
      <c r="B9110" t="s">
        <v>1244</v>
      </c>
      <c r="C9110" t="s">
        <v>1245</v>
      </c>
      <c r="D9110">
        <v>668803350562</v>
      </c>
      <c r="E9110">
        <v>1</v>
      </c>
      <c r="F9110">
        <v>0</v>
      </c>
      <c r="G9110">
        <v>0</v>
      </c>
      <c r="H9110">
        <v>149999999999</v>
      </c>
      <c r="I9110">
        <v>340000000</v>
      </c>
      <c r="J9110">
        <v>0</v>
      </c>
    </row>
    <row r="9111" spans="1:10" customFormat="1" hidden="1" x14ac:dyDescent="0.25">
      <c r="A9111">
        <v>219</v>
      </c>
      <c r="B9111" t="s">
        <v>913</v>
      </c>
      <c r="C9111" t="s">
        <v>914</v>
      </c>
      <c r="D9111">
        <v>67343822059668</v>
      </c>
      <c r="E9111">
        <v>3201569913</v>
      </c>
      <c r="F9111">
        <v>56754469958</v>
      </c>
      <c r="G9111">
        <v>37</v>
      </c>
      <c r="H9111">
        <v>100000000000</v>
      </c>
      <c r="I9111">
        <v>340000000</v>
      </c>
      <c r="J9111">
        <v>4.8000000000000001E-2</v>
      </c>
    </row>
    <row r="9112" spans="1:10" customFormat="1" hidden="1" x14ac:dyDescent="0.25">
      <c r="A9112">
        <v>219</v>
      </c>
      <c r="B9112" t="s">
        <v>1822</v>
      </c>
      <c r="C9112" t="s">
        <v>1823</v>
      </c>
      <c r="D9112">
        <v>1030470625940</v>
      </c>
      <c r="E9112">
        <v>453132109</v>
      </c>
      <c r="F9112">
        <v>2787691202</v>
      </c>
      <c r="G9112">
        <v>2</v>
      </c>
      <c r="H9112">
        <v>100000000000</v>
      </c>
      <c r="I9112">
        <v>340000000</v>
      </c>
      <c r="J9112">
        <v>3.9E-2</v>
      </c>
    </row>
    <row r="9113" spans="1:10" customFormat="1" hidden="1" x14ac:dyDescent="0.25">
      <c r="A9113">
        <v>219</v>
      </c>
      <c r="B9113" t="s">
        <v>461</v>
      </c>
      <c r="D9113">
        <v>0</v>
      </c>
      <c r="E9113">
        <v>0</v>
      </c>
      <c r="F9113">
        <v>0</v>
      </c>
      <c r="G9113">
        <v>0</v>
      </c>
      <c r="H9113">
        <v>10000000000</v>
      </c>
      <c r="I9113">
        <v>345000000</v>
      </c>
      <c r="J9113">
        <v>0.01</v>
      </c>
    </row>
    <row r="9114" spans="1:10" customFormat="1" hidden="1" x14ac:dyDescent="0.25">
      <c r="A9114">
        <v>219</v>
      </c>
      <c r="B9114" t="s">
        <v>774</v>
      </c>
      <c r="C9114" t="s">
        <v>775</v>
      </c>
      <c r="D9114">
        <v>100001811961</v>
      </c>
      <c r="E9114">
        <v>1</v>
      </c>
      <c r="F9114">
        <v>0</v>
      </c>
      <c r="G9114">
        <v>0</v>
      </c>
      <c r="H9114">
        <v>100000000000</v>
      </c>
      <c r="I9114">
        <v>340000000</v>
      </c>
      <c r="J9114">
        <v>0.02</v>
      </c>
    </row>
    <row r="9115" spans="1:10" customFormat="1" hidden="1" x14ac:dyDescent="0.25">
      <c r="A9115">
        <v>219</v>
      </c>
      <c r="B9115" t="s">
        <v>1644</v>
      </c>
      <c r="C9115" t="s">
        <v>1645</v>
      </c>
      <c r="D9115">
        <v>127662884601392</v>
      </c>
      <c r="E9115">
        <v>2520258134</v>
      </c>
      <c r="F9115">
        <v>70495013015</v>
      </c>
      <c r="G9115">
        <v>45</v>
      </c>
      <c r="H9115">
        <v>1033736000000</v>
      </c>
      <c r="I9115">
        <v>340000000</v>
      </c>
      <c r="J9115">
        <v>0.03</v>
      </c>
    </row>
    <row r="9116" spans="1:10" customFormat="1" hidden="1" x14ac:dyDescent="0.25">
      <c r="A9116">
        <v>219</v>
      </c>
      <c r="B9116" t="s">
        <v>1661</v>
      </c>
      <c r="C9116" t="s">
        <v>1662</v>
      </c>
      <c r="D9116">
        <v>0</v>
      </c>
      <c r="E9116">
        <v>0</v>
      </c>
      <c r="F9116">
        <v>0</v>
      </c>
      <c r="G9116">
        <v>0</v>
      </c>
      <c r="H9116">
        <v>65000000000</v>
      </c>
      <c r="I9116">
        <v>340000000</v>
      </c>
      <c r="J9116">
        <v>1.4999999999999999E-2</v>
      </c>
    </row>
    <row r="9117" spans="1:10" customFormat="1" hidden="1" x14ac:dyDescent="0.25">
      <c r="A9117">
        <v>219</v>
      </c>
      <c r="B9117" t="s">
        <v>1754</v>
      </c>
      <c r="C9117" t="s">
        <v>1755</v>
      </c>
      <c r="D9117">
        <v>8893046912</v>
      </c>
      <c r="E9117">
        <v>1</v>
      </c>
      <c r="F9117">
        <v>0</v>
      </c>
      <c r="G9117">
        <v>0</v>
      </c>
      <c r="H9117">
        <v>5500000000</v>
      </c>
      <c r="I9117">
        <v>340000000</v>
      </c>
      <c r="J9117">
        <v>0.01</v>
      </c>
    </row>
    <row r="9118" spans="1:10" customFormat="1" hidden="1" x14ac:dyDescent="0.25">
      <c r="A9118">
        <v>219</v>
      </c>
      <c r="B9118" t="s">
        <v>638</v>
      </c>
      <c r="C9118" t="s">
        <v>639</v>
      </c>
      <c r="D9118">
        <v>57747654431</v>
      </c>
      <c r="E9118">
        <v>1</v>
      </c>
      <c r="F9118">
        <v>0</v>
      </c>
      <c r="G9118">
        <v>0</v>
      </c>
      <c r="H9118">
        <v>54000000000</v>
      </c>
      <c r="I9118">
        <v>340000000</v>
      </c>
      <c r="J9118">
        <v>0</v>
      </c>
    </row>
    <row r="9119" spans="1:10" customFormat="1" hidden="1" x14ac:dyDescent="0.25">
      <c r="A9119">
        <v>219</v>
      </c>
      <c r="B9119" t="s">
        <v>2330</v>
      </c>
      <c r="C9119" t="s">
        <v>2331</v>
      </c>
      <c r="D9119">
        <v>48237919253</v>
      </c>
      <c r="E9119">
        <v>1</v>
      </c>
      <c r="F9119">
        <v>0</v>
      </c>
      <c r="G9119">
        <v>0</v>
      </c>
      <c r="H9119">
        <v>10000000</v>
      </c>
      <c r="I9119">
        <v>340000000</v>
      </c>
      <c r="J9119">
        <v>0.1</v>
      </c>
    </row>
    <row r="9120" spans="1:10" customFormat="1" hidden="1" x14ac:dyDescent="0.25">
      <c r="A9120">
        <v>222</v>
      </c>
      <c r="B9120" t="s">
        <v>627</v>
      </c>
      <c r="C9120" t="s">
        <v>628</v>
      </c>
      <c r="D9120">
        <v>3478785453107</v>
      </c>
      <c r="E9120">
        <v>1</v>
      </c>
      <c r="F9120">
        <v>0</v>
      </c>
      <c r="G9120">
        <v>0</v>
      </c>
      <c r="H9120">
        <v>250000000000</v>
      </c>
      <c r="I9120">
        <v>340000000</v>
      </c>
      <c r="J9120">
        <v>0.02</v>
      </c>
    </row>
    <row r="9121" spans="1:10" customFormat="1" hidden="1" x14ac:dyDescent="0.25">
      <c r="A9121">
        <v>219</v>
      </c>
      <c r="B9121" t="s">
        <v>1852</v>
      </c>
      <c r="C9121" t="s">
        <v>1853</v>
      </c>
      <c r="D9121">
        <v>2325470973310</v>
      </c>
      <c r="E9121">
        <v>368174339</v>
      </c>
      <c r="F9121">
        <v>1252477448</v>
      </c>
      <c r="G9121">
        <v>1</v>
      </c>
      <c r="H9121">
        <v>215000000000</v>
      </c>
      <c r="I9121">
        <v>340000000</v>
      </c>
      <c r="J9121">
        <v>2.1999999999999999E-2</v>
      </c>
    </row>
    <row r="9122" spans="1:10" customFormat="1" hidden="1" x14ac:dyDescent="0.25">
      <c r="A9122">
        <v>219</v>
      </c>
      <c r="B9122" t="s">
        <v>2510</v>
      </c>
      <c r="C9122" t="s">
        <v>2511</v>
      </c>
      <c r="D9122">
        <v>14743254780</v>
      </c>
      <c r="E9122">
        <v>1</v>
      </c>
      <c r="F9122">
        <v>0</v>
      </c>
      <c r="G9122">
        <v>0</v>
      </c>
      <c r="H9122">
        <v>13300000000</v>
      </c>
      <c r="I9122">
        <v>340000000</v>
      </c>
      <c r="J9122">
        <v>3.5000000000000003E-2</v>
      </c>
    </row>
    <row r="9123" spans="1:10" customFormat="1" hidden="1" x14ac:dyDescent="0.25">
      <c r="A9123">
        <v>219</v>
      </c>
      <c r="B9123" t="s">
        <v>1862</v>
      </c>
      <c r="C9123">
        <v>307</v>
      </c>
      <c r="D9123">
        <v>3343346956288</v>
      </c>
      <c r="E9123">
        <v>340000000</v>
      </c>
      <c r="F9123">
        <v>4526315899</v>
      </c>
      <c r="G9123">
        <v>3</v>
      </c>
      <c r="H9123">
        <v>1449000000000</v>
      </c>
      <c r="I9123">
        <v>340000000</v>
      </c>
      <c r="J9123">
        <v>0</v>
      </c>
    </row>
    <row r="9124" spans="1:10" customFormat="1" hidden="1" x14ac:dyDescent="0.25">
      <c r="A9124">
        <v>219</v>
      </c>
      <c r="B9124" t="s">
        <v>2429</v>
      </c>
      <c r="C9124" t="s">
        <v>2430</v>
      </c>
      <c r="D9124">
        <v>16931518</v>
      </c>
      <c r="E9124">
        <v>1</v>
      </c>
      <c r="F9124">
        <v>0</v>
      </c>
      <c r="G9124">
        <v>0</v>
      </c>
      <c r="H9124">
        <v>10000000</v>
      </c>
      <c r="I9124">
        <v>345000000</v>
      </c>
      <c r="J9124">
        <v>4.0000000000000001E-3</v>
      </c>
    </row>
    <row r="9125" spans="1:10" customFormat="1" hidden="1" x14ac:dyDescent="0.25">
      <c r="A9125">
        <v>219</v>
      </c>
      <c r="B9125" t="s">
        <v>614</v>
      </c>
      <c r="D9125">
        <v>1000000</v>
      </c>
      <c r="E9125">
        <v>1</v>
      </c>
      <c r="F9125">
        <v>0</v>
      </c>
      <c r="G9125">
        <v>0</v>
      </c>
      <c r="H9125">
        <v>600000000000</v>
      </c>
      <c r="I9125">
        <v>340000000</v>
      </c>
      <c r="J9125">
        <v>0.02</v>
      </c>
    </row>
    <row r="9126" spans="1:10" customFormat="1" hidden="1" x14ac:dyDescent="0.25">
      <c r="A9126">
        <v>219</v>
      </c>
      <c r="B9126" t="s">
        <v>995</v>
      </c>
      <c r="C9126" t="s">
        <v>996</v>
      </c>
      <c r="D9126">
        <v>2040502714</v>
      </c>
      <c r="E9126">
        <v>1</v>
      </c>
      <c r="F9126">
        <v>0</v>
      </c>
      <c r="G9126">
        <v>0</v>
      </c>
      <c r="H9126">
        <v>50000000</v>
      </c>
      <c r="I9126">
        <v>340000000</v>
      </c>
      <c r="J9126">
        <v>0</v>
      </c>
    </row>
    <row r="9127" spans="1:10" customFormat="1" hidden="1" x14ac:dyDescent="0.25">
      <c r="A9127">
        <v>219</v>
      </c>
      <c r="B9127" t="s">
        <v>1314</v>
      </c>
      <c r="C9127" t="s">
        <v>1315</v>
      </c>
      <c r="D9127">
        <v>196816397386</v>
      </c>
      <c r="E9127">
        <v>1</v>
      </c>
      <c r="F9127">
        <v>0</v>
      </c>
      <c r="G9127">
        <v>0</v>
      </c>
      <c r="H9127">
        <v>20000000000</v>
      </c>
      <c r="I9127">
        <v>345000000</v>
      </c>
      <c r="J9127">
        <v>0.02</v>
      </c>
    </row>
    <row r="9128" spans="1:10" customFormat="1" hidden="1" x14ac:dyDescent="0.25">
      <c r="A9128">
        <v>219</v>
      </c>
      <c r="B9128" t="s">
        <v>2206</v>
      </c>
      <c r="D9128">
        <v>0</v>
      </c>
      <c r="E9128">
        <v>0</v>
      </c>
      <c r="F9128">
        <v>0</v>
      </c>
      <c r="G9128">
        <v>0</v>
      </c>
      <c r="H9128">
        <v>1000000000000</v>
      </c>
      <c r="I9128">
        <v>340000000</v>
      </c>
      <c r="J9128">
        <v>0</v>
      </c>
    </row>
    <row r="9129" spans="1:10" customFormat="1" hidden="1" x14ac:dyDescent="0.25">
      <c r="A9129">
        <v>219</v>
      </c>
      <c r="B9129" t="s">
        <v>480</v>
      </c>
      <c r="C9129" t="s">
        <v>481</v>
      </c>
      <c r="D9129">
        <v>100002291174</v>
      </c>
      <c r="E9129">
        <v>1</v>
      </c>
      <c r="F9129">
        <v>0</v>
      </c>
      <c r="G9129">
        <v>0</v>
      </c>
      <c r="H9129">
        <v>71000000000</v>
      </c>
      <c r="I9129">
        <v>350000000</v>
      </c>
      <c r="J9129">
        <v>0.02</v>
      </c>
    </row>
    <row r="9130" spans="1:10" customFormat="1" hidden="1" x14ac:dyDescent="0.25">
      <c r="A9130">
        <v>219</v>
      </c>
      <c r="B9130" t="s">
        <v>1533</v>
      </c>
      <c r="C9130" t="s">
        <v>1534</v>
      </c>
      <c r="D9130">
        <v>3187370868411</v>
      </c>
      <c r="E9130">
        <v>1</v>
      </c>
      <c r="F9130">
        <v>0</v>
      </c>
      <c r="G9130">
        <v>0</v>
      </c>
      <c r="H9130">
        <v>438734839107</v>
      </c>
      <c r="I9130">
        <v>340000000</v>
      </c>
      <c r="J9130">
        <v>0</v>
      </c>
    </row>
    <row r="9131" spans="1:10" customFormat="1" hidden="1" x14ac:dyDescent="0.25">
      <c r="A9131">
        <v>219</v>
      </c>
      <c r="B9131" t="s">
        <v>1994</v>
      </c>
      <c r="C9131" t="s">
        <v>1995</v>
      </c>
      <c r="D9131">
        <v>1106874516354</v>
      </c>
      <c r="E9131">
        <v>427012343</v>
      </c>
      <c r="F9131">
        <v>2813399106</v>
      </c>
      <c r="G9131">
        <v>2</v>
      </c>
      <c r="H9131">
        <v>300000000</v>
      </c>
      <c r="I9131">
        <v>340000000</v>
      </c>
      <c r="J9131">
        <v>0.03</v>
      </c>
    </row>
    <row r="9132" spans="1:10" customFormat="1" hidden="1" x14ac:dyDescent="0.25">
      <c r="A9132">
        <v>219</v>
      </c>
      <c r="B9132" t="s">
        <v>737</v>
      </c>
      <c r="C9132" t="s">
        <v>738</v>
      </c>
      <c r="D9132">
        <v>139742956488</v>
      </c>
      <c r="E9132">
        <v>1</v>
      </c>
      <c r="F9132">
        <v>0</v>
      </c>
      <c r="G9132">
        <v>0</v>
      </c>
      <c r="H9132">
        <v>45000000000</v>
      </c>
      <c r="I9132">
        <v>340000000</v>
      </c>
      <c r="J9132">
        <v>0.02</v>
      </c>
    </row>
    <row r="9133" spans="1:10" customFormat="1" hidden="1" x14ac:dyDescent="0.25">
      <c r="A9133">
        <v>219</v>
      </c>
      <c r="B9133" t="s">
        <v>2137</v>
      </c>
      <c r="C9133" t="s">
        <v>2138</v>
      </c>
      <c r="D9133">
        <v>518168747144</v>
      </c>
      <c r="E9133">
        <v>1</v>
      </c>
      <c r="F9133">
        <v>0</v>
      </c>
      <c r="G9133">
        <v>0</v>
      </c>
      <c r="H9133">
        <v>53020000000</v>
      </c>
      <c r="I9133">
        <v>340000000</v>
      </c>
      <c r="J9133">
        <v>0</v>
      </c>
    </row>
    <row r="9134" spans="1:10" customFormat="1" hidden="1" x14ac:dyDescent="0.25">
      <c r="A9134">
        <v>219</v>
      </c>
      <c r="B9134" t="s">
        <v>2312</v>
      </c>
      <c r="C9134" t="s">
        <v>2313</v>
      </c>
      <c r="D9134">
        <v>4529530822421</v>
      </c>
      <c r="E9134">
        <v>398113143</v>
      </c>
      <c r="F9134">
        <v>2847544021</v>
      </c>
      <c r="G9134">
        <v>2</v>
      </c>
      <c r="H9134">
        <v>2100000000000</v>
      </c>
      <c r="I9134">
        <v>340000000</v>
      </c>
      <c r="J9134">
        <v>0.02</v>
      </c>
    </row>
    <row r="9135" spans="1:10" customFormat="1" hidden="1" x14ac:dyDescent="0.25">
      <c r="A9135">
        <v>219</v>
      </c>
      <c r="B9135" t="s">
        <v>1350</v>
      </c>
      <c r="C9135" t="s">
        <v>1351</v>
      </c>
      <c r="D9135">
        <v>232871581430</v>
      </c>
      <c r="E9135">
        <v>1</v>
      </c>
      <c r="F9135">
        <v>0</v>
      </c>
      <c r="G9135">
        <v>0</v>
      </c>
      <c r="H9135">
        <v>50000000000</v>
      </c>
      <c r="I9135">
        <v>340000000</v>
      </c>
      <c r="J9135">
        <v>2.5000000000000001E-2</v>
      </c>
    </row>
    <row r="9136" spans="1:10" customFormat="1" hidden="1" x14ac:dyDescent="0.25">
      <c r="A9136">
        <v>219</v>
      </c>
      <c r="B9136" t="s">
        <v>1044</v>
      </c>
      <c r="C9136" t="s">
        <v>1045</v>
      </c>
      <c r="D9136">
        <v>150184495650</v>
      </c>
      <c r="E9136">
        <v>380200857</v>
      </c>
      <c r="F9136">
        <v>1240081240</v>
      </c>
      <c r="G9136">
        <v>1</v>
      </c>
      <c r="H9136">
        <v>51000000000</v>
      </c>
      <c r="I9136">
        <v>340000000</v>
      </c>
      <c r="J9136">
        <v>3.1399999999999997E-2</v>
      </c>
    </row>
    <row r="9137" spans="1:10" customFormat="1" hidden="1" x14ac:dyDescent="0.25">
      <c r="A9137">
        <v>222</v>
      </c>
      <c r="B9137" t="s">
        <v>2309</v>
      </c>
      <c r="D9137">
        <v>229319442273</v>
      </c>
      <c r="E9137">
        <v>1</v>
      </c>
      <c r="F9137">
        <v>0</v>
      </c>
      <c r="G9137">
        <v>0</v>
      </c>
      <c r="H9137">
        <v>500000000</v>
      </c>
      <c r="I9137">
        <v>340000000</v>
      </c>
      <c r="J9137">
        <v>0.03</v>
      </c>
    </row>
    <row r="9138" spans="1:10" customFormat="1" hidden="1" x14ac:dyDescent="0.25">
      <c r="A9138">
        <v>219</v>
      </c>
      <c r="B9138" t="s">
        <v>375</v>
      </c>
      <c r="C9138" t="s">
        <v>376</v>
      </c>
      <c r="D9138">
        <v>10497218448</v>
      </c>
      <c r="E9138">
        <v>1</v>
      </c>
      <c r="F9138">
        <v>0</v>
      </c>
      <c r="G9138">
        <v>0</v>
      </c>
      <c r="H9138">
        <v>10000000000</v>
      </c>
      <c r="I9138">
        <v>340000000</v>
      </c>
      <c r="J9138">
        <v>0</v>
      </c>
    </row>
    <row r="9139" spans="1:10" customFormat="1" hidden="1" x14ac:dyDescent="0.25">
      <c r="A9139">
        <v>219</v>
      </c>
      <c r="B9139" t="s">
        <v>2285</v>
      </c>
      <c r="C9139" t="s">
        <v>2286</v>
      </c>
      <c r="D9139">
        <v>3975265413777</v>
      </c>
      <c r="E9139">
        <v>340000000</v>
      </c>
      <c r="F9139">
        <v>7766037079</v>
      </c>
      <c r="G9139">
        <v>5</v>
      </c>
      <c r="H9139">
        <v>500000000000</v>
      </c>
      <c r="I9139">
        <v>340000000</v>
      </c>
      <c r="J9139">
        <v>0</v>
      </c>
    </row>
    <row r="9140" spans="1:10" customFormat="1" hidden="1" x14ac:dyDescent="0.25">
      <c r="A9140">
        <v>219</v>
      </c>
      <c r="B9140" t="s">
        <v>929</v>
      </c>
      <c r="C9140" t="s">
        <v>930</v>
      </c>
      <c r="D9140">
        <v>110497619322</v>
      </c>
      <c r="E9140">
        <v>1</v>
      </c>
      <c r="F9140">
        <v>0</v>
      </c>
      <c r="G9140">
        <v>0</v>
      </c>
      <c r="H9140">
        <v>110000000000</v>
      </c>
      <c r="I9140">
        <v>340000000</v>
      </c>
      <c r="J9140">
        <v>2.9000000000000001E-2</v>
      </c>
    </row>
    <row r="9141" spans="1:10" customFormat="1" hidden="1" x14ac:dyDescent="0.25">
      <c r="A9141">
        <v>219</v>
      </c>
      <c r="B9141" t="s">
        <v>2361</v>
      </c>
      <c r="D9141">
        <v>376518669</v>
      </c>
      <c r="E9141">
        <v>1</v>
      </c>
      <c r="F9141">
        <v>0</v>
      </c>
      <c r="G9141">
        <v>0</v>
      </c>
      <c r="H9141">
        <v>200000000</v>
      </c>
      <c r="I9141">
        <v>340000000</v>
      </c>
      <c r="J9141">
        <v>0.01</v>
      </c>
    </row>
    <row r="9142" spans="1:10" customFormat="1" hidden="1" x14ac:dyDescent="0.25">
      <c r="A9142">
        <v>219</v>
      </c>
      <c r="B9142" t="s">
        <v>1346</v>
      </c>
      <c r="C9142" t="s">
        <v>1347</v>
      </c>
      <c r="D9142">
        <v>10490329247</v>
      </c>
      <c r="E9142">
        <v>1</v>
      </c>
      <c r="F9142">
        <v>0</v>
      </c>
      <c r="G9142">
        <v>0</v>
      </c>
      <c r="H9142">
        <v>10000000000</v>
      </c>
      <c r="I9142">
        <v>340000000</v>
      </c>
      <c r="J9142">
        <v>2.5000000000000001E-2</v>
      </c>
    </row>
    <row r="9143" spans="1:10" customFormat="1" hidden="1" x14ac:dyDescent="0.25">
      <c r="A9143">
        <v>219</v>
      </c>
      <c r="B9143" t="s">
        <v>689</v>
      </c>
      <c r="C9143" t="s">
        <v>690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hidden="1" x14ac:dyDescent="0.25">
      <c r="A9144">
        <v>219</v>
      </c>
      <c r="B9144" t="s">
        <v>2500</v>
      </c>
      <c r="C9144" t="s">
        <v>2501</v>
      </c>
      <c r="D9144">
        <v>285023583434</v>
      </c>
      <c r="E9144">
        <v>1</v>
      </c>
      <c r="F9144">
        <v>0</v>
      </c>
      <c r="G9144">
        <v>0</v>
      </c>
      <c r="H9144">
        <v>10000000000</v>
      </c>
      <c r="I9144">
        <v>340000000</v>
      </c>
      <c r="J9144">
        <v>0</v>
      </c>
    </row>
    <row r="9145" spans="1:10" customFormat="1" hidden="1" x14ac:dyDescent="0.25">
      <c r="A9145">
        <v>219</v>
      </c>
      <c r="B9145" t="s">
        <v>662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 customFormat="1" hidden="1" x14ac:dyDescent="0.25">
      <c r="A9146">
        <v>219</v>
      </c>
      <c r="B9146" t="s">
        <v>2254</v>
      </c>
      <c r="C9146" t="s">
        <v>2255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hidden="1" x14ac:dyDescent="0.25">
      <c r="A9147">
        <v>219</v>
      </c>
      <c r="B9147" t="s">
        <v>986</v>
      </c>
      <c r="C9147" t="s">
        <v>987</v>
      </c>
      <c r="D9147">
        <v>65280271997</v>
      </c>
      <c r="E9147">
        <v>352802421</v>
      </c>
      <c r="F9147">
        <v>1267439707</v>
      </c>
      <c r="G9147">
        <v>1</v>
      </c>
      <c r="H9147">
        <v>30000000000</v>
      </c>
      <c r="I9147">
        <v>340000000</v>
      </c>
      <c r="J9147">
        <v>0.01</v>
      </c>
    </row>
    <row r="9148" spans="1:10" customFormat="1" hidden="1" x14ac:dyDescent="0.25">
      <c r="A9148">
        <v>219</v>
      </c>
      <c r="B9148" t="s">
        <v>1155</v>
      </c>
      <c r="C9148" t="s">
        <v>1156</v>
      </c>
      <c r="D9148">
        <v>80035445285</v>
      </c>
      <c r="E9148">
        <v>1</v>
      </c>
      <c r="F9148">
        <v>0</v>
      </c>
      <c r="G9148">
        <v>0</v>
      </c>
      <c r="H9148">
        <v>57000000000</v>
      </c>
      <c r="I9148">
        <v>340000000</v>
      </c>
      <c r="J9148">
        <v>0.02</v>
      </c>
    </row>
    <row r="9149" spans="1:10" customFormat="1" hidden="1" x14ac:dyDescent="0.25">
      <c r="A9149">
        <v>219</v>
      </c>
      <c r="B9149" t="s">
        <v>1984</v>
      </c>
      <c r="C9149" t="s">
        <v>1985</v>
      </c>
      <c r="D9149">
        <v>300311246374</v>
      </c>
      <c r="E9149">
        <v>1</v>
      </c>
      <c r="F9149">
        <v>0</v>
      </c>
      <c r="G9149">
        <v>0</v>
      </c>
      <c r="H9149">
        <v>250000000000</v>
      </c>
      <c r="I9149">
        <v>340000000</v>
      </c>
      <c r="J9149">
        <v>0</v>
      </c>
    </row>
    <row r="9150" spans="1:10" customFormat="1" hidden="1" x14ac:dyDescent="0.25">
      <c r="A9150">
        <v>219</v>
      </c>
      <c r="B9150" t="s">
        <v>2596</v>
      </c>
      <c r="D9150">
        <v>1485165074</v>
      </c>
      <c r="E9150">
        <v>1</v>
      </c>
      <c r="F9150">
        <v>0</v>
      </c>
      <c r="G9150">
        <v>0</v>
      </c>
      <c r="H9150">
        <v>1000000000</v>
      </c>
      <c r="I9150">
        <v>340000000</v>
      </c>
      <c r="J9150">
        <v>0.03</v>
      </c>
    </row>
    <row r="9151" spans="1:10" customFormat="1" hidden="1" x14ac:dyDescent="0.25">
      <c r="A9151">
        <v>219</v>
      </c>
      <c r="B9151" t="s">
        <v>2209</v>
      </c>
      <c r="D9151">
        <v>3574881953</v>
      </c>
      <c r="E9151">
        <v>1</v>
      </c>
      <c r="F9151">
        <v>0</v>
      </c>
      <c r="G9151">
        <v>0</v>
      </c>
      <c r="H9151">
        <v>500000000</v>
      </c>
      <c r="I9151">
        <v>340000000</v>
      </c>
      <c r="J9151">
        <v>0.05</v>
      </c>
    </row>
    <row r="9152" spans="1:10" customFormat="1" hidden="1" x14ac:dyDescent="0.25">
      <c r="A9152">
        <v>219</v>
      </c>
      <c r="B9152" t="s">
        <v>1167</v>
      </c>
      <c r="C9152" t="s">
        <v>1168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hidden="1" x14ac:dyDescent="0.25">
      <c r="A9153">
        <v>219</v>
      </c>
      <c r="B9153" t="s">
        <v>1537</v>
      </c>
      <c r="C9153" t="s">
        <v>1538</v>
      </c>
      <c r="D9153">
        <v>8129095</v>
      </c>
      <c r="E9153">
        <v>1</v>
      </c>
      <c r="F9153">
        <v>0</v>
      </c>
      <c r="G9153">
        <v>0</v>
      </c>
      <c r="H9153">
        <v>1000000</v>
      </c>
      <c r="I9153">
        <v>340000000</v>
      </c>
      <c r="J9153">
        <v>7.77E-3</v>
      </c>
    </row>
    <row r="9154" spans="1:10" customFormat="1" hidden="1" x14ac:dyDescent="0.25">
      <c r="A9154">
        <v>219</v>
      </c>
      <c r="B9154" t="s">
        <v>1500</v>
      </c>
      <c r="D9154">
        <v>516461389</v>
      </c>
      <c r="E9154">
        <v>1</v>
      </c>
      <c r="F9154">
        <v>0</v>
      </c>
      <c r="G9154">
        <v>0</v>
      </c>
      <c r="H9154">
        <v>2000000</v>
      </c>
      <c r="I9154">
        <v>340000000</v>
      </c>
      <c r="J9154">
        <v>0.03</v>
      </c>
    </row>
    <row r="9155" spans="1:10" customFormat="1" hidden="1" x14ac:dyDescent="0.25">
      <c r="A9155">
        <v>219</v>
      </c>
      <c r="B9155" t="s">
        <v>1834</v>
      </c>
      <c r="C9155" t="s">
        <v>1835</v>
      </c>
      <c r="D9155">
        <v>50216069006</v>
      </c>
      <c r="E9155">
        <v>1</v>
      </c>
      <c r="F9155">
        <v>0</v>
      </c>
      <c r="G9155">
        <v>0</v>
      </c>
      <c r="H9155">
        <v>50000000000</v>
      </c>
      <c r="I9155">
        <v>340000000</v>
      </c>
      <c r="J9155">
        <v>0.05</v>
      </c>
    </row>
    <row r="9156" spans="1:10" customFormat="1" hidden="1" x14ac:dyDescent="0.25">
      <c r="A9156">
        <v>219</v>
      </c>
      <c r="B9156" t="s">
        <v>2004</v>
      </c>
      <c r="C9156" t="b">
        <v>1</v>
      </c>
      <c r="D9156">
        <v>7809895976419</v>
      </c>
      <c r="E9156">
        <v>412639032</v>
      </c>
      <c r="F9156">
        <v>2832922283</v>
      </c>
      <c r="G9156">
        <v>2</v>
      </c>
      <c r="H9156">
        <v>1351450000000</v>
      </c>
      <c r="I9156">
        <v>340000000</v>
      </c>
      <c r="J9156">
        <v>2.5000000000000001E-2</v>
      </c>
    </row>
    <row r="9157" spans="1:10" customFormat="1" hidden="1" x14ac:dyDescent="0.25">
      <c r="A9157">
        <v>219</v>
      </c>
      <c r="B9157" t="s">
        <v>569</v>
      </c>
      <c r="C9157" t="s">
        <v>570</v>
      </c>
      <c r="D9157">
        <v>1269857922798</v>
      </c>
      <c r="E9157">
        <v>427055965</v>
      </c>
      <c r="F9157">
        <v>2814809568</v>
      </c>
      <c r="G9157">
        <v>2</v>
      </c>
      <c r="H9157">
        <v>600000000000</v>
      </c>
      <c r="I9157">
        <v>340000000</v>
      </c>
      <c r="J9157">
        <v>0.03</v>
      </c>
    </row>
    <row r="9158" spans="1:10" customFormat="1" hidden="1" x14ac:dyDescent="0.25">
      <c r="A9158">
        <v>219</v>
      </c>
      <c r="B9158" t="s">
        <v>769</v>
      </c>
      <c r="D9158">
        <v>0</v>
      </c>
      <c r="E9158">
        <v>1</v>
      </c>
      <c r="F9158">
        <v>0</v>
      </c>
      <c r="G9158">
        <v>0</v>
      </c>
      <c r="H9158">
        <v>100000000</v>
      </c>
      <c r="I9158">
        <v>345000000</v>
      </c>
      <c r="J9158">
        <v>0.15</v>
      </c>
    </row>
    <row r="9159" spans="1:10" customFormat="1" hidden="1" x14ac:dyDescent="0.25">
      <c r="A9159">
        <v>219</v>
      </c>
      <c r="B9159" t="s">
        <v>2385</v>
      </c>
      <c r="D9159">
        <v>0</v>
      </c>
      <c r="E9159">
        <v>0</v>
      </c>
      <c r="F9159">
        <v>0</v>
      </c>
      <c r="G9159">
        <v>0</v>
      </c>
      <c r="H9159">
        <v>25000000000</v>
      </c>
      <c r="I9159">
        <v>1000000000</v>
      </c>
      <c r="J9159">
        <v>0.04</v>
      </c>
    </row>
    <row r="9160" spans="1:10" customFormat="1" hidden="1" x14ac:dyDescent="0.25">
      <c r="A9160">
        <v>219</v>
      </c>
      <c r="B9160" t="s">
        <v>1567</v>
      </c>
      <c r="C9160" t="s">
        <v>1568</v>
      </c>
      <c r="D9160">
        <v>440439404287</v>
      </c>
      <c r="E9160">
        <v>378407545</v>
      </c>
      <c r="F9160">
        <v>1241843968</v>
      </c>
      <c r="G9160">
        <v>1</v>
      </c>
      <c r="H9160">
        <v>420000000000</v>
      </c>
      <c r="I9160">
        <v>340000000</v>
      </c>
      <c r="J9160">
        <v>0.03</v>
      </c>
    </row>
    <row r="9161" spans="1:10" customFormat="1" hidden="1" x14ac:dyDescent="0.25">
      <c r="A9161">
        <v>222</v>
      </c>
      <c r="B9161" t="s">
        <v>488</v>
      </c>
      <c r="C9161" t="s">
        <v>489</v>
      </c>
      <c r="D9161">
        <v>30367974772222</v>
      </c>
      <c r="E9161">
        <v>465383909</v>
      </c>
      <c r="F9161">
        <v>12413007046</v>
      </c>
      <c r="G9161">
        <v>9</v>
      </c>
      <c r="H9161">
        <v>3000000</v>
      </c>
      <c r="I9161">
        <v>340000000</v>
      </c>
      <c r="J9161">
        <v>0.01</v>
      </c>
    </row>
    <row r="9162" spans="1:10" customFormat="1" hidden="1" x14ac:dyDescent="0.25">
      <c r="A9162">
        <v>219</v>
      </c>
      <c r="B9162" t="s">
        <v>1258</v>
      </c>
      <c r="C9162" t="s">
        <v>279</v>
      </c>
      <c r="D9162">
        <v>0</v>
      </c>
      <c r="E9162">
        <v>1</v>
      </c>
      <c r="F9162">
        <v>0</v>
      </c>
      <c r="G9162">
        <v>0</v>
      </c>
      <c r="H9162">
        <v>100000000000</v>
      </c>
      <c r="I9162">
        <v>340000000</v>
      </c>
      <c r="J9162">
        <v>2.5000000000000001E-2</v>
      </c>
    </row>
    <row r="9163" spans="1:10" customFormat="1" hidden="1" x14ac:dyDescent="0.25">
      <c r="A9163">
        <v>219</v>
      </c>
      <c r="B9163" t="s">
        <v>175</v>
      </c>
      <c r="C9163" t="s">
        <v>176</v>
      </c>
      <c r="D9163">
        <v>35151331650264</v>
      </c>
      <c r="E9163">
        <v>1109771634</v>
      </c>
      <c r="F9163">
        <v>24889282850</v>
      </c>
      <c r="G9163">
        <v>16</v>
      </c>
      <c r="H9163">
        <v>2184000000000</v>
      </c>
      <c r="I9163">
        <v>340000000</v>
      </c>
      <c r="J9163">
        <v>0.03</v>
      </c>
    </row>
    <row r="9164" spans="1:10" customFormat="1" hidden="1" x14ac:dyDescent="0.25">
      <c r="A9164">
        <v>219</v>
      </c>
      <c r="B9164" t="s">
        <v>1344</v>
      </c>
      <c r="C9164" t="s">
        <v>1345</v>
      </c>
      <c r="D9164">
        <v>202783845748</v>
      </c>
      <c r="E9164">
        <v>1</v>
      </c>
      <c r="F9164">
        <v>0</v>
      </c>
      <c r="G9164">
        <v>0</v>
      </c>
      <c r="H9164">
        <v>200000000000</v>
      </c>
      <c r="I9164">
        <v>399000000</v>
      </c>
      <c r="J9164">
        <v>3.1E-2</v>
      </c>
    </row>
    <row r="9165" spans="1:10" customFormat="1" hidden="1" x14ac:dyDescent="0.25">
      <c r="A9165">
        <v>219</v>
      </c>
      <c r="B9165" t="s">
        <v>691</v>
      </c>
      <c r="C9165" t="s">
        <v>692</v>
      </c>
      <c r="D9165">
        <v>310871273538</v>
      </c>
      <c r="E9165">
        <v>1</v>
      </c>
      <c r="F9165">
        <v>0</v>
      </c>
      <c r="G9165">
        <v>0</v>
      </c>
      <c r="H9165">
        <v>2000000000</v>
      </c>
      <c r="I9165">
        <v>340000000</v>
      </c>
      <c r="J9165">
        <v>0.02</v>
      </c>
    </row>
    <row r="9166" spans="1:10" customFormat="1" hidden="1" x14ac:dyDescent="0.25">
      <c r="A9166">
        <v>219</v>
      </c>
      <c r="B9166" t="s">
        <v>1224</v>
      </c>
      <c r="C9166" t="s">
        <v>1225</v>
      </c>
      <c r="D9166">
        <v>30613322382</v>
      </c>
      <c r="E9166">
        <v>1</v>
      </c>
      <c r="F9166">
        <v>0</v>
      </c>
      <c r="G9166">
        <v>0</v>
      </c>
      <c r="H9166">
        <v>25000000000</v>
      </c>
      <c r="I9166">
        <v>340000000</v>
      </c>
      <c r="J9166">
        <v>8.9999999999999993E-3</v>
      </c>
    </row>
    <row r="9167" spans="1:10" customFormat="1" hidden="1" x14ac:dyDescent="0.25">
      <c r="A9167">
        <v>219</v>
      </c>
      <c r="B9167" t="s">
        <v>1918</v>
      </c>
      <c r="C9167" t="s">
        <v>1919</v>
      </c>
      <c r="D9167">
        <v>744046051413</v>
      </c>
      <c r="E9167">
        <v>346401099</v>
      </c>
      <c r="F9167">
        <v>1273818766</v>
      </c>
      <c r="G9167">
        <v>1</v>
      </c>
      <c r="H9167">
        <v>6540000000</v>
      </c>
      <c r="I9167">
        <v>340000000</v>
      </c>
      <c r="J9167">
        <v>5.0000000000000001E-3</v>
      </c>
    </row>
    <row r="9168" spans="1:10" customFormat="1" hidden="1" x14ac:dyDescent="0.25">
      <c r="A9168">
        <v>222</v>
      </c>
      <c r="B9168" t="s">
        <v>2091</v>
      </c>
      <c r="C9168">
        <v>0</v>
      </c>
      <c r="D9168">
        <v>1170340207321</v>
      </c>
      <c r="E9168">
        <v>1</v>
      </c>
      <c r="F9168">
        <v>0</v>
      </c>
      <c r="G9168">
        <v>0</v>
      </c>
      <c r="H9168">
        <v>70000000000</v>
      </c>
      <c r="I9168">
        <v>340000000</v>
      </c>
      <c r="J9168">
        <v>0</v>
      </c>
    </row>
    <row r="9169" spans="1:10" customFormat="1" hidden="1" x14ac:dyDescent="0.25">
      <c r="A9169">
        <v>219</v>
      </c>
      <c r="B9169" t="s">
        <v>353</v>
      </c>
      <c r="C9169" t="s">
        <v>354</v>
      </c>
      <c r="D9169">
        <v>14301269779148</v>
      </c>
      <c r="E9169">
        <v>466285943</v>
      </c>
      <c r="F9169">
        <v>12502308411</v>
      </c>
      <c r="G9169">
        <v>8</v>
      </c>
      <c r="H9169">
        <v>390000000000</v>
      </c>
      <c r="I9169">
        <v>340000000</v>
      </c>
      <c r="J9169">
        <v>0.01</v>
      </c>
    </row>
    <row r="9170" spans="1:10" customFormat="1" hidden="1" x14ac:dyDescent="0.25">
      <c r="A9170">
        <v>219</v>
      </c>
      <c r="B9170" t="s">
        <v>159</v>
      </c>
      <c r="C9170" t="s">
        <v>160</v>
      </c>
      <c r="D9170">
        <v>0</v>
      </c>
      <c r="E9170">
        <v>0</v>
      </c>
      <c r="F9170">
        <v>0</v>
      </c>
      <c r="G9170">
        <v>0</v>
      </c>
      <c r="H9170">
        <v>90000000000</v>
      </c>
      <c r="I9170">
        <v>345000000</v>
      </c>
      <c r="J9170">
        <v>8.0000000000000002E-3</v>
      </c>
    </row>
    <row r="9171" spans="1:10" customFormat="1" hidden="1" x14ac:dyDescent="0.25">
      <c r="A9171">
        <v>219</v>
      </c>
      <c r="B9171" t="s">
        <v>891</v>
      </c>
      <c r="C9171" t="s">
        <v>892</v>
      </c>
      <c r="D9171">
        <v>4498830433708</v>
      </c>
      <c r="E9171">
        <v>1</v>
      </c>
      <c r="F9171">
        <v>0</v>
      </c>
      <c r="G9171">
        <v>0</v>
      </c>
      <c r="H9171">
        <v>1015000000000</v>
      </c>
      <c r="I9171">
        <v>340000000</v>
      </c>
      <c r="J9171">
        <v>0.03</v>
      </c>
    </row>
    <row r="9172" spans="1:10" customFormat="1" hidden="1" x14ac:dyDescent="0.25">
      <c r="A9172">
        <v>219</v>
      </c>
      <c r="B9172" t="s">
        <v>1511</v>
      </c>
      <c r="C9172" t="s">
        <v>1512</v>
      </c>
      <c r="D9172">
        <v>12374240492</v>
      </c>
      <c r="E9172">
        <v>1</v>
      </c>
      <c r="F9172">
        <v>0</v>
      </c>
      <c r="G9172">
        <v>0</v>
      </c>
      <c r="H9172">
        <v>100000000</v>
      </c>
      <c r="I9172">
        <v>340000000</v>
      </c>
      <c r="J9172">
        <v>0.05</v>
      </c>
    </row>
    <row r="9173" spans="1:10" customFormat="1" hidden="1" x14ac:dyDescent="0.25">
      <c r="A9173">
        <v>219</v>
      </c>
      <c r="B9173" t="s">
        <v>1408</v>
      </c>
      <c r="C9173" t="s">
        <v>1409</v>
      </c>
      <c r="D9173">
        <v>1986781614864</v>
      </c>
      <c r="E9173">
        <v>340000000</v>
      </c>
      <c r="F9173">
        <v>4524055122</v>
      </c>
      <c r="G9173">
        <v>3</v>
      </c>
      <c r="H9173">
        <v>1000000000000</v>
      </c>
      <c r="I9173">
        <v>340000000</v>
      </c>
      <c r="J9173">
        <v>0</v>
      </c>
    </row>
    <row r="9174" spans="1:10" customFormat="1" hidden="1" x14ac:dyDescent="0.25">
      <c r="A9174">
        <v>219</v>
      </c>
      <c r="B9174" t="s">
        <v>1458</v>
      </c>
      <c r="C9174" t="s">
        <v>1459</v>
      </c>
      <c r="D9174">
        <v>14006566819</v>
      </c>
      <c r="E9174">
        <v>1</v>
      </c>
      <c r="F9174">
        <v>0</v>
      </c>
      <c r="G9174">
        <v>0</v>
      </c>
      <c r="H9174">
        <v>1500000000</v>
      </c>
      <c r="I9174">
        <v>340000000</v>
      </c>
      <c r="J9174">
        <v>0.02</v>
      </c>
    </row>
    <row r="9175" spans="1:10" customFormat="1" hidden="1" x14ac:dyDescent="0.25">
      <c r="A9175">
        <v>219</v>
      </c>
      <c r="B9175" t="s">
        <v>1309</v>
      </c>
      <c r="D9175">
        <v>97620466</v>
      </c>
      <c r="E9175">
        <v>1</v>
      </c>
      <c r="F9175">
        <v>0</v>
      </c>
      <c r="G9175">
        <v>0</v>
      </c>
      <c r="H9175">
        <v>100000000</v>
      </c>
      <c r="I9175">
        <v>345000000</v>
      </c>
      <c r="J9175">
        <v>0.15</v>
      </c>
    </row>
    <row r="9176" spans="1:10" customFormat="1" hidden="1" x14ac:dyDescent="0.25">
      <c r="A9176">
        <v>219</v>
      </c>
      <c r="B9176" t="s">
        <v>337</v>
      </c>
      <c r="C9176" t="s">
        <v>338</v>
      </c>
      <c r="D9176">
        <v>3425565040296</v>
      </c>
      <c r="E9176">
        <v>1</v>
      </c>
      <c r="F9176">
        <v>0</v>
      </c>
      <c r="G9176">
        <v>0</v>
      </c>
      <c r="H9176">
        <v>100000000000</v>
      </c>
      <c r="I9176">
        <v>340000000</v>
      </c>
      <c r="J9176">
        <v>5.0000000000000001E-3</v>
      </c>
    </row>
    <row r="9177" spans="1:10" customFormat="1" hidden="1" x14ac:dyDescent="0.25">
      <c r="A9177">
        <v>219</v>
      </c>
      <c r="B9177" t="s">
        <v>2310</v>
      </c>
      <c r="C9177" t="s">
        <v>2311</v>
      </c>
      <c r="D9177">
        <v>51767868250</v>
      </c>
      <c r="E9177">
        <v>1</v>
      </c>
      <c r="F9177">
        <v>0</v>
      </c>
      <c r="G9177">
        <v>0</v>
      </c>
      <c r="H9177">
        <v>6250000000</v>
      </c>
      <c r="I9177">
        <v>340000000</v>
      </c>
      <c r="J9177">
        <v>1E-4</v>
      </c>
    </row>
    <row r="9178" spans="1:10" customFormat="1" hidden="1" x14ac:dyDescent="0.25">
      <c r="A9178">
        <v>219</v>
      </c>
      <c r="B9178" t="s">
        <v>1848</v>
      </c>
      <c r="C9178" t="s">
        <v>1849</v>
      </c>
      <c r="D9178">
        <v>3324743483549</v>
      </c>
      <c r="E9178">
        <v>340000000</v>
      </c>
      <c r="F9178">
        <v>2903321861</v>
      </c>
      <c r="G9178">
        <v>2</v>
      </c>
      <c r="H9178">
        <v>851000000000</v>
      </c>
      <c r="I9178">
        <v>340000000</v>
      </c>
      <c r="J9178">
        <v>0</v>
      </c>
    </row>
    <row r="9179" spans="1:10" customFormat="1" hidden="1" x14ac:dyDescent="0.25">
      <c r="A9179">
        <v>219</v>
      </c>
      <c r="B9179" t="s">
        <v>1230</v>
      </c>
      <c r="C9179" t="s">
        <v>1231</v>
      </c>
      <c r="D9179">
        <v>19880703119202</v>
      </c>
      <c r="E9179">
        <v>582405643</v>
      </c>
      <c r="F9179">
        <v>9153161948</v>
      </c>
      <c r="G9179">
        <v>6</v>
      </c>
      <c r="H9179">
        <v>1100000000000</v>
      </c>
      <c r="I9179">
        <v>340000000</v>
      </c>
      <c r="J9179">
        <v>2.58E-2</v>
      </c>
    </row>
    <row r="9180" spans="1:10" customFormat="1" hidden="1" x14ac:dyDescent="0.25">
      <c r="A9180">
        <v>219</v>
      </c>
      <c r="B9180" t="s">
        <v>1547</v>
      </c>
      <c r="C9180" t="s">
        <v>1548</v>
      </c>
      <c r="D9180">
        <v>290400469822</v>
      </c>
      <c r="E9180">
        <v>1</v>
      </c>
      <c r="F9180">
        <v>0</v>
      </c>
      <c r="G9180">
        <v>0</v>
      </c>
      <c r="H9180">
        <v>280000000000</v>
      </c>
      <c r="I9180">
        <v>345000000</v>
      </c>
      <c r="J9180">
        <v>1.4999999999999999E-2</v>
      </c>
    </row>
    <row r="9181" spans="1:10" customFormat="1" hidden="1" x14ac:dyDescent="0.25">
      <c r="A9181">
        <v>219</v>
      </c>
      <c r="B9181" t="s">
        <v>1761</v>
      </c>
      <c r="C9181" t="s">
        <v>1762</v>
      </c>
      <c r="D9181">
        <v>45814888168</v>
      </c>
      <c r="E9181">
        <v>1</v>
      </c>
      <c r="F9181">
        <v>0</v>
      </c>
      <c r="G9181">
        <v>0</v>
      </c>
      <c r="H9181">
        <v>100000000000</v>
      </c>
      <c r="I9181">
        <v>340000000</v>
      </c>
      <c r="J9181">
        <v>0.03</v>
      </c>
    </row>
    <row r="9182" spans="1:10" customFormat="1" hidden="1" x14ac:dyDescent="0.25">
      <c r="A9182">
        <v>219</v>
      </c>
      <c r="B9182" t="s">
        <v>260</v>
      </c>
      <c r="C9182" t="s">
        <v>261</v>
      </c>
      <c r="D9182">
        <v>169155040948</v>
      </c>
      <c r="E9182">
        <v>1</v>
      </c>
      <c r="F9182">
        <v>0</v>
      </c>
      <c r="G9182">
        <v>0</v>
      </c>
      <c r="H9182">
        <v>420000000</v>
      </c>
      <c r="I9182">
        <v>340000000</v>
      </c>
      <c r="J9182">
        <v>0.01</v>
      </c>
    </row>
    <row r="9183" spans="1:10" customFormat="1" hidden="1" x14ac:dyDescent="0.25">
      <c r="A9183">
        <v>219</v>
      </c>
      <c r="B9183" t="s">
        <v>1446</v>
      </c>
      <c r="C9183" t="s">
        <v>1447</v>
      </c>
      <c r="D9183">
        <v>0</v>
      </c>
      <c r="E9183">
        <v>0</v>
      </c>
      <c r="F9183">
        <v>0</v>
      </c>
      <c r="G9183">
        <v>0</v>
      </c>
      <c r="H9183">
        <v>1000000</v>
      </c>
      <c r="I9183">
        <v>340000000</v>
      </c>
      <c r="J9183">
        <v>0</v>
      </c>
    </row>
    <row r="9184" spans="1:10" customFormat="1" hidden="1" x14ac:dyDescent="0.25">
      <c r="A9184">
        <v>219</v>
      </c>
      <c r="B9184" t="s">
        <v>1752</v>
      </c>
      <c r="C9184" t="s">
        <v>1753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hidden="1" x14ac:dyDescent="0.25">
      <c r="A9185">
        <v>219</v>
      </c>
      <c r="B9185" t="s">
        <v>967</v>
      </c>
      <c r="C9185" t="s">
        <v>968</v>
      </c>
      <c r="D9185">
        <v>519030566120</v>
      </c>
      <c r="E9185">
        <v>342560506</v>
      </c>
      <c r="F9185">
        <v>1277692720</v>
      </c>
      <c r="G9185">
        <v>1</v>
      </c>
      <c r="H9185">
        <v>22000000000</v>
      </c>
      <c r="I9185">
        <v>340000000</v>
      </c>
      <c r="J9185">
        <v>2E-3</v>
      </c>
    </row>
    <row r="9186" spans="1:10" customFormat="1" hidden="1" x14ac:dyDescent="0.25">
      <c r="A9186">
        <v>219</v>
      </c>
      <c r="B9186" t="s">
        <v>751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hidden="1" x14ac:dyDescent="0.25">
      <c r="A9187">
        <v>219</v>
      </c>
      <c r="B9187" t="s">
        <v>2129</v>
      </c>
      <c r="C9187" t="s">
        <v>2130</v>
      </c>
      <c r="D9187">
        <v>12500922259726</v>
      </c>
      <c r="E9187">
        <v>340000000</v>
      </c>
      <c r="F9187">
        <v>14247900514</v>
      </c>
      <c r="G9187">
        <v>9</v>
      </c>
      <c r="H9187">
        <v>301000000000</v>
      </c>
      <c r="I9187">
        <v>340000000</v>
      </c>
      <c r="J9187">
        <v>0</v>
      </c>
    </row>
    <row r="9188" spans="1:10" customFormat="1" hidden="1" x14ac:dyDescent="0.25">
      <c r="A9188">
        <v>219</v>
      </c>
      <c r="B9188" t="s">
        <v>1801</v>
      </c>
      <c r="C9188" t="s">
        <v>1802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 customFormat="1" hidden="1" x14ac:dyDescent="0.25">
      <c r="A9189">
        <v>219</v>
      </c>
      <c r="B9189" t="s">
        <v>1135</v>
      </c>
      <c r="C9189" t="s">
        <v>1136</v>
      </c>
      <c r="D9189">
        <v>60784662516</v>
      </c>
      <c r="E9189">
        <v>1</v>
      </c>
      <c r="F9189">
        <v>0</v>
      </c>
      <c r="G9189">
        <v>0</v>
      </c>
      <c r="H9189">
        <v>1000000000</v>
      </c>
      <c r="I9189">
        <v>340000000</v>
      </c>
      <c r="J9189">
        <v>3.44E-2</v>
      </c>
    </row>
    <row r="9190" spans="1:10" customFormat="1" hidden="1" x14ac:dyDescent="0.25">
      <c r="A9190">
        <v>219</v>
      </c>
      <c r="B9190" t="s">
        <v>2530</v>
      </c>
      <c r="C9190" t="s">
        <v>2531</v>
      </c>
      <c r="D9190">
        <v>4291412098</v>
      </c>
      <c r="E9190">
        <v>1</v>
      </c>
      <c r="F9190">
        <v>0</v>
      </c>
      <c r="G9190">
        <v>0</v>
      </c>
      <c r="H9190">
        <v>500000000</v>
      </c>
      <c r="I9190">
        <v>340000000</v>
      </c>
      <c r="J9190">
        <v>0.03</v>
      </c>
    </row>
    <row r="9191" spans="1:10" customFormat="1" hidden="1" x14ac:dyDescent="0.25">
      <c r="A9191">
        <v>219</v>
      </c>
      <c r="B9191" t="s">
        <v>1932</v>
      </c>
      <c r="C9191" t="s">
        <v>1933</v>
      </c>
      <c r="D9191">
        <v>1412896406959</v>
      </c>
      <c r="E9191">
        <v>1</v>
      </c>
      <c r="F9191">
        <v>0</v>
      </c>
      <c r="G9191">
        <v>0</v>
      </c>
      <c r="H9191">
        <v>0</v>
      </c>
      <c r="I9191">
        <v>340000000</v>
      </c>
      <c r="J9191">
        <v>6.9000000000000006E-2</v>
      </c>
    </row>
    <row r="9192" spans="1:10" customFormat="1" hidden="1" x14ac:dyDescent="0.25">
      <c r="A9192">
        <v>219</v>
      </c>
      <c r="B9192" t="s">
        <v>486</v>
      </c>
      <c r="C9192" t="s">
        <v>487</v>
      </c>
      <c r="D9192">
        <v>165851094973</v>
      </c>
      <c r="E9192">
        <v>1</v>
      </c>
      <c r="F9192">
        <v>0</v>
      </c>
      <c r="G9192">
        <v>0</v>
      </c>
      <c r="H9192">
        <v>151000000000</v>
      </c>
      <c r="I9192">
        <v>340000000</v>
      </c>
      <c r="J9192">
        <v>0</v>
      </c>
    </row>
    <row r="9193" spans="1:10" customFormat="1" hidden="1" x14ac:dyDescent="0.25">
      <c r="A9193">
        <v>219</v>
      </c>
      <c r="B9193" t="s">
        <v>408</v>
      </c>
      <c r="C9193" t="s">
        <v>409</v>
      </c>
      <c r="D9193">
        <v>435796238092</v>
      </c>
      <c r="E9193">
        <v>1</v>
      </c>
      <c r="F9193">
        <v>0</v>
      </c>
      <c r="G9193">
        <v>0</v>
      </c>
      <c r="H9193">
        <v>75000000000</v>
      </c>
      <c r="I9193">
        <v>340000000</v>
      </c>
      <c r="J9193">
        <v>7.0000000000000007E-2</v>
      </c>
    </row>
    <row r="9194" spans="1:10" customFormat="1" hidden="1" x14ac:dyDescent="0.25">
      <c r="A9194">
        <v>222</v>
      </c>
      <c r="B9194" s="161" t="s">
        <v>1335</v>
      </c>
      <c r="C9194" t="s">
        <v>1336</v>
      </c>
      <c r="D9194">
        <v>85461988190</v>
      </c>
      <c r="E9194">
        <v>1</v>
      </c>
      <c r="F9194">
        <v>0</v>
      </c>
      <c r="G9194">
        <v>0</v>
      </c>
      <c r="H9194">
        <v>5000000000</v>
      </c>
      <c r="I9194">
        <v>340000000</v>
      </c>
      <c r="J9194">
        <v>5.0000000000000001E-3</v>
      </c>
    </row>
    <row r="9195" spans="1:10" customFormat="1" hidden="1" x14ac:dyDescent="0.25">
      <c r="A9195">
        <v>219</v>
      </c>
      <c r="B9195" t="s">
        <v>1972</v>
      </c>
      <c r="C9195" t="s">
        <v>1973</v>
      </c>
      <c r="D9195">
        <v>0</v>
      </c>
      <c r="E9195">
        <v>0</v>
      </c>
      <c r="F9195">
        <v>0</v>
      </c>
      <c r="G9195">
        <v>0</v>
      </c>
      <c r="H9195">
        <v>200000000000</v>
      </c>
      <c r="I9195">
        <v>340000000</v>
      </c>
      <c r="J9195">
        <v>0.02</v>
      </c>
    </row>
    <row r="9196" spans="1:10" customFormat="1" hidden="1" x14ac:dyDescent="0.25">
      <c r="A9196">
        <v>219</v>
      </c>
      <c r="B9196" t="s">
        <v>540</v>
      </c>
      <c r="C9196" t="s">
        <v>541</v>
      </c>
      <c r="D9196">
        <v>0</v>
      </c>
      <c r="E9196">
        <v>0</v>
      </c>
      <c r="F9196">
        <v>0</v>
      </c>
      <c r="G9196">
        <v>0</v>
      </c>
      <c r="H9196">
        <v>960000000</v>
      </c>
      <c r="I9196">
        <v>340000000</v>
      </c>
      <c r="J9196">
        <v>0.03</v>
      </c>
    </row>
    <row r="9197" spans="1:10" customFormat="1" hidden="1" x14ac:dyDescent="0.25">
      <c r="A9197">
        <v>219</v>
      </c>
      <c r="B9197" t="s">
        <v>2529</v>
      </c>
      <c r="C9197" t="s">
        <v>366</v>
      </c>
      <c r="D9197">
        <v>9394947649</v>
      </c>
      <c r="E9197">
        <v>1</v>
      </c>
      <c r="F9197">
        <v>0</v>
      </c>
      <c r="G9197">
        <v>0</v>
      </c>
      <c r="H9197">
        <v>9000000000</v>
      </c>
      <c r="I9197">
        <v>500000000</v>
      </c>
      <c r="J9197">
        <v>0.05</v>
      </c>
    </row>
    <row r="9198" spans="1:10" customFormat="1" hidden="1" x14ac:dyDescent="0.25">
      <c r="A9198">
        <v>219</v>
      </c>
      <c r="B9198" t="s">
        <v>1996</v>
      </c>
      <c r="C9198" t="s">
        <v>1997</v>
      </c>
      <c r="D9198">
        <v>1759716947069</v>
      </c>
      <c r="E9198">
        <v>1</v>
      </c>
      <c r="F9198">
        <v>0</v>
      </c>
      <c r="G9198">
        <v>0</v>
      </c>
      <c r="H9198">
        <v>250000000000</v>
      </c>
      <c r="I9198">
        <v>340000000</v>
      </c>
      <c r="J9198">
        <v>0.02</v>
      </c>
    </row>
    <row r="9199" spans="1:10" customFormat="1" hidden="1" x14ac:dyDescent="0.25">
      <c r="A9199">
        <v>219</v>
      </c>
      <c r="B9199" t="s">
        <v>244</v>
      </c>
      <c r="C9199" t="s">
        <v>245</v>
      </c>
      <c r="D9199">
        <v>891962693188</v>
      </c>
      <c r="E9199">
        <v>1</v>
      </c>
      <c r="F9199">
        <v>0</v>
      </c>
      <c r="G9199">
        <v>0</v>
      </c>
      <c r="H9199">
        <v>155000000000</v>
      </c>
      <c r="I9199">
        <v>340000000</v>
      </c>
      <c r="J9199">
        <v>0.01</v>
      </c>
    </row>
    <row r="9200" spans="1:10" customFormat="1" hidden="1" x14ac:dyDescent="0.25">
      <c r="A9200">
        <v>219</v>
      </c>
      <c r="B9200" t="s">
        <v>421</v>
      </c>
      <c r="C9200" t="s">
        <v>422</v>
      </c>
      <c r="D9200">
        <v>935298476309</v>
      </c>
      <c r="E9200">
        <v>365480147</v>
      </c>
      <c r="F9200">
        <v>1254929250</v>
      </c>
      <c r="G9200">
        <v>1</v>
      </c>
      <c r="H9200">
        <v>100000000000</v>
      </c>
      <c r="I9200">
        <v>340000000</v>
      </c>
      <c r="J9200">
        <v>1.9900000000000001E-2</v>
      </c>
    </row>
    <row r="9201" spans="1:10" customFormat="1" hidden="1" x14ac:dyDescent="0.25">
      <c r="A9201">
        <v>219</v>
      </c>
      <c r="B9201" t="s">
        <v>875</v>
      </c>
      <c r="C9201" t="s">
        <v>876</v>
      </c>
      <c r="D9201">
        <v>11497624866</v>
      </c>
      <c r="E9201">
        <v>1</v>
      </c>
      <c r="F9201">
        <v>0</v>
      </c>
      <c r="G9201">
        <v>0</v>
      </c>
      <c r="H9201">
        <v>10000000000</v>
      </c>
      <c r="I9201">
        <v>340000000</v>
      </c>
      <c r="J9201">
        <v>1E-3</v>
      </c>
    </row>
    <row r="9202" spans="1:10" customFormat="1" hidden="1" x14ac:dyDescent="0.25">
      <c r="A9202">
        <v>219</v>
      </c>
      <c r="B9202" t="s">
        <v>1161</v>
      </c>
      <c r="C9202" t="s">
        <v>1162</v>
      </c>
      <c r="D9202">
        <v>50297430457</v>
      </c>
      <c r="E9202">
        <v>1</v>
      </c>
      <c r="F9202">
        <v>0</v>
      </c>
      <c r="G9202">
        <v>0</v>
      </c>
      <c r="H9202">
        <v>50000000000</v>
      </c>
      <c r="I9202">
        <v>340000000</v>
      </c>
      <c r="J9202">
        <v>0.05</v>
      </c>
    </row>
    <row r="9203" spans="1:10" customFormat="1" hidden="1" x14ac:dyDescent="0.25">
      <c r="A9203">
        <v>219</v>
      </c>
      <c r="B9203" t="s">
        <v>2453</v>
      </c>
      <c r="C9203" t="s">
        <v>495</v>
      </c>
      <c r="D9203">
        <v>12837981070</v>
      </c>
      <c r="E9203">
        <v>1</v>
      </c>
      <c r="F9203">
        <v>0</v>
      </c>
      <c r="G9203">
        <v>0</v>
      </c>
      <c r="H9203">
        <v>10000000000</v>
      </c>
      <c r="I9203">
        <v>345000000</v>
      </c>
      <c r="J9203">
        <v>0.15</v>
      </c>
    </row>
    <row r="9204" spans="1:10" customFormat="1" hidden="1" x14ac:dyDescent="0.25">
      <c r="A9204">
        <v>219</v>
      </c>
      <c r="B9204" t="s">
        <v>1936</v>
      </c>
      <c r="C9204" t="s">
        <v>1937</v>
      </c>
      <c r="D9204">
        <v>381818908772</v>
      </c>
      <c r="E9204">
        <v>1</v>
      </c>
      <c r="F9204">
        <v>0</v>
      </c>
      <c r="G9204">
        <v>0</v>
      </c>
      <c r="H9204">
        <v>100000000000</v>
      </c>
      <c r="I9204">
        <v>340000000</v>
      </c>
      <c r="J9204">
        <v>0.03</v>
      </c>
    </row>
    <row r="9205" spans="1:10" customFormat="1" hidden="1" x14ac:dyDescent="0.25">
      <c r="A9205">
        <v>219</v>
      </c>
      <c r="B9205" t="s">
        <v>2131</v>
      </c>
      <c r="C9205" t="s">
        <v>2132</v>
      </c>
      <c r="D9205">
        <v>430762978785</v>
      </c>
      <c r="E9205">
        <v>1</v>
      </c>
      <c r="F9205">
        <v>0</v>
      </c>
      <c r="G9205">
        <v>0</v>
      </c>
      <c r="H9205">
        <v>125000000000</v>
      </c>
      <c r="I9205">
        <v>340000000</v>
      </c>
      <c r="J9205">
        <v>2.75E-2</v>
      </c>
    </row>
    <row r="9206" spans="1:10" customFormat="1" hidden="1" x14ac:dyDescent="0.25">
      <c r="A9206">
        <v>222</v>
      </c>
      <c r="B9206" t="s">
        <v>2527</v>
      </c>
      <c r="C9206" t="s">
        <v>2528</v>
      </c>
      <c r="D9206">
        <v>284401985057</v>
      </c>
      <c r="E9206">
        <v>1</v>
      </c>
      <c r="F9206">
        <v>0</v>
      </c>
      <c r="G9206">
        <v>0</v>
      </c>
      <c r="H9206">
        <v>284000000000</v>
      </c>
      <c r="I9206">
        <v>340000000</v>
      </c>
      <c r="J9206">
        <v>0</v>
      </c>
    </row>
    <row r="9207" spans="1:10" customFormat="1" hidden="1" x14ac:dyDescent="0.25">
      <c r="A9207">
        <v>219</v>
      </c>
      <c r="B9207" t="s">
        <v>2168</v>
      </c>
      <c r="C9207" t="s">
        <v>2169</v>
      </c>
      <c r="D9207">
        <v>614959478297</v>
      </c>
      <c r="E9207">
        <v>1</v>
      </c>
      <c r="F9207">
        <v>0</v>
      </c>
      <c r="G9207">
        <v>0</v>
      </c>
      <c r="H9207">
        <v>513000000000</v>
      </c>
      <c r="I9207">
        <v>340000000</v>
      </c>
      <c r="J9207">
        <v>2.5000000000000001E-2</v>
      </c>
    </row>
    <row r="9208" spans="1:10" customFormat="1" hidden="1" x14ac:dyDescent="0.25">
      <c r="A9208">
        <v>219</v>
      </c>
      <c r="B9208" t="s">
        <v>329</v>
      </c>
      <c r="C9208" t="s">
        <v>330</v>
      </c>
      <c r="D9208">
        <v>500638770</v>
      </c>
      <c r="E9208">
        <v>1</v>
      </c>
      <c r="F9208">
        <v>0</v>
      </c>
      <c r="G9208">
        <v>0</v>
      </c>
      <c r="H9208">
        <v>10000000</v>
      </c>
      <c r="I9208">
        <v>340000000</v>
      </c>
      <c r="J9208">
        <v>0.01</v>
      </c>
    </row>
    <row r="9209" spans="1:10" customFormat="1" hidden="1" x14ac:dyDescent="0.25">
      <c r="A9209">
        <v>219</v>
      </c>
      <c r="B9209" t="s">
        <v>552</v>
      </c>
      <c r="C9209" t="s">
        <v>553</v>
      </c>
      <c r="D9209">
        <v>87656199415</v>
      </c>
      <c r="E9209">
        <v>1</v>
      </c>
      <c r="F9209">
        <v>0</v>
      </c>
      <c r="G9209">
        <v>0</v>
      </c>
      <c r="H9209">
        <v>5000000000</v>
      </c>
      <c r="I9209">
        <v>345000000</v>
      </c>
      <c r="J9209">
        <v>0</v>
      </c>
    </row>
    <row r="9210" spans="1:10" customFormat="1" hidden="1" x14ac:dyDescent="0.25">
      <c r="A9210">
        <v>219</v>
      </c>
      <c r="B9210" t="s">
        <v>592</v>
      </c>
      <c r="C9210" t="s">
        <v>593</v>
      </c>
      <c r="D9210">
        <v>2241463310</v>
      </c>
      <c r="E9210">
        <v>1</v>
      </c>
      <c r="F9210">
        <v>0</v>
      </c>
      <c r="G9210">
        <v>0</v>
      </c>
      <c r="H9210">
        <v>0</v>
      </c>
      <c r="I9210">
        <v>340000000</v>
      </c>
      <c r="J9210">
        <v>1.001E-2</v>
      </c>
    </row>
    <row r="9211" spans="1:10" customFormat="1" hidden="1" x14ac:dyDescent="0.25">
      <c r="A9211">
        <v>219</v>
      </c>
      <c r="B9211" t="s">
        <v>556</v>
      </c>
      <c r="D9211">
        <v>1043463985</v>
      </c>
      <c r="E9211">
        <v>1</v>
      </c>
      <c r="F9211">
        <v>0</v>
      </c>
      <c r="G9211">
        <v>0</v>
      </c>
      <c r="H9211">
        <v>0</v>
      </c>
      <c r="I9211">
        <v>340000000</v>
      </c>
      <c r="J9211">
        <v>0.1</v>
      </c>
    </row>
    <row r="9212" spans="1:10" customFormat="1" hidden="1" x14ac:dyDescent="0.25">
      <c r="A9212">
        <v>219</v>
      </c>
      <c r="B9212" t="s">
        <v>335</v>
      </c>
      <c r="C9212" t="s">
        <v>336</v>
      </c>
      <c r="D9212">
        <v>256065446873</v>
      </c>
      <c r="E9212">
        <v>1</v>
      </c>
      <c r="F9212">
        <v>0</v>
      </c>
      <c r="G9212">
        <v>0</v>
      </c>
      <c r="H9212">
        <v>100000000</v>
      </c>
      <c r="I9212">
        <v>345000000</v>
      </c>
      <c r="J9212">
        <v>0.01</v>
      </c>
    </row>
    <row r="9213" spans="1:10" customFormat="1" hidden="1" x14ac:dyDescent="0.25">
      <c r="A9213">
        <v>222</v>
      </c>
      <c r="B9213" t="s">
        <v>596</v>
      </c>
      <c r="C9213" t="s">
        <v>597</v>
      </c>
      <c r="D9213">
        <v>766277594867</v>
      </c>
      <c r="E9213">
        <v>1</v>
      </c>
      <c r="F9213">
        <v>0</v>
      </c>
      <c r="G9213">
        <v>0</v>
      </c>
      <c r="H9213">
        <v>700000000000</v>
      </c>
      <c r="I9213">
        <v>340000000</v>
      </c>
      <c r="J9213">
        <v>2.8000000000000001E-2</v>
      </c>
    </row>
    <row r="9214" spans="1:10" customFormat="1" hidden="1" x14ac:dyDescent="0.25">
      <c r="A9214">
        <v>219</v>
      </c>
      <c r="B9214" t="s">
        <v>1764</v>
      </c>
      <c r="D9214">
        <v>102802555</v>
      </c>
      <c r="E9214">
        <v>1</v>
      </c>
      <c r="F9214">
        <v>0</v>
      </c>
      <c r="G9214">
        <v>0</v>
      </c>
      <c r="H9214">
        <v>100000000</v>
      </c>
      <c r="I9214">
        <v>340000000</v>
      </c>
      <c r="J9214">
        <v>0.15</v>
      </c>
    </row>
    <row r="9215" spans="1:10" customFormat="1" hidden="1" x14ac:dyDescent="0.25">
      <c r="A9215">
        <v>219</v>
      </c>
      <c r="B9215" t="s">
        <v>2318</v>
      </c>
      <c r="C9215" t="s">
        <v>2319</v>
      </c>
      <c r="D9215">
        <v>1899353147094</v>
      </c>
      <c r="E9215">
        <v>352807022</v>
      </c>
      <c r="F9215">
        <v>1267895190</v>
      </c>
      <c r="G9215">
        <v>1</v>
      </c>
      <c r="H9215">
        <v>250000000000</v>
      </c>
      <c r="I9215">
        <v>340000000</v>
      </c>
      <c r="J9215">
        <v>0.01</v>
      </c>
    </row>
    <row r="9216" spans="1:10" customFormat="1" hidden="1" x14ac:dyDescent="0.25">
      <c r="A9216">
        <v>219</v>
      </c>
      <c r="B9216" t="s">
        <v>1109</v>
      </c>
      <c r="C9216" t="s">
        <v>1110</v>
      </c>
      <c r="D9216">
        <v>101592527487</v>
      </c>
      <c r="E9216">
        <v>1</v>
      </c>
      <c r="F9216">
        <v>0</v>
      </c>
      <c r="G9216">
        <v>0</v>
      </c>
      <c r="H9216">
        <v>500000000</v>
      </c>
      <c r="I9216">
        <v>340000000</v>
      </c>
      <c r="J9216">
        <v>0.03</v>
      </c>
    </row>
    <row r="9217" spans="1:10" customFormat="1" hidden="1" x14ac:dyDescent="0.25">
      <c r="A9217">
        <v>219</v>
      </c>
      <c r="B9217" t="s">
        <v>885</v>
      </c>
      <c r="C9217" t="s">
        <v>886</v>
      </c>
      <c r="D9217">
        <v>473479882123</v>
      </c>
      <c r="E9217">
        <v>1</v>
      </c>
      <c r="F9217">
        <v>0</v>
      </c>
      <c r="G9217">
        <v>0</v>
      </c>
      <c r="H9217">
        <v>777000000</v>
      </c>
      <c r="I9217">
        <v>347770000</v>
      </c>
      <c r="J9217">
        <v>7.77E-3</v>
      </c>
    </row>
    <row r="9218" spans="1:10" customFormat="1" hidden="1" x14ac:dyDescent="0.25">
      <c r="A9218">
        <v>219</v>
      </c>
      <c r="B9218" t="s">
        <v>2415</v>
      </c>
      <c r="C9218" t="s">
        <v>2416</v>
      </c>
      <c r="D9218">
        <v>330163949320</v>
      </c>
      <c r="E9218">
        <v>1</v>
      </c>
      <c r="F9218">
        <v>0</v>
      </c>
      <c r="G9218">
        <v>0</v>
      </c>
      <c r="H9218">
        <v>3500000000</v>
      </c>
      <c r="I9218">
        <v>340000000</v>
      </c>
      <c r="J9218">
        <v>0.01</v>
      </c>
    </row>
    <row r="9219" spans="1:10" customFormat="1" hidden="1" x14ac:dyDescent="0.25">
      <c r="A9219">
        <v>219</v>
      </c>
      <c r="B9219" t="s">
        <v>1190</v>
      </c>
      <c r="C9219" t="s">
        <v>1191</v>
      </c>
      <c r="D9219">
        <v>42734126932</v>
      </c>
      <c r="E9219">
        <v>1</v>
      </c>
      <c r="F9219">
        <v>0</v>
      </c>
      <c r="G9219">
        <v>0</v>
      </c>
      <c r="H9219">
        <v>4999000000</v>
      </c>
      <c r="I9219">
        <v>340000000</v>
      </c>
      <c r="J9219">
        <v>0.02</v>
      </c>
    </row>
    <row r="9220" spans="1:10" customFormat="1" hidden="1" x14ac:dyDescent="0.25">
      <c r="A9220">
        <v>219</v>
      </c>
      <c r="B9220" t="s">
        <v>505</v>
      </c>
      <c r="C9220" t="s">
        <v>506</v>
      </c>
      <c r="D9220">
        <v>375574574570</v>
      </c>
      <c r="E9220">
        <v>1</v>
      </c>
      <c r="F9220">
        <v>0</v>
      </c>
      <c r="G9220">
        <v>0</v>
      </c>
      <c r="H9220">
        <v>10000000000</v>
      </c>
      <c r="I9220">
        <v>340000000</v>
      </c>
      <c r="J9220">
        <v>0.03</v>
      </c>
    </row>
    <row r="9221" spans="1:10" customFormat="1" hidden="1" x14ac:dyDescent="0.25">
      <c r="A9221">
        <v>219</v>
      </c>
      <c r="B9221" t="s">
        <v>1523</v>
      </c>
      <c r="C9221" t="s">
        <v>1524</v>
      </c>
      <c r="D9221">
        <v>1863660231190</v>
      </c>
      <c r="E9221">
        <v>429056384</v>
      </c>
      <c r="F9221">
        <v>1191800105</v>
      </c>
      <c r="G9221">
        <v>1</v>
      </c>
      <c r="H9221">
        <v>350000000000</v>
      </c>
      <c r="I9221">
        <v>400000000</v>
      </c>
      <c r="J9221">
        <v>2.3800000000000002E-2</v>
      </c>
    </row>
    <row r="9222" spans="1:10" customFormat="1" hidden="1" x14ac:dyDescent="0.25">
      <c r="A9222">
        <v>219</v>
      </c>
      <c r="B9222" t="s">
        <v>1786</v>
      </c>
      <c r="C9222" t="s">
        <v>1787</v>
      </c>
      <c r="D9222">
        <v>2791910674</v>
      </c>
      <c r="E9222">
        <v>1</v>
      </c>
      <c r="F9222">
        <v>0</v>
      </c>
      <c r="G9222">
        <v>0</v>
      </c>
      <c r="H9222">
        <v>500000000</v>
      </c>
      <c r="I9222">
        <v>340000000</v>
      </c>
      <c r="J9222">
        <v>0.02</v>
      </c>
    </row>
    <row r="9223" spans="1:10" customFormat="1" hidden="1" x14ac:dyDescent="0.25">
      <c r="A9223">
        <v>219</v>
      </c>
      <c r="B9223" t="s">
        <v>2056</v>
      </c>
      <c r="C9223" t="s">
        <v>2057</v>
      </c>
      <c r="D9223">
        <v>484662591681</v>
      </c>
      <c r="E9223">
        <v>1</v>
      </c>
      <c r="F9223">
        <v>0</v>
      </c>
      <c r="G9223">
        <v>0</v>
      </c>
      <c r="H9223">
        <v>17000000000</v>
      </c>
      <c r="I9223">
        <v>340000000</v>
      </c>
      <c r="J9223">
        <v>4.9000000000000002E-2</v>
      </c>
    </row>
    <row r="9224" spans="1:10" customFormat="1" hidden="1" x14ac:dyDescent="0.25">
      <c r="A9224">
        <v>219</v>
      </c>
      <c r="B9224" t="s">
        <v>1205</v>
      </c>
      <c r="C9224" t="s">
        <v>1206</v>
      </c>
      <c r="D9224">
        <v>31666220668</v>
      </c>
      <c r="E9224">
        <v>1</v>
      </c>
      <c r="F9224">
        <v>0</v>
      </c>
      <c r="G9224">
        <v>0</v>
      </c>
      <c r="H9224">
        <v>20000000000</v>
      </c>
      <c r="I9224">
        <v>340000000</v>
      </c>
      <c r="J9224">
        <v>0.02</v>
      </c>
    </row>
    <row r="9225" spans="1:10" customFormat="1" hidden="1" x14ac:dyDescent="0.25">
      <c r="A9225">
        <v>219</v>
      </c>
      <c r="B9225" t="s">
        <v>806</v>
      </c>
      <c r="C9225" t="s">
        <v>807</v>
      </c>
      <c r="D9225">
        <v>0</v>
      </c>
      <c r="E9225">
        <v>0</v>
      </c>
      <c r="F9225">
        <v>0</v>
      </c>
      <c r="G9225">
        <v>0</v>
      </c>
      <c r="H9225">
        <v>900000000</v>
      </c>
      <c r="I9225">
        <v>345000000</v>
      </c>
      <c r="J9225">
        <v>0.15</v>
      </c>
    </row>
    <row r="9226" spans="1:10" customFormat="1" hidden="1" x14ac:dyDescent="0.25">
      <c r="A9226">
        <v>219</v>
      </c>
      <c r="B9226" t="s">
        <v>1904</v>
      </c>
      <c r="C9226" t="s">
        <v>1905</v>
      </c>
      <c r="D9226">
        <v>0</v>
      </c>
      <c r="E9226">
        <v>0</v>
      </c>
      <c r="F9226">
        <v>0</v>
      </c>
      <c r="G9226">
        <v>0</v>
      </c>
      <c r="H9226">
        <v>50000000000</v>
      </c>
      <c r="I9226">
        <v>340000000</v>
      </c>
      <c r="J9226">
        <v>0.02</v>
      </c>
    </row>
    <row r="9227" spans="1:10" customFormat="1" hidden="1" x14ac:dyDescent="0.25">
      <c r="A9227">
        <v>219</v>
      </c>
      <c r="B9227" t="s">
        <v>199</v>
      </c>
      <c r="C9227" t="s">
        <v>200</v>
      </c>
      <c r="D9227">
        <v>274136796200</v>
      </c>
      <c r="E9227">
        <v>1</v>
      </c>
      <c r="F9227">
        <v>0</v>
      </c>
      <c r="G9227">
        <v>0</v>
      </c>
      <c r="H9227">
        <v>1000000000</v>
      </c>
      <c r="I9227">
        <v>345000000</v>
      </c>
      <c r="J9227">
        <v>0.05</v>
      </c>
    </row>
    <row r="9228" spans="1:10" customFormat="1" hidden="1" x14ac:dyDescent="0.25">
      <c r="A9228">
        <v>219</v>
      </c>
      <c r="B9228" t="s">
        <v>1183</v>
      </c>
      <c r="C9228" t="s">
        <v>1184</v>
      </c>
      <c r="D9228">
        <v>3006408808</v>
      </c>
      <c r="E9228">
        <v>1</v>
      </c>
      <c r="F9228">
        <v>0</v>
      </c>
      <c r="G9228">
        <v>0</v>
      </c>
      <c r="H9228">
        <v>3000000000</v>
      </c>
      <c r="I9228">
        <v>350000000</v>
      </c>
      <c r="J9228">
        <v>0.03</v>
      </c>
    </row>
    <row r="9229" spans="1:10" customFormat="1" hidden="1" x14ac:dyDescent="0.25">
      <c r="A9229">
        <v>219</v>
      </c>
      <c r="B9229" t="s">
        <v>745</v>
      </c>
      <c r="C9229" t="s">
        <v>746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hidden="1" x14ac:dyDescent="0.25">
      <c r="A9230">
        <v>219</v>
      </c>
      <c r="B9230" t="s">
        <v>1733</v>
      </c>
      <c r="C9230" t="s">
        <v>1734</v>
      </c>
      <c r="D9230">
        <v>99823411</v>
      </c>
      <c r="E9230">
        <v>1</v>
      </c>
      <c r="F9230">
        <v>0</v>
      </c>
      <c r="G9230">
        <v>0</v>
      </c>
      <c r="H9230">
        <v>100002817955</v>
      </c>
      <c r="I9230">
        <v>345000000</v>
      </c>
      <c r="J9230">
        <v>4.2000000000000003E-2</v>
      </c>
    </row>
    <row r="9231" spans="1:10" customFormat="1" hidden="1" x14ac:dyDescent="0.25">
      <c r="A9231">
        <v>219</v>
      </c>
      <c r="B9231" t="s">
        <v>1843</v>
      </c>
      <c r="C9231" t="s">
        <v>900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 customFormat="1" hidden="1" x14ac:dyDescent="0.25">
      <c r="A9232">
        <v>219</v>
      </c>
      <c r="B9232" t="s">
        <v>887</v>
      </c>
      <c r="C9232" t="s">
        <v>888</v>
      </c>
      <c r="D9232">
        <v>2239456421950</v>
      </c>
      <c r="E9232">
        <v>340000000</v>
      </c>
      <c r="F9232">
        <v>4522158559</v>
      </c>
      <c r="G9232">
        <v>3</v>
      </c>
      <c r="H9232">
        <v>2010000000000</v>
      </c>
      <c r="I9232">
        <v>340000000</v>
      </c>
      <c r="J9232">
        <v>0</v>
      </c>
    </row>
    <row r="9233" spans="1:15" hidden="1" x14ac:dyDescent="0.25">
      <c r="A9233">
        <v>219</v>
      </c>
      <c r="B9233" t="s">
        <v>156</v>
      </c>
      <c r="C9233" t="s">
        <v>157</v>
      </c>
      <c r="D9233">
        <v>14669772329</v>
      </c>
      <c r="E9233">
        <v>1</v>
      </c>
      <c r="F9233">
        <v>0</v>
      </c>
      <c r="G9233">
        <v>0</v>
      </c>
      <c r="H9233">
        <v>14000000000</v>
      </c>
      <c r="I9233">
        <v>340000000</v>
      </c>
      <c r="J9233">
        <v>0.01</v>
      </c>
      <c r="M9233"/>
    </row>
    <row r="9234" spans="1:15" hidden="1" x14ac:dyDescent="0.25">
      <c r="A9234">
        <v>219</v>
      </c>
      <c r="B9234" t="s">
        <v>2304</v>
      </c>
      <c r="C9234" t="s">
        <v>2305</v>
      </c>
      <c r="D9234">
        <v>59264441422732</v>
      </c>
      <c r="E9234">
        <v>2105351252</v>
      </c>
      <c r="F9234">
        <v>33541673807</v>
      </c>
      <c r="G9234">
        <v>22</v>
      </c>
      <c r="H9234">
        <v>50000000000</v>
      </c>
      <c r="I9234">
        <v>340000000</v>
      </c>
      <c r="J9234">
        <v>0.05</v>
      </c>
      <c r="M9234"/>
    </row>
    <row r="9235" spans="1:15" hidden="1" x14ac:dyDescent="0.25">
      <c r="A9235">
        <v>219</v>
      </c>
      <c r="B9235" t="s">
        <v>1982</v>
      </c>
      <c r="C9235" t="s">
        <v>1983</v>
      </c>
      <c r="D9235">
        <v>74649058635299</v>
      </c>
      <c r="E9235">
        <v>3482622714</v>
      </c>
      <c r="F9235">
        <v>59709831576</v>
      </c>
      <c r="G9235">
        <v>39</v>
      </c>
      <c r="H9235">
        <v>50000000000</v>
      </c>
      <c r="I9235">
        <v>340000000</v>
      </c>
      <c r="J9235">
        <v>0.05</v>
      </c>
      <c r="M9235"/>
    </row>
    <row r="9236" spans="1:15" hidden="1" x14ac:dyDescent="0.25">
      <c r="A9236">
        <v>219</v>
      </c>
      <c r="B9236" t="s">
        <v>816</v>
      </c>
      <c r="C9236" t="s">
        <v>817</v>
      </c>
      <c r="D9236">
        <v>105217099147</v>
      </c>
      <c r="E9236">
        <v>1</v>
      </c>
      <c r="F9236">
        <v>0</v>
      </c>
      <c r="G9236">
        <v>0</v>
      </c>
      <c r="H9236">
        <v>100000000000</v>
      </c>
      <c r="I9236">
        <v>340000000</v>
      </c>
      <c r="J9236">
        <v>2.5000000000000001E-2</v>
      </c>
      <c r="M9236"/>
    </row>
    <row r="9237" spans="1:15" hidden="1" x14ac:dyDescent="0.25">
      <c r="A9237">
        <v>219</v>
      </c>
      <c r="B9237" t="s">
        <v>1010</v>
      </c>
      <c r="C9237" t="s">
        <v>1011</v>
      </c>
      <c r="D9237">
        <v>194436882428</v>
      </c>
      <c r="E9237">
        <v>1</v>
      </c>
      <c r="F9237">
        <v>0</v>
      </c>
      <c r="G9237">
        <v>0</v>
      </c>
      <c r="H9237">
        <v>1000000000</v>
      </c>
      <c r="I9237">
        <v>340000000</v>
      </c>
      <c r="J9237">
        <v>1.4999999999999999E-2</v>
      </c>
      <c r="M9237"/>
    </row>
    <row r="9238" spans="1:15" hidden="1" x14ac:dyDescent="0.25">
      <c r="A9238">
        <v>219</v>
      </c>
      <c r="B9238" t="s">
        <v>1690</v>
      </c>
      <c r="C9238" t="s">
        <v>1691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M9238"/>
    </row>
    <row r="9239" spans="1:15" hidden="1" x14ac:dyDescent="0.25">
      <c r="A9239">
        <v>219</v>
      </c>
      <c r="B9239" t="s">
        <v>792</v>
      </c>
      <c r="C9239" t="s">
        <v>793</v>
      </c>
      <c r="D9239">
        <v>48115558454</v>
      </c>
      <c r="E9239">
        <v>1</v>
      </c>
      <c r="F9239">
        <v>0</v>
      </c>
      <c r="G9239">
        <v>0</v>
      </c>
      <c r="H9239">
        <v>1000000000</v>
      </c>
      <c r="I9239">
        <v>340000000</v>
      </c>
      <c r="J9239">
        <v>0</v>
      </c>
      <c r="M9239"/>
    </row>
    <row r="9240" spans="1:15" hidden="1" x14ac:dyDescent="0.25">
      <c r="A9240">
        <v>219</v>
      </c>
      <c r="B9240" t="s">
        <v>1143</v>
      </c>
      <c r="C9240" t="s">
        <v>1144</v>
      </c>
      <c r="D9240">
        <v>1329619050262</v>
      </c>
      <c r="E9240">
        <v>1</v>
      </c>
      <c r="F9240">
        <v>0</v>
      </c>
      <c r="G9240">
        <v>0</v>
      </c>
      <c r="H9240">
        <v>134000000000</v>
      </c>
      <c r="I9240">
        <v>340000000</v>
      </c>
      <c r="J9240">
        <v>0.01</v>
      </c>
      <c r="M9240"/>
    </row>
    <row r="9241" spans="1:15" x14ac:dyDescent="0.25">
      <c r="A9241">
        <v>224</v>
      </c>
      <c r="B9241" t="s">
        <v>831</v>
      </c>
      <c r="C9241" t="s">
        <v>832</v>
      </c>
      <c r="D9241">
        <v>148538330023260</v>
      </c>
      <c r="E9241">
        <v>0</v>
      </c>
      <c r="F9241">
        <v>0</v>
      </c>
      <c r="G9241">
        <v>88</v>
      </c>
      <c r="H9241">
        <v>500000000000</v>
      </c>
      <c r="I9241">
        <v>340000000</v>
      </c>
      <c r="J9241" s="127">
        <v>8.9999999999999993E-3</v>
      </c>
      <c r="L9241" t="str">
        <f t="shared" ref="L9241:L9242" si="75">C9241</f>
        <v>OCEA3</v>
      </c>
      <c r="M9241" s="125">
        <f t="shared" ref="M9241:M9242" si="76">H9241/1000000</f>
        <v>500000</v>
      </c>
      <c r="O9241" s="126">
        <f t="shared" ref="O9241:O9242" si="77">D9241/1000000</f>
        <v>148538330.02326</v>
      </c>
    </row>
    <row r="9242" spans="1:15" x14ac:dyDescent="0.25">
      <c r="A9242">
        <v>224</v>
      </c>
      <c r="B9242" t="s">
        <v>2184</v>
      </c>
      <c r="C9242" t="s">
        <v>2185</v>
      </c>
      <c r="D9242">
        <v>125757801645401</v>
      </c>
      <c r="E9242">
        <v>0</v>
      </c>
      <c r="F9242">
        <v>0</v>
      </c>
      <c r="G9242">
        <v>81</v>
      </c>
      <c r="H9242">
        <v>500000000000</v>
      </c>
      <c r="I9242">
        <v>340000000</v>
      </c>
      <c r="J9242" s="127">
        <v>0.02</v>
      </c>
      <c r="L9242" t="str">
        <f t="shared" si="75"/>
        <v>CRDNS</v>
      </c>
      <c r="M9242" s="125">
        <f t="shared" si="76"/>
        <v>500000</v>
      </c>
      <c r="O9242" s="126">
        <f t="shared" si="77"/>
        <v>125757801.645401</v>
      </c>
    </row>
    <row r="9243" spans="1:15" hidden="1" x14ac:dyDescent="0.25">
      <c r="A9243">
        <v>219</v>
      </c>
      <c r="B9243" t="s">
        <v>1080</v>
      </c>
      <c r="C9243" t="s">
        <v>959</v>
      </c>
      <c r="D9243">
        <v>0</v>
      </c>
      <c r="E9243">
        <v>0</v>
      </c>
      <c r="F9243">
        <v>0</v>
      </c>
      <c r="G9243">
        <v>0</v>
      </c>
      <c r="H9243">
        <v>500000000000</v>
      </c>
      <c r="I9243">
        <v>340000000</v>
      </c>
      <c r="J9243">
        <v>0.01</v>
      </c>
      <c r="M9243"/>
    </row>
    <row r="9244" spans="1:15" hidden="1" x14ac:dyDescent="0.25">
      <c r="A9244">
        <v>219</v>
      </c>
      <c r="B9244" t="s">
        <v>2070</v>
      </c>
      <c r="C9244" t="s">
        <v>2071</v>
      </c>
      <c r="D9244">
        <v>0</v>
      </c>
      <c r="E9244">
        <v>0</v>
      </c>
      <c r="F9244">
        <v>0</v>
      </c>
      <c r="G9244">
        <v>0</v>
      </c>
      <c r="H9244">
        <v>111000000000</v>
      </c>
      <c r="I9244">
        <v>340000000</v>
      </c>
      <c r="J9244">
        <v>0.03</v>
      </c>
      <c r="M9244"/>
    </row>
    <row r="9245" spans="1:15" hidden="1" x14ac:dyDescent="0.25">
      <c r="A9245">
        <v>219</v>
      </c>
      <c r="B9245" t="s">
        <v>1097</v>
      </c>
      <c r="C9245" t="s">
        <v>1098</v>
      </c>
      <c r="D9245">
        <v>188876507659</v>
      </c>
      <c r="E9245">
        <v>340000000</v>
      </c>
      <c r="F9245">
        <v>1280216171</v>
      </c>
      <c r="G9245">
        <v>1</v>
      </c>
      <c r="H9245">
        <v>5000000000</v>
      </c>
      <c r="I9245">
        <v>340000000</v>
      </c>
      <c r="J9245">
        <v>0</v>
      </c>
      <c r="M9245"/>
    </row>
    <row r="9246" spans="1:15" hidden="1" x14ac:dyDescent="0.25">
      <c r="A9246">
        <v>219</v>
      </c>
      <c r="B9246" s="161" t="s">
        <v>2246</v>
      </c>
      <c r="C9246" t="s">
        <v>2247</v>
      </c>
      <c r="D9246">
        <v>0</v>
      </c>
      <c r="E9246">
        <v>0</v>
      </c>
      <c r="F9246">
        <v>0</v>
      </c>
      <c r="G9246">
        <v>0</v>
      </c>
      <c r="H9246">
        <v>350000000</v>
      </c>
      <c r="I9246">
        <v>340000000</v>
      </c>
      <c r="J9246">
        <v>1</v>
      </c>
      <c r="M9246"/>
    </row>
    <row r="9247" spans="1:15" hidden="1" x14ac:dyDescent="0.25">
      <c r="A9247">
        <v>219</v>
      </c>
      <c r="B9247" t="s">
        <v>220</v>
      </c>
      <c r="C9247" t="s">
        <v>221</v>
      </c>
      <c r="D9247">
        <v>698292896</v>
      </c>
      <c r="E9247">
        <v>1</v>
      </c>
      <c r="F9247">
        <v>0</v>
      </c>
      <c r="G9247">
        <v>0</v>
      </c>
      <c r="H9247">
        <v>500000000</v>
      </c>
      <c r="I9247">
        <v>350000000</v>
      </c>
      <c r="J9247">
        <v>0.01</v>
      </c>
      <c r="M9247"/>
    </row>
    <row r="9248" spans="1:15" hidden="1" x14ac:dyDescent="0.25">
      <c r="A9248">
        <v>219</v>
      </c>
      <c r="B9248" t="s">
        <v>2229</v>
      </c>
      <c r="C9248" t="s">
        <v>2230</v>
      </c>
      <c r="D9248">
        <v>364062262030</v>
      </c>
      <c r="E9248">
        <v>1</v>
      </c>
      <c r="F9248">
        <v>0</v>
      </c>
      <c r="G9248">
        <v>0</v>
      </c>
      <c r="H9248">
        <v>1000000000</v>
      </c>
      <c r="I9248">
        <v>345000000</v>
      </c>
      <c r="J9248">
        <v>3.9E-2</v>
      </c>
      <c r="M9248"/>
    </row>
    <row r="9249" spans="1:10" customFormat="1" hidden="1" x14ac:dyDescent="0.25">
      <c r="A9249">
        <v>219</v>
      </c>
      <c r="B9249" t="s">
        <v>2092</v>
      </c>
      <c r="C9249" t="s">
        <v>2093</v>
      </c>
      <c r="D9249">
        <v>81905269786</v>
      </c>
      <c r="E9249">
        <v>1</v>
      </c>
      <c r="F9249">
        <v>0</v>
      </c>
      <c r="G9249">
        <v>0</v>
      </c>
      <c r="H9249">
        <v>1000000000</v>
      </c>
      <c r="I9249">
        <v>345000000</v>
      </c>
      <c r="J9249">
        <v>0.01</v>
      </c>
    </row>
    <row r="9250" spans="1:10" customFormat="1" hidden="1" x14ac:dyDescent="0.25">
      <c r="A9250">
        <v>219</v>
      </c>
      <c r="B9250" t="s">
        <v>238</v>
      </c>
      <c r="C9250" t="s">
        <v>239</v>
      </c>
      <c r="D9250">
        <v>36313357</v>
      </c>
      <c r="E9250">
        <v>1</v>
      </c>
      <c r="F9250">
        <v>0</v>
      </c>
      <c r="G9250">
        <v>0</v>
      </c>
      <c r="H9250">
        <v>250000000000</v>
      </c>
      <c r="I9250">
        <v>340000000</v>
      </c>
      <c r="J9250">
        <v>5.0000000000000001E-3</v>
      </c>
    </row>
    <row r="9251" spans="1:10" customFormat="1" hidden="1" x14ac:dyDescent="0.25">
      <c r="A9251">
        <v>219</v>
      </c>
      <c r="B9251" t="s">
        <v>498</v>
      </c>
      <c r="C9251" t="s">
        <v>499</v>
      </c>
      <c r="D9251">
        <v>28436433902</v>
      </c>
      <c r="E9251">
        <v>1</v>
      </c>
      <c r="F9251">
        <v>0</v>
      </c>
      <c r="G9251">
        <v>0</v>
      </c>
      <c r="H9251">
        <v>4500000000</v>
      </c>
      <c r="I9251">
        <v>340000000</v>
      </c>
      <c r="J9251">
        <v>0</v>
      </c>
    </row>
    <row r="9252" spans="1:10" customFormat="1" hidden="1" x14ac:dyDescent="0.25">
      <c r="A9252">
        <v>222</v>
      </c>
      <c r="B9252" t="s">
        <v>1553</v>
      </c>
      <c r="C9252" t="s">
        <v>1554</v>
      </c>
      <c r="D9252">
        <v>34879882103</v>
      </c>
      <c r="E9252">
        <v>1</v>
      </c>
      <c r="F9252">
        <v>0</v>
      </c>
      <c r="G9252">
        <v>0</v>
      </c>
      <c r="H9252">
        <v>450000000</v>
      </c>
      <c r="I9252">
        <v>340000000</v>
      </c>
      <c r="J9252">
        <v>0.02</v>
      </c>
    </row>
    <row r="9253" spans="1:10" customFormat="1" hidden="1" x14ac:dyDescent="0.25">
      <c r="A9253">
        <v>219</v>
      </c>
      <c r="B9253" t="s">
        <v>1816</v>
      </c>
      <c r="C9253" t="s">
        <v>1817</v>
      </c>
      <c r="D9253">
        <v>96702156761</v>
      </c>
      <c r="E9253">
        <v>1</v>
      </c>
      <c r="F9253">
        <v>0</v>
      </c>
      <c r="G9253">
        <v>0</v>
      </c>
      <c r="H9253">
        <v>5000000000</v>
      </c>
      <c r="I9253">
        <v>340000000</v>
      </c>
      <c r="J9253">
        <v>0</v>
      </c>
    </row>
    <row r="9254" spans="1:10" customFormat="1" hidden="1" x14ac:dyDescent="0.25">
      <c r="A9254">
        <v>219</v>
      </c>
      <c r="B9254" t="s">
        <v>1004</v>
      </c>
      <c r="C9254" t="s">
        <v>1005</v>
      </c>
      <c r="D9254">
        <v>2000620466</v>
      </c>
      <c r="E9254">
        <v>1</v>
      </c>
      <c r="F9254">
        <v>0</v>
      </c>
      <c r="G9254">
        <v>0</v>
      </c>
      <c r="H9254">
        <v>2000000000</v>
      </c>
      <c r="I9254">
        <v>340000000</v>
      </c>
      <c r="J9254">
        <v>0.01</v>
      </c>
    </row>
    <row r="9255" spans="1:10" customFormat="1" hidden="1" x14ac:dyDescent="0.25">
      <c r="A9255">
        <v>219</v>
      </c>
      <c r="B9255" t="s">
        <v>1965</v>
      </c>
      <c r="D9255">
        <v>509766415</v>
      </c>
      <c r="E9255">
        <v>1</v>
      </c>
      <c r="F9255">
        <v>0</v>
      </c>
      <c r="G9255">
        <v>0</v>
      </c>
      <c r="H9255">
        <v>500000000</v>
      </c>
      <c r="I9255">
        <v>340000000</v>
      </c>
      <c r="J9255">
        <v>1</v>
      </c>
    </row>
    <row r="9256" spans="1:10" customFormat="1" hidden="1" x14ac:dyDescent="0.25">
      <c r="A9256">
        <v>219</v>
      </c>
      <c r="B9256" t="s">
        <v>1006</v>
      </c>
      <c r="C9256" t="s">
        <v>1007</v>
      </c>
      <c r="D9256">
        <v>11800796454</v>
      </c>
      <c r="E9256">
        <v>1</v>
      </c>
      <c r="F9256">
        <v>0</v>
      </c>
      <c r="G9256">
        <v>0</v>
      </c>
      <c r="H9256">
        <v>10000000000</v>
      </c>
      <c r="I9256">
        <v>340000000</v>
      </c>
      <c r="J9256">
        <v>0.02</v>
      </c>
    </row>
    <row r="9257" spans="1:10" customFormat="1" hidden="1" x14ac:dyDescent="0.25">
      <c r="A9257">
        <v>219</v>
      </c>
      <c r="B9257" t="s">
        <v>1038</v>
      </c>
      <c r="C9257" t="s">
        <v>1039</v>
      </c>
      <c r="D9257">
        <v>10270656489</v>
      </c>
      <c r="E9257">
        <v>1</v>
      </c>
      <c r="F9257">
        <v>0</v>
      </c>
      <c r="G9257">
        <v>0</v>
      </c>
      <c r="H9257">
        <v>1000000000</v>
      </c>
      <c r="I9257">
        <v>340000000</v>
      </c>
      <c r="J9257">
        <v>0.01</v>
      </c>
    </row>
    <row r="9258" spans="1:10" customFormat="1" hidden="1" x14ac:dyDescent="0.25">
      <c r="A9258">
        <v>219</v>
      </c>
      <c r="B9258" t="s">
        <v>756</v>
      </c>
      <c r="C9258" t="s">
        <v>757</v>
      </c>
      <c r="D9258">
        <v>5387329524302</v>
      </c>
      <c r="E9258">
        <v>728007703</v>
      </c>
      <c r="F9258">
        <v>7387697776</v>
      </c>
      <c r="G9258">
        <v>5</v>
      </c>
      <c r="H9258">
        <v>3500000000000</v>
      </c>
      <c r="I9258">
        <v>340000000</v>
      </c>
      <c r="J9258">
        <v>4.99E-2</v>
      </c>
    </row>
    <row r="9259" spans="1:10" customFormat="1" hidden="1" x14ac:dyDescent="0.25">
      <c r="A9259">
        <v>219</v>
      </c>
      <c r="B9259" t="s">
        <v>398</v>
      </c>
      <c r="C9259" t="s">
        <v>399</v>
      </c>
      <c r="D9259">
        <v>5101456520</v>
      </c>
      <c r="E9259">
        <v>1</v>
      </c>
      <c r="F9259">
        <v>0</v>
      </c>
      <c r="G9259">
        <v>0</v>
      </c>
      <c r="H9259">
        <v>1000000000</v>
      </c>
      <c r="I9259">
        <v>340000000</v>
      </c>
      <c r="J9259">
        <v>0.01</v>
      </c>
    </row>
    <row r="9260" spans="1:10" customFormat="1" hidden="1" x14ac:dyDescent="0.25">
      <c r="A9260">
        <v>219</v>
      </c>
      <c r="B9260" t="s">
        <v>1988</v>
      </c>
      <c r="C9260" t="s">
        <v>1989</v>
      </c>
      <c r="D9260">
        <v>148249200170</v>
      </c>
      <c r="E9260">
        <v>1</v>
      </c>
      <c r="F9260">
        <v>0</v>
      </c>
      <c r="G9260">
        <v>0</v>
      </c>
      <c r="H9260">
        <v>100000000000</v>
      </c>
      <c r="I9260">
        <v>340000000</v>
      </c>
      <c r="J9260">
        <v>2.5000000000000001E-2</v>
      </c>
    </row>
    <row r="9261" spans="1:10" customFormat="1" hidden="1" x14ac:dyDescent="0.25">
      <c r="A9261">
        <v>219</v>
      </c>
      <c r="B9261" t="s">
        <v>1552</v>
      </c>
      <c r="D9261">
        <v>2478080</v>
      </c>
      <c r="E9261">
        <v>1</v>
      </c>
      <c r="F9261">
        <v>0</v>
      </c>
      <c r="G9261">
        <v>0</v>
      </c>
      <c r="H9261">
        <v>99000000000</v>
      </c>
      <c r="I9261">
        <v>340000000</v>
      </c>
      <c r="J9261">
        <v>8.9999999999999993E-3</v>
      </c>
    </row>
    <row r="9262" spans="1:10" customFormat="1" hidden="1" x14ac:dyDescent="0.25">
      <c r="A9262">
        <v>219</v>
      </c>
      <c r="B9262" t="s">
        <v>2233</v>
      </c>
      <c r="C9262" t="s">
        <v>2234</v>
      </c>
      <c r="D9262">
        <v>9393732993</v>
      </c>
      <c r="E9262">
        <v>1</v>
      </c>
      <c r="F9262">
        <v>0</v>
      </c>
      <c r="G9262">
        <v>0</v>
      </c>
      <c r="H9262">
        <v>1000000000</v>
      </c>
      <c r="I9262">
        <v>345000000</v>
      </c>
      <c r="J9262">
        <v>0.2</v>
      </c>
    </row>
    <row r="9263" spans="1:10" customFormat="1" hidden="1" x14ac:dyDescent="0.25">
      <c r="A9263">
        <v>219</v>
      </c>
      <c r="B9263" t="s">
        <v>2174</v>
      </c>
      <c r="C9263" t="s">
        <v>2175</v>
      </c>
      <c r="D9263">
        <v>95305287566</v>
      </c>
      <c r="E9263">
        <v>1</v>
      </c>
      <c r="F9263">
        <v>0</v>
      </c>
      <c r="G9263">
        <v>0</v>
      </c>
      <c r="H9263">
        <v>1000000000</v>
      </c>
      <c r="I9263">
        <v>340000000</v>
      </c>
      <c r="J9263">
        <v>0.01</v>
      </c>
    </row>
    <row r="9264" spans="1:10" customFormat="1" hidden="1" x14ac:dyDescent="0.25">
      <c r="A9264">
        <v>219</v>
      </c>
      <c r="B9264" t="s">
        <v>589</v>
      </c>
      <c r="C9264" t="s">
        <v>590</v>
      </c>
      <c r="D9264">
        <v>497625350</v>
      </c>
      <c r="E9264">
        <v>1</v>
      </c>
      <c r="F9264">
        <v>0</v>
      </c>
      <c r="G9264">
        <v>0</v>
      </c>
      <c r="H9264">
        <v>4000000000</v>
      </c>
      <c r="I9264">
        <v>345000000</v>
      </c>
      <c r="J9264">
        <v>0.05</v>
      </c>
    </row>
    <row r="9265" spans="1:10" customFormat="1" hidden="1" x14ac:dyDescent="0.25">
      <c r="A9265">
        <v>219</v>
      </c>
      <c r="B9265" t="s">
        <v>2378</v>
      </c>
      <c r="C9265" t="s">
        <v>2379</v>
      </c>
      <c r="D9265">
        <v>0</v>
      </c>
      <c r="E9265">
        <v>0</v>
      </c>
      <c r="F9265">
        <v>0</v>
      </c>
      <c r="G9265">
        <v>0</v>
      </c>
      <c r="H9265">
        <v>27000000000</v>
      </c>
      <c r="I9265">
        <v>340000000</v>
      </c>
      <c r="J9265">
        <v>0.02</v>
      </c>
    </row>
    <row r="9266" spans="1:10" customFormat="1" hidden="1" x14ac:dyDescent="0.25">
      <c r="A9266">
        <v>219</v>
      </c>
      <c r="B9266" t="s">
        <v>2532</v>
      </c>
      <c r="C9266" t="s">
        <v>2533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340000000</v>
      </c>
      <c r="J9266">
        <v>0</v>
      </c>
    </row>
    <row r="9267" spans="1:10" customFormat="1" hidden="1" x14ac:dyDescent="0.25">
      <c r="A9267">
        <v>219</v>
      </c>
      <c r="B9267" t="s">
        <v>2485</v>
      </c>
      <c r="D9267">
        <v>0</v>
      </c>
      <c r="E9267">
        <v>0</v>
      </c>
      <c r="F9267">
        <v>0</v>
      </c>
      <c r="G9267">
        <v>0</v>
      </c>
      <c r="H9267">
        <v>100000000</v>
      </c>
      <c r="I9267">
        <v>345000000</v>
      </c>
      <c r="J9267">
        <v>0.05</v>
      </c>
    </row>
    <row r="9268" spans="1:10" customFormat="1" hidden="1" x14ac:dyDescent="0.25">
      <c r="A9268">
        <v>219</v>
      </c>
      <c r="B9268" t="s">
        <v>1298</v>
      </c>
      <c r="C9268" t="s">
        <v>1299</v>
      </c>
      <c r="D9268">
        <v>3365466517</v>
      </c>
      <c r="E9268">
        <v>1</v>
      </c>
      <c r="F9268">
        <v>0</v>
      </c>
      <c r="G9268">
        <v>0</v>
      </c>
      <c r="H9268">
        <v>1000000000</v>
      </c>
      <c r="I9268">
        <v>340000000</v>
      </c>
      <c r="J9268">
        <v>0.03</v>
      </c>
    </row>
    <row r="9269" spans="1:10" customFormat="1" hidden="1" x14ac:dyDescent="0.25">
      <c r="A9269">
        <v>219</v>
      </c>
      <c r="B9269" t="s">
        <v>213</v>
      </c>
      <c r="C9269" t="s">
        <v>214</v>
      </c>
      <c r="D9269">
        <v>1021252563</v>
      </c>
      <c r="E9269">
        <v>1</v>
      </c>
      <c r="F9269">
        <v>0</v>
      </c>
      <c r="G9269">
        <v>0</v>
      </c>
      <c r="H9269">
        <v>1000000000</v>
      </c>
      <c r="I9269">
        <v>340000000</v>
      </c>
      <c r="J9269">
        <v>0</v>
      </c>
    </row>
    <row r="9270" spans="1:10" customFormat="1" hidden="1" x14ac:dyDescent="0.25">
      <c r="A9270">
        <v>219</v>
      </c>
      <c r="B9270" t="s">
        <v>2227</v>
      </c>
      <c r="C9270" t="s">
        <v>2228</v>
      </c>
      <c r="D9270">
        <v>206033934335</v>
      </c>
      <c r="E9270">
        <v>1</v>
      </c>
      <c r="F9270">
        <v>0</v>
      </c>
      <c r="G9270">
        <v>0</v>
      </c>
      <c r="H9270">
        <v>30000000000</v>
      </c>
      <c r="I9270">
        <v>340000000</v>
      </c>
      <c r="J9270">
        <v>0.04</v>
      </c>
    </row>
    <row r="9271" spans="1:10" customFormat="1" hidden="1" x14ac:dyDescent="0.25">
      <c r="A9271">
        <v>219</v>
      </c>
      <c r="B9271" t="s">
        <v>218</v>
      </c>
      <c r="C9271" t="s">
        <v>219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customFormat="1" hidden="1" x14ac:dyDescent="0.25">
      <c r="A9272">
        <v>219</v>
      </c>
      <c r="B9272" t="s">
        <v>2386</v>
      </c>
      <c r="C9272" t="s">
        <v>273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customFormat="1" hidden="1" x14ac:dyDescent="0.25">
      <c r="A9273">
        <v>219</v>
      </c>
      <c r="B9273" t="s">
        <v>2240</v>
      </c>
      <c r="C9273" t="s">
        <v>2241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hidden="1" x14ac:dyDescent="0.25">
      <c r="A9274">
        <v>219</v>
      </c>
      <c r="B9274" t="s">
        <v>1197</v>
      </c>
      <c r="C9274" t="s">
        <v>1198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hidden="1" x14ac:dyDescent="0.25">
      <c r="A9275">
        <v>219</v>
      </c>
      <c r="B9275" t="s">
        <v>1781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 customFormat="1" hidden="1" x14ac:dyDescent="0.25">
      <c r="A9276">
        <v>219</v>
      </c>
      <c r="B9276" t="s">
        <v>1133</v>
      </c>
      <c r="C9276" t="s">
        <v>1134</v>
      </c>
      <c r="D9276">
        <v>18354810414</v>
      </c>
      <c r="E9276">
        <v>1</v>
      </c>
      <c r="F9276">
        <v>0</v>
      </c>
      <c r="G9276">
        <v>0</v>
      </c>
      <c r="H9276">
        <v>10000000000</v>
      </c>
      <c r="I9276">
        <v>340000000</v>
      </c>
      <c r="J9276">
        <v>0.03</v>
      </c>
    </row>
    <row r="9277" spans="1:10" customFormat="1" hidden="1" x14ac:dyDescent="0.25">
      <c r="A9277">
        <v>219</v>
      </c>
      <c r="B9277" t="s">
        <v>446</v>
      </c>
      <c r="D9277">
        <v>0</v>
      </c>
      <c r="E9277">
        <v>0</v>
      </c>
      <c r="F9277">
        <v>0</v>
      </c>
      <c r="G9277">
        <v>2033</v>
      </c>
      <c r="H9277">
        <v>0</v>
      </c>
      <c r="I9277">
        <v>0</v>
      </c>
      <c r="J9277">
        <v>0</v>
      </c>
    </row>
    <row r="9278" spans="1:10" customFormat="1" hidden="1" x14ac:dyDescent="0.25">
      <c r="A9278">
        <v>219</v>
      </c>
      <c r="B9278" t="s">
        <v>420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customFormat="1" hidden="1" x14ac:dyDescent="0.25">
      <c r="A9279">
        <v>219</v>
      </c>
      <c r="B9279" t="s">
        <v>667</v>
      </c>
      <c r="C9279" t="s">
        <v>668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hidden="1" x14ac:dyDescent="0.25">
      <c r="A9280">
        <v>219</v>
      </c>
      <c r="B9280" t="s">
        <v>1380</v>
      </c>
      <c r="C9280" t="s">
        <v>1381</v>
      </c>
      <c r="D9280">
        <v>66333601</v>
      </c>
      <c r="E9280">
        <v>1</v>
      </c>
      <c r="F9280">
        <v>0</v>
      </c>
      <c r="G9280">
        <v>0</v>
      </c>
      <c r="H9280">
        <v>50000000</v>
      </c>
      <c r="I9280">
        <v>340000000</v>
      </c>
      <c r="J9280">
        <v>0</v>
      </c>
    </row>
    <row r="9281" spans="1:10" customFormat="1" hidden="1" x14ac:dyDescent="0.25">
      <c r="A9281">
        <v>219</v>
      </c>
      <c r="B9281" t="s">
        <v>944</v>
      </c>
      <c r="C9281" t="s">
        <v>945</v>
      </c>
      <c r="D9281">
        <v>68795636498911</v>
      </c>
      <c r="E9281">
        <v>3806686568</v>
      </c>
      <c r="F9281">
        <v>65867044805</v>
      </c>
      <c r="G9281">
        <v>43</v>
      </c>
      <c r="H9281">
        <v>50000000000</v>
      </c>
      <c r="I9281">
        <v>340000000</v>
      </c>
      <c r="J9281">
        <v>0.05</v>
      </c>
    </row>
    <row r="9282" spans="1:10" customFormat="1" hidden="1" x14ac:dyDescent="0.25">
      <c r="A9282">
        <v>222</v>
      </c>
      <c r="B9282" t="s">
        <v>418</v>
      </c>
      <c r="C9282" t="s">
        <v>419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hidden="1" x14ac:dyDescent="0.25">
      <c r="A9283">
        <v>219</v>
      </c>
      <c r="B9283" t="s">
        <v>2039</v>
      </c>
      <c r="C9283" t="s">
        <v>2040</v>
      </c>
      <c r="D9283">
        <v>4300427817</v>
      </c>
      <c r="E9283">
        <v>1</v>
      </c>
      <c r="F9283">
        <v>0</v>
      </c>
      <c r="G9283">
        <v>0</v>
      </c>
      <c r="H9283">
        <v>1000000000</v>
      </c>
      <c r="I9283">
        <v>340000000</v>
      </c>
      <c r="J9283">
        <v>0.01</v>
      </c>
    </row>
    <row r="9284" spans="1:10" customFormat="1" hidden="1" x14ac:dyDescent="0.25">
      <c r="A9284">
        <v>219</v>
      </c>
      <c r="B9284" t="s">
        <v>2178</v>
      </c>
      <c r="C9284" t="s">
        <v>2179</v>
      </c>
      <c r="D9284">
        <v>27009470564654</v>
      </c>
      <c r="E9284">
        <v>450093105</v>
      </c>
      <c r="F9284">
        <v>10899217427</v>
      </c>
      <c r="G9284">
        <v>7</v>
      </c>
      <c r="H9284">
        <v>500000000000</v>
      </c>
      <c r="I9284">
        <v>340000000</v>
      </c>
      <c r="J9284">
        <v>0.01</v>
      </c>
    </row>
    <row r="9285" spans="1:10" customFormat="1" hidden="1" x14ac:dyDescent="0.25">
      <c r="A9285">
        <v>219</v>
      </c>
      <c r="B9285" t="s">
        <v>1267</v>
      </c>
      <c r="C9285" t="s">
        <v>1268</v>
      </c>
      <c r="D9285">
        <v>10531822324</v>
      </c>
      <c r="E9285">
        <v>1</v>
      </c>
      <c r="F9285">
        <v>0</v>
      </c>
      <c r="G9285">
        <v>0</v>
      </c>
      <c r="H9285">
        <v>10000000000</v>
      </c>
      <c r="I9285">
        <v>340000000</v>
      </c>
      <c r="J9285">
        <v>0.03</v>
      </c>
    </row>
    <row r="9286" spans="1:10" customFormat="1" hidden="1" x14ac:dyDescent="0.25">
      <c r="A9286">
        <v>219</v>
      </c>
      <c r="B9286" t="s">
        <v>1711</v>
      </c>
      <c r="C9286" t="s">
        <v>1712</v>
      </c>
      <c r="D9286">
        <v>4400866238</v>
      </c>
      <c r="E9286">
        <v>1</v>
      </c>
      <c r="F9286">
        <v>0</v>
      </c>
      <c r="G9286">
        <v>0</v>
      </c>
      <c r="H9286">
        <v>1000000000</v>
      </c>
      <c r="I9286">
        <v>340000000</v>
      </c>
      <c r="J9286">
        <v>0.01</v>
      </c>
    </row>
    <row r="9287" spans="1:10" customFormat="1" hidden="1" x14ac:dyDescent="0.25">
      <c r="A9287">
        <v>219</v>
      </c>
      <c r="B9287" t="s">
        <v>2297</v>
      </c>
      <c r="C9287" t="s">
        <v>2298</v>
      </c>
      <c r="D9287">
        <v>34666077852</v>
      </c>
      <c r="E9287">
        <v>1</v>
      </c>
      <c r="F9287">
        <v>0</v>
      </c>
      <c r="G9287">
        <v>0</v>
      </c>
      <c r="H9287">
        <v>11500000000</v>
      </c>
      <c r="I9287">
        <v>340000000</v>
      </c>
      <c r="J9287">
        <v>0.03</v>
      </c>
    </row>
    <row r="9288" spans="1:10" customFormat="1" hidden="1" x14ac:dyDescent="0.25">
      <c r="A9288">
        <v>219</v>
      </c>
      <c r="B9288" t="s">
        <v>389</v>
      </c>
      <c r="D9288">
        <v>0</v>
      </c>
      <c r="E9288">
        <v>0</v>
      </c>
      <c r="F9288">
        <v>0</v>
      </c>
      <c r="G9288">
        <v>0</v>
      </c>
      <c r="H9288">
        <v>10000000000</v>
      </c>
      <c r="I9288">
        <v>345000000</v>
      </c>
      <c r="J9288">
        <v>0.01</v>
      </c>
    </row>
    <row r="9289" spans="1:10" customFormat="1" hidden="1" x14ac:dyDescent="0.25">
      <c r="A9289">
        <v>219</v>
      </c>
      <c r="B9289" t="s">
        <v>1503</v>
      </c>
      <c r="C9289" t="s">
        <v>1504</v>
      </c>
      <c r="D9289">
        <v>112109609952</v>
      </c>
      <c r="E9289">
        <v>1</v>
      </c>
      <c r="F9289">
        <v>0</v>
      </c>
      <c r="G9289">
        <v>0</v>
      </c>
      <c r="H9289">
        <v>39000000000</v>
      </c>
      <c r="I9289">
        <v>340000000</v>
      </c>
      <c r="J9289">
        <v>0.01</v>
      </c>
    </row>
    <row r="9290" spans="1:10" customFormat="1" hidden="1" x14ac:dyDescent="0.25">
      <c r="A9290">
        <v>219</v>
      </c>
      <c r="B9290" t="s">
        <v>2263</v>
      </c>
      <c r="C9290" t="s">
        <v>2264</v>
      </c>
      <c r="D9290">
        <v>1014271248</v>
      </c>
      <c r="E9290">
        <v>1</v>
      </c>
      <c r="F9290">
        <v>0</v>
      </c>
      <c r="G9290">
        <v>0</v>
      </c>
      <c r="H9290">
        <v>500000000</v>
      </c>
      <c r="I9290">
        <v>340000000</v>
      </c>
      <c r="J9290">
        <v>0.01</v>
      </c>
    </row>
    <row r="9291" spans="1:10" customFormat="1" hidden="1" x14ac:dyDescent="0.25">
      <c r="A9291">
        <v>219</v>
      </c>
      <c r="B9291" t="s">
        <v>300</v>
      </c>
      <c r="C9291" t="s">
        <v>301</v>
      </c>
      <c r="D9291">
        <v>428353998690</v>
      </c>
      <c r="E9291">
        <v>340000000</v>
      </c>
      <c r="F9291">
        <v>1280217086</v>
      </c>
      <c r="G9291">
        <v>1</v>
      </c>
      <c r="H9291">
        <v>5334000000</v>
      </c>
      <c r="I9291">
        <v>340000000</v>
      </c>
      <c r="J9291">
        <v>0</v>
      </c>
    </row>
    <row r="9292" spans="1:10" customFormat="1" hidden="1" x14ac:dyDescent="0.25">
      <c r="A9292">
        <v>222</v>
      </c>
      <c r="B9292" s="161" t="s">
        <v>373</v>
      </c>
      <c r="C9292" t="s">
        <v>374</v>
      </c>
      <c r="D9292">
        <v>28021619535</v>
      </c>
      <c r="E9292">
        <v>1</v>
      </c>
      <c r="F9292">
        <v>0</v>
      </c>
      <c r="G9292">
        <v>0</v>
      </c>
      <c r="H9292">
        <v>0</v>
      </c>
      <c r="I9292">
        <v>340000000</v>
      </c>
      <c r="J9292">
        <v>0.01</v>
      </c>
    </row>
    <row r="9293" spans="1:10" customFormat="1" hidden="1" x14ac:dyDescent="0.25">
      <c r="A9293">
        <v>219</v>
      </c>
      <c r="B9293" t="s">
        <v>935</v>
      </c>
      <c r="C9293" t="s">
        <v>936</v>
      </c>
      <c r="D9293">
        <v>942823411</v>
      </c>
      <c r="E9293">
        <v>1</v>
      </c>
      <c r="F9293">
        <v>0</v>
      </c>
      <c r="G9293">
        <v>0</v>
      </c>
      <c r="H9293">
        <v>200000000</v>
      </c>
      <c r="I9293">
        <v>345000000</v>
      </c>
      <c r="J9293">
        <v>5.0000000000000001E-3</v>
      </c>
    </row>
    <row r="9294" spans="1:10" customFormat="1" hidden="1" x14ac:dyDescent="0.25">
      <c r="A9294">
        <v>219</v>
      </c>
      <c r="B9294" t="s">
        <v>2050</v>
      </c>
      <c r="C9294" t="s">
        <v>2051</v>
      </c>
      <c r="D9294">
        <v>57602149650</v>
      </c>
      <c r="E9294">
        <v>1</v>
      </c>
      <c r="F9294">
        <v>0</v>
      </c>
      <c r="G9294">
        <v>0</v>
      </c>
      <c r="H9294">
        <v>1000000000</v>
      </c>
      <c r="I9294">
        <v>340000000</v>
      </c>
      <c r="J9294">
        <v>0</v>
      </c>
    </row>
    <row r="9295" spans="1:10" customFormat="1" hidden="1" x14ac:dyDescent="0.25">
      <c r="A9295">
        <v>219</v>
      </c>
      <c r="B9295" t="s">
        <v>1263</v>
      </c>
      <c r="C9295" t="s">
        <v>1264</v>
      </c>
      <c r="D9295">
        <v>59026319902</v>
      </c>
      <c r="E9295">
        <v>1</v>
      </c>
      <c r="F9295">
        <v>0</v>
      </c>
      <c r="G9295">
        <v>0</v>
      </c>
      <c r="H9295">
        <v>5000000000</v>
      </c>
      <c r="I9295">
        <v>340000000</v>
      </c>
      <c r="J9295">
        <v>1.9E-2</v>
      </c>
    </row>
    <row r="9296" spans="1:10" customFormat="1" hidden="1" x14ac:dyDescent="0.25">
      <c r="A9296">
        <v>219</v>
      </c>
      <c r="B9296" t="s">
        <v>2283</v>
      </c>
      <c r="C9296" t="s">
        <v>2284</v>
      </c>
      <c r="D9296">
        <v>2816482729368</v>
      </c>
      <c r="E9296">
        <v>391273456</v>
      </c>
      <c r="F9296">
        <v>1230562965</v>
      </c>
      <c r="G9296">
        <v>1</v>
      </c>
      <c r="H9296">
        <v>1400000000000</v>
      </c>
      <c r="I9296">
        <v>340000000</v>
      </c>
      <c r="J9296">
        <v>0.04</v>
      </c>
    </row>
    <row r="9297" spans="1:10" customFormat="1" hidden="1" x14ac:dyDescent="0.25">
      <c r="A9297">
        <v>219</v>
      </c>
      <c r="B9297" t="s">
        <v>1306</v>
      </c>
      <c r="C9297" t="s">
        <v>1307</v>
      </c>
      <c r="D9297">
        <v>0</v>
      </c>
      <c r="E9297">
        <v>0</v>
      </c>
      <c r="F9297">
        <v>0</v>
      </c>
      <c r="G9297">
        <v>0</v>
      </c>
      <c r="H9297">
        <v>100000000</v>
      </c>
      <c r="I9297">
        <v>340000000</v>
      </c>
      <c r="J9297">
        <v>7.4999999999999997E-3</v>
      </c>
    </row>
    <row r="9298" spans="1:10" customFormat="1" hidden="1" x14ac:dyDescent="0.25">
      <c r="A9298">
        <v>219</v>
      </c>
      <c r="B9298" t="s">
        <v>1892</v>
      </c>
      <c r="C9298" t="s">
        <v>1893</v>
      </c>
      <c r="D9298">
        <v>3869934</v>
      </c>
      <c r="E9298">
        <v>1</v>
      </c>
      <c r="F9298">
        <v>0</v>
      </c>
      <c r="G9298">
        <v>0</v>
      </c>
      <c r="H9298">
        <v>1000000000</v>
      </c>
      <c r="I9298">
        <v>340000000</v>
      </c>
      <c r="J9298">
        <v>0.01</v>
      </c>
    </row>
    <row r="9299" spans="1:10" customFormat="1" hidden="1" x14ac:dyDescent="0.25">
      <c r="A9299">
        <v>219</v>
      </c>
      <c r="B9299" t="s">
        <v>2279</v>
      </c>
      <c r="C9299" t="s">
        <v>2280</v>
      </c>
      <c r="D9299">
        <v>0</v>
      </c>
      <c r="E9299">
        <v>0</v>
      </c>
      <c r="F9299">
        <v>0</v>
      </c>
      <c r="G9299">
        <v>0</v>
      </c>
      <c r="H9299">
        <v>10000000000</v>
      </c>
      <c r="I9299">
        <v>340000000</v>
      </c>
      <c r="J9299">
        <v>0.02</v>
      </c>
    </row>
    <row r="9300" spans="1:10" customFormat="1" hidden="1" x14ac:dyDescent="0.25">
      <c r="A9300">
        <v>219</v>
      </c>
      <c r="B9300" t="s">
        <v>1715</v>
      </c>
      <c r="C9300" t="s">
        <v>1716</v>
      </c>
      <c r="D9300">
        <v>8433743139539</v>
      </c>
      <c r="E9300">
        <v>560028865</v>
      </c>
      <c r="F9300">
        <v>10781414411</v>
      </c>
      <c r="G9300">
        <v>7</v>
      </c>
      <c r="H9300">
        <v>500000000</v>
      </c>
      <c r="I9300">
        <v>340000000</v>
      </c>
      <c r="J9300">
        <v>0.02</v>
      </c>
    </row>
    <row r="9301" spans="1:10" customFormat="1" hidden="1" x14ac:dyDescent="0.25">
      <c r="A9301">
        <v>219</v>
      </c>
      <c r="B9301" t="s">
        <v>2242</v>
      </c>
      <c r="C9301" t="s">
        <v>2243</v>
      </c>
      <c r="D9301">
        <v>4077159332</v>
      </c>
      <c r="E9301">
        <v>1</v>
      </c>
      <c r="F9301">
        <v>0</v>
      </c>
      <c r="G9301">
        <v>0</v>
      </c>
      <c r="H9301">
        <v>2700000000</v>
      </c>
      <c r="I9301">
        <v>340000000</v>
      </c>
      <c r="J9301">
        <v>0.05</v>
      </c>
    </row>
    <row r="9302" spans="1:10" customFormat="1" hidden="1" x14ac:dyDescent="0.25">
      <c r="A9302">
        <v>219</v>
      </c>
      <c r="B9302" t="s">
        <v>656</v>
      </c>
      <c r="C9302" t="s">
        <v>657</v>
      </c>
      <c r="D9302">
        <v>0</v>
      </c>
      <c r="E9302">
        <v>1</v>
      </c>
      <c r="F9302">
        <v>0</v>
      </c>
      <c r="G9302">
        <v>0</v>
      </c>
      <c r="H9302">
        <v>400000000</v>
      </c>
      <c r="I9302">
        <v>340000000</v>
      </c>
      <c r="J9302">
        <v>0.02</v>
      </c>
    </row>
    <row r="9303" spans="1:10" customFormat="1" hidden="1" x14ac:dyDescent="0.25">
      <c r="A9303">
        <v>219</v>
      </c>
      <c r="B9303" t="s">
        <v>390</v>
      </c>
      <c r="C9303" t="s">
        <v>391</v>
      </c>
      <c r="D9303">
        <v>0</v>
      </c>
      <c r="E9303">
        <v>0</v>
      </c>
      <c r="F9303">
        <v>0</v>
      </c>
      <c r="G9303">
        <v>0</v>
      </c>
      <c r="H9303">
        <v>45600000000</v>
      </c>
      <c r="I9303">
        <v>340000000</v>
      </c>
      <c r="J9303">
        <v>0.03</v>
      </c>
    </row>
    <row r="9304" spans="1:10" customFormat="1" hidden="1" x14ac:dyDescent="0.25">
      <c r="A9304">
        <v>219</v>
      </c>
      <c r="B9304" t="s">
        <v>1074</v>
      </c>
      <c r="C9304" t="s">
        <v>1075</v>
      </c>
      <c r="D9304">
        <v>11285593132</v>
      </c>
      <c r="E9304">
        <v>1</v>
      </c>
      <c r="F9304">
        <v>0</v>
      </c>
      <c r="G9304">
        <v>0</v>
      </c>
      <c r="H9304">
        <v>10000000000</v>
      </c>
      <c r="I9304">
        <v>340000000</v>
      </c>
      <c r="J9304">
        <v>0.01</v>
      </c>
    </row>
    <row r="9305" spans="1:10" customFormat="1" hidden="1" x14ac:dyDescent="0.25">
      <c r="A9305">
        <v>219</v>
      </c>
      <c r="B9305" t="s">
        <v>1316</v>
      </c>
      <c r="C9305" t="s">
        <v>1317</v>
      </c>
      <c r="D9305">
        <v>107437718040</v>
      </c>
      <c r="E9305">
        <v>1</v>
      </c>
      <c r="F9305">
        <v>0</v>
      </c>
      <c r="G9305">
        <v>0</v>
      </c>
      <c r="H9305">
        <v>1010000000</v>
      </c>
      <c r="I9305">
        <v>340000000</v>
      </c>
      <c r="J9305">
        <v>0.01</v>
      </c>
    </row>
    <row r="9306" spans="1:10" customFormat="1" hidden="1" x14ac:dyDescent="0.25">
      <c r="A9306">
        <v>219</v>
      </c>
      <c r="B9306" t="s">
        <v>1701</v>
      </c>
      <c r="C9306" t="s">
        <v>1702</v>
      </c>
      <c r="D9306">
        <v>0</v>
      </c>
      <c r="E9306">
        <v>0</v>
      </c>
      <c r="F9306">
        <v>0</v>
      </c>
      <c r="G9306">
        <v>0</v>
      </c>
      <c r="H9306">
        <v>10000000000</v>
      </c>
      <c r="I9306">
        <v>340000000</v>
      </c>
      <c r="J9306">
        <v>0.03</v>
      </c>
    </row>
    <row r="9307" spans="1:10" customFormat="1" hidden="1" x14ac:dyDescent="0.25">
      <c r="A9307">
        <v>219</v>
      </c>
      <c r="B9307" t="s">
        <v>396</v>
      </c>
      <c r="C9307" t="s">
        <v>397</v>
      </c>
      <c r="D9307">
        <v>101826973033</v>
      </c>
      <c r="E9307">
        <v>1</v>
      </c>
      <c r="F9307">
        <v>0</v>
      </c>
      <c r="G9307">
        <v>0</v>
      </c>
      <c r="H9307">
        <v>100000000000</v>
      </c>
      <c r="I9307">
        <v>340000000</v>
      </c>
      <c r="J9307">
        <v>2.5000000000000001E-2</v>
      </c>
    </row>
    <row r="9308" spans="1:10" customFormat="1" hidden="1" x14ac:dyDescent="0.25">
      <c r="A9308">
        <v>219</v>
      </c>
      <c r="B9308" t="s">
        <v>2308</v>
      </c>
      <c r="C9308" t="s">
        <v>153</v>
      </c>
      <c r="D9308">
        <v>60746500200</v>
      </c>
      <c r="E9308">
        <v>1</v>
      </c>
      <c r="F9308">
        <v>0</v>
      </c>
      <c r="G9308">
        <v>0</v>
      </c>
      <c r="H9308">
        <v>10000000000</v>
      </c>
      <c r="I9308">
        <v>340000000</v>
      </c>
      <c r="J9308">
        <v>0</v>
      </c>
    </row>
    <row r="9309" spans="1:10" customFormat="1" hidden="1" x14ac:dyDescent="0.25">
      <c r="A9309">
        <v>219</v>
      </c>
      <c r="B9309" t="s">
        <v>559</v>
      </c>
      <c r="C9309" t="s">
        <v>560</v>
      </c>
      <c r="D9309">
        <v>2997815151</v>
      </c>
      <c r="E9309">
        <v>1</v>
      </c>
      <c r="F9309">
        <v>0</v>
      </c>
      <c r="G9309">
        <v>0</v>
      </c>
      <c r="H9309">
        <v>100000000</v>
      </c>
      <c r="I9309">
        <v>345000000</v>
      </c>
      <c r="J9309">
        <v>1.7999999999999999E-2</v>
      </c>
    </row>
    <row r="9310" spans="1:10" customFormat="1" hidden="1" x14ac:dyDescent="0.25">
      <c r="A9310">
        <v>219</v>
      </c>
      <c r="B9310" t="s">
        <v>727</v>
      </c>
      <c r="C9310" t="s">
        <v>728</v>
      </c>
      <c r="D9310">
        <v>556757467867</v>
      </c>
      <c r="E9310">
        <v>1</v>
      </c>
      <c r="F9310">
        <v>0</v>
      </c>
      <c r="G9310">
        <v>0</v>
      </c>
      <c r="H9310">
        <v>50000000000</v>
      </c>
      <c r="I9310">
        <v>340000000</v>
      </c>
      <c r="J9310">
        <v>0.03</v>
      </c>
    </row>
    <row r="9311" spans="1:10" customFormat="1" hidden="1" x14ac:dyDescent="0.25">
      <c r="A9311">
        <v>219</v>
      </c>
      <c r="B9311" t="s">
        <v>2121</v>
      </c>
      <c r="C9311" t="s">
        <v>2122</v>
      </c>
      <c r="D9311">
        <v>30436183541</v>
      </c>
      <c r="E9311">
        <v>1</v>
      </c>
      <c r="F9311">
        <v>0</v>
      </c>
      <c r="G9311">
        <v>0</v>
      </c>
      <c r="H9311">
        <v>20500000000</v>
      </c>
      <c r="I9311">
        <v>340000000</v>
      </c>
      <c r="J9311">
        <v>0</v>
      </c>
    </row>
    <row r="9312" spans="1:10" customFormat="1" hidden="1" x14ac:dyDescent="0.25">
      <c r="A9312">
        <v>222</v>
      </c>
      <c r="B9312" t="s">
        <v>2565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340000000</v>
      </c>
      <c r="J9312">
        <v>1</v>
      </c>
    </row>
    <row r="9313" spans="1:15" x14ac:dyDescent="0.25">
      <c r="A9313">
        <v>224</v>
      </c>
      <c r="B9313" t="s">
        <v>2261</v>
      </c>
      <c r="C9313" t="s">
        <v>2262</v>
      </c>
      <c r="D9313">
        <v>0</v>
      </c>
      <c r="E9313">
        <v>0</v>
      </c>
      <c r="F9313">
        <v>0</v>
      </c>
      <c r="G9313">
        <v>0</v>
      </c>
      <c r="H9313">
        <v>500000000000</v>
      </c>
      <c r="I9313">
        <v>340000000</v>
      </c>
      <c r="J9313" s="127">
        <v>0.01</v>
      </c>
      <c r="L9313" t="str">
        <f>C9313</f>
        <v>ALTZ1</v>
      </c>
      <c r="M9313" s="125">
        <f>H9313/1000000</f>
        <v>500000</v>
      </c>
      <c r="O9313" s="126">
        <f>D9313/1000000</f>
        <v>0</v>
      </c>
    </row>
    <row r="9314" spans="1:15" hidden="1" x14ac:dyDescent="0.25">
      <c r="A9314">
        <v>219</v>
      </c>
      <c r="B9314" t="s">
        <v>416</v>
      </c>
      <c r="C9314" t="s">
        <v>417</v>
      </c>
      <c r="D9314">
        <v>0</v>
      </c>
      <c r="E9314">
        <v>0</v>
      </c>
      <c r="F9314">
        <v>0</v>
      </c>
      <c r="G9314">
        <v>0</v>
      </c>
      <c r="H9314">
        <v>10000000000</v>
      </c>
      <c r="I9314">
        <v>340000000</v>
      </c>
      <c r="J9314">
        <v>0.03</v>
      </c>
      <c r="M9314"/>
    </row>
    <row r="9315" spans="1:15" hidden="1" x14ac:dyDescent="0.25">
      <c r="A9315">
        <v>219</v>
      </c>
      <c r="B9315" t="s">
        <v>1319</v>
      </c>
      <c r="C9315" t="s">
        <v>1320</v>
      </c>
      <c r="D9315">
        <v>0</v>
      </c>
      <c r="E9315">
        <v>0</v>
      </c>
      <c r="F9315">
        <v>0</v>
      </c>
      <c r="G9315">
        <v>0</v>
      </c>
      <c r="H9315">
        <v>1000000000</v>
      </c>
      <c r="I9315">
        <v>340000000</v>
      </c>
      <c r="J9315">
        <v>0.05</v>
      </c>
      <c r="M9315"/>
    </row>
    <row r="9316" spans="1:15" hidden="1" x14ac:dyDescent="0.25">
      <c r="A9316">
        <v>219</v>
      </c>
      <c r="B9316" t="s">
        <v>1756</v>
      </c>
      <c r="C9316" t="s">
        <v>1757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M9316"/>
    </row>
    <row r="9317" spans="1:15" hidden="1" x14ac:dyDescent="0.25">
      <c r="A9317">
        <v>219</v>
      </c>
      <c r="B9317" t="s">
        <v>2553</v>
      </c>
      <c r="C9317" t="s">
        <v>2554</v>
      </c>
      <c r="D9317">
        <v>57342272909932</v>
      </c>
      <c r="E9317">
        <v>806532976</v>
      </c>
      <c r="F9317">
        <v>46186764700</v>
      </c>
      <c r="G9317">
        <v>29</v>
      </c>
      <c r="H9317">
        <v>111000000000</v>
      </c>
      <c r="I9317">
        <v>340000000</v>
      </c>
      <c r="J9317">
        <v>0.01</v>
      </c>
      <c r="M9317"/>
    </row>
    <row r="9318" spans="1:15" hidden="1" x14ac:dyDescent="0.25">
      <c r="A9318">
        <v>219</v>
      </c>
      <c r="B9318" t="s">
        <v>1003</v>
      </c>
      <c r="D9318">
        <v>0</v>
      </c>
      <c r="E9318">
        <v>0</v>
      </c>
      <c r="F9318">
        <v>0</v>
      </c>
      <c r="G9318">
        <v>2033</v>
      </c>
      <c r="H9318">
        <v>0</v>
      </c>
      <c r="I9318">
        <v>0</v>
      </c>
      <c r="J9318">
        <v>0</v>
      </c>
      <c r="M9318"/>
    </row>
    <row r="9319" spans="1:15" hidden="1" x14ac:dyDescent="0.25">
      <c r="A9319">
        <v>219</v>
      </c>
      <c r="B9319" t="s">
        <v>1269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M9319"/>
    </row>
    <row r="9320" spans="1:15" hidden="1" x14ac:dyDescent="0.25">
      <c r="A9320">
        <v>219</v>
      </c>
      <c r="B9320" t="s">
        <v>2068</v>
      </c>
      <c r="C9320" t="s">
        <v>2069</v>
      </c>
      <c r="D9320">
        <v>23780544401</v>
      </c>
      <c r="E9320">
        <v>1</v>
      </c>
      <c r="F9320">
        <v>0</v>
      </c>
      <c r="G9320">
        <v>0</v>
      </c>
      <c r="H9320">
        <v>1000000000</v>
      </c>
      <c r="I9320">
        <v>340000000</v>
      </c>
      <c r="J9320">
        <v>0.01</v>
      </c>
      <c r="M9320"/>
    </row>
    <row r="9321" spans="1:15" hidden="1" x14ac:dyDescent="0.25">
      <c r="A9321">
        <v>222</v>
      </c>
      <c r="B9321" t="s">
        <v>2725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M9321"/>
    </row>
    <row r="9322" spans="1:15" hidden="1" x14ac:dyDescent="0.25">
      <c r="A9322">
        <v>219</v>
      </c>
      <c r="B9322" t="s">
        <v>2149</v>
      </c>
      <c r="C9322" t="s">
        <v>2150</v>
      </c>
      <c r="D9322">
        <v>29155071524</v>
      </c>
      <c r="E9322">
        <v>1</v>
      </c>
      <c r="F9322">
        <v>0</v>
      </c>
      <c r="G9322">
        <v>0</v>
      </c>
      <c r="H9322">
        <v>1000000000</v>
      </c>
      <c r="I9322">
        <v>340000000</v>
      </c>
      <c r="J9322">
        <v>0.01</v>
      </c>
      <c r="M9322"/>
    </row>
    <row r="9323" spans="1:15" hidden="1" x14ac:dyDescent="0.25">
      <c r="A9323">
        <v>219</v>
      </c>
      <c r="B9323" t="s">
        <v>2370</v>
      </c>
      <c r="C9323" t="s">
        <v>2371</v>
      </c>
      <c r="D9323">
        <v>540460249562</v>
      </c>
      <c r="E9323">
        <v>1</v>
      </c>
      <c r="F9323">
        <v>0</v>
      </c>
      <c r="G9323">
        <v>0</v>
      </c>
      <c r="H9323">
        <v>8000000000</v>
      </c>
      <c r="I9323">
        <v>340000000</v>
      </c>
      <c r="J9323">
        <v>0</v>
      </c>
      <c r="M9323"/>
    </row>
    <row r="9324" spans="1:15" hidden="1" x14ac:dyDescent="0.25">
      <c r="A9324">
        <v>219</v>
      </c>
      <c r="B9324" t="s">
        <v>1364</v>
      </c>
      <c r="C9324" t="s">
        <v>1365</v>
      </c>
      <c r="D9324">
        <v>372140358730</v>
      </c>
      <c r="E9324">
        <v>1</v>
      </c>
      <c r="F9324">
        <v>0</v>
      </c>
      <c r="G9324">
        <v>0</v>
      </c>
      <c r="H9324">
        <v>75000000000</v>
      </c>
      <c r="I9324">
        <v>340000000</v>
      </c>
      <c r="J9324">
        <v>0.02</v>
      </c>
      <c r="M9324"/>
    </row>
    <row r="9325" spans="1:15" hidden="1" x14ac:dyDescent="0.25">
      <c r="A9325">
        <v>219</v>
      </c>
      <c r="B9325" t="s">
        <v>425</v>
      </c>
      <c r="C9325" t="s">
        <v>426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M9325"/>
    </row>
    <row r="9326" spans="1:15" hidden="1" x14ac:dyDescent="0.25">
      <c r="A9326">
        <v>219</v>
      </c>
      <c r="B9326" t="s">
        <v>1210</v>
      </c>
      <c r="C9326" t="s">
        <v>1211</v>
      </c>
      <c r="D9326">
        <v>87306397983</v>
      </c>
      <c r="E9326">
        <v>1</v>
      </c>
      <c r="F9326">
        <v>0</v>
      </c>
      <c r="G9326">
        <v>0</v>
      </c>
      <c r="H9326">
        <v>30000000000</v>
      </c>
      <c r="I9326">
        <v>340000000</v>
      </c>
      <c r="J9326">
        <v>0.01</v>
      </c>
      <c r="M9326"/>
    </row>
    <row r="9327" spans="1:15" hidden="1" x14ac:dyDescent="0.25">
      <c r="A9327">
        <v>219</v>
      </c>
      <c r="B9327" t="s">
        <v>663</v>
      </c>
      <c r="C9327" t="s">
        <v>664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M9327"/>
    </row>
    <row r="9328" spans="1:15" hidden="1" x14ac:dyDescent="0.25">
      <c r="A9328">
        <v>219</v>
      </c>
      <c r="B9328" t="s">
        <v>1285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M9328"/>
    </row>
    <row r="9329" spans="1:10" customFormat="1" hidden="1" x14ac:dyDescent="0.25">
      <c r="A9329">
        <v>219</v>
      </c>
      <c r="B9329" s="161" t="s">
        <v>1246</v>
      </c>
      <c r="C9329" t="s">
        <v>1247</v>
      </c>
      <c r="D9329">
        <v>0</v>
      </c>
      <c r="E9329">
        <v>0</v>
      </c>
      <c r="F9329">
        <v>0</v>
      </c>
      <c r="G9329">
        <v>0</v>
      </c>
      <c r="H9329">
        <v>21000000000</v>
      </c>
      <c r="I9329">
        <v>340000000</v>
      </c>
      <c r="J9329">
        <v>0.02</v>
      </c>
    </row>
    <row r="9330" spans="1:10" customFormat="1" hidden="1" x14ac:dyDescent="0.25">
      <c r="A9330">
        <v>219</v>
      </c>
      <c r="B9330" t="s">
        <v>1052</v>
      </c>
      <c r="C9330" t="s">
        <v>1053</v>
      </c>
      <c r="D9330">
        <v>244169413909</v>
      </c>
      <c r="E9330">
        <v>1</v>
      </c>
      <c r="F9330">
        <v>0</v>
      </c>
      <c r="G9330">
        <v>0</v>
      </c>
      <c r="H9330">
        <v>50000000000</v>
      </c>
      <c r="I9330">
        <v>340000000</v>
      </c>
      <c r="J9330">
        <v>0.01</v>
      </c>
    </row>
    <row r="9331" spans="1:10" customFormat="1" hidden="1" x14ac:dyDescent="0.25">
      <c r="A9331">
        <v>219</v>
      </c>
      <c r="B9331" t="s">
        <v>2324</v>
      </c>
      <c r="C9331" t="s">
        <v>2325</v>
      </c>
      <c r="D9331">
        <v>354469516750</v>
      </c>
      <c r="E9331">
        <v>1</v>
      </c>
      <c r="F9331">
        <v>0</v>
      </c>
      <c r="G9331">
        <v>0</v>
      </c>
      <c r="H9331">
        <v>500000000</v>
      </c>
      <c r="I9331">
        <v>340000000</v>
      </c>
      <c r="J9331">
        <v>3.5000000000000003E-2</v>
      </c>
    </row>
    <row r="9332" spans="1:10" customFormat="1" hidden="1" x14ac:dyDescent="0.25">
      <c r="A9332">
        <v>219</v>
      </c>
      <c r="B9332" t="s">
        <v>946</v>
      </c>
      <c r="C9332" t="s">
        <v>415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customFormat="1" hidden="1" x14ac:dyDescent="0.25">
      <c r="A9333">
        <v>219</v>
      </c>
      <c r="B9333" t="s">
        <v>991</v>
      </c>
      <c r="C9333" t="s">
        <v>992</v>
      </c>
      <c r="D9333">
        <v>81642501175</v>
      </c>
      <c r="E9333">
        <v>1</v>
      </c>
      <c r="F9333">
        <v>0</v>
      </c>
      <c r="G9333">
        <v>0</v>
      </c>
      <c r="H9333">
        <v>75000000000</v>
      </c>
      <c r="I9333">
        <v>340000000</v>
      </c>
      <c r="J9333">
        <v>2.75E-2</v>
      </c>
    </row>
    <row r="9334" spans="1:10" customFormat="1" hidden="1" x14ac:dyDescent="0.25">
      <c r="A9334">
        <v>219</v>
      </c>
      <c r="B9334" t="s">
        <v>2475</v>
      </c>
      <c r="C9334" t="s">
        <v>2476</v>
      </c>
      <c r="D9334">
        <v>202298836</v>
      </c>
      <c r="E9334">
        <v>1</v>
      </c>
      <c r="F9334">
        <v>0</v>
      </c>
      <c r="G9334">
        <v>0</v>
      </c>
      <c r="H9334">
        <v>200000000</v>
      </c>
      <c r="I9334">
        <v>340000000</v>
      </c>
      <c r="J9334">
        <v>0.02</v>
      </c>
    </row>
    <row r="9335" spans="1:10" customFormat="1" hidden="1" x14ac:dyDescent="0.25">
      <c r="A9335">
        <v>219</v>
      </c>
      <c r="B9335" t="s">
        <v>1304</v>
      </c>
      <c r="C9335" t="s">
        <v>1305</v>
      </c>
      <c r="D9335">
        <v>0</v>
      </c>
      <c r="E9335">
        <v>0</v>
      </c>
      <c r="F9335">
        <v>0</v>
      </c>
      <c r="G9335">
        <v>0</v>
      </c>
      <c r="H9335">
        <v>1000000000</v>
      </c>
      <c r="I9335">
        <v>340000000</v>
      </c>
      <c r="J9335">
        <v>0</v>
      </c>
    </row>
    <row r="9336" spans="1:10" customFormat="1" hidden="1" x14ac:dyDescent="0.25">
      <c r="A9336">
        <v>222</v>
      </c>
      <c r="B9336" t="s">
        <v>1790</v>
      </c>
      <c r="C9336" t="s">
        <v>1791</v>
      </c>
      <c r="D9336">
        <v>12873669536270</v>
      </c>
      <c r="E9336">
        <v>447752290</v>
      </c>
      <c r="F9336">
        <v>5279862247</v>
      </c>
      <c r="G9336">
        <v>4</v>
      </c>
      <c r="H9336">
        <v>500000000000</v>
      </c>
      <c r="I9336">
        <v>340000000</v>
      </c>
      <c r="J9336">
        <v>0.02</v>
      </c>
    </row>
    <row r="9337" spans="1:10" customFormat="1" hidden="1" x14ac:dyDescent="0.25">
      <c r="A9337">
        <v>219</v>
      </c>
      <c r="B9337" t="s">
        <v>1713</v>
      </c>
      <c r="C9337" t="s">
        <v>1714</v>
      </c>
      <c r="D9337">
        <v>43542660948870</v>
      </c>
      <c r="E9337">
        <v>2681700886</v>
      </c>
      <c r="F9337">
        <v>44492316846</v>
      </c>
      <c r="G9337">
        <v>29</v>
      </c>
      <c r="H9337">
        <v>3000000000000</v>
      </c>
      <c r="I9337">
        <v>340000000</v>
      </c>
      <c r="J9337">
        <v>0.05</v>
      </c>
    </row>
    <row r="9338" spans="1:10" customFormat="1" hidden="1" x14ac:dyDescent="0.25">
      <c r="A9338">
        <v>219</v>
      </c>
      <c r="B9338" t="s">
        <v>2295</v>
      </c>
      <c r="C9338" t="s">
        <v>2296</v>
      </c>
      <c r="D9338">
        <v>0</v>
      </c>
      <c r="E9338">
        <v>0</v>
      </c>
      <c r="F9338">
        <v>0</v>
      </c>
      <c r="G9338">
        <v>0</v>
      </c>
      <c r="H9338">
        <v>10000000000</v>
      </c>
      <c r="I9338">
        <v>340000000</v>
      </c>
      <c r="J9338">
        <v>0.01</v>
      </c>
    </row>
    <row r="9339" spans="1:10" customFormat="1" hidden="1" x14ac:dyDescent="0.25">
      <c r="A9339">
        <v>219</v>
      </c>
      <c r="B9339" t="s">
        <v>1727</v>
      </c>
      <c r="C9339" t="s">
        <v>1728</v>
      </c>
      <c r="D9339">
        <v>18710668330</v>
      </c>
      <c r="E9339">
        <v>1</v>
      </c>
      <c r="F9339">
        <v>0</v>
      </c>
      <c r="G9339">
        <v>0</v>
      </c>
      <c r="H9339">
        <v>5000000000</v>
      </c>
      <c r="I9339">
        <v>340000000</v>
      </c>
      <c r="J9339">
        <v>3.5000000000000003E-2</v>
      </c>
    </row>
    <row r="9340" spans="1:10" customFormat="1" hidden="1" x14ac:dyDescent="0.25">
      <c r="A9340">
        <v>219</v>
      </c>
      <c r="B9340" t="s">
        <v>2445</v>
      </c>
      <c r="C9340" t="s">
        <v>2446</v>
      </c>
      <c r="D9340">
        <v>7508953041</v>
      </c>
      <c r="E9340">
        <v>1</v>
      </c>
      <c r="F9340">
        <v>0</v>
      </c>
      <c r="G9340">
        <v>0</v>
      </c>
      <c r="H9340">
        <v>0</v>
      </c>
      <c r="I9340">
        <v>340000000</v>
      </c>
      <c r="J9340">
        <v>0</v>
      </c>
    </row>
    <row r="9341" spans="1:10" customFormat="1" hidden="1" x14ac:dyDescent="0.25">
      <c r="A9341">
        <v>219</v>
      </c>
      <c r="B9341" t="s">
        <v>447</v>
      </c>
      <c r="C9341" t="s">
        <v>448</v>
      </c>
      <c r="D9341">
        <v>0</v>
      </c>
      <c r="E9341">
        <v>0</v>
      </c>
      <c r="F9341">
        <v>0</v>
      </c>
      <c r="G9341">
        <v>0</v>
      </c>
      <c r="H9341">
        <v>100000000</v>
      </c>
      <c r="I9341">
        <v>340000000</v>
      </c>
      <c r="J9341">
        <v>1.9E-2</v>
      </c>
    </row>
    <row r="9342" spans="1:10" customFormat="1" hidden="1" x14ac:dyDescent="0.25">
      <c r="A9342">
        <v>222</v>
      </c>
      <c r="B9342" t="s">
        <v>468</v>
      </c>
      <c r="C9342" t="s">
        <v>469</v>
      </c>
      <c r="D9342">
        <v>137548348808</v>
      </c>
      <c r="E9342">
        <v>1</v>
      </c>
      <c r="F9342">
        <v>0</v>
      </c>
      <c r="G9342">
        <v>0</v>
      </c>
      <c r="H9342">
        <v>125000000000</v>
      </c>
      <c r="I9342">
        <v>340000000</v>
      </c>
      <c r="J9342">
        <v>0.02</v>
      </c>
    </row>
    <row r="9343" spans="1:10" customFormat="1" hidden="1" x14ac:dyDescent="0.25">
      <c r="A9343">
        <v>219</v>
      </c>
      <c r="B9343" t="s">
        <v>1873</v>
      </c>
      <c r="C9343" t="s">
        <v>1874</v>
      </c>
      <c r="D9343">
        <v>16401772142060</v>
      </c>
      <c r="E9343">
        <v>475718474</v>
      </c>
      <c r="F9343">
        <v>4388230681</v>
      </c>
      <c r="G9343">
        <v>3</v>
      </c>
      <c r="H9343">
        <v>500000000000</v>
      </c>
      <c r="I9343">
        <v>340000000</v>
      </c>
      <c r="J9343">
        <v>0.03</v>
      </c>
    </row>
    <row r="9344" spans="1:10" customFormat="1" hidden="1" x14ac:dyDescent="0.25">
      <c r="A9344">
        <v>219</v>
      </c>
      <c r="B9344" t="s">
        <v>2259</v>
      </c>
      <c r="C9344" t="s">
        <v>2260</v>
      </c>
      <c r="D9344">
        <v>7732834055586</v>
      </c>
      <c r="E9344">
        <v>574531098</v>
      </c>
      <c r="F9344">
        <v>9146712855</v>
      </c>
      <c r="G9344">
        <v>6</v>
      </c>
      <c r="H9344">
        <v>1000000000</v>
      </c>
      <c r="I9344">
        <v>340000000</v>
      </c>
      <c r="J9344">
        <v>2.5000000000000001E-2</v>
      </c>
    </row>
    <row r="9345" spans="1:15" hidden="1" x14ac:dyDescent="0.25">
      <c r="A9345">
        <v>219</v>
      </c>
      <c r="B9345" t="s">
        <v>814</v>
      </c>
      <c r="C9345" t="s">
        <v>815</v>
      </c>
      <c r="D9345">
        <v>217828896648</v>
      </c>
      <c r="E9345">
        <v>1</v>
      </c>
      <c r="F9345">
        <v>0</v>
      </c>
      <c r="G9345">
        <v>0</v>
      </c>
      <c r="H9345">
        <v>500000000</v>
      </c>
      <c r="I9345">
        <v>340000000</v>
      </c>
      <c r="J9345">
        <v>0.05</v>
      </c>
      <c r="M9345"/>
    </row>
    <row r="9346" spans="1:15" hidden="1" x14ac:dyDescent="0.25">
      <c r="A9346">
        <v>222</v>
      </c>
      <c r="B9346" t="s">
        <v>1910</v>
      </c>
      <c r="C9346" t="s">
        <v>1911</v>
      </c>
      <c r="D9346">
        <v>250496828562</v>
      </c>
      <c r="E9346">
        <v>1</v>
      </c>
      <c r="F9346">
        <v>0</v>
      </c>
      <c r="G9346">
        <v>0</v>
      </c>
      <c r="H9346">
        <v>50000000000</v>
      </c>
      <c r="I9346">
        <v>400000000</v>
      </c>
      <c r="J9346">
        <v>0</v>
      </c>
      <c r="M9346"/>
    </row>
    <row r="9347" spans="1:15" hidden="1" x14ac:dyDescent="0.25">
      <c r="A9347">
        <v>219</v>
      </c>
      <c r="B9347" t="s">
        <v>625</v>
      </c>
      <c r="C9347" t="s">
        <v>626</v>
      </c>
      <c r="D9347">
        <v>50093874511</v>
      </c>
      <c r="E9347">
        <v>1</v>
      </c>
      <c r="F9347">
        <v>0</v>
      </c>
      <c r="G9347">
        <v>0</v>
      </c>
      <c r="H9347">
        <v>50000000000</v>
      </c>
      <c r="I9347">
        <v>340000000</v>
      </c>
      <c r="J9347">
        <v>0.01</v>
      </c>
      <c r="M9347"/>
    </row>
    <row r="9348" spans="1:15" hidden="1" x14ac:dyDescent="0.25">
      <c r="A9348">
        <v>219</v>
      </c>
      <c r="B9348" t="s">
        <v>956</v>
      </c>
      <c r="C9348" t="s">
        <v>957</v>
      </c>
      <c r="D9348">
        <v>71538520721</v>
      </c>
      <c r="E9348">
        <v>1</v>
      </c>
      <c r="F9348">
        <v>0</v>
      </c>
      <c r="G9348">
        <v>0</v>
      </c>
      <c r="H9348">
        <v>10000000000</v>
      </c>
      <c r="I9348">
        <v>340000000</v>
      </c>
      <c r="J9348">
        <v>0.01</v>
      </c>
      <c r="M9348"/>
    </row>
    <row r="9349" spans="1:15" hidden="1" x14ac:dyDescent="0.25">
      <c r="A9349">
        <v>219</v>
      </c>
      <c r="B9349" t="s">
        <v>846</v>
      </c>
      <c r="C9349" t="s">
        <v>847</v>
      </c>
      <c r="D9349">
        <v>0</v>
      </c>
      <c r="E9349">
        <v>0</v>
      </c>
      <c r="F9349">
        <v>0</v>
      </c>
      <c r="G9349">
        <v>0</v>
      </c>
      <c r="H9349">
        <v>500000000</v>
      </c>
      <c r="I9349">
        <v>340000000</v>
      </c>
      <c r="J9349">
        <v>8.0000000000000002E-3</v>
      </c>
      <c r="M9349"/>
    </row>
    <row r="9350" spans="1:15" hidden="1" x14ac:dyDescent="0.25">
      <c r="A9350">
        <v>219</v>
      </c>
      <c r="B9350" t="s">
        <v>2354</v>
      </c>
      <c r="D9350">
        <v>522286648</v>
      </c>
      <c r="E9350">
        <v>1</v>
      </c>
      <c r="F9350">
        <v>0</v>
      </c>
      <c r="G9350">
        <v>0</v>
      </c>
      <c r="H9350">
        <v>500000000</v>
      </c>
      <c r="I9350">
        <v>340000000</v>
      </c>
      <c r="J9350">
        <v>1</v>
      </c>
      <c r="M9350"/>
    </row>
    <row r="9351" spans="1:15" hidden="1" x14ac:dyDescent="0.25">
      <c r="A9351">
        <v>219</v>
      </c>
      <c r="B9351" t="s">
        <v>2081</v>
      </c>
      <c r="C9351" t="s">
        <v>2082</v>
      </c>
      <c r="D9351">
        <v>39079586541987</v>
      </c>
      <c r="E9351">
        <v>3069736549</v>
      </c>
      <c r="F9351">
        <v>24477628946</v>
      </c>
      <c r="G9351">
        <v>17</v>
      </c>
      <c r="H9351">
        <v>100000000000</v>
      </c>
      <c r="I9351">
        <v>350000000</v>
      </c>
      <c r="J9351">
        <v>0.1</v>
      </c>
      <c r="M9351"/>
    </row>
    <row r="9352" spans="1:15" hidden="1" x14ac:dyDescent="0.25">
      <c r="A9352">
        <v>219</v>
      </c>
      <c r="B9352" t="s">
        <v>2435</v>
      </c>
      <c r="C9352" t="s">
        <v>2436</v>
      </c>
      <c r="D9352">
        <v>351691189136</v>
      </c>
      <c r="E9352">
        <v>1</v>
      </c>
      <c r="F9352">
        <v>0</v>
      </c>
      <c r="G9352">
        <v>0</v>
      </c>
      <c r="H9352">
        <v>50000000000</v>
      </c>
      <c r="I9352">
        <v>340000000</v>
      </c>
      <c r="J9352">
        <v>0.01</v>
      </c>
      <c r="M9352"/>
    </row>
    <row r="9353" spans="1:15" hidden="1" x14ac:dyDescent="0.25">
      <c r="A9353">
        <v>219</v>
      </c>
      <c r="B9353" t="s">
        <v>2534</v>
      </c>
      <c r="C9353" t="s">
        <v>2535</v>
      </c>
      <c r="D9353">
        <v>1306767242165</v>
      </c>
      <c r="E9353">
        <v>1</v>
      </c>
      <c r="F9353">
        <v>0</v>
      </c>
      <c r="G9353">
        <v>0</v>
      </c>
      <c r="H9353">
        <v>1000000000000</v>
      </c>
      <c r="I9353">
        <v>340000000</v>
      </c>
      <c r="J9353">
        <v>1E-3</v>
      </c>
      <c r="M9353"/>
    </row>
    <row r="9354" spans="1:15" hidden="1" x14ac:dyDescent="0.25">
      <c r="A9354">
        <v>219</v>
      </c>
      <c r="B9354" t="s">
        <v>248</v>
      </c>
      <c r="C9354" t="s">
        <v>249</v>
      </c>
      <c r="D9354">
        <v>906106858234</v>
      </c>
      <c r="E9354">
        <v>404020430</v>
      </c>
      <c r="F9354">
        <v>1216388179</v>
      </c>
      <c r="G9354">
        <v>1</v>
      </c>
      <c r="H9354">
        <v>100000000000</v>
      </c>
      <c r="I9354">
        <v>340000000</v>
      </c>
      <c r="J9354">
        <v>0.05</v>
      </c>
      <c r="M9354"/>
    </row>
    <row r="9355" spans="1:15" hidden="1" x14ac:dyDescent="0.25">
      <c r="A9355">
        <v>219</v>
      </c>
      <c r="B9355" t="s">
        <v>1809</v>
      </c>
      <c r="C9355" t="s">
        <v>588</v>
      </c>
      <c r="D9355">
        <v>4895285555043</v>
      </c>
      <c r="E9355">
        <v>364656169</v>
      </c>
      <c r="F9355">
        <v>2876069620</v>
      </c>
      <c r="G9355">
        <v>2</v>
      </c>
      <c r="H9355">
        <v>70000000000</v>
      </c>
      <c r="I9355">
        <v>340000000</v>
      </c>
      <c r="J9355">
        <v>8.5000000000000006E-3</v>
      </c>
      <c r="M9355"/>
    </row>
    <row r="9356" spans="1:15" hidden="1" x14ac:dyDescent="0.25">
      <c r="A9356">
        <v>219</v>
      </c>
      <c r="B9356" t="s">
        <v>787</v>
      </c>
      <c r="C9356" t="s">
        <v>788</v>
      </c>
      <c r="D9356">
        <v>2896289466</v>
      </c>
      <c r="E9356">
        <v>1</v>
      </c>
      <c r="F9356">
        <v>0</v>
      </c>
      <c r="G9356">
        <v>0</v>
      </c>
      <c r="H9356">
        <v>0</v>
      </c>
      <c r="I9356">
        <v>340000000</v>
      </c>
      <c r="J9356">
        <v>0.1</v>
      </c>
      <c r="M9356"/>
    </row>
    <row r="9357" spans="1:15" x14ac:dyDescent="0.25">
      <c r="A9357">
        <v>224</v>
      </c>
      <c r="B9357" t="s">
        <v>2178</v>
      </c>
      <c r="C9357" t="s">
        <v>2179</v>
      </c>
      <c r="D9357">
        <v>16479556965132</v>
      </c>
      <c r="E9357">
        <v>0</v>
      </c>
      <c r="F9357">
        <v>0</v>
      </c>
      <c r="G9357">
        <v>11</v>
      </c>
      <c r="H9357">
        <v>500000000000</v>
      </c>
      <c r="I9357">
        <v>340000000</v>
      </c>
      <c r="J9357" s="127">
        <v>0.01</v>
      </c>
      <c r="L9357" t="str">
        <f>C9357</f>
        <v>ADAGO</v>
      </c>
      <c r="M9357" s="125">
        <f>H9357/1000000</f>
        <v>500000</v>
      </c>
      <c r="O9357" s="126">
        <f>D9357/1000000</f>
        <v>16479556.965132</v>
      </c>
    </row>
    <row r="9358" spans="1:15" hidden="1" x14ac:dyDescent="0.25">
      <c r="A9358">
        <v>219</v>
      </c>
      <c r="B9358" t="s">
        <v>1175</v>
      </c>
      <c r="C9358" t="s">
        <v>1176</v>
      </c>
      <c r="D9358">
        <v>0</v>
      </c>
      <c r="E9358">
        <v>0</v>
      </c>
      <c r="F9358">
        <v>0</v>
      </c>
      <c r="G9358">
        <v>0</v>
      </c>
      <c r="H9358">
        <v>9000000000</v>
      </c>
      <c r="I9358">
        <v>340000000</v>
      </c>
      <c r="J9358">
        <v>0.01</v>
      </c>
      <c r="M9358"/>
    </row>
    <row r="9359" spans="1:15" hidden="1" x14ac:dyDescent="0.25">
      <c r="A9359">
        <v>219</v>
      </c>
      <c r="B9359" t="s">
        <v>2163</v>
      </c>
      <c r="C9359" t="s">
        <v>2164</v>
      </c>
      <c r="D9359">
        <v>0</v>
      </c>
      <c r="E9359">
        <v>0</v>
      </c>
      <c r="F9359">
        <v>0</v>
      </c>
      <c r="G9359">
        <v>0</v>
      </c>
      <c r="H9359">
        <v>25001123456</v>
      </c>
      <c r="I9359">
        <v>347000000</v>
      </c>
      <c r="J9359">
        <v>3.9E-2</v>
      </c>
      <c r="M9359"/>
    </row>
    <row r="9360" spans="1:15" hidden="1" x14ac:dyDescent="0.25">
      <c r="A9360">
        <v>219</v>
      </c>
      <c r="B9360" t="s">
        <v>1220</v>
      </c>
      <c r="C9360" t="s">
        <v>1221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M9360"/>
    </row>
    <row r="9361" spans="1:15" hidden="1" x14ac:dyDescent="0.25">
      <c r="A9361">
        <v>219</v>
      </c>
      <c r="B9361" t="s">
        <v>1279</v>
      </c>
      <c r="C9361" t="s">
        <v>1280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M9361"/>
    </row>
    <row r="9362" spans="1:15" hidden="1" x14ac:dyDescent="0.25">
      <c r="A9362">
        <v>219</v>
      </c>
      <c r="B9362" t="s">
        <v>2398</v>
      </c>
      <c r="C9362" t="s">
        <v>2399</v>
      </c>
      <c r="D9362">
        <v>3014573910324</v>
      </c>
      <c r="E9362">
        <v>1</v>
      </c>
      <c r="F9362">
        <v>0</v>
      </c>
      <c r="G9362">
        <v>0</v>
      </c>
      <c r="H9362">
        <v>30000000000</v>
      </c>
      <c r="I9362">
        <v>340000000</v>
      </c>
      <c r="J9362">
        <v>0.02</v>
      </c>
      <c r="M9362"/>
    </row>
    <row r="9363" spans="1:15" hidden="1" x14ac:dyDescent="0.25">
      <c r="A9363">
        <v>219</v>
      </c>
      <c r="B9363" t="s">
        <v>565</v>
      </c>
      <c r="C9363" t="s">
        <v>566</v>
      </c>
      <c r="D9363">
        <v>245755256926</v>
      </c>
      <c r="E9363">
        <v>1</v>
      </c>
      <c r="F9363">
        <v>0</v>
      </c>
      <c r="G9363">
        <v>0</v>
      </c>
      <c r="H9363">
        <v>5000000000</v>
      </c>
      <c r="I9363">
        <v>340000000</v>
      </c>
      <c r="J9363">
        <v>0</v>
      </c>
      <c r="M9363"/>
    </row>
    <row r="9364" spans="1:15" hidden="1" x14ac:dyDescent="0.25">
      <c r="A9364">
        <v>219</v>
      </c>
      <c r="B9364" t="s">
        <v>1020</v>
      </c>
      <c r="C9364" t="s">
        <v>1021</v>
      </c>
      <c r="D9364">
        <v>99515964</v>
      </c>
      <c r="E9364">
        <v>1</v>
      </c>
      <c r="F9364">
        <v>0</v>
      </c>
      <c r="G9364">
        <v>0</v>
      </c>
      <c r="H9364">
        <v>0</v>
      </c>
      <c r="I9364">
        <v>340000000</v>
      </c>
      <c r="J9364">
        <v>0.99990000000000001</v>
      </c>
      <c r="M9364"/>
    </row>
    <row r="9365" spans="1:15" hidden="1" x14ac:dyDescent="0.25">
      <c r="A9365">
        <v>219</v>
      </c>
      <c r="B9365" t="s">
        <v>1362</v>
      </c>
      <c r="C9365" t="s">
        <v>1363</v>
      </c>
      <c r="D9365">
        <v>438761737622</v>
      </c>
      <c r="E9365">
        <v>352802273</v>
      </c>
      <c r="F9365">
        <v>1267425116</v>
      </c>
      <c r="G9365">
        <v>1</v>
      </c>
      <c r="H9365">
        <v>10000000000</v>
      </c>
      <c r="I9365">
        <v>340000000</v>
      </c>
      <c r="J9365">
        <v>0.01</v>
      </c>
      <c r="M9365"/>
    </row>
    <row r="9366" spans="1:15" hidden="1" x14ac:dyDescent="0.25">
      <c r="A9366">
        <v>219</v>
      </c>
      <c r="B9366" t="s">
        <v>1749</v>
      </c>
      <c r="C9366" t="s">
        <v>182</v>
      </c>
      <c r="D9366">
        <v>43607342069</v>
      </c>
      <c r="E9366">
        <v>1</v>
      </c>
      <c r="F9366">
        <v>0</v>
      </c>
      <c r="G9366">
        <v>0</v>
      </c>
      <c r="H9366">
        <v>20000000000</v>
      </c>
      <c r="I9366">
        <v>340000000</v>
      </c>
      <c r="J9366">
        <v>7.0000000000000001E-3</v>
      </c>
      <c r="M9366"/>
    </row>
    <row r="9367" spans="1:15" hidden="1" x14ac:dyDescent="0.25">
      <c r="A9367">
        <v>219</v>
      </c>
      <c r="B9367" t="s">
        <v>2441</v>
      </c>
      <c r="C9367" t="s">
        <v>2442</v>
      </c>
      <c r="D9367">
        <v>110827005022710</v>
      </c>
      <c r="E9367">
        <v>16798091396</v>
      </c>
      <c r="F9367">
        <v>65832365588</v>
      </c>
      <c r="G9367">
        <v>51</v>
      </c>
      <c r="H9367">
        <v>0</v>
      </c>
      <c r="I9367">
        <v>340000000</v>
      </c>
      <c r="J9367">
        <v>0.2</v>
      </c>
      <c r="M9367"/>
    </row>
    <row r="9368" spans="1:15" hidden="1" x14ac:dyDescent="0.25">
      <c r="A9368">
        <v>219</v>
      </c>
      <c r="B9368" t="s">
        <v>406</v>
      </c>
      <c r="C9368" t="s">
        <v>407</v>
      </c>
      <c r="D9368">
        <v>3738740411182</v>
      </c>
      <c r="E9368">
        <v>365608554</v>
      </c>
      <c r="F9368">
        <v>1254819178</v>
      </c>
      <c r="G9368">
        <v>1</v>
      </c>
      <c r="H9368">
        <v>100000000000</v>
      </c>
      <c r="I9368">
        <v>340000000</v>
      </c>
      <c r="J9368">
        <v>0.02</v>
      </c>
      <c r="M9368"/>
    </row>
    <row r="9369" spans="1:15" hidden="1" x14ac:dyDescent="0.25">
      <c r="A9369">
        <v>219</v>
      </c>
      <c r="B9369" t="s">
        <v>2002</v>
      </c>
      <c r="C9369" t="s">
        <v>2003</v>
      </c>
      <c r="D9369">
        <v>5054678227317</v>
      </c>
      <c r="E9369">
        <v>1</v>
      </c>
      <c r="F9369">
        <v>0</v>
      </c>
      <c r="G9369">
        <v>0</v>
      </c>
      <c r="H9369">
        <v>320000000000</v>
      </c>
      <c r="I9369">
        <v>340000000</v>
      </c>
      <c r="J9369">
        <v>0.05</v>
      </c>
      <c r="M9369"/>
    </row>
    <row r="9370" spans="1:15" hidden="1" x14ac:dyDescent="0.25">
      <c r="A9370">
        <v>219</v>
      </c>
      <c r="B9370" t="s">
        <v>1057</v>
      </c>
      <c r="C9370" t="s">
        <v>1058</v>
      </c>
      <c r="D9370">
        <v>1967312227</v>
      </c>
      <c r="E9370">
        <v>1</v>
      </c>
      <c r="F9370">
        <v>0</v>
      </c>
      <c r="G9370">
        <v>0</v>
      </c>
      <c r="H9370">
        <v>1900000000</v>
      </c>
      <c r="I9370">
        <v>345000000</v>
      </c>
      <c r="J9370">
        <v>4.4999999999999998E-2</v>
      </c>
      <c r="M9370"/>
    </row>
    <row r="9371" spans="1:15" hidden="1" x14ac:dyDescent="0.25">
      <c r="A9371">
        <v>222</v>
      </c>
      <c r="B9371" t="s">
        <v>699</v>
      </c>
      <c r="C9371" t="s">
        <v>700</v>
      </c>
      <c r="D9371">
        <v>6481489374</v>
      </c>
      <c r="E9371">
        <v>1</v>
      </c>
      <c r="F9371">
        <v>0</v>
      </c>
      <c r="G9371">
        <v>0</v>
      </c>
      <c r="H9371">
        <v>1000000</v>
      </c>
      <c r="I9371">
        <v>340000000</v>
      </c>
      <c r="J9371">
        <v>5.0000000000000001E-3</v>
      </c>
      <c r="M9371"/>
    </row>
    <row r="9372" spans="1:15" hidden="1" x14ac:dyDescent="0.25">
      <c r="A9372">
        <v>219</v>
      </c>
      <c r="B9372" t="s">
        <v>2073</v>
      </c>
      <c r="C9372" t="s">
        <v>2074</v>
      </c>
      <c r="D9372">
        <v>7046973157007</v>
      </c>
      <c r="E9372">
        <v>520903548</v>
      </c>
      <c r="F9372">
        <v>4341685176</v>
      </c>
      <c r="G9372">
        <v>3</v>
      </c>
      <c r="H9372">
        <v>300000000000</v>
      </c>
      <c r="I9372">
        <v>340000000</v>
      </c>
      <c r="J9372">
        <v>0.04</v>
      </c>
      <c r="M9372"/>
    </row>
    <row r="9373" spans="1:15" hidden="1" x14ac:dyDescent="0.25">
      <c r="A9373">
        <v>219</v>
      </c>
      <c r="B9373" t="s">
        <v>1341</v>
      </c>
      <c r="D9373">
        <v>0</v>
      </c>
      <c r="E9373">
        <v>0</v>
      </c>
      <c r="F9373">
        <v>0</v>
      </c>
      <c r="G9373">
        <v>0</v>
      </c>
      <c r="H9373">
        <v>248919812455</v>
      </c>
      <c r="I9373">
        <v>340000000</v>
      </c>
      <c r="J9373">
        <v>0.03</v>
      </c>
      <c r="M9373"/>
    </row>
    <row r="9374" spans="1:15" hidden="1" x14ac:dyDescent="0.25">
      <c r="A9374">
        <v>219</v>
      </c>
      <c r="B9374" t="s">
        <v>654</v>
      </c>
      <c r="C9374" t="s">
        <v>655</v>
      </c>
      <c r="D9374">
        <v>1303112928728</v>
      </c>
      <c r="E9374">
        <v>357123597</v>
      </c>
      <c r="F9374">
        <v>1263624181</v>
      </c>
      <c r="G9374">
        <v>1</v>
      </c>
      <c r="H9374">
        <v>1000000000000</v>
      </c>
      <c r="I9374">
        <v>340000000</v>
      </c>
      <c r="J9374">
        <v>1.337E-2</v>
      </c>
      <c r="M9374"/>
    </row>
    <row r="9375" spans="1:15" hidden="1" x14ac:dyDescent="0.25">
      <c r="A9375">
        <v>219</v>
      </c>
      <c r="B9375" t="s">
        <v>2281</v>
      </c>
      <c r="C9375" t="s">
        <v>2282</v>
      </c>
      <c r="D9375">
        <v>836263591274</v>
      </c>
      <c r="E9375">
        <v>352804483</v>
      </c>
      <c r="F9375">
        <v>1267643871</v>
      </c>
      <c r="G9375">
        <v>1</v>
      </c>
      <c r="H9375">
        <v>125000000000</v>
      </c>
      <c r="I9375">
        <v>340000000</v>
      </c>
      <c r="J9375">
        <v>0.01</v>
      </c>
      <c r="M9375"/>
    </row>
    <row r="9376" spans="1:15" x14ac:dyDescent="0.25">
      <c r="A9376">
        <v>224</v>
      </c>
      <c r="B9376" t="s">
        <v>2248</v>
      </c>
      <c r="C9376" t="s">
        <v>2249</v>
      </c>
      <c r="D9376">
        <v>98721190456081</v>
      </c>
      <c r="E9376">
        <v>0</v>
      </c>
      <c r="F9376">
        <v>0</v>
      </c>
      <c r="G9376">
        <v>50</v>
      </c>
      <c r="H9376">
        <v>500000000000</v>
      </c>
      <c r="I9376">
        <v>340000000</v>
      </c>
      <c r="J9376" s="127">
        <v>8.9999999999999993E-3</v>
      </c>
      <c r="L9376" t="str">
        <f>C9376</f>
        <v>OCEA2</v>
      </c>
      <c r="M9376" s="125">
        <f>H9376/1000000</f>
        <v>500000</v>
      </c>
      <c r="O9376" s="126">
        <f>D9376/1000000</f>
        <v>98721190.456081003</v>
      </c>
    </row>
    <row r="9377" spans="1:10" customFormat="1" hidden="1" x14ac:dyDescent="0.25">
      <c r="A9377">
        <v>219</v>
      </c>
      <c r="B9377" t="s">
        <v>615</v>
      </c>
      <c r="C9377" t="s">
        <v>616</v>
      </c>
      <c r="D9377">
        <v>0</v>
      </c>
      <c r="E9377">
        <v>0</v>
      </c>
      <c r="F9377">
        <v>0</v>
      </c>
      <c r="G9377">
        <v>0</v>
      </c>
      <c r="H9377">
        <v>100000000000</v>
      </c>
      <c r="I9377">
        <v>340000000</v>
      </c>
      <c r="J9377">
        <v>0.03</v>
      </c>
    </row>
    <row r="9378" spans="1:10" customFormat="1" hidden="1" x14ac:dyDescent="0.25">
      <c r="A9378">
        <v>219</v>
      </c>
      <c r="B9378" t="s">
        <v>1398</v>
      </c>
      <c r="C9378" t="s">
        <v>1399</v>
      </c>
      <c r="D9378">
        <v>7978430104104</v>
      </c>
      <c r="E9378">
        <v>372016285</v>
      </c>
      <c r="F9378">
        <v>1248635124</v>
      </c>
      <c r="G9378">
        <v>1</v>
      </c>
      <c r="H9378">
        <v>200000000000</v>
      </c>
      <c r="I9378">
        <v>340000000</v>
      </c>
      <c r="J9378">
        <v>2.5000000000000001E-2</v>
      </c>
    </row>
    <row r="9379" spans="1:10" customFormat="1" hidden="1" x14ac:dyDescent="0.25">
      <c r="A9379">
        <v>219</v>
      </c>
      <c r="B9379" t="s">
        <v>2405</v>
      </c>
      <c r="C9379" t="s">
        <v>2406</v>
      </c>
      <c r="D9379">
        <v>709146102739</v>
      </c>
      <c r="E9379">
        <v>1</v>
      </c>
      <c r="F9379">
        <v>0</v>
      </c>
      <c r="G9379">
        <v>0</v>
      </c>
      <c r="H9379">
        <v>88888888888</v>
      </c>
      <c r="I9379">
        <v>340000000</v>
      </c>
      <c r="J9379">
        <v>0</v>
      </c>
    </row>
    <row r="9380" spans="1:10" customFormat="1" hidden="1" x14ac:dyDescent="0.25">
      <c r="A9380">
        <v>219</v>
      </c>
      <c r="B9380" t="s">
        <v>1529</v>
      </c>
      <c r="C9380" t="s">
        <v>1530</v>
      </c>
      <c r="D9380">
        <v>0</v>
      </c>
      <c r="E9380">
        <v>0</v>
      </c>
      <c r="F9380">
        <v>0</v>
      </c>
      <c r="G9380">
        <v>0</v>
      </c>
      <c r="H9380">
        <v>340000000000</v>
      </c>
      <c r="I9380">
        <v>475000000</v>
      </c>
      <c r="J9380">
        <v>1.7999999999999999E-2</v>
      </c>
    </row>
    <row r="9381" spans="1:10" customFormat="1" hidden="1" x14ac:dyDescent="0.25">
      <c r="A9381">
        <v>219</v>
      </c>
      <c r="B9381" t="s">
        <v>365</v>
      </c>
      <c r="C9381" t="s">
        <v>366</v>
      </c>
      <c r="D9381">
        <v>94564398714</v>
      </c>
      <c r="E9381">
        <v>1</v>
      </c>
      <c r="F9381">
        <v>0</v>
      </c>
      <c r="G9381">
        <v>0</v>
      </c>
      <c r="H9381">
        <v>15000000000</v>
      </c>
      <c r="I9381">
        <v>340000000</v>
      </c>
      <c r="J9381">
        <v>0.02</v>
      </c>
    </row>
    <row r="9382" spans="1:10" customFormat="1" hidden="1" x14ac:dyDescent="0.25">
      <c r="A9382">
        <v>222</v>
      </c>
      <c r="B9382" t="s">
        <v>470</v>
      </c>
      <c r="C9382" t="s">
        <v>471</v>
      </c>
      <c r="D9382">
        <v>1021053666</v>
      </c>
      <c r="E9382">
        <v>1</v>
      </c>
      <c r="F9382">
        <v>0</v>
      </c>
      <c r="G9382">
        <v>0</v>
      </c>
      <c r="H9382">
        <v>1000000000</v>
      </c>
      <c r="I9382">
        <v>340000000</v>
      </c>
      <c r="J9382">
        <v>0</v>
      </c>
    </row>
    <row r="9383" spans="1:10" customFormat="1" hidden="1" x14ac:dyDescent="0.25">
      <c r="A9383">
        <v>219</v>
      </c>
      <c r="B9383" t="s">
        <v>907</v>
      </c>
      <c r="C9383" t="s">
        <v>908</v>
      </c>
      <c r="D9383">
        <v>744325857036</v>
      </c>
      <c r="E9383">
        <v>1</v>
      </c>
      <c r="F9383">
        <v>0</v>
      </c>
      <c r="G9383">
        <v>0</v>
      </c>
      <c r="H9383">
        <v>400000000000</v>
      </c>
      <c r="I9383">
        <v>340000000</v>
      </c>
      <c r="J9383">
        <v>0.02</v>
      </c>
    </row>
    <row r="9384" spans="1:10" customFormat="1" hidden="1" x14ac:dyDescent="0.25">
      <c r="A9384">
        <v>219</v>
      </c>
      <c r="B9384" t="s">
        <v>1323</v>
      </c>
      <c r="C9384" t="s">
        <v>1324</v>
      </c>
      <c r="D9384">
        <v>0</v>
      </c>
      <c r="E9384">
        <v>0</v>
      </c>
      <c r="F9384">
        <v>0</v>
      </c>
      <c r="G9384">
        <v>0</v>
      </c>
      <c r="H9384">
        <v>390000000000</v>
      </c>
      <c r="I9384">
        <v>340000000</v>
      </c>
      <c r="J9384">
        <v>1</v>
      </c>
    </row>
    <row r="9385" spans="1:10" customFormat="1" hidden="1" x14ac:dyDescent="0.25">
      <c r="A9385">
        <v>219</v>
      </c>
      <c r="B9385" t="s">
        <v>189</v>
      </c>
      <c r="C9385" t="s">
        <v>190</v>
      </c>
      <c r="D9385">
        <v>1172338441844</v>
      </c>
      <c r="E9385">
        <v>1</v>
      </c>
      <c r="F9385">
        <v>0</v>
      </c>
      <c r="G9385">
        <v>0</v>
      </c>
      <c r="H9385">
        <v>100000000000</v>
      </c>
      <c r="I9385">
        <v>340000000</v>
      </c>
      <c r="J9385">
        <v>1.618E-2</v>
      </c>
    </row>
    <row r="9386" spans="1:10" customFormat="1" hidden="1" x14ac:dyDescent="0.25">
      <c r="A9386">
        <v>219</v>
      </c>
      <c r="B9386" t="s">
        <v>1828</v>
      </c>
      <c r="C9386" t="s">
        <v>1829</v>
      </c>
      <c r="D9386">
        <v>3976096764843</v>
      </c>
      <c r="E9386">
        <v>425951741</v>
      </c>
      <c r="F9386">
        <v>4437824106</v>
      </c>
      <c r="G9386">
        <v>3</v>
      </c>
      <c r="H9386">
        <v>530000000000</v>
      </c>
      <c r="I9386">
        <v>340000000</v>
      </c>
      <c r="J9386">
        <v>1.9E-2</v>
      </c>
    </row>
    <row r="9387" spans="1:10" customFormat="1" hidden="1" x14ac:dyDescent="0.25">
      <c r="A9387">
        <v>219</v>
      </c>
      <c r="B9387" t="s">
        <v>2109</v>
      </c>
      <c r="C9387" t="s">
        <v>2110</v>
      </c>
      <c r="D9387">
        <v>338224727668</v>
      </c>
      <c r="E9387">
        <v>1</v>
      </c>
      <c r="F9387">
        <v>0</v>
      </c>
      <c r="G9387">
        <v>0</v>
      </c>
      <c r="H9387">
        <v>25000000000</v>
      </c>
      <c r="I9387">
        <v>340000000</v>
      </c>
      <c r="J9387">
        <v>0.01</v>
      </c>
    </row>
    <row r="9388" spans="1:10" customFormat="1" hidden="1" x14ac:dyDescent="0.25">
      <c r="A9388">
        <v>219</v>
      </c>
      <c r="B9388" t="s">
        <v>982</v>
      </c>
      <c r="C9388" t="s">
        <v>983</v>
      </c>
      <c r="D9388">
        <v>823321952801</v>
      </c>
      <c r="E9388">
        <v>1</v>
      </c>
      <c r="F9388">
        <v>0</v>
      </c>
      <c r="G9388">
        <v>0</v>
      </c>
      <c r="H9388">
        <v>633000000000</v>
      </c>
      <c r="I9388">
        <v>340000000</v>
      </c>
      <c r="J9388">
        <v>2.9000000000000001E-2</v>
      </c>
    </row>
    <row r="9389" spans="1:10" customFormat="1" hidden="1" x14ac:dyDescent="0.25">
      <c r="A9389">
        <v>219</v>
      </c>
      <c r="B9389" t="s">
        <v>2115</v>
      </c>
      <c r="D9389">
        <v>44585855087</v>
      </c>
      <c r="E9389">
        <v>1</v>
      </c>
      <c r="F9389">
        <v>0</v>
      </c>
      <c r="G9389">
        <v>0</v>
      </c>
      <c r="H9389">
        <v>100000000</v>
      </c>
      <c r="I9389">
        <v>345000000</v>
      </c>
      <c r="J9389">
        <v>0.15</v>
      </c>
    </row>
    <row r="9390" spans="1:10" customFormat="1" hidden="1" x14ac:dyDescent="0.25">
      <c r="A9390">
        <v>219</v>
      </c>
      <c r="B9390" t="s">
        <v>357</v>
      </c>
      <c r="C9390" t="s">
        <v>358</v>
      </c>
      <c r="D9390">
        <v>109962182738856</v>
      </c>
      <c r="E9390">
        <v>4931270169</v>
      </c>
      <c r="F9390">
        <v>89108121052</v>
      </c>
      <c r="G9390">
        <v>58</v>
      </c>
      <c r="H9390">
        <v>510000000000</v>
      </c>
      <c r="I9390">
        <v>340000000</v>
      </c>
      <c r="J9390">
        <v>4.9000000000000002E-2</v>
      </c>
    </row>
    <row r="9391" spans="1:10" customFormat="1" hidden="1" x14ac:dyDescent="0.25">
      <c r="A9391">
        <v>219</v>
      </c>
      <c r="B9391" t="s">
        <v>2326</v>
      </c>
      <c r="C9391" t="s">
        <v>2327</v>
      </c>
      <c r="D9391">
        <v>1236440549645</v>
      </c>
      <c r="E9391">
        <v>376877468</v>
      </c>
      <c r="F9391">
        <v>1243590181</v>
      </c>
      <c r="G9391">
        <v>1</v>
      </c>
      <c r="H9391">
        <v>128000000000</v>
      </c>
      <c r="I9391">
        <v>340000000</v>
      </c>
      <c r="J9391">
        <v>2.8799999999999999E-2</v>
      </c>
    </row>
    <row r="9392" spans="1:10" customFormat="1" hidden="1" x14ac:dyDescent="0.25">
      <c r="A9392">
        <v>219</v>
      </c>
      <c r="B9392" t="s">
        <v>2021</v>
      </c>
      <c r="C9392" t="s">
        <v>740</v>
      </c>
      <c r="D9392">
        <v>0</v>
      </c>
      <c r="E9392">
        <v>0</v>
      </c>
      <c r="F9392">
        <v>0</v>
      </c>
      <c r="G9392">
        <v>0</v>
      </c>
      <c r="H9392">
        <v>200000000</v>
      </c>
      <c r="I9392">
        <v>340000000</v>
      </c>
      <c r="J9392">
        <v>0.01</v>
      </c>
    </row>
    <row r="9393" spans="1:10" customFormat="1" hidden="1" x14ac:dyDescent="0.25">
      <c r="A9393">
        <v>219</v>
      </c>
      <c r="B9393" t="s">
        <v>820</v>
      </c>
      <c r="C9393">
        <v>247</v>
      </c>
      <c r="D9393">
        <v>2408916694124</v>
      </c>
      <c r="E9393">
        <v>1</v>
      </c>
      <c r="F9393">
        <v>0</v>
      </c>
      <c r="G9393">
        <v>0</v>
      </c>
      <c r="H9393">
        <v>1700000000000</v>
      </c>
      <c r="I9393">
        <v>340000000</v>
      </c>
      <c r="J9393">
        <v>3.5000000000000003E-2</v>
      </c>
    </row>
    <row r="9394" spans="1:10" customFormat="1" hidden="1" x14ac:dyDescent="0.25">
      <c r="A9394">
        <v>219</v>
      </c>
      <c r="B9394" t="s">
        <v>2336</v>
      </c>
      <c r="C9394" t="s">
        <v>1324</v>
      </c>
      <c r="D9394">
        <v>0</v>
      </c>
      <c r="E9394">
        <v>0</v>
      </c>
      <c r="F9394">
        <v>0</v>
      </c>
      <c r="G9394">
        <v>0</v>
      </c>
      <c r="H9394">
        <v>394000000000</v>
      </c>
      <c r="I9394">
        <v>340000000</v>
      </c>
      <c r="J9394">
        <v>1</v>
      </c>
    </row>
    <row r="9395" spans="1:10" customFormat="1" hidden="1" x14ac:dyDescent="0.25">
      <c r="A9395">
        <v>219</v>
      </c>
      <c r="B9395" t="s">
        <v>1171</v>
      </c>
      <c r="C9395" t="s">
        <v>1172</v>
      </c>
      <c r="D9395">
        <v>21820366755</v>
      </c>
      <c r="E9395">
        <v>1</v>
      </c>
      <c r="F9395">
        <v>0</v>
      </c>
      <c r="G9395">
        <v>0</v>
      </c>
      <c r="H9395">
        <v>5000000000</v>
      </c>
      <c r="I9395">
        <v>340000000</v>
      </c>
      <c r="J9395">
        <v>0.02</v>
      </c>
    </row>
    <row r="9396" spans="1:10" customFormat="1" hidden="1" x14ac:dyDescent="0.25">
      <c r="A9396">
        <v>219</v>
      </c>
      <c r="B9396" t="s">
        <v>1024</v>
      </c>
      <c r="C9396" t="s">
        <v>1025</v>
      </c>
      <c r="D9396">
        <v>1740270424</v>
      </c>
      <c r="E9396">
        <v>1</v>
      </c>
      <c r="F9396">
        <v>0</v>
      </c>
      <c r="G9396">
        <v>0</v>
      </c>
      <c r="H9396">
        <v>420000000</v>
      </c>
      <c r="I9396">
        <v>340000000</v>
      </c>
      <c r="J9396">
        <v>0.01</v>
      </c>
    </row>
    <row r="9397" spans="1:10" customFormat="1" hidden="1" x14ac:dyDescent="0.25">
      <c r="A9397">
        <v>219</v>
      </c>
      <c r="B9397" t="s">
        <v>2413</v>
      </c>
      <c r="C9397" t="s">
        <v>2414</v>
      </c>
      <c r="D9397">
        <v>3508771987183</v>
      </c>
      <c r="E9397">
        <v>1</v>
      </c>
      <c r="F9397">
        <v>0</v>
      </c>
      <c r="G9397">
        <v>0</v>
      </c>
      <c r="H9397">
        <v>3000000000000</v>
      </c>
      <c r="I9397">
        <v>340000000</v>
      </c>
      <c r="J9397">
        <v>0.04</v>
      </c>
    </row>
    <row r="9398" spans="1:10" customFormat="1" hidden="1" x14ac:dyDescent="0.25">
      <c r="A9398">
        <v>219</v>
      </c>
      <c r="B9398" t="s">
        <v>1880</v>
      </c>
      <c r="C9398" t="s">
        <v>1881</v>
      </c>
      <c r="D9398">
        <v>24465220833512</v>
      </c>
      <c r="E9398">
        <v>2250548911</v>
      </c>
      <c r="F9398">
        <v>17194940206</v>
      </c>
      <c r="G9398">
        <v>12</v>
      </c>
      <c r="H9398">
        <v>110800000000</v>
      </c>
      <c r="I9398">
        <v>340000000</v>
      </c>
      <c r="J9398">
        <v>0.1</v>
      </c>
    </row>
    <row r="9399" spans="1:10" customFormat="1" hidden="1" x14ac:dyDescent="0.25">
      <c r="A9399">
        <v>219</v>
      </c>
      <c r="B9399" t="s">
        <v>1342</v>
      </c>
      <c r="C9399" t="s">
        <v>1343</v>
      </c>
      <c r="D9399">
        <v>4879791727884</v>
      </c>
      <c r="E9399">
        <v>401408228</v>
      </c>
      <c r="F9399">
        <v>6079414671</v>
      </c>
      <c r="G9399">
        <v>4</v>
      </c>
      <c r="H9399">
        <v>300000000</v>
      </c>
      <c r="I9399">
        <v>340000000</v>
      </c>
      <c r="J9399">
        <v>0.01</v>
      </c>
    </row>
    <row r="9400" spans="1:10" customFormat="1" hidden="1" x14ac:dyDescent="0.25">
      <c r="A9400">
        <v>219</v>
      </c>
      <c r="B9400" t="s">
        <v>1255</v>
      </c>
      <c r="C9400" t="s">
        <v>1256</v>
      </c>
      <c r="D9400">
        <v>0</v>
      </c>
      <c r="E9400">
        <v>0</v>
      </c>
      <c r="F9400">
        <v>0</v>
      </c>
      <c r="G9400">
        <v>0</v>
      </c>
      <c r="H9400">
        <v>10000000</v>
      </c>
      <c r="I9400">
        <v>340000000</v>
      </c>
      <c r="J9400">
        <v>0</v>
      </c>
    </row>
    <row r="9401" spans="1:10" customFormat="1" hidden="1" x14ac:dyDescent="0.25">
      <c r="A9401">
        <v>219</v>
      </c>
      <c r="B9401" s="161" t="s">
        <v>2542</v>
      </c>
      <c r="C9401" t="s">
        <v>746</v>
      </c>
      <c r="D9401">
        <v>0</v>
      </c>
      <c r="E9401">
        <v>0</v>
      </c>
      <c r="F9401">
        <v>0</v>
      </c>
      <c r="G9401">
        <v>0</v>
      </c>
      <c r="H9401">
        <v>51000000000</v>
      </c>
      <c r="I9401">
        <v>340000000</v>
      </c>
      <c r="J9401">
        <v>2.5000000000000001E-3</v>
      </c>
    </row>
    <row r="9402" spans="1:10" customFormat="1" hidden="1" x14ac:dyDescent="0.25">
      <c r="A9402">
        <v>219</v>
      </c>
      <c r="B9402" t="s">
        <v>1954</v>
      </c>
      <c r="C9402" t="s">
        <v>391</v>
      </c>
      <c r="D9402">
        <v>0</v>
      </c>
      <c r="E9402">
        <v>0</v>
      </c>
      <c r="F9402">
        <v>0</v>
      </c>
      <c r="G9402">
        <v>0</v>
      </c>
      <c r="H9402">
        <v>45600000000</v>
      </c>
      <c r="I9402">
        <v>340000000</v>
      </c>
      <c r="J9402">
        <v>4.4999999999999998E-2</v>
      </c>
    </row>
    <row r="9403" spans="1:10" customFormat="1" hidden="1" x14ac:dyDescent="0.25">
      <c r="A9403">
        <v>219</v>
      </c>
      <c r="B9403" t="s">
        <v>457</v>
      </c>
      <c r="C9403" t="s">
        <v>458</v>
      </c>
      <c r="D9403">
        <v>1261184885900</v>
      </c>
      <c r="E9403">
        <v>340000000</v>
      </c>
      <c r="F9403">
        <v>1280864230</v>
      </c>
      <c r="G9403">
        <v>1</v>
      </c>
      <c r="H9403">
        <v>826000000000</v>
      </c>
      <c r="I9403">
        <v>340000000</v>
      </c>
      <c r="J9403">
        <v>0</v>
      </c>
    </row>
    <row r="9404" spans="1:10" customFormat="1" hidden="1" x14ac:dyDescent="0.25">
      <c r="A9404">
        <v>219</v>
      </c>
      <c r="B9404" t="s">
        <v>144</v>
      </c>
      <c r="C9404" t="s">
        <v>145</v>
      </c>
      <c r="D9404">
        <v>191738992871775</v>
      </c>
      <c r="E9404">
        <v>4315785693</v>
      </c>
      <c r="F9404">
        <v>128550404086</v>
      </c>
      <c r="G9404">
        <v>82</v>
      </c>
      <c r="H9404">
        <v>50000000000</v>
      </c>
      <c r="I9404">
        <v>340000000</v>
      </c>
      <c r="J9404">
        <v>0.03</v>
      </c>
    </row>
    <row r="9405" spans="1:10" customFormat="1" hidden="1" x14ac:dyDescent="0.25">
      <c r="A9405">
        <v>219</v>
      </c>
      <c r="B9405" t="s">
        <v>1856</v>
      </c>
      <c r="C9405" t="s">
        <v>1857</v>
      </c>
      <c r="D9405">
        <v>312944364540</v>
      </c>
      <c r="E9405">
        <v>1</v>
      </c>
      <c r="F9405">
        <v>0</v>
      </c>
      <c r="G9405">
        <v>0</v>
      </c>
      <c r="H9405">
        <v>50000000000</v>
      </c>
      <c r="I9405">
        <v>340000000</v>
      </c>
      <c r="J9405">
        <v>1.11E-2</v>
      </c>
    </row>
    <row r="9406" spans="1:10" customFormat="1" hidden="1" x14ac:dyDescent="0.25">
      <c r="A9406">
        <v>222</v>
      </c>
      <c r="B9406" t="s">
        <v>2726</v>
      </c>
      <c r="C9406" t="s">
        <v>2727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customFormat="1" hidden="1" x14ac:dyDescent="0.25">
      <c r="A9407">
        <v>219</v>
      </c>
      <c r="B9407" t="s">
        <v>1890</v>
      </c>
      <c r="C9407" t="s">
        <v>1891</v>
      </c>
      <c r="D9407">
        <v>7618904292378</v>
      </c>
      <c r="E9407">
        <v>585805788</v>
      </c>
      <c r="F9407">
        <v>5899338936</v>
      </c>
      <c r="G9407">
        <v>4</v>
      </c>
      <c r="H9407">
        <v>505000000000</v>
      </c>
      <c r="I9407">
        <v>340000000</v>
      </c>
      <c r="J9407">
        <v>0.04</v>
      </c>
    </row>
    <row r="9408" spans="1:10" customFormat="1" hidden="1" x14ac:dyDescent="0.25">
      <c r="A9408">
        <v>219</v>
      </c>
      <c r="B9408" t="s">
        <v>266</v>
      </c>
      <c r="C9408" t="s">
        <v>267</v>
      </c>
      <c r="D9408">
        <v>3756840234581</v>
      </c>
      <c r="E9408">
        <v>495433793</v>
      </c>
      <c r="F9408">
        <v>7616255876</v>
      </c>
      <c r="G9408">
        <v>5</v>
      </c>
      <c r="H9408">
        <v>1612388000000</v>
      </c>
      <c r="I9408">
        <v>340000000</v>
      </c>
      <c r="J9408">
        <v>0.02</v>
      </c>
    </row>
    <row r="9409" spans="1:10" customFormat="1" hidden="1" x14ac:dyDescent="0.25">
      <c r="A9409">
        <v>219</v>
      </c>
      <c r="B9409" t="s">
        <v>2153</v>
      </c>
      <c r="C9409" t="s">
        <v>2154</v>
      </c>
      <c r="D9409">
        <v>159211774650</v>
      </c>
      <c r="E9409">
        <v>1</v>
      </c>
      <c r="F9409">
        <v>0</v>
      </c>
      <c r="G9409">
        <v>0</v>
      </c>
      <c r="H9409">
        <v>150000000000</v>
      </c>
      <c r="I9409">
        <v>340000000</v>
      </c>
      <c r="J9409">
        <v>3.1414999999999998E-2</v>
      </c>
    </row>
    <row r="9410" spans="1:10" customFormat="1" hidden="1" x14ac:dyDescent="0.25">
      <c r="A9410">
        <v>222</v>
      </c>
      <c r="B9410" t="s">
        <v>2728</v>
      </c>
      <c r="C9410" t="s">
        <v>1387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hidden="1" x14ac:dyDescent="0.25">
      <c r="A9411">
        <v>219</v>
      </c>
      <c r="B9411" t="s">
        <v>2117</v>
      </c>
      <c r="C9411" t="s">
        <v>2118</v>
      </c>
      <c r="D9411">
        <v>844803848340</v>
      </c>
      <c r="E9411">
        <v>1</v>
      </c>
      <c r="F9411">
        <v>0</v>
      </c>
      <c r="G9411">
        <v>0</v>
      </c>
      <c r="H9411">
        <v>711886000000</v>
      </c>
      <c r="I9411">
        <v>340000000</v>
      </c>
      <c r="J9411">
        <v>2.3E-2</v>
      </c>
    </row>
    <row r="9412" spans="1:10" customFormat="1" hidden="1" x14ac:dyDescent="0.25">
      <c r="A9412">
        <v>219</v>
      </c>
      <c r="B9412" t="s">
        <v>2479</v>
      </c>
      <c r="C9412" t="s">
        <v>2480</v>
      </c>
      <c r="D9412">
        <v>42981331713128</v>
      </c>
      <c r="E9412">
        <v>544724575</v>
      </c>
      <c r="F9412">
        <v>25385847380</v>
      </c>
      <c r="G9412">
        <v>16</v>
      </c>
      <c r="H9412">
        <v>200000000000</v>
      </c>
      <c r="I9412">
        <v>340000000</v>
      </c>
      <c r="J9412">
        <v>8.0000000000000002E-3</v>
      </c>
    </row>
    <row r="9413" spans="1:10" customFormat="1" hidden="1" x14ac:dyDescent="0.25">
      <c r="A9413">
        <v>219</v>
      </c>
      <c r="B9413" t="s">
        <v>2248</v>
      </c>
      <c r="C9413" t="s">
        <v>2249</v>
      </c>
      <c r="D9413">
        <v>55332002945497</v>
      </c>
      <c r="E9413">
        <v>760109977</v>
      </c>
      <c r="F9413">
        <v>46258776459</v>
      </c>
      <c r="G9413">
        <v>29</v>
      </c>
      <c r="H9413">
        <v>500000000000</v>
      </c>
      <c r="I9413">
        <v>340000000</v>
      </c>
      <c r="J9413">
        <v>8.9999999999999993E-3</v>
      </c>
    </row>
    <row r="9414" spans="1:10" customFormat="1" hidden="1" x14ac:dyDescent="0.25">
      <c r="A9414">
        <v>219</v>
      </c>
      <c r="B9414" t="s">
        <v>1850</v>
      </c>
      <c r="C9414" t="s">
        <v>1851</v>
      </c>
      <c r="D9414">
        <v>113592505533191</v>
      </c>
      <c r="E9414">
        <v>6012975609</v>
      </c>
      <c r="F9414">
        <v>75369533102</v>
      </c>
      <c r="G9414">
        <v>50</v>
      </c>
      <c r="H9414">
        <v>3300000000000</v>
      </c>
      <c r="I9414">
        <v>340000000</v>
      </c>
      <c r="J9414">
        <v>7.0000000000000007E-2</v>
      </c>
    </row>
    <row r="9415" spans="1:10" customFormat="1" hidden="1" x14ac:dyDescent="0.25">
      <c r="A9415">
        <v>219</v>
      </c>
      <c r="B9415" t="s">
        <v>2400</v>
      </c>
      <c r="C9415" t="s">
        <v>2401</v>
      </c>
      <c r="D9415">
        <v>682782519857</v>
      </c>
      <c r="E9415">
        <v>1</v>
      </c>
      <c r="F9415">
        <v>0</v>
      </c>
      <c r="G9415">
        <v>0</v>
      </c>
      <c r="H9415">
        <v>633330000000</v>
      </c>
      <c r="I9415">
        <v>340000000</v>
      </c>
      <c r="J9415">
        <v>0.03</v>
      </c>
    </row>
    <row r="9416" spans="1:10" customFormat="1" hidden="1" x14ac:dyDescent="0.25">
      <c r="A9416">
        <v>219</v>
      </c>
      <c r="B9416" t="s">
        <v>1942</v>
      </c>
      <c r="C9416" t="s">
        <v>1943</v>
      </c>
      <c r="D9416">
        <v>913335754390</v>
      </c>
      <c r="E9416">
        <v>1</v>
      </c>
      <c r="F9416">
        <v>0</v>
      </c>
      <c r="G9416">
        <v>0</v>
      </c>
      <c r="H9416">
        <v>100000000000</v>
      </c>
      <c r="I9416">
        <v>340000000</v>
      </c>
      <c r="J9416">
        <v>0.03</v>
      </c>
    </row>
    <row r="9417" spans="1:10" customFormat="1" hidden="1" x14ac:dyDescent="0.25">
      <c r="A9417">
        <v>219</v>
      </c>
      <c r="B9417" t="s">
        <v>623</v>
      </c>
      <c r="C9417" t="s">
        <v>624</v>
      </c>
      <c r="D9417">
        <v>445795942179</v>
      </c>
      <c r="E9417">
        <v>1</v>
      </c>
      <c r="F9417">
        <v>0</v>
      </c>
      <c r="G9417">
        <v>0</v>
      </c>
      <c r="H9417">
        <v>133640934650</v>
      </c>
      <c r="I9417">
        <v>340000000</v>
      </c>
      <c r="J9417">
        <v>2.5000000000000001E-2</v>
      </c>
    </row>
    <row r="9418" spans="1:10" customFormat="1" hidden="1" x14ac:dyDescent="0.25">
      <c r="A9418">
        <v>219</v>
      </c>
      <c r="B9418" t="s">
        <v>2328</v>
      </c>
      <c r="C9418" t="s">
        <v>2329</v>
      </c>
      <c r="D9418">
        <v>511386574170</v>
      </c>
      <c r="E9418">
        <v>1</v>
      </c>
      <c r="F9418">
        <v>0</v>
      </c>
      <c r="G9418">
        <v>0</v>
      </c>
      <c r="H9418">
        <v>300000000000</v>
      </c>
      <c r="I9418">
        <v>340000000</v>
      </c>
      <c r="J9418">
        <v>1.4999999999999999E-2</v>
      </c>
    </row>
    <row r="9419" spans="1:10" customFormat="1" hidden="1" x14ac:dyDescent="0.25">
      <c r="A9419">
        <v>222</v>
      </c>
      <c r="B9419" t="s">
        <v>284</v>
      </c>
      <c r="C9419" t="s">
        <v>285</v>
      </c>
      <c r="D9419">
        <v>130421616804</v>
      </c>
      <c r="E9419">
        <v>340000000</v>
      </c>
      <c r="F9419">
        <v>1090977798</v>
      </c>
      <c r="G9419">
        <v>1</v>
      </c>
      <c r="H9419">
        <v>29000000000</v>
      </c>
      <c r="I9419">
        <v>340000000</v>
      </c>
      <c r="J9419">
        <v>0</v>
      </c>
    </row>
    <row r="9420" spans="1:10" customFormat="1" hidden="1" x14ac:dyDescent="0.25">
      <c r="A9420">
        <v>219</v>
      </c>
      <c r="B9420" t="s">
        <v>571</v>
      </c>
      <c r="C9420" t="s">
        <v>572</v>
      </c>
      <c r="D9420">
        <v>9876384247906</v>
      </c>
      <c r="E9420">
        <v>815586023</v>
      </c>
      <c r="F9420">
        <v>8941134454</v>
      </c>
      <c r="G9420">
        <v>6</v>
      </c>
      <c r="H9420">
        <v>5000000000000</v>
      </c>
      <c r="I9420">
        <v>345000000</v>
      </c>
      <c r="J9420">
        <v>0.05</v>
      </c>
    </row>
    <row r="9421" spans="1:10" customFormat="1" hidden="1" x14ac:dyDescent="0.25">
      <c r="A9421">
        <v>219</v>
      </c>
      <c r="B9421" t="s">
        <v>1141</v>
      </c>
      <c r="C9421" t="s">
        <v>1142</v>
      </c>
      <c r="D9421">
        <v>2123747098773</v>
      </c>
      <c r="E9421">
        <v>372017754</v>
      </c>
      <c r="F9421">
        <v>1248692409</v>
      </c>
      <c r="G9421">
        <v>1</v>
      </c>
      <c r="H9421">
        <v>250000000000</v>
      </c>
      <c r="I9421">
        <v>340000000</v>
      </c>
      <c r="J9421">
        <v>2.5000000000000001E-2</v>
      </c>
    </row>
    <row r="9422" spans="1:10" customFormat="1" hidden="1" x14ac:dyDescent="0.25">
      <c r="A9422">
        <v>219</v>
      </c>
      <c r="B9422" t="s">
        <v>2508</v>
      </c>
      <c r="C9422" t="s">
        <v>2509</v>
      </c>
      <c r="D9422">
        <v>64915524698423</v>
      </c>
      <c r="E9422">
        <v>1171705298</v>
      </c>
      <c r="F9422">
        <v>40962530820</v>
      </c>
      <c r="G9422">
        <v>26</v>
      </c>
      <c r="H9422">
        <v>150000000000</v>
      </c>
      <c r="I9422">
        <v>340000000</v>
      </c>
      <c r="J9422">
        <v>1.9900000000000001E-2</v>
      </c>
    </row>
    <row r="9423" spans="1:10" customFormat="1" hidden="1" x14ac:dyDescent="0.25">
      <c r="A9423">
        <v>219</v>
      </c>
      <c r="B9423" t="s">
        <v>958</v>
      </c>
      <c r="C9423" t="s">
        <v>959</v>
      </c>
      <c r="D9423">
        <v>539390883233</v>
      </c>
      <c r="E9423">
        <v>1</v>
      </c>
      <c r="F9423">
        <v>0</v>
      </c>
      <c r="G9423">
        <v>0</v>
      </c>
      <c r="H9423">
        <v>429300000000</v>
      </c>
      <c r="I9423">
        <v>340000000</v>
      </c>
      <c r="J9423">
        <v>1.2E-2</v>
      </c>
    </row>
    <row r="9424" spans="1:10" customFormat="1" hidden="1" x14ac:dyDescent="0.25">
      <c r="A9424">
        <v>219</v>
      </c>
      <c r="B9424" t="s">
        <v>1826</v>
      </c>
      <c r="C9424" t="s">
        <v>1827</v>
      </c>
      <c r="D9424">
        <v>990822095392</v>
      </c>
      <c r="E9424">
        <v>1</v>
      </c>
      <c r="F9424">
        <v>0</v>
      </c>
      <c r="G9424">
        <v>0</v>
      </c>
      <c r="H9424">
        <v>200000000000</v>
      </c>
      <c r="I9424">
        <v>340000000</v>
      </c>
      <c r="J9424">
        <v>0.03</v>
      </c>
    </row>
    <row r="9425" spans="1:15" hidden="1" x14ac:dyDescent="0.25">
      <c r="A9425">
        <v>219</v>
      </c>
      <c r="B9425" t="s">
        <v>459</v>
      </c>
      <c r="C9425" t="s">
        <v>460</v>
      </c>
      <c r="D9425">
        <v>26048793975</v>
      </c>
      <c r="E9425">
        <v>1</v>
      </c>
      <c r="F9425">
        <v>0</v>
      </c>
      <c r="G9425">
        <v>0</v>
      </c>
      <c r="H9425">
        <v>500000000</v>
      </c>
      <c r="I9425">
        <v>340000000</v>
      </c>
      <c r="J9425">
        <v>0.02</v>
      </c>
      <c r="M9425"/>
    </row>
    <row r="9426" spans="1:15" hidden="1" x14ac:dyDescent="0.25">
      <c r="A9426">
        <v>219</v>
      </c>
      <c r="B9426" t="s">
        <v>2099</v>
      </c>
      <c r="C9426" t="s">
        <v>2100</v>
      </c>
      <c r="D9426">
        <v>28776293583325</v>
      </c>
      <c r="E9426">
        <v>722185400</v>
      </c>
      <c r="F9426">
        <v>18727084624</v>
      </c>
      <c r="G9426">
        <v>12</v>
      </c>
      <c r="H9426">
        <v>250000000000</v>
      </c>
      <c r="I9426">
        <v>340000000</v>
      </c>
      <c r="J9426">
        <v>0.02</v>
      </c>
      <c r="M9426"/>
    </row>
    <row r="9427" spans="1:15" x14ac:dyDescent="0.25">
      <c r="A9427">
        <v>224</v>
      </c>
      <c r="B9427" t="s">
        <v>1873</v>
      </c>
      <c r="C9427" t="s">
        <v>1874</v>
      </c>
      <c r="D9427">
        <v>17507110805393</v>
      </c>
      <c r="E9427">
        <v>0</v>
      </c>
      <c r="F9427">
        <v>0</v>
      </c>
      <c r="G9427">
        <v>7</v>
      </c>
      <c r="H9427">
        <v>500000000000</v>
      </c>
      <c r="I9427">
        <v>340000000</v>
      </c>
      <c r="J9427" s="127">
        <v>0.03</v>
      </c>
      <c r="L9427" t="str">
        <f>C9427</f>
        <v>CRDN1</v>
      </c>
      <c r="M9427" s="125">
        <f>H9427/1000000</f>
        <v>500000</v>
      </c>
      <c r="O9427" s="126">
        <f>D9427/1000000</f>
        <v>17507110.805392999</v>
      </c>
    </row>
    <row r="9428" spans="1:15" hidden="1" x14ac:dyDescent="0.25">
      <c r="A9428">
        <v>219</v>
      </c>
      <c r="B9428" t="s">
        <v>1494</v>
      </c>
      <c r="C9428" t="s">
        <v>1495</v>
      </c>
      <c r="D9428">
        <v>242014947012</v>
      </c>
      <c r="E9428">
        <v>1</v>
      </c>
      <c r="F9428">
        <v>0</v>
      </c>
      <c r="G9428">
        <v>0</v>
      </c>
      <c r="H9428">
        <v>106000000000</v>
      </c>
      <c r="I9428">
        <v>360000000</v>
      </c>
      <c r="J9428">
        <v>0.03</v>
      </c>
      <c r="M9428"/>
    </row>
    <row r="9429" spans="1:15" hidden="1" x14ac:dyDescent="0.25">
      <c r="A9429">
        <v>219</v>
      </c>
      <c r="B9429" t="s">
        <v>1944</v>
      </c>
      <c r="C9429" t="s">
        <v>1945</v>
      </c>
      <c r="D9429">
        <v>22006663301318</v>
      </c>
      <c r="E9429">
        <v>845012229</v>
      </c>
      <c r="F9429">
        <v>12120293513</v>
      </c>
      <c r="G9429">
        <v>8</v>
      </c>
      <c r="H9429">
        <v>202000000000</v>
      </c>
      <c r="I9429">
        <v>340000000</v>
      </c>
      <c r="J9429">
        <v>0.04</v>
      </c>
      <c r="M9429"/>
    </row>
    <row r="9430" spans="1:15" hidden="1" x14ac:dyDescent="0.25">
      <c r="A9430">
        <v>219</v>
      </c>
      <c r="B9430" t="s">
        <v>2489</v>
      </c>
      <c r="C9430" t="s">
        <v>2490</v>
      </c>
      <c r="D9430">
        <v>2557526020490</v>
      </c>
      <c r="E9430">
        <v>1</v>
      </c>
      <c r="F9430">
        <v>0</v>
      </c>
      <c r="G9430">
        <v>0</v>
      </c>
      <c r="H9430">
        <v>100098000000</v>
      </c>
      <c r="I9430">
        <v>340000000</v>
      </c>
      <c r="J9430">
        <v>0.05</v>
      </c>
      <c r="M9430"/>
    </row>
    <row r="9431" spans="1:15" hidden="1" x14ac:dyDescent="0.25">
      <c r="A9431">
        <v>219</v>
      </c>
      <c r="B9431" t="s">
        <v>339</v>
      </c>
      <c r="C9431" t="s">
        <v>340</v>
      </c>
      <c r="D9431">
        <v>6905405606687</v>
      </c>
      <c r="E9431">
        <v>485701678</v>
      </c>
      <c r="F9431">
        <v>12477831477</v>
      </c>
      <c r="G9431">
        <v>8</v>
      </c>
      <c r="H9431">
        <v>105000000000</v>
      </c>
      <c r="I9431">
        <v>380000000</v>
      </c>
      <c r="J9431">
        <v>8.3999999999999995E-3</v>
      </c>
      <c r="M9431"/>
    </row>
    <row r="9432" spans="1:15" hidden="1" x14ac:dyDescent="0.25">
      <c r="A9432">
        <v>219</v>
      </c>
      <c r="B9432" t="s">
        <v>697</v>
      </c>
      <c r="C9432" t="s">
        <v>698</v>
      </c>
      <c r="D9432">
        <v>616765061940</v>
      </c>
      <c r="E9432">
        <v>1</v>
      </c>
      <c r="F9432">
        <v>0</v>
      </c>
      <c r="G9432">
        <v>0</v>
      </c>
      <c r="H9432">
        <v>60000000000</v>
      </c>
      <c r="I9432">
        <v>340000000</v>
      </c>
      <c r="J9432">
        <v>1.4999999999999999E-2</v>
      </c>
      <c r="M9432"/>
    </row>
    <row r="9433" spans="1:15" hidden="1" x14ac:dyDescent="0.25">
      <c r="A9433">
        <v>222</v>
      </c>
      <c r="B9433" t="s">
        <v>242</v>
      </c>
      <c r="C9433" t="s">
        <v>243</v>
      </c>
      <c r="D9433">
        <v>4233821993014</v>
      </c>
      <c r="E9433">
        <v>372733878</v>
      </c>
      <c r="F9433">
        <v>1058395396</v>
      </c>
      <c r="G9433">
        <v>1</v>
      </c>
      <c r="H9433">
        <v>100000000000</v>
      </c>
      <c r="I9433">
        <v>340000000</v>
      </c>
      <c r="J9433">
        <v>0.03</v>
      </c>
      <c r="M9433"/>
    </row>
    <row r="9434" spans="1:15" hidden="1" x14ac:dyDescent="0.25">
      <c r="A9434">
        <v>219</v>
      </c>
      <c r="B9434" t="s">
        <v>2261</v>
      </c>
      <c r="C9434" t="s">
        <v>2262</v>
      </c>
      <c r="D9434">
        <v>0</v>
      </c>
      <c r="E9434">
        <v>0</v>
      </c>
      <c r="F9434">
        <v>0</v>
      </c>
      <c r="G9434">
        <v>0</v>
      </c>
      <c r="H9434">
        <v>500000000000</v>
      </c>
      <c r="I9434">
        <v>340000000</v>
      </c>
      <c r="J9434">
        <v>0.01</v>
      </c>
      <c r="M9434"/>
    </row>
    <row r="9435" spans="1:15" hidden="1" x14ac:dyDescent="0.25">
      <c r="A9435">
        <v>219</v>
      </c>
      <c r="B9435" t="s">
        <v>2447</v>
      </c>
      <c r="C9435" t="s">
        <v>2448</v>
      </c>
      <c r="D9435">
        <v>105400091882</v>
      </c>
      <c r="E9435">
        <v>1</v>
      </c>
      <c r="F9435">
        <v>0</v>
      </c>
      <c r="G9435">
        <v>0</v>
      </c>
      <c r="H9435">
        <v>75000000000</v>
      </c>
      <c r="I9435">
        <v>340000000</v>
      </c>
      <c r="J9435">
        <v>0.01</v>
      </c>
      <c r="M9435"/>
    </row>
    <row r="9436" spans="1:15" hidden="1" x14ac:dyDescent="0.25">
      <c r="A9436">
        <v>219</v>
      </c>
      <c r="B9436" t="s">
        <v>429</v>
      </c>
      <c r="C9436" t="s">
        <v>430</v>
      </c>
      <c r="D9436">
        <v>3406069181147</v>
      </c>
      <c r="E9436">
        <v>430497443</v>
      </c>
      <c r="F9436">
        <v>4434374710</v>
      </c>
      <c r="G9436">
        <v>3</v>
      </c>
      <c r="H9436">
        <v>810000000000</v>
      </c>
      <c r="I9436">
        <v>340000000</v>
      </c>
      <c r="J9436">
        <v>0.02</v>
      </c>
      <c r="M9436"/>
    </row>
    <row r="9437" spans="1:15" hidden="1" x14ac:dyDescent="0.25">
      <c r="A9437">
        <v>219</v>
      </c>
      <c r="B9437" t="s">
        <v>1651</v>
      </c>
      <c r="C9437" t="s">
        <v>1652</v>
      </c>
      <c r="D9437">
        <v>2109763806007</v>
      </c>
      <c r="E9437">
        <v>1</v>
      </c>
      <c r="F9437">
        <v>0</v>
      </c>
      <c r="G9437">
        <v>0</v>
      </c>
      <c r="H9437">
        <v>1000000000000</v>
      </c>
      <c r="I9437">
        <v>340000000</v>
      </c>
      <c r="J9437">
        <v>0.02</v>
      </c>
      <c r="M9437"/>
    </row>
    <row r="9438" spans="1:15" hidden="1" x14ac:dyDescent="0.25">
      <c r="A9438">
        <v>219</v>
      </c>
      <c r="B9438" t="s">
        <v>1046</v>
      </c>
      <c r="C9438" t="s">
        <v>1047</v>
      </c>
      <c r="D9438">
        <v>123343455322</v>
      </c>
      <c r="E9438">
        <v>1</v>
      </c>
      <c r="F9438">
        <v>0</v>
      </c>
      <c r="G9438">
        <v>0</v>
      </c>
      <c r="H9438">
        <v>50000000</v>
      </c>
      <c r="I9438">
        <v>340000000</v>
      </c>
      <c r="J9438">
        <v>4.8999999999999998E-3</v>
      </c>
      <c r="M9438"/>
    </row>
    <row r="9439" spans="1:15" hidden="1" x14ac:dyDescent="0.25">
      <c r="A9439">
        <v>219</v>
      </c>
      <c r="B9439" t="s">
        <v>1083</v>
      </c>
      <c r="C9439" t="s">
        <v>1084</v>
      </c>
      <c r="D9439">
        <v>583325693094</v>
      </c>
      <c r="E9439">
        <v>1</v>
      </c>
      <c r="F9439">
        <v>0</v>
      </c>
      <c r="G9439">
        <v>0</v>
      </c>
      <c r="H9439">
        <v>25000000000</v>
      </c>
      <c r="I9439">
        <v>340000000</v>
      </c>
      <c r="J9439">
        <v>0.01</v>
      </c>
      <c r="M9439"/>
    </row>
    <row r="9440" spans="1:15" hidden="1" x14ac:dyDescent="0.25">
      <c r="A9440">
        <v>219</v>
      </c>
      <c r="B9440" t="s">
        <v>518</v>
      </c>
      <c r="C9440" t="s">
        <v>519</v>
      </c>
      <c r="D9440">
        <v>73673166419</v>
      </c>
      <c r="E9440">
        <v>1</v>
      </c>
      <c r="F9440">
        <v>0</v>
      </c>
      <c r="G9440">
        <v>0</v>
      </c>
      <c r="H9440">
        <v>130000000</v>
      </c>
      <c r="I9440">
        <v>340000000</v>
      </c>
      <c r="J9440">
        <v>1.7500000000000002E-2</v>
      </c>
      <c r="M9440"/>
    </row>
    <row r="9441" spans="1:10" customFormat="1" hidden="1" x14ac:dyDescent="0.25">
      <c r="A9441">
        <v>219</v>
      </c>
      <c r="B9441" t="s">
        <v>711</v>
      </c>
      <c r="C9441" t="s">
        <v>712</v>
      </c>
      <c r="D9441">
        <v>17106140343889</v>
      </c>
      <c r="E9441">
        <v>809061819</v>
      </c>
      <c r="F9441">
        <v>8912174561</v>
      </c>
      <c r="G9441">
        <v>6</v>
      </c>
      <c r="H9441">
        <v>448000000</v>
      </c>
      <c r="I9441">
        <v>340000000</v>
      </c>
      <c r="J9441">
        <v>0.05</v>
      </c>
    </row>
    <row r="9442" spans="1:10" customFormat="1" hidden="1" x14ac:dyDescent="0.25">
      <c r="A9442">
        <v>219</v>
      </c>
      <c r="B9442" t="s">
        <v>573</v>
      </c>
      <c r="C9442" t="s">
        <v>574</v>
      </c>
      <c r="D9442">
        <v>21332068005878</v>
      </c>
      <c r="E9442">
        <v>975358248</v>
      </c>
      <c r="F9442">
        <v>15248597954</v>
      </c>
      <c r="G9442">
        <v>10</v>
      </c>
      <c r="H9442">
        <v>1000000000000</v>
      </c>
      <c r="I9442">
        <v>340000000</v>
      </c>
      <c r="J9442">
        <v>0.04</v>
      </c>
    </row>
    <row r="9443" spans="1:10" customFormat="1" hidden="1" x14ac:dyDescent="0.25">
      <c r="A9443">
        <v>219</v>
      </c>
      <c r="B9443" t="s">
        <v>1961</v>
      </c>
      <c r="C9443" t="s">
        <v>1962</v>
      </c>
      <c r="D9443">
        <v>17944909874322</v>
      </c>
      <c r="E9443">
        <v>1214156718</v>
      </c>
      <c r="F9443">
        <v>16608977644</v>
      </c>
      <c r="G9443">
        <v>11</v>
      </c>
      <c r="H9443">
        <v>35000000000</v>
      </c>
      <c r="I9443">
        <v>340000000</v>
      </c>
      <c r="J9443">
        <v>0.05</v>
      </c>
    </row>
    <row r="9444" spans="1:10" customFormat="1" hidden="1" x14ac:dyDescent="0.25">
      <c r="A9444">
        <v>219</v>
      </c>
      <c r="B9444" t="s">
        <v>1559</v>
      </c>
      <c r="C9444" t="s">
        <v>1560</v>
      </c>
      <c r="D9444">
        <v>0</v>
      </c>
      <c r="E9444">
        <v>0</v>
      </c>
      <c r="F9444">
        <v>0</v>
      </c>
      <c r="G9444">
        <v>0</v>
      </c>
      <c r="H9444">
        <v>199500000000</v>
      </c>
      <c r="I9444">
        <v>340000000</v>
      </c>
      <c r="J9444">
        <v>0.01</v>
      </c>
    </row>
    <row r="9445" spans="1:10" customFormat="1" hidden="1" x14ac:dyDescent="0.25">
      <c r="A9445">
        <v>219</v>
      </c>
      <c r="B9445" t="s">
        <v>2547</v>
      </c>
      <c r="C9445" t="s">
        <v>2548</v>
      </c>
      <c r="D9445">
        <v>0</v>
      </c>
      <c r="E9445">
        <v>0</v>
      </c>
      <c r="F9445">
        <v>0</v>
      </c>
      <c r="G9445">
        <v>0</v>
      </c>
      <c r="H9445">
        <v>495000000</v>
      </c>
      <c r="I9445">
        <v>345000000</v>
      </c>
      <c r="J9445">
        <v>0.02</v>
      </c>
    </row>
    <row r="9446" spans="1:10" customFormat="1" hidden="1" x14ac:dyDescent="0.25">
      <c r="A9446">
        <v>219</v>
      </c>
      <c r="B9446" t="s">
        <v>534</v>
      </c>
      <c r="C9446" t="s">
        <v>535</v>
      </c>
      <c r="D9446">
        <v>29340422923</v>
      </c>
      <c r="E9446">
        <v>1</v>
      </c>
      <c r="F9446">
        <v>0</v>
      </c>
      <c r="G9446">
        <v>0</v>
      </c>
      <c r="H9446">
        <v>1001000000</v>
      </c>
      <c r="I9446">
        <v>340000000</v>
      </c>
      <c r="J9446">
        <v>9.9000000000000008E-3</v>
      </c>
    </row>
    <row r="9447" spans="1:10" customFormat="1" hidden="1" x14ac:dyDescent="0.25">
      <c r="A9447">
        <v>219</v>
      </c>
      <c r="B9447" t="s">
        <v>154</v>
      </c>
      <c r="C9447" t="s">
        <v>155</v>
      </c>
      <c r="D9447">
        <v>220667030720</v>
      </c>
      <c r="E9447">
        <v>1</v>
      </c>
      <c r="F9447">
        <v>0</v>
      </c>
      <c r="G9447">
        <v>0</v>
      </c>
      <c r="H9447">
        <v>125000000000</v>
      </c>
      <c r="I9447">
        <v>340000000</v>
      </c>
      <c r="J9447">
        <v>3.3300000000000003E-2</v>
      </c>
    </row>
    <row r="9448" spans="1:10" customFormat="1" hidden="1" x14ac:dyDescent="0.25">
      <c r="A9448">
        <v>219</v>
      </c>
      <c r="B9448" t="s">
        <v>2462</v>
      </c>
      <c r="C9448" t="s">
        <v>2463</v>
      </c>
      <c r="D9448">
        <v>120977122003</v>
      </c>
      <c r="E9448">
        <v>1</v>
      </c>
      <c r="F9448">
        <v>0</v>
      </c>
      <c r="G9448">
        <v>0</v>
      </c>
      <c r="H9448">
        <v>50000000000</v>
      </c>
      <c r="I9448">
        <v>340000000</v>
      </c>
      <c r="J9448">
        <v>4.0000000000000001E-3</v>
      </c>
    </row>
    <row r="9449" spans="1:10" customFormat="1" hidden="1" x14ac:dyDescent="0.25">
      <c r="A9449">
        <v>219</v>
      </c>
      <c r="B9449" t="s">
        <v>2504</v>
      </c>
      <c r="C9449" t="s">
        <v>2505</v>
      </c>
      <c r="D9449">
        <v>141608093932280</v>
      </c>
      <c r="E9449">
        <v>1357489064</v>
      </c>
      <c r="F9449">
        <v>100731417413</v>
      </c>
      <c r="G9449">
        <v>63</v>
      </c>
      <c r="H9449">
        <v>111000000000</v>
      </c>
      <c r="I9449">
        <v>340000000</v>
      </c>
      <c r="J9449">
        <v>0.01</v>
      </c>
    </row>
    <row r="9450" spans="1:10" customFormat="1" hidden="1" x14ac:dyDescent="0.25">
      <c r="A9450">
        <v>219</v>
      </c>
      <c r="B9450" t="s">
        <v>2350</v>
      </c>
      <c r="C9450" t="s">
        <v>2351</v>
      </c>
      <c r="D9450">
        <v>948081738692</v>
      </c>
      <c r="E9450">
        <v>1</v>
      </c>
      <c r="F9450">
        <v>0</v>
      </c>
      <c r="G9450">
        <v>0</v>
      </c>
      <c r="H9450">
        <v>10101211716</v>
      </c>
      <c r="I9450">
        <v>340000000</v>
      </c>
      <c r="J9450">
        <v>0.02</v>
      </c>
    </row>
    <row r="9451" spans="1:10" customFormat="1" hidden="1" x14ac:dyDescent="0.25">
      <c r="A9451">
        <v>219</v>
      </c>
      <c r="B9451" t="s">
        <v>852</v>
      </c>
      <c r="C9451" t="s">
        <v>853</v>
      </c>
      <c r="D9451">
        <v>9938011878464</v>
      </c>
      <c r="E9451">
        <v>340000000</v>
      </c>
      <c r="F9451">
        <v>6142172631</v>
      </c>
      <c r="G9451">
        <v>4</v>
      </c>
      <c r="H9451">
        <v>150000000000</v>
      </c>
      <c r="I9451">
        <v>340000000</v>
      </c>
      <c r="J9451">
        <v>0</v>
      </c>
    </row>
    <row r="9452" spans="1:10" customFormat="1" hidden="1" x14ac:dyDescent="0.25">
      <c r="A9452">
        <v>219</v>
      </c>
      <c r="B9452" t="s">
        <v>2322</v>
      </c>
      <c r="C9452" t="s">
        <v>2323</v>
      </c>
      <c r="D9452">
        <v>146485884919</v>
      </c>
      <c r="E9452">
        <v>1</v>
      </c>
      <c r="F9452">
        <v>0</v>
      </c>
      <c r="G9452">
        <v>0</v>
      </c>
      <c r="H9452">
        <v>50000000000</v>
      </c>
      <c r="I9452">
        <v>340000000</v>
      </c>
      <c r="J9452">
        <v>0.04</v>
      </c>
    </row>
    <row r="9453" spans="1:10" customFormat="1" hidden="1" x14ac:dyDescent="0.25">
      <c r="A9453">
        <v>219</v>
      </c>
      <c r="B9453" t="s">
        <v>1517</v>
      </c>
      <c r="C9453" t="s">
        <v>1518</v>
      </c>
      <c r="D9453">
        <v>727429579042</v>
      </c>
      <c r="E9453">
        <v>340000000</v>
      </c>
      <c r="F9453">
        <v>1280234902</v>
      </c>
      <c r="G9453">
        <v>1</v>
      </c>
      <c r="H9453">
        <v>13300000000</v>
      </c>
      <c r="I9453">
        <v>340000000</v>
      </c>
      <c r="J9453">
        <v>0</v>
      </c>
    </row>
    <row r="9454" spans="1:10" customFormat="1" hidden="1" x14ac:dyDescent="0.25">
      <c r="A9454">
        <v>219</v>
      </c>
      <c r="B9454" t="s">
        <v>2381</v>
      </c>
      <c r="C9454" t="s">
        <v>2382</v>
      </c>
      <c r="D9454">
        <v>13566080864183</v>
      </c>
      <c r="E9454">
        <v>495231899</v>
      </c>
      <c r="F9454">
        <v>7606363080</v>
      </c>
      <c r="G9454">
        <v>5</v>
      </c>
      <c r="H9454">
        <v>50000000000</v>
      </c>
      <c r="I9454">
        <v>340000000</v>
      </c>
      <c r="J9454">
        <v>0.02</v>
      </c>
    </row>
    <row r="9455" spans="1:10" customFormat="1" hidden="1" x14ac:dyDescent="0.25">
      <c r="A9455">
        <v>219</v>
      </c>
      <c r="B9455" t="s">
        <v>2219</v>
      </c>
      <c r="C9455" t="s">
        <v>2220</v>
      </c>
      <c r="D9455">
        <v>11375778567686</v>
      </c>
      <c r="E9455">
        <v>340000000</v>
      </c>
      <c r="F9455">
        <v>2900546957</v>
      </c>
      <c r="G9455">
        <v>2</v>
      </c>
      <c r="H9455">
        <v>30000000000</v>
      </c>
      <c r="I9455">
        <v>340000000</v>
      </c>
      <c r="J9455">
        <v>0</v>
      </c>
    </row>
    <row r="9456" spans="1:10" customFormat="1" hidden="1" x14ac:dyDescent="0.25">
      <c r="A9456">
        <v>219</v>
      </c>
      <c r="B9456" t="s">
        <v>717</v>
      </c>
      <c r="C9456" t="s">
        <v>718</v>
      </c>
      <c r="D9456">
        <v>201990876748860</v>
      </c>
      <c r="E9456">
        <v>4318401469</v>
      </c>
      <c r="F9456">
        <v>128634980843</v>
      </c>
      <c r="G9456">
        <v>82</v>
      </c>
      <c r="H9456">
        <v>515000000000</v>
      </c>
      <c r="I9456">
        <v>340000000</v>
      </c>
      <c r="J9456">
        <v>0.03</v>
      </c>
    </row>
    <row r="9457" spans="1:15" hidden="1" x14ac:dyDescent="0.25">
      <c r="A9457">
        <v>219</v>
      </c>
      <c r="B9457" t="s">
        <v>2277</v>
      </c>
      <c r="C9457" t="s">
        <v>2278</v>
      </c>
      <c r="D9457">
        <v>60478744472833</v>
      </c>
      <c r="E9457">
        <v>872452359</v>
      </c>
      <c r="F9457">
        <v>52712783618</v>
      </c>
      <c r="G9457">
        <v>33</v>
      </c>
      <c r="H9457">
        <v>1600000000000</v>
      </c>
      <c r="I9457">
        <v>340000000</v>
      </c>
      <c r="J9457">
        <v>0.01</v>
      </c>
      <c r="M9457"/>
    </row>
    <row r="9458" spans="1:15" x14ac:dyDescent="0.25">
      <c r="A9458">
        <v>224</v>
      </c>
      <c r="B9458" t="s">
        <v>2285</v>
      </c>
      <c r="C9458" t="s">
        <v>2286</v>
      </c>
      <c r="D9458">
        <v>3856264824256</v>
      </c>
      <c r="E9458">
        <v>0</v>
      </c>
      <c r="F9458">
        <v>0</v>
      </c>
      <c r="G9458">
        <v>5</v>
      </c>
      <c r="H9458">
        <v>500000000000</v>
      </c>
      <c r="I9458">
        <v>340000000</v>
      </c>
      <c r="J9458" s="127">
        <v>0</v>
      </c>
      <c r="L9458" t="str">
        <f>C9458</f>
        <v>HODL</v>
      </c>
      <c r="M9458" s="125">
        <f>H9458/1000000</f>
        <v>500000</v>
      </c>
      <c r="O9458" s="126">
        <f>D9458/1000000</f>
        <v>3856264.8242560001</v>
      </c>
    </row>
    <row r="9459" spans="1:15" hidden="1" x14ac:dyDescent="0.25">
      <c r="A9459">
        <v>219</v>
      </c>
      <c r="B9459" t="s">
        <v>2518</v>
      </c>
      <c r="C9459" t="s">
        <v>2519</v>
      </c>
      <c r="D9459">
        <v>198894629428788</v>
      </c>
      <c r="E9459">
        <v>4464325794</v>
      </c>
      <c r="F9459">
        <v>133353200678</v>
      </c>
      <c r="G9459">
        <v>85</v>
      </c>
      <c r="H9459">
        <v>515000000000</v>
      </c>
      <c r="I9459">
        <v>340000000</v>
      </c>
      <c r="J9459">
        <v>0.03</v>
      </c>
      <c r="M9459"/>
    </row>
    <row r="9460" spans="1:15" hidden="1" x14ac:dyDescent="0.25">
      <c r="A9460">
        <v>219</v>
      </c>
      <c r="B9460" t="s">
        <v>1878</v>
      </c>
      <c r="C9460" t="s">
        <v>1879</v>
      </c>
      <c r="D9460">
        <v>751557162334</v>
      </c>
      <c r="E9460">
        <v>1</v>
      </c>
      <c r="F9460">
        <v>0</v>
      </c>
      <c r="G9460">
        <v>0</v>
      </c>
      <c r="H9460">
        <v>620000000000</v>
      </c>
      <c r="I9460">
        <v>340000000</v>
      </c>
      <c r="J9460">
        <v>0.02</v>
      </c>
      <c r="M9460"/>
    </row>
    <row r="9461" spans="1:15" hidden="1" x14ac:dyDescent="0.25">
      <c r="A9461">
        <v>219</v>
      </c>
      <c r="B9461" t="s">
        <v>1159</v>
      </c>
      <c r="C9461" t="s">
        <v>1160</v>
      </c>
      <c r="D9461">
        <v>1083676638245</v>
      </c>
      <c r="E9461">
        <v>1</v>
      </c>
      <c r="F9461">
        <v>0</v>
      </c>
      <c r="G9461">
        <v>0</v>
      </c>
      <c r="H9461">
        <v>324900000000</v>
      </c>
      <c r="I9461">
        <v>340000000</v>
      </c>
      <c r="J9461">
        <v>0.05</v>
      </c>
      <c r="M9461"/>
    </row>
    <row r="9462" spans="1:15" hidden="1" x14ac:dyDescent="0.25">
      <c r="A9462">
        <v>219</v>
      </c>
      <c r="B9462" t="s">
        <v>1412</v>
      </c>
      <c r="C9462" t="s">
        <v>1413</v>
      </c>
      <c r="D9462">
        <v>109586811126</v>
      </c>
      <c r="E9462">
        <v>1</v>
      </c>
      <c r="F9462">
        <v>0</v>
      </c>
      <c r="G9462">
        <v>0</v>
      </c>
      <c r="H9462">
        <v>50000000000</v>
      </c>
      <c r="I9462">
        <v>340000000</v>
      </c>
      <c r="J9462">
        <v>0.01</v>
      </c>
      <c r="M9462"/>
    </row>
    <row r="9463" spans="1:15" hidden="1" x14ac:dyDescent="0.25">
      <c r="A9463">
        <v>222</v>
      </c>
      <c r="B9463" t="s">
        <v>1207</v>
      </c>
      <c r="C9463" t="s">
        <v>979</v>
      </c>
      <c r="D9463">
        <v>575230777</v>
      </c>
      <c r="E9463">
        <v>1</v>
      </c>
      <c r="F9463">
        <v>0</v>
      </c>
      <c r="G9463">
        <v>0</v>
      </c>
      <c r="H9463">
        <v>100000000</v>
      </c>
      <c r="I9463">
        <v>340000000</v>
      </c>
      <c r="J9463">
        <v>0.15</v>
      </c>
      <c r="M9463"/>
    </row>
    <row r="9464" spans="1:15" hidden="1" x14ac:dyDescent="0.25">
      <c r="A9464">
        <v>219</v>
      </c>
      <c r="B9464" t="s">
        <v>1462</v>
      </c>
      <c r="C9464" t="s">
        <v>1463</v>
      </c>
      <c r="D9464">
        <v>2871837972904</v>
      </c>
      <c r="E9464">
        <v>1</v>
      </c>
      <c r="F9464">
        <v>0</v>
      </c>
      <c r="G9464">
        <v>0</v>
      </c>
      <c r="H9464">
        <v>180000000000</v>
      </c>
      <c r="I9464">
        <v>340000000</v>
      </c>
      <c r="J9464">
        <v>0.01</v>
      </c>
      <c r="M9464"/>
    </row>
    <row r="9465" spans="1:15" hidden="1" x14ac:dyDescent="0.25">
      <c r="A9465">
        <v>219</v>
      </c>
      <c r="B9465" t="s">
        <v>449</v>
      </c>
      <c r="C9465" t="s">
        <v>450</v>
      </c>
      <c r="D9465">
        <v>10091552259</v>
      </c>
      <c r="E9465">
        <v>1</v>
      </c>
      <c r="F9465">
        <v>0</v>
      </c>
      <c r="G9465">
        <v>0</v>
      </c>
      <c r="H9465">
        <v>9000000000</v>
      </c>
      <c r="I9465">
        <v>340000000</v>
      </c>
      <c r="J9465">
        <v>0.01</v>
      </c>
      <c r="M9465"/>
    </row>
    <row r="9466" spans="1:15" hidden="1" x14ac:dyDescent="0.25">
      <c r="A9466">
        <v>219</v>
      </c>
      <c r="B9466" t="s">
        <v>2339</v>
      </c>
      <c r="C9466" t="s">
        <v>2340</v>
      </c>
      <c r="D9466">
        <v>175311403278110</v>
      </c>
      <c r="E9466">
        <v>4321405601</v>
      </c>
      <c r="F9466">
        <v>128732114453</v>
      </c>
      <c r="G9466">
        <v>82</v>
      </c>
      <c r="H9466">
        <v>1050000000000</v>
      </c>
      <c r="I9466">
        <v>340000000</v>
      </c>
      <c r="J9466">
        <v>0.03</v>
      </c>
      <c r="M9466"/>
    </row>
    <row r="9467" spans="1:15" hidden="1" x14ac:dyDescent="0.25">
      <c r="A9467">
        <v>219</v>
      </c>
      <c r="B9467" t="s">
        <v>1519</v>
      </c>
      <c r="C9467" t="s">
        <v>1520</v>
      </c>
      <c r="D9467">
        <v>1956565352449</v>
      </c>
      <c r="E9467">
        <v>369006329</v>
      </c>
      <c r="F9467">
        <v>2871626661</v>
      </c>
      <c r="G9467">
        <v>2</v>
      </c>
      <c r="H9467">
        <v>50000000000</v>
      </c>
      <c r="I9467">
        <v>340000000</v>
      </c>
      <c r="J9467">
        <v>0.01</v>
      </c>
      <c r="M9467"/>
    </row>
    <row r="9468" spans="1:15" hidden="1" x14ac:dyDescent="0.25">
      <c r="A9468">
        <v>222</v>
      </c>
      <c r="B9468" t="s">
        <v>1657</v>
      </c>
      <c r="C9468" t="s">
        <v>1658</v>
      </c>
      <c r="D9468">
        <v>40350737188</v>
      </c>
      <c r="E9468">
        <v>1</v>
      </c>
      <c r="F9468">
        <v>0</v>
      </c>
      <c r="G9468">
        <v>0</v>
      </c>
      <c r="H9468">
        <v>31000000000</v>
      </c>
      <c r="I9468">
        <v>340000000</v>
      </c>
      <c r="J9468">
        <v>3.1E-2</v>
      </c>
      <c r="M9468"/>
    </row>
    <row r="9469" spans="1:15" hidden="1" x14ac:dyDescent="0.25">
      <c r="A9469">
        <v>219</v>
      </c>
      <c r="B9469" t="s">
        <v>1382</v>
      </c>
      <c r="C9469" t="s">
        <v>1383</v>
      </c>
      <c r="D9469">
        <v>9619683121</v>
      </c>
      <c r="E9469">
        <v>1</v>
      </c>
      <c r="F9469">
        <v>0</v>
      </c>
      <c r="G9469">
        <v>0</v>
      </c>
      <c r="H9469">
        <v>500000000</v>
      </c>
      <c r="I9469">
        <v>340000000</v>
      </c>
      <c r="J9469">
        <v>0.02</v>
      </c>
      <c r="M9469"/>
    </row>
    <row r="9470" spans="1:15" hidden="1" x14ac:dyDescent="0.25">
      <c r="A9470">
        <v>219</v>
      </c>
      <c r="B9470" t="s">
        <v>823</v>
      </c>
      <c r="C9470" t="s">
        <v>824</v>
      </c>
      <c r="D9470">
        <v>597615230</v>
      </c>
      <c r="E9470">
        <v>1</v>
      </c>
      <c r="F9470">
        <v>0</v>
      </c>
      <c r="G9470">
        <v>0</v>
      </c>
      <c r="H9470">
        <v>500000000</v>
      </c>
      <c r="I9470">
        <v>340000000</v>
      </c>
      <c r="J9470">
        <v>2.5000000000000001E-2</v>
      </c>
      <c r="M9470"/>
    </row>
    <row r="9471" spans="1:15" hidden="1" x14ac:dyDescent="0.25">
      <c r="A9471">
        <v>219</v>
      </c>
      <c r="B9471" t="s">
        <v>2493</v>
      </c>
      <c r="C9471" t="s">
        <v>2494</v>
      </c>
      <c r="D9471">
        <v>107422185</v>
      </c>
      <c r="E9471">
        <v>1</v>
      </c>
      <c r="F9471">
        <v>0</v>
      </c>
      <c r="G9471">
        <v>0</v>
      </c>
      <c r="H9471">
        <v>100000000</v>
      </c>
      <c r="I9471">
        <v>340000000</v>
      </c>
      <c r="J9471">
        <v>0.01</v>
      </c>
      <c r="M9471"/>
    </row>
    <row r="9472" spans="1:15" hidden="1" x14ac:dyDescent="0.25">
      <c r="A9472">
        <v>219</v>
      </c>
      <c r="B9472" t="s">
        <v>2411</v>
      </c>
      <c r="C9472" t="s">
        <v>2412</v>
      </c>
      <c r="D9472">
        <v>1721947609627</v>
      </c>
      <c r="E9472">
        <v>1</v>
      </c>
      <c r="F9472">
        <v>0</v>
      </c>
      <c r="G9472">
        <v>0</v>
      </c>
      <c r="H9472">
        <v>100000000000</v>
      </c>
      <c r="I9472">
        <v>340000000</v>
      </c>
      <c r="J9472">
        <v>0</v>
      </c>
      <c r="M9472"/>
    </row>
    <row r="9473" spans="1:10" customFormat="1" hidden="1" x14ac:dyDescent="0.25">
      <c r="A9473">
        <v>219</v>
      </c>
      <c r="B9473" t="s">
        <v>915</v>
      </c>
      <c r="C9473" t="s">
        <v>916</v>
      </c>
      <c r="D9473">
        <v>1155787141769</v>
      </c>
      <c r="E9473">
        <v>1</v>
      </c>
      <c r="F9473">
        <v>0</v>
      </c>
      <c r="G9473">
        <v>0</v>
      </c>
      <c r="H9473">
        <v>65000000000</v>
      </c>
      <c r="I9473">
        <v>340000000</v>
      </c>
      <c r="J9473">
        <v>1E-3</v>
      </c>
    </row>
    <row r="9474" spans="1:10" customFormat="1" hidden="1" x14ac:dyDescent="0.25">
      <c r="A9474">
        <v>219</v>
      </c>
      <c r="B9474" t="s">
        <v>1111</v>
      </c>
      <c r="C9474" t="s">
        <v>1112</v>
      </c>
      <c r="D9474">
        <v>452201955294</v>
      </c>
      <c r="E9474">
        <v>1</v>
      </c>
      <c r="F9474">
        <v>0</v>
      </c>
      <c r="G9474">
        <v>0</v>
      </c>
      <c r="H9474">
        <v>75000000000</v>
      </c>
      <c r="I9474">
        <v>340000000</v>
      </c>
      <c r="J9474">
        <v>1.4500000000000001E-2</v>
      </c>
    </row>
    <row r="9475" spans="1:10" customFormat="1" hidden="1" x14ac:dyDescent="0.25">
      <c r="A9475">
        <v>219</v>
      </c>
      <c r="B9475" t="s">
        <v>142</v>
      </c>
      <c r="C9475" t="s">
        <v>143</v>
      </c>
      <c r="D9475">
        <v>845837095269</v>
      </c>
      <c r="E9475">
        <v>384814238</v>
      </c>
      <c r="F9475">
        <v>1235592572</v>
      </c>
      <c r="G9475">
        <v>1</v>
      </c>
      <c r="H9475">
        <v>100000000000</v>
      </c>
      <c r="I9475">
        <v>340000000</v>
      </c>
      <c r="J9475">
        <v>3.5000000000000003E-2</v>
      </c>
    </row>
    <row r="9476" spans="1:10" customFormat="1" hidden="1" x14ac:dyDescent="0.25">
      <c r="A9476">
        <v>219</v>
      </c>
      <c r="B9476" t="s">
        <v>1605</v>
      </c>
      <c r="C9476" t="s">
        <v>1606</v>
      </c>
      <c r="D9476">
        <v>4451123046673</v>
      </c>
      <c r="E9476">
        <v>378477294</v>
      </c>
      <c r="F9476">
        <v>1244099189</v>
      </c>
      <c r="G9476">
        <v>1</v>
      </c>
      <c r="H9476">
        <v>1600000000000</v>
      </c>
      <c r="I9476">
        <v>340000000</v>
      </c>
      <c r="J9476">
        <v>0.03</v>
      </c>
    </row>
    <row r="9477" spans="1:10" customFormat="1" hidden="1" x14ac:dyDescent="0.25">
      <c r="A9477">
        <v>219</v>
      </c>
      <c r="B9477" t="s">
        <v>1669</v>
      </c>
      <c r="C9477" t="s">
        <v>1670</v>
      </c>
      <c r="D9477">
        <v>850576804737</v>
      </c>
      <c r="E9477">
        <v>1</v>
      </c>
      <c r="F9477">
        <v>0</v>
      </c>
      <c r="G9477">
        <v>0</v>
      </c>
      <c r="H9477">
        <v>649100000000</v>
      </c>
      <c r="I9477">
        <v>340000000</v>
      </c>
      <c r="J9477">
        <v>8.9999999999999993E-3</v>
      </c>
    </row>
    <row r="9478" spans="1:10" customFormat="1" hidden="1" x14ac:dyDescent="0.25">
      <c r="A9478">
        <v>219</v>
      </c>
      <c r="B9478" t="s">
        <v>2506</v>
      </c>
      <c r="C9478" t="s">
        <v>2507</v>
      </c>
      <c r="D9478">
        <v>50962199605</v>
      </c>
      <c r="E9478">
        <v>1</v>
      </c>
      <c r="F9478">
        <v>0</v>
      </c>
      <c r="G9478">
        <v>0</v>
      </c>
      <c r="H9478">
        <v>49000000000</v>
      </c>
      <c r="I9478">
        <v>340000000</v>
      </c>
      <c r="J9478">
        <v>0.01</v>
      </c>
    </row>
    <row r="9479" spans="1:10" customFormat="1" hidden="1" x14ac:dyDescent="0.25">
      <c r="A9479">
        <v>219</v>
      </c>
      <c r="B9479" t="s">
        <v>544</v>
      </c>
      <c r="C9479" t="s">
        <v>545</v>
      </c>
      <c r="D9479">
        <v>10874480951720</v>
      </c>
      <c r="E9479">
        <v>462816586</v>
      </c>
      <c r="F9479">
        <v>6018012716</v>
      </c>
      <c r="G9479">
        <v>4</v>
      </c>
      <c r="H9479">
        <v>1000000000</v>
      </c>
      <c r="I9479">
        <v>340000000</v>
      </c>
      <c r="J9479">
        <v>0.02</v>
      </c>
    </row>
    <row r="9480" spans="1:10" customFormat="1" hidden="1" x14ac:dyDescent="0.25">
      <c r="A9480">
        <v>219</v>
      </c>
      <c r="B9480" t="s">
        <v>2210</v>
      </c>
      <c r="C9480" t="s">
        <v>2211</v>
      </c>
      <c r="D9480">
        <v>100906306431</v>
      </c>
      <c r="E9480">
        <v>1</v>
      </c>
      <c r="F9480">
        <v>0</v>
      </c>
      <c r="G9480">
        <v>0</v>
      </c>
      <c r="H9480">
        <v>37600000000</v>
      </c>
      <c r="I9480">
        <v>340000000</v>
      </c>
      <c r="J9480">
        <v>0.03</v>
      </c>
    </row>
    <row r="9481" spans="1:10" customFormat="1" hidden="1" x14ac:dyDescent="0.25">
      <c r="A9481">
        <v>219</v>
      </c>
      <c r="B9481" t="s">
        <v>209</v>
      </c>
      <c r="C9481" t="s">
        <v>210</v>
      </c>
      <c r="D9481">
        <v>102806900524</v>
      </c>
      <c r="E9481">
        <v>1</v>
      </c>
      <c r="F9481">
        <v>0</v>
      </c>
      <c r="G9481">
        <v>0</v>
      </c>
      <c r="H9481">
        <v>10000000000</v>
      </c>
      <c r="I9481">
        <v>340000000</v>
      </c>
      <c r="J9481">
        <v>1.9E-2</v>
      </c>
    </row>
    <row r="9482" spans="1:10" customFormat="1" hidden="1" x14ac:dyDescent="0.25">
      <c r="A9482">
        <v>219</v>
      </c>
      <c r="B9482" t="s">
        <v>1649</v>
      </c>
      <c r="C9482" t="s">
        <v>1650</v>
      </c>
      <c r="D9482">
        <v>73953816920547</v>
      </c>
      <c r="E9482">
        <v>1435249914</v>
      </c>
      <c r="F9482">
        <v>53667245798</v>
      </c>
      <c r="G9482">
        <v>34</v>
      </c>
      <c r="H9482">
        <v>200000000000</v>
      </c>
      <c r="I9482">
        <v>340000000</v>
      </c>
      <c r="J9482">
        <v>0.02</v>
      </c>
    </row>
    <row r="9483" spans="1:10" customFormat="1" hidden="1" x14ac:dyDescent="0.25">
      <c r="A9483">
        <v>219</v>
      </c>
      <c r="B9483" t="s">
        <v>2236</v>
      </c>
      <c r="C9483" t="s">
        <v>2237</v>
      </c>
      <c r="D9483">
        <v>5503595440</v>
      </c>
      <c r="E9483">
        <v>1</v>
      </c>
      <c r="F9483">
        <v>0</v>
      </c>
      <c r="G9483">
        <v>0</v>
      </c>
      <c r="H9483">
        <v>5000000000</v>
      </c>
      <c r="I9483">
        <v>340000000</v>
      </c>
      <c r="J9483">
        <v>0</v>
      </c>
    </row>
    <row r="9484" spans="1:10" customFormat="1" hidden="1" x14ac:dyDescent="0.25">
      <c r="A9484">
        <v>219</v>
      </c>
      <c r="B9484" t="s">
        <v>1410</v>
      </c>
      <c r="C9484" t="s">
        <v>1411</v>
      </c>
      <c r="D9484">
        <v>98651603354</v>
      </c>
      <c r="E9484">
        <v>1</v>
      </c>
      <c r="F9484">
        <v>0</v>
      </c>
      <c r="G9484">
        <v>0</v>
      </c>
      <c r="H9484">
        <v>50000000000</v>
      </c>
      <c r="I9484">
        <v>340000000</v>
      </c>
      <c r="J9484">
        <v>0</v>
      </c>
    </row>
    <row r="9485" spans="1:10" customFormat="1" hidden="1" x14ac:dyDescent="0.25">
      <c r="A9485">
        <v>219</v>
      </c>
      <c r="B9485" t="s">
        <v>211</v>
      </c>
      <c r="C9485" t="s">
        <v>212</v>
      </c>
      <c r="D9485">
        <v>123969977893005</v>
      </c>
      <c r="E9485">
        <v>3201999305</v>
      </c>
      <c r="F9485">
        <v>92537977529</v>
      </c>
      <c r="G9485">
        <v>59</v>
      </c>
      <c r="H9485">
        <v>1100000000000</v>
      </c>
      <c r="I9485">
        <v>340000000</v>
      </c>
      <c r="J9485">
        <v>0.03</v>
      </c>
    </row>
    <row r="9486" spans="1:10" customFormat="1" hidden="1" x14ac:dyDescent="0.25">
      <c r="A9486">
        <v>219</v>
      </c>
      <c r="B9486" t="s">
        <v>1776</v>
      </c>
      <c r="C9486" t="s">
        <v>1777</v>
      </c>
      <c r="D9486">
        <v>3556011015</v>
      </c>
      <c r="E9486">
        <v>1</v>
      </c>
      <c r="F9486">
        <v>0</v>
      </c>
      <c r="G9486">
        <v>0</v>
      </c>
      <c r="H9486">
        <v>3556000000</v>
      </c>
      <c r="I9486">
        <v>340000000</v>
      </c>
      <c r="J9486">
        <v>0</v>
      </c>
    </row>
    <row r="9487" spans="1:10" customFormat="1" hidden="1" x14ac:dyDescent="0.25">
      <c r="A9487">
        <v>219</v>
      </c>
      <c r="B9487" t="s">
        <v>1442</v>
      </c>
      <c r="C9487" t="s">
        <v>1443</v>
      </c>
      <c r="D9487">
        <v>85454144494851</v>
      </c>
      <c r="E9487">
        <v>1712658907</v>
      </c>
      <c r="F9487">
        <v>53533697378</v>
      </c>
      <c r="G9487">
        <v>34</v>
      </c>
      <c r="H9487">
        <v>2080000000000</v>
      </c>
      <c r="I9487">
        <v>340000000</v>
      </c>
      <c r="J9487">
        <v>2.5000000000000001E-2</v>
      </c>
    </row>
    <row r="9488" spans="1:10" customFormat="1" hidden="1" x14ac:dyDescent="0.25">
      <c r="A9488">
        <v>222</v>
      </c>
      <c r="B9488" t="s">
        <v>1648</v>
      </c>
      <c r="C9488" t="s">
        <v>352</v>
      </c>
      <c r="D9488">
        <v>4036390558033</v>
      </c>
      <c r="E9488">
        <v>1</v>
      </c>
      <c r="F9488">
        <v>0</v>
      </c>
      <c r="G9488">
        <v>0</v>
      </c>
      <c r="H9488">
        <v>500000000000</v>
      </c>
      <c r="I9488">
        <v>340000000</v>
      </c>
      <c r="J9488">
        <v>0.01</v>
      </c>
    </row>
    <row r="9489" spans="1:10" customFormat="1" hidden="1" x14ac:dyDescent="0.25">
      <c r="A9489">
        <v>218</v>
      </c>
      <c r="B9489" t="s">
        <v>2222</v>
      </c>
      <c r="C9489" t="s">
        <v>2223</v>
      </c>
      <c r="D9489">
        <v>202122873912</v>
      </c>
      <c r="E9489">
        <v>1</v>
      </c>
      <c r="F9489">
        <v>0</v>
      </c>
      <c r="G9489">
        <v>0</v>
      </c>
      <c r="H9489">
        <v>100000000000</v>
      </c>
      <c r="I9489">
        <v>340000000</v>
      </c>
      <c r="J9489">
        <v>0.02</v>
      </c>
    </row>
    <row r="9490" spans="1:10" customFormat="1" hidden="1" x14ac:dyDescent="0.25">
      <c r="A9490">
        <v>218</v>
      </c>
      <c r="B9490" t="s">
        <v>183</v>
      </c>
      <c r="C9490" t="s">
        <v>184</v>
      </c>
      <c r="D9490">
        <v>194875804091282</v>
      </c>
      <c r="E9490">
        <v>6618978646</v>
      </c>
      <c r="F9490">
        <v>119300594282</v>
      </c>
      <c r="G9490">
        <v>76</v>
      </c>
      <c r="H9490">
        <v>2500000000000</v>
      </c>
      <c r="I9490">
        <v>340000000</v>
      </c>
      <c r="J9490">
        <v>0.05</v>
      </c>
    </row>
    <row r="9491" spans="1:10" customFormat="1" hidden="1" x14ac:dyDescent="0.25">
      <c r="A9491">
        <v>218</v>
      </c>
      <c r="B9491" t="s">
        <v>1149</v>
      </c>
      <c r="C9491" t="s">
        <v>1150</v>
      </c>
      <c r="D9491">
        <v>1694416776734</v>
      </c>
      <c r="E9491">
        <v>1</v>
      </c>
      <c r="F9491">
        <v>0</v>
      </c>
      <c r="G9491">
        <v>0</v>
      </c>
      <c r="H9491">
        <v>150000000000</v>
      </c>
      <c r="I9491">
        <v>340000000</v>
      </c>
      <c r="J9491">
        <v>0.01</v>
      </c>
    </row>
    <row r="9492" spans="1:10" customFormat="1" hidden="1" x14ac:dyDescent="0.25">
      <c r="A9492">
        <v>218</v>
      </c>
      <c r="B9492" t="s">
        <v>1675</v>
      </c>
      <c r="C9492" t="s">
        <v>1676</v>
      </c>
      <c r="D9492">
        <v>65275322005084</v>
      </c>
      <c r="E9492">
        <v>765930592</v>
      </c>
      <c r="F9492">
        <v>42167128666</v>
      </c>
      <c r="G9492">
        <v>26</v>
      </c>
      <c r="H9492">
        <v>111000000000</v>
      </c>
      <c r="I9492">
        <v>340000000</v>
      </c>
      <c r="J9492">
        <v>0.01</v>
      </c>
    </row>
    <row r="9493" spans="1:10" customFormat="1" hidden="1" x14ac:dyDescent="0.25">
      <c r="A9493">
        <v>219</v>
      </c>
      <c r="B9493" t="s">
        <v>1900</v>
      </c>
      <c r="C9493" t="s">
        <v>1901</v>
      </c>
      <c r="D9493">
        <v>2281775780020</v>
      </c>
      <c r="E9493">
        <v>1</v>
      </c>
      <c r="F9493">
        <v>0</v>
      </c>
      <c r="G9493">
        <v>0</v>
      </c>
      <c r="H9493">
        <v>9000000000</v>
      </c>
      <c r="I9493">
        <v>340000000</v>
      </c>
      <c r="J9493">
        <v>0</v>
      </c>
    </row>
    <row r="9494" spans="1:10" customFormat="1" hidden="1" x14ac:dyDescent="0.25">
      <c r="A9494">
        <v>218</v>
      </c>
      <c r="B9494" t="s">
        <v>2514</v>
      </c>
      <c r="C9494" t="s">
        <v>2515</v>
      </c>
      <c r="D9494">
        <v>2102562429972</v>
      </c>
      <c r="E9494">
        <v>1</v>
      </c>
      <c r="F9494">
        <v>0</v>
      </c>
      <c r="G9494">
        <v>0</v>
      </c>
      <c r="H9494">
        <v>250000000000</v>
      </c>
      <c r="I9494">
        <v>340000000</v>
      </c>
      <c r="J9494">
        <v>0</v>
      </c>
    </row>
    <row r="9495" spans="1:10" customFormat="1" hidden="1" x14ac:dyDescent="0.25">
      <c r="A9495">
        <v>218</v>
      </c>
      <c r="B9495" t="s">
        <v>976</v>
      </c>
      <c r="C9495" t="s">
        <v>977</v>
      </c>
      <c r="D9495">
        <v>106181588706</v>
      </c>
      <c r="E9495">
        <v>1</v>
      </c>
      <c r="F9495">
        <v>0</v>
      </c>
      <c r="G9495">
        <v>0</v>
      </c>
      <c r="H9495">
        <v>100000000000</v>
      </c>
      <c r="I9495">
        <v>340000000</v>
      </c>
      <c r="J9495">
        <v>0.02</v>
      </c>
    </row>
    <row r="9496" spans="1:10" customFormat="1" hidden="1" x14ac:dyDescent="0.25">
      <c r="A9496">
        <v>218</v>
      </c>
      <c r="B9496" t="s">
        <v>1727</v>
      </c>
      <c r="C9496" t="s">
        <v>1728</v>
      </c>
      <c r="D9496">
        <v>18710668330</v>
      </c>
      <c r="E9496">
        <v>1</v>
      </c>
      <c r="F9496">
        <v>0</v>
      </c>
      <c r="G9496">
        <v>0</v>
      </c>
      <c r="H9496">
        <v>5000000000</v>
      </c>
      <c r="I9496">
        <v>340000000</v>
      </c>
      <c r="J9496">
        <v>3.5000000000000003E-2</v>
      </c>
    </row>
    <row r="9497" spans="1:10" customFormat="1" hidden="1" x14ac:dyDescent="0.25">
      <c r="A9497">
        <v>218</v>
      </c>
      <c r="B9497" t="s">
        <v>993</v>
      </c>
      <c r="C9497" t="s">
        <v>994</v>
      </c>
      <c r="D9497">
        <v>428070616094</v>
      </c>
      <c r="E9497">
        <v>1</v>
      </c>
      <c r="F9497">
        <v>0</v>
      </c>
      <c r="G9497">
        <v>0</v>
      </c>
      <c r="H9497">
        <v>2000000000</v>
      </c>
      <c r="I9497">
        <v>340000000</v>
      </c>
      <c r="J9497">
        <v>0.01</v>
      </c>
    </row>
    <row r="9498" spans="1:10" customFormat="1" hidden="1" x14ac:dyDescent="0.25">
      <c r="A9498">
        <v>218</v>
      </c>
      <c r="B9498" t="s">
        <v>552</v>
      </c>
      <c r="C9498" t="s">
        <v>553</v>
      </c>
      <c r="D9498">
        <v>80657399415</v>
      </c>
      <c r="E9498">
        <v>1</v>
      </c>
      <c r="F9498">
        <v>0</v>
      </c>
      <c r="G9498">
        <v>0</v>
      </c>
      <c r="H9498">
        <v>5000000000</v>
      </c>
      <c r="I9498">
        <v>345000000</v>
      </c>
      <c r="J9498">
        <v>0</v>
      </c>
    </row>
    <row r="9499" spans="1:10" customFormat="1" hidden="1" x14ac:dyDescent="0.25">
      <c r="A9499">
        <v>218</v>
      </c>
      <c r="B9499" t="s">
        <v>367</v>
      </c>
      <c r="C9499" t="s">
        <v>368</v>
      </c>
      <c r="D9499">
        <v>31292547468888</v>
      </c>
      <c r="E9499">
        <v>340000000</v>
      </c>
      <c r="F9499">
        <v>22780675338</v>
      </c>
      <c r="G9499">
        <v>14</v>
      </c>
      <c r="H9499">
        <v>200000000000</v>
      </c>
      <c r="I9499">
        <v>340000000</v>
      </c>
      <c r="J9499">
        <v>0</v>
      </c>
    </row>
    <row r="9500" spans="1:10" customFormat="1" hidden="1" x14ac:dyDescent="0.25">
      <c r="A9500">
        <v>219</v>
      </c>
      <c r="B9500" t="s">
        <v>171</v>
      </c>
      <c r="C9500" t="s">
        <v>172</v>
      </c>
      <c r="D9500">
        <v>3156062766677</v>
      </c>
      <c r="E9500">
        <v>1</v>
      </c>
      <c r="F9500">
        <v>0</v>
      </c>
      <c r="G9500">
        <v>0</v>
      </c>
      <c r="H9500">
        <v>14000000000</v>
      </c>
      <c r="I9500">
        <v>340000000</v>
      </c>
      <c r="J9500">
        <v>1.9E-2</v>
      </c>
    </row>
    <row r="9501" spans="1:10" customFormat="1" hidden="1" x14ac:dyDescent="0.25">
      <c r="A9501">
        <v>219</v>
      </c>
      <c r="B9501" t="s">
        <v>735</v>
      </c>
      <c r="C9501" t="s">
        <v>736</v>
      </c>
      <c r="D9501">
        <v>160316656653</v>
      </c>
      <c r="E9501">
        <v>352802781</v>
      </c>
      <c r="F9501">
        <v>1267475411</v>
      </c>
      <c r="G9501">
        <v>1</v>
      </c>
      <c r="H9501">
        <v>44118000000</v>
      </c>
      <c r="I9501">
        <v>340000000</v>
      </c>
      <c r="J9501">
        <v>0.01</v>
      </c>
    </row>
    <row r="9502" spans="1:10" customFormat="1" hidden="1" x14ac:dyDescent="0.25">
      <c r="A9502">
        <v>219</v>
      </c>
      <c r="B9502" t="s">
        <v>2470</v>
      </c>
      <c r="C9502" t="s">
        <v>2471</v>
      </c>
      <c r="D9502">
        <v>1378502908480</v>
      </c>
      <c r="E9502">
        <v>1</v>
      </c>
      <c r="F9502">
        <v>0</v>
      </c>
      <c r="G9502">
        <v>0</v>
      </c>
      <c r="H9502">
        <v>705000000000</v>
      </c>
      <c r="I9502">
        <v>340000000</v>
      </c>
      <c r="J9502">
        <v>1.4999999999999999E-2</v>
      </c>
    </row>
    <row r="9503" spans="1:10" customFormat="1" hidden="1" x14ac:dyDescent="0.25">
      <c r="A9503">
        <v>218</v>
      </c>
      <c r="B9503" t="s">
        <v>2596</v>
      </c>
      <c r="D9503">
        <v>1497220208</v>
      </c>
      <c r="E9503">
        <v>1</v>
      </c>
      <c r="F9503">
        <v>0</v>
      </c>
      <c r="G9503">
        <v>0</v>
      </c>
      <c r="H9503">
        <v>1000000000</v>
      </c>
      <c r="I9503">
        <v>340000000</v>
      </c>
      <c r="J9503">
        <v>0.03</v>
      </c>
    </row>
    <row r="9504" spans="1:10" customFormat="1" hidden="1" x14ac:dyDescent="0.25">
      <c r="A9504">
        <v>218</v>
      </c>
      <c r="B9504" t="s">
        <v>2551</v>
      </c>
      <c r="C9504" t="s">
        <v>2552</v>
      </c>
      <c r="D9504">
        <v>94843539489509</v>
      </c>
      <c r="E9504">
        <v>1507641468</v>
      </c>
      <c r="F9504">
        <v>56336329006</v>
      </c>
      <c r="G9504">
        <v>35</v>
      </c>
      <c r="H9504">
        <v>720000000000</v>
      </c>
      <c r="I9504">
        <v>475000000</v>
      </c>
      <c r="J9504">
        <v>1.7999999999999999E-2</v>
      </c>
    </row>
    <row r="9505" spans="1:10" customFormat="1" hidden="1" x14ac:dyDescent="0.25">
      <c r="A9505">
        <v>218</v>
      </c>
      <c r="B9505" t="s">
        <v>2320</v>
      </c>
      <c r="C9505" t="s">
        <v>2321</v>
      </c>
      <c r="D9505">
        <v>49526432037</v>
      </c>
      <c r="E9505">
        <v>1</v>
      </c>
      <c r="F9505">
        <v>0</v>
      </c>
      <c r="G9505">
        <v>0</v>
      </c>
      <c r="H9505">
        <v>16000000000</v>
      </c>
      <c r="I9505">
        <v>340000000</v>
      </c>
      <c r="J9505">
        <v>0.01</v>
      </c>
    </row>
    <row r="9506" spans="1:10" customFormat="1" hidden="1" x14ac:dyDescent="0.25">
      <c r="A9506">
        <v>218</v>
      </c>
      <c r="B9506" t="s">
        <v>1569</v>
      </c>
      <c r="C9506" t="s">
        <v>1570</v>
      </c>
      <c r="D9506">
        <v>91409909476</v>
      </c>
      <c r="E9506">
        <v>1</v>
      </c>
      <c r="F9506">
        <v>0</v>
      </c>
      <c r="G9506">
        <v>0</v>
      </c>
      <c r="H9506">
        <v>5000000000</v>
      </c>
      <c r="I9506">
        <v>340000000</v>
      </c>
      <c r="J9506">
        <v>1.4999999999999999E-2</v>
      </c>
    </row>
    <row r="9507" spans="1:10" customFormat="1" hidden="1" x14ac:dyDescent="0.25">
      <c r="A9507">
        <v>222</v>
      </c>
      <c r="B9507" t="s">
        <v>989</v>
      </c>
      <c r="C9507" t="s">
        <v>990</v>
      </c>
      <c r="D9507">
        <v>1149859649062</v>
      </c>
      <c r="E9507">
        <v>340000000</v>
      </c>
      <c r="F9507">
        <v>1091265803</v>
      </c>
      <c r="G9507">
        <v>1</v>
      </c>
      <c r="H9507">
        <v>200000000000</v>
      </c>
      <c r="I9507">
        <v>340000000</v>
      </c>
      <c r="J9507">
        <v>0</v>
      </c>
    </row>
    <row r="9508" spans="1:10" customFormat="1" hidden="1" x14ac:dyDescent="0.25">
      <c r="A9508">
        <v>219</v>
      </c>
      <c r="B9508" t="s">
        <v>683</v>
      </c>
      <c r="C9508" t="s">
        <v>684</v>
      </c>
      <c r="D9508">
        <v>6442382729650</v>
      </c>
      <c r="E9508">
        <v>1</v>
      </c>
      <c r="F9508">
        <v>0</v>
      </c>
      <c r="G9508">
        <v>0</v>
      </c>
      <c r="H9508">
        <v>100000000000</v>
      </c>
      <c r="I9508">
        <v>340000000</v>
      </c>
      <c r="J9508">
        <v>1.9E-2</v>
      </c>
    </row>
    <row r="9509" spans="1:10" customFormat="1" hidden="1" x14ac:dyDescent="0.25">
      <c r="A9509">
        <v>219</v>
      </c>
      <c r="B9509" t="s">
        <v>2052</v>
      </c>
      <c r="C9509" t="s">
        <v>2053</v>
      </c>
      <c r="D9509">
        <v>33046570787060</v>
      </c>
      <c r="E9509">
        <v>340000000</v>
      </c>
      <c r="F9509">
        <v>22346064206</v>
      </c>
      <c r="G9509">
        <v>14</v>
      </c>
      <c r="H9509">
        <v>100000000000</v>
      </c>
      <c r="I9509">
        <v>340000000</v>
      </c>
      <c r="J9509">
        <v>0</v>
      </c>
    </row>
    <row r="9510" spans="1:10" customFormat="1" hidden="1" x14ac:dyDescent="0.25">
      <c r="A9510">
        <v>219</v>
      </c>
      <c r="B9510" t="s">
        <v>278</v>
      </c>
      <c r="C9510" t="s">
        <v>279</v>
      </c>
      <c r="D9510">
        <v>2520761994089</v>
      </c>
      <c r="E9510">
        <v>388667389</v>
      </c>
      <c r="F9510">
        <v>1232053375</v>
      </c>
      <c r="G9510">
        <v>1</v>
      </c>
      <c r="H9510">
        <v>250000000000</v>
      </c>
      <c r="I9510">
        <v>340000000</v>
      </c>
      <c r="J9510">
        <v>3.7999999999999999E-2</v>
      </c>
    </row>
    <row r="9511" spans="1:10" customFormat="1" hidden="1" x14ac:dyDescent="0.25">
      <c r="A9511">
        <v>219</v>
      </c>
      <c r="B9511" t="s">
        <v>343</v>
      </c>
      <c r="C9511" t="s">
        <v>344</v>
      </c>
      <c r="D9511">
        <v>638589424476</v>
      </c>
      <c r="E9511">
        <v>1</v>
      </c>
      <c r="F9511">
        <v>0</v>
      </c>
      <c r="G9511">
        <v>0</v>
      </c>
      <c r="H9511">
        <v>290000000000</v>
      </c>
      <c r="I9511">
        <v>340000000</v>
      </c>
      <c r="J9511">
        <v>0.03</v>
      </c>
    </row>
    <row r="9512" spans="1:10" customFormat="1" hidden="1" x14ac:dyDescent="0.25">
      <c r="A9512">
        <v>219</v>
      </c>
      <c r="B9512" t="s">
        <v>2387</v>
      </c>
      <c r="C9512" t="s">
        <v>1804</v>
      </c>
      <c r="D9512">
        <v>1905192163506</v>
      </c>
      <c r="E9512">
        <v>1</v>
      </c>
      <c r="F9512">
        <v>0</v>
      </c>
      <c r="G9512">
        <v>0</v>
      </c>
      <c r="H9512">
        <v>60000000000</v>
      </c>
      <c r="I9512">
        <v>340000000</v>
      </c>
      <c r="J9512">
        <v>0.03</v>
      </c>
    </row>
    <row r="9513" spans="1:10" customFormat="1" hidden="1" x14ac:dyDescent="0.25">
      <c r="A9513">
        <v>222</v>
      </c>
      <c r="B9513" t="s">
        <v>1195</v>
      </c>
      <c r="C9513" t="s">
        <v>1196</v>
      </c>
      <c r="D9513">
        <v>913107531356</v>
      </c>
      <c r="E9513">
        <v>1</v>
      </c>
      <c r="F9513">
        <v>0</v>
      </c>
      <c r="G9513">
        <v>0</v>
      </c>
      <c r="H9513">
        <v>25000000000</v>
      </c>
      <c r="I9513">
        <v>340000000</v>
      </c>
      <c r="J9513">
        <v>1.4999999999999999E-2</v>
      </c>
    </row>
    <row r="9514" spans="1:10" customFormat="1" hidden="1" x14ac:dyDescent="0.25">
      <c r="A9514">
        <v>219</v>
      </c>
      <c r="B9514" t="s">
        <v>2355</v>
      </c>
      <c r="C9514" t="s">
        <v>2356</v>
      </c>
      <c r="D9514">
        <v>13139075259</v>
      </c>
      <c r="E9514">
        <v>1</v>
      </c>
      <c r="F9514">
        <v>0</v>
      </c>
      <c r="G9514">
        <v>0</v>
      </c>
      <c r="H9514">
        <v>10100000000</v>
      </c>
      <c r="I9514">
        <v>340000000</v>
      </c>
      <c r="J9514">
        <v>3.5000000000000003E-2</v>
      </c>
    </row>
    <row r="9515" spans="1:10" customFormat="1" hidden="1" x14ac:dyDescent="0.25">
      <c r="A9515">
        <v>218</v>
      </c>
      <c r="B9515" t="s">
        <v>1444</v>
      </c>
      <c r="C9515" t="s">
        <v>1445</v>
      </c>
      <c r="D9515">
        <v>43354207369438</v>
      </c>
      <c r="E9515">
        <v>978913004</v>
      </c>
      <c r="F9515">
        <v>41955287316</v>
      </c>
      <c r="G9515">
        <v>26</v>
      </c>
      <c r="H9515">
        <v>130000000000</v>
      </c>
      <c r="I9515">
        <v>340000000</v>
      </c>
      <c r="J9515">
        <v>1.4999999999999999E-2</v>
      </c>
    </row>
    <row r="9516" spans="1:10" customFormat="1" hidden="1" x14ac:dyDescent="0.25">
      <c r="A9516">
        <v>219</v>
      </c>
      <c r="B9516" t="s">
        <v>585</v>
      </c>
      <c r="C9516" t="s">
        <v>586</v>
      </c>
      <c r="D9516">
        <v>95336537471069</v>
      </c>
      <c r="E9516">
        <v>1081137468</v>
      </c>
      <c r="F9516">
        <v>81607470157</v>
      </c>
      <c r="G9516">
        <v>51</v>
      </c>
      <c r="H9516">
        <v>500000000000</v>
      </c>
      <c r="I9516">
        <v>340000000</v>
      </c>
      <c r="J9516">
        <v>8.9999999999999993E-3</v>
      </c>
    </row>
    <row r="9517" spans="1:10" customFormat="1" hidden="1" x14ac:dyDescent="0.25">
      <c r="A9517">
        <v>219</v>
      </c>
      <c r="B9517" t="s">
        <v>1671</v>
      </c>
      <c r="C9517" t="s">
        <v>1672</v>
      </c>
      <c r="D9517">
        <v>30437745459926</v>
      </c>
      <c r="E9517">
        <v>340000000</v>
      </c>
      <c r="F9517">
        <v>22349459742</v>
      </c>
      <c r="G9517">
        <v>14</v>
      </c>
      <c r="H9517">
        <v>207000000000</v>
      </c>
      <c r="I9517">
        <v>340000000</v>
      </c>
      <c r="J9517">
        <v>0</v>
      </c>
    </row>
    <row r="9518" spans="1:10" customFormat="1" hidden="1" x14ac:dyDescent="0.25">
      <c r="A9518">
        <v>219</v>
      </c>
      <c r="B9518" t="s">
        <v>1869</v>
      </c>
      <c r="C9518" t="s">
        <v>1870</v>
      </c>
      <c r="D9518">
        <v>2069511019519</v>
      </c>
      <c r="E9518">
        <v>369006333</v>
      </c>
      <c r="F9518">
        <v>2871626976</v>
      </c>
      <c r="G9518">
        <v>2</v>
      </c>
      <c r="H9518">
        <v>50000000000</v>
      </c>
      <c r="I9518">
        <v>340000000</v>
      </c>
      <c r="J9518">
        <v>0.01</v>
      </c>
    </row>
    <row r="9519" spans="1:10" customFormat="1" hidden="1" x14ac:dyDescent="0.25">
      <c r="A9519">
        <v>218</v>
      </c>
      <c r="B9519" t="s">
        <v>2036</v>
      </c>
      <c r="C9519" t="s">
        <v>1219</v>
      </c>
      <c r="D9519">
        <v>58569814056</v>
      </c>
      <c r="E9519">
        <v>1</v>
      </c>
      <c r="F9519">
        <v>0</v>
      </c>
      <c r="G9519">
        <v>0</v>
      </c>
      <c r="H9519">
        <v>50116000000</v>
      </c>
      <c r="I9519">
        <v>340000000</v>
      </c>
      <c r="J9519">
        <v>0.02</v>
      </c>
    </row>
    <row r="9520" spans="1:10" customFormat="1" hidden="1" x14ac:dyDescent="0.25">
      <c r="A9520">
        <v>219</v>
      </c>
      <c r="B9520" t="s">
        <v>850</v>
      </c>
      <c r="C9520" t="s">
        <v>851</v>
      </c>
      <c r="D9520">
        <v>103047254383</v>
      </c>
      <c r="E9520">
        <v>1</v>
      </c>
      <c r="F9520">
        <v>0</v>
      </c>
      <c r="G9520">
        <v>0</v>
      </c>
      <c r="H9520">
        <v>2222200000</v>
      </c>
      <c r="I9520">
        <v>348000000</v>
      </c>
      <c r="J9520">
        <v>2.1999999999999999E-2</v>
      </c>
    </row>
    <row r="9521" spans="1:10" customFormat="1" hidden="1" x14ac:dyDescent="0.25">
      <c r="A9521">
        <v>219</v>
      </c>
      <c r="B9521" t="s">
        <v>1099</v>
      </c>
      <c r="C9521" t="s">
        <v>1100</v>
      </c>
      <c r="D9521">
        <v>56061929820994</v>
      </c>
      <c r="E9521">
        <v>807113990</v>
      </c>
      <c r="F9521">
        <v>46244285068</v>
      </c>
      <c r="G9521">
        <v>29</v>
      </c>
      <c r="H9521">
        <v>1000000000000</v>
      </c>
      <c r="I9521">
        <v>340000000</v>
      </c>
      <c r="J9521">
        <v>0.01</v>
      </c>
    </row>
    <row r="9522" spans="1:10" customFormat="1" hidden="1" x14ac:dyDescent="0.25">
      <c r="A9522">
        <v>218</v>
      </c>
      <c r="B9522" t="s">
        <v>1342</v>
      </c>
      <c r="C9522" t="s">
        <v>1343</v>
      </c>
      <c r="D9522">
        <v>3414613542312</v>
      </c>
      <c r="E9522">
        <v>353110136</v>
      </c>
      <c r="F9522">
        <v>1297903540</v>
      </c>
      <c r="G9522">
        <v>1</v>
      </c>
      <c r="H9522">
        <v>300000000</v>
      </c>
      <c r="I9522">
        <v>340000000</v>
      </c>
      <c r="J9522">
        <v>0.01</v>
      </c>
    </row>
    <row r="9523" spans="1:10" customFormat="1" hidden="1" x14ac:dyDescent="0.25">
      <c r="A9523">
        <v>219</v>
      </c>
      <c r="B9523" t="s">
        <v>435</v>
      </c>
      <c r="C9523" t="s">
        <v>436</v>
      </c>
      <c r="D9523">
        <v>2271994388679</v>
      </c>
      <c r="E9523">
        <v>400000000</v>
      </c>
      <c r="F9523">
        <v>1221100880</v>
      </c>
      <c r="G9523">
        <v>1</v>
      </c>
      <c r="H9523">
        <v>501000000000</v>
      </c>
      <c r="I9523">
        <v>400000000</v>
      </c>
      <c r="J9523">
        <v>0</v>
      </c>
    </row>
    <row r="9524" spans="1:10" customFormat="1" hidden="1" x14ac:dyDescent="0.25">
      <c r="A9524">
        <v>219</v>
      </c>
      <c r="B9524" t="s">
        <v>1621</v>
      </c>
      <c r="C9524" t="s">
        <v>1622</v>
      </c>
      <c r="D9524">
        <v>6523188653847</v>
      </c>
      <c r="E9524">
        <v>450026225</v>
      </c>
      <c r="F9524">
        <v>10892596357</v>
      </c>
      <c r="G9524">
        <v>7</v>
      </c>
      <c r="H9524">
        <v>75000000000</v>
      </c>
      <c r="I9524">
        <v>340000000</v>
      </c>
      <c r="J9524">
        <v>0.01</v>
      </c>
    </row>
    <row r="9525" spans="1:10" customFormat="1" hidden="1" x14ac:dyDescent="0.25">
      <c r="A9525">
        <v>219</v>
      </c>
      <c r="B9525" t="s">
        <v>2337</v>
      </c>
      <c r="C9525" t="s">
        <v>2338</v>
      </c>
      <c r="D9525">
        <v>174317730298232</v>
      </c>
      <c r="E9525">
        <v>6155820472</v>
      </c>
      <c r="F9525">
        <v>110500588974</v>
      </c>
      <c r="G9525">
        <v>72</v>
      </c>
      <c r="H9525">
        <v>10000000000</v>
      </c>
      <c r="I9525">
        <v>340000000</v>
      </c>
      <c r="J9525">
        <v>0.05</v>
      </c>
    </row>
    <row r="9526" spans="1:10" customFormat="1" hidden="1" x14ac:dyDescent="0.25">
      <c r="A9526">
        <v>219</v>
      </c>
      <c r="B9526" t="s">
        <v>835</v>
      </c>
      <c r="C9526" t="s">
        <v>836</v>
      </c>
      <c r="D9526">
        <v>221161259468964</v>
      </c>
      <c r="E9526">
        <v>1669088286</v>
      </c>
      <c r="F9526">
        <v>146347387982</v>
      </c>
      <c r="G9526">
        <v>95</v>
      </c>
      <c r="H9526">
        <v>500000000000</v>
      </c>
      <c r="I9526">
        <v>340000000</v>
      </c>
      <c r="J9526">
        <v>8.9999999999999993E-3</v>
      </c>
    </row>
    <row r="9527" spans="1:10" customFormat="1" hidden="1" x14ac:dyDescent="0.25">
      <c r="A9527">
        <v>219</v>
      </c>
      <c r="B9527" t="s">
        <v>2346</v>
      </c>
      <c r="C9527" t="s">
        <v>2347</v>
      </c>
      <c r="D9527">
        <v>343313362874</v>
      </c>
      <c r="E9527">
        <v>1</v>
      </c>
      <c r="F9527">
        <v>0</v>
      </c>
      <c r="G9527">
        <v>0</v>
      </c>
      <c r="H9527">
        <v>17500000000</v>
      </c>
      <c r="I9527">
        <v>500000000</v>
      </c>
      <c r="J9527">
        <v>0.03</v>
      </c>
    </row>
    <row r="9528" spans="1:10" customFormat="1" hidden="1" x14ac:dyDescent="0.25">
      <c r="A9528">
        <v>219</v>
      </c>
      <c r="B9528" t="s">
        <v>492</v>
      </c>
      <c r="C9528" t="s">
        <v>493</v>
      </c>
      <c r="D9528">
        <v>1145978661965</v>
      </c>
      <c r="E9528">
        <v>1</v>
      </c>
      <c r="F9528">
        <v>0</v>
      </c>
      <c r="G9528">
        <v>0</v>
      </c>
      <c r="H9528">
        <v>25000000000</v>
      </c>
      <c r="I9528">
        <v>340000000</v>
      </c>
      <c r="J9528">
        <v>0</v>
      </c>
    </row>
    <row r="9529" spans="1:10" customFormat="1" hidden="1" x14ac:dyDescent="0.25">
      <c r="A9529">
        <v>219</v>
      </c>
      <c r="B9529" t="s">
        <v>1496</v>
      </c>
      <c r="C9529" t="s">
        <v>1497</v>
      </c>
      <c r="D9529">
        <v>92084839690624</v>
      </c>
      <c r="E9529">
        <v>1017192664</v>
      </c>
      <c r="F9529">
        <v>67042073826</v>
      </c>
      <c r="G9529">
        <v>42</v>
      </c>
      <c r="H9529">
        <v>111000000000</v>
      </c>
      <c r="I9529">
        <v>340000000</v>
      </c>
      <c r="J9529">
        <v>0.01</v>
      </c>
    </row>
    <row r="9530" spans="1:10" customFormat="1" hidden="1" x14ac:dyDescent="0.25">
      <c r="A9530">
        <v>219</v>
      </c>
      <c r="B9530" t="s">
        <v>1248</v>
      </c>
      <c r="C9530" t="s">
        <v>1249</v>
      </c>
      <c r="D9530">
        <v>474818386990</v>
      </c>
      <c r="E9530">
        <v>1</v>
      </c>
      <c r="F9530">
        <v>0</v>
      </c>
      <c r="G9530">
        <v>0</v>
      </c>
      <c r="H9530">
        <v>4500000000</v>
      </c>
      <c r="I9530">
        <v>340000000</v>
      </c>
      <c r="J9530">
        <v>0.01</v>
      </c>
    </row>
    <row r="9531" spans="1:10" customFormat="1" hidden="1" x14ac:dyDescent="0.25">
      <c r="A9531">
        <v>219</v>
      </c>
      <c r="B9531" t="s">
        <v>581</v>
      </c>
      <c r="C9531" t="s">
        <v>582</v>
      </c>
      <c r="D9531">
        <v>3258533498332</v>
      </c>
      <c r="E9531">
        <v>365622216</v>
      </c>
      <c r="F9531">
        <v>1255488620</v>
      </c>
      <c r="G9531">
        <v>1</v>
      </c>
      <c r="H9531">
        <v>460000000000</v>
      </c>
      <c r="I9531">
        <v>340000000</v>
      </c>
      <c r="J9531">
        <v>0.02</v>
      </c>
    </row>
    <row r="9532" spans="1:10" customFormat="1" hidden="1" x14ac:dyDescent="0.25">
      <c r="A9532">
        <v>222</v>
      </c>
      <c r="B9532" t="s">
        <v>782</v>
      </c>
      <c r="D9532">
        <v>0</v>
      </c>
      <c r="E9532">
        <v>0</v>
      </c>
      <c r="F9532">
        <v>0</v>
      </c>
      <c r="G9532">
        <v>1846</v>
      </c>
      <c r="H9532">
        <v>0</v>
      </c>
      <c r="I9532">
        <v>0</v>
      </c>
      <c r="J9532">
        <v>0</v>
      </c>
    </row>
    <row r="9533" spans="1:10" customFormat="1" hidden="1" x14ac:dyDescent="0.25">
      <c r="A9533">
        <v>222</v>
      </c>
      <c r="B9533" t="s">
        <v>789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 customFormat="1" hidden="1" x14ac:dyDescent="0.25">
      <c r="A9534">
        <v>219</v>
      </c>
      <c r="B9534" t="s">
        <v>1288</v>
      </c>
      <c r="C9534" t="s">
        <v>1289</v>
      </c>
      <c r="D9534">
        <v>98279484801</v>
      </c>
      <c r="E9534">
        <v>1</v>
      </c>
      <c r="F9534">
        <v>0</v>
      </c>
      <c r="G9534">
        <v>0</v>
      </c>
      <c r="H9534">
        <v>75000000000</v>
      </c>
      <c r="I9534">
        <v>340000000</v>
      </c>
      <c r="J9534">
        <v>0.01</v>
      </c>
    </row>
    <row r="9535" spans="1:10" customFormat="1" hidden="1" x14ac:dyDescent="0.25">
      <c r="A9535">
        <v>219</v>
      </c>
      <c r="B9535" t="s">
        <v>1703</v>
      </c>
      <c r="C9535" t="s">
        <v>1704</v>
      </c>
      <c r="D9535">
        <v>44672193503375</v>
      </c>
      <c r="E9535">
        <v>1405537871</v>
      </c>
      <c r="F9535">
        <v>29378401321</v>
      </c>
      <c r="G9535">
        <v>19</v>
      </c>
      <c r="H9535">
        <v>1000000000</v>
      </c>
      <c r="I9535">
        <v>340000000</v>
      </c>
      <c r="J9535">
        <v>3.5000000000000003E-2</v>
      </c>
    </row>
    <row r="9536" spans="1:10" customFormat="1" hidden="1" x14ac:dyDescent="0.25">
      <c r="A9536">
        <v>219</v>
      </c>
      <c r="B9536" t="s">
        <v>583</v>
      </c>
      <c r="C9536" t="s">
        <v>584</v>
      </c>
      <c r="D9536">
        <v>44198904231979</v>
      </c>
      <c r="E9536">
        <v>1204772415</v>
      </c>
      <c r="F9536">
        <v>27960974769</v>
      </c>
      <c r="G9536">
        <v>18</v>
      </c>
      <c r="H9536">
        <v>50000000000</v>
      </c>
      <c r="I9536">
        <v>340000000</v>
      </c>
      <c r="J9536">
        <v>0.03</v>
      </c>
    </row>
    <row r="9537" spans="1:10" customFormat="1" hidden="1" x14ac:dyDescent="0.25">
      <c r="A9537">
        <v>219</v>
      </c>
      <c r="B9537" t="s">
        <v>1705</v>
      </c>
      <c r="C9537" t="s">
        <v>1706</v>
      </c>
      <c r="D9537">
        <v>4472706002176</v>
      </c>
      <c r="E9537">
        <v>340000000</v>
      </c>
      <c r="F9537">
        <v>2900905947</v>
      </c>
      <c r="G9537">
        <v>2</v>
      </c>
      <c r="H9537">
        <v>111111111111</v>
      </c>
      <c r="I9537">
        <v>340000000</v>
      </c>
      <c r="J9537">
        <v>0</v>
      </c>
    </row>
    <row r="9538" spans="1:10" customFormat="1" hidden="1" x14ac:dyDescent="0.25">
      <c r="A9538">
        <v>219</v>
      </c>
      <c r="B9538" t="s">
        <v>2151</v>
      </c>
      <c r="C9538" t="s">
        <v>2152</v>
      </c>
      <c r="D9538">
        <v>520154832969</v>
      </c>
      <c r="E9538">
        <v>1</v>
      </c>
      <c r="F9538">
        <v>0</v>
      </c>
      <c r="G9538">
        <v>0</v>
      </c>
      <c r="H9538">
        <v>108146000000</v>
      </c>
      <c r="I9538">
        <v>340000000</v>
      </c>
      <c r="J9538">
        <v>0.01</v>
      </c>
    </row>
    <row r="9539" spans="1:10" customFormat="1" hidden="1" x14ac:dyDescent="0.25">
      <c r="A9539">
        <v>219</v>
      </c>
      <c r="B9539" t="s">
        <v>2551</v>
      </c>
      <c r="C9539" t="s">
        <v>2552</v>
      </c>
      <c r="D9539">
        <v>81875008678810</v>
      </c>
      <c r="E9539">
        <v>1663369985</v>
      </c>
      <c r="F9539">
        <v>64832184789</v>
      </c>
      <c r="G9539">
        <v>41</v>
      </c>
      <c r="H9539">
        <v>720000000000</v>
      </c>
      <c r="I9539">
        <v>475000000</v>
      </c>
      <c r="J9539">
        <v>1.7999999999999999E-2</v>
      </c>
    </row>
    <row r="9540" spans="1:10" customFormat="1" hidden="1" x14ac:dyDescent="0.25">
      <c r="A9540">
        <v>219</v>
      </c>
      <c r="B9540" t="s">
        <v>617</v>
      </c>
      <c r="C9540" t="s">
        <v>618</v>
      </c>
      <c r="D9540">
        <v>38820726744332</v>
      </c>
      <c r="E9540">
        <v>785117215</v>
      </c>
      <c r="F9540">
        <v>23615272812</v>
      </c>
      <c r="G9540">
        <v>15</v>
      </c>
      <c r="H9540">
        <v>3030000000000</v>
      </c>
      <c r="I9540">
        <v>340000000</v>
      </c>
      <c r="J9540">
        <v>1.8499999999999999E-2</v>
      </c>
    </row>
    <row r="9541" spans="1:10" customFormat="1" hidden="1" x14ac:dyDescent="0.25">
      <c r="A9541">
        <v>219</v>
      </c>
      <c r="B9541" t="s">
        <v>2421</v>
      </c>
      <c r="C9541" t="s">
        <v>2422</v>
      </c>
      <c r="D9541">
        <v>4129931119749</v>
      </c>
      <c r="E9541">
        <v>340000000</v>
      </c>
      <c r="F9541">
        <v>1280802835</v>
      </c>
      <c r="G9541">
        <v>1</v>
      </c>
      <c r="H9541">
        <v>280000000000</v>
      </c>
      <c r="I9541">
        <v>340000000</v>
      </c>
      <c r="J9541">
        <v>0</v>
      </c>
    </row>
    <row r="9542" spans="1:10" customFormat="1" hidden="1" x14ac:dyDescent="0.25">
      <c r="A9542">
        <v>219</v>
      </c>
      <c r="B9542" s="161" t="s">
        <v>612</v>
      </c>
      <c r="C9542" t="s">
        <v>613</v>
      </c>
      <c r="D9542">
        <v>190850776091055</v>
      </c>
      <c r="E9542">
        <v>2216332305</v>
      </c>
      <c r="F9542">
        <v>185756898276</v>
      </c>
      <c r="G9542">
        <v>116</v>
      </c>
      <c r="H9542">
        <v>111000000000</v>
      </c>
      <c r="I9542">
        <v>340000000</v>
      </c>
      <c r="J9542">
        <v>0.01</v>
      </c>
    </row>
    <row r="9543" spans="1:10" customFormat="1" hidden="1" x14ac:dyDescent="0.25">
      <c r="A9543">
        <v>219</v>
      </c>
      <c r="B9543" t="s">
        <v>1940</v>
      </c>
      <c r="C9543" t="s">
        <v>1941</v>
      </c>
      <c r="D9543">
        <v>843699725573</v>
      </c>
      <c r="E9543">
        <v>340000000</v>
      </c>
      <c r="F9543">
        <v>1280648152</v>
      </c>
      <c r="G9543">
        <v>1</v>
      </c>
      <c r="H9543">
        <v>300000000000</v>
      </c>
      <c r="I9543">
        <v>340000000</v>
      </c>
      <c r="J9543">
        <v>0</v>
      </c>
    </row>
    <row r="9544" spans="1:10" customFormat="1" hidden="1" x14ac:dyDescent="0.25">
      <c r="A9544">
        <v>219</v>
      </c>
      <c r="B9544" t="s">
        <v>1490</v>
      </c>
      <c r="C9544" t="s">
        <v>1491</v>
      </c>
      <c r="D9544">
        <v>115350229832560</v>
      </c>
      <c r="E9544">
        <v>4468958187</v>
      </c>
      <c r="F9544">
        <v>78450205554</v>
      </c>
      <c r="G9544">
        <v>51</v>
      </c>
      <c r="H9544">
        <v>2500000000000</v>
      </c>
      <c r="I9544">
        <v>340000000</v>
      </c>
      <c r="J9544">
        <v>0.05</v>
      </c>
    </row>
    <row r="9545" spans="1:10" customFormat="1" hidden="1" x14ac:dyDescent="0.25">
      <c r="A9545">
        <v>219</v>
      </c>
      <c r="B9545" t="s">
        <v>954</v>
      </c>
      <c r="C9545" t="s">
        <v>955</v>
      </c>
      <c r="D9545">
        <v>58591769507406</v>
      </c>
      <c r="E9545">
        <v>2510431081</v>
      </c>
      <c r="F9545">
        <v>41238190553</v>
      </c>
      <c r="G9545">
        <v>27</v>
      </c>
      <c r="H9545">
        <v>50000000000</v>
      </c>
      <c r="I9545">
        <v>340000000</v>
      </c>
      <c r="J9545">
        <v>0.05</v>
      </c>
    </row>
    <row r="9546" spans="1:10" customFormat="1" hidden="1" x14ac:dyDescent="0.25">
      <c r="A9546">
        <v>219</v>
      </c>
      <c r="B9546" t="s">
        <v>302</v>
      </c>
      <c r="C9546" t="s">
        <v>303</v>
      </c>
      <c r="D9546">
        <v>5987781080677</v>
      </c>
      <c r="E9546">
        <v>509069055</v>
      </c>
      <c r="F9546">
        <v>9223656234</v>
      </c>
      <c r="G9546">
        <v>6</v>
      </c>
      <c r="H9546">
        <v>1000000000000</v>
      </c>
      <c r="I9546">
        <v>340000000</v>
      </c>
      <c r="J9546">
        <v>1.7999999999999999E-2</v>
      </c>
    </row>
    <row r="9547" spans="1:10" customFormat="1" hidden="1" x14ac:dyDescent="0.25">
      <c r="A9547">
        <v>219</v>
      </c>
      <c r="B9547" t="s">
        <v>530</v>
      </c>
      <c r="C9547" t="s">
        <v>531</v>
      </c>
      <c r="D9547">
        <v>186785343572622</v>
      </c>
      <c r="E9547">
        <v>7047325455</v>
      </c>
      <c r="F9547">
        <v>127439183646</v>
      </c>
      <c r="G9547">
        <v>83</v>
      </c>
      <c r="H9547">
        <v>50000000000</v>
      </c>
      <c r="I9547">
        <v>340000000</v>
      </c>
      <c r="J9547">
        <v>0.05</v>
      </c>
    </row>
    <row r="9548" spans="1:10" customFormat="1" hidden="1" x14ac:dyDescent="0.25">
      <c r="A9548">
        <v>219</v>
      </c>
      <c r="B9548" t="s">
        <v>2357</v>
      </c>
      <c r="C9548" t="s">
        <v>2358</v>
      </c>
      <c r="D9548">
        <v>2200088238449</v>
      </c>
      <c r="E9548">
        <v>1</v>
      </c>
      <c r="F9548">
        <v>0</v>
      </c>
      <c r="G9548">
        <v>0</v>
      </c>
      <c r="H9548">
        <v>450000000000</v>
      </c>
      <c r="I9548">
        <v>340000000</v>
      </c>
      <c r="J9548">
        <v>0</v>
      </c>
    </row>
    <row r="9549" spans="1:10" customFormat="1" hidden="1" x14ac:dyDescent="0.25">
      <c r="A9549">
        <v>219</v>
      </c>
      <c r="B9549" t="s">
        <v>1597</v>
      </c>
      <c r="C9549" t="s">
        <v>1598</v>
      </c>
      <c r="D9549">
        <v>103124066730339</v>
      </c>
      <c r="E9549">
        <v>1211647729</v>
      </c>
      <c r="F9549">
        <v>86293125241</v>
      </c>
      <c r="G9549">
        <v>54</v>
      </c>
      <c r="H9549">
        <v>111000000000</v>
      </c>
      <c r="I9549">
        <v>340000000</v>
      </c>
      <c r="J9549">
        <v>0.01</v>
      </c>
    </row>
    <row r="9550" spans="1:10" customFormat="1" hidden="1" x14ac:dyDescent="0.25">
      <c r="A9550">
        <v>219</v>
      </c>
      <c r="B9550" t="s">
        <v>1400</v>
      </c>
      <c r="C9550" t="s">
        <v>1401</v>
      </c>
      <c r="D9550">
        <v>118595230477</v>
      </c>
      <c r="E9550">
        <v>1</v>
      </c>
      <c r="F9550">
        <v>0</v>
      </c>
      <c r="G9550">
        <v>0</v>
      </c>
      <c r="H9550">
        <v>75000000000</v>
      </c>
      <c r="I9550">
        <v>340000000</v>
      </c>
      <c r="J9550">
        <v>0.03</v>
      </c>
    </row>
    <row r="9551" spans="1:10" customFormat="1" hidden="1" x14ac:dyDescent="0.25">
      <c r="A9551">
        <v>219</v>
      </c>
      <c r="B9551" t="s">
        <v>1181</v>
      </c>
      <c r="C9551" t="s">
        <v>1182</v>
      </c>
      <c r="D9551">
        <v>205032854790</v>
      </c>
      <c r="E9551">
        <v>1</v>
      </c>
      <c r="F9551">
        <v>0</v>
      </c>
      <c r="G9551">
        <v>0</v>
      </c>
      <c r="H9551">
        <v>11500000000</v>
      </c>
      <c r="I9551">
        <v>400000000</v>
      </c>
      <c r="J9551">
        <v>0.03</v>
      </c>
    </row>
    <row r="9552" spans="1:10" customFormat="1" hidden="1" x14ac:dyDescent="0.25">
      <c r="A9552">
        <v>219</v>
      </c>
      <c r="B9552" t="s">
        <v>2299</v>
      </c>
      <c r="C9552" t="s">
        <v>2300</v>
      </c>
      <c r="D9552">
        <v>120184185752401</v>
      </c>
      <c r="E9552">
        <v>5522187289</v>
      </c>
      <c r="F9552">
        <v>98461558505</v>
      </c>
      <c r="G9552">
        <v>64</v>
      </c>
      <c r="H9552">
        <v>2000000000000</v>
      </c>
      <c r="I9552">
        <v>340000000</v>
      </c>
      <c r="J9552">
        <v>0.05</v>
      </c>
    </row>
    <row r="9553" spans="1:10" customFormat="1" hidden="1" x14ac:dyDescent="0.25">
      <c r="A9553">
        <v>219</v>
      </c>
      <c r="B9553" t="s">
        <v>2266</v>
      </c>
      <c r="C9553" t="s">
        <v>2267</v>
      </c>
      <c r="D9553">
        <v>12787076674478</v>
      </c>
      <c r="E9553">
        <v>430413673</v>
      </c>
      <c r="F9553">
        <v>4430270004</v>
      </c>
      <c r="G9553">
        <v>3</v>
      </c>
      <c r="H9553">
        <v>10000000000</v>
      </c>
      <c r="I9553">
        <v>340000000</v>
      </c>
      <c r="J9553">
        <v>0.02</v>
      </c>
    </row>
    <row r="9554" spans="1:10" customFormat="1" hidden="1" x14ac:dyDescent="0.25">
      <c r="A9554">
        <v>219</v>
      </c>
      <c r="B9554" s="161" t="s">
        <v>464</v>
      </c>
      <c r="C9554" t="s">
        <v>465</v>
      </c>
      <c r="D9554">
        <v>3192749533419</v>
      </c>
      <c r="E9554">
        <v>340000000</v>
      </c>
      <c r="F9554">
        <v>1280385659</v>
      </c>
      <c r="G9554">
        <v>1</v>
      </c>
      <c r="H9554">
        <v>81000000000</v>
      </c>
      <c r="I9554">
        <v>340000000</v>
      </c>
      <c r="J9554">
        <v>0</v>
      </c>
    </row>
    <row r="9555" spans="1:10" customFormat="1" hidden="1" x14ac:dyDescent="0.25">
      <c r="A9555">
        <v>219</v>
      </c>
      <c r="B9555" t="s">
        <v>709</v>
      </c>
      <c r="C9555" t="s">
        <v>710</v>
      </c>
      <c r="D9555">
        <v>217555580050</v>
      </c>
      <c r="E9555">
        <v>1</v>
      </c>
      <c r="F9555">
        <v>0</v>
      </c>
      <c r="G9555">
        <v>0</v>
      </c>
      <c r="H9555">
        <v>125000000000</v>
      </c>
      <c r="I9555">
        <v>350000000</v>
      </c>
      <c r="J9555">
        <v>0.03</v>
      </c>
    </row>
    <row r="9556" spans="1:10" customFormat="1" hidden="1" x14ac:dyDescent="0.25">
      <c r="A9556">
        <v>219</v>
      </c>
      <c r="B9556" t="s">
        <v>2030</v>
      </c>
      <c r="C9556" t="s">
        <v>2031</v>
      </c>
      <c r="D9556">
        <v>339066301329</v>
      </c>
      <c r="E9556">
        <v>1</v>
      </c>
      <c r="F9556">
        <v>0</v>
      </c>
      <c r="G9556">
        <v>0</v>
      </c>
      <c r="H9556">
        <v>300000000000</v>
      </c>
      <c r="I9556">
        <v>340000000</v>
      </c>
      <c r="J9556">
        <v>0.03</v>
      </c>
    </row>
    <row r="9557" spans="1:10" customFormat="1" hidden="1" x14ac:dyDescent="0.25">
      <c r="A9557">
        <v>219</v>
      </c>
      <c r="B9557" t="s">
        <v>351</v>
      </c>
      <c r="C9557" t="s">
        <v>352</v>
      </c>
      <c r="D9557">
        <v>21985392551165</v>
      </c>
      <c r="E9557">
        <v>531159028</v>
      </c>
      <c r="F9557">
        <v>18924743834</v>
      </c>
      <c r="G9557">
        <v>12</v>
      </c>
      <c r="H9557">
        <v>500000000000</v>
      </c>
      <c r="I9557">
        <v>340000000</v>
      </c>
      <c r="J9557">
        <v>0.01</v>
      </c>
    </row>
    <row r="9558" spans="1:10" customFormat="1" hidden="1" x14ac:dyDescent="0.25">
      <c r="A9558">
        <v>219</v>
      </c>
      <c r="B9558" t="s">
        <v>1772</v>
      </c>
      <c r="C9558" t="s">
        <v>1773</v>
      </c>
      <c r="D9558">
        <v>77000000000</v>
      </c>
      <c r="E9558">
        <v>1</v>
      </c>
      <c r="F9558">
        <v>0</v>
      </c>
      <c r="G9558">
        <v>0</v>
      </c>
      <c r="H9558">
        <v>77000000000</v>
      </c>
      <c r="I9558">
        <v>340000000</v>
      </c>
      <c r="J9558">
        <v>7.7000000000000002E-3</v>
      </c>
    </row>
    <row r="9559" spans="1:10" customFormat="1" hidden="1" x14ac:dyDescent="0.25">
      <c r="A9559">
        <v>219</v>
      </c>
      <c r="B9559" t="s">
        <v>1472</v>
      </c>
      <c r="C9559" t="s">
        <v>1473</v>
      </c>
      <c r="D9559">
        <v>43651512021</v>
      </c>
      <c r="E9559">
        <v>1</v>
      </c>
      <c r="F9559">
        <v>0</v>
      </c>
      <c r="G9559">
        <v>0</v>
      </c>
      <c r="H9559">
        <v>42000000000</v>
      </c>
      <c r="I9559">
        <v>340000000</v>
      </c>
      <c r="J9559">
        <v>1.7000000000000001E-2</v>
      </c>
    </row>
    <row r="9560" spans="1:10" customFormat="1" hidden="1" x14ac:dyDescent="0.25">
      <c r="A9560">
        <v>219</v>
      </c>
      <c r="B9560" t="s">
        <v>1865</v>
      </c>
      <c r="C9560" t="s">
        <v>1866</v>
      </c>
      <c r="D9560">
        <v>19802878846</v>
      </c>
      <c r="E9560">
        <v>1</v>
      </c>
      <c r="F9560">
        <v>0</v>
      </c>
      <c r="G9560">
        <v>0</v>
      </c>
      <c r="H9560">
        <v>5000000000</v>
      </c>
      <c r="I9560">
        <v>340000000</v>
      </c>
      <c r="J9560">
        <v>1.4999999999999999E-2</v>
      </c>
    </row>
    <row r="9561" spans="1:10" customFormat="1" hidden="1" x14ac:dyDescent="0.25">
      <c r="A9561">
        <v>219</v>
      </c>
      <c r="B9561" t="s">
        <v>2083</v>
      </c>
      <c r="C9561" t="s">
        <v>2084</v>
      </c>
      <c r="D9561">
        <v>76987925237669</v>
      </c>
      <c r="E9561">
        <v>3077542883</v>
      </c>
      <c r="F9561">
        <v>52013314782</v>
      </c>
      <c r="G9561">
        <v>34</v>
      </c>
      <c r="H9561">
        <v>50000000000</v>
      </c>
      <c r="I9561">
        <v>340000000</v>
      </c>
      <c r="J9561">
        <v>0.05</v>
      </c>
    </row>
    <row r="9562" spans="1:10" customFormat="1" hidden="1" x14ac:dyDescent="0.25">
      <c r="A9562">
        <v>219</v>
      </c>
      <c r="B9562" t="s">
        <v>550</v>
      </c>
      <c r="C9562" t="s">
        <v>551</v>
      </c>
      <c r="D9562">
        <v>233991195031</v>
      </c>
      <c r="E9562">
        <v>1</v>
      </c>
      <c r="F9562">
        <v>0</v>
      </c>
      <c r="G9562">
        <v>0</v>
      </c>
      <c r="H9562">
        <v>111520000000</v>
      </c>
      <c r="I9562">
        <v>340000000</v>
      </c>
      <c r="J9562">
        <v>0.03</v>
      </c>
    </row>
    <row r="9563" spans="1:10" customFormat="1" hidden="1" x14ac:dyDescent="0.25">
      <c r="A9563">
        <v>219</v>
      </c>
      <c r="B9563" t="s">
        <v>1634</v>
      </c>
      <c r="C9563" t="s">
        <v>1635</v>
      </c>
      <c r="D9563">
        <v>976914416286</v>
      </c>
      <c r="E9563">
        <v>1</v>
      </c>
      <c r="F9563">
        <v>0</v>
      </c>
      <c r="G9563">
        <v>0</v>
      </c>
      <c r="H9563">
        <v>5000000000</v>
      </c>
      <c r="I9563">
        <v>340000000</v>
      </c>
      <c r="J9563">
        <v>8.9999999999999993E-3</v>
      </c>
    </row>
    <row r="9564" spans="1:10" customFormat="1" hidden="1" x14ac:dyDescent="0.25">
      <c r="A9564">
        <v>219</v>
      </c>
      <c r="B9564" t="s">
        <v>2141</v>
      </c>
      <c r="C9564" t="s">
        <v>2142</v>
      </c>
      <c r="D9564">
        <v>8138252157526</v>
      </c>
      <c r="E9564">
        <v>809163100</v>
      </c>
      <c r="F9564">
        <v>8914098902</v>
      </c>
      <c r="G9564">
        <v>6</v>
      </c>
      <c r="H9564">
        <v>150750000000</v>
      </c>
      <c r="I9564">
        <v>340000000</v>
      </c>
      <c r="J9564">
        <v>0.05</v>
      </c>
    </row>
    <row r="9565" spans="1:10" customFormat="1" hidden="1" x14ac:dyDescent="0.25">
      <c r="A9565">
        <v>219</v>
      </c>
      <c r="B9565" t="s">
        <v>1501</v>
      </c>
      <c r="C9565" t="s">
        <v>1502</v>
      </c>
      <c r="D9565">
        <v>9402234272954</v>
      </c>
      <c r="E9565">
        <v>363217322</v>
      </c>
      <c r="F9565">
        <v>2878947986</v>
      </c>
      <c r="G9565">
        <v>2</v>
      </c>
      <c r="H9565">
        <v>400000000000</v>
      </c>
      <c r="I9565">
        <v>340000000</v>
      </c>
      <c r="J9565">
        <v>8.0000000000000002E-3</v>
      </c>
    </row>
    <row r="9566" spans="1:10" customFormat="1" hidden="1" x14ac:dyDescent="0.25">
      <c r="A9566">
        <v>219</v>
      </c>
      <c r="B9566" t="s">
        <v>286</v>
      </c>
      <c r="C9566" t="s">
        <v>287</v>
      </c>
      <c r="D9566">
        <v>346809340121</v>
      </c>
      <c r="E9566">
        <v>1</v>
      </c>
      <c r="F9566">
        <v>0</v>
      </c>
      <c r="G9566">
        <v>0</v>
      </c>
      <c r="H9566">
        <v>9000000000</v>
      </c>
      <c r="I9566">
        <v>340000000</v>
      </c>
      <c r="J9566">
        <v>0.04</v>
      </c>
    </row>
    <row r="9567" spans="1:10" customFormat="1" hidden="1" x14ac:dyDescent="0.25">
      <c r="A9567">
        <v>219</v>
      </c>
      <c r="B9567" t="s">
        <v>331</v>
      </c>
      <c r="C9567" t="s">
        <v>332</v>
      </c>
      <c r="D9567">
        <v>1021849650</v>
      </c>
      <c r="E9567">
        <v>1</v>
      </c>
      <c r="F9567">
        <v>0</v>
      </c>
      <c r="G9567">
        <v>0</v>
      </c>
      <c r="H9567">
        <v>1000000000</v>
      </c>
      <c r="I9567">
        <v>340000000</v>
      </c>
      <c r="J9567">
        <v>0</v>
      </c>
    </row>
    <row r="9568" spans="1:10" customFormat="1" hidden="1" x14ac:dyDescent="0.25">
      <c r="A9568">
        <v>219</v>
      </c>
      <c r="B9568" t="s">
        <v>1444</v>
      </c>
      <c r="C9568" t="s">
        <v>1445</v>
      </c>
      <c r="D9568">
        <v>48083628542155</v>
      </c>
      <c r="E9568">
        <v>1039818252</v>
      </c>
      <c r="F9568">
        <v>45954731947</v>
      </c>
      <c r="G9568">
        <v>29</v>
      </c>
      <c r="H9568">
        <v>130000000000</v>
      </c>
      <c r="I9568">
        <v>340000000</v>
      </c>
      <c r="J9568">
        <v>1.4999999999999999E-2</v>
      </c>
    </row>
    <row r="9569" spans="1:15" hidden="1" x14ac:dyDescent="0.25">
      <c r="A9569">
        <v>219</v>
      </c>
      <c r="B9569" t="s">
        <v>1681</v>
      </c>
      <c r="C9569" t="s">
        <v>1682</v>
      </c>
      <c r="D9569">
        <v>297571124350</v>
      </c>
      <c r="E9569">
        <v>1</v>
      </c>
      <c r="F9569">
        <v>0</v>
      </c>
      <c r="G9569">
        <v>0</v>
      </c>
      <c r="H9569">
        <v>400000000</v>
      </c>
      <c r="I9569">
        <v>340000000</v>
      </c>
      <c r="J9569">
        <v>0</v>
      </c>
      <c r="M9569"/>
    </row>
    <row r="9570" spans="1:15" hidden="1" x14ac:dyDescent="0.25">
      <c r="A9570">
        <v>222</v>
      </c>
      <c r="B9570" t="s">
        <v>2618</v>
      </c>
      <c r="C9570" t="s">
        <v>2525</v>
      </c>
      <c r="D9570">
        <v>0</v>
      </c>
      <c r="E9570">
        <v>0</v>
      </c>
      <c r="F9570">
        <v>0</v>
      </c>
      <c r="G9570">
        <v>0</v>
      </c>
      <c r="H9570">
        <v>100000000000</v>
      </c>
      <c r="I9570">
        <v>360000000</v>
      </c>
      <c r="J9570">
        <v>0.05</v>
      </c>
      <c r="M9570"/>
    </row>
    <row r="9571" spans="1:15" hidden="1" x14ac:dyDescent="0.25">
      <c r="A9571">
        <v>219</v>
      </c>
      <c r="B9571" t="s">
        <v>1912</v>
      </c>
      <c r="C9571" t="s">
        <v>1913</v>
      </c>
      <c r="D9571">
        <v>135058121974369</v>
      </c>
      <c r="E9571">
        <v>3593142809</v>
      </c>
      <c r="F9571">
        <v>105184950830</v>
      </c>
      <c r="G9571">
        <v>67</v>
      </c>
      <c r="H9571">
        <v>1470000000000</v>
      </c>
      <c r="I9571">
        <v>340000000</v>
      </c>
      <c r="J9571">
        <v>0.03</v>
      </c>
      <c r="M9571"/>
    </row>
    <row r="9572" spans="1:15" x14ac:dyDescent="0.25">
      <c r="A9572">
        <v>224</v>
      </c>
      <c r="B9572" t="s">
        <v>2075</v>
      </c>
      <c r="C9572" t="s">
        <v>2076</v>
      </c>
      <c r="D9572">
        <v>1293875912661</v>
      </c>
      <c r="E9572">
        <v>0</v>
      </c>
      <c r="F9572">
        <v>0</v>
      </c>
      <c r="G9572">
        <v>0</v>
      </c>
      <c r="H9572">
        <v>500000000000</v>
      </c>
      <c r="I9572">
        <v>340000000</v>
      </c>
      <c r="J9572" s="127">
        <v>1.7999999999999999E-2</v>
      </c>
      <c r="L9572" t="str">
        <f>C9572</f>
        <v>ATLAS</v>
      </c>
      <c r="M9572" s="125">
        <f>H9572/1000000</f>
        <v>500000</v>
      </c>
      <c r="O9572" s="126">
        <f>D9572/1000000</f>
        <v>1293875.9126609999</v>
      </c>
    </row>
    <row r="9573" spans="1:15" hidden="1" x14ac:dyDescent="0.25">
      <c r="A9573">
        <v>222</v>
      </c>
      <c r="B9573" t="s">
        <v>665</v>
      </c>
      <c r="C9573" t="s">
        <v>666</v>
      </c>
      <c r="D9573">
        <v>5297481057</v>
      </c>
      <c r="E9573">
        <v>1</v>
      </c>
      <c r="F9573">
        <v>0</v>
      </c>
      <c r="G9573">
        <v>0</v>
      </c>
      <c r="H9573">
        <v>5000000000</v>
      </c>
      <c r="I9573">
        <v>340000000</v>
      </c>
      <c r="J9573">
        <v>0.01</v>
      </c>
      <c r="M9573"/>
    </row>
    <row r="9574" spans="1:15" hidden="1" x14ac:dyDescent="0.25">
      <c r="A9574">
        <v>222</v>
      </c>
      <c r="B9574" t="s">
        <v>1139</v>
      </c>
      <c r="C9574" t="s">
        <v>1140</v>
      </c>
      <c r="D9574">
        <v>1045302430</v>
      </c>
      <c r="E9574">
        <v>1</v>
      </c>
      <c r="F9574">
        <v>0</v>
      </c>
      <c r="G9574">
        <v>0</v>
      </c>
      <c r="H9574">
        <v>1000000000</v>
      </c>
      <c r="I9574">
        <v>340000000</v>
      </c>
      <c r="J9574">
        <v>0</v>
      </c>
      <c r="M9574"/>
    </row>
    <row r="9575" spans="1:15" hidden="1" x14ac:dyDescent="0.25">
      <c r="A9575">
        <v>219</v>
      </c>
      <c r="B9575" t="s">
        <v>146</v>
      </c>
      <c r="C9575" t="s">
        <v>147</v>
      </c>
      <c r="D9575">
        <v>157670627</v>
      </c>
      <c r="E9575">
        <v>1</v>
      </c>
      <c r="F9575">
        <v>0</v>
      </c>
      <c r="G9575">
        <v>0</v>
      </c>
      <c r="H9575">
        <v>150000000</v>
      </c>
      <c r="I9575">
        <v>340000000</v>
      </c>
      <c r="J9575">
        <v>0.01</v>
      </c>
      <c r="M9575"/>
    </row>
    <row r="9576" spans="1:15" hidden="1" x14ac:dyDescent="0.25">
      <c r="A9576">
        <v>219</v>
      </c>
      <c r="B9576" t="s">
        <v>1089</v>
      </c>
      <c r="C9576" t="s">
        <v>1090</v>
      </c>
      <c r="D9576">
        <v>974560077505</v>
      </c>
      <c r="E9576">
        <v>1</v>
      </c>
      <c r="F9576">
        <v>0</v>
      </c>
      <c r="G9576">
        <v>0</v>
      </c>
      <c r="H9576">
        <v>160000000000</v>
      </c>
      <c r="I9576">
        <v>340000000</v>
      </c>
      <c r="J9576">
        <v>3.5000000000000003E-2</v>
      </c>
      <c r="M9576"/>
    </row>
    <row r="9577" spans="1:15" hidden="1" x14ac:dyDescent="0.25">
      <c r="A9577">
        <v>219</v>
      </c>
      <c r="B9577" t="s">
        <v>2374</v>
      </c>
      <c r="C9577" t="s">
        <v>2375</v>
      </c>
      <c r="D9577">
        <v>72669337248</v>
      </c>
      <c r="E9577">
        <v>1</v>
      </c>
      <c r="F9577">
        <v>0</v>
      </c>
      <c r="G9577">
        <v>0</v>
      </c>
      <c r="H9577">
        <v>10000000000</v>
      </c>
      <c r="I9577">
        <v>340000000</v>
      </c>
      <c r="J9577">
        <v>0.04</v>
      </c>
      <c r="M9577"/>
    </row>
    <row r="9578" spans="1:15" hidden="1" x14ac:dyDescent="0.25">
      <c r="A9578">
        <v>219</v>
      </c>
      <c r="B9578" t="s">
        <v>2581</v>
      </c>
      <c r="C9578" t="s">
        <v>2582</v>
      </c>
      <c r="D9578">
        <v>1418593174282</v>
      </c>
      <c r="E9578">
        <v>1</v>
      </c>
      <c r="F9578">
        <v>0</v>
      </c>
      <c r="G9578">
        <v>0</v>
      </c>
      <c r="H9578">
        <v>500000000000</v>
      </c>
      <c r="I9578">
        <v>340000000</v>
      </c>
      <c r="J9578">
        <v>1.9E-2</v>
      </c>
      <c r="M9578"/>
    </row>
    <row r="9579" spans="1:15" hidden="1" x14ac:dyDescent="0.25">
      <c r="A9579">
        <v>219</v>
      </c>
      <c r="B9579" t="s">
        <v>1121</v>
      </c>
      <c r="C9579" t="s">
        <v>1122</v>
      </c>
      <c r="D9579">
        <v>115141970017</v>
      </c>
      <c r="E9579">
        <v>1</v>
      </c>
      <c r="F9579">
        <v>0</v>
      </c>
      <c r="G9579">
        <v>0</v>
      </c>
      <c r="H9579">
        <v>100000000</v>
      </c>
      <c r="I9579">
        <v>345000000</v>
      </c>
      <c r="J9579">
        <v>0.15</v>
      </c>
      <c r="M9579"/>
    </row>
    <row r="9580" spans="1:15" hidden="1" x14ac:dyDescent="0.25">
      <c r="A9580">
        <v>219</v>
      </c>
      <c r="B9580" t="s">
        <v>482</v>
      </c>
      <c r="C9580" t="s">
        <v>483</v>
      </c>
      <c r="D9580">
        <v>320067791801</v>
      </c>
      <c r="E9580">
        <v>1</v>
      </c>
      <c r="F9580">
        <v>0</v>
      </c>
      <c r="G9580">
        <v>0</v>
      </c>
      <c r="H9580">
        <v>150000000000</v>
      </c>
      <c r="I9580">
        <v>340000000</v>
      </c>
      <c r="J9580">
        <v>1.4999999999999999E-2</v>
      </c>
      <c r="M9580"/>
    </row>
    <row r="9581" spans="1:15" hidden="1" x14ac:dyDescent="0.25">
      <c r="A9581">
        <v>219</v>
      </c>
      <c r="B9581" t="s">
        <v>1294</v>
      </c>
      <c r="C9581" t="s">
        <v>1295</v>
      </c>
      <c r="D9581">
        <v>320263549025</v>
      </c>
      <c r="E9581">
        <v>1</v>
      </c>
      <c r="F9581">
        <v>0</v>
      </c>
      <c r="G9581">
        <v>0</v>
      </c>
      <c r="H9581">
        <v>100000000000</v>
      </c>
      <c r="I9581">
        <v>340000000</v>
      </c>
      <c r="J9581">
        <v>8.0000000000000002E-3</v>
      </c>
      <c r="M9581"/>
    </row>
    <row r="9582" spans="1:15" hidden="1" x14ac:dyDescent="0.25">
      <c r="A9582">
        <v>219</v>
      </c>
      <c r="B9582" t="s">
        <v>2231</v>
      </c>
      <c r="C9582" t="s">
        <v>2232</v>
      </c>
      <c r="D9582">
        <v>18067673927</v>
      </c>
      <c r="E9582">
        <v>1</v>
      </c>
      <c r="F9582">
        <v>0</v>
      </c>
      <c r="G9582">
        <v>0</v>
      </c>
      <c r="H9582">
        <v>100000000</v>
      </c>
      <c r="I9582">
        <v>340000000</v>
      </c>
      <c r="J9582">
        <v>0</v>
      </c>
      <c r="M9582"/>
    </row>
    <row r="9583" spans="1:15" hidden="1" x14ac:dyDescent="0.25">
      <c r="A9583">
        <v>219</v>
      </c>
      <c r="B9583" t="s">
        <v>1820</v>
      </c>
      <c r="C9583" t="s">
        <v>1821</v>
      </c>
      <c r="D9583">
        <v>254701144603</v>
      </c>
      <c r="E9583">
        <v>1</v>
      </c>
      <c r="F9583">
        <v>0</v>
      </c>
      <c r="G9583">
        <v>0</v>
      </c>
      <c r="H9583">
        <v>100000000000</v>
      </c>
      <c r="I9583">
        <v>340000000</v>
      </c>
      <c r="J9583">
        <v>0</v>
      </c>
      <c r="M9583"/>
    </row>
    <row r="9584" spans="1:15" hidden="1" x14ac:dyDescent="0.25">
      <c r="A9584">
        <v>219</v>
      </c>
      <c r="B9584" t="s">
        <v>2613</v>
      </c>
      <c r="C9584" t="s">
        <v>2614</v>
      </c>
      <c r="D9584">
        <v>250005077103</v>
      </c>
      <c r="E9584">
        <v>1</v>
      </c>
      <c r="F9584">
        <v>0</v>
      </c>
      <c r="G9584">
        <v>0</v>
      </c>
      <c r="H9584">
        <v>3350000000</v>
      </c>
      <c r="I9584">
        <v>345000000</v>
      </c>
      <c r="J9584">
        <v>0.03</v>
      </c>
      <c r="M9584"/>
    </row>
    <row r="9585" spans="1:15" hidden="1" x14ac:dyDescent="0.25">
      <c r="A9585">
        <v>219</v>
      </c>
      <c r="B9585" t="s">
        <v>2065</v>
      </c>
      <c r="C9585" t="s">
        <v>2066</v>
      </c>
      <c r="D9585">
        <v>644093272301</v>
      </c>
      <c r="E9585">
        <v>365610808</v>
      </c>
      <c r="F9585">
        <v>1254929599</v>
      </c>
      <c r="G9585">
        <v>1</v>
      </c>
      <c r="H9585">
        <v>225000000000</v>
      </c>
      <c r="I9585">
        <v>340000000</v>
      </c>
      <c r="J9585">
        <v>0.02</v>
      </c>
      <c r="M9585"/>
    </row>
    <row r="9586" spans="1:15" x14ac:dyDescent="0.25">
      <c r="A9586">
        <v>224</v>
      </c>
      <c r="B9586" t="s">
        <v>2135</v>
      </c>
      <c r="C9586" t="s">
        <v>2136</v>
      </c>
      <c r="D9586">
        <v>684462389894</v>
      </c>
      <c r="E9586">
        <v>0</v>
      </c>
      <c r="F9586">
        <v>0</v>
      </c>
      <c r="G9586">
        <v>0</v>
      </c>
      <c r="H9586">
        <v>500000000000</v>
      </c>
      <c r="I9586">
        <v>340000000</v>
      </c>
      <c r="J9586" s="127">
        <v>0.02</v>
      </c>
      <c r="L9586" t="str">
        <f>C9586</f>
        <v>LAKE</v>
      </c>
      <c r="M9586" s="125">
        <f>H9586/1000000</f>
        <v>500000</v>
      </c>
      <c r="O9586" s="126">
        <f>D9586/1000000</f>
        <v>684462.38989400002</v>
      </c>
    </row>
    <row r="9587" spans="1:15" hidden="1" x14ac:dyDescent="0.25">
      <c r="A9587">
        <v>219</v>
      </c>
      <c r="B9587" t="s">
        <v>765</v>
      </c>
      <c r="C9587" t="s">
        <v>766</v>
      </c>
      <c r="D9587">
        <v>7840922</v>
      </c>
      <c r="E9587">
        <v>1</v>
      </c>
      <c r="F9587">
        <v>0</v>
      </c>
      <c r="G9587">
        <v>0</v>
      </c>
      <c r="H9587">
        <v>1000000</v>
      </c>
      <c r="I9587">
        <v>340000000</v>
      </c>
      <c r="J9587">
        <v>7.77E-3</v>
      </c>
      <c r="M9587"/>
    </row>
    <row r="9588" spans="1:15" hidden="1" x14ac:dyDescent="0.25">
      <c r="A9588">
        <v>219</v>
      </c>
      <c r="B9588" t="s">
        <v>2555</v>
      </c>
      <c r="C9588" t="s">
        <v>2556</v>
      </c>
      <c r="D9588">
        <v>2215244778901</v>
      </c>
      <c r="E9588">
        <v>372007293</v>
      </c>
      <c r="F9588">
        <v>1248284454</v>
      </c>
      <c r="G9588">
        <v>1</v>
      </c>
      <c r="H9588">
        <v>2200000000000</v>
      </c>
      <c r="I9588">
        <v>340000000</v>
      </c>
      <c r="J9588">
        <v>2.5000000000000001E-2</v>
      </c>
      <c r="M9588"/>
    </row>
    <row r="9589" spans="1:15" hidden="1" x14ac:dyDescent="0.25">
      <c r="A9589">
        <v>219</v>
      </c>
      <c r="B9589" t="s">
        <v>1388</v>
      </c>
      <c r="C9589" t="s">
        <v>1389</v>
      </c>
      <c r="D9589">
        <v>1953039936232</v>
      </c>
      <c r="E9589">
        <v>352802332</v>
      </c>
      <c r="F9589">
        <v>1267430887</v>
      </c>
      <c r="G9589">
        <v>1</v>
      </c>
      <c r="H9589">
        <v>12400000000</v>
      </c>
      <c r="I9589">
        <v>340000000</v>
      </c>
      <c r="J9589">
        <v>0.01</v>
      </c>
      <c r="M9589"/>
    </row>
    <row r="9590" spans="1:15" hidden="1" x14ac:dyDescent="0.25">
      <c r="A9590">
        <v>219</v>
      </c>
      <c r="B9590" t="s">
        <v>453</v>
      </c>
      <c r="C9590" t="s">
        <v>454</v>
      </c>
      <c r="D9590">
        <v>7555585777</v>
      </c>
      <c r="E9590">
        <v>1</v>
      </c>
      <c r="F9590">
        <v>0</v>
      </c>
      <c r="G9590">
        <v>0</v>
      </c>
      <c r="H9590">
        <v>5000000000</v>
      </c>
      <c r="I9590">
        <v>340000000</v>
      </c>
      <c r="J9590">
        <v>0.01</v>
      </c>
      <c r="M9590"/>
    </row>
    <row r="9591" spans="1:15" hidden="1" x14ac:dyDescent="0.25">
      <c r="A9591">
        <v>219</v>
      </c>
      <c r="B9591" t="s">
        <v>2538</v>
      </c>
      <c r="C9591" t="s">
        <v>2539</v>
      </c>
      <c r="D9591">
        <v>1589185169592</v>
      </c>
      <c r="E9591">
        <v>340000000</v>
      </c>
      <c r="F9591">
        <v>4520667557</v>
      </c>
      <c r="G9591">
        <v>3</v>
      </c>
      <c r="H9591">
        <v>7680000000</v>
      </c>
      <c r="I9591">
        <v>340000000</v>
      </c>
      <c r="J9591">
        <v>0</v>
      </c>
      <c r="M9591"/>
    </row>
    <row r="9592" spans="1:15" hidden="1" x14ac:dyDescent="0.25">
      <c r="A9592">
        <v>219</v>
      </c>
      <c r="B9592" t="s">
        <v>410</v>
      </c>
      <c r="C9592" t="s">
        <v>411</v>
      </c>
      <c r="D9592">
        <v>230321990473</v>
      </c>
      <c r="E9592">
        <v>1</v>
      </c>
      <c r="F9592">
        <v>0</v>
      </c>
      <c r="G9592">
        <v>0</v>
      </c>
      <c r="H9592">
        <v>75000000000</v>
      </c>
      <c r="I9592">
        <v>340000000</v>
      </c>
      <c r="J9592">
        <v>1.6500000000000001E-2</v>
      </c>
      <c r="M9592"/>
    </row>
    <row r="9593" spans="1:15" hidden="1" x14ac:dyDescent="0.25">
      <c r="A9593">
        <v>219</v>
      </c>
      <c r="B9593" t="s">
        <v>228</v>
      </c>
      <c r="C9593" t="s">
        <v>229</v>
      </c>
      <c r="D9593">
        <v>1021255115</v>
      </c>
      <c r="E9593">
        <v>1</v>
      </c>
      <c r="F9593">
        <v>0</v>
      </c>
      <c r="G9593">
        <v>0</v>
      </c>
      <c r="H9593">
        <v>1000000000</v>
      </c>
      <c r="I9593">
        <v>340000000</v>
      </c>
      <c r="J9593">
        <v>0</v>
      </c>
      <c r="M9593"/>
    </row>
    <row r="9594" spans="1:15" hidden="1" x14ac:dyDescent="0.25">
      <c r="A9594">
        <v>219</v>
      </c>
      <c r="B9594" t="s">
        <v>1028</v>
      </c>
      <c r="C9594" t="s">
        <v>1029</v>
      </c>
      <c r="D9594">
        <v>835123218464</v>
      </c>
      <c r="E9594">
        <v>1</v>
      </c>
      <c r="F9594">
        <v>0</v>
      </c>
      <c r="G9594">
        <v>0</v>
      </c>
      <c r="H9594">
        <v>750000000000</v>
      </c>
      <c r="I9594">
        <v>340000000</v>
      </c>
      <c r="J9594">
        <v>2.5000000000000001E-2</v>
      </c>
      <c r="M9594"/>
    </row>
    <row r="9595" spans="1:15" hidden="1" x14ac:dyDescent="0.25">
      <c r="A9595">
        <v>219</v>
      </c>
      <c r="B9595" t="s">
        <v>633</v>
      </c>
      <c r="C9595" t="s">
        <v>634</v>
      </c>
      <c r="D9595">
        <v>245799973635</v>
      </c>
      <c r="E9595">
        <v>1</v>
      </c>
      <c r="F9595">
        <v>0</v>
      </c>
      <c r="G9595">
        <v>0</v>
      </c>
      <c r="H9595">
        <v>80000000000</v>
      </c>
      <c r="I9595">
        <v>340000000</v>
      </c>
      <c r="J9595">
        <v>8.9999999999999993E-3</v>
      </c>
      <c r="M9595"/>
    </row>
    <row r="9596" spans="1:15" hidden="1" x14ac:dyDescent="0.25">
      <c r="A9596">
        <v>219</v>
      </c>
      <c r="B9596" t="s">
        <v>2607</v>
      </c>
      <c r="C9596" t="s">
        <v>2608</v>
      </c>
      <c r="D9596">
        <v>5150571472</v>
      </c>
      <c r="E9596">
        <v>1</v>
      </c>
      <c r="F9596">
        <v>0</v>
      </c>
      <c r="G9596">
        <v>0</v>
      </c>
      <c r="H9596">
        <v>100000000</v>
      </c>
      <c r="I9596">
        <v>340000000</v>
      </c>
      <c r="J9596">
        <v>1.4999999999999999E-2</v>
      </c>
      <c r="M9596"/>
    </row>
    <row r="9597" spans="1:15" hidden="1" x14ac:dyDescent="0.25">
      <c r="A9597">
        <v>219</v>
      </c>
      <c r="B9597" t="s">
        <v>1565</v>
      </c>
      <c r="C9597" t="s">
        <v>1566</v>
      </c>
      <c r="D9597">
        <v>3346437582837</v>
      </c>
      <c r="E9597">
        <v>511202617</v>
      </c>
      <c r="F9597">
        <v>1109059177</v>
      </c>
      <c r="G9597">
        <v>1</v>
      </c>
      <c r="H9597">
        <v>25000000000</v>
      </c>
      <c r="I9597">
        <v>500000000</v>
      </c>
      <c r="J9597">
        <v>0.01</v>
      </c>
      <c r="M9597"/>
    </row>
    <row r="9598" spans="1:15" hidden="1" x14ac:dyDescent="0.25">
      <c r="A9598">
        <v>219</v>
      </c>
      <c r="B9598" t="s">
        <v>2291</v>
      </c>
      <c r="C9598" t="s">
        <v>2292</v>
      </c>
      <c r="D9598">
        <v>157910002917</v>
      </c>
      <c r="E9598">
        <v>345000000</v>
      </c>
      <c r="F9598">
        <v>1275257769</v>
      </c>
      <c r="G9598">
        <v>1</v>
      </c>
      <c r="H9598">
        <v>130000000000</v>
      </c>
      <c r="I9598">
        <v>345000000</v>
      </c>
      <c r="J9598">
        <v>0</v>
      </c>
      <c r="M9598"/>
    </row>
    <row r="9599" spans="1:15" hidden="1" x14ac:dyDescent="0.25">
      <c r="A9599">
        <v>219</v>
      </c>
      <c r="B9599" t="s">
        <v>1896</v>
      </c>
      <c r="C9599" t="s">
        <v>1897</v>
      </c>
      <c r="D9599">
        <v>610667101656</v>
      </c>
      <c r="E9599">
        <v>1</v>
      </c>
      <c r="F9599">
        <v>0</v>
      </c>
      <c r="G9599">
        <v>0</v>
      </c>
      <c r="H9599">
        <v>1000000000</v>
      </c>
      <c r="I9599">
        <v>340000000</v>
      </c>
      <c r="J9599">
        <v>0</v>
      </c>
      <c r="M9599"/>
    </row>
    <row r="9600" spans="1:15" hidden="1" x14ac:dyDescent="0.25">
      <c r="A9600">
        <v>219</v>
      </c>
      <c r="B9600" t="s">
        <v>802</v>
      </c>
      <c r="C9600" t="s">
        <v>803</v>
      </c>
      <c r="D9600">
        <v>73034413501</v>
      </c>
      <c r="E9600">
        <v>1</v>
      </c>
      <c r="F9600">
        <v>0</v>
      </c>
      <c r="G9600">
        <v>0</v>
      </c>
      <c r="H9600">
        <v>35000000000</v>
      </c>
      <c r="I9600">
        <v>340000000</v>
      </c>
      <c r="J9600">
        <v>1E-3</v>
      </c>
      <c r="M9600"/>
    </row>
    <row r="9601" spans="1:10" customFormat="1" hidden="1" x14ac:dyDescent="0.25">
      <c r="A9601">
        <v>219</v>
      </c>
      <c r="B9601" t="s">
        <v>1212</v>
      </c>
      <c r="C9601" t="s">
        <v>1213</v>
      </c>
      <c r="D9601">
        <v>1338537550</v>
      </c>
      <c r="E9601">
        <v>1</v>
      </c>
      <c r="F9601">
        <v>0</v>
      </c>
      <c r="G9601">
        <v>0</v>
      </c>
      <c r="H9601">
        <v>1000000</v>
      </c>
      <c r="I9601">
        <v>340000000</v>
      </c>
      <c r="J9601">
        <v>0.03</v>
      </c>
    </row>
    <row r="9602" spans="1:10" customFormat="1" hidden="1" x14ac:dyDescent="0.25">
      <c r="A9602">
        <v>219</v>
      </c>
      <c r="B9602" s="161" t="s">
        <v>2207</v>
      </c>
      <c r="C9602" t="s">
        <v>2208</v>
      </c>
      <c r="D9602">
        <v>19674016204</v>
      </c>
      <c r="E9602">
        <v>1</v>
      </c>
      <c r="F9602">
        <v>0</v>
      </c>
      <c r="G9602">
        <v>0</v>
      </c>
      <c r="H9602">
        <v>500000000</v>
      </c>
      <c r="I9602">
        <v>340000000</v>
      </c>
      <c r="J9602">
        <v>0.05</v>
      </c>
    </row>
    <row r="9603" spans="1:10" customFormat="1" hidden="1" x14ac:dyDescent="0.25">
      <c r="A9603">
        <v>219</v>
      </c>
      <c r="B9603" t="s">
        <v>1428</v>
      </c>
      <c r="C9603" t="s">
        <v>1429</v>
      </c>
      <c r="D9603">
        <v>9760307660548</v>
      </c>
      <c r="E9603">
        <v>340000000</v>
      </c>
      <c r="F9603">
        <v>2901742056</v>
      </c>
      <c r="G9603">
        <v>2</v>
      </c>
      <c r="H9603">
        <v>300000000000</v>
      </c>
      <c r="I9603">
        <v>340000000</v>
      </c>
      <c r="J9603">
        <v>0</v>
      </c>
    </row>
    <row r="9604" spans="1:10" customFormat="1" hidden="1" x14ac:dyDescent="0.25">
      <c r="A9604">
        <v>219</v>
      </c>
      <c r="B9604" t="s">
        <v>423</v>
      </c>
      <c r="C9604" t="s">
        <v>424</v>
      </c>
      <c r="D9604">
        <v>101990806662</v>
      </c>
      <c r="E9604">
        <v>1</v>
      </c>
      <c r="F9604">
        <v>0</v>
      </c>
      <c r="G9604">
        <v>0</v>
      </c>
      <c r="H9604">
        <v>500000000</v>
      </c>
      <c r="I9604">
        <v>345000000</v>
      </c>
      <c r="J9604">
        <v>0.03</v>
      </c>
    </row>
    <row r="9605" spans="1:10" customFormat="1" hidden="1" x14ac:dyDescent="0.25">
      <c r="A9605">
        <v>219</v>
      </c>
      <c r="B9605" t="s">
        <v>1216</v>
      </c>
      <c r="C9605" t="s">
        <v>1217</v>
      </c>
      <c r="D9605">
        <v>452720145834</v>
      </c>
      <c r="E9605">
        <v>1</v>
      </c>
      <c r="F9605">
        <v>0</v>
      </c>
      <c r="G9605">
        <v>0</v>
      </c>
      <c r="H9605">
        <v>99253064151</v>
      </c>
      <c r="I9605">
        <v>350000000</v>
      </c>
      <c r="J9605">
        <v>0.02</v>
      </c>
    </row>
    <row r="9606" spans="1:10" customFormat="1" hidden="1" x14ac:dyDescent="0.25">
      <c r="A9606">
        <v>219</v>
      </c>
      <c r="B9606" t="s">
        <v>658</v>
      </c>
      <c r="C9606" t="s">
        <v>659</v>
      </c>
      <c r="D9606">
        <v>147338292569</v>
      </c>
      <c r="E9606">
        <v>1</v>
      </c>
      <c r="F9606">
        <v>0</v>
      </c>
      <c r="G9606">
        <v>0</v>
      </c>
      <c r="H9606">
        <v>50000000000</v>
      </c>
      <c r="I9606">
        <v>340000000</v>
      </c>
      <c r="J9606">
        <v>2.5000000000000001E-2</v>
      </c>
    </row>
    <row r="9607" spans="1:10" customFormat="1" hidden="1" x14ac:dyDescent="0.25">
      <c r="A9607">
        <v>219</v>
      </c>
      <c r="B9607" t="s">
        <v>557</v>
      </c>
      <c r="C9607" t="s">
        <v>558</v>
      </c>
      <c r="D9607">
        <v>560334654590</v>
      </c>
      <c r="E9607">
        <v>1</v>
      </c>
      <c r="F9607">
        <v>0</v>
      </c>
      <c r="G9607">
        <v>0</v>
      </c>
      <c r="H9607">
        <v>500001000000</v>
      </c>
      <c r="I9607">
        <v>340000000</v>
      </c>
      <c r="J9607">
        <v>0.01</v>
      </c>
    </row>
    <row r="9608" spans="1:10" customFormat="1" hidden="1" x14ac:dyDescent="0.25">
      <c r="A9608">
        <v>219</v>
      </c>
      <c r="B9608" t="s">
        <v>2180</v>
      </c>
      <c r="C9608" t="s">
        <v>2181</v>
      </c>
      <c r="D9608">
        <v>111773487038</v>
      </c>
      <c r="E9608">
        <v>1</v>
      </c>
      <c r="F9608">
        <v>0</v>
      </c>
      <c r="G9608">
        <v>0</v>
      </c>
      <c r="H9608">
        <v>10000000000</v>
      </c>
      <c r="I9608">
        <v>340000000</v>
      </c>
      <c r="J9608">
        <v>0.01</v>
      </c>
    </row>
    <row r="9609" spans="1:10" customFormat="1" hidden="1" x14ac:dyDescent="0.25">
      <c r="A9609">
        <v>219</v>
      </c>
      <c r="B9609" t="s">
        <v>854</v>
      </c>
      <c r="C9609" t="s">
        <v>855</v>
      </c>
      <c r="D9609">
        <v>54196593097</v>
      </c>
      <c r="E9609">
        <v>1</v>
      </c>
      <c r="F9609">
        <v>0</v>
      </c>
      <c r="G9609">
        <v>0</v>
      </c>
      <c r="H9609">
        <v>500000000</v>
      </c>
      <c r="I9609">
        <v>340000000</v>
      </c>
      <c r="J9609">
        <v>0.01</v>
      </c>
    </row>
    <row r="9610" spans="1:10" customFormat="1" hidden="1" x14ac:dyDescent="0.25">
      <c r="A9610">
        <v>219</v>
      </c>
      <c r="B9610" t="s">
        <v>1581</v>
      </c>
      <c r="C9610" t="s">
        <v>1582</v>
      </c>
      <c r="D9610">
        <v>12636124888</v>
      </c>
      <c r="E9610">
        <v>1</v>
      </c>
      <c r="F9610">
        <v>0</v>
      </c>
      <c r="G9610">
        <v>0</v>
      </c>
      <c r="H9610">
        <v>2000000000</v>
      </c>
      <c r="I9610">
        <v>340000000</v>
      </c>
      <c r="J9610">
        <v>0.01</v>
      </c>
    </row>
    <row r="9611" spans="1:10" customFormat="1" hidden="1" x14ac:dyDescent="0.25">
      <c r="A9611">
        <v>219</v>
      </c>
      <c r="B9611" t="s">
        <v>2499</v>
      </c>
      <c r="C9611" t="s">
        <v>219</v>
      </c>
      <c r="D9611">
        <v>177874621210</v>
      </c>
      <c r="E9611">
        <v>1</v>
      </c>
      <c r="F9611">
        <v>0</v>
      </c>
      <c r="G9611">
        <v>0</v>
      </c>
      <c r="H9611">
        <v>100000000000</v>
      </c>
      <c r="I9611">
        <v>340000000</v>
      </c>
      <c r="J9611">
        <v>0.01</v>
      </c>
    </row>
    <row r="9612" spans="1:10" customFormat="1" hidden="1" x14ac:dyDescent="0.25">
      <c r="A9612">
        <v>219</v>
      </c>
      <c r="B9612" t="s">
        <v>772</v>
      </c>
      <c r="C9612" t="s">
        <v>773</v>
      </c>
      <c r="D9612">
        <v>1199294848078</v>
      </c>
      <c r="E9612">
        <v>1</v>
      </c>
      <c r="F9612">
        <v>0</v>
      </c>
      <c r="G9612">
        <v>0</v>
      </c>
      <c r="H9612">
        <v>118000000000</v>
      </c>
      <c r="I9612">
        <v>340000000</v>
      </c>
      <c r="J9612">
        <v>2.8799999999999999E-2</v>
      </c>
    </row>
    <row r="9613" spans="1:10" customFormat="1" hidden="1" x14ac:dyDescent="0.25">
      <c r="A9613">
        <v>219</v>
      </c>
      <c r="B9613" t="s">
        <v>554</v>
      </c>
      <c r="C9613" t="s">
        <v>555</v>
      </c>
      <c r="D9613">
        <v>7433676573163</v>
      </c>
      <c r="E9613">
        <v>462825491</v>
      </c>
      <c r="F9613">
        <v>6018449101</v>
      </c>
      <c r="G9613">
        <v>4</v>
      </c>
      <c r="H9613">
        <v>50000000000</v>
      </c>
      <c r="I9613">
        <v>340000000</v>
      </c>
      <c r="J9613">
        <v>0.02</v>
      </c>
    </row>
    <row r="9614" spans="1:10" customFormat="1" hidden="1" x14ac:dyDescent="0.25">
      <c r="A9614">
        <v>219</v>
      </c>
      <c r="B9614" t="s">
        <v>2123</v>
      </c>
      <c r="C9614" t="s">
        <v>2124</v>
      </c>
      <c r="D9614">
        <v>28749777028</v>
      </c>
      <c r="E9614">
        <v>1</v>
      </c>
      <c r="F9614">
        <v>0</v>
      </c>
      <c r="G9614">
        <v>0</v>
      </c>
      <c r="H9614">
        <v>900000000</v>
      </c>
      <c r="I9614">
        <v>340000000</v>
      </c>
      <c r="J9614">
        <v>0.04</v>
      </c>
    </row>
    <row r="9615" spans="1:10" customFormat="1" hidden="1" x14ac:dyDescent="0.25">
      <c r="A9615">
        <v>219</v>
      </c>
      <c r="B9615" t="s">
        <v>1924</v>
      </c>
      <c r="C9615" t="s">
        <v>1925</v>
      </c>
      <c r="D9615">
        <v>110445664250238</v>
      </c>
      <c r="E9615">
        <v>15177886357</v>
      </c>
      <c r="F9615">
        <v>59351545432</v>
      </c>
      <c r="G9615">
        <v>46</v>
      </c>
      <c r="H9615">
        <v>0</v>
      </c>
      <c r="I9615">
        <v>340000000</v>
      </c>
      <c r="J9615">
        <v>0.2</v>
      </c>
    </row>
    <row r="9616" spans="1:10" customFormat="1" hidden="1" x14ac:dyDescent="0.25">
      <c r="A9616">
        <v>219</v>
      </c>
      <c r="B9616" t="s">
        <v>468</v>
      </c>
      <c r="C9616" t="s">
        <v>469</v>
      </c>
      <c r="D9616">
        <v>134897314285</v>
      </c>
      <c r="E9616">
        <v>1</v>
      </c>
      <c r="F9616">
        <v>0</v>
      </c>
      <c r="G9616">
        <v>0</v>
      </c>
      <c r="H9616">
        <v>125000000000</v>
      </c>
      <c r="I9616">
        <v>340000000</v>
      </c>
      <c r="J9616">
        <v>0.02</v>
      </c>
    </row>
    <row r="9617" spans="1:10" customFormat="1" hidden="1" x14ac:dyDescent="0.25">
      <c r="A9617">
        <v>219</v>
      </c>
      <c r="B9617" t="s">
        <v>2309</v>
      </c>
      <c r="D9617">
        <v>1826548844</v>
      </c>
      <c r="E9617">
        <v>1</v>
      </c>
      <c r="F9617">
        <v>0</v>
      </c>
      <c r="G9617">
        <v>0</v>
      </c>
      <c r="H9617">
        <v>500000000</v>
      </c>
      <c r="I9617">
        <v>340000000</v>
      </c>
      <c r="J9617">
        <v>0.03</v>
      </c>
    </row>
    <row r="9618" spans="1:10" customFormat="1" hidden="1" x14ac:dyDescent="0.25">
      <c r="A9618">
        <v>220</v>
      </c>
      <c r="B9618" t="s">
        <v>1811</v>
      </c>
      <c r="C9618" t="s">
        <v>1812</v>
      </c>
      <c r="D9618">
        <v>550207198270</v>
      </c>
      <c r="E9618">
        <v>1</v>
      </c>
      <c r="F9618">
        <v>0</v>
      </c>
      <c r="G9618">
        <v>0</v>
      </c>
      <c r="H9618">
        <v>100000000000</v>
      </c>
      <c r="I9618">
        <v>340000000</v>
      </c>
      <c r="J9618">
        <v>0.02</v>
      </c>
    </row>
    <row r="9619" spans="1:10" customFormat="1" hidden="1" x14ac:dyDescent="0.25">
      <c r="A9619">
        <v>219</v>
      </c>
      <c r="B9619" t="s">
        <v>2417</v>
      </c>
      <c r="C9619" t="s">
        <v>2418</v>
      </c>
      <c r="D9619">
        <v>203504092466</v>
      </c>
      <c r="E9619">
        <v>1</v>
      </c>
      <c r="F9619">
        <v>0</v>
      </c>
      <c r="G9619">
        <v>0</v>
      </c>
      <c r="H9619">
        <v>5000000000</v>
      </c>
      <c r="I9619">
        <v>340000000</v>
      </c>
      <c r="J9619">
        <v>7.4999999999999997E-3</v>
      </c>
    </row>
    <row r="9620" spans="1:10" customFormat="1" hidden="1" x14ac:dyDescent="0.25">
      <c r="A9620">
        <v>219</v>
      </c>
      <c r="B9620" t="s">
        <v>1091</v>
      </c>
      <c r="C9620" t="s">
        <v>964</v>
      </c>
      <c r="D9620">
        <v>111641636510</v>
      </c>
      <c r="E9620">
        <v>1</v>
      </c>
      <c r="F9620">
        <v>0</v>
      </c>
      <c r="G9620">
        <v>0</v>
      </c>
      <c r="H9620">
        <v>99000000000</v>
      </c>
      <c r="I9620">
        <v>340000000</v>
      </c>
      <c r="J9620">
        <v>0</v>
      </c>
    </row>
    <row r="9621" spans="1:10" customFormat="1" hidden="1" x14ac:dyDescent="0.25">
      <c r="A9621">
        <v>219</v>
      </c>
      <c r="B9621" t="s">
        <v>2244</v>
      </c>
      <c r="C9621" t="s">
        <v>2245</v>
      </c>
      <c r="D9621">
        <v>453095429353</v>
      </c>
      <c r="E9621">
        <v>1</v>
      </c>
      <c r="F9621">
        <v>0</v>
      </c>
      <c r="G9621">
        <v>0</v>
      </c>
      <c r="H9621">
        <v>375000000000</v>
      </c>
      <c r="I9621">
        <v>500000000</v>
      </c>
      <c r="J9621">
        <v>0</v>
      </c>
    </row>
    <row r="9622" spans="1:10" customFormat="1" hidden="1" x14ac:dyDescent="0.25">
      <c r="A9622">
        <v>219</v>
      </c>
      <c r="B9622" t="s">
        <v>1902</v>
      </c>
      <c r="C9622" t="s">
        <v>1903</v>
      </c>
      <c r="D9622">
        <v>5729078214364</v>
      </c>
      <c r="E9622">
        <v>340000000</v>
      </c>
      <c r="F9622">
        <v>4520683611</v>
      </c>
      <c r="G9622">
        <v>3</v>
      </c>
      <c r="H9622">
        <v>10000000000</v>
      </c>
      <c r="I9622">
        <v>340000000</v>
      </c>
      <c r="J9622">
        <v>0</v>
      </c>
    </row>
    <row r="9623" spans="1:10" customFormat="1" hidden="1" x14ac:dyDescent="0.25">
      <c r="A9623">
        <v>220</v>
      </c>
      <c r="B9623" t="s">
        <v>2729</v>
      </c>
      <c r="C9623" t="s">
        <v>2730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 customFormat="1" hidden="1" x14ac:dyDescent="0.25">
      <c r="A9624">
        <v>220</v>
      </c>
      <c r="B9624" t="s">
        <v>2583</v>
      </c>
      <c r="C9624" t="s">
        <v>2584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customFormat="1" hidden="1" x14ac:dyDescent="0.25">
      <c r="A9625">
        <v>219</v>
      </c>
      <c r="B9625" t="s">
        <v>1163</v>
      </c>
      <c r="C9625" t="s">
        <v>1164</v>
      </c>
      <c r="D9625">
        <v>1232514426916</v>
      </c>
      <c r="E9625">
        <v>1</v>
      </c>
      <c r="F9625">
        <v>0</v>
      </c>
      <c r="G9625">
        <v>0</v>
      </c>
      <c r="H9625">
        <v>9000000000</v>
      </c>
      <c r="I9625">
        <v>340000000</v>
      </c>
      <c r="J9625">
        <v>0.01</v>
      </c>
    </row>
    <row r="9626" spans="1:10" customFormat="1" hidden="1" x14ac:dyDescent="0.25">
      <c r="A9626">
        <v>220</v>
      </c>
      <c r="B9626" t="s">
        <v>2731</v>
      </c>
      <c r="C9626" t="s">
        <v>2732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customFormat="1" hidden="1" x14ac:dyDescent="0.25">
      <c r="A9627">
        <v>220</v>
      </c>
      <c r="B9627" t="s">
        <v>2733</v>
      </c>
      <c r="C9627" t="s">
        <v>2734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customFormat="1" hidden="1" x14ac:dyDescent="0.25">
      <c r="A9628">
        <v>220</v>
      </c>
      <c r="B9628" t="s">
        <v>2735</v>
      </c>
      <c r="C9628" t="s">
        <v>2736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customFormat="1" hidden="1" x14ac:dyDescent="0.25">
      <c r="A9629">
        <v>220</v>
      </c>
      <c r="B9629" t="s">
        <v>2629</v>
      </c>
      <c r="C9629" t="s">
        <v>2630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 customFormat="1" hidden="1" x14ac:dyDescent="0.25">
      <c r="A9630">
        <v>219</v>
      </c>
      <c r="B9630" t="s">
        <v>2301</v>
      </c>
      <c r="C9630" t="s">
        <v>2302</v>
      </c>
      <c r="D9630">
        <v>1626946190425</v>
      </c>
      <c r="E9630">
        <v>340000000</v>
      </c>
      <c r="F9630">
        <v>1280606646</v>
      </c>
      <c r="G9630">
        <v>1</v>
      </c>
      <c r="H9630">
        <v>200000000000</v>
      </c>
      <c r="I9630">
        <v>340000000</v>
      </c>
      <c r="J9630">
        <v>0</v>
      </c>
    </row>
    <row r="9631" spans="1:10" customFormat="1" hidden="1" x14ac:dyDescent="0.25">
      <c r="A9631">
        <v>219</v>
      </c>
      <c r="B9631" t="s">
        <v>1281</v>
      </c>
      <c r="C9631" t="s">
        <v>1282</v>
      </c>
      <c r="D9631">
        <v>336138141197</v>
      </c>
      <c r="E9631">
        <v>1</v>
      </c>
      <c r="F9631">
        <v>0</v>
      </c>
      <c r="G9631">
        <v>0</v>
      </c>
      <c r="H9631">
        <v>114509625174</v>
      </c>
      <c r="I9631">
        <v>340000000</v>
      </c>
      <c r="J9631">
        <v>0.03</v>
      </c>
    </row>
    <row r="9632" spans="1:10" customFormat="1" hidden="1" x14ac:dyDescent="0.25">
      <c r="A9632">
        <v>220</v>
      </c>
      <c r="B9632" t="s">
        <v>2701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customFormat="1" hidden="1" x14ac:dyDescent="0.25">
      <c r="A9633">
        <v>220</v>
      </c>
      <c r="B9633" t="s">
        <v>2718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customFormat="1" hidden="1" x14ac:dyDescent="0.25">
      <c r="A9634">
        <v>220</v>
      </c>
      <c r="B9634" t="s">
        <v>2737</v>
      </c>
      <c r="C9634">
        <v>3301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customFormat="1" hidden="1" x14ac:dyDescent="0.25">
      <c r="A9635">
        <v>220</v>
      </c>
      <c r="B9635" t="s">
        <v>2695</v>
      </c>
      <c r="C9635" t="s">
        <v>2696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customFormat="1" hidden="1" x14ac:dyDescent="0.25">
      <c r="A9636">
        <v>219</v>
      </c>
      <c r="B9636" t="s">
        <v>733</v>
      </c>
      <c r="C9636" t="s">
        <v>734</v>
      </c>
      <c r="D9636">
        <v>413952357810</v>
      </c>
      <c r="E9636">
        <v>1</v>
      </c>
      <c r="F9636">
        <v>0</v>
      </c>
      <c r="G9636">
        <v>0</v>
      </c>
      <c r="H9636">
        <v>402000000000</v>
      </c>
      <c r="I9636">
        <v>340000000</v>
      </c>
      <c r="J9636">
        <v>0.01</v>
      </c>
    </row>
    <row r="9637" spans="1:10" customFormat="1" hidden="1" x14ac:dyDescent="0.25">
      <c r="A9637">
        <v>219</v>
      </c>
      <c r="B9637" t="s">
        <v>1735</v>
      </c>
      <c r="C9637" t="s">
        <v>1736</v>
      </c>
      <c r="D9637">
        <v>2078265419692</v>
      </c>
      <c r="E9637">
        <v>340000000</v>
      </c>
      <c r="F9637">
        <v>1280227800</v>
      </c>
      <c r="G9637">
        <v>1</v>
      </c>
      <c r="H9637">
        <v>10000000000</v>
      </c>
      <c r="I9637">
        <v>340000000</v>
      </c>
      <c r="J9637">
        <v>0</v>
      </c>
    </row>
    <row r="9638" spans="1:10" customFormat="1" hidden="1" x14ac:dyDescent="0.25">
      <c r="A9638">
        <v>219</v>
      </c>
      <c r="B9638" t="s">
        <v>1022</v>
      </c>
      <c r="C9638" t="s">
        <v>1023</v>
      </c>
      <c r="D9638">
        <v>6541326859</v>
      </c>
      <c r="E9638">
        <v>1</v>
      </c>
      <c r="F9638">
        <v>0</v>
      </c>
      <c r="G9638">
        <v>0</v>
      </c>
      <c r="H9638">
        <v>2000000000</v>
      </c>
      <c r="I9638">
        <v>340000000</v>
      </c>
      <c r="J9638">
        <v>0.02</v>
      </c>
    </row>
    <row r="9639" spans="1:10" customFormat="1" hidden="1" x14ac:dyDescent="0.25">
      <c r="A9639">
        <v>219</v>
      </c>
      <c r="B9639" t="s">
        <v>1325</v>
      </c>
      <c r="C9639" t="s">
        <v>1326</v>
      </c>
      <c r="D9639">
        <v>1141006643</v>
      </c>
      <c r="E9639">
        <v>1</v>
      </c>
      <c r="F9639">
        <v>0</v>
      </c>
      <c r="G9639">
        <v>0</v>
      </c>
      <c r="H9639">
        <v>85000000</v>
      </c>
      <c r="I9639">
        <v>340000000</v>
      </c>
      <c r="J9639">
        <v>0.03</v>
      </c>
    </row>
    <row r="9640" spans="1:10" customFormat="1" hidden="1" x14ac:dyDescent="0.25">
      <c r="A9640">
        <v>220</v>
      </c>
      <c r="B9640" t="s">
        <v>2072</v>
      </c>
      <c r="D9640">
        <v>548606340</v>
      </c>
      <c r="E9640">
        <v>1</v>
      </c>
      <c r="F9640">
        <v>0</v>
      </c>
      <c r="G9640">
        <v>0</v>
      </c>
      <c r="H9640">
        <v>100000000</v>
      </c>
      <c r="I9640">
        <v>345000000</v>
      </c>
      <c r="J9640">
        <v>0.15</v>
      </c>
    </row>
    <row r="9641" spans="1:10" customFormat="1" hidden="1" x14ac:dyDescent="0.25">
      <c r="A9641">
        <v>219</v>
      </c>
      <c r="B9641" t="s">
        <v>911</v>
      </c>
      <c r="C9641" t="s">
        <v>912</v>
      </c>
      <c r="D9641">
        <v>5779318717272</v>
      </c>
      <c r="E9641">
        <v>362537878</v>
      </c>
      <c r="F9641">
        <v>2878089980</v>
      </c>
      <c r="G9641">
        <v>2</v>
      </c>
      <c r="H9641">
        <v>48000000000</v>
      </c>
      <c r="I9641">
        <v>340000000</v>
      </c>
      <c r="J9641">
        <v>7.77E-3</v>
      </c>
    </row>
    <row r="9642" spans="1:10" customFormat="1" hidden="1" x14ac:dyDescent="0.25">
      <c r="A9642">
        <v>219</v>
      </c>
      <c r="B9642" t="s">
        <v>1860</v>
      </c>
      <c r="C9642" t="s">
        <v>1861</v>
      </c>
      <c r="D9642">
        <v>1187523442123</v>
      </c>
      <c r="E9642">
        <v>412540449</v>
      </c>
      <c r="F9642">
        <v>2829077522</v>
      </c>
      <c r="G9642">
        <v>2</v>
      </c>
      <c r="H9642">
        <v>800000000000</v>
      </c>
      <c r="I9642">
        <v>340000000</v>
      </c>
      <c r="J9642">
        <v>2.5000000000000001E-2</v>
      </c>
    </row>
    <row r="9643" spans="1:10" customFormat="1" hidden="1" x14ac:dyDescent="0.25">
      <c r="A9643">
        <v>219</v>
      </c>
      <c r="B9643" t="s">
        <v>2402</v>
      </c>
      <c r="C9643" t="s">
        <v>2403</v>
      </c>
      <c r="D9643">
        <v>281949311152</v>
      </c>
      <c r="E9643">
        <v>1</v>
      </c>
      <c r="F9643">
        <v>0</v>
      </c>
      <c r="G9643">
        <v>0</v>
      </c>
      <c r="H9643">
        <v>175000000000</v>
      </c>
      <c r="I9643">
        <v>340000000</v>
      </c>
      <c r="J9643">
        <v>0.02</v>
      </c>
    </row>
    <row r="9644" spans="1:10" customFormat="1" hidden="1" x14ac:dyDescent="0.25">
      <c r="A9644">
        <v>220</v>
      </c>
      <c r="B9644" t="s">
        <v>2590</v>
      </c>
      <c r="C9644" t="s">
        <v>2591</v>
      </c>
      <c r="D9644">
        <v>368217917961</v>
      </c>
      <c r="E9644">
        <v>1</v>
      </c>
      <c r="F9644">
        <v>0</v>
      </c>
      <c r="G9644">
        <v>0</v>
      </c>
      <c r="H9644">
        <v>350002000000</v>
      </c>
      <c r="I9644">
        <v>340000000</v>
      </c>
      <c r="J9644">
        <v>0.03</v>
      </c>
    </row>
    <row r="9645" spans="1:10" customFormat="1" hidden="1" x14ac:dyDescent="0.25">
      <c r="A9645">
        <v>220</v>
      </c>
      <c r="B9645" t="s">
        <v>2520</v>
      </c>
      <c r="C9645" t="s">
        <v>2521</v>
      </c>
      <c r="D9645">
        <v>1304513815286</v>
      </c>
      <c r="E9645">
        <v>1</v>
      </c>
      <c r="F9645">
        <v>0</v>
      </c>
      <c r="G9645">
        <v>0</v>
      </c>
      <c r="H9645">
        <v>1250000000000</v>
      </c>
      <c r="I9645">
        <v>340000000</v>
      </c>
      <c r="J9645">
        <v>2.5000000000000001E-2</v>
      </c>
    </row>
    <row r="9646" spans="1:10" customFormat="1" hidden="1" x14ac:dyDescent="0.25">
      <c r="A9646">
        <v>219</v>
      </c>
      <c r="B9646" t="s">
        <v>2603</v>
      </c>
      <c r="C9646" t="s">
        <v>2604</v>
      </c>
      <c r="D9646">
        <v>11722915882</v>
      </c>
      <c r="E9646">
        <v>1</v>
      </c>
      <c r="F9646">
        <v>0</v>
      </c>
      <c r="G9646">
        <v>0</v>
      </c>
      <c r="H9646">
        <v>100000000</v>
      </c>
      <c r="I9646">
        <v>345000000</v>
      </c>
      <c r="J9646">
        <v>0.15</v>
      </c>
    </row>
    <row r="9647" spans="1:10" customFormat="1" hidden="1" x14ac:dyDescent="0.25">
      <c r="A9647">
        <v>219</v>
      </c>
      <c r="B9647" t="s">
        <v>931</v>
      </c>
      <c r="C9647" t="s">
        <v>932</v>
      </c>
      <c r="D9647">
        <v>666083773690</v>
      </c>
      <c r="E9647">
        <v>1</v>
      </c>
      <c r="F9647">
        <v>0</v>
      </c>
      <c r="G9647">
        <v>0</v>
      </c>
      <c r="H9647">
        <v>250000000000</v>
      </c>
      <c r="I9647">
        <v>340000000</v>
      </c>
      <c r="J9647">
        <v>0.01</v>
      </c>
    </row>
    <row r="9648" spans="1:10" customFormat="1" hidden="1" x14ac:dyDescent="0.25">
      <c r="A9648">
        <v>220</v>
      </c>
      <c r="B9648" t="s">
        <v>2111</v>
      </c>
      <c r="C9648" t="s">
        <v>2112</v>
      </c>
      <c r="D9648">
        <v>30159748280909</v>
      </c>
      <c r="E9648">
        <v>2914368061</v>
      </c>
      <c r="F9648">
        <v>23169312549</v>
      </c>
      <c r="G9648">
        <v>17</v>
      </c>
      <c r="H9648">
        <v>0</v>
      </c>
      <c r="I9648">
        <v>340000000</v>
      </c>
      <c r="J9648">
        <v>0.1</v>
      </c>
    </row>
    <row r="9649" spans="1:10" customFormat="1" hidden="1" x14ac:dyDescent="0.25">
      <c r="A9649">
        <v>219</v>
      </c>
      <c r="B9649" t="s">
        <v>402</v>
      </c>
      <c r="C9649" t="s">
        <v>403</v>
      </c>
      <c r="D9649">
        <v>113586677699957</v>
      </c>
      <c r="E9649">
        <v>4057832672</v>
      </c>
      <c r="F9649">
        <v>70638820779</v>
      </c>
      <c r="G9649">
        <v>46</v>
      </c>
      <c r="H9649">
        <v>1600000000000</v>
      </c>
      <c r="I9649">
        <v>340000000</v>
      </c>
      <c r="J9649">
        <v>0.05</v>
      </c>
    </row>
    <row r="9650" spans="1:10" customFormat="1" hidden="1" x14ac:dyDescent="0.25">
      <c r="A9650">
        <v>219</v>
      </c>
      <c r="B9650" t="s">
        <v>2027</v>
      </c>
      <c r="C9650" t="s">
        <v>2028</v>
      </c>
      <c r="D9650">
        <v>2623282</v>
      </c>
      <c r="E9650">
        <v>1</v>
      </c>
      <c r="F9650">
        <v>0</v>
      </c>
      <c r="G9650">
        <v>0</v>
      </c>
      <c r="H9650">
        <v>100000000000</v>
      </c>
      <c r="I9650">
        <v>340000000</v>
      </c>
      <c r="J9650">
        <v>4.4999999999999998E-2</v>
      </c>
    </row>
    <row r="9651" spans="1:10" customFormat="1" hidden="1" x14ac:dyDescent="0.25">
      <c r="A9651">
        <v>219</v>
      </c>
      <c r="B9651" t="s">
        <v>1814</v>
      </c>
      <c r="C9651" t="s">
        <v>1815</v>
      </c>
      <c r="D9651">
        <v>6525489429</v>
      </c>
      <c r="E9651">
        <v>1</v>
      </c>
      <c r="F9651">
        <v>0</v>
      </c>
      <c r="G9651">
        <v>0</v>
      </c>
      <c r="H9651">
        <v>490000000</v>
      </c>
      <c r="I9651">
        <v>340000000</v>
      </c>
      <c r="J9651">
        <v>0.03</v>
      </c>
    </row>
    <row r="9652" spans="1:10" customFormat="1" hidden="1" x14ac:dyDescent="0.25">
      <c r="A9652">
        <v>220</v>
      </c>
      <c r="B9652" t="s">
        <v>1665</v>
      </c>
      <c r="C9652" t="s">
        <v>1666</v>
      </c>
      <c r="D9652">
        <v>8654504545803</v>
      </c>
      <c r="E9652">
        <v>397981928</v>
      </c>
      <c r="F9652">
        <v>5740210899</v>
      </c>
      <c r="G9652">
        <v>4</v>
      </c>
      <c r="H9652">
        <v>100000000000</v>
      </c>
      <c r="I9652">
        <v>340000000</v>
      </c>
      <c r="J9652">
        <v>0.01</v>
      </c>
    </row>
    <row r="9653" spans="1:10" customFormat="1" hidden="1" x14ac:dyDescent="0.25">
      <c r="A9653">
        <v>219</v>
      </c>
      <c r="B9653" t="s">
        <v>1603</v>
      </c>
      <c r="C9653" t="s">
        <v>1604</v>
      </c>
      <c r="D9653">
        <v>95046121026</v>
      </c>
      <c r="E9653">
        <v>1</v>
      </c>
      <c r="F9653">
        <v>0</v>
      </c>
      <c r="G9653">
        <v>0</v>
      </c>
      <c r="H9653">
        <v>2000000000</v>
      </c>
      <c r="I9653">
        <v>340000000</v>
      </c>
      <c r="J9653">
        <v>0.01</v>
      </c>
    </row>
    <row r="9654" spans="1:10" customFormat="1" hidden="1" x14ac:dyDescent="0.25">
      <c r="A9654">
        <v>219</v>
      </c>
      <c r="B9654" t="s">
        <v>1717</v>
      </c>
      <c r="C9654" t="s">
        <v>1718</v>
      </c>
      <c r="D9654">
        <v>105603090877</v>
      </c>
      <c r="E9654">
        <v>1</v>
      </c>
      <c r="F9654">
        <v>0</v>
      </c>
      <c r="G9654">
        <v>0</v>
      </c>
      <c r="H9654">
        <v>100000000000</v>
      </c>
      <c r="I9654">
        <v>340000000</v>
      </c>
      <c r="J9654">
        <v>0.02</v>
      </c>
    </row>
    <row r="9655" spans="1:10" customFormat="1" hidden="1" x14ac:dyDescent="0.25">
      <c r="A9655">
        <v>219</v>
      </c>
      <c r="B9655" t="s">
        <v>1189</v>
      </c>
      <c r="C9655" t="s">
        <v>714</v>
      </c>
      <c r="D9655">
        <v>974848249106</v>
      </c>
      <c r="E9655">
        <v>1</v>
      </c>
      <c r="F9655">
        <v>0</v>
      </c>
      <c r="G9655">
        <v>0</v>
      </c>
      <c r="H9655">
        <v>15000000000</v>
      </c>
      <c r="I9655">
        <v>340000000</v>
      </c>
      <c r="J9655">
        <v>2.5000000000000001E-2</v>
      </c>
    </row>
    <row r="9656" spans="1:10" customFormat="1" hidden="1" x14ac:dyDescent="0.25">
      <c r="A9656">
        <v>220</v>
      </c>
      <c r="B9656" t="s">
        <v>1920</v>
      </c>
      <c r="C9656" t="s">
        <v>1921</v>
      </c>
      <c r="D9656">
        <v>22256338966492</v>
      </c>
      <c r="E9656">
        <v>1524951941</v>
      </c>
      <c r="F9656">
        <v>23029862429</v>
      </c>
      <c r="G9656">
        <v>16</v>
      </c>
      <c r="H9656">
        <v>158900000000</v>
      </c>
      <c r="I9656">
        <v>340000000</v>
      </c>
      <c r="J9656">
        <v>4.8934999999999999E-2</v>
      </c>
    </row>
    <row r="9657" spans="1:10" customFormat="1" hidden="1" x14ac:dyDescent="0.25">
      <c r="A9657">
        <v>219</v>
      </c>
      <c r="B9657" t="s">
        <v>490</v>
      </c>
      <c r="C9657" t="s">
        <v>491</v>
      </c>
      <c r="D9657">
        <v>343548973543</v>
      </c>
      <c r="E9657">
        <v>1</v>
      </c>
      <c r="F9657">
        <v>0</v>
      </c>
      <c r="G9657">
        <v>0</v>
      </c>
      <c r="H9657">
        <v>9000000000</v>
      </c>
      <c r="I9657">
        <v>340000000</v>
      </c>
      <c r="J9657">
        <v>0</v>
      </c>
    </row>
    <row r="9658" spans="1:10" customFormat="1" hidden="1" x14ac:dyDescent="0.25">
      <c r="A9658">
        <v>219</v>
      </c>
      <c r="B9658" t="s">
        <v>2572</v>
      </c>
      <c r="C9658" t="s">
        <v>2573</v>
      </c>
      <c r="D9658">
        <v>376757679147</v>
      </c>
      <c r="E9658">
        <v>1</v>
      </c>
      <c r="F9658">
        <v>0</v>
      </c>
      <c r="G9658">
        <v>0</v>
      </c>
      <c r="H9658">
        <v>20000000000</v>
      </c>
      <c r="I9658">
        <v>340000000</v>
      </c>
      <c r="J9658">
        <v>0.02</v>
      </c>
    </row>
    <row r="9659" spans="1:10" customFormat="1" hidden="1" x14ac:dyDescent="0.25">
      <c r="A9659">
        <v>219</v>
      </c>
      <c r="B9659" t="s">
        <v>868</v>
      </c>
      <c r="C9659" t="s">
        <v>307</v>
      </c>
      <c r="D9659">
        <v>8150555026292</v>
      </c>
      <c r="E9659">
        <v>450022310</v>
      </c>
      <c r="F9659">
        <v>10892208701</v>
      </c>
      <c r="G9659">
        <v>7</v>
      </c>
      <c r="H9659">
        <v>50000000000</v>
      </c>
      <c r="I9659">
        <v>340000000</v>
      </c>
      <c r="J9659">
        <v>0.01</v>
      </c>
    </row>
    <row r="9660" spans="1:10" customFormat="1" hidden="1" x14ac:dyDescent="0.25">
      <c r="A9660">
        <v>219</v>
      </c>
      <c r="B9660" t="s">
        <v>1030</v>
      </c>
      <c r="C9660" t="s">
        <v>1031</v>
      </c>
      <c r="D9660">
        <v>89433253432</v>
      </c>
      <c r="E9660">
        <v>1</v>
      </c>
      <c r="F9660">
        <v>0</v>
      </c>
      <c r="G9660">
        <v>0</v>
      </c>
      <c r="H9660">
        <v>40000000000</v>
      </c>
      <c r="I9660">
        <v>340000000</v>
      </c>
      <c r="J9660">
        <v>0</v>
      </c>
    </row>
    <row r="9661" spans="1:10" customFormat="1" hidden="1" x14ac:dyDescent="0.25">
      <c r="A9661">
        <v>220</v>
      </c>
      <c r="B9661" t="s">
        <v>2394</v>
      </c>
      <c r="C9661" t="s">
        <v>2395</v>
      </c>
      <c r="D9661">
        <v>39740379631</v>
      </c>
      <c r="E9661">
        <v>1</v>
      </c>
      <c r="F9661">
        <v>0</v>
      </c>
      <c r="G9661">
        <v>0</v>
      </c>
      <c r="H9661">
        <v>8300000000</v>
      </c>
      <c r="I9661">
        <v>420000000</v>
      </c>
      <c r="J9661">
        <v>1.2E-2</v>
      </c>
    </row>
    <row r="9662" spans="1:10" customFormat="1" hidden="1" x14ac:dyDescent="0.25">
      <c r="A9662">
        <v>222</v>
      </c>
      <c r="B9662" t="s">
        <v>2590</v>
      </c>
      <c r="C9662" t="s">
        <v>2591</v>
      </c>
      <c r="D9662">
        <v>536829988975</v>
      </c>
      <c r="E9662">
        <v>1</v>
      </c>
      <c r="F9662">
        <v>0</v>
      </c>
      <c r="G9662">
        <v>0</v>
      </c>
      <c r="H9662">
        <v>350002000000</v>
      </c>
      <c r="I9662">
        <v>340000000</v>
      </c>
      <c r="J9662">
        <v>0.03</v>
      </c>
    </row>
    <row r="9663" spans="1:10" customFormat="1" hidden="1" x14ac:dyDescent="0.25">
      <c r="A9663">
        <v>220</v>
      </c>
      <c r="B9663" t="s">
        <v>2646</v>
      </c>
      <c r="C9663">
        <v>888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customFormat="1" hidden="1" x14ac:dyDescent="0.25">
      <c r="A9664">
        <v>222</v>
      </c>
      <c r="B9664" t="s">
        <v>1238</v>
      </c>
      <c r="C9664" t="s">
        <v>1239</v>
      </c>
      <c r="D9664">
        <v>317358186519</v>
      </c>
      <c r="E9664">
        <v>1</v>
      </c>
      <c r="F9664">
        <v>0</v>
      </c>
      <c r="G9664">
        <v>0</v>
      </c>
      <c r="H9664">
        <v>5750000000</v>
      </c>
      <c r="I9664">
        <v>345000000</v>
      </c>
      <c r="J9664">
        <v>0.04</v>
      </c>
    </row>
    <row r="9665" spans="1:10" customFormat="1" hidden="1" x14ac:dyDescent="0.25">
      <c r="A9665">
        <v>222</v>
      </c>
      <c r="B9665" t="s">
        <v>262</v>
      </c>
      <c r="C9665" t="s">
        <v>263</v>
      </c>
      <c r="D9665">
        <v>156093508801</v>
      </c>
      <c r="E9665">
        <v>1</v>
      </c>
      <c r="F9665">
        <v>0</v>
      </c>
      <c r="G9665">
        <v>0</v>
      </c>
      <c r="H9665">
        <v>25000000000</v>
      </c>
      <c r="I9665">
        <v>340000000</v>
      </c>
      <c r="J9665">
        <v>0.01</v>
      </c>
    </row>
    <row r="9666" spans="1:10" customFormat="1" hidden="1" x14ac:dyDescent="0.25">
      <c r="A9666">
        <v>220</v>
      </c>
      <c r="B9666" t="s">
        <v>2657</v>
      </c>
      <c r="C9666" t="s">
        <v>2658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customFormat="1" hidden="1" x14ac:dyDescent="0.25">
      <c r="A9667">
        <v>220</v>
      </c>
      <c r="B9667" t="s">
        <v>2683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customFormat="1" hidden="1" x14ac:dyDescent="0.25">
      <c r="A9668">
        <v>220</v>
      </c>
      <c r="B9668" t="s">
        <v>2738</v>
      </c>
      <c r="C9668" t="s">
        <v>2739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customFormat="1" hidden="1" x14ac:dyDescent="0.25">
      <c r="A9669">
        <v>220</v>
      </c>
      <c r="B9669" t="s">
        <v>2697</v>
      </c>
      <c r="C9669" t="s">
        <v>2698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customFormat="1" hidden="1" x14ac:dyDescent="0.25">
      <c r="A9670">
        <v>220</v>
      </c>
      <c r="B9670" t="s">
        <v>2740</v>
      </c>
      <c r="C9670" t="s">
        <v>2741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customFormat="1" hidden="1" x14ac:dyDescent="0.25">
      <c r="A9671">
        <v>220</v>
      </c>
      <c r="B9671" t="s">
        <v>2742</v>
      </c>
      <c r="C9671" t="s">
        <v>2743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customFormat="1" hidden="1" x14ac:dyDescent="0.25">
      <c r="A9672">
        <v>220</v>
      </c>
      <c r="B9672" t="s">
        <v>2664</v>
      </c>
      <c r="C9672" t="s">
        <v>2665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customFormat="1" hidden="1" x14ac:dyDescent="0.25">
      <c r="A9673">
        <v>220</v>
      </c>
      <c r="B9673" t="s">
        <v>802</v>
      </c>
      <c r="C9673" t="s">
        <v>803</v>
      </c>
      <c r="D9673">
        <v>73034413501</v>
      </c>
      <c r="E9673">
        <v>1</v>
      </c>
      <c r="F9673">
        <v>0</v>
      </c>
      <c r="G9673">
        <v>0</v>
      </c>
      <c r="H9673">
        <v>70000000000</v>
      </c>
      <c r="I9673">
        <v>340000000</v>
      </c>
      <c r="J9673">
        <v>1E-3</v>
      </c>
    </row>
    <row r="9674" spans="1:10" customFormat="1" hidden="1" x14ac:dyDescent="0.25">
      <c r="A9674">
        <v>220</v>
      </c>
      <c r="B9674" t="s">
        <v>230</v>
      </c>
      <c r="C9674" t="s">
        <v>231</v>
      </c>
      <c r="D9674">
        <v>725385144449</v>
      </c>
      <c r="E9674">
        <v>1</v>
      </c>
      <c r="F9674">
        <v>0</v>
      </c>
      <c r="G9674">
        <v>0</v>
      </c>
      <c r="H9674">
        <v>130000000000</v>
      </c>
      <c r="I9674">
        <v>340000000</v>
      </c>
      <c r="J9674">
        <v>0.02</v>
      </c>
    </row>
    <row r="9675" spans="1:10" customFormat="1" hidden="1" x14ac:dyDescent="0.25">
      <c r="A9675">
        <v>220</v>
      </c>
      <c r="B9675" t="s">
        <v>1994</v>
      </c>
      <c r="C9675" t="s">
        <v>1995</v>
      </c>
      <c r="D9675">
        <v>1108614305098</v>
      </c>
      <c r="E9675">
        <v>421860088</v>
      </c>
      <c r="F9675">
        <v>2646809517</v>
      </c>
      <c r="G9675">
        <v>2</v>
      </c>
      <c r="H9675">
        <v>300000000</v>
      </c>
      <c r="I9675">
        <v>340000000</v>
      </c>
      <c r="J9675">
        <v>0.03</v>
      </c>
    </row>
    <row r="9676" spans="1:10" customFormat="1" hidden="1" x14ac:dyDescent="0.25">
      <c r="A9676">
        <v>220</v>
      </c>
      <c r="B9676" t="s">
        <v>1813</v>
      </c>
      <c r="D9676">
        <v>0</v>
      </c>
      <c r="E9676">
        <v>0</v>
      </c>
      <c r="F9676">
        <v>0</v>
      </c>
      <c r="G9676">
        <v>0</v>
      </c>
      <c r="H9676">
        <v>100000000</v>
      </c>
      <c r="I9676">
        <v>345000000</v>
      </c>
      <c r="J9676">
        <v>0.15</v>
      </c>
    </row>
    <row r="9677" spans="1:10" customFormat="1" hidden="1" x14ac:dyDescent="0.25">
      <c r="A9677">
        <v>220</v>
      </c>
      <c r="B9677" t="s">
        <v>2704</v>
      </c>
      <c r="C9677" t="s">
        <v>2705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customFormat="1" hidden="1" x14ac:dyDescent="0.25">
      <c r="A9678">
        <v>220</v>
      </c>
      <c r="B9678" t="s">
        <v>2702</v>
      </c>
      <c r="C9678" t="s">
        <v>2703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customFormat="1" hidden="1" x14ac:dyDescent="0.25">
      <c r="A9679">
        <v>220</v>
      </c>
      <c r="B9679" t="s">
        <v>2744</v>
      </c>
      <c r="C9679" t="s">
        <v>2745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customFormat="1" hidden="1" x14ac:dyDescent="0.25">
      <c r="A9680">
        <v>222</v>
      </c>
      <c r="B9680" t="s">
        <v>1474</v>
      </c>
      <c r="D9680">
        <v>0</v>
      </c>
      <c r="E9680">
        <v>0</v>
      </c>
      <c r="F9680">
        <v>0</v>
      </c>
      <c r="G9680">
        <v>1849</v>
      </c>
      <c r="H9680">
        <v>0</v>
      </c>
      <c r="I9680">
        <v>0</v>
      </c>
      <c r="J9680">
        <v>0</v>
      </c>
    </row>
    <row r="9681" spans="1:15" hidden="1" x14ac:dyDescent="0.25">
      <c r="A9681">
        <v>220</v>
      </c>
      <c r="B9681" t="s">
        <v>2214</v>
      </c>
      <c r="C9681">
        <v>1337</v>
      </c>
      <c r="D9681">
        <v>502552407700</v>
      </c>
      <c r="E9681">
        <v>351943343</v>
      </c>
      <c r="F9681">
        <v>1182391026</v>
      </c>
      <c r="G9681">
        <v>1</v>
      </c>
      <c r="H9681">
        <v>100000000</v>
      </c>
      <c r="I9681">
        <v>340000000</v>
      </c>
      <c r="J9681">
        <v>0.01</v>
      </c>
      <c r="M9681"/>
    </row>
    <row r="9682" spans="1:15" hidden="1" x14ac:dyDescent="0.25">
      <c r="A9682">
        <v>220</v>
      </c>
      <c r="B9682" t="s">
        <v>2451</v>
      </c>
      <c r="C9682" t="s">
        <v>2452</v>
      </c>
      <c r="D9682">
        <v>63261637870</v>
      </c>
      <c r="E9682">
        <v>1</v>
      </c>
      <c r="F9682">
        <v>0</v>
      </c>
      <c r="G9682">
        <v>0</v>
      </c>
      <c r="H9682">
        <v>15500000000</v>
      </c>
      <c r="I9682">
        <v>340000000</v>
      </c>
      <c r="J9682">
        <v>0</v>
      </c>
      <c r="M9682"/>
    </row>
    <row r="9683" spans="1:15" hidden="1" x14ac:dyDescent="0.25">
      <c r="A9683">
        <v>220</v>
      </c>
      <c r="B9683" t="s">
        <v>528</v>
      </c>
      <c r="C9683" t="s">
        <v>529</v>
      </c>
      <c r="D9683">
        <v>101767269486</v>
      </c>
      <c r="E9683">
        <v>1</v>
      </c>
      <c r="F9683">
        <v>0</v>
      </c>
      <c r="G9683">
        <v>0</v>
      </c>
      <c r="H9683">
        <v>100000000000</v>
      </c>
      <c r="I9683">
        <v>340000000</v>
      </c>
      <c r="J9683">
        <v>0.04</v>
      </c>
      <c r="M9683"/>
    </row>
    <row r="9684" spans="1:15" hidden="1" x14ac:dyDescent="0.25">
      <c r="A9684">
        <v>220</v>
      </c>
      <c r="B9684" t="s">
        <v>2460</v>
      </c>
      <c r="C9684" t="s">
        <v>2461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M9684"/>
    </row>
    <row r="9685" spans="1:15" hidden="1" x14ac:dyDescent="0.25">
      <c r="A9685">
        <v>220</v>
      </c>
      <c r="B9685" t="s">
        <v>2746</v>
      </c>
      <c r="C9685" t="s">
        <v>2747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M9685"/>
    </row>
    <row r="9686" spans="1:15" hidden="1" x14ac:dyDescent="0.25">
      <c r="A9686">
        <v>220</v>
      </c>
      <c r="B9686" t="s">
        <v>2636</v>
      </c>
      <c r="D9686">
        <v>497420337</v>
      </c>
      <c r="E9686">
        <v>1</v>
      </c>
      <c r="F9686">
        <v>0</v>
      </c>
      <c r="G9686">
        <v>0</v>
      </c>
      <c r="H9686">
        <v>10000000000000</v>
      </c>
      <c r="I9686">
        <v>340000000</v>
      </c>
      <c r="J9686">
        <v>0</v>
      </c>
      <c r="M9686"/>
    </row>
    <row r="9687" spans="1:15" hidden="1" x14ac:dyDescent="0.25">
      <c r="A9687">
        <v>220</v>
      </c>
      <c r="B9687" t="s">
        <v>2449</v>
      </c>
      <c r="C9687" t="s">
        <v>2450</v>
      </c>
      <c r="D9687">
        <v>332330839788</v>
      </c>
      <c r="E9687">
        <v>1</v>
      </c>
      <c r="F9687">
        <v>0</v>
      </c>
      <c r="G9687">
        <v>0</v>
      </c>
      <c r="H9687">
        <v>125000000000</v>
      </c>
      <c r="I9687">
        <v>340000000</v>
      </c>
      <c r="J9687">
        <v>0.01</v>
      </c>
      <c r="M9687"/>
    </row>
    <row r="9688" spans="1:15" x14ac:dyDescent="0.25">
      <c r="A9688">
        <v>224</v>
      </c>
      <c r="B9688" t="s">
        <v>292</v>
      </c>
      <c r="C9688" t="s">
        <v>293</v>
      </c>
      <c r="D9688">
        <v>111858551996418</v>
      </c>
      <c r="E9688">
        <v>0</v>
      </c>
      <c r="F9688">
        <v>0</v>
      </c>
      <c r="G9688">
        <v>59</v>
      </c>
      <c r="H9688">
        <v>500000000000</v>
      </c>
      <c r="I9688">
        <v>340000000</v>
      </c>
      <c r="J9688" s="127">
        <v>0.03</v>
      </c>
      <c r="L9688" t="str">
        <f>C9688</f>
        <v>IOG20</v>
      </c>
      <c r="M9688" s="125">
        <f>H9688/1000000</f>
        <v>500000</v>
      </c>
      <c r="O9688" s="126">
        <f>D9688/1000000</f>
        <v>111858551.996418</v>
      </c>
    </row>
    <row r="9689" spans="1:15" hidden="1" x14ac:dyDescent="0.25">
      <c r="A9689">
        <v>220</v>
      </c>
      <c r="B9689" t="s">
        <v>2599</v>
      </c>
      <c r="C9689" t="s">
        <v>2600</v>
      </c>
      <c r="D9689">
        <v>24278602103</v>
      </c>
      <c r="E9689">
        <v>1</v>
      </c>
      <c r="F9689">
        <v>0</v>
      </c>
      <c r="G9689">
        <v>0</v>
      </c>
      <c r="H9689">
        <v>15000000000</v>
      </c>
      <c r="I9689">
        <v>340000000</v>
      </c>
      <c r="J9689">
        <v>0.03</v>
      </c>
      <c r="M9689"/>
    </row>
    <row r="9690" spans="1:15" hidden="1" x14ac:dyDescent="0.25">
      <c r="A9690">
        <v>222</v>
      </c>
      <c r="B9690" t="s">
        <v>2314</v>
      </c>
      <c r="C9690" t="s">
        <v>2315</v>
      </c>
      <c r="D9690">
        <v>74625774027233</v>
      </c>
      <c r="E9690">
        <v>3471272794</v>
      </c>
      <c r="F9690">
        <v>59494183092</v>
      </c>
      <c r="G9690">
        <v>44</v>
      </c>
      <c r="H9690">
        <v>50000000000</v>
      </c>
      <c r="I9690">
        <v>340000000</v>
      </c>
      <c r="J9690">
        <v>0.05</v>
      </c>
      <c r="M9690"/>
    </row>
    <row r="9691" spans="1:15" hidden="1" x14ac:dyDescent="0.25">
      <c r="A9691">
        <v>220</v>
      </c>
      <c r="B9691" t="s">
        <v>1688</v>
      </c>
      <c r="C9691" t="s">
        <v>1689</v>
      </c>
      <c r="D9691">
        <v>31387629192695</v>
      </c>
      <c r="E9691">
        <v>643595644</v>
      </c>
      <c r="F9691">
        <v>30055968776</v>
      </c>
      <c r="G9691">
        <v>20</v>
      </c>
      <c r="H9691">
        <v>300000000000</v>
      </c>
      <c r="I9691">
        <v>340000000</v>
      </c>
      <c r="J9691">
        <v>0.01</v>
      </c>
      <c r="M9691"/>
    </row>
    <row r="9692" spans="1:15" hidden="1" x14ac:dyDescent="0.25">
      <c r="A9692">
        <v>220</v>
      </c>
      <c r="B9692" t="s">
        <v>1250</v>
      </c>
      <c r="C9692" t="s">
        <v>1251</v>
      </c>
      <c r="D9692">
        <v>704502510821</v>
      </c>
      <c r="E9692">
        <v>1</v>
      </c>
      <c r="F9692">
        <v>0</v>
      </c>
      <c r="G9692">
        <v>0</v>
      </c>
      <c r="H9692">
        <v>2000000000</v>
      </c>
      <c r="I9692">
        <v>340000000</v>
      </c>
      <c r="J9692">
        <v>0.02</v>
      </c>
      <c r="M9692"/>
    </row>
    <row r="9693" spans="1:15" hidden="1" x14ac:dyDescent="0.25">
      <c r="A9693">
        <v>220</v>
      </c>
      <c r="B9693" t="s">
        <v>2017</v>
      </c>
      <c r="C9693" t="s">
        <v>2018</v>
      </c>
      <c r="D9693">
        <v>9376227688709</v>
      </c>
      <c r="E9693">
        <v>609467657</v>
      </c>
      <c r="F9693">
        <v>13203915231</v>
      </c>
      <c r="G9693">
        <v>9</v>
      </c>
      <c r="H9693">
        <v>230000000000</v>
      </c>
      <c r="I9693">
        <v>340000000</v>
      </c>
      <c r="J9693">
        <v>0.02</v>
      </c>
      <c r="M9693"/>
    </row>
    <row r="9694" spans="1:15" x14ac:dyDescent="0.25">
      <c r="A9694">
        <v>224</v>
      </c>
      <c r="B9694" t="s">
        <v>1008</v>
      </c>
      <c r="C9694" t="s">
        <v>1009</v>
      </c>
      <c r="D9694">
        <v>26142310503747</v>
      </c>
      <c r="E9694">
        <v>0</v>
      </c>
      <c r="F9694">
        <v>0</v>
      </c>
      <c r="G9694">
        <v>17</v>
      </c>
      <c r="H9694">
        <v>500000000000</v>
      </c>
      <c r="I9694">
        <v>340000000</v>
      </c>
      <c r="J9694" s="127">
        <v>0.01</v>
      </c>
      <c r="L9694" t="str">
        <f>C9694</f>
        <v>NEDS1</v>
      </c>
      <c r="M9694" s="125">
        <f>H9694/1000000</f>
        <v>500000</v>
      </c>
      <c r="O9694" s="126">
        <f>D9694/1000000</f>
        <v>26142310.503747001</v>
      </c>
    </row>
    <row r="9695" spans="1:15" hidden="1" x14ac:dyDescent="0.25">
      <c r="A9695">
        <v>220</v>
      </c>
      <c r="B9695" t="s">
        <v>1737</v>
      </c>
      <c r="C9695" t="s">
        <v>1738</v>
      </c>
      <c r="D9695">
        <v>1742659238</v>
      </c>
      <c r="E9695">
        <v>1</v>
      </c>
      <c r="F9695">
        <v>0</v>
      </c>
      <c r="G9695">
        <v>0</v>
      </c>
      <c r="H9695">
        <v>100000000</v>
      </c>
      <c r="I9695">
        <v>340000000</v>
      </c>
      <c r="J9695">
        <v>0.1</v>
      </c>
      <c r="M9695"/>
    </row>
    <row r="9696" spans="1:15" hidden="1" x14ac:dyDescent="0.25">
      <c r="A9696">
        <v>220</v>
      </c>
      <c r="B9696" t="s">
        <v>604</v>
      </c>
      <c r="C9696" t="s">
        <v>605</v>
      </c>
      <c r="D9696">
        <v>1213129198589</v>
      </c>
      <c r="E9696">
        <v>1</v>
      </c>
      <c r="F9696">
        <v>0</v>
      </c>
      <c r="G9696">
        <v>0</v>
      </c>
      <c r="H9696">
        <v>222369636963</v>
      </c>
      <c r="I9696">
        <v>340000000</v>
      </c>
      <c r="J9696">
        <v>0.02</v>
      </c>
      <c r="M9696"/>
    </row>
    <row r="9697" spans="1:15" hidden="1" x14ac:dyDescent="0.25">
      <c r="A9697">
        <v>220</v>
      </c>
      <c r="B9697" s="161" t="s">
        <v>1335</v>
      </c>
      <c r="C9697" t="s">
        <v>1336</v>
      </c>
      <c r="D9697">
        <v>85461988190</v>
      </c>
      <c r="E9697">
        <v>1</v>
      </c>
      <c r="F9697">
        <v>0</v>
      </c>
      <c r="G9697">
        <v>0</v>
      </c>
      <c r="H9697">
        <v>5000000000</v>
      </c>
      <c r="I9697">
        <v>340000000</v>
      </c>
      <c r="J9697">
        <v>5.0000000000000001E-3</v>
      </c>
      <c r="M9697"/>
    </row>
    <row r="9698" spans="1:15" hidden="1" x14ac:dyDescent="0.25">
      <c r="A9698">
        <v>220</v>
      </c>
      <c r="B9698" t="s">
        <v>763</v>
      </c>
      <c r="C9698" t="s">
        <v>764</v>
      </c>
      <c r="D9698">
        <v>14517620290</v>
      </c>
      <c r="E9698">
        <v>1</v>
      </c>
      <c r="F9698">
        <v>0</v>
      </c>
      <c r="G9698">
        <v>0</v>
      </c>
      <c r="H9698">
        <v>14500000000</v>
      </c>
      <c r="I9698">
        <v>340000000</v>
      </c>
      <c r="J9698">
        <v>0.01</v>
      </c>
      <c r="M9698"/>
    </row>
    <row r="9699" spans="1:15" hidden="1" x14ac:dyDescent="0.25">
      <c r="A9699">
        <v>220</v>
      </c>
      <c r="B9699" t="s">
        <v>240</v>
      </c>
      <c r="C9699" t="s">
        <v>241</v>
      </c>
      <c r="D9699">
        <v>50006469661</v>
      </c>
      <c r="E9699">
        <v>1</v>
      </c>
      <c r="F9699">
        <v>0</v>
      </c>
      <c r="G9699">
        <v>0</v>
      </c>
      <c r="H9699">
        <v>100000000000</v>
      </c>
      <c r="I9699">
        <v>340000000</v>
      </c>
      <c r="J9699">
        <v>0.02</v>
      </c>
      <c r="M9699"/>
    </row>
    <row r="9700" spans="1:15" hidden="1" x14ac:dyDescent="0.25">
      <c r="A9700">
        <v>220</v>
      </c>
      <c r="B9700" t="s">
        <v>1350</v>
      </c>
      <c r="C9700" t="s">
        <v>1351</v>
      </c>
      <c r="D9700">
        <v>232871581430</v>
      </c>
      <c r="E9700">
        <v>1</v>
      </c>
      <c r="F9700">
        <v>0</v>
      </c>
      <c r="G9700">
        <v>0</v>
      </c>
      <c r="H9700">
        <v>50000000000</v>
      </c>
      <c r="I9700">
        <v>340000000</v>
      </c>
      <c r="J9700">
        <v>2.5000000000000001E-2</v>
      </c>
      <c r="M9700"/>
    </row>
    <row r="9701" spans="1:15" hidden="1" x14ac:dyDescent="0.25">
      <c r="A9701">
        <v>220</v>
      </c>
      <c r="B9701" s="161" t="s">
        <v>713</v>
      </c>
      <c r="C9701" t="s">
        <v>714</v>
      </c>
      <c r="D9701">
        <v>0</v>
      </c>
      <c r="E9701">
        <v>0</v>
      </c>
      <c r="F9701">
        <v>0</v>
      </c>
      <c r="G9701">
        <v>0</v>
      </c>
      <c r="H9701">
        <v>600000000</v>
      </c>
      <c r="I9701">
        <v>340000000</v>
      </c>
      <c r="J9701">
        <v>2.5000000000000001E-2</v>
      </c>
      <c r="M9701"/>
    </row>
    <row r="9702" spans="1:15" hidden="1" x14ac:dyDescent="0.25">
      <c r="A9702">
        <v>220</v>
      </c>
      <c r="B9702" t="s">
        <v>2266</v>
      </c>
      <c r="C9702" t="s">
        <v>2267</v>
      </c>
      <c r="D9702">
        <v>13177312701185</v>
      </c>
      <c r="E9702">
        <v>578696925</v>
      </c>
      <c r="F9702">
        <v>11696149342</v>
      </c>
      <c r="G9702">
        <v>8</v>
      </c>
      <c r="H9702">
        <v>10000000000</v>
      </c>
      <c r="I9702">
        <v>340000000</v>
      </c>
      <c r="J9702">
        <v>0.02</v>
      </c>
      <c r="M9702"/>
    </row>
    <row r="9703" spans="1:15" hidden="1" x14ac:dyDescent="0.25">
      <c r="A9703">
        <v>222</v>
      </c>
      <c r="B9703" t="s">
        <v>669</v>
      </c>
      <c r="C9703" t="s">
        <v>670</v>
      </c>
      <c r="D9703">
        <v>907423857</v>
      </c>
      <c r="E9703">
        <v>1</v>
      </c>
      <c r="F9703">
        <v>0</v>
      </c>
      <c r="G9703">
        <v>0</v>
      </c>
      <c r="H9703">
        <v>900000000</v>
      </c>
      <c r="I9703">
        <v>340000000</v>
      </c>
      <c r="J9703">
        <v>0.03</v>
      </c>
      <c r="M9703"/>
    </row>
    <row r="9704" spans="1:15" hidden="1" x14ac:dyDescent="0.25">
      <c r="A9704">
        <v>222</v>
      </c>
      <c r="B9704" t="s">
        <v>1052</v>
      </c>
      <c r="C9704" t="s">
        <v>1053</v>
      </c>
      <c r="D9704">
        <v>357822441635</v>
      </c>
      <c r="E9704">
        <v>1</v>
      </c>
      <c r="F9704">
        <v>0</v>
      </c>
      <c r="G9704">
        <v>0</v>
      </c>
      <c r="H9704">
        <v>50000000000</v>
      </c>
      <c r="I9704">
        <v>340000000</v>
      </c>
      <c r="J9704">
        <v>0.01</v>
      </c>
      <c r="M9704"/>
    </row>
    <row r="9705" spans="1:15" x14ac:dyDescent="0.25">
      <c r="A9705">
        <v>224</v>
      </c>
      <c r="B9705" t="s">
        <v>2293</v>
      </c>
      <c r="C9705" t="s">
        <v>2294</v>
      </c>
      <c r="D9705">
        <v>1192450525871</v>
      </c>
      <c r="E9705">
        <v>0</v>
      </c>
      <c r="F9705">
        <v>0</v>
      </c>
      <c r="G9705">
        <v>0</v>
      </c>
      <c r="H9705">
        <v>500000000000</v>
      </c>
      <c r="I9705">
        <v>340000000</v>
      </c>
      <c r="J9705" s="127">
        <v>0.03</v>
      </c>
      <c r="L9705" t="str">
        <f t="shared" ref="L9705:L9707" si="78">C9705</f>
        <v>ALPHA</v>
      </c>
      <c r="M9705" s="125">
        <f t="shared" ref="M9705:M9707" si="79">H9705/1000000</f>
        <v>500000</v>
      </c>
      <c r="O9705" s="126">
        <f t="shared" ref="O9705:O9707" si="80">D9705/1000000</f>
        <v>1192450.525871</v>
      </c>
    </row>
    <row r="9706" spans="1:15" x14ac:dyDescent="0.25">
      <c r="A9706">
        <v>224</v>
      </c>
      <c r="B9706" t="s">
        <v>980</v>
      </c>
      <c r="C9706" t="s">
        <v>981</v>
      </c>
      <c r="D9706">
        <v>66770060140611</v>
      </c>
      <c r="E9706">
        <v>0</v>
      </c>
      <c r="F9706">
        <v>0</v>
      </c>
      <c r="G9706">
        <v>31</v>
      </c>
      <c r="H9706">
        <v>500000000000</v>
      </c>
      <c r="I9706">
        <v>340000000</v>
      </c>
      <c r="J9706" s="127">
        <v>0</v>
      </c>
      <c r="L9706" t="str">
        <f t="shared" si="78"/>
        <v>ZONE</v>
      </c>
      <c r="M9706" s="125">
        <f t="shared" si="79"/>
        <v>500000</v>
      </c>
      <c r="O9706" s="126">
        <f t="shared" si="80"/>
        <v>66770060.140611</v>
      </c>
    </row>
    <row r="9707" spans="1:15" x14ac:dyDescent="0.25">
      <c r="A9707">
        <v>224</v>
      </c>
      <c r="B9707" t="s">
        <v>2678</v>
      </c>
      <c r="C9707" t="s">
        <v>2679</v>
      </c>
      <c r="D9707">
        <v>47639430</v>
      </c>
      <c r="E9707">
        <v>0</v>
      </c>
      <c r="F9707">
        <v>0</v>
      </c>
      <c r="G9707">
        <v>0</v>
      </c>
      <c r="H9707">
        <v>500000000000</v>
      </c>
      <c r="I9707">
        <v>340000000</v>
      </c>
      <c r="J9707" s="127">
        <v>0.03</v>
      </c>
      <c r="L9707" t="str">
        <f t="shared" si="78"/>
        <v>ARTZ</v>
      </c>
      <c r="M9707" s="125">
        <f t="shared" si="79"/>
        <v>500000</v>
      </c>
      <c r="O9707" s="126">
        <f t="shared" si="80"/>
        <v>47.639429999999997</v>
      </c>
    </row>
    <row r="9708" spans="1:15" hidden="1" x14ac:dyDescent="0.25">
      <c r="A9708">
        <v>220</v>
      </c>
      <c r="B9708" t="s">
        <v>2686</v>
      </c>
      <c r="C9708" t="s">
        <v>603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M9708"/>
    </row>
    <row r="9709" spans="1:15" hidden="1" x14ac:dyDescent="0.25">
      <c r="A9709">
        <v>220</v>
      </c>
      <c r="B9709" t="s">
        <v>2748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M9709"/>
    </row>
    <row r="9710" spans="1:15" hidden="1" x14ac:dyDescent="0.25">
      <c r="A9710">
        <v>220</v>
      </c>
      <c r="B9710" t="s">
        <v>2091</v>
      </c>
      <c r="C9710">
        <v>0</v>
      </c>
      <c r="D9710">
        <v>1691952031229</v>
      </c>
      <c r="E9710">
        <v>363888784</v>
      </c>
      <c r="F9710">
        <v>1170550423</v>
      </c>
      <c r="G9710">
        <v>1</v>
      </c>
      <c r="H9710">
        <v>50000000000</v>
      </c>
      <c r="I9710">
        <v>340000000</v>
      </c>
      <c r="J9710">
        <v>0.02</v>
      </c>
      <c r="M9710"/>
    </row>
    <row r="9711" spans="1:15" hidden="1" x14ac:dyDescent="0.25">
      <c r="A9711">
        <v>220</v>
      </c>
      <c r="B9711" t="s">
        <v>989</v>
      </c>
      <c r="C9711" t="s">
        <v>990</v>
      </c>
      <c r="D9711">
        <v>1137233138046</v>
      </c>
      <c r="E9711">
        <v>1</v>
      </c>
      <c r="F9711">
        <v>0</v>
      </c>
      <c r="G9711">
        <v>0</v>
      </c>
      <c r="H9711">
        <v>200000000000</v>
      </c>
      <c r="I9711">
        <v>340000000</v>
      </c>
      <c r="J9711">
        <v>0</v>
      </c>
      <c r="M9711"/>
    </row>
    <row r="9712" spans="1:15" hidden="1" x14ac:dyDescent="0.25">
      <c r="A9712">
        <v>220</v>
      </c>
      <c r="B9712" t="s">
        <v>1001</v>
      </c>
      <c r="C9712" t="s">
        <v>1002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M9712"/>
    </row>
    <row r="9713" spans="1:10" customFormat="1" hidden="1" x14ac:dyDescent="0.25">
      <c r="A9713">
        <v>220</v>
      </c>
      <c r="B9713" t="s">
        <v>2707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hidden="1" x14ac:dyDescent="0.25">
      <c r="A9714">
        <v>220</v>
      </c>
      <c r="B9714" t="s">
        <v>2472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customFormat="1" hidden="1" x14ac:dyDescent="0.25">
      <c r="A9715">
        <v>220</v>
      </c>
      <c r="B9715" t="s">
        <v>1296</v>
      </c>
      <c r="C9715" t="s">
        <v>1297</v>
      </c>
      <c r="D9715">
        <v>127318622972</v>
      </c>
      <c r="E9715">
        <v>374637283</v>
      </c>
      <c r="F9715">
        <v>1159751815</v>
      </c>
      <c r="G9715">
        <v>1</v>
      </c>
      <c r="H9715">
        <v>35000000000</v>
      </c>
      <c r="I9715">
        <v>340000000</v>
      </c>
      <c r="J9715">
        <v>2.9000000000000001E-2</v>
      </c>
    </row>
    <row r="9716" spans="1:10" customFormat="1" hidden="1" x14ac:dyDescent="0.25">
      <c r="A9716">
        <v>220</v>
      </c>
      <c r="B9716" t="s">
        <v>317</v>
      </c>
      <c r="C9716" t="s">
        <v>318</v>
      </c>
      <c r="D9716">
        <v>24740097862929</v>
      </c>
      <c r="E9716">
        <v>536268827</v>
      </c>
      <c r="F9716">
        <v>19430613956</v>
      </c>
      <c r="G9716">
        <v>13</v>
      </c>
      <c r="H9716">
        <v>750000000000</v>
      </c>
      <c r="I9716">
        <v>340000000</v>
      </c>
      <c r="J9716">
        <v>0.01</v>
      </c>
    </row>
    <row r="9717" spans="1:10" customFormat="1" hidden="1" x14ac:dyDescent="0.25">
      <c r="A9717">
        <v>220</v>
      </c>
      <c r="B9717" t="s">
        <v>1224</v>
      </c>
      <c r="C9717" t="s">
        <v>1225</v>
      </c>
      <c r="D9717">
        <v>32306549498</v>
      </c>
      <c r="E9717">
        <v>1</v>
      </c>
      <c r="F9717">
        <v>0</v>
      </c>
      <c r="G9717">
        <v>0</v>
      </c>
      <c r="H9717">
        <v>25000000000</v>
      </c>
      <c r="I9717">
        <v>340000000</v>
      </c>
      <c r="J9717">
        <v>8.9999999999999993E-3</v>
      </c>
    </row>
    <row r="9718" spans="1:10" customFormat="1" hidden="1" x14ac:dyDescent="0.25">
      <c r="A9718">
        <v>220</v>
      </c>
      <c r="B9718" t="s">
        <v>2710</v>
      </c>
      <c r="C9718" t="s">
        <v>2711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 customFormat="1" hidden="1" x14ac:dyDescent="0.25">
      <c r="A9719">
        <v>220</v>
      </c>
      <c r="B9719" t="s">
        <v>1646</v>
      </c>
      <c r="C9719" t="s">
        <v>1647</v>
      </c>
      <c r="D9719">
        <v>2383032258038</v>
      </c>
      <c r="E9719">
        <v>1</v>
      </c>
      <c r="F9719">
        <v>0</v>
      </c>
      <c r="G9719">
        <v>0</v>
      </c>
      <c r="H9719">
        <v>230000000000</v>
      </c>
      <c r="I9719">
        <v>340000000</v>
      </c>
      <c r="J9719">
        <v>1.4999999999999999E-2</v>
      </c>
    </row>
    <row r="9720" spans="1:10" customFormat="1" hidden="1" x14ac:dyDescent="0.25">
      <c r="A9720">
        <v>220</v>
      </c>
      <c r="B9720" t="s">
        <v>2423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 customFormat="1" hidden="1" x14ac:dyDescent="0.25">
      <c r="A9721">
        <v>220</v>
      </c>
      <c r="B9721" t="s">
        <v>2712</v>
      </c>
      <c r="C9721" t="s">
        <v>2713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customFormat="1" hidden="1" x14ac:dyDescent="0.25">
      <c r="A9722">
        <v>220</v>
      </c>
      <c r="B9722" t="s">
        <v>967</v>
      </c>
      <c r="C9722" t="s">
        <v>968</v>
      </c>
      <c r="D9722">
        <v>528359960060</v>
      </c>
      <c r="E9722">
        <v>1</v>
      </c>
      <c r="F9722">
        <v>0</v>
      </c>
      <c r="G9722">
        <v>0</v>
      </c>
      <c r="H9722">
        <v>22000000000</v>
      </c>
      <c r="I9722">
        <v>340000000</v>
      </c>
      <c r="J9722">
        <v>2E-3</v>
      </c>
    </row>
    <row r="9723" spans="1:10" customFormat="1" hidden="1" x14ac:dyDescent="0.25">
      <c r="A9723">
        <v>220</v>
      </c>
      <c r="B9723" t="s">
        <v>1346</v>
      </c>
      <c r="C9723" t="s">
        <v>1347</v>
      </c>
      <c r="D9723">
        <v>10490329247</v>
      </c>
      <c r="E9723">
        <v>1</v>
      </c>
      <c r="F9723">
        <v>0</v>
      </c>
      <c r="G9723">
        <v>0</v>
      </c>
      <c r="H9723">
        <v>10000000000</v>
      </c>
      <c r="I9723">
        <v>340000000</v>
      </c>
      <c r="J9723">
        <v>2.5000000000000001E-2</v>
      </c>
    </row>
    <row r="9724" spans="1:10" customFormat="1" hidden="1" x14ac:dyDescent="0.25">
      <c r="A9724">
        <v>220</v>
      </c>
      <c r="B9724" t="s">
        <v>975</v>
      </c>
      <c r="D9724">
        <v>0</v>
      </c>
      <c r="E9724">
        <v>0</v>
      </c>
      <c r="F9724">
        <v>0</v>
      </c>
      <c r="G9724">
        <v>1972</v>
      </c>
      <c r="H9724">
        <v>0</v>
      </c>
      <c r="I9724">
        <v>0</v>
      </c>
      <c r="J9724">
        <v>0</v>
      </c>
    </row>
    <row r="9725" spans="1:10" customFormat="1" hidden="1" x14ac:dyDescent="0.25">
      <c r="A9725">
        <v>220</v>
      </c>
      <c r="B9725" t="s">
        <v>250</v>
      </c>
      <c r="C9725" t="s">
        <v>251</v>
      </c>
      <c r="D9725">
        <v>341366918820</v>
      </c>
      <c r="E9725">
        <v>1</v>
      </c>
      <c r="F9725">
        <v>0</v>
      </c>
      <c r="G9725">
        <v>0</v>
      </c>
      <c r="H9725">
        <v>133700000000</v>
      </c>
      <c r="I9725">
        <v>340000000</v>
      </c>
      <c r="J9725">
        <v>8.9999999999999993E-3</v>
      </c>
    </row>
    <row r="9726" spans="1:10" customFormat="1" hidden="1" x14ac:dyDescent="0.25">
      <c r="A9726">
        <v>220</v>
      </c>
      <c r="B9726" t="s">
        <v>2486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customFormat="1" hidden="1" x14ac:dyDescent="0.25">
      <c r="A9727">
        <v>220</v>
      </c>
      <c r="B9727" t="s">
        <v>1585</v>
      </c>
      <c r="C9727" t="s">
        <v>1586</v>
      </c>
      <c r="D9727">
        <v>110642099288</v>
      </c>
      <c r="E9727">
        <v>1</v>
      </c>
      <c r="F9727">
        <v>0</v>
      </c>
      <c r="G9727">
        <v>0</v>
      </c>
      <c r="H9727">
        <v>100000000000</v>
      </c>
      <c r="I9727">
        <v>340000000</v>
      </c>
      <c r="J9727">
        <v>4.4999999999999998E-2</v>
      </c>
    </row>
    <row r="9728" spans="1:10" customFormat="1" hidden="1" x14ac:dyDescent="0.25">
      <c r="A9728">
        <v>220</v>
      </c>
      <c r="B9728" t="s">
        <v>2581</v>
      </c>
      <c r="C9728" t="s">
        <v>2582</v>
      </c>
      <c r="D9728">
        <v>2145087209114</v>
      </c>
      <c r="E9728">
        <v>362708167</v>
      </c>
      <c r="F9728">
        <v>1172458528</v>
      </c>
      <c r="G9728">
        <v>1</v>
      </c>
      <c r="H9728">
        <v>500000000000</v>
      </c>
      <c r="I9728">
        <v>340000000</v>
      </c>
      <c r="J9728">
        <v>1.9E-2</v>
      </c>
    </row>
    <row r="9729" spans="1:15" hidden="1" x14ac:dyDescent="0.25">
      <c r="A9729">
        <v>220</v>
      </c>
      <c r="B9729" t="s">
        <v>1581</v>
      </c>
      <c r="C9729" t="s">
        <v>1582</v>
      </c>
      <c r="D9729">
        <v>13049920838</v>
      </c>
      <c r="E9729">
        <v>1</v>
      </c>
      <c r="F9729">
        <v>0</v>
      </c>
      <c r="G9729">
        <v>0</v>
      </c>
      <c r="H9729">
        <v>2000000000</v>
      </c>
      <c r="I9729">
        <v>340000000</v>
      </c>
      <c r="J9729">
        <v>0.01</v>
      </c>
      <c r="M9729"/>
    </row>
    <row r="9730" spans="1:15" hidden="1" x14ac:dyDescent="0.25">
      <c r="A9730">
        <v>220</v>
      </c>
      <c r="B9730" t="s">
        <v>2348</v>
      </c>
      <c r="C9730" t="s">
        <v>2349</v>
      </c>
      <c r="D9730">
        <v>1006067782</v>
      </c>
      <c r="E9730">
        <v>1</v>
      </c>
      <c r="F9730">
        <v>0</v>
      </c>
      <c r="G9730">
        <v>0</v>
      </c>
      <c r="H9730">
        <v>888000000</v>
      </c>
      <c r="I9730">
        <v>340000000</v>
      </c>
      <c r="J9730">
        <v>1.2500000000000001E-2</v>
      </c>
      <c r="M9730"/>
    </row>
    <row r="9731" spans="1:15" hidden="1" x14ac:dyDescent="0.25">
      <c r="A9731">
        <v>220</v>
      </c>
      <c r="B9731" t="s">
        <v>925</v>
      </c>
      <c r="C9731" t="s">
        <v>926</v>
      </c>
      <c r="D9731">
        <v>3916302077863</v>
      </c>
      <c r="E9731">
        <v>367303966</v>
      </c>
      <c r="F9731">
        <v>2703092695</v>
      </c>
      <c r="G9731">
        <v>2</v>
      </c>
      <c r="H9731">
        <v>450000000000</v>
      </c>
      <c r="I9731">
        <v>340000000</v>
      </c>
      <c r="J9731">
        <v>0.01</v>
      </c>
      <c r="M9731"/>
    </row>
    <row r="9732" spans="1:15" hidden="1" x14ac:dyDescent="0.25">
      <c r="A9732">
        <v>220</v>
      </c>
      <c r="B9732" t="s">
        <v>739</v>
      </c>
      <c r="C9732" t="s">
        <v>740</v>
      </c>
      <c r="D9732">
        <v>179664197803</v>
      </c>
      <c r="E9732">
        <v>351944205</v>
      </c>
      <c r="F9732">
        <v>1182476352</v>
      </c>
      <c r="G9732">
        <v>1</v>
      </c>
      <c r="H9732">
        <v>120000000000</v>
      </c>
      <c r="I9732">
        <v>340000000</v>
      </c>
      <c r="J9732">
        <v>0.01</v>
      </c>
      <c r="M9732"/>
    </row>
    <row r="9733" spans="1:15" hidden="1" x14ac:dyDescent="0.25">
      <c r="A9733">
        <v>220</v>
      </c>
      <c r="B9733" t="s">
        <v>1484</v>
      </c>
      <c r="C9733" t="s">
        <v>1485</v>
      </c>
      <c r="D9733">
        <v>119468098236</v>
      </c>
      <c r="E9733">
        <v>1</v>
      </c>
      <c r="F9733">
        <v>0</v>
      </c>
      <c r="G9733">
        <v>0</v>
      </c>
      <c r="H9733">
        <v>110000000000</v>
      </c>
      <c r="I9733">
        <v>345000000</v>
      </c>
      <c r="J9733">
        <v>0.03</v>
      </c>
      <c r="M9733"/>
    </row>
    <row r="9734" spans="1:15" hidden="1" x14ac:dyDescent="0.25">
      <c r="A9734">
        <v>220</v>
      </c>
      <c r="B9734" t="s">
        <v>800</v>
      </c>
      <c r="C9734" t="s">
        <v>801</v>
      </c>
      <c r="D9734">
        <v>665348259338</v>
      </c>
      <c r="E9734">
        <v>1</v>
      </c>
      <c r="F9734">
        <v>0</v>
      </c>
      <c r="G9734">
        <v>0</v>
      </c>
      <c r="H9734">
        <v>219000000000</v>
      </c>
      <c r="I9734">
        <v>340000000</v>
      </c>
      <c r="J9734">
        <v>0.03</v>
      </c>
      <c r="M9734"/>
    </row>
    <row r="9735" spans="1:15" hidden="1" x14ac:dyDescent="0.25">
      <c r="A9735">
        <v>220</v>
      </c>
      <c r="B9735" t="s">
        <v>2540</v>
      </c>
      <c r="C9735" t="s">
        <v>2541</v>
      </c>
      <c r="D9735">
        <v>1060939326368</v>
      </c>
      <c r="E9735">
        <v>1</v>
      </c>
      <c r="F9735">
        <v>0</v>
      </c>
      <c r="G9735">
        <v>0</v>
      </c>
      <c r="H9735">
        <v>100000000000</v>
      </c>
      <c r="I9735">
        <v>340000000</v>
      </c>
      <c r="J9735">
        <v>0.03</v>
      </c>
      <c r="M9735"/>
    </row>
    <row r="9736" spans="1:15" hidden="1" x14ac:dyDescent="0.25">
      <c r="A9736">
        <v>222</v>
      </c>
      <c r="B9736" t="s">
        <v>505</v>
      </c>
      <c r="C9736" t="s">
        <v>506</v>
      </c>
      <c r="D9736">
        <v>375574574570</v>
      </c>
      <c r="E9736">
        <v>1</v>
      </c>
      <c r="F9736">
        <v>0</v>
      </c>
      <c r="G9736">
        <v>0</v>
      </c>
      <c r="H9736">
        <v>10000000000</v>
      </c>
      <c r="I9736">
        <v>340000000</v>
      </c>
      <c r="J9736">
        <v>0.03</v>
      </c>
      <c r="M9736"/>
    </row>
    <row r="9737" spans="1:15" hidden="1" x14ac:dyDescent="0.25">
      <c r="A9737">
        <v>220</v>
      </c>
      <c r="B9737" t="s">
        <v>621</v>
      </c>
      <c r="C9737" t="s">
        <v>622</v>
      </c>
      <c r="D9737">
        <v>261593269137</v>
      </c>
      <c r="E9737">
        <v>1</v>
      </c>
      <c r="F9737">
        <v>0</v>
      </c>
      <c r="G9737">
        <v>0</v>
      </c>
      <c r="H9737">
        <v>11400000000</v>
      </c>
      <c r="I9737">
        <v>340000000</v>
      </c>
      <c r="J9737">
        <v>0.02</v>
      </c>
      <c r="M9737"/>
    </row>
    <row r="9738" spans="1:15" hidden="1" x14ac:dyDescent="0.25">
      <c r="A9738">
        <v>220</v>
      </c>
      <c r="B9738" t="s">
        <v>877</v>
      </c>
      <c r="C9738" t="s">
        <v>878</v>
      </c>
      <c r="D9738">
        <v>103984256231</v>
      </c>
      <c r="E9738">
        <v>1</v>
      </c>
      <c r="F9738">
        <v>0</v>
      </c>
      <c r="G9738">
        <v>0</v>
      </c>
      <c r="H9738">
        <v>1000000000</v>
      </c>
      <c r="I9738">
        <v>340000000</v>
      </c>
      <c r="J9738">
        <v>0</v>
      </c>
      <c r="M9738"/>
    </row>
    <row r="9739" spans="1:15" hidden="1" x14ac:dyDescent="0.25">
      <c r="A9739">
        <v>220</v>
      </c>
      <c r="B9739" t="s">
        <v>2137</v>
      </c>
      <c r="C9739" t="s">
        <v>2138</v>
      </c>
      <c r="D9739">
        <v>446921402080</v>
      </c>
      <c r="E9739">
        <v>1</v>
      </c>
      <c r="F9739">
        <v>0</v>
      </c>
      <c r="G9739">
        <v>0</v>
      </c>
      <c r="H9739">
        <v>53020000000</v>
      </c>
      <c r="I9739">
        <v>340000000</v>
      </c>
      <c r="J9739">
        <v>0</v>
      </c>
      <c r="M9739"/>
    </row>
    <row r="9740" spans="1:15" hidden="1" x14ac:dyDescent="0.25">
      <c r="A9740">
        <v>220</v>
      </c>
      <c r="B9740" t="s">
        <v>1832</v>
      </c>
      <c r="C9740" t="s">
        <v>1833</v>
      </c>
      <c r="D9740">
        <v>130513805292</v>
      </c>
      <c r="E9740">
        <v>1</v>
      </c>
      <c r="F9740">
        <v>0</v>
      </c>
      <c r="G9740">
        <v>0</v>
      </c>
      <c r="H9740">
        <v>118999000000</v>
      </c>
      <c r="I9740">
        <v>340000000</v>
      </c>
      <c r="J9740">
        <v>1.4999999999999999E-2</v>
      </c>
      <c r="M9740"/>
    </row>
    <row r="9741" spans="1:15" hidden="1" x14ac:dyDescent="0.25">
      <c r="A9741">
        <v>220</v>
      </c>
      <c r="B9741" t="s">
        <v>1699</v>
      </c>
      <c r="C9741" t="s">
        <v>1700</v>
      </c>
      <c r="D9741">
        <v>205642591923</v>
      </c>
      <c r="E9741">
        <v>1</v>
      </c>
      <c r="F9741">
        <v>0</v>
      </c>
      <c r="G9741">
        <v>0</v>
      </c>
      <c r="H9741">
        <v>50000000000</v>
      </c>
      <c r="I9741">
        <v>340000000</v>
      </c>
      <c r="J9741">
        <v>0.02</v>
      </c>
      <c r="M9741"/>
    </row>
    <row r="9742" spans="1:15" hidden="1" x14ac:dyDescent="0.25">
      <c r="A9742">
        <v>220</v>
      </c>
      <c r="B9742" s="161" t="s">
        <v>1270</v>
      </c>
      <c r="C9742" t="s">
        <v>1271</v>
      </c>
      <c r="D9742">
        <v>106474632580</v>
      </c>
      <c r="E9742">
        <v>1</v>
      </c>
      <c r="F9742">
        <v>0</v>
      </c>
      <c r="G9742">
        <v>0</v>
      </c>
      <c r="H9742">
        <v>100000000000</v>
      </c>
      <c r="I9742">
        <v>340000000</v>
      </c>
      <c r="J9742">
        <v>0.01</v>
      </c>
      <c r="M9742"/>
    </row>
    <row r="9743" spans="1:15" hidden="1" x14ac:dyDescent="0.25">
      <c r="A9743">
        <v>220</v>
      </c>
      <c r="B9743" t="s">
        <v>1329</v>
      </c>
      <c r="C9743" t="s">
        <v>1330</v>
      </c>
      <c r="D9743">
        <v>100133505516</v>
      </c>
      <c r="E9743">
        <v>1</v>
      </c>
      <c r="F9743">
        <v>0</v>
      </c>
      <c r="G9743">
        <v>0</v>
      </c>
      <c r="H9743">
        <v>10000000000</v>
      </c>
      <c r="I9743">
        <v>340000000</v>
      </c>
      <c r="J9743">
        <v>0</v>
      </c>
      <c r="M9743"/>
    </row>
    <row r="9744" spans="1:15" x14ac:dyDescent="0.25">
      <c r="A9744">
        <v>224</v>
      </c>
      <c r="B9744" t="s">
        <v>363</v>
      </c>
      <c r="C9744" t="s">
        <v>364</v>
      </c>
      <c r="D9744">
        <v>1036671412848</v>
      </c>
      <c r="E9744">
        <v>0</v>
      </c>
      <c r="F9744">
        <v>0</v>
      </c>
      <c r="G9744">
        <v>0</v>
      </c>
      <c r="H9744">
        <v>500000000000</v>
      </c>
      <c r="I9744">
        <v>340000000</v>
      </c>
      <c r="J9744" s="127">
        <v>0.02</v>
      </c>
      <c r="L9744" t="str">
        <f>C9744</f>
        <v>CP1</v>
      </c>
      <c r="M9744" s="125">
        <f>H9744/1000000</f>
        <v>500000</v>
      </c>
      <c r="O9744" s="126">
        <f>D9744/1000000</f>
        <v>1036671.4128479999</v>
      </c>
    </row>
    <row r="9745" spans="1:15" hidden="1" x14ac:dyDescent="0.25">
      <c r="A9745">
        <v>220</v>
      </c>
      <c r="B9745" t="s">
        <v>2415</v>
      </c>
      <c r="C9745" t="s">
        <v>2416</v>
      </c>
      <c r="D9745">
        <v>329133987842</v>
      </c>
      <c r="E9745">
        <v>1</v>
      </c>
      <c r="F9745">
        <v>0</v>
      </c>
      <c r="G9745">
        <v>0</v>
      </c>
      <c r="H9745">
        <v>3500000000</v>
      </c>
      <c r="I9745">
        <v>340000000</v>
      </c>
      <c r="J9745">
        <v>0.01</v>
      </c>
      <c r="M9745"/>
    </row>
    <row r="9746" spans="1:15" hidden="1" x14ac:dyDescent="0.25">
      <c r="A9746">
        <v>220</v>
      </c>
      <c r="B9746" t="s">
        <v>1565</v>
      </c>
      <c r="C9746" t="s">
        <v>1566</v>
      </c>
      <c r="D9746">
        <v>3349828256706</v>
      </c>
      <c r="E9746">
        <v>587063272</v>
      </c>
      <c r="F9746">
        <v>8619263943</v>
      </c>
      <c r="G9746">
        <v>6</v>
      </c>
      <c r="H9746">
        <v>25000000000</v>
      </c>
      <c r="I9746">
        <v>500000000</v>
      </c>
      <c r="J9746">
        <v>0.01</v>
      </c>
      <c r="M9746"/>
    </row>
    <row r="9747" spans="1:15" hidden="1" x14ac:dyDescent="0.25">
      <c r="A9747">
        <v>220</v>
      </c>
      <c r="B9747" t="s">
        <v>2625</v>
      </c>
      <c r="C9747" t="s">
        <v>2626</v>
      </c>
      <c r="D9747">
        <v>14497427201</v>
      </c>
      <c r="E9747">
        <v>1</v>
      </c>
      <c r="F9747">
        <v>0</v>
      </c>
      <c r="G9747">
        <v>0</v>
      </c>
      <c r="H9747">
        <v>10000000000</v>
      </c>
      <c r="I9747">
        <v>340000000</v>
      </c>
      <c r="J9747">
        <v>0.3</v>
      </c>
      <c r="M9747"/>
    </row>
    <row r="9748" spans="1:15" hidden="1" x14ac:dyDescent="0.25">
      <c r="A9748">
        <v>220</v>
      </c>
      <c r="B9748" t="s">
        <v>2666</v>
      </c>
      <c r="C9748" t="s">
        <v>2667</v>
      </c>
      <c r="D9748">
        <v>75403670845</v>
      </c>
      <c r="E9748">
        <v>1</v>
      </c>
      <c r="F9748">
        <v>0</v>
      </c>
      <c r="G9748">
        <v>0</v>
      </c>
      <c r="H9748">
        <v>20000000000</v>
      </c>
      <c r="I9748">
        <v>340000000</v>
      </c>
      <c r="J9748">
        <v>5.0000000000000001E-3</v>
      </c>
      <c r="M9748"/>
    </row>
    <row r="9749" spans="1:15" x14ac:dyDescent="0.25">
      <c r="A9749">
        <v>224</v>
      </c>
      <c r="B9749" t="s">
        <v>585</v>
      </c>
      <c r="C9749" t="s">
        <v>586</v>
      </c>
      <c r="D9749">
        <v>117679983273767</v>
      </c>
      <c r="E9749">
        <v>0</v>
      </c>
      <c r="F9749">
        <v>0</v>
      </c>
      <c r="G9749">
        <v>71</v>
      </c>
      <c r="H9749">
        <v>500000000000</v>
      </c>
      <c r="I9749">
        <v>340000000</v>
      </c>
      <c r="J9749" s="127">
        <v>8.9999999999999993E-3</v>
      </c>
      <c r="L9749" t="str">
        <f>C9749</f>
        <v>OCEA4</v>
      </c>
      <c r="M9749" s="125">
        <f>H9749/1000000</f>
        <v>500000</v>
      </c>
      <c r="O9749" s="126">
        <f>D9749/1000000</f>
        <v>117679983.27376699</v>
      </c>
    </row>
    <row r="9750" spans="1:15" hidden="1" x14ac:dyDescent="0.25">
      <c r="A9750">
        <v>220</v>
      </c>
      <c r="B9750" t="s">
        <v>579</v>
      </c>
      <c r="C9750" t="s">
        <v>580</v>
      </c>
      <c r="D9750">
        <v>36390665770307</v>
      </c>
      <c r="E9750">
        <v>1016416120</v>
      </c>
      <c r="F9750">
        <v>25304389912</v>
      </c>
      <c r="G9750">
        <v>17</v>
      </c>
      <c r="H9750">
        <v>7846490000000</v>
      </c>
      <c r="I9750">
        <v>500000000</v>
      </c>
      <c r="J9750">
        <v>0.02</v>
      </c>
      <c r="M9750"/>
    </row>
    <row r="9751" spans="1:15" hidden="1" x14ac:dyDescent="0.25">
      <c r="A9751">
        <v>220</v>
      </c>
      <c r="B9751" t="s">
        <v>1438</v>
      </c>
      <c r="C9751" t="s">
        <v>1439</v>
      </c>
      <c r="D9751">
        <v>2953581182334</v>
      </c>
      <c r="E9751">
        <v>1</v>
      </c>
      <c r="F9751">
        <v>0</v>
      </c>
      <c r="G9751">
        <v>0</v>
      </c>
      <c r="H9751">
        <v>295000000000</v>
      </c>
      <c r="I9751">
        <v>340000000</v>
      </c>
      <c r="J9751">
        <v>7.4999999999999997E-3</v>
      </c>
      <c r="M9751"/>
    </row>
    <row r="9752" spans="1:15" hidden="1" x14ac:dyDescent="0.25">
      <c r="A9752">
        <v>222</v>
      </c>
      <c r="B9752" t="s">
        <v>2749</v>
      </c>
      <c r="C9752" t="s">
        <v>2567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M9752"/>
    </row>
    <row r="9753" spans="1:15" hidden="1" x14ac:dyDescent="0.25">
      <c r="A9753">
        <v>220</v>
      </c>
      <c r="B9753" t="s">
        <v>548</v>
      </c>
      <c r="C9753" t="s">
        <v>549</v>
      </c>
      <c r="D9753">
        <v>1021652689</v>
      </c>
      <c r="E9753">
        <v>1</v>
      </c>
      <c r="F9753">
        <v>0</v>
      </c>
      <c r="G9753">
        <v>0</v>
      </c>
      <c r="H9753">
        <v>1000000000</v>
      </c>
      <c r="I9753">
        <v>340000000</v>
      </c>
      <c r="J9753">
        <v>0</v>
      </c>
      <c r="M9753"/>
    </row>
    <row r="9754" spans="1:15" hidden="1" x14ac:dyDescent="0.25">
      <c r="A9754">
        <v>220</v>
      </c>
      <c r="B9754" t="s">
        <v>1613</v>
      </c>
      <c r="C9754" t="s">
        <v>1614</v>
      </c>
      <c r="D9754">
        <v>25636923688</v>
      </c>
      <c r="E9754">
        <v>1</v>
      </c>
      <c r="F9754">
        <v>0</v>
      </c>
      <c r="G9754">
        <v>0</v>
      </c>
      <c r="H9754">
        <v>5000000000</v>
      </c>
      <c r="I9754">
        <v>340000000</v>
      </c>
      <c r="J9754">
        <v>1.4999999999999999E-2</v>
      </c>
      <c r="M9754"/>
    </row>
    <row r="9755" spans="1:15" hidden="1" x14ac:dyDescent="0.25">
      <c r="A9755">
        <v>220</v>
      </c>
      <c r="B9755" t="s">
        <v>1655</v>
      </c>
      <c r="C9755" t="s">
        <v>1656</v>
      </c>
      <c r="D9755">
        <v>23382643053</v>
      </c>
      <c r="E9755">
        <v>1</v>
      </c>
      <c r="F9755">
        <v>0</v>
      </c>
      <c r="G9755">
        <v>0</v>
      </c>
      <c r="H9755">
        <v>10000000000</v>
      </c>
      <c r="I9755">
        <v>340000000</v>
      </c>
      <c r="J9755">
        <v>0</v>
      </c>
      <c r="M9755"/>
    </row>
    <row r="9756" spans="1:15" hidden="1" x14ac:dyDescent="0.25">
      <c r="A9756">
        <v>220</v>
      </c>
      <c r="B9756" t="s">
        <v>1474</v>
      </c>
      <c r="D9756">
        <v>0</v>
      </c>
      <c r="E9756">
        <v>0</v>
      </c>
      <c r="F9756">
        <v>0</v>
      </c>
      <c r="G9756">
        <v>1970</v>
      </c>
      <c r="H9756">
        <v>0</v>
      </c>
      <c r="I9756">
        <v>0</v>
      </c>
      <c r="J9756">
        <v>0</v>
      </c>
      <c r="M9756"/>
    </row>
    <row r="9757" spans="1:15" hidden="1" x14ac:dyDescent="0.25">
      <c r="A9757">
        <v>220</v>
      </c>
      <c r="B9757" t="s">
        <v>313</v>
      </c>
      <c r="C9757" t="s">
        <v>314</v>
      </c>
      <c r="D9757">
        <v>4253596814231</v>
      </c>
      <c r="E9757">
        <v>664319998</v>
      </c>
      <c r="F9757">
        <v>3943679968</v>
      </c>
      <c r="G9757">
        <v>3</v>
      </c>
      <c r="H9757">
        <v>1000000000000</v>
      </c>
      <c r="I9757">
        <v>500000000</v>
      </c>
      <c r="J9757">
        <v>0.04</v>
      </c>
      <c r="M9757"/>
    </row>
    <row r="9758" spans="1:15" hidden="1" x14ac:dyDescent="0.25">
      <c r="A9758">
        <v>222</v>
      </c>
      <c r="B9758" t="s">
        <v>1486</v>
      </c>
      <c r="C9758" t="s">
        <v>1487</v>
      </c>
      <c r="D9758">
        <v>28141035493</v>
      </c>
      <c r="E9758">
        <v>1</v>
      </c>
      <c r="F9758">
        <v>0</v>
      </c>
      <c r="G9758">
        <v>0</v>
      </c>
      <c r="H9758">
        <v>666000000</v>
      </c>
      <c r="I9758">
        <v>340000000</v>
      </c>
      <c r="J9758">
        <v>0.05</v>
      </c>
      <c r="M9758"/>
    </row>
    <row r="9759" spans="1:15" hidden="1" x14ac:dyDescent="0.25">
      <c r="A9759">
        <v>220</v>
      </c>
      <c r="B9759" t="s">
        <v>453</v>
      </c>
      <c r="C9759" t="s">
        <v>454</v>
      </c>
      <c r="D9759">
        <v>7555585777</v>
      </c>
      <c r="E9759">
        <v>1</v>
      </c>
      <c r="F9759">
        <v>0</v>
      </c>
      <c r="G9759">
        <v>0</v>
      </c>
      <c r="H9759">
        <v>5000000000</v>
      </c>
      <c r="I9759">
        <v>340000000</v>
      </c>
      <c r="J9759">
        <v>0.01</v>
      </c>
      <c r="M9759"/>
    </row>
    <row r="9760" spans="1:15" hidden="1" x14ac:dyDescent="0.25">
      <c r="A9760">
        <v>220</v>
      </c>
      <c r="B9760" t="s">
        <v>808</v>
      </c>
      <c r="C9760" t="s">
        <v>809</v>
      </c>
      <c r="D9760">
        <v>4032441563996</v>
      </c>
      <c r="E9760">
        <v>340000000</v>
      </c>
      <c r="F9760">
        <v>2730598931</v>
      </c>
      <c r="G9760">
        <v>2</v>
      </c>
      <c r="H9760">
        <v>509000000000</v>
      </c>
      <c r="I9760">
        <v>340000000</v>
      </c>
      <c r="J9760">
        <v>0</v>
      </c>
      <c r="M9760"/>
    </row>
    <row r="9761" spans="1:10" customFormat="1" hidden="1" x14ac:dyDescent="0.25">
      <c r="A9761">
        <v>220</v>
      </c>
      <c r="B9761" t="s">
        <v>1214</v>
      </c>
      <c r="C9761" t="s">
        <v>1215</v>
      </c>
      <c r="D9761">
        <v>121249406712</v>
      </c>
      <c r="E9761">
        <v>363887077</v>
      </c>
      <c r="F9761">
        <v>1170466790</v>
      </c>
      <c r="G9761">
        <v>1</v>
      </c>
      <c r="H9761">
        <v>111400000000</v>
      </c>
      <c r="I9761">
        <v>340000000</v>
      </c>
      <c r="J9761">
        <v>0.02</v>
      </c>
    </row>
    <row r="9762" spans="1:10" customFormat="1" hidden="1" x14ac:dyDescent="0.25">
      <c r="A9762">
        <v>220</v>
      </c>
      <c r="B9762" t="s">
        <v>183</v>
      </c>
      <c r="C9762" t="s">
        <v>184</v>
      </c>
      <c r="D9762">
        <v>183324048926436</v>
      </c>
      <c r="E9762">
        <v>8329623512</v>
      </c>
      <c r="F9762">
        <v>151802846740</v>
      </c>
      <c r="G9762">
        <v>104</v>
      </c>
      <c r="H9762">
        <v>2500000000000</v>
      </c>
      <c r="I9762">
        <v>340000000</v>
      </c>
      <c r="J9762">
        <v>0.05</v>
      </c>
    </row>
    <row r="9763" spans="1:10" customFormat="1" hidden="1" x14ac:dyDescent="0.25">
      <c r="A9763">
        <v>222</v>
      </c>
      <c r="B9763" t="s">
        <v>2750</v>
      </c>
      <c r="C9763" t="s">
        <v>1447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 customFormat="1" hidden="1" x14ac:dyDescent="0.25">
      <c r="A9764">
        <v>220</v>
      </c>
      <c r="B9764" t="s">
        <v>1283</v>
      </c>
      <c r="C9764" t="s">
        <v>1284</v>
      </c>
      <c r="D9764">
        <v>1466122133768</v>
      </c>
      <c r="E9764">
        <v>421891093</v>
      </c>
      <c r="F9764">
        <v>2647812016</v>
      </c>
      <c r="G9764">
        <v>2</v>
      </c>
      <c r="H9764">
        <v>300000000000</v>
      </c>
      <c r="I9764">
        <v>340000000</v>
      </c>
      <c r="J9764">
        <v>0.03</v>
      </c>
    </row>
    <row r="9765" spans="1:10" customFormat="1" hidden="1" x14ac:dyDescent="0.25">
      <c r="A9765">
        <v>222</v>
      </c>
      <c r="B9765" t="s">
        <v>703</v>
      </c>
      <c r="C9765" t="s">
        <v>704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customFormat="1" hidden="1" x14ac:dyDescent="0.25">
      <c r="A9766">
        <v>220</v>
      </c>
      <c r="B9766" t="s">
        <v>2605</v>
      </c>
      <c r="C9766" t="s">
        <v>2606</v>
      </c>
      <c r="D9766">
        <v>1000009</v>
      </c>
      <c r="E9766">
        <v>1</v>
      </c>
      <c r="F9766">
        <v>0</v>
      </c>
      <c r="G9766">
        <v>0</v>
      </c>
      <c r="H9766">
        <v>100000000</v>
      </c>
      <c r="I9766">
        <v>345000000</v>
      </c>
      <c r="J9766">
        <v>0.15</v>
      </c>
    </row>
    <row r="9767" spans="1:10" customFormat="1" hidden="1" x14ac:dyDescent="0.25">
      <c r="A9767">
        <v>222</v>
      </c>
      <c r="B9767" t="s">
        <v>2751</v>
      </c>
      <c r="C9767" t="s">
        <v>2752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customFormat="1" hidden="1" x14ac:dyDescent="0.25">
      <c r="A9768">
        <v>220</v>
      </c>
      <c r="B9768" t="s">
        <v>1376</v>
      </c>
      <c r="C9768" t="s">
        <v>1377</v>
      </c>
      <c r="D9768">
        <v>60340907643049</v>
      </c>
      <c r="E9768">
        <v>2701385589</v>
      </c>
      <c r="F9768">
        <v>44866326195</v>
      </c>
      <c r="G9768">
        <v>31</v>
      </c>
      <c r="H9768">
        <v>50000000000</v>
      </c>
      <c r="I9768">
        <v>340000000</v>
      </c>
      <c r="J9768">
        <v>0.05</v>
      </c>
    </row>
    <row r="9769" spans="1:10" customFormat="1" hidden="1" x14ac:dyDescent="0.25">
      <c r="A9769">
        <v>220</v>
      </c>
      <c r="B9769" t="s">
        <v>2388</v>
      </c>
      <c r="C9769" t="s">
        <v>2389</v>
      </c>
      <c r="D9769">
        <v>8479177611681</v>
      </c>
      <c r="E9769">
        <v>340000000</v>
      </c>
      <c r="F9769">
        <v>2729306635</v>
      </c>
      <c r="G9769">
        <v>2</v>
      </c>
      <c r="H9769">
        <v>150000000000</v>
      </c>
      <c r="I9769">
        <v>340000000</v>
      </c>
      <c r="J9769">
        <v>0</v>
      </c>
    </row>
    <row r="9770" spans="1:10" customFormat="1" hidden="1" x14ac:dyDescent="0.25">
      <c r="A9770">
        <v>222</v>
      </c>
      <c r="B9770" t="s">
        <v>1434</v>
      </c>
      <c r="C9770" t="s">
        <v>1435</v>
      </c>
      <c r="D9770">
        <v>351620250683</v>
      </c>
      <c r="E9770">
        <v>1</v>
      </c>
      <c r="F9770">
        <v>0</v>
      </c>
      <c r="G9770">
        <v>0</v>
      </c>
      <c r="H9770">
        <v>330000000000</v>
      </c>
      <c r="I9770">
        <v>340000000</v>
      </c>
      <c r="J9770">
        <v>0</v>
      </c>
    </row>
    <row r="9771" spans="1:10" customFormat="1" hidden="1" x14ac:dyDescent="0.25">
      <c r="A9771">
        <v>220</v>
      </c>
      <c r="B9771" t="s">
        <v>2706</v>
      </c>
      <c r="C9771" t="s">
        <v>1102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customFormat="1" hidden="1" x14ac:dyDescent="0.25">
      <c r="A9772">
        <v>220</v>
      </c>
      <c r="B9772" t="s">
        <v>772</v>
      </c>
      <c r="C9772" t="s">
        <v>773</v>
      </c>
      <c r="D9772">
        <v>1210524189027</v>
      </c>
      <c r="E9772">
        <v>1</v>
      </c>
      <c r="F9772">
        <v>0</v>
      </c>
      <c r="G9772">
        <v>0</v>
      </c>
      <c r="H9772">
        <v>118000000000</v>
      </c>
      <c r="I9772">
        <v>340000000</v>
      </c>
      <c r="J9772">
        <v>2.8799999999999999E-2</v>
      </c>
    </row>
    <row r="9773" spans="1:10" customFormat="1" hidden="1" x14ac:dyDescent="0.25">
      <c r="A9773">
        <v>220</v>
      </c>
      <c r="B9773" t="s">
        <v>1466</v>
      </c>
      <c r="C9773">
        <v>996</v>
      </c>
      <c r="D9773">
        <v>12667727222</v>
      </c>
      <c r="E9773">
        <v>1</v>
      </c>
      <c r="F9773">
        <v>0</v>
      </c>
      <c r="G9773">
        <v>0</v>
      </c>
      <c r="H9773">
        <v>2020000000</v>
      </c>
      <c r="I9773">
        <v>340000000</v>
      </c>
      <c r="J9773">
        <v>2.1999999999999999E-2</v>
      </c>
    </row>
    <row r="9774" spans="1:10" customFormat="1" hidden="1" x14ac:dyDescent="0.25">
      <c r="A9774">
        <v>220</v>
      </c>
      <c r="B9774" t="s">
        <v>185</v>
      </c>
      <c r="C9774" t="s">
        <v>186</v>
      </c>
      <c r="D9774">
        <v>103113363249</v>
      </c>
      <c r="E9774">
        <v>1</v>
      </c>
      <c r="F9774">
        <v>0</v>
      </c>
      <c r="G9774">
        <v>0</v>
      </c>
      <c r="H9774">
        <v>100000000</v>
      </c>
      <c r="I9774">
        <v>340000000</v>
      </c>
      <c r="J9774">
        <v>1.7999999999999999E-2</v>
      </c>
    </row>
    <row r="9775" spans="1:10" customFormat="1" hidden="1" x14ac:dyDescent="0.25">
      <c r="A9775">
        <v>220</v>
      </c>
      <c r="B9775" t="s">
        <v>790</v>
      </c>
      <c r="C9775" t="s">
        <v>791</v>
      </c>
      <c r="D9775">
        <v>1152612092015</v>
      </c>
      <c r="E9775">
        <v>1</v>
      </c>
      <c r="F9775">
        <v>0</v>
      </c>
      <c r="G9775">
        <v>0</v>
      </c>
      <c r="H9775">
        <v>125000000000</v>
      </c>
      <c r="I9775">
        <v>340000000</v>
      </c>
      <c r="J9775">
        <v>0.01</v>
      </c>
    </row>
    <row r="9776" spans="1:10" customFormat="1" hidden="1" x14ac:dyDescent="0.25">
      <c r="A9776">
        <v>222</v>
      </c>
      <c r="B9776" t="s">
        <v>687</v>
      </c>
      <c r="C9776" t="s">
        <v>688</v>
      </c>
      <c r="D9776">
        <v>3697884037490</v>
      </c>
      <c r="E9776">
        <v>379547905</v>
      </c>
      <c r="F9776">
        <v>3915242667</v>
      </c>
      <c r="G9776">
        <v>3</v>
      </c>
      <c r="H9776">
        <v>365000000000</v>
      </c>
      <c r="I9776">
        <v>340000000</v>
      </c>
      <c r="J9776">
        <v>0.01</v>
      </c>
    </row>
    <row r="9777" spans="1:15" hidden="1" x14ac:dyDescent="0.25">
      <c r="A9777">
        <v>220</v>
      </c>
      <c r="B9777" t="s">
        <v>232</v>
      </c>
      <c r="C9777" t="s">
        <v>233</v>
      </c>
      <c r="D9777">
        <v>0</v>
      </c>
      <c r="E9777">
        <v>0</v>
      </c>
      <c r="F9777">
        <v>0</v>
      </c>
      <c r="G9777">
        <v>0</v>
      </c>
      <c r="H9777">
        <v>10000000000</v>
      </c>
      <c r="I9777">
        <v>340000000</v>
      </c>
      <c r="J9777">
        <v>0</v>
      </c>
      <c r="M9777"/>
    </row>
    <row r="9778" spans="1:15" hidden="1" x14ac:dyDescent="0.25">
      <c r="A9778">
        <v>220</v>
      </c>
      <c r="B9778" t="s">
        <v>361</v>
      </c>
      <c r="C9778" t="s">
        <v>362</v>
      </c>
      <c r="D9778">
        <v>12158234340940</v>
      </c>
      <c r="E9778">
        <v>340000000</v>
      </c>
      <c r="F9778">
        <v>7333042314</v>
      </c>
      <c r="G9778">
        <v>5</v>
      </c>
      <c r="H9778">
        <v>128000000000</v>
      </c>
      <c r="I9778">
        <v>340000000</v>
      </c>
      <c r="J9778">
        <v>0</v>
      </c>
      <c r="M9778"/>
    </row>
    <row r="9779" spans="1:15" hidden="1" x14ac:dyDescent="0.25">
      <c r="A9779">
        <v>220</v>
      </c>
      <c r="B9779" t="s">
        <v>1505</v>
      </c>
      <c r="C9779" t="s">
        <v>1506</v>
      </c>
      <c r="D9779">
        <v>577685130514</v>
      </c>
      <c r="E9779">
        <v>1</v>
      </c>
      <c r="F9779">
        <v>0</v>
      </c>
      <c r="G9779">
        <v>0</v>
      </c>
      <c r="H9779">
        <v>1100000000</v>
      </c>
      <c r="I9779">
        <v>340000000</v>
      </c>
      <c r="J9779">
        <v>5.0000000000000001E-3</v>
      </c>
      <c r="M9779"/>
    </row>
    <row r="9780" spans="1:15" hidden="1" x14ac:dyDescent="0.25">
      <c r="A9780">
        <v>220</v>
      </c>
      <c r="B9780" t="s">
        <v>414</v>
      </c>
      <c r="C9780" t="s">
        <v>415</v>
      </c>
      <c r="D9780">
        <v>756381993135</v>
      </c>
      <c r="E9780">
        <v>369866573</v>
      </c>
      <c r="F9780">
        <v>1164796379</v>
      </c>
      <c r="G9780">
        <v>1</v>
      </c>
      <c r="H9780">
        <v>210000000000</v>
      </c>
      <c r="I9780">
        <v>340000000</v>
      </c>
      <c r="J9780">
        <v>2.5000000000000001E-2</v>
      </c>
      <c r="M9780"/>
    </row>
    <row r="9781" spans="1:15" hidden="1" x14ac:dyDescent="0.25">
      <c r="A9781">
        <v>220</v>
      </c>
      <c r="B9781" t="s">
        <v>691</v>
      </c>
      <c r="C9781" t="s">
        <v>692</v>
      </c>
      <c r="D9781">
        <v>310871273538</v>
      </c>
      <c r="E9781">
        <v>1</v>
      </c>
      <c r="F9781">
        <v>0</v>
      </c>
      <c r="G9781">
        <v>0</v>
      </c>
      <c r="H9781">
        <v>2000000000</v>
      </c>
      <c r="I9781">
        <v>340000000</v>
      </c>
      <c r="J9781">
        <v>0.02</v>
      </c>
      <c r="M9781"/>
    </row>
    <row r="9782" spans="1:15" hidden="1" x14ac:dyDescent="0.25">
      <c r="A9782">
        <v>220</v>
      </c>
      <c r="B9782" t="s">
        <v>1230</v>
      </c>
      <c r="C9782" t="s">
        <v>1231</v>
      </c>
      <c r="D9782">
        <v>20152771491260</v>
      </c>
      <c r="E9782">
        <v>727670151</v>
      </c>
      <c r="F9782">
        <v>14638304723</v>
      </c>
      <c r="G9782">
        <v>10</v>
      </c>
      <c r="H9782">
        <v>1100000000000</v>
      </c>
      <c r="I9782">
        <v>340000000</v>
      </c>
      <c r="J9782">
        <v>2.58E-2</v>
      </c>
      <c r="M9782"/>
    </row>
    <row r="9783" spans="1:15" hidden="1" x14ac:dyDescent="0.25">
      <c r="A9783">
        <v>220</v>
      </c>
      <c r="B9783" s="161" t="s">
        <v>2207</v>
      </c>
      <c r="C9783" t="s">
        <v>2208</v>
      </c>
      <c r="D9783">
        <v>19674016204</v>
      </c>
      <c r="E9783">
        <v>1</v>
      </c>
      <c r="F9783">
        <v>0</v>
      </c>
      <c r="G9783">
        <v>0</v>
      </c>
      <c r="H9783">
        <v>500000000</v>
      </c>
      <c r="I9783">
        <v>340000000</v>
      </c>
      <c r="J9783">
        <v>0.05</v>
      </c>
      <c r="M9783"/>
    </row>
    <row r="9784" spans="1:15" hidden="1" x14ac:dyDescent="0.25">
      <c r="A9784">
        <v>220</v>
      </c>
      <c r="B9784" t="s">
        <v>201</v>
      </c>
      <c r="C9784" t="s">
        <v>202</v>
      </c>
      <c r="D9784">
        <v>130754507510</v>
      </c>
      <c r="E9784">
        <v>1</v>
      </c>
      <c r="F9784">
        <v>0</v>
      </c>
      <c r="G9784">
        <v>0</v>
      </c>
      <c r="H9784">
        <v>105000000000</v>
      </c>
      <c r="I9784">
        <v>340000000</v>
      </c>
      <c r="J9784">
        <v>0.02</v>
      </c>
      <c r="M9784"/>
    </row>
    <row r="9785" spans="1:15" hidden="1" x14ac:dyDescent="0.25">
      <c r="A9785">
        <v>222</v>
      </c>
      <c r="B9785" t="s">
        <v>1498</v>
      </c>
      <c r="C9785" t="s">
        <v>1499</v>
      </c>
      <c r="D9785">
        <v>215727415709</v>
      </c>
      <c r="E9785">
        <v>1</v>
      </c>
      <c r="F9785">
        <v>0</v>
      </c>
      <c r="G9785">
        <v>0</v>
      </c>
      <c r="H9785">
        <v>110000000000</v>
      </c>
      <c r="I9785">
        <v>345000000</v>
      </c>
      <c r="J9785">
        <v>3.5000000000000003E-2</v>
      </c>
      <c r="M9785"/>
    </row>
    <row r="9786" spans="1:15" hidden="1" x14ac:dyDescent="0.25">
      <c r="A9786">
        <v>220</v>
      </c>
      <c r="B9786" t="s">
        <v>2030</v>
      </c>
      <c r="C9786" t="s">
        <v>2031</v>
      </c>
      <c r="D9786">
        <v>339066301329</v>
      </c>
      <c r="E9786">
        <v>1</v>
      </c>
      <c r="F9786">
        <v>0</v>
      </c>
      <c r="G9786">
        <v>0</v>
      </c>
      <c r="H9786">
        <v>300000000000</v>
      </c>
      <c r="I9786">
        <v>340000000</v>
      </c>
      <c r="J9786">
        <v>0.03</v>
      </c>
      <c r="M9786"/>
    </row>
    <row r="9787" spans="1:15" x14ac:dyDescent="0.25">
      <c r="A9787">
        <v>224</v>
      </c>
      <c r="B9787" t="s">
        <v>1790</v>
      </c>
      <c r="C9787" t="s">
        <v>1791</v>
      </c>
      <c r="D9787">
        <v>13559834546663</v>
      </c>
      <c r="E9787">
        <v>0</v>
      </c>
      <c r="F9787">
        <v>0</v>
      </c>
      <c r="G9787">
        <v>6</v>
      </c>
      <c r="H9787">
        <v>500000000000</v>
      </c>
      <c r="I9787">
        <v>340000000</v>
      </c>
      <c r="J9787" s="127">
        <v>0.02</v>
      </c>
      <c r="L9787" t="str">
        <f>C9787</f>
        <v>ADAVN</v>
      </c>
      <c r="M9787" s="125">
        <f>H9787/1000000</f>
        <v>500000</v>
      </c>
      <c r="O9787" s="126">
        <f>D9787/1000000</f>
        <v>13559834.546662999</v>
      </c>
    </row>
    <row r="9788" spans="1:15" hidden="1" x14ac:dyDescent="0.25">
      <c r="A9788">
        <v>220</v>
      </c>
      <c r="B9788" t="s">
        <v>2332</v>
      </c>
      <c r="C9788" t="s">
        <v>2333</v>
      </c>
      <c r="D9788">
        <v>596047157407</v>
      </c>
      <c r="E9788">
        <v>1</v>
      </c>
      <c r="F9788">
        <v>0</v>
      </c>
      <c r="G9788">
        <v>0</v>
      </c>
      <c r="H9788">
        <v>10000000000</v>
      </c>
      <c r="I9788">
        <v>340000000</v>
      </c>
      <c r="J9788">
        <v>0</v>
      </c>
      <c r="M9788"/>
    </row>
    <row r="9789" spans="1:15" x14ac:dyDescent="0.25">
      <c r="A9789">
        <v>224</v>
      </c>
      <c r="B9789" t="s">
        <v>387</v>
      </c>
      <c r="C9789" t="s">
        <v>388</v>
      </c>
      <c r="D9789">
        <v>83755364246322</v>
      </c>
      <c r="E9789">
        <v>0</v>
      </c>
      <c r="F9789">
        <v>0</v>
      </c>
      <c r="G9789">
        <v>63</v>
      </c>
      <c r="H9789">
        <v>500000000000</v>
      </c>
      <c r="I9789">
        <v>340000000</v>
      </c>
      <c r="J9789" s="127">
        <v>1.77E-2</v>
      </c>
      <c r="L9789" t="str">
        <f>C9789</f>
        <v>ANGEL</v>
      </c>
      <c r="M9789" s="125">
        <f>H9789/1000000</f>
        <v>500000</v>
      </c>
      <c r="O9789" s="126">
        <f>D9789/1000000</f>
        <v>83755364.246322006</v>
      </c>
    </row>
    <row r="9790" spans="1:15" hidden="1" x14ac:dyDescent="0.25">
      <c r="A9790">
        <v>220</v>
      </c>
      <c r="B9790" t="s">
        <v>913</v>
      </c>
      <c r="C9790" t="s">
        <v>914</v>
      </c>
      <c r="D9790">
        <v>67501991258528</v>
      </c>
      <c r="E9790">
        <v>2828066232</v>
      </c>
      <c r="F9790">
        <v>49346646936</v>
      </c>
      <c r="G9790">
        <v>34</v>
      </c>
      <c r="H9790">
        <v>100000000000</v>
      </c>
      <c r="I9790">
        <v>340000000</v>
      </c>
      <c r="J9790">
        <v>4.8000000000000001E-2</v>
      </c>
      <c r="M9790"/>
    </row>
    <row r="9791" spans="1:15" hidden="1" x14ac:dyDescent="0.25">
      <c r="A9791">
        <v>220</v>
      </c>
      <c r="B9791" t="s">
        <v>2366</v>
      </c>
      <c r="C9791" t="s">
        <v>2367</v>
      </c>
      <c r="D9791">
        <v>438493129511</v>
      </c>
      <c r="E9791">
        <v>1</v>
      </c>
      <c r="F9791">
        <v>0</v>
      </c>
      <c r="G9791">
        <v>0</v>
      </c>
      <c r="H9791">
        <v>245061835652</v>
      </c>
      <c r="I9791">
        <v>340000000</v>
      </c>
      <c r="J9791">
        <v>0.02</v>
      </c>
      <c r="M9791"/>
    </row>
    <row r="9792" spans="1:15" hidden="1" x14ac:dyDescent="0.25">
      <c r="A9792">
        <v>220</v>
      </c>
      <c r="B9792" t="s">
        <v>2217</v>
      </c>
      <c r="C9792" t="s">
        <v>2218</v>
      </c>
      <c r="D9792">
        <v>1405730948887</v>
      </c>
      <c r="E9792">
        <v>1</v>
      </c>
      <c r="F9792">
        <v>0</v>
      </c>
      <c r="G9792">
        <v>0</v>
      </c>
      <c r="H9792">
        <v>56500000000</v>
      </c>
      <c r="I9792">
        <v>340000000</v>
      </c>
      <c r="J9792">
        <v>0.02</v>
      </c>
      <c r="M9792"/>
    </row>
    <row r="9793" spans="1:15" hidden="1" x14ac:dyDescent="0.25">
      <c r="A9793">
        <v>220</v>
      </c>
      <c r="B9793" t="s">
        <v>2341</v>
      </c>
      <c r="C9793" t="s">
        <v>93</v>
      </c>
      <c r="D9793">
        <v>25116259516908</v>
      </c>
      <c r="E9793">
        <v>1397409374</v>
      </c>
      <c r="F9793">
        <v>20090778116</v>
      </c>
      <c r="G9793">
        <v>14</v>
      </c>
      <c r="H9793">
        <v>250000000000</v>
      </c>
      <c r="I9793">
        <v>340000000</v>
      </c>
      <c r="J9793">
        <v>0.05</v>
      </c>
      <c r="M9793"/>
    </row>
    <row r="9794" spans="1:15" hidden="1" x14ac:dyDescent="0.25">
      <c r="A9794">
        <v>222</v>
      </c>
      <c r="B9794" t="s">
        <v>1331</v>
      </c>
      <c r="C9794" t="s">
        <v>1332</v>
      </c>
      <c r="D9794">
        <v>9482821049</v>
      </c>
      <c r="E9794">
        <v>1</v>
      </c>
      <c r="F9794">
        <v>0</v>
      </c>
      <c r="G9794">
        <v>0</v>
      </c>
      <c r="H9794">
        <v>100000000</v>
      </c>
      <c r="I9794">
        <v>340000000</v>
      </c>
      <c r="J9794">
        <v>0.02</v>
      </c>
      <c r="M9794"/>
    </row>
    <row r="9795" spans="1:15" x14ac:dyDescent="0.25">
      <c r="A9795">
        <v>224</v>
      </c>
      <c r="B9795" t="s">
        <v>167</v>
      </c>
      <c r="C9795" t="s">
        <v>168</v>
      </c>
      <c r="D9795">
        <v>2801281810851</v>
      </c>
      <c r="E9795">
        <v>0</v>
      </c>
      <c r="F9795">
        <v>0</v>
      </c>
      <c r="G9795">
        <v>2</v>
      </c>
      <c r="H9795">
        <v>500000000000</v>
      </c>
      <c r="I9795">
        <v>340000000</v>
      </c>
      <c r="J9795" s="127">
        <v>5.0000000000000001E-3</v>
      </c>
      <c r="L9795" t="str">
        <f t="shared" ref="L9795:L9796" si="81">C9795</f>
        <v>LUCKY</v>
      </c>
      <c r="M9795" s="125">
        <f t="shared" ref="M9795:M9796" si="82">H9795/1000000</f>
        <v>500000</v>
      </c>
      <c r="O9795" s="126">
        <f t="shared" ref="O9795:O9796" si="83">D9795/1000000</f>
        <v>2801281.8108509998</v>
      </c>
    </row>
    <row r="9796" spans="1:15" x14ac:dyDescent="0.25">
      <c r="A9796">
        <v>224</v>
      </c>
      <c r="B9796" t="s">
        <v>437</v>
      </c>
      <c r="C9796" t="s">
        <v>438</v>
      </c>
      <c r="D9796">
        <v>9316103135583</v>
      </c>
      <c r="E9796">
        <v>0</v>
      </c>
      <c r="F9796">
        <v>0</v>
      </c>
      <c r="G9796">
        <v>4</v>
      </c>
      <c r="H9796">
        <v>500000000000</v>
      </c>
      <c r="I9796">
        <v>340000000</v>
      </c>
      <c r="J9796" s="127">
        <v>1.9E-2</v>
      </c>
      <c r="L9796" t="str">
        <f t="shared" si="81"/>
        <v>BLOCK</v>
      </c>
      <c r="M9796" s="125">
        <f t="shared" si="82"/>
        <v>500000</v>
      </c>
      <c r="O9796" s="126">
        <f t="shared" si="83"/>
        <v>9316103.1355830003</v>
      </c>
    </row>
    <row r="9797" spans="1:15" hidden="1" x14ac:dyDescent="0.25">
      <c r="A9797">
        <v>220</v>
      </c>
      <c r="B9797" t="s">
        <v>765</v>
      </c>
      <c r="C9797" t="s">
        <v>766</v>
      </c>
      <c r="D9797">
        <v>7840922</v>
      </c>
      <c r="E9797">
        <v>1</v>
      </c>
      <c r="F9797">
        <v>0</v>
      </c>
      <c r="G9797">
        <v>0</v>
      </c>
      <c r="H9797">
        <v>1000000</v>
      </c>
      <c r="I9797">
        <v>340000000</v>
      </c>
      <c r="J9797">
        <v>7.77E-3</v>
      </c>
      <c r="M9797"/>
    </row>
    <row r="9798" spans="1:15" hidden="1" x14ac:dyDescent="0.25">
      <c r="A9798">
        <v>220</v>
      </c>
      <c r="B9798" t="s">
        <v>478</v>
      </c>
      <c r="C9798" t="s">
        <v>479</v>
      </c>
      <c r="D9798">
        <v>34634045394</v>
      </c>
      <c r="E9798">
        <v>1</v>
      </c>
      <c r="F9798">
        <v>0</v>
      </c>
      <c r="G9798">
        <v>0</v>
      </c>
      <c r="H9798">
        <v>30000000000</v>
      </c>
      <c r="I9798">
        <v>345000000</v>
      </c>
      <c r="J9798">
        <v>0.02</v>
      </c>
      <c r="M9798"/>
    </row>
    <row r="9799" spans="1:15" hidden="1" x14ac:dyDescent="0.25">
      <c r="A9799">
        <v>220</v>
      </c>
      <c r="B9799" s="161" t="s">
        <v>373</v>
      </c>
      <c r="C9799" t="s">
        <v>374</v>
      </c>
      <c r="D9799">
        <v>1095116891221</v>
      </c>
      <c r="E9799">
        <v>1</v>
      </c>
      <c r="F9799">
        <v>0</v>
      </c>
      <c r="G9799">
        <v>0</v>
      </c>
      <c r="H9799">
        <v>0</v>
      </c>
      <c r="I9799">
        <v>340000000</v>
      </c>
      <c r="J9799">
        <v>0.01</v>
      </c>
      <c r="M9799"/>
    </row>
    <row r="9800" spans="1:15" hidden="1" x14ac:dyDescent="0.25">
      <c r="A9800">
        <v>220</v>
      </c>
      <c r="B9800" t="s">
        <v>1636</v>
      </c>
      <c r="C9800" t="s">
        <v>1637</v>
      </c>
      <c r="D9800">
        <v>1689109697934</v>
      </c>
      <c r="E9800">
        <v>1</v>
      </c>
      <c r="F9800">
        <v>0</v>
      </c>
      <c r="G9800">
        <v>0</v>
      </c>
      <c r="H9800">
        <v>550000000000</v>
      </c>
      <c r="I9800">
        <v>340000000</v>
      </c>
      <c r="J9800">
        <v>2.8000000000000001E-2</v>
      </c>
      <c r="M9800"/>
    </row>
    <row r="9801" spans="1:15" hidden="1" x14ac:dyDescent="0.25">
      <c r="A9801">
        <v>220</v>
      </c>
      <c r="B9801" t="s">
        <v>2257</v>
      </c>
      <c r="C9801" t="s">
        <v>2258</v>
      </c>
      <c r="D9801">
        <v>9241922837864</v>
      </c>
      <c r="E9801">
        <v>548278451</v>
      </c>
      <c r="F9801">
        <v>10205644106</v>
      </c>
      <c r="G9801">
        <v>7</v>
      </c>
      <c r="H9801">
        <v>1000000000000</v>
      </c>
      <c r="I9801">
        <v>340000000</v>
      </c>
      <c r="J9801">
        <v>0.02</v>
      </c>
      <c r="M9801"/>
    </row>
    <row r="9802" spans="1:15" hidden="1" x14ac:dyDescent="0.25">
      <c r="A9802">
        <v>220</v>
      </c>
      <c r="B9802" t="s">
        <v>242</v>
      </c>
      <c r="C9802" t="s">
        <v>243</v>
      </c>
      <c r="D9802">
        <v>4652898632040</v>
      </c>
      <c r="E9802">
        <v>559981908</v>
      </c>
      <c r="F9802">
        <v>7112748371</v>
      </c>
      <c r="G9802">
        <v>5</v>
      </c>
      <c r="H9802">
        <v>100000000000</v>
      </c>
      <c r="I9802">
        <v>340000000</v>
      </c>
      <c r="J9802">
        <v>0.03</v>
      </c>
      <c r="M9802"/>
    </row>
    <row r="9803" spans="1:15" hidden="1" x14ac:dyDescent="0.25">
      <c r="A9803">
        <v>220</v>
      </c>
      <c r="B9803" t="s">
        <v>2200</v>
      </c>
      <c r="C9803" t="s">
        <v>2201</v>
      </c>
      <c r="D9803">
        <v>7620000</v>
      </c>
      <c r="E9803">
        <v>1</v>
      </c>
      <c r="F9803">
        <v>0</v>
      </c>
      <c r="G9803">
        <v>0</v>
      </c>
      <c r="H9803">
        <v>0</v>
      </c>
      <c r="I9803">
        <v>500000000</v>
      </c>
      <c r="J9803">
        <v>1</v>
      </c>
      <c r="M9803"/>
    </row>
    <row r="9804" spans="1:15" hidden="1" x14ac:dyDescent="0.25">
      <c r="A9804">
        <v>220</v>
      </c>
      <c r="B9804" t="s">
        <v>2252</v>
      </c>
      <c r="C9804" t="s">
        <v>2253</v>
      </c>
      <c r="D9804">
        <v>1736735039925</v>
      </c>
      <c r="E9804">
        <v>351947176</v>
      </c>
      <c r="F9804">
        <v>1182770437</v>
      </c>
      <c r="G9804">
        <v>1</v>
      </c>
      <c r="H9804">
        <v>200000000000</v>
      </c>
      <c r="I9804">
        <v>340000000</v>
      </c>
      <c r="J9804">
        <v>0.01</v>
      </c>
      <c r="M9804"/>
    </row>
    <row r="9805" spans="1:15" hidden="1" x14ac:dyDescent="0.25">
      <c r="A9805">
        <v>220</v>
      </c>
      <c r="B9805" t="s">
        <v>286</v>
      </c>
      <c r="C9805" t="s">
        <v>287</v>
      </c>
      <c r="D9805">
        <v>357477739921</v>
      </c>
      <c r="E9805">
        <v>1</v>
      </c>
      <c r="F9805">
        <v>0</v>
      </c>
      <c r="G9805">
        <v>0</v>
      </c>
      <c r="H9805">
        <v>9000000000</v>
      </c>
      <c r="I9805">
        <v>340000000</v>
      </c>
      <c r="J9805">
        <v>0.04</v>
      </c>
      <c r="M9805"/>
    </row>
    <row r="9806" spans="1:15" hidden="1" x14ac:dyDescent="0.25">
      <c r="A9806">
        <v>220</v>
      </c>
      <c r="B9806" t="s">
        <v>627</v>
      </c>
      <c r="C9806" t="s">
        <v>628</v>
      </c>
      <c r="D9806">
        <v>3131389834101</v>
      </c>
      <c r="E9806">
        <v>363896654</v>
      </c>
      <c r="F9806">
        <v>1170936065</v>
      </c>
      <c r="G9806">
        <v>1</v>
      </c>
      <c r="H9806">
        <v>250000000000</v>
      </c>
      <c r="I9806">
        <v>340000000</v>
      </c>
      <c r="J9806">
        <v>0.02</v>
      </c>
      <c r="M9806"/>
    </row>
    <row r="9807" spans="1:15" hidden="1" x14ac:dyDescent="0.25">
      <c r="A9807">
        <v>220</v>
      </c>
      <c r="B9807" t="s">
        <v>524</v>
      </c>
      <c r="C9807" t="s">
        <v>525</v>
      </c>
      <c r="D9807">
        <v>3361379620075</v>
      </c>
      <c r="E9807">
        <v>340000000</v>
      </c>
      <c r="F9807">
        <v>2730359707</v>
      </c>
      <c r="G9807">
        <v>2</v>
      </c>
      <c r="H9807">
        <v>450000000000</v>
      </c>
      <c r="I9807">
        <v>340000000</v>
      </c>
      <c r="J9807">
        <v>0</v>
      </c>
      <c r="M9807"/>
    </row>
    <row r="9808" spans="1:15" hidden="1" x14ac:dyDescent="0.25">
      <c r="A9808">
        <v>220</v>
      </c>
      <c r="B9808" t="s">
        <v>522</v>
      </c>
      <c r="C9808" t="s">
        <v>523</v>
      </c>
      <c r="D9808">
        <v>0</v>
      </c>
      <c r="E9808">
        <v>1</v>
      </c>
      <c r="F9808">
        <v>0</v>
      </c>
      <c r="G9808">
        <v>0</v>
      </c>
      <c r="H9808">
        <v>250000000000</v>
      </c>
      <c r="I9808">
        <v>340000000</v>
      </c>
      <c r="J9808">
        <v>2.5000000000000001E-2</v>
      </c>
      <c r="M9808"/>
    </row>
    <row r="9809" spans="1:15" hidden="1" x14ac:dyDescent="0.25">
      <c r="A9809">
        <v>220</v>
      </c>
      <c r="B9809" t="s">
        <v>2303</v>
      </c>
      <c r="C9809" t="s">
        <v>318</v>
      </c>
      <c r="D9809">
        <v>95977502422717</v>
      </c>
      <c r="E9809">
        <v>981699246</v>
      </c>
      <c r="F9809">
        <v>63528225450</v>
      </c>
      <c r="G9809">
        <v>42</v>
      </c>
      <c r="H9809">
        <v>750000000000</v>
      </c>
      <c r="I9809">
        <v>340000000</v>
      </c>
      <c r="J9809">
        <v>0.01</v>
      </c>
      <c r="M9809"/>
    </row>
    <row r="9810" spans="1:15" hidden="1" x14ac:dyDescent="0.25">
      <c r="A9810">
        <v>220</v>
      </c>
      <c r="B9810" t="s">
        <v>2647</v>
      </c>
      <c r="C9810" t="s">
        <v>2648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M9810"/>
    </row>
    <row r="9811" spans="1:15" hidden="1" x14ac:dyDescent="0.25">
      <c r="A9811">
        <v>220</v>
      </c>
      <c r="B9811" t="s">
        <v>2708</v>
      </c>
      <c r="C9811" t="s">
        <v>2709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M9811"/>
    </row>
    <row r="9812" spans="1:15" hidden="1" x14ac:dyDescent="0.25">
      <c r="A9812">
        <v>220</v>
      </c>
      <c r="B9812" t="s">
        <v>2753</v>
      </c>
      <c r="C9812" t="s">
        <v>2754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M9812"/>
    </row>
    <row r="9813" spans="1:15" hidden="1" x14ac:dyDescent="0.25">
      <c r="A9813">
        <v>220</v>
      </c>
      <c r="B9813" t="s">
        <v>2652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M9813"/>
    </row>
    <row r="9814" spans="1:15" hidden="1" x14ac:dyDescent="0.25">
      <c r="A9814">
        <v>222</v>
      </c>
      <c r="B9814" t="s">
        <v>2607</v>
      </c>
      <c r="C9814" t="s">
        <v>2608</v>
      </c>
      <c r="D9814">
        <v>5877954378</v>
      </c>
      <c r="E9814">
        <v>1</v>
      </c>
      <c r="F9814">
        <v>0</v>
      </c>
      <c r="G9814">
        <v>0</v>
      </c>
      <c r="H9814">
        <v>100000000</v>
      </c>
      <c r="I9814">
        <v>340000000</v>
      </c>
      <c r="J9814">
        <v>0.01</v>
      </c>
      <c r="M9814"/>
    </row>
    <row r="9815" spans="1:15" hidden="1" x14ac:dyDescent="0.25">
      <c r="A9815">
        <v>220</v>
      </c>
      <c r="B9815" t="s">
        <v>2601</v>
      </c>
      <c r="C9815" t="s">
        <v>2602</v>
      </c>
      <c r="D9815">
        <v>89674170794</v>
      </c>
      <c r="E9815">
        <v>363887067</v>
      </c>
      <c r="F9815">
        <v>1170466319</v>
      </c>
      <c r="G9815">
        <v>1</v>
      </c>
      <c r="H9815">
        <v>10000000000</v>
      </c>
      <c r="I9815">
        <v>340000000</v>
      </c>
      <c r="J9815">
        <v>0.02</v>
      </c>
      <c r="M9815"/>
    </row>
    <row r="9816" spans="1:15" hidden="1" x14ac:dyDescent="0.25">
      <c r="A9816">
        <v>220</v>
      </c>
      <c r="B9816" t="s">
        <v>893</v>
      </c>
      <c r="C9816" t="s">
        <v>894</v>
      </c>
      <c r="D9816">
        <v>3286487031412</v>
      </c>
      <c r="E9816">
        <v>454623240</v>
      </c>
      <c r="F9816">
        <v>2614501525</v>
      </c>
      <c r="G9816">
        <v>2</v>
      </c>
      <c r="H9816">
        <v>109000000000</v>
      </c>
      <c r="I9816">
        <v>340000000</v>
      </c>
      <c r="J9816">
        <v>4.2000000000000003E-2</v>
      </c>
      <c r="M9816"/>
    </row>
    <row r="9817" spans="1:15" hidden="1" x14ac:dyDescent="0.25">
      <c r="A9817">
        <v>220</v>
      </c>
      <c r="B9817" t="s">
        <v>2527</v>
      </c>
      <c r="C9817" t="s">
        <v>2528</v>
      </c>
      <c r="D9817">
        <v>84557619938</v>
      </c>
      <c r="E9817">
        <v>1</v>
      </c>
      <c r="F9817">
        <v>0</v>
      </c>
      <c r="G9817">
        <v>0</v>
      </c>
      <c r="H9817">
        <v>80000000000</v>
      </c>
      <c r="I9817">
        <v>340000000</v>
      </c>
      <c r="J9817">
        <v>0</v>
      </c>
      <c r="M9817"/>
    </row>
    <row r="9818" spans="1:15" x14ac:dyDescent="0.25">
      <c r="A9818">
        <v>224</v>
      </c>
      <c r="B9818" t="s">
        <v>1583</v>
      </c>
      <c r="C9818" t="s">
        <v>1584</v>
      </c>
      <c r="D9818">
        <v>1141537905516</v>
      </c>
      <c r="E9818">
        <v>0</v>
      </c>
      <c r="F9818">
        <v>0</v>
      </c>
      <c r="G9818">
        <v>0</v>
      </c>
      <c r="H9818">
        <v>498393066484</v>
      </c>
      <c r="I9818">
        <v>340000000</v>
      </c>
      <c r="J9818" s="127">
        <v>0</v>
      </c>
      <c r="L9818" t="str">
        <f>C9818</f>
        <v>CODE</v>
      </c>
      <c r="M9818" s="125">
        <f>H9818/1000000</f>
        <v>498393.06648400001</v>
      </c>
      <c r="O9818" s="126">
        <f>D9818/1000000</f>
        <v>1141537.905516</v>
      </c>
    </row>
    <row r="9819" spans="1:15" hidden="1" x14ac:dyDescent="0.25">
      <c r="A9819">
        <v>220</v>
      </c>
      <c r="B9819" t="s">
        <v>272</v>
      </c>
      <c r="C9819" t="s">
        <v>273</v>
      </c>
      <c r="D9819">
        <v>48329946301086</v>
      </c>
      <c r="E9819">
        <v>340000000</v>
      </c>
      <c r="F9819">
        <v>27279961280</v>
      </c>
      <c r="G9819">
        <v>18</v>
      </c>
      <c r="H9819">
        <v>50000000000</v>
      </c>
      <c r="I9819">
        <v>340000000</v>
      </c>
      <c r="J9819">
        <v>0</v>
      </c>
      <c r="M9819"/>
    </row>
    <row r="9820" spans="1:15" hidden="1" x14ac:dyDescent="0.25">
      <c r="A9820">
        <v>220</v>
      </c>
      <c r="B9820" t="s">
        <v>1721</v>
      </c>
      <c r="C9820" t="s">
        <v>1722</v>
      </c>
      <c r="D9820">
        <v>1872442782074</v>
      </c>
      <c r="E9820">
        <v>1</v>
      </c>
      <c r="F9820">
        <v>0</v>
      </c>
      <c r="G9820">
        <v>0</v>
      </c>
      <c r="H9820">
        <v>1220000000000</v>
      </c>
      <c r="I9820">
        <v>340000000</v>
      </c>
      <c r="J9820">
        <v>0</v>
      </c>
      <c r="M9820"/>
    </row>
    <row r="9821" spans="1:15" hidden="1" x14ac:dyDescent="0.25">
      <c r="A9821">
        <v>220</v>
      </c>
      <c r="B9821" t="s">
        <v>337</v>
      </c>
      <c r="C9821" t="s">
        <v>338</v>
      </c>
      <c r="D9821">
        <v>3319717889685</v>
      </c>
      <c r="E9821">
        <v>345972720</v>
      </c>
      <c r="F9821">
        <v>1188571467</v>
      </c>
      <c r="G9821">
        <v>1</v>
      </c>
      <c r="H9821">
        <v>100000000000</v>
      </c>
      <c r="I9821">
        <v>340000000</v>
      </c>
      <c r="J9821">
        <v>5.0000000000000001E-3</v>
      </c>
      <c r="M9821"/>
    </row>
    <row r="9822" spans="1:15" hidden="1" x14ac:dyDescent="0.25">
      <c r="A9822">
        <v>220</v>
      </c>
      <c r="B9822" t="s">
        <v>1717</v>
      </c>
      <c r="C9822" t="s">
        <v>1718</v>
      </c>
      <c r="D9822">
        <v>105603090877</v>
      </c>
      <c r="E9822">
        <v>1</v>
      </c>
      <c r="F9822">
        <v>0</v>
      </c>
      <c r="G9822">
        <v>0</v>
      </c>
      <c r="H9822">
        <v>100000000000</v>
      </c>
      <c r="I9822">
        <v>340000000</v>
      </c>
      <c r="J9822">
        <v>0.02</v>
      </c>
      <c r="M9822"/>
    </row>
    <row r="9823" spans="1:15" hidden="1" x14ac:dyDescent="0.25">
      <c r="A9823">
        <v>222</v>
      </c>
      <c r="B9823" t="s">
        <v>1127</v>
      </c>
      <c r="C9823" t="s">
        <v>1128</v>
      </c>
      <c r="D9823">
        <v>2102834477286</v>
      </c>
      <c r="E9823">
        <v>382587968</v>
      </c>
      <c r="F9823">
        <v>1049411220</v>
      </c>
      <c r="G9823">
        <v>1</v>
      </c>
      <c r="H9823">
        <v>1000000000000</v>
      </c>
      <c r="I9823">
        <v>340000000</v>
      </c>
      <c r="J9823">
        <v>3.9E-2</v>
      </c>
      <c r="M9823"/>
    </row>
    <row r="9824" spans="1:15" hidden="1" x14ac:dyDescent="0.25">
      <c r="A9824">
        <v>220</v>
      </c>
      <c r="B9824" s="161" t="s">
        <v>879</v>
      </c>
      <c r="C9824" t="s">
        <v>880</v>
      </c>
      <c r="D9824">
        <v>308673434862</v>
      </c>
      <c r="E9824">
        <v>1</v>
      </c>
      <c r="F9824">
        <v>0</v>
      </c>
      <c r="G9824">
        <v>0</v>
      </c>
      <c r="H9824">
        <v>10000000000</v>
      </c>
      <c r="I9824">
        <v>340000000</v>
      </c>
      <c r="J9824">
        <v>0.03</v>
      </c>
      <c r="M9824"/>
    </row>
    <row r="9825" spans="1:15" hidden="1" x14ac:dyDescent="0.25">
      <c r="A9825">
        <v>220</v>
      </c>
      <c r="B9825" t="s">
        <v>1109</v>
      </c>
      <c r="C9825" t="s">
        <v>1110</v>
      </c>
      <c r="D9825">
        <v>101592527487</v>
      </c>
      <c r="E9825">
        <v>1</v>
      </c>
      <c r="F9825">
        <v>0</v>
      </c>
      <c r="G9825">
        <v>0</v>
      </c>
      <c r="H9825">
        <v>500000000</v>
      </c>
      <c r="I9825">
        <v>340000000</v>
      </c>
      <c r="J9825">
        <v>0.03</v>
      </c>
      <c r="M9825"/>
    </row>
    <row r="9826" spans="1:15" x14ac:dyDescent="0.25">
      <c r="A9826">
        <v>224</v>
      </c>
      <c r="B9826" t="s">
        <v>1659</v>
      </c>
      <c r="C9826" t="s">
        <v>1660</v>
      </c>
      <c r="D9826">
        <v>502319339600</v>
      </c>
      <c r="E9826">
        <v>0</v>
      </c>
      <c r="F9826">
        <v>0</v>
      </c>
      <c r="G9826">
        <v>0</v>
      </c>
      <c r="H9826">
        <v>496030845332</v>
      </c>
      <c r="I9826">
        <v>340000000</v>
      </c>
      <c r="J9826" s="127">
        <v>0.03</v>
      </c>
      <c r="L9826" t="str">
        <f>C9826</f>
        <v>NOMIC</v>
      </c>
      <c r="M9826" s="125">
        <f>H9826/1000000</f>
        <v>496030.845332</v>
      </c>
      <c r="O9826" s="126">
        <f>D9826/1000000</f>
        <v>502319.33960000001</v>
      </c>
    </row>
    <row r="9827" spans="1:15" hidden="1" x14ac:dyDescent="0.25">
      <c r="A9827">
        <v>222</v>
      </c>
      <c r="B9827" t="s">
        <v>2273</v>
      </c>
      <c r="C9827" t="s">
        <v>2274</v>
      </c>
      <c r="D9827">
        <v>101354645844</v>
      </c>
      <c r="E9827">
        <v>1</v>
      </c>
      <c r="F9827">
        <v>0</v>
      </c>
      <c r="G9827">
        <v>0</v>
      </c>
      <c r="H9827">
        <v>100000000000</v>
      </c>
      <c r="I9827">
        <v>340000000</v>
      </c>
      <c r="J9827">
        <v>1.9E-2</v>
      </c>
      <c r="M9827"/>
    </row>
    <row r="9828" spans="1:15" hidden="1" x14ac:dyDescent="0.25">
      <c r="A9828">
        <v>220</v>
      </c>
      <c r="B9828" t="s">
        <v>331</v>
      </c>
      <c r="C9828" t="s">
        <v>332</v>
      </c>
      <c r="D9828">
        <v>1021849650</v>
      </c>
      <c r="E9828">
        <v>1</v>
      </c>
      <c r="F9828">
        <v>0</v>
      </c>
      <c r="G9828">
        <v>0</v>
      </c>
      <c r="H9828">
        <v>1000000000</v>
      </c>
      <c r="I9828">
        <v>340000000</v>
      </c>
      <c r="J9828">
        <v>0</v>
      </c>
      <c r="M9828"/>
    </row>
    <row r="9829" spans="1:15" hidden="1" x14ac:dyDescent="0.25">
      <c r="A9829">
        <v>220</v>
      </c>
      <c r="B9829" t="s">
        <v>1464</v>
      </c>
      <c r="C9829" t="s">
        <v>1465</v>
      </c>
      <c r="D9829">
        <v>100007821255</v>
      </c>
      <c r="E9829">
        <v>1</v>
      </c>
      <c r="F9829">
        <v>0</v>
      </c>
      <c r="G9829">
        <v>0</v>
      </c>
      <c r="H9829">
        <v>100000000000</v>
      </c>
      <c r="I9829">
        <v>340000000</v>
      </c>
      <c r="J9829">
        <v>0.02</v>
      </c>
      <c r="M9829"/>
    </row>
    <row r="9830" spans="1:15" hidden="1" x14ac:dyDescent="0.25">
      <c r="A9830">
        <v>220</v>
      </c>
      <c r="B9830" t="s">
        <v>369</v>
      </c>
      <c r="C9830" t="s">
        <v>370</v>
      </c>
      <c r="D9830">
        <v>122381586335</v>
      </c>
      <c r="E9830">
        <v>1</v>
      </c>
      <c r="F9830">
        <v>0</v>
      </c>
      <c r="G9830">
        <v>0</v>
      </c>
      <c r="H9830">
        <v>10000000000</v>
      </c>
      <c r="I9830">
        <v>340000000</v>
      </c>
      <c r="J9830">
        <v>0.03</v>
      </c>
      <c r="M9830"/>
    </row>
    <row r="9831" spans="1:15" hidden="1" x14ac:dyDescent="0.25">
      <c r="A9831">
        <v>220</v>
      </c>
      <c r="B9831" t="s">
        <v>780</v>
      </c>
      <c r="C9831" t="s">
        <v>781</v>
      </c>
      <c r="D9831">
        <v>0</v>
      </c>
      <c r="E9831">
        <v>0</v>
      </c>
      <c r="F9831">
        <v>0</v>
      </c>
      <c r="G9831">
        <v>0</v>
      </c>
      <c r="H9831">
        <v>480000000000</v>
      </c>
      <c r="I9831">
        <v>340000000</v>
      </c>
      <c r="J9831">
        <v>0.04</v>
      </c>
      <c r="M9831"/>
    </row>
    <row r="9832" spans="1:15" hidden="1" x14ac:dyDescent="0.25">
      <c r="A9832">
        <v>220</v>
      </c>
      <c r="B9832" t="s">
        <v>1190</v>
      </c>
      <c r="C9832" t="s">
        <v>1191</v>
      </c>
      <c r="D9832">
        <v>42733939932</v>
      </c>
      <c r="E9832">
        <v>1</v>
      </c>
      <c r="F9832">
        <v>0</v>
      </c>
      <c r="G9832">
        <v>0</v>
      </c>
      <c r="H9832">
        <v>4999000000</v>
      </c>
      <c r="I9832">
        <v>340000000</v>
      </c>
      <c r="J9832">
        <v>0.02</v>
      </c>
      <c r="M9832"/>
    </row>
    <row r="9833" spans="1:15" x14ac:dyDescent="0.25">
      <c r="A9833">
        <v>224</v>
      </c>
      <c r="B9833" t="s">
        <v>899</v>
      </c>
      <c r="C9833" t="s">
        <v>900</v>
      </c>
      <c r="D9833">
        <v>0</v>
      </c>
      <c r="E9833">
        <v>0</v>
      </c>
      <c r="F9833">
        <v>0</v>
      </c>
      <c r="G9833">
        <v>0</v>
      </c>
      <c r="H9833">
        <v>490000000000</v>
      </c>
      <c r="I9833">
        <v>340000000</v>
      </c>
      <c r="J9833" s="127">
        <v>0.02</v>
      </c>
      <c r="L9833" t="str">
        <f>C9833</f>
        <v>CETI</v>
      </c>
      <c r="M9833" s="125">
        <f>H9833/1000000</f>
        <v>490000</v>
      </c>
      <c r="O9833" s="126">
        <f>D9833/1000000</f>
        <v>0</v>
      </c>
    </row>
    <row r="9834" spans="1:15" hidden="1" x14ac:dyDescent="0.25">
      <c r="A9834">
        <v>220</v>
      </c>
      <c r="B9834" t="s">
        <v>402</v>
      </c>
      <c r="C9834" t="s">
        <v>403</v>
      </c>
      <c r="D9834">
        <v>113736647058138</v>
      </c>
      <c r="E9834">
        <v>5474545356</v>
      </c>
      <c r="F9834">
        <v>97556361777</v>
      </c>
      <c r="G9834">
        <v>67</v>
      </c>
      <c r="H9834">
        <v>1600000000000</v>
      </c>
      <c r="I9834">
        <v>340000000</v>
      </c>
      <c r="J9834">
        <v>0.05</v>
      </c>
      <c r="M9834"/>
    </row>
    <row r="9835" spans="1:15" hidden="1" x14ac:dyDescent="0.25">
      <c r="A9835">
        <v>220</v>
      </c>
      <c r="B9835" t="s">
        <v>821</v>
      </c>
      <c r="C9835" t="s">
        <v>822</v>
      </c>
      <c r="D9835">
        <v>140090546615</v>
      </c>
      <c r="E9835">
        <v>1</v>
      </c>
      <c r="F9835">
        <v>0</v>
      </c>
      <c r="G9835">
        <v>0</v>
      </c>
      <c r="H9835">
        <v>140000000000</v>
      </c>
      <c r="I9835">
        <v>340000000</v>
      </c>
      <c r="J9835">
        <v>2.7E-2</v>
      </c>
      <c r="M9835"/>
    </row>
    <row r="9836" spans="1:15" hidden="1" x14ac:dyDescent="0.25">
      <c r="A9836">
        <v>220</v>
      </c>
      <c r="B9836" t="s">
        <v>660</v>
      </c>
      <c r="C9836" t="s">
        <v>661</v>
      </c>
      <c r="D9836">
        <v>240272405932</v>
      </c>
      <c r="E9836">
        <v>1</v>
      </c>
      <c r="F9836">
        <v>0</v>
      </c>
      <c r="G9836">
        <v>0</v>
      </c>
      <c r="H9836">
        <v>200000000000</v>
      </c>
      <c r="I9836">
        <v>340000000</v>
      </c>
      <c r="J9836">
        <v>2.58E-2</v>
      </c>
      <c r="M9836"/>
    </row>
    <row r="9837" spans="1:15" hidden="1" x14ac:dyDescent="0.25">
      <c r="A9837">
        <v>222</v>
      </c>
      <c r="B9837" t="s">
        <v>681</v>
      </c>
      <c r="C9837" t="s">
        <v>682</v>
      </c>
      <c r="D9837">
        <v>121822566398305</v>
      </c>
      <c r="E9837">
        <v>2952815057</v>
      </c>
      <c r="F9837">
        <v>84481020198</v>
      </c>
      <c r="G9837">
        <v>61</v>
      </c>
      <c r="H9837">
        <v>1200000000000</v>
      </c>
      <c r="I9837">
        <v>340000000</v>
      </c>
      <c r="J9837">
        <v>0.03</v>
      </c>
      <c r="M9837"/>
    </row>
    <row r="9838" spans="1:15" x14ac:dyDescent="0.25">
      <c r="A9838">
        <v>224</v>
      </c>
      <c r="B9838" t="s">
        <v>1640</v>
      </c>
      <c r="C9838" t="s">
        <v>1641</v>
      </c>
      <c r="D9838">
        <v>22803140464588</v>
      </c>
      <c r="E9838">
        <v>0</v>
      </c>
      <c r="F9838">
        <v>0</v>
      </c>
      <c r="G9838">
        <v>15</v>
      </c>
      <c r="H9838">
        <v>488408278412</v>
      </c>
      <c r="I9838">
        <v>340000000</v>
      </c>
      <c r="J9838" s="127">
        <v>0</v>
      </c>
      <c r="L9838" t="str">
        <f t="shared" ref="L9838:L9839" si="84">C9838</f>
        <v>CRYPT</v>
      </c>
      <c r="M9838" s="125">
        <f t="shared" ref="M9838:M9839" si="85">H9838/1000000</f>
        <v>488408.27841199999</v>
      </c>
      <c r="O9838" s="126">
        <f t="shared" ref="O9838:O9839" si="86">D9838/1000000</f>
        <v>22803140.464588001</v>
      </c>
    </row>
    <row r="9839" spans="1:15" x14ac:dyDescent="0.25">
      <c r="A9839">
        <v>224</v>
      </c>
      <c r="B9839" t="s">
        <v>780</v>
      </c>
      <c r="C9839" t="s">
        <v>781</v>
      </c>
      <c r="D9839">
        <v>0</v>
      </c>
      <c r="E9839">
        <v>0</v>
      </c>
      <c r="F9839">
        <v>0</v>
      </c>
      <c r="G9839">
        <v>0</v>
      </c>
      <c r="H9839">
        <v>480000000000</v>
      </c>
      <c r="I9839">
        <v>340000000</v>
      </c>
      <c r="J9839" s="127">
        <v>0.04</v>
      </c>
      <c r="L9839" t="str">
        <f t="shared" si="84"/>
        <v>TERRA</v>
      </c>
      <c r="M9839" s="125">
        <f t="shared" si="85"/>
        <v>480000</v>
      </c>
      <c r="O9839" s="126">
        <f t="shared" si="86"/>
        <v>0</v>
      </c>
    </row>
    <row r="9840" spans="1:15" hidden="1" x14ac:dyDescent="0.25">
      <c r="A9840">
        <v>220</v>
      </c>
      <c r="B9840" t="s">
        <v>2231</v>
      </c>
      <c r="C9840" t="s">
        <v>2232</v>
      </c>
      <c r="D9840">
        <v>18067673927</v>
      </c>
      <c r="E9840">
        <v>1</v>
      </c>
      <c r="F9840">
        <v>0</v>
      </c>
      <c r="G9840">
        <v>0</v>
      </c>
      <c r="H9840">
        <v>100000000</v>
      </c>
      <c r="I9840">
        <v>340000000</v>
      </c>
      <c r="J9840">
        <v>0</v>
      </c>
      <c r="M9840"/>
    </row>
    <row r="9841" spans="1:10" customFormat="1" hidden="1" x14ac:dyDescent="0.25">
      <c r="A9841">
        <v>220</v>
      </c>
      <c r="B9841" t="s">
        <v>2368</v>
      </c>
      <c r="C9841" t="s">
        <v>2369</v>
      </c>
      <c r="D9841">
        <v>1654878162081</v>
      </c>
      <c r="E9841">
        <v>1</v>
      </c>
      <c r="F9841">
        <v>0</v>
      </c>
      <c r="G9841">
        <v>0</v>
      </c>
      <c r="H9841">
        <v>900000000000</v>
      </c>
      <c r="I9841">
        <v>340000000</v>
      </c>
      <c r="J9841">
        <v>0.03</v>
      </c>
    </row>
    <row r="9842" spans="1:10" customFormat="1" hidden="1" x14ac:dyDescent="0.25">
      <c r="A9842">
        <v>220</v>
      </c>
      <c r="B9842" t="s">
        <v>310</v>
      </c>
      <c r="C9842" t="s">
        <v>311</v>
      </c>
      <c r="D9842">
        <v>622465769596</v>
      </c>
      <c r="E9842">
        <v>1</v>
      </c>
      <c r="F9842">
        <v>0</v>
      </c>
      <c r="G9842">
        <v>0</v>
      </c>
      <c r="H9842">
        <v>75000000000</v>
      </c>
      <c r="I9842">
        <v>340000000</v>
      </c>
      <c r="J9842">
        <v>0.02</v>
      </c>
    </row>
    <row r="9843" spans="1:10" customFormat="1" hidden="1" x14ac:dyDescent="0.25">
      <c r="A9843">
        <v>220</v>
      </c>
      <c r="B9843" t="s">
        <v>2597</v>
      </c>
      <c r="C9843" t="s">
        <v>2598</v>
      </c>
      <c r="D9843">
        <v>2780078007</v>
      </c>
      <c r="E9843">
        <v>1</v>
      </c>
      <c r="F9843">
        <v>0</v>
      </c>
      <c r="G9843">
        <v>0</v>
      </c>
      <c r="H9843">
        <v>2780078007</v>
      </c>
      <c r="I9843">
        <v>340000000</v>
      </c>
      <c r="J9843">
        <v>0.01</v>
      </c>
    </row>
    <row r="9844" spans="1:10" customFormat="1" hidden="1" x14ac:dyDescent="0.25">
      <c r="A9844">
        <v>220</v>
      </c>
      <c r="B9844" t="s">
        <v>2067</v>
      </c>
      <c r="D9844">
        <v>997620818</v>
      </c>
      <c r="E9844">
        <v>1</v>
      </c>
      <c r="F9844">
        <v>0</v>
      </c>
      <c r="G9844">
        <v>0</v>
      </c>
      <c r="H9844">
        <v>500000000</v>
      </c>
      <c r="I9844">
        <v>340000000</v>
      </c>
      <c r="J9844">
        <v>1.4999999999999999E-2</v>
      </c>
    </row>
    <row r="9845" spans="1:10" customFormat="1" hidden="1" x14ac:dyDescent="0.25">
      <c r="A9845">
        <v>220</v>
      </c>
      <c r="B9845" t="s">
        <v>2551</v>
      </c>
      <c r="C9845" t="s">
        <v>2552</v>
      </c>
      <c r="D9845">
        <v>82451577854477</v>
      </c>
      <c r="E9845">
        <v>1461703013</v>
      </c>
      <c r="F9845">
        <v>53830131067</v>
      </c>
      <c r="G9845">
        <v>36</v>
      </c>
      <c r="H9845">
        <v>720000000000</v>
      </c>
      <c r="I9845">
        <v>475000000</v>
      </c>
      <c r="J9845">
        <v>1.7999999999999999E-2</v>
      </c>
    </row>
    <row r="9846" spans="1:10" customFormat="1" hidden="1" x14ac:dyDescent="0.25">
      <c r="A9846">
        <v>220</v>
      </c>
      <c r="B9846" t="s">
        <v>1163</v>
      </c>
      <c r="C9846" t="s">
        <v>1164</v>
      </c>
      <c r="D9846">
        <v>1226386562657</v>
      </c>
      <c r="E9846">
        <v>1</v>
      </c>
      <c r="F9846">
        <v>0</v>
      </c>
      <c r="G9846">
        <v>0</v>
      </c>
      <c r="H9846">
        <v>9000000000</v>
      </c>
      <c r="I9846">
        <v>340000000</v>
      </c>
      <c r="J9846">
        <v>0.01</v>
      </c>
    </row>
    <row r="9847" spans="1:10" customFormat="1" hidden="1" x14ac:dyDescent="0.25">
      <c r="A9847">
        <v>220</v>
      </c>
      <c r="B9847" t="s">
        <v>1563</v>
      </c>
      <c r="C9847" t="s">
        <v>1564</v>
      </c>
      <c r="D9847">
        <v>2755611089559</v>
      </c>
      <c r="E9847">
        <v>353644089</v>
      </c>
      <c r="F9847">
        <v>2715173835</v>
      </c>
      <c r="G9847">
        <v>2</v>
      </c>
      <c r="H9847">
        <v>35000000000</v>
      </c>
      <c r="I9847">
        <v>340000000</v>
      </c>
      <c r="J9847">
        <v>5.0000000000000001E-3</v>
      </c>
    </row>
    <row r="9848" spans="1:10" customFormat="1" hidden="1" x14ac:dyDescent="0.25">
      <c r="A9848">
        <v>220</v>
      </c>
      <c r="B9848" t="s">
        <v>1207</v>
      </c>
      <c r="C9848" t="s">
        <v>979</v>
      </c>
      <c r="D9848">
        <v>904274172710</v>
      </c>
      <c r="E9848">
        <v>1</v>
      </c>
      <c r="F9848">
        <v>0</v>
      </c>
      <c r="G9848">
        <v>0</v>
      </c>
      <c r="H9848">
        <v>100000000</v>
      </c>
      <c r="I9848">
        <v>340000000</v>
      </c>
      <c r="J9848">
        <v>0.15</v>
      </c>
    </row>
    <row r="9849" spans="1:10" customFormat="1" hidden="1" x14ac:dyDescent="0.25">
      <c r="A9849">
        <v>222</v>
      </c>
      <c r="B9849" t="s">
        <v>963</v>
      </c>
      <c r="C9849" t="s">
        <v>964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customFormat="1" hidden="1" x14ac:dyDescent="0.25">
      <c r="A9850">
        <v>220</v>
      </c>
      <c r="B9850" t="s">
        <v>418</v>
      </c>
      <c r="C9850" t="s">
        <v>419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customFormat="1" hidden="1" x14ac:dyDescent="0.25">
      <c r="A9851">
        <v>220</v>
      </c>
      <c r="B9851" t="s">
        <v>445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customFormat="1" hidden="1" x14ac:dyDescent="0.25">
      <c r="A9852">
        <v>220</v>
      </c>
      <c r="B9852" t="s">
        <v>1758</v>
      </c>
      <c r="D9852">
        <v>102802555</v>
      </c>
      <c r="E9852">
        <v>1</v>
      </c>
      <c r="F9852">
        <v>0</v>
      </c>
      <c r="G9852">
        <v>0</v>
      </c>
      <c r="H9852">
        <v>100000000</v>
      </c>
      <c r="I9852">
        <v>340000000</v>
      </c>
      <c r="J9852">
        <v>0.15</v>
      </c>
    </row>
    <row r="9853" spans="1:10" customFormat="1" hidden="1" x14ac:dyDescent="0.25">
      <c r="A9853">
        <v>220</v>
      </c>
      <c r="B9853" t="s">
        <v>2716</v>
      </c>
      <c r="C9853" t="s">
        <v>2717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customFormat="1" hidden="1" x14ac:dyDescent="0.25">
      <c r="A9854">
        <v>220</v>
      </c>
      <c r="B9854" t="s">
        <v>1603</v>
      </c>
      <c r="C9854" t="s">
        <v>1604</v>
      </c>
      <c r="D9854">
        <v>95046121026</v>
      </c>
      <c r="E9854">
        <v>1</v>
      </c>
      <c r="F9854">
        <v>0</v>
      </c>
      <c r="G9854">
        <v>0</v>
      </c>
      <c r="H9854">
        <v>2000000000</v>
      </c>
      <c r="I9854">
        <v>340000000</v>
      </c>
      <c r="J9854">
        <v>0.01</v>
      </c>
    </row>
    <row r="9855" spans="1:10" customFormat="1" hidden="1" x14ac:dyDescent="0.25">
      <c r="A9855">
        <v>220</v>
      </c>
      <c r="B9855" t="s">
        <v>1790</v>
      </c>
      <c r="C9855" t="s">
        <v>1791</v>
      </c>
      <c r="D9855">
        <v>12525001161645</v>
      </c>
      <c r="E9855">
        <v>517445090</v>
      </c>
      <c r="F9855">
        <v>8694809453</v>
      </c>
      <c r="G9855">
        <v>6</v>
      </c>
      <c r="H9855">
        <v>500000000000</v>
      </c>
      <c r="I9855">
        <v>340000000</v>
      </c>
      <c r="J9855">
        <v>0.02</v>
      </c>
    </row>
    <row r="9856" spans="1:10" customFormat="1" hidden="1" x14ac:dyDescent="0.25">
      <c r="A9856">
        <v>222</v>
      </c>
      <c r="B9856" t="s">
        <v>2545</v>
      </c>
      <c r="C9856" t="s">
        <v>2546</v>
      </c>
      <c r="D9856">
        <v>116215587553</v>
      </c>
      <c r="E9856">
        <v>1</v>
      </c>
      <c r="F9856">
        <v>0</v>
      </c>
      <c r="G9856">
        <v>0</v>
      </c>
      <c r="H9856">
        <v>50000000</v>
      </c>
      <c r="I9856">
        <v>340000000</v>
      </c>
      <c r="J9856">
        <v>0</v>
      </c>
    </row>
    <row r="9857" spans="1:15" hidden="1" x14ac:dyDescent="0.25">
      <c r="A9857">
        <v>220</v>
      </c>
      <c r="B9857" t="s">
        <v>2058</v>
      </c>
      <c r="D9857">
        <v>1025072966</v>
      </c>
      <c r="E9857">
        <v>1</v>
      </c>
      <c r="F9857">
        <v>0</v>
      </c>
      <c r="G9857">
        <v>0</v>
      </c>
      <c r="H9857">
        <v>100000000</v>
      </c>
      <c r="I9857">
        <v>345000000</v>
      </c>
      <c r="J9857">
        <v>0.04</v>
      </c>
      <c r="M9857"/>
    </row>
    <row r="9858" spans="1:15" hidden="1" x14ac:dyDescent="0.25">
      <c r="A9858">
        <v>222</v>
      </c>
      <c r="B9858" t="s">
        <v>2306</v>
      </c>
      <c r="C9858" t="s">
        <v>2307</v>
      </c>
      <c r="D9858">
        <v>111673792657639</v>
      </c>
      <c r="E9858">
        <v>18587933726</v>
      </c>
      <c r="F9858">
        <v>72991734906</v>
      </c>
      <c r="G9858">
        <v>64</v>
      </c>
      <c r="H9858">
        <v>0</v>
      </c>
      <c r="I9858">
        <v>340000000</v>
      </c>
      <c r="J9858">
        <v>0.2</v>
      </c>
      <c r="M9858"/>
    </row>
    <row r="9859" spans="1:15" hidden="1" x14ac:dyDescent="0.25">
      <c r="A9859">
        <v>222</v>
      </c>
      <c r="B9859" t="s">
        <v>2672</v>
      </c>
      <c r="C9859" t="s">
        <v>2673</v>
      </c>
      <c r="D9859">
        <v>497454657</v>
      </c>
      <c r="E9859">
        <v>1</v>
      </c>
      <c r="F9859">
        <v>0</v>
      </c>
      <c r="G9859">
        <v>0</v>
      </c>
      <c r="H9859">
        <v>400000000</v>
      </c>
      <c r="I9859">
        <v>340000000</v>
      </c>
      <c r="J9859">
        <v>0</v>
      </c>
      <c r="M9859"/>
    </row>
    <row r="9860" spans="1:15" hidden="1" x14ac:dyDescent="0.25">
      <c r="A9860">
        <v>220</v>
      </c>
      <c r="B9860" t="s">
        <v>561</v>
      </c>
      <c r="C9860" t="s">
        <v>562</v>
      </c>
      <c r="D9860">
        <v>13017374443</v>
      </c>
      <c r="E9860">
        <v>1</v>
      </c>
      <c r="F9860">
        <v>0</v>
      </c>
      <c r="G9860">
        <v>0</v>
      </c>
      <c r="H9860">
        <v>10000000000</v>
      </c>
      <c r="I9860">
        <v>340000000</v>
      </c>
      <c r="J9860">
        <v>0.01</v>
      </c>
      <c r="M9860"/>
    </row>
    <row r="9861" spans="1:15" hidden="1" x14ac:dyDescent="0.25">
      <c r="A9861">
        <v>220</v>
      </c>
      <c r="B9861" t="s">
        <v>1838</v>
      </c>
      <c r="C9861" t="s">
        <v>1839</v>
      </c>
      <c r="D9861">
        <v>1017310683252</v>
      </c>
      <c r="E9861">
        <v>362694304</v>
      </c>
      <c r="F9861">
        <v>1171742782</v>
      </c>
      <c r="G9861">
        <v>1</v>
      </c>
      <c r="H9861">
        <v>50000000000</v>
      </c>
      <c r="I9861">
        <v>340000000</v>
      </c>
      <c r="J9861">
        <v>1.9E-2</v>
      </c>
      <c r="M9861"/>
    </row>
    <row r="9862" spans="1:15" hidden="1" x14ac:dyDescent="0.25">
      <c r="A9862">
        <v>220</v>
      </c>
      <c r="B9862" t="s">
        <v>515</v>
      </c>
      <c r="D9862">
        <v>94252000</v>
      </c>
      <c r="E9862">
        <v>1</v>
      </c>
      <c r="F9862">
        <v>0</v>
      </c>
      <c r="G9862">
        <v>0</v>
      </c>
      <c r="H9862">
        <v>100000000</v>
      </c>
      <c r="I9862">
        <v>340000000</v>
      </c>
      <c r="J9862">
        <v>0.04</v>
      </c>
      <c r="M9862"/>
    </row>
    <row r="9863" spans="1:15" hidden="1" x14ac:dyDescent="0.25">
      <c r="A9863">
        <v>220</v>
      </c>
      <c r="B9863" t="s">
        <v>538</v>
      </c>
      <c r="C9863" t="s">
        <v>539</v>
      </c>
      <c r="D9863">
        <v>224647722907</v>
      </c>
      <c r="E9863">
        <v>1</v>
      </c>
      <c r="F9863">
        <v>0</v>
      </c>
      <c r="G9863">
        <v>0</v>
      </c>
      <c r="H9863">
        <v>30000000000</v>
      </c>
      <c r="I9863">
        <v>340000000</v>
      </c>
      <c r="J9863">
        <v>0</v>
      </c>
      <c r="M9863"/>
    </row>
    <row r="9864" spans="1:15" hidden="1" x14ac:dyDescent="0.25">
      <c r="A9864">
        <v>220</v>
      </c>
      <c r="B9864" t="s">
        <v>207</v>
      </c>
      <c r="C9864" t="s">
        <v>208</v>
      </c>
      <c r="D9864">
        <v>6061446306</v>
      </c>
      <c r="E9864">
        <v>1</v>
      </c>
      <c r="F9864">
        <v>0</v>
      </c>
      <c r="G9864">
        <v>0</v>
      </c>
      <c r="H9864">
        <v>6000000000</v>
      </c>
      <c r="I9864">
        <v>340000000</v>
      </c>
      <c r="J9864">
        <v>0</v>
      </c>
      <c r="M9864"/>
    </row>
    <row r="9865" spans="1:15" hidden="1" x14ac:dyDescent="0.25">
      <c r="A9865">
        <v>222</v>
      </c>
      <c r="B9865" t="s">
        <v>2733</v>
      </c>
      <c r="C9865" t="s">
        <v>2734</v>
      </c>
      <c r="D9865">
        <v>5496236714</v>
      </c>
      <c r="E9865">
        <v>1</v>
      </c>
      <c r="F9865">
        <v>0</v>
      </c>
      <c r="G9865">
        <v>0</v>
      </c>
      <c r="H9865">
        <v>5000000000</v>
      </c>
      <c r="I9865">
        <v>340000000</v>
      </c>
      <c r="J9865">
        <v>0.05</v>
      </c>
      <c r="M9865"/>
    </row>
    <row r="9866" spans="1:15" hidden="1" x14ac:dyDescent="0.25">
      <c r="A9866">
        <v>220</v>
      </c>
      <c r="B9866" t="s">
        <v>292</v>
      </c>
      <c r="C9866" t="s">
        <v>293</v>
      </c>
      <c r="D9866">
        <v>112024968015040</v>
      </c>
      <c r="E9866">
        <v>2632921196</v>
      </c>
      <c r="F9866">
        <v>74137785349</v>
      </c>
      <c r="G9866">
        <v>50</v>
      </c>
      <c r="H9866">
        <v>500000000000</v>
      </c>
      <c r="I9866">
        <v>340000000</v>
      </c>
      <c r="J9866">
        <v>0.03</v>
      </c>
      <c r="M9866"/>
    </row>
    <row r="9867" spans="1:15" hidden="1" x14ac:dyDescent="0.25">
      <c r="A9867">
        <v>220</v>
      </c>
      <c r="B9867" t="s">
        <v>470</v>
      </c>
      <c r="C9867" t="s">
        <v>471</v>
      </c>
      <c r="D9867">
        <v>1021053666</v>
      </c>
      <c r="E9867">
        <v>1</v>
      </c>
      <c r="F9867">
        <v>0</v>
      </c>
      <c r="G9867">
        <v>0</v>
      </c>
      <c r="H9867">
        <v>1000000000</v>
      </c>
      <c r="I9867">
        <v>340000000</v>
      </c>
      <c r="J9867">
        <v>0</v>
      </c>
      <c r="M9867"/>
    </row>
    <row r="9868" spans="1:15" hidden="1" x14ac:dyDescent="0.25">
      <c r="A9868">
        <v>220</v>
      </c>
      <c r="B9868" t="s">
        <v>1232</v>
      </c>
      <c r="C9868" t="s">
        <v>1233</v>
      </c>
      <c r="D9868">
        <v>2510574578793</v>
      </c>
      <c r="E9868">
        <v>367290881</v>
      </c>
      <c r="F9868">
        <v>2701797278</v>
      </c>
      <c r="G9868">
        <v>2</v>
      </c>
      <c r="H9868">
        <v>101000000000</v>
      </c>
      <c r="I9868">
        <v>340000000</v>
      </c>
      <c r="J9868">
        <v>0.01</v>
      </c>
      <c r="M9868"/>
    </row>
    <row r="9869" spans="1:15" x14ac:dyDescent="0.25">
      <c r="A9869">
        <v>224</v>
      </c>
      <c r="B9869" t="s">
        <v>581</v>
      </c>
      <c r="C9869" t="s">
        <v>582</v>
      </c>
      <c r="D9869">
        <v>3746272940527</v>
      </c>
      <c r="E9869">
        <v>0</v>
      </c>
      <c r="F9869">
        <v>0</v>
      </c>
      <c r="G9869">
        <v>3</v>
      </c>
      <c r="H9869">
        <v>460000000000</v>
      </c>
      <c r="I9869">
        <v>340000000</v>
      </c>
      <c r="J9869" s="127">
        <v>0.02</v>
      </c>
      <c r="L9869" t="str">
        <f>C9869</f>
        <v>NCA</v>
      </c>
      <c r="M9869" s="125">
        <f>H9869/1000000</f>
        <v>460000</v>
      </c>
      <c r="O9869" s="126">
        <f>D9869/1000000</f>
        <v>3746272.940527</v>
      </c>
    </row>
    <row r="9870" spans="1:15" hidden="1" x14ac:dyDescent="0.25">
      <c r="A9870">
        <v>220</v>
      </c>
      <c r="B9870" t="s">
        <v>195</v>
      </c>
      <c r="C9870" t="s">
        <v>196</v>
      </c>
      <c r="D9870">
        <v>27363505844</v>
      </c>
      <c r="E9870">
        <v>1</v>
      </c>
      <c r="F9870">
        <v>0</v>
      </c>
      <c r="G9870">
        <v>0</v>
      </c>
      <c r="H9870">
        <v>1000000</v>
      </c>
      <c r="I9870">
        <v>340000000</v>
      </c>
      <c r="J9870">
        <v>7.77E-3</v>
      </c>
      <c r="M9870"/>
    </row>
    <row r="9871" spans="1:15" hidden="1" x14ac:dyDescent="0.25">
      <c r="A9871">
        <v>220</v>
      </c>
      <c r="B9871" t="s">
        <v>325</v>
      </c>
      <c r="C9871" t="s">
        <v>326</v>
      </c>
      <c r="D9871">
        <v>0</v>
      </c>
      <c r="E9871">
        <v>0</v>
      </c>
      <c r="F9871">
        <v>0</v>
      </c>
      <c r="G9871">
        <v>0</v>
      </c>
      <c r="H9871">
        <v>150000000</v>
      </c>
      <c r="I9871">
        <v>340000000</v>
      </c>
      <c r="J9871">
        <v>0</v>
      </c>
      <c r="M9871"/>
    </row>
    <row r="9872" spans="1:15" hidden="1" x14ac:dyDescent="0.25">
      <c r="A9872">
        <v>220</v>
      </c>
      <c r="B9872" t="s">
        <v>699</v>
      </c>
      <c r="C9872" t="s">
        <v>700</v>
      </c>
      <c r="D9872">
        <v>6481489374</v>
      </c>
      <c r="E9872">
        <v>1</v>
      </c>
      <c r="F9872">
        <v>0</v>
      </c>
      <c r="G9872">
        <v>0</v>
      </c>
      <c r="H9872">
        <v>1000000</v>
      </c>
      <c r="I9872">
        <v>340000000</v>
      </c>
      <c r="J9872">
        <v>5.0000000000000001E-3</v>
      </c>
      <c r="M9872"/>
    </row>
    <row r="9873" spans="1:15" hidden="1" x14ac:dyDescent="0.25">
      <c r="A9873">
        <v>220</v>
      </c>
      <c r="B9873" t="s">
        <v>1068</v>
      </c>
      <c r="C9873" t="s">
        <v>1069</v>
      </c>
      <c r="D9873">
        <v>65550947418</v>
      </c>
      <c r="E9873">
        <v>1</v>
      </c>
      <c r="F9873">
        <v>0</v>
      </c>
      <c r="G9873">
        <v>0</v>
      </c>
      <c r="H9873">
        <v>2000000000</v>
      </c>
      <c r="I9873">
        <v>340000000</v>
      </c>
      <c r="J9873">
        <v>0.02</v>
      </c>
      <c r="M9873"/>
    </row>
    <row r="9874" spans="1:15" hidden="1" x14ac:dyDescent="0.25">
      <c r="A9874">
        <v>220</v>
      </c>
      <c r="B9874" t="s">
        <v>1886</v>
      </c>
      <c r="C9874" t="s">
        <v>1887</v>
      </c>
      <c r="D9874">
        <v>7844044171922</v>
      </c>
      <c r="E9874">
        <v>407345182</v>
      </c>
      <c r="F9874">
        <v>13401691415</v>
      </c>
      <c r="G9874">
        <v>9</v>
      </c>
      <c r="H9874">
        <v>1500000000</v>
      </c>
      <c r="I9874">
        <v>340000000</v>
      </c>
      <c r="J9874">
        <v>5.0000000000000001E-3</v>
      </c>
      <c r="M9874"/>
    </row>
    <row r="9875" spans="1:15" hidden="1" x14ac:dyDescent="0.25">
      <c r="A9875">
        <v>220</v>
      </c>
      <c r="B9875" t="s">
        <v>873</v>
      </c>
      <c r="C9875" t="s">
        <v>874</v>
      </c>
      <c r="D9875">
        <v>2216407376654</v>
      </c>
      <c r="E9875">
        <v>681801754</v>
      </c>
      <c r="F9875">
        <v>5456362014</v>
      </c>
      <c r="G9875">
        <v>4</v>
      </c>
      <c r="H9875">
        <v>100000000000</v>
      </c>
      <c r="I9875">
        <v>340000000</v>
      </c>
      <c r="J9875">
        <v>5.8950000000000002E-2</v>
      </c>
      <c r="M9875"/>
    </row>
    <row r="9876" spans="1:15" hidden="1" x14ac:dyDescent="0.25">
      <c r="A9876">
        <v>220</v>
      </c>
      <c r="B9876" t="s">
        <v>644</v>
      </c>
      <c r="C9876" t="s">
        <v>645</v>
      </c>
      <c r="D9876">
        <v>162413923015</v>
      </c>
      <c r="E9876">
        <v>1</v>
      </c>
      <c r="F9876">
        <v>0</v>
      </c>
      <c r="G9876">
        <v>0</v>
      </c>
      <c r="H9876">
        <v>100000000000</v>
      </c>
      <c r="I9876">
        <v>340000000</v>
      </c>
      <c r="J9876">
        <v>0.03</v>
      </c>
      <c r="M9876"/>
    </row>
    <row r="9877" spans="1:15" hidden="1" x14ac:dyDescent="0.25">
      <c r="A9877">
        <v>220</v>
      </c>
      <c r="B9877" t="s">
        <v>2565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340000000</v>
      </c>
      <c r="J9877">
        <v>1</v>
      </c>
      <c r="M9877"/>
    </row>
    <row r="9878" spans="1:15" hidden="1" x14ac:dyDescent="0.25">
      <c r="A9878">
        <v>220</v>
      </c>
      <c r="B9878" t="s">
        <v>1653</v>
      </c>
      <c r="C9878" t="s">
        <v>1654</v>
      </c>
      <c r="D9878">
        <v>3066417088883</v>
      </c>
      <c r="E9878">
        <v>463689890</v>
      </c>
      <c r="F9878">
        <v>4141478752</v>
      </c>
      <c r="G9878">
        <v>3</v>
      </c>
      <c r="H9878">
        <v>380000000000</v>
      </c>
      <c r="I9878">
        <v>340000000</v>
      </c>
      <c r="J9878">
        <v>2.9000000000000001E-2</v>
      </c>
      <c r="M9878"/>
    </row>
    <row r="9879" spans="1:15" hidden="1" x14ac:dyDescent="0.25">
      <c r="A9879">
        <v>222</v>
      </c>
      <c r="B9879" t="s">
        <v>2676</v>
      </c>
      <c r="C9879" t="s">
        <v>2677</v>
      </c>
      <c r="D9879">
        <v>944797278982</v>
      </c>
      <c r="E9879">
        <v>1</v>
      </c>
      <c r="F9879">
        <v>0</v>
      </c>
      <c r="G9879">
        <v>0</v>
      </c>
      <c r="H9879">
        <v>210000000000</v>
      </c>
      <c r="I9879">
        <v>345000000</v>
      </c>
      <c r="J9879">
        <v>0.02</v>
      </c>
      <c r="M9879"/>
    </row>
    <row r="9880" spans="1:15" hidden="1" x14ac:dyDescent="0.25">
      <c r="A9880">
        <v>222</v>
      </c>
      <c r="B9880" t="s">
        <v>1877</v>
      </c>
      <c r="D9880">
        <v>197430721</v>
      </c>
      <c r="E9880">
        <v>1</v>
      </c>
      <c r="F9880">
        <v>0</v>
      </c>
      <c r="G9880">
        <v>0</v>
      </c>
      <c r="H9880">
        <v>130000000</v>
      </c>
      <c r="I9880">
        <v>340000000</v>
      </c>
      <c r="J9880">
        <v>0</v>
      </c>
      <c r="M9880"/>
    </row>
    <row r="9881" spans="1:15" hidden="1" x14ac:dyDescent="0.25">
      <c r="A9881">
        <v>222</v>
      </c>
      <c r="B9881" t="s">
        <v>762</v>
      </c>
      <c r="D9881">
        <v>102802599</v>
      </c>
      <c r="E9881">
        <v>1</v>
      </c>
      <c r="F9881">
        <v>0</v>
      </c>
      <c r="G9881">
        <v>0</v>
      </c>
      <c r="H9881">
        <v>100000000</v>
      </c>
      <c r="I9881">
        <v>340000000</v>
      </c>
      <c r="J9881">
        <v>0.15</v>
      </c>
      <c r="M9881"/>
    </row>
    <row r="9882" spans="1:15" x14ac:dyDescent="0.25">
      <c r="A9882">
        <v>224</v>
      </c>
      <c r="B9882" t="s">
        <v>794</v>
      </c>
      <c r="C9882" t="s">
        <v>795</v>
      </c>
      <c r="D9882">
        <v>26593211958476</v>
      </c>
      <c r="E9882">
        <v>0</v>
      </c>
      <c r="F9882">
        <v>0</v>
      </c>
      <c r="G9882">
        <v>9</v>
      </c>
      <c r="H9882">
        <v>450000000000</v>
      </c>
      <c r="I9882">
        <v>340000000</v>
      </c>
      <c r="J9882" s="127">
        <v>8.9999999999999993E-3</v>
      </c>
      <c r="L9882" t="str">
        <f t="shared" ref="L9882:L9883" si="87">C9882</f>
        <v>OCTAS</v>
      </c>
      <c r="M9882" s="125">
        <f t="shared" ref="M9882:M9883" si="88">H9882/1000000</f>
        <v>450000</v>
      </c>
      <c r="O9882" s="126">
        <f t="shared" ref="O9882:O9883" si="89">D9882/1000000</f>
        <v>26593211.958476</v>
      </c>
    </row>
    <row r="9883" spans="1:15" x14ac:dyDescent="0.25">
      <c r="A9883">
        <v>224</v>
      </c>
      <c r="B9883" t="s">
        <v>2357</v>
      </c>
      <c r="C9883" t="s">
        <v>2358</v>
      </c>
      <c r="D9883">
        <v>4675773403839</v>
      </c>
      <c r="E9883">
        <v>0</v>
      </c>
      <c r="F9883">
        <v>0</v>
      </c>
      <c r="G9883">
        <v>2</v>
      </c>
      <c r="H9883">
        <v>450000000000</v>
      </c>
      <c r="I9883">
        <v>340000000</v>
      </c>
      <c r="J9883" s="127">
        <v>0</v>
      </c>
      <c r="L9883" t="str">
        <f t="shared" si="87"/>
        <v>BSSP</v>
      </c>
      <c r="M9883" s="125">
        <f t="shared" si="88"/>
        <v>450000</v>
      </c>
      <c r="O9883" s="126">
        <f t="shared" si="89"/>
        <v>4675773.4038389996</v>
      </c>
    </row>
    <row r="9884" spans="1:15" hidden="1" x14ac:dyDescent="0.25">
      <c r="A9884">
        <v>220</v>
      </c>
      <c r="B9884" t="s">
        <v>2344</v>
      </c>
      <c r="C9884" t="s">
        <v>2345</v>
      </c>
      <c r="D9884">
        <v>2049602144043</v>
      </c>
      <c r="E9884">
        <v>1</v>
      </c>
      <c r="F9884">
        <v>0</v>
      </c>
      <c r="G9884">
        <v>0</v>
      </c>
      <c r="H9884">
        <v>108200000000</v>
      </c>
      <c r="I9884">
        <v>340000000</v>
      </c>
      <c r="J9884">
        <v>0</v>
      </c>
      <c r="M9884"/>
    </row>
    <row r="9885" spans="1:15" hidden="1" x14ac:dyDescent="0.25">
      <c r="A9885">
        <v>220</v>
      </c>
      <c r="B9885" t="s">
        <v>1440</v>
      </c>
      <c r="C9885" t="s">
        <v>1441</v>
      </c>
      <c r="D9885">
        <v>1387147565</v>
      </c>
      <c r="E9885">
        <v>1</v>
      </c>
      <c r="F9885">
        <v>0</v>
      </c>
      <c r="G9885">
        <v>0</v>
      </c>
      <c r="H9885">
        <v>20000000000</v>
      </c>
      <c r="I9885">
        <v>340000000</v>
      </c>
      <c r="J9885">
        <v>5.0000000000000001E-3</v>
      </c>
      <c r="M9885"/>
    </row>
    <row r="9886" spans="1:15" hidden="1" x14ac:dyDescent="0.25">
      <c r="A9886">
        <v>220</v>
      </c>
      <c r="B9886" t="s">
        <v>1430</v>
      </c>
      <c r="C9886" t="s">
        <v>1431</v>
      </c>
      <c r="D9886">
        <v>40016867118</v>
      </c>
      <c r="E9886">
        <v>1</v>
      </c>
      <c r="F9886">
        <v>0</v>
      </c>
      <c r="G9886">
        <v>0</v>
      </c>
      <c r="H9886">
        <v>40000000000</v>
      </c>
      <c r="I9886">
        <v>340000000</v>
      </c>
      <c r="J9886">
        <v>1E-4</v>
      </c>
      <c r="M9886"/>
    </row>
    <row r="9887" spans="1:15" hidden="1" x14ac:dyDescent="0.25">
      <c r="A9887">
        <v>220</v>
      </c>
      <c r="B9887" t="s">
        <v>1153</v>
      </c>
      <c r="C9887" t="s">
        <v>1154</v>
      </c>
      <c r="D9887">
        <v>840897032205</v>
      </c>
      <c r="E9887">
        <v>1</v>
      </c>
      <c r="F9887">
        <v>0</v>
      </c>
      <c r="G9887">
        <v>0</v>
      </c>
      <c r="H9887">
        <v>12000000000</v>
      </c>
      <c r="I9887">
        <v>340000000</v>
      </c>
      <c r="J9887">
        <v>0.02</v>
      </c>
      <c r="M9887"/>
    </row>
    <row r="9888" spans="1:15" hidden="1" x14ac:dyDescent="0.25">
      <c r="A9888">
        <v>220</v>
      </c>
      <c r="B9888" t="s">
        <v>719</v>
      </c>
      <c r="C9888" t="s">
        <v>720</v>
      </c>
      <c r="D9888">
        <v>1637175710174</v>
      </c>
      <c r="E9888">
        <v>408239664</v>
      </c>
      <c r="F9888">
        <v>2661346914</v>
      </c>
      <c r="G9888">
        <v>2</v>
      </c>
      <c r="H9888">
        <v>250000000000</v>
      </c>
      <c r="I9888">
        <v>340000000</v>
      </c>
      <c r="J9888">
        <v>2.5000000000000001E-2</v>
      </c>
      <c r="M9888"/>
    </row>
    <row r="9889" spans="1:10" customFormat="1" hidden="1" x14ac:dyDescent="0.25">
      <c r="A9889">
        <v>220</v>
      </c>
      <c r="B9889" t="s">
        <v>754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customFormat="1" hidden="1" x14ac:dyDescent="0.25">
      <c r="A9890">
        <v>220</v>
      </c>
      <c r="B9890" t="s">
        <v>687</v>
      </c>
      <c r="C9890" t="s">
        <v>688</v>
      </c>
      <c r="D9890">
        <v>3515491537131</v>
      </c>
      <c r="E9890">
        <v>367300870</v>
      </c>
      <c r="F9890">
        <v>2702786197</v>
      </c>
      <c r="G9890">
        <v>2</v>
      </c>
      <c r="H9890">
        <v>365000000000</v>
      </c>
      <c r="I9890">
        <v>340000000</v>
      </c>
      <c r="J9890">
        <v>0.01</v>
      </c>
    </row>
    <row r="9891" spans="1:10" customFormat="1" hidden="1" x14ac:dyDescent="0.25">
      <c r="A9891">
        <v>220</v>
      </c>
      <c r="B9891" t="s">
        <v>596</v>
      </c>
      <c r="C9891" t="s">
        <v>597</v>
      </c>
      <c r="D9891">
        <v>761354955756</v>
      </c>
      <c r="E9891">
        <v>1</v>
      </c>
      <c r="F9891">
        <v>0</v>
      </c>
      <c r="G9891">
        <v>0</v>
      </c>
      <c r="H9891">
        <v>700000000000</v>
      </c>
      <c r="I9891">
        <v>340000000</v>
      </c>
      <c r="J9891">
        <v>2.8000000000000001E-2</v>
      </c>
    </row>
    <row r="9892" spans="1:10" customFormat="1" hidden="1" x14ac:dyDescent="0.25">
      <c r="A9892">
        <v>220</v>
      </c>
      <c r="B9892" t="s">
        <v>2133</v>
      </c>
      <c r="C9892" t="s">
        <v>2134</v>
      </c>
      <c r="D9892">
        <v>640218777342</v>
      </c>
      <c r="E9892">
        <v>1</v>
      </c>
      <c r="F9892">
        <v>0</v>
      </c>
      <c r="G9892">
        <v>0</v>
      </c>
      <c r="H9892">
        <v>105200000000</v>
      </c>
      <c r="I9892">
        <v>340000000</v>
      </c>
      <c r="J9892">
        <v>0.02</v>
      </c>
    </row>
    <row r="9893" spans="1:10" customFormat="1" hidden="1" x14ac:dyDescent="0.25">
      <c r="A9893">
        <v>220</v>
      </c>
      <c r="B9893" t="s">
        <v>789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customFormat="1" hidden="1" x14ac:dyDescent="0.25">
      <c r="A9894">
        <v>220</v>
      </c>
      <c r="B9894" t="s">
        <v>484</v>
      </c>
      <c r="C9894" t="s">
        <v>485</v>
      </c>
      <c r="D9894">
        <v>139952302779</v>
      </c>
      <c r="E9894">
        <v>383161620</v>
      </c>
      <c r="F9894">
        <v>1151181960</v>
      </c>
      <c r="G9894">
        <v>1</v>
      </c>
      <c r="H9894">
        <v>4500000000</v>
      </c>
      <c r="I9894">
        <v>350000000</v>
      </c>
      <c r="J9894">
        <v>2.8000000000000001E-2</v>
      </c>
    </row>
    <row r="9895" spans="1:10" customFormat="1" hidden="1" x14ac:dyDescent="0.25">
      <c r="A9895">
        <v>220</v>
      </c>
      <c r="B9895" t="s">
        <v>703</v>
      </c>
      <c r="C9895" t="s">
        <v>704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customFormat="1" hidden="1" x14ac:dyDescent="0.25">
      <c r="A9896">
        <v>220</v>
      </c>
      <c r="B9896" t="s">
        <v>2612</v>
      </c>
      <c r="D9896">
        <v>7640398</v>
      </c>
      <c r="E9896">
        <v>1</v>
      </c>
      <c r="F9896">
        <v>0</v>
      </c>
      <c r="G9896">
        <v>0</v>
      </c>
      <c r="H9896">
        <v>100000000</v>
      </c>
      <c r="I9896">
        <v>345000000</v>
      </c>
      <c r="J9896">
        <v>0.02</v>
      </c>
    </row>
    <row r="9897" spans="1:10" customFormat="1" hidden="1" x14ac:dyDescent="0.25">
      <c r="A9897">
        <v>220</v>
      </c>
      <c r="B9897" t="s">
        <v>2364</v>
      </c>
      <c r="C9897" t="s">
        <v>2365</v>
      </c>
      <c r="D9897">
        <v>36038652347</v>
      </c>
      <c r="E9897">
        <v>1</v>
      </c>
      <c r="F9897">
        <v>0</v>
      </c>
      <c r="G9897">
        <v>0</v>
      </c>
      <c r="H9897">
        <v>1000000</v>
      </c>
      <c r="I9897">
        <v>340000000</v>
      </c>
      <c r="J9897">
        <v>0.03</v>
      </c>
    </row>
    <row r="9898" spans="1:10" customFormat="1" hidden="1" x14ac:dyDescent="0.25">
      <c r="A9898">
        <v>222</v>
      </c>
      <c r="B9898" t="s">
        <v>1794</v>
      </c>
      <c r="C9898" t="s">
        <v>1795</v>
      </c>
      <c r="D9898">
        <v>1096817959435</v>
      </c>
      <c r="E9898">
        <v>1</v>
      </c>
      <c r="F9898">
        <v>0</v>
      </c>
      <c r="G9898">
        <v>0</v>
      </c>
      <c r="H9898">
        <v>25000000000</v>
      </c>
      <c r="I9898">
        <v>340000000</v>
      </c>
      <c r="J9898">
        <v>0.02</v>
      </c>
    </row>
    <row r="9899" spans="1:10" customFormat="1" hidden="1" x14ac:dyDescent="0.25">
      <c r="A9899">
        <v>220</v>
      </c>
      <c r="B9899" t="s">
        <v>1422</v>
      </c>
      <c r="C9899" t="s">
        <v>1423</v>
      </c>
      <c r="D9899">
        <v>117536994369</v>
      </c>
      <c r="E9899">
        <v>1</v>
      </c>
      <c r="F9899">
        <v>0</v>
      </c>
      <c r="G9899">
        <v>0</v>
      </c>
      <c r="H9899">
        <v>110000000000</v>
      </c>
      <c r="I9899">
        <v>340000000</v>
      </c>
      <c r="J9899">
        <v>0.01</v>
      </c>
    </row>
    <row r="9900" spans="1:10" customFormat="1" hidden="1" x14ac:dyDescent="0.25">
      <c r="A9900">
        <v>220</v>
      </c>
      <c r="B9900" t="s">
        <v>848</v>
      </c>
      <c r="C9900" t="s">
        <v>849</v>
      </c>
      <c r="D9900">
        <v>111624482178</v>
      </c>
      <c r="E9900">
        <v>1</v>
      </c>
      <c r="F9900">
        <v>0</v>
      </c>
      <c r="G9900">
        <v>0</v>
      </c>
      <c r="H9900">
        <v>50000000000</v>
      </c>
      <c r="I9900">
        <v>340000000</v>
      </c>
      <c r="J9900">
        <v>0.01</v>
      </c>
    </row>
    <row r="9901" spans="1:10" customFormat="1" hidden="1" x14ac:dyDescent="0.25">
      <c r="A9901">
        <v>220</v>
      </c>
      <c r="B9901" t="s">
        <v>1930</v>
      </c>
      <c r="C9901" t="s">
        <v>1931</v>
      </c>
      <c r="D9901">
        <v>50807057900</v>
      </c>
      <c r="E9901">
        <v>1</v>
      </c>
      <c r="F9901">
        <v>0</v>
      </c>
      <c r="G9901">
        <v>0</v>
      </c>
      <c r="H9901">
        <v>3000000000</v>
      </c>
      <c r="I9901">
        <v>340000000</v>
      </c>
      <c r="J9901">
        <v>0.01</v>
      </c>
    </row>
    <row r="9902" spans="1:10" customFormat="1" hidden="1" x14ac:dyDescent="0.25">
      <c r="A9902">
        <v>220</v>
      </c>
      <c r="B9902" t="s">
        <v>2087</v>
      </c>
      <c r="C9902" t="s">
        <v>2088</v>
      </c>
      <c r="D9902">
        <v>11494273462000</v>
      </c>
      <c r="E9902">
        <v>376805356</v>
      </c>
      <c r="F9902">
        <v>7324265961</v>
      </c>
      <c r="G9902">
        <v>5</v>
      </c>
      <c r="H9902">
        <v>4100000000000</v>
      </c>
      <c r="I9902">
        <v>340000000</v>
      </c>
      <c r="J9902">
        <v>5.0000000000000001E-3</v>
      </c>
    </row>
    <row r="9903" spans="1:10" customFormat="1" hidden="1" x14ac:dyDescent="0.25">
      <c r="A9903">
        <v>220</v>
      </c>
      <c r="B9903" t="s">
        <v>2198</v>
      </c>
      <c r="C9903" t="s">
        <v>2199</v>
      </c>
      <c r="D9903">
        <v>130142028478886</v>
      </c>
      <c r="E9903">
        <v>6153880982</v>
      </c>
      <c r="F9903">
        <v>110463738660</v>
      </c>
      <c r="G9903">
        <v>76</v>
      </c>
      <c r="H9903">
        <v>50000000000</v>
      </c>
      <c r="I9903">
        <v>340000000</v>
      </c>
      <c r="J9903">
        <v>0.05</v>
      </c>
    </row>
    <row r="9904" spans="1:10" customFormat="1" hidden="1" x14ac:dyDescent="0.25">
      <c r="A9904">
        <v>220</v>
      </c>
      <c r="B9904" t="s">
        <v>1498</v>
      </c>
      <c r="C9904" t="s">
        <v>1499</v>
      </c>
      <c r="D9904">
        <v>215727415709</v>
      </c>
      <c r="E9904">
        <v>386630783</v>
      </c>
      <c r="F9904">
        <v>1147820184</v>
      </c>
      <c r="G9904">
        <v>1</v>
      </c>
      <c r="H9904">
        <v>110000000000</v>
      </c>
      <c r="I9904">
        <v>345000000</v>
      </c>
      <c r="J9904">
        <v>3.5000000000000003E-2</v>
      </c>
    </row>
    <row r="9905" spans="1:10" customFormat="1" hidden="1" x14ac:dyDescent="0.25">
      <c r="A9905">
        <v>220</v>
      </c>
      <c r="B9905" t="s">
        <v>1557</v>
      </c>
      <c r="C9905" t="s">
        <v>1558</v>
      </c>
      <c r="D9905">
        <v>0</v>
      </c>
      <c r="E9905">
        <v>0</v>
      </c>
      <c r="F9905">
        <v>0</v>
      </c>
      <c r="G9905">
        <v>0</v>
      </c>
      <c r="H9905">
        <v>225000000000</v>
      </c>
      <c r="I9905">
        <v>340000000</v>
      </c>
      <c r="J9905">
        <v>2.29E-2</v>
      </c>
    </row>
    <row r="9906" spans="1:10" customFormat="1" hidden="1" x14ac:dyDescent="0.25">
      <c r="A9906">
        <v>220</v>
      </c>
      <c r="B9906" t="s">
        <v>1406</v>
      </c>
      <c r="C9906" t="s">
        <v>1407</v>
      </c>
      <c r="D9906">
        <v>262362144773</v>
      </c>
      <c r="E9906">
        <v>1</v>
      </c>
      <c r="F9906">
        <v>0</v>
      </c>
      <c r="G9906">
        <v>0</v>
      </c>
      <c r="H9906">
        <v>120000000000</v>
      </c>
      <c r="I9906">
        <v>340000000</v>
      </c>
      <c r="J9906">
        <v>0.02</v>
      </c>
    </row>
    <row r="9907" spans="1:10" customFormat="1" hidden="1" x14ac:dyDescent="0.25">
      <c r="A9907">
        <v>222</v>
      </c>
      <c r="B9907" t="s">
        <v>2617</v>
      </c>
      <c r="C9907" t="s">
        <v>2525</v>
      </c>
      <c r="D9907">
        <v>0</v>
      </c>
      <c r="E9907">
        <v>0</v>
      </c>
      <c r="F9907">
        <v>0</v>
      </c>
      <c r="G9907">
        <v>0</v>
      </c>
      <c r="H9907">
        <v>100000000000</v>
      </c>
      <c r="I9907">
        <v>360000000</v>
      </c>
      <c r="J9907">
        <v>0.05</v>
      </c>
    </row>
    <row r="9908" spans="1:10" customFormat="1" hidden="1" x14ac:dyDescent="0.25">
      <c r="A9908">
        <v>220</v>
      </c>
      <c r="B9908" t="s">
        <v>2170</v>
      </c>
      <c r="C9908" t="s">
        <v>2171</v>
      </c>
      <c r="D9908">
        <v>768389991250</v>
      </c>
      <c r="E9908">
        <v>375840995</v>
      </c>
      <c r="F9908">
        <v>1158858866</v>
      </c>
      <c r="G9908">
        <v>1</v>
      </c>
      <c r="H9908">
        <v>250000000000</v>
      </c>
      <c r="I9908">
        <v>340000000</v>
      </c>
      <c r="J9908">
        <v>0.03</v>
      </c>
    </row>
    <row r="9909" spans="1:10" customFormat="1" hidden="1" x14ac:dyDescent="0.25">
      <c r="A9909">
        <v>220</v>
      </c>
      <c r="B9909" s="161" t="s">
        <v>837</v>
      </c>
      <c r="C9909" t="s">
        <v>838</v>
      </c>
      <c r="D9909">
        <v>7736471315584</v>
      </c>
      <c r="E9909">
        <v>446629403</v>
      </c>
      <c r="F9909">
        <v>4158546731</v>
      </c>
      <c r="G9909">
        <v>3</v>
      </c>
      <c r="H9909">
        <v>350000000000</v>
      </c>
      <c r="I9909">
        <v>340000000</v>
      </c>
      <c r="J9909">
        <v>2.5000000000000001E-2</v>
      </c>
    </row>
    <row r="9910" spans="1:10" customFormat="1" hidden="1" x14ac:dyDescent="0.25">
      <c r="A9910">
        <v>222</v>
      </c>
      <c r="B9910" t="s">
        <v>2370</v>
      </c>
      <c r="C9910" t="s">
        <v>2371</v>
      </c>
      <c r="D9910">
        <v>540460249562</v>
      </c>
      <c r="E9910">
        <v>340000000</v>
      </c>
      <c r="F9910">
        <v>1091096731</v>
      </c>
      <c r="G9910">
        <v>1</v>
      </c>
      <c r="H9910">
        <v>100000000000</v>
      </c>
      <c r="I9910">
        <v>340000000</v>
      </c>
      <c r="J9910">
        <v>0</v>
      </c>
    </row>
    <row r="9911" spans="1:10" customFormat="1" hidden="1" x14ac:dyDescent="0.25">
      <c r="A9911">
        <v>222</v>
      </c>
      <c r="B9911" t="s">
        <v>2729</v>
      </c>
      <c r="C9911" t="s">
        <v>2730</v>
      </c>
      <c r="D9911">
        <v>10097640002</v>
      </c>
      <c r="E9911">
        <v>1</v>
      </c>
      <c r="F9911">
        <v>0</v>
      </c>
      <c r="G9911">
        <v>0</v>
      </c>
      <c r="H9911">
        <v>10000000000</v>
      </c>
      <c r="I9911">
        <v>400000000</v>
      </c>
      <c r="J9911">
        <v>0.04</v>
      </c>
    </row>
    <row r="9912" spans="1:10" customFormat="1" hidden="1" x14ac:dyDescent="0.25">
      <c r="A9912">
        <v>220</v>
      </c>
      <c r="B9912" t="s">
        <v>591</v>
      </c>
      <c r="D9912">
        <v>300822669</v>
      </c>
      <c r="E9912">
        <v>1</v>
      </c>
      <c r="F9912">
        <v>0</v>
      </c>
      <c r="G9912">
        <v>0</v>
      </c>
      <c r="H9912">
        <v>100000000</v>
      </c>
      <c r="I9912">
        <v>345000000</v>
      </c>
      <c r="J9912">
        <v>5.0000000000000001E-3</v>
      </c>
    </row>
    <row r="9913" spans="1:10" customFormat="1" hidden="1" x14ac:dyDescent="0.25">
      <c r="A9913">
        <v>220</v>
      </c>
      <c r="B9913" t="s">
        <v>575</v>
      </c>
      <c r="C9913" t="s">
        <v>576</v>
      </c>
      <c r="D9913">
        <v>708949066266</v>
      </c>
      <c r="E9913">
        <v>1</v>
      </c>
      <c r="F9913">
        <v>0</v>
      </c>
      <c r="G9913">
        <v>0</v>
      </c>
      <c r="H9913">
        <v>20000000000</v>
      </c>
      <c r="I9913">
        <v>340000000</v>
      </c>
      <c r="J9913">
        <v>1E-3</v>
      </c>
    </row>
    <row r="9914" spans="1:10" customFormat="1" hidden="1" x14ac:dyDescent="0.25">
      <c r="A9914">
        <v>220</v>
      </c>
      <c r="B9914" t="s">
        <v>2041</v>
      </c>
      <c r="C9914" t="s">
        <v>2042</v>
      </c>
      <c r="D9914">
        <v>862006308835</v>
      </c>
      <c r="E9914">
        <v>1</v>
      </c>
      <c r="F9914">
        <v>0</v>
      </c>
      <c r="G9914">
        <v>0</v>
      </c>
      <c r="H9914">
        <v>25000000000</v>
      </c>
      <c r="I9914">
        <v>340000000</v>
      </c>
      <c r="J9914">
        <v>0.02</v>
      </c>
    </row>
    <row r="9915" spans="1:10" customFormat="1" hidden="1" x14ac:dyDescent="0.25">
      <c r="A9915">
        <v>220</v>
      </c>
      <c r="B9915" t="s">
        <v>2618</v>
      </c>
      <c r="C9915" t="s">
        <v>2525</v>
      </c>
      <c r="D9915">
        <v>0</v>
      </c>
      <c r="E9915">
        <v>0</v>
      </c>
      <c r="F9915">
        <v>0</v>
      </c>
      <c r="G9915">
        <v>0</v>
      </c>
      <c r="H9915">
        <v>100000000000</v>
      </c>
      <c r="I9915">
        <v>360000000</v>
      </c>
      <c r="J9915">
        <v>0.05</v>
      </c>
    </row>
    <row r="9916" spans="1:10" customFormat="1" hidden="1" x14ac:dyDescent="0.25">
      <c r="A9916">
        <v>220</v>
      </c>
      <c r="B9916" t="s">
        <v>829</v>
      </c>
      <c r="C9916" t="s">
        <v>830</v>
      </c>
      <c r="D9916">
        <v>54074034048581</v>
      </c>
      <c r="E9916">
        <v>831469535</v>
      </c>
      <c r="F9916">
        <v>28333166138</v>
      </c>
      <c r="G9916">
        <v>19</v>
      </c>
      <c r="H9916">
        <v>300000000000</v>
      </c>
      <c r="I9916">
        <v>400000000</v>
      </c>
      <c r="J9916">
        <v>1.4999999999999999E-2</v>
      </c>
    </row>
    <row r="9917" spans="1:10" customFormat="1" hidden="1" x14ac:dyDescent="0.25">
      <c r="A9917">
        <v>220</v>
      </c>
      <c r="B9917" t="s">
        <v>1772</v>
      </c>
      <c r="C9917" t="s">
        <v>1773</v>
      </c>
      <c r="D9917">
        <v>77000000000</v>
      </c>
      <c r="E9917">
        <v>1</v>
      </c>
      <c r="F9917">
        <v>0</v>
      </c>
      <c r="G9917">
        <v>0</v>
      </c>
      <c r="H9917">
        <v>77000000000</v>
      </c>
      <c r="I9917">
        <v>340000000</v>
      </c>
      <c r="J9917">
        <v>7.7000000000000002E-3</v>
      </c>
    </row>
    <row r="9918" spans="1:10" customFormat="1" hidden="1" x14ac:dyDescent="0.25">
      <c r="A9918">
        <v>220</v>
      </c>
      <c r="B9918" t="s">
        <v>1119</v>
      </c>
      <c r="C9918" t="s">
        <v>1120</v>
      </c>
      <c r="D9918">
        <v>4278919869265</v>
      </c>
      <c r="E9918">
        <v>375888421</v>
      </c>
      <c r="F9918">
        <v>1160392283</v>
      </c>
      <c r="G9918">
        <v>1</v>
      </c>
      <c r="H9918">
        <v>3100000000000</v>
      </c>
      <c r="I9918">
        <v>340000000</v>
      </c>
      <c r="J9918">
        <v>0.03</v>
      </c>
    </row>
    <row r="9919" spans="1:10" customFormat="1" hidden="1" x14ac:dyDescent="0.25">
      <c r="A9919">
        <v>220</v>
      </c>
      <c r="B9919" t="s">
        <v>503</v>
      </c>
      <c r="C9919" t="s">
        <v>504</v>
      </c>
      <c r="D9919">
        <v>59665076107</v>
      </c>
      <c r="E9919">
        <v>1</v>
      </c>
      <c r="F9919">
        <v>0</v>
      </c>
      <c r="G9919">
        <v>0</v>
      </c>
      <c r="H9919">
        <v>50000000000</v>
      </c>
      <c r="I9919">
        <v>340000000</v>
      </c>
      <c r="J9919">
        <v>0.01</v>
      </c>
    </row>
    <row r="9920" spans="1:10" customFormat="1" hidden="1" x14ac:dyDescent="0.25">
      <c r="A9920">
        <v>220</v>
      </c>
      <c r="B9920" t="s">
        <v>2250</v>
      </c>
      <c r="C9920" t="s">
        <v>2251</v>
      </c>
      <c r="D9920">
        <v>6766059338</v>
      </c>
      <c r="E9920">
        <v>1</v>
      </c>
      <c r="F9920">
        <v>0</v>
      </c>
      <c r="G9920">
        <v>0</v>
      </c>
      <c r="H9920">
        <v>95000000</v>
      </c>
      <c r="I9920">
        <v>340000000</v>
      </c>
      <c r="J9920">
        <v>0.02</v>
      </c>
    </row>
    <row r="9921" spans="1:10" customFormat="1" hidden="1" x14ac:dyDescent="0.25">
      <c r="A9921">
        <v>220</v>
      </c>
      <c r="B9921" t="s">
        <v>1139</v>
      </c>
      <c r="C9921" t="s">
        <v>1140</v>
      </c>
      <c r="D9921">
        <v>1045302430</v>
      </c>
      <c r="E9921">
        <v>1</v>
      </c>
      <c r="F9921">
        <v>0</v>
      </c>
      <c r="G9921">
        <v>0</v>
      </c>
      <c r="H9921">
        <v>1000000000</v>
      </c>
      <c r="I9921">
        <v>340000000</v>
      </c>
      <c r="J9921">
        <v>0</v>
      </c>
    </row>
    <row r="9922" spans="1:10" customFormat="1" hidden="1" x14ac:dyDescent="0.25">
      <c r="A9922">
        <v>220</v>
      </c>
      <c r="B9922" t="s">
        <v>296</v>
      </c>
      <c r="C9922" t="s">
        <v>297</v>
      </c>
      <c r="D9922">
        <v>16109672308775</v>
      </c>
      <c r="E9922">
        <v>1431352347</v>
      </c>
      <c r="F9922">
        <v>26192456343</v>
      </c>
      <c r="G9922">
        <v>18</v>
      </c>
      <c r="H9922">
        <v>150000000000</v>
      </c>
      <c r="I9922">
        <v>340000000</v>
      </c>
      <c r="J9922">
        <v>0.04</v>
      </c>
    </row>
    <row r="9923" spans="1:10" customFormat="1" hidden="1" x14ac:dyDescent="0.25">
      <c r="A9923">
        <v>220</v>
      </c>
      <c r="B9923" t="s">
        <v>642</v>
      </c>
      <c r="C9923" t="s">
        <v>643</v>
      </c>
      <c r="D9923">
        <v>4752042869102</v>
      </c>
      <c r="E9923">
        <v>437592804</v>
      </c>
      <c r="F9923">
        <v>1099077776</v>
      </c>
      <c r="G9923">
        <v>1</v>
      </c>
      <c r="H9923">
        <v>1618033988749</v>
      </c>
      <c r="I9923">
        <v>345000000</v>
      </c>
      <c r="J9923">
        <v>7.7700000000000005E-2</v>
      </c>
    </row>
    <row r="9924" spans="1:10" customFormat="1" hidden="1" x14ac:dyDescent="0.25">
      <c r="A9924">
        <v>220</v>
      </c>
      <c r="B9924" t="s">
        <v>937</v>
      </c>
      <c r="C9924" t="s">
        <v>938</v>
      </c>
      <c r="D9924">
        <v>70069856027</v>
      </c>
      <c r="E9924">
        <v>1</v>
      </c>
      <c r="F9924">
        <v>0</v>
      </c>
      <c r="G9924">
        <v>0</v>
      </c>
      <c r="H9924">
        <v>30000000000</v>
      </c>
      <c r="I9924">
        <v>340000000</v>
      </c>
      <c r="J9924">
        <v>0.03</v>
      </c>
    </row>
    <row r="9925" spans="1:10" customFormat="1" hidden="1" x14ac:dyDescent="0.25">
      <c r="A9925">
        <v>222</v>
      </c>
      <c r="B9925" t="s">
        <v>2536</v>
      </c>
      <c r="C9925" t="s">
        <v>2537</v>
      </c>
      <c r="D9925">
        <v>413342615888</v>
      </c>
      <c r="E9925">
        <v>1</v>
      </c>
      <c r="F9925">
        <v>0</v>
      </c>
      <c r="G9925">
        <v>0</v>
      </c>
      <c r="H9925">
        <v>141500000000</v>
      </c>
      <c r="I9925">
        <v>340000000</v>
      </c>
      <c r="J9925">
        <v>0.03</v>
      </c>
    </row>
    <row r="9926" spans="1:10" customFormat="1" hidden="1" x14ac:dyDescent="0.25">
      <c r="A9926">
        <v>220</v>
      </c>
      <c r="B9926" t="s">
        <v>2268</v>
      </c>
      <c r="C9926" t="s">
        <v>2269</v>
      </c>
      <c r="D9926">
        <v>0</v>
      </c>
      <c r="E9926">
        <v>0</v>
      </c>
      <c r="F9926">
        <v>0</v>
      </c>
      <c r="G9926">
        <v>0</v>
      </c>
      <c r="H9926">
        <v>400000000</v>
      </c>
      <c r="I9926">
        <v>340000000</v>
      </c>
      <c r="J9926">
        <v>0</v>
      </c>
    </row>
    <row r="9927" spans="1:10" customFormat="1" hidden="1" x14ac:dyDescent="0.25">
      <c r="A9927">
        <v>220</v>
      </c>
      <c r="B9927" t="s">
        <v>1627</v>
      </c>
      <c r="D9927">
        <v>0</v>
      </c>
      <c r="E9927">
        <v>0</v>
      </c>
      <c r="F9927">
        <v>0</v>
      </c>
      <c r="G9927">
        <v>1963</v>
      </c>
      <c r="H9927">
        <v>0</v>
      </c>
      <c r="I9927">
        <v>0</v>
      </c>
      <c r="J9927">
        <v>0</v>
      </c>
    </row>
    <row r="9928" spans="1:10" customFormat="1" hidden="1" x14ac:dyDescent="0.25">
      <c r="A9928">
        <v>220</v>
      </c>
      <c r="B9928" t="s">
        <v>2672</v>
      </c>
      <c r="C9928" t="s">
        <v>2673</v>
      </c>
      <c r="D9928">
        <v>497454657</v>
      </c>
      <c r="E9928">
        <v>1</v>
      </c>
      <c r="F9928">
        <v>0</v>
      </c>
      <c r="G9928">
        <v>0</v>
      </c>
      <c r="H9928">
        <v>400000000</v>
      </c>
      <c r="I9928">
        <v>340000000</v>
      </c>
      <c r="J9928">
        <v>0.04</v>
      </c>
    </row>
    <row r="9929" spans="1:10" customFormat="1" hidden="1" x14ac:dyDescent="0.25">
      <c r="A9929">
        <v>220</v>
      </c>
      <c r="B9929" t="s">
        <v>2676</v>
      </c>
      <c r="C9929" t="s">
        <v>2677</v>
      </c>
      <c r="D9929">
        <v>943743720715</v>
      </c>
      <c r="E9929">
        <v>1</v>
      </c>
      <c r="F9929">
        <v>0</v>
      </c>
      <c r="G9929">
        <v>0</v>
      </c>
      <c r="H9929">
        <v>210000000000</v>
      </c>
      <c r="I9929">
        <v>345000000</v>
      </c>
      <c r="J9929">
        <v>0.02</v>
      </c>
    </row>
    <row r="9930" spans="1:10" customFormat="1" hidden="1" x14ac:dyDescent="0.25">
      <c r="A9930">
        <v>220</v>
      </c>
      <c r="B9930" t="s">
        <v>2499</v>
      </c>
      <c r="C9930" t="s">
        <v>219</v>
      </c>
      <c r="D9930">
        <v>185196755366</v>
      </c>
      <c r="E9930">
        <v>1</v>
      </c>
      <c r="F9930">
        <v>0</v>
      </c>
      <c r="G9930">
        <v>0</v>
      </c>
      <c r="H9930">
        <v>100000000000</v>
      </c>
      <c r="I9930">
        <v>340000000</v>
      </c>
      <c r="J9930">
        <v>0.01</v>
      </c>
    </row>
    <row r="9931" spans="1:10" customFormat="1" hidden="1" x14ac:dyDescent="0.25">
      <c r="A9931">
        <v>220</v>
      </c>
      <c r="B9931" t="s">
        <v>262</v>
      </c>
      <c r="C9931" t="s">
        <v>263</v>
      </c>
      <c r="D9931">
        <v>154473255838</v>
      </c>
      <c r="E9931">
        <v>1</v>
      </c>
      <c r="F9931">
        <v>0</v>
      </c>
      <c r="G9931">
        <v>0</v>
      </c>
      <c r="H9931">
        <v>25000000000</v>
      </c>
      <c r="I9931">
        <v>340000000</v>
      </c>
      <c r="J9931">
        <v>0.01</v>
      </c>
    </row>
    <row r="9932" spans="1:10" customFormat="1" hidden="1" x14ac:dyDescent="0.25">
      <c r="A9932">
        <v>220</v>
      </c>
      <c r="B9932" t="s">
        <v>2473</v>
      </c>
      <c r="C9932" t="s">
        <v>2474</v>
      </c>
      <c r="D9932">
        <v>37295783307</v>
      </c>
      <c r="E9932">
        <v>1</v>
      </c>
      <c r="F9932">
        <v>0</v>
      </c>
      <c r="G9932">
        <v>0</v>
      </c>
      <c r="H9932">
        <v>30000000000</v>
      </c>
      <c r="I9932">
        <v>340000000</v>
      </c>
      <c r="J9932">
        <v>8.0000000000000002E-3</v>
      </c>
    </row>
    <row r="9933" spans="1:10" customFormat="1" hidden="1" x14ac:dyDescent="0.25">
      <c r="A9933">
        <v>220</v>
      </c>
      <c r="B9933" t="s">
        <v>1483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customFormat="1" hidden="1" x14ac:dyDescent="0.25">
      <c r="A9934">
        <v>220</v>
      </c>
      <c r="B9934" t="s">
        <v>1525</v>
      </c>
      <c r="C9934" t="s">
        <v>1526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customFormat="1" hidden="1" x14ac:dyDescent="0.25">
      <c r="A9935">
        <v>220</v>
      </c>
      <c r="B9935" s="161" t="s">
        <v>321</v>
      </c>
      <c r="C9935" t="s">
        <v>322</v>
      </c>
      <c r="D9935">
        <v>74313903643</v>
      </c>
      <c r="E9935">
        <v>1</v>
      </c>
      <c r="F9935">
        <v>0</v>
      </c>
      <c r="G9935">
        <v>0</v>
      </c>
      <c r="H9935">
        <v>20000000000</v>
      </c>
      <c r="I9935">
        <v>340000000</v>
      </c>
      <c r="J9935">
        <v>8.9999999999999993E-3</v>
      </c>
    </row>
    <row r="9936" spans="1:10" customFormat="1" hidden="1" x14ac:dyDescent="0.25">
      <c r="A9936">
        <v>220</v>
      </c>
      <c r="B9936" s="161" t="s">
        <v>464</v>
      </c>
      <c r="C9936" t="s">
        <v>465</v>
      </c>
      <c r="D9936">
        <v>3196229497770</v>
      </c>
      <c r="E9936">
        <v>1</v>
      </c>
      <c r="F9936">
        <v>0</v>
      </c>
      <c r="G9936">
        <v>0</v>
      </c>
      <c r="H9936">
        <v>81000000000</v>
      </c>
      <c r="I9936">
        <v>340000000</v>
      </c>
      <c r="J9936">
        <v>0</v>
      </c>
    </row>
    <row r="9937" spans="1:10" customFormat="1" hidden="1" x14ac:dyDescent="0.25">
      <c r="A9937">
        <v>220</v>
      </c>
      <c r="B9937" t="s">
        <v>2670</v>
      </c>
      <c r="C9937" t="s">
        <v>2671</v>
      </c>
      <c r="D9937">
        <v>4997448541</v>
      </c>
      <c r="E9937">
        <v>1</v>
      </c>
      <c r="F9937">
        <v>0</v>
      </c>
      <c r="G9937">
        <v>0</v>
      </c>
      <c r="H9937">
        <v>1000000000</v>
      </c>
      <c r="I9937">
        <v>340000000</v>
      </c>
      <c r="J9937">
        <v>0</v>
      </c>
    </row>
    <row r="9938" spans="1:10" customFormat="1" hidden="1" x14ac:dyDescent="0.25">
      <c r="A9938">
        <v>220</v>
      </c>
      <c r="B9938" t="s">
        <v>181</v>
      </c>
      <c r="C9938" t="s">
        <v>182</v>
      </c>
      <c r="D9938">
        <v>157657494916</v>
      </c>
      <c r="E9938">
        <v>1</v>
      </c>
      <c r="F9938">
        <v>0</v>
      </c>
      <c r="G9938">
        <v>0</v>
      </c>
      <c r="H9938">
        <v>500000000</v>
      </c>
      <c r="I9938">
        <v>340000000</v>
      </c>
      <c r="J9938">
        <v>0.04</v>
      </c>
    </row>
    <row r="9939" spans="1:10" customFormat="1" hidden="1" x14ac:dyDescent="0.25">
      <c r="A9939">
        <v>220</v>
      </c>
      <c r="B9939" t="s">
        <v>782</v>
      </c>
      <c r="D9939">
        <v>0</v>
      </c>
      <c r="E9939">
        <v>0</v>
      </c>
      <c r="F9939">
        <v>0</v>
      </c>
      <c r="G9939">
        <v>1973</v>
      </c>
      <c r="H9939">
        <v>0</v>
      </c>
      <c r="I9939">
        <v>0</v>
      </c>
      <c r="J9939">
        <v>0</v>
      </c>
    </row>
    <row r="9940" spans="1:10" customFormat="1" hidden="1" x14ac:dyDescent="0.25">
      <c r="A9940">
        <v>220</v>
      </c>
      <c r="B9940" t="s">
        <v>2026</v>
      </c>
      <c r="D9940">
        <v>0</v>
      </c>
      <c r="E9940">
        <v>0</v>
      </c>
      <c r="F9940">
        <v>0</v>
      </c>
      <c r="G9940">
        <v>0</v>
      </c>
      <c r="H9940">
        <v>100000000</v>
      </c>
      <c r="I9940">
        <v>345000000</v>
      </c>
      <c r="J9940">
        <v>0.15</v>
      </c>
    </row>
    <row r="9941" spans="1:10" customFormat="1" hidden="1" x14ac:dyDescent="0.25">
      <c r="A9941">
        <v>220</v>
      </c>
      <c r="B9941" t="s">
        <v>224</v>
      </c>
      <c r="C9941" t="s">
        <v>225</v>
      </c>
      <c r="D9941">
        <v>102277907217</v>
      </c>
      <c r="E9941">
        <v>1</v>
      </c>
      <c r="F9941">
        <v>0</v>
      </c>
      <c r="G9941">
        <v>0</v>
      </c>
      <c r="H9941">
        <v>100000000000</v>
      </c>
      <c r="I9941">
        <v>340000000</v>
      </c>
      <c r="J9941">
        <v>2.8000000000000001E-2</v>
      </c>
    </row>
    <row r="9942" spans="1:10" customFormat="1" hidden="1" x14ac:dyDescent="0.25">
      <c r="A9942">
        <v>220</v>
      </c>
      <c r="B9942" t="s">
        <v>468</v>
      </c>
      <c r="C9942" t="s">
        <v>469</v>
      </c>
      <c r="D9942">
        <v>135897314285</v>
      </c>
      <c r="E9942">
        <v>1</v>
      </c>
      <c r="F9942">
        <v>0</v>
      </c>
      <c r="G9942">
        <v>0</v>
      </c>
      <c r="H9942">
        <v>125000000000</v>
      </c>
      <c r="I9942">
        <v>340000000</v>
      </c>
      <c r="J9942">
        <v>0.02</v>
      </c>
    </row>
    <row r="9943" spans="1:10" customFormat="1" hidden="1" x14ac:dyDescent="0.25">
      <c r="A9943">
        <v>220</v>
      </c>
      <c r="B9943" t="s">
        <v>2299</v>
      </c>
      <c r="C9943" t="s">
        <v>2300</v>
      </c>
      <c r="D9943">
        <v>120256840932671</v>
      </c>
      <c r="E9943">
        <v>4938895770</v>
      </c>
      <c r="F9943">
        <v>87379019648</v>
      </c>
      <c r="G9943">
        <v>60</v>
      </c>
      <c r="H9943">
        <v>2000000000000</v>
      </c>
      <c r="I9943">
        <v>340000000</v>
      </c>
      <c r="J9943">
        <v>0.05</v>
      </c>
    </row>
    <row r="9944" spans="1:10" customFormat="1" hidden="1" x14ac:dyDescent="0.25">
      <c r="A9944">
        <v>220</v>
      </c>
      <c r="B9944" s="161" t="s">
        <v>1452</v>
      </c>
      <c r="C9944" t="s">
        <v>1453</v>
      </c>
      <c r="D9944">
        <v>0</v>
      </c>
      <c r="E9944">
        <v>1</v>
      </c>
      <c r="F9944">
        <v>0</v>
      </c>
      <c r="G9944">
        <v>0</v>
      </c>
      <c r="H9944">
        <v>25000000000</v>
      </c>
      <c r="I9944">
        <v>750000000</v>
      </c>
      <c r="J9944">
        <v>3.7499999999999999E-2</v>
      </c>
    </row>
    <row r="9945" spans="1:10" customFormat="1" hidden="1" x14ac:dyDescent="0.25">
      <c r="A9945">
        <v>220</v>
      </c>
      <c r="B9945" t="s">
        <v>2579</v>
      </c>
      <c r="C9945" t="s">
        <v>2580</v>
      </c>
      <c r="D9945">
        <v>162514745594674</v>
      </c>
      <c r="E9945">
        <v>131952737204</v>
      </c>
      <c r="F9945">
        <v>0</v>
      </c>
      <c r="G9945">
        <v>86</v>
      </c>
      <c r="H9945">
        <v>0</v>
      </c>
      <c r="I9945">
        <v>340000000</v>
      </c>
      <c r="J9945">
        <v>1</v>
      </c>
    </row>
    <row r="9946" spans="1:10" customFormat="1" hidden="1" x14ac:dyDescent="0.25">
      <c r="A9946">
        <v>220</v>
      </c>
      <c r="B9946" t="s">
        <v>2135</v>
      </c>
      <c r="C9946" t="s">
        <v>2136</v>
      </c>
      <c r="D9946">
        <v>854601126628</v>
      </c>
      <c r="E9946">
        <v>363895715</v>
      </c>
      <c r="F9946">
        <v>1170890048</v>
      </c>
      <c r="G9946">
        <v>1</v>
      </c>
      <c r="H9946">
        <v>500000000000</v>
      </c>
      <c r="I9946">
        <v>340000000</v>
      </c>
      <c r="J9946">
        <v>0.02</v>
      </c>
    </row>
    <row r="9947" spans="1:10" customFormat="1" hidden="1" x14ac:dyDescent="0.25">
      <c r="A9947">
        <v>220</v>
      </c>
      <c r="B9947" t="s">
        <v>2032</v>
      </c>
      <c r="C9947" t="s">
        <v>2033</v>
      </c>
      <c r="D9947">
        <v>948737683778</v>
      </c>
      <c r="E9947">
        <v>1</v>
      </c>
      <c r="F9947">
        <v>0</v>
      </c>
      <c r="G9947">
        <v>0</v>
      </c>
      <c r="H9947">
        <v>50000000000</v>
      </c>
      <c r="I9947">
        <v>340000000</v>
      </c>
      <c r="J9947">
        <v>0.02</v>
      </c>
    </row>
    <row r="9948" spans="1:10" customFormat="1" hidden="1" x14ac:dyDescent="0.25">
      <c r="A9948">
        <v>220</v>
      </c>
      <c r="B9948" t="s">
        <v>2545</v>
      </c>
      <c r="C9948" t="s">
        <v>2546</v>
      </c>
      <c r="D9948">
        <v>116100166616</v>
      </c>
      <c r="E9948">
        <v>1</v>
      </c>
      <c r="F9948">
        <v>0</v>
      </c>
      <c r="G9948">
        <v>0</v>
      </c>
      <c r="H9948">
        <v>50000000</v>
      </c>
      <c r="I9948">
        <v>340000000</v>
      </c>
      <c r="J9948">
        <v>0</v>
      </c>
    </row>
    <row r="9949" spans="1:10" customFormat="1" hidden="1" x14ac:dyDescent="0.25">
      <c r="A9949">
        <v>220</v>
      </c>
      <c r="B9949" t="s">
        <v>648</v>
      </c>
      <c r="C9949" t="s">
        <v>649</v>
      </c>
      <c r="D9949">
        <v>0</v>
      </c>
      <c r="E9949">
        <v>1</v>
      </c>
      <c r="F9949">
        <v>0</v>
      </c>
      <c r="G9949">
        <v>0</v>
      </c>
      <c r="H9949">
        <v>360000000000</v>
      </c>
      <c r="I9949">
        <v>345000000</v>
      </c>
      <c r="J9949">
        <v>0.02</v>
      </c>
    </row>
    <row r="9950" spans="1:10" customFormat="1" hidden="1" x14ac:dyDescent="0.25">
      <c r="A9950">
        <v>220</v>
      </c>
      <c r="B9950" t="s">
        <v>2376</v>
      </c>
      <c r="C9950" t="s">
        <v>2377</v>
      </c>
      <c r="D9950">
        <v>50000213388</v>
      </c>
      <c r="E9950">
        <v>1</v>
      </c>
      <c r="F9950">
        <v>0</v>
      </c>
      <c r="G9950">
        <v>0</v>
      </c>
      <c r="H9950">
        <v>50000000000</v>
      </c>
      <c r="I9950">
        <v>340000000</v>
      </c>
      <c r="J9950">
        <v>0.02</v>
      </c>
    </row>
    <row r="9951" spans="1:10" customFormat="1" hidden="1" x14ac:dyDescent="0.25">
      <c r="A9951">
        <v>220</v>
      </c>
      <c r="B9951" t="s">
        <v>1242</v>
      </c>
      <c r="C9951" t="s">
        <v>1243</v>
      </c>
      <c r="D9951">
        <v>10886749517</v>
      </c>
      <c r="E9951">
        <v>1</v>
      </c>
      <c r="F9951">
        <v>0</v>
      </c>
      <c r="G9951">
        <v>0</v>
      </c>
      <c r="H9951">
        <v>191000000</v>
      </c>
      <c r="I9951">
        <v>340000000</v>
      </c>
      <c r="J9951">
        <v>0.01</v>
      </c>
    </row>
    <row r="9952" spans="1:10" customFormat="1" hidden="1" x14ac:dyDescent="0.25">
      <c r="A9952">
        <v>222</v>
      </c>
      <c r="B9952" t="s">
        <v>1501</v>
      </c>
      <c r="C9952" t="s">
        <v>1502</v>
      </c>
      <c r="D9952">
        <v>9017385104783</v>
      </c>
      <c r="E9952">
        <v>406001817</v>
      </c>
      <c r="F9952">
        <v>8184225432</v>
      </c>
      <c r="G9952">
        <v>6</v>
      </c>
      <c r="H9952">
        <v>400000000000</v>
      </c>
      <c r="I9952">
        <v>340000000</v>
      </c>
      <c r="J9952">
        <v>8.0000000000000002E-3</v>
      </c>
    </row>
    <row r="9953" spans="1:15" hidden="1" x14ac:dyDescent="0.25">
      <c r="A9953">
        <v>220</v>
      </c>
      <c r="B9953" t="s">
        <v>1222</v>
      </c>
      <c r="C9953" t="s">
        <v>1223</v>
      </c>
      <c r="D9953">
        <v>0</v>
      </c>
      <c r="E9953">
        <v>0</v>
      </c>
      <c r="F9953">
        <v>0</v>
      </c>
      <c r="G9953">
        <v>0</v>
      </c>
      <c r="H9953">
        <v>1000000000</v>
      </c>
      <c r="I9953">
        <v>340000000</v>
      </c>
      <c r="J9953">
        <v>0.05</v>
      </c>
      <c r="M9953"/>
    </row>
    <row r="9954" spans="1:15" hidden="1" x14ac:dyDescent="0.25">
      <c r="A9954">
        <v>220</v>
      </c>
      <c r="B9954" t="s">
        <v>1648</v>
      </c>
      <c r="C9954" t="s">
        <v>352</v>
      </c>
      <c r="D9954">
        <v>7388653756088</v>
      </c>
      <c r="E9954">
        <v>413367286</v>
      </c>
      <c r="F9954">
        <v>7263361329</v>
      </c>
      <c r="G9954">
        <v>5</v>
      </c>
      <c r="H9954">
        <v>500000000000</v>
      </c>
      <c r="I9954">
        <v>340000000</v>
      </c>
      <c r="J9954">
        <v>0.01</v>
      </c>
      <c r="M9954"/>
    </row>
    <row r="9955" spans="1:15" hidden="1" x14ac:dyDescent="0.25">
      <c r="A9955">
        <v>220</v>
      </c>
      <c r="B9955" t="s">
        <v>2674</v>
      </c>
      <c r="C9955" t="s">
        <v>2675</v>
      </c>
      <c r="D9955">
        <v>2601029947</v>
      </c>
      <c r="E9955">
        <v>1</v>
      </c>
      <c r="F9955">
        <v>0</v>
      </c>
      <c r="G9955">
        <v>0</v>
      </c>
      <c r="H9955">
        <v>2000000000</v>
      </c>
      <c r="I9955">
        <v>340000000</v>
      </c>
      <c r="J9955">
        <v>0.02</v>
      </c>
      <c r="M9955"/>
    </row>
    <row r="9956" spans="1:15" hidden="1" x14ac:dyDescent="0.25">
      <c r="A9956">
        <v>220</v>
      </c>
      <c r="B9956" t="s">
        <v>280</v>
      </c>
      <c r="C9956" t="s">
        <v>281</v>
      </c>
      <c r="D9956">
        <v>114542203282</v>
      </c>
      <c r="E9956">
        <v>1</v>
      </c>
      <c r="F9956">
        <v>0</v>
      </c>
      <c r="G9956">
        <v>0</v>
      </c>
      <c r="H9956">
        <v>50000000000</v>
      </c>
      <c r="I9956">
        <v>340000000</v>
      </c>
      <c r="J9956">
        <v>0.02</v>
      </c>
      <c r="M9956"/>
    </row>
    <row r="9957" spans="1:15" hidden="1" x14ac:dyDescent="0.25">
      <c r="A9957">
        <v>220</v>
      </c>
      <c r="B9957" t="s">
        <v>2619</v>
      </c>
      <c r="C9957" t="s">
        <v>797</v>
      </c>
      <c r="D9957">
        <v>2127634352</v>
      </c>
      <c r="E9957">
        <v>1</v>
      </c>
      <c r="F9957">
        <v>0</v>
      </c>
      <c r="G9957">
        <v>0</v>
      </c>
      <c r="H9957">
        <v>2000000000</v>
      </c>
      <c r="I9957">
        <v>340000000</v>
      </c>
      <c r="J9957">
        <v>0.03</v>
      </c>
      <c r="M9957"/>
    </row>
    <row r="9958" spans="1:15" hidden="1" x14ac:dyDescent="0.25">
      <c r="A9958">
        <v>220</v>
      </c>
      <c r="B9958" t="s">
        <v>226</v>
      </c>
      <c r="C9958" t="s">
        <v>227</v>
      </c>
      <c r="D9958">
        <v>12728668995514</v>
      </c>
      <c r="E9958">
        <v>695525691</v>
      </c>
      <c r="F9958">
        <v>8532616600</v>
      </c>
      <c r="G9958">
        <v>6</v>
      </c>
      <c r="H9958">
        <v>2000000000000</v>
      </c>
      <c r="I9958">
        <v>340000000</v>
      </c>
      <c r="J9958">
        <v>0.04</v>
      </c>
      <c r="M9958"/>
    </row>
    <row r="9959" spans="1:15" hidden="1" x14ac:dyDescent="0.25">
      <c r="A9959">
        <v>220</v>
      </c>
      <c r="B9959" s="161" t="s">
        <v>1113</v>
      </c>
      <c r="C9959" t="s">
        <v>1114</v>
      </c>
      <c r="D9959">
        <v>940123174744</v>
      </c>
      <c r="E9959">
        <v>1</v>
      </c>
      <c r="F9959">
        <v>0</v>
      </c>
      <c r="G9959">
        <v>0</v>
      </c>
      <c r="H9959">
        <v>550000000000</v>
      </c>
      <c r="I9959">
        <v>340000000</v>
      </c>
      <c r="J9959">
        <v>0.1</v>
      </c>
      <c r="M9959"/>
    </row>
    <row r="9960" spans="1:15" hidden="1" x14ac:dyDescent="0.25">
      <c r="A9960">
        <v>220</v>
      </c>
      <c r="B9960" t="s">
        <v>427</v>
      </c>
      <c r="C9960" t="s">
        <v>428</v>
      </c>
      <c r="D9960">
        <v>50007643786</v>
      </c>
      <c r="E9960">
        <v>1</v>
      </c>
      <c r="F9960">
        <v>0</v>
      </c>
      <c r="G9960">
        <v>0</v>
      </c>
      <c r="H9960">
        <v>100000000000</v>
      </c>
      <c r="I9960">
        <v>340000000</v>
      </c>
      <c r="J9960">
        <v>0.02</v>
      </c>
      <c r="M9960"/>
    </row>
    <row r="9961" spans="1:15" x14ac:dyDescent="0.25">
      <c r="A9961">
        <v>224</v>
      </c>
      <c r="B9961" t="s">
        <v>524</v>
      </c>
      <c r="C9961" t="s">
        <v>525</v>
      </c>
      <c r="D9961">
        <v>3395761394619</v>
      </c>
      <c r="E9961">
        <v>0</v>
      </c>
      <c r="F9961">
        <v>0</v>
      </c>
      <c r="G9961">
        <v>2</v>
      </c>
      <c r="H9961">
        <v>450000000000</v>
      </c>
      <c r="I9961">
        <v>340000000</v>
      </c>
      <c r="J9961" s="127">
        <v>0</v>
      </c>
      <c r="L9961" t="str">
        <f>C9961</f>
        <v>MUGGY</v>
      </c>
      <c r="M9961" s="125">
        <f>H9961/1000000</f>
        <v>450000</v>
      </c>
      <c r="O9961" s="126">
        <f>D9961/1000000</f>
        <v>3395761.3946190001</v>
      </c>
    </row>
    <row r="9962" spans="1:15" hidden="1" x14ac:dyDescent="0.25">
      <c r="A9962">
        <v>220</v>
      </c>
      <c r="B9962" t="s">
        <v>770</v>
      </c>
      <c r="C9962" t="s">
        <v>771</v>
      </c>
      <c r="D9962">
        <v>1132518653363</v>
      </c>
      <c r="E9962">
        <v>1</v>
      </c>
      <c r="F9962">
        <v>0</v>
      </c>
      <c r="G9962">
        <v>0</v>
      </c>
      <c r="H9962">
        <v>900000000000</v>
      </c>
      <c r="I9962">
        <v>340000000</v>
      </c>
      <c r="J9962">
        <v>0</v>
      </c>
      <c r="M9962"/>
    </row>
    <row r="9963" spans="1:15" hidden="1" x14ac:dyDescent="0.25">
      <c r="A9963">
        <v>220</v>
      </c>
      <c r="B9963" t="s">
        <v>1434</v>
      </c>
      <c r="C9963" t="s">
        <v>1435</v>
      </c>
      <c r="D9963">
        <v>350000001350</v>
      </c>
      <c r="E9963">
        <v>1</v>
      </c>
      <c r="F9963">
        <v>0</v>
      </c>
      <c r="G9963">
        <v>0</v>
      </c>
      <c r="H9963">
        <v>330000000000</v>
      </c>
      <c r="I9963">
        <v>340000000</v>
      </c>
      <c r="J9963">
        <v>0</v>
      </c>
      <c r="M9963"/>
    </row>
    <row r="9964" spans="1:15" hidden="1" x14ac:dyDescent="0.25">
      <c r="A9964">
        <v>220</v>
      </c>
      <c r="B9964" t="s">
        <v>658</v>
      </c>
      <c r="C9964" t="s">
        <v>659</v>
      </c>
      <c r="D9964">
        <v>151641736969</v>
      </c>
      <c r="E9964">
        <v>1</v>
      </c>
      <c r="F9964">
        <v>0</v>
      </c>
      <c r="G9964">
        <v>0</v>
      </c>
      <c r="H9964">
        <v>50000000000</v>
      </c>
      <c r="I9964">
        <v>340000000</v>
      </c>
      <c r="J9964">
        <v>2.5000000000000001E-2</v>
      </c>
      <c r="M9964"/>
    </row>
    <row r="9965" spans="1:15" x14ac:dyDescent="0.25">
      <c r="A9965">
        <v>224</v>
      </c>
      <c r="B9965" t="s">
        <v>323</v>
      </c>
      <c r="C9965" t="s">
        <v>324</v>
      </c>
      <c r="D9965">
        <v>875062694170</v>
      </c>
      <c r="E9965">
        <v>0</v>
      </c>
      <c r="F9965">
        <v>0</v>
      </c>
      <c r="G9965">
        <v>0</v>
      </c>
      <c r="H9965">
        <v>450000000000</v>
      </c>
      <c r="I9965">
        <v>340000000</v>
      </c>
      <c r="J9965" s="127">
        <v>7.4999999999999997E-3</v>
      </c>
      <c r="L9965" t="str">
        <f>C9965</f>
        <v>AARD</v>
      </c>
      <c r="M9965" s="125">
        <f>H9965/1000000</f>
        <v>450000</v>
      </c>
      <c r="O9965" s="126">
        <f>D9965/1000000</f>
        <v>875062.69417000003</v>
      </c>
    </row>
    <row r="9966" spans="1:15" hidden="1" x14ac:dyDescent="0.25">
      <c r="A9966">
        <v>220</v>
      </c>
      <c r="B9966" t="s">
        <v>2609</v>
      </c>
      <c r="C9966" t="s">
        <v>2474</v>
      </c>
      <c r="D9966">
        <v>1506240</v>
      </c>
      <c r="E9966">
        <v>1</v>
      </c>
      <c r="F9966">
        <v>0</v>
      </c>
      <c r="G9966">
        <v>0</v>
      </c>
      <c r="H9966">
        <v>30000000000</v>
      </c>
      <c r="I9966">
        <v>340000000</v>
      </c>
      <c r="J9966">
        <v>8.0000000000000002E-3</v>
      </c>
      <c r="M9966"/>
    </row>
    <row r="9967" spans="1:15" hidden="1" x14ac:dyDescent="0.25">
      <c r="A9967">
        <v>222</v>
      </c>
      <c r="B9967" t="s">
        <v>939</v>
      </c>
      <c r="D9967">
        <v>100838685</v>
      </c>
      <c r="E9967">
        <v>1</v>
      </c>
      <c r="F9967">
        <v>0</v>
      </c>
      <c r="G9967">
        <v>0</v>
      </c>
      <c r="H9967">
        <v>100000000</v>
      </c>
      <c r="I9967">
        <v>345000000</v>
      </c>
      <c r="J9967">
        <v>0.01</v>
      </c>
      <c r="M9967"/>
    </row>
    <row r="9968" spans="1:15" hidden="1" x14ac:dyDescent="0.25">
      <c r="A9968">
        <v>222</v>
      </c>
      <c r="B9968" t="s">
        <v>1593</v>
      </c>
      <c r="C9968" t="s">
        <v>1594</v>
      </c>
      <c r="D9968">
        <v>153255278122</v>
      </c>
      <c r="E9968">
        <v>1</v>
      </c>
      <c r="F9968">
        <v>0</v>
      </c>
      <c r="G9968">
        <v>0</v>
      </c>
      <c r="H9968">
        <v>108000000000</v>
      </c>
      <c r="I9968">
        <v>340000000</v>
      </c>
      <c r="J9968">
        <v>0.03</v>
      </c>
      <c r="M9968"/>
    </row>
    <row r="9969" spans="1:10" customFormat="1" hidden="1" x14ac:dyDescent="0.25">
      <c r="A9969">
        <v>222</v>
      </c>
      <c r="B9969" t="s">
        <v>1565</v>
      </c>
      <c r="C9969" t="s">
        <v>1566</v>
      </c>
      <c r="D9969">
        <v>3337774356873</v>
      </c>
      <c r="E9969">
        <v>509309823</v>
      </c>
      <c r="F9969">
        <v>921672532</v>
      </c>
      <c r="G9969">
        <v>1</v>
      </c>
      <c r="H9969">
        <v>25000000000</v>
      </c>
      <c r="I9969">
        <v>500000000</v>
      </c>
      <c r="J9969">
        <v>0.01</v>
      </c>
    </row>
    <row r="9970" spans="1:10" customFormat="1" hidden="1" x14ac:dyDescent="0.25">
      <c r="A9970">
        <v>220</v>
      </c>
      <c r="B9970" t="s">
        <v>963</v>
      </c>
      <c r="C9970" t="s">
        <v>964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customFormat="1" hidden="1" x14ac:dyDescent="0.25">
      <c r="A9971">
        <v>222</v>
      </c>
      <c r="B9971" t="s">
        <v>1636</v>
      </c>
      <c r="C9971" t="s">
        <v>1637</v>
      </c>
      <c r="D9971">
        <v>1398975537652</v>
      </c>
      <c r="E9971">
        <v>370565027</v>
      </c>
      <c r="F9971">
        <v>1061043106</v>
      </c>
      <c r="G9971">
        <v>1</v>
      </c>
      <c r="H9971">
        <v>550000000000</v>
      </c>
      <c r="I9971">
        <v>340000000</v>
      </c>
      <c r="J9971">
        <v>2.8000000000000001E-2</v>
      </c>
    </row>
    <row r="9972" spans="1:10" customFormat="1" hidden="1" x14ac:dyDescent="0.25">
      <c r="A9972">
        <v>220</v>
      </c>
      <c r="B9972" t="s">
        <v>2522</v>
      </c>
      <c r="C9972" t="s">
        <v>2523</v>
      </c>
      <c r="D9972">
        <v>1624093721026</v>
      </c>
      <c r="E9972">
        <v>1</v>
      </c>
      <c r="F9972">
        <v>0</v>
      </c>
      <c r="G9972">
        <v>0</v>
      </c>
      <c r="H9972">
        <v>500000000</v>
      </c>
      <c r="I9972">
        <v>500000000</v>
      </c>
      <c r="J9972">
        <v>0.05</v>
      </c>
    </row>
    <row r="9973" spans="1:10" customFormat="1" hidden="1" x14ac:dyDescent="0.25">
      <c r="A9973">
        <v>220</v>
      </c>
      <c r="B9973" t="s">
        <v>2176</v>
      </c>
      <c r="C9973" t="s">
        <v>2177</v>
      </c>
      <c r="D9973">
        <v>3506535296715</v>
      </c>
      <c r="E9973">
        <v>542065420</v>
      </c>
      <c r="F9973">
        <v>5595781938</v>
      </c>
      <c r="G9973">
        <v>4</v>
      </c>
      <c r="H9973">
        <v>60000000000</v>
      </c>
      <c r="I9973">
        <v>369000000</v>
      </c>
      <c r="J9973">
        <v>0.03</v>
      </c>
    </row>
    <row r="9974" spans="1:10" customFormat="1" hidden="1" x14ac:dyDescent="0.25">
      <c r="A9974">
        <v>220</v>
      </c>
      <c r="B9974" t="s">
        <v>216</v>
      </c>
      <c r="C9974" t="s">
        <v>217</v>
      </c>
      <c r="D9974">
        <v>12621038</v>
      </c>
      <c r="E9974">
        <v>1</v>
      </c>
      <c r="F9974">
        <v>0</v>
      </c>
      <c r="G9974">
        <v>0</v>
      </c>
      <c r="H9974">
        <v>5000000</v>
      </c>
      <c r="I9974">
        <v>340000000</v>
      </c>
      <c r="J9974">
        <v>0.03</v>
      </c>
    </row>
    <row r="9975" spans="1:10" customFormat="1" hidden="1" x14ac:dyDescent="0.25">
      <c r="A9975">
        <v>220</v>
      </c>
      <c r="B9975" t="s">
        <v>939</v>
      </c>
      <c r="D9975">
        <v>100838685</v>
      </c>
      <c r="E9975">
        <v>1</v>
      </c>
      <c r="F9975">
        <v>0</v>
      </c>
      <c r="G9975">
        <v>0</v>
      </c>
      <c r="H9975">
        <v>100000000</v>
      </c>
      <c r="I9975">
        <v>345000000</v>
      </c>
      <c r="J9975">
        <v>0.01</v>
      </c>
    </row>
    <row r="9976" spans="1:10" customFormat="1" hidden="1" x14ac:dyDescent="0.25">
      <c r="A9976">
        <v>220</v>
      </c>
      <c r="B9976" t="s">
        <v>1103</v>
      </c>
      <c r="C9976" t="s">
        <v>1104</v>
      </c>
      <c r="D9976">
        <v>77735166440</v>
      </c>
      <c r="E9976">
        <v>1</v>
      </c>
      <c r="F9976">
        <v>0</v>
      </c>
      <c r="G9976">
        <v>0</v>
      </c>
      <c r="H9976">
        <v>500000000</v>
      </c>
      <c r="I9976">
        <v>340000000</v>
      </c>
      <c r="J9976">
        <v>0.03</v>
      </c>
    </row>
    <row r="9977" spans="1:10" customFormat="1" hidden="1" x14ac:dyDescent="0.25">
      <c r="A9977">
        <v>220</v>
      </c>
      <c r="B9977" t="s">
        <v>1276</v>
      </c>
      <c r="D9977">
        <v>0</v>
      </c>
      <c r="E9977">
        <v>0</v>
      </c>
      <c r="F9977">
        <v>0</v>
      </c>
      <c r="G9977">
        <v>1970</v>
      </c>
      <c r="H9977">
        <v>0</v>
      </c>
      <c r="I9977">
        <v>0</v>
      </c>
      <c r="J9977">
        <v>0</v>
      </c>
    </row>
    <row r="9978" spans="1:10" customFormat="1" hidden="1" x14ac:dyDescent="0.25">
      <c r="A9978">
        <v>220</v>
      </c>
      <c r="B9978" t="s">
        <v>2147</v>
      </c>
      <c r="C9978" t="s">
        <v>2148</v>
      </c>
      <c r="D9978">
        <v>2188716844454</v>
      </c>
      <c r="E9978">
        <v>340000000</v>
      </c>
      <c r="F9978">
        <v>4263067102</v>
      </c>
      <c r="G9978">
        <v>3</v>
      </c>
      <c r="H9978">
        <v>10000000000</v>
      </c>
      <c r="I9978">
        <v>340000000</v>
      </c>
      <c r="J9978">
        <v>0</v>
      </c>
    </row>
    <row r="9979" spans="1:10" customFormat="1" hidden="1" x14ac:dyDescent="0.25">
      <c r="A9979">
        <v>220</v>
      </c>
      <c r="B9979" t="s">
        <v>2204</v>
      </c>
      <c r="C9979" t="s">
        <v>2205</v>
      </c>
      <c r="D9979">
        <v>1146271203586</v>
      </c>
      <c r="E9979">
        <v>1</v>
      </c>
      <c r="F9979">
        <v>0</v>
      </c>
      <c r="G9979">
        <v>0</v>
      </c>
      <c r="H9979">
        <v>581000803875</v>
      </c>
      <c r="I9979">
        <v>340000000</v>
      </c>
      <c r="J9979">
        <v>0.01</v>
      </c>
    </row>
    <row r="9980" spans="1:10" customFormat="1" hidden="1" x14ac:dyDescent="0.25">
      <c r="A9980">
        <v>220</v>
      </c>
      <c r="B9980" t="s">
        <v>1910</v>
      </c>
      <c r="C9980" t="s">
        <v>1911</v>
      </c>
      <c r="D9980">
        <v>250496828562</v>
      </c>
      <c r="E9980">
        <v>1</v>
      </c>
      <c r="F9980">
        <v>0</v>
      </c>
      <c r="G9980">
        <v>0</v>
      </c>
      <c r="H9980">
        <v>50000000000</v>
      </c>
      <c r="I9980">
        <v>400000000</v>
      </c>
      <c r="J9980">
        <v>0</v>
      </c>
    </row>
    <row r="9981" spans="1:10" customFormat="1" hidden="1" x14ac:dyDescent="0.25">
      <c r="A9981">
        <v>220</v>
      </c>
      <c r="B9981" t="s">
        <v>1177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customFormat="1" hidden="1" x14ac:dyDescent="0.25">
      <c r="A9982">
        <v>220</v>
      </c>
      <c r="B9982" t="s">
        <v>1048</v>
      </c>
      <c r="C9982" t="s">
        <v>1049</v>
      </c>
      <c r="D9982">
        <v>106442525337</v>
      </c>
      <c r="E9982">
        <v>1</v>
      </c>
      <c r="F9982">
        <v>0</v>
      </c>
      <c r="G9982">
        <v>0</v>
      </c>
      <c r="H9982">
        <v>400000000</v>
      </c>
      <c r="I9982">
        <v>340000000</v>
      </c>
      <c r="J9982">
        <v>0.02</v>
      </c>
    </row>
    <row r="9983" spans="1:10" customFormat="1" hidden="1" x14ac:dyDescent="0.25">
      <c r="A9983">
        <v>220</v>
      </c>
      <c r="B9983" t="s">
        <v>1187</v>
      </c>
      <c r="C9983" t="s">
        <v>1188</v>
      </c>
      <c r="D9983">
        <v>392534838</v>
      </c>
      <c r="E9983">
        <v>1</v>
      </c>
      <c r="F9983">
        <v>0</v>
      </c>
      <c r="G9983">
        <v>0</v>
      </c>
      <c r="H9983">
        <v>10000000</v>
      </c>
      <c r="I9983">
        <v>345000000</v>
      </c>
      <c r="J9983">
        <v>0.05</v>
      </c>
    </row>
    <row r="9984" spans="1:10" customFormat="1" hidden="1" x14ac:dyDescent="0.25">
      <c r="A9984">
        <v>220</v>
      </c>
      <c r="B9984" t="s">
        <v>1254</v>
      </c>
      <c r="D9984">
        <v>65472916</v>
      </c>
      <c r="E9984">
        <v>1</v>
      </c>
      <c r="F9984">
        <v>0</v>
      </c>
      <c r="G9984">
        <v>0</v>
      </c>
      <c r="H9984">
        <v>100000000</v>
      </c>
      <c r="I9984">
        <v>345000000</v>
      </c>
      <c r="J9984">
        <v>0.05</v>
      </c>
    </row>
    <row r="9985" spans="1:10" customFormat="1" hidden="1" x14ac:dyDescent="0.25">
      <c r="A9985">
        <v>220</v>
      </c>
      <c r="B9985" t="s">
        <v>536</v>
      </c>
      <c r="C9985" t="s">
        <v>537</v>
      </c>
      <c r="D9985">
        <v>0</v>
      </c>
      <c r="E9985">
        <v>0</v>
      </c>
      <c r="F9985">
        <v>0</v>
      </c>
      <c r="G9985">
        <v>0</v>
      </c>
      <c r="H9985">
        <v>168000000000</v>
      </c>
      <c r="I9985">
        <v>340000000</v>
      </c>
      <c r="J9985">
        <v>3.5999999999999997E-2</v>
      </c>
    </row>
    <row r="9986" spans="1:10" customFormat="1" hidden="1" x14ac:dyDescent="0.25">
      <c r="A9986">
        <v>220</v>
      </c>
      <c r="B9986" t="s">
        <v>2536</v>
      </c>
      <c r="C9986" t="s">
        <v>2537</v>
      </c>
      <c r="D9986">
        <v>493467145622</v>
      </c>
      <c r="E9986">
        <v>1</v>
      </c>
      <c r="F9986">
        <v>0</v>
      </c>
      <c r="G9986">
        <v>0</v>
      </c>
      <c r="H9986">
        <v>141500000000</v>
      </c>
      <c r="I9986">
        <v>340000000</v>
      </c>
      <c r="J9986">
        <v>0.03</v>
      </c>
    </row>
    <row r="9987" spans="1:10" customFormat="1" hidden="1" x14ac:dyDescent="0.25">
      <c r="A9987">
        <v>220</v>
      </c>
      <c r="B9987" t="s">
        <v>2013</v>
      </c>
      <c r="C9987" t="s">
        <v>2014</v>
      </c>
      <c r="D9987">
        <v>47556060231</v>
      </c>
      <c r="E9987">
        <v>1</v>
      </c>
      <c r="F9987">
        <v>0</v>
      </c>
      <c r="G9987">
        <v>0</v>
      </c>
      <c r="H9987">
        <v>20000000000</v>
      </c>
      <c r="I9987">
        <v>340000000</v>
      </c>
      <c r="J9987">
        <v>0.02</v>
      </c>
    </row>
    <row r="9988" spans="1:10" customFormat="1" hidden="1" x14ac:dyDescent="0.25">
      <c r="A9988">
        <v>220</v>
      </c>
      <c r="B9988" t="s">
        <v>1281</v>
      </c>
      <c r="C9988" t="s">
        <v>1282</v>
      </c>
      <c r="D9988">
        <v>725784962413</v>
      </c>
      <c r="E9988">
        <v>1</v>
      </c>
      <c r="F9988">
        <v>0</v>
      </c>
      <c r="G9988">
        <v>0</v>
      </c>
      <c r="H9988">
        <v>114509625174</v>
      </c>
      <c r="I9988">
        <v>340000000</v>
      </c>
      <c r="J9988">
        <v>0.03</v>
      </c>
    </row>
    <row r="9989" spans="1:10" customFormat="1" hidden="1" x14ac:dyDescent="0.25">
      <c r="A9989">
        <v>220</v>
      </c>
      <c r="B9989" t="s">
        <v>1173</v>
      </c>
      <c r="C9989" t="s">
        <v>1174</v>
      </c>
      <c r="D9989">
        <v>257279717410</v>
      </c>
      <c r="E9989">
        <v>1</v>
      </c>
      <c r="F9989">
        <v>0</v>
      </c>
      <c r="G9989">
        <v>0</v>
      </c>
      <c r="H9989">
        <v>10000000000</v>
      </c>
      <c r="I9989">
        <v>340000000</v>
      </c>
      <c r="J9989">
        <v>0.01</v>
      </c>
    </row>
    <row r="9990" spans="1:10" customFormat="1" hidden="1" x14ac:dyDescent="0.25">
      <c r="A9990">
        <v>220</v>
      </c>
      <c r="B9990" t="s">
        <v>2680</v>
      </c>
      <c r="C9990" t="s">
        <v>2681</v>
      </c>
      <c r="D9990">
        <v>0</v>
      </c>
      <c r="E9990">
        <v>1</v>
      </c>
      <c r="F9990">
        <v>0</v>
      </c>
      <c r="G9990">
        <v>0</v>
      </c>
      <c r="H9990">
        <v>666000000</v>
      </c>
      <c r="I9990">
        <v>666000000</v>
      </c>
      <c r="J9990">
        <v>6.6600000000000006E-2</v>
      </c>
    </row>
    <row r="9991" spans="1:10" customFormat="1" hidden="1" x14ac:dyDescent="0.25">
      <c r="A9991">
        <v>222</v>
      </c>
      <c r="B9991" t="s">
        <v>2585</v>
      </c>
      <c r="C9991" t="s">
        <v>2586</v>
      </c>
      <c r="D9991">
        <v>990484326686</v>
      </c>
      <c r="E9991">
        <v>394555684</v>
      </c>
      <c r="F9991">
        <v>1036557997</v>
      </c>
      <c r="G9991">
        <v>1</v>
      </c>
      <c r="H9991">
        <v>100000000000</v>
      </c>
      <c r="I9991">
        <v>340000000</v>
      </c>
      <c r="J9991">
        <v>0.05</v>
      </c>
    </row>
    <row r="9992" spans="1:10" customFormat="1" hidden="1" x14ac:dyDescent="0.25">
      <c r="A9992">
        <v>220</v>
      </c>
      <c r="B9992" t="s">
        <v>2180</v>
      </c>
      <c r="C9992" t="s">
        <v>2181</v>
      </c>
      <c r="D9992">
        <v>111773487038</v>
      </c>
      <c r="E9992">
        <v>1</v>
      </c>
      <c r="F9992">
        <v>0</v>
      </c>
      <c r="G9992">
        <v>0</v>
      </c>
      <c r="H9992">
        <v>10000000000</v>
      </c>
      <c r="I9992">
        <v>340000000</v>
      </c>
      <c r="J9992">
        <v>0.01</v>
      </c>
    </row>
    <row r="9993" spans="1:10" customFormat="1" hidden="1" x14ac:dyDescent="0.25">
      <c r="A9993">
        <v>220</v>
      </c>
      <c r="B9993" t="s">
        <v>1877</v>
      </c>
      <c r="D9993">
        <v>197430721</v>
      </c>
      <c r="E9993">
        <v>1</v>
      </c>
      <c r="F9993">
        <v>0</v>
      </c>
      <c r="G9993">
        <v>0</v>
      </c>
      <c r="H9993">
        <v>130000000</v>
      </c>
      <c r="I9993">
        <v>340000000</v>
      </c>
      <c r="J9993">
        <v>0</v>
      </c>
    </row>
    <row r="9994" spans="1:10" customFormat="1" hidden="1" x14ac:dyDescent="0.25">
      <c r="A9994">
        <v>220</v>
      </c>
      <c r="B9994" t="s">
        <v>1238</v>
      </c>
      <c r="C9994" t="s">
        <v>1239</v>
      </c>
      <c r="D9994">
        <v>317358186519</v>
      </c>
      <c r="E9994">
        <v>1</v>
      </c>
      <c r="F9994">
        <v>0</v>
      </c>
      <c r="G9994">
        <v>0</v>
      </c>
      <c r="H9994">
        <v>5750000000</v>
      </c>
      <c r="I9994">
        <v>345000000</v>
      </c>
      <c r="J9994">
        <v>0.04</v>
      </c>
    </row>
    <row r="9995" spans="1:10" customFormat="1" hidden="1" x14ac:dyDescent="0.25">
      <c r="A9995">
        <v>220</v>
      </c>
      <c r="B9995" t="s">
        <v>988</v>
      </c>
      <c r="D9995">
        <v>102802555</v>
      </c>
      <c r="E9995">
        <v>1</v>
      </c>
      <c r="F9995">
        <v>0</v>
      </c>
      <c r="G9995">
        <v>0</v>
      </c>
      <c r="H9995">
        <v>100000000</v>
      </c>
      <c r="I9995">
        <v>340000000</v>
      </c>
      <c r="J9995">
        <v>0.15</v>
      </c>
    </row>
    <row r="9996" spans="1:10" customFormat="1" hidden="1" x14ac:dyDescent="0.25">
      <c r="A9996">
        <v>220</v>
      </c>
      <c r="B9996" t="s">
        <v>2009</v>
      </c>
      <c r="C9996" t="s">
        <v>2010</v>
      </c>
      <c r="D9996">
        <v>2613990020090</v>
      </c>
      <c r="E9996">
        <v>357917378</v>
      </c>
      <c r="F9996">
        <v>1176574514</v>
      </c>
      <c r="G9996">
        <v>1</v>
      </c>
      <c r="H9996">
        <v>75000000000</v>
      </c>
      <c r="I9996">
        <v>340000000</v>
      </c>
      <c r="J9996">
        <v>1.4999999999999999E-2</v>
      </c>
    </row>
    <row r="9997" spans="1:10" customFormat="1" hidden="1" x14ac:dyDescent="0.25">
      <c r="A9997">
        <v>220</v>
      </c>
      <c r="B9997" t="s">
        <v>1593</v>
      </c>
      <c r="C9997" t="s">
        <v>1594</v>
      </c>
      <c r="D9997">
        <v>2281996378905</v>
      </c>
      <c r="E9997">
        <v>421873418</v>
      </c>
      <c r="F9997">
        <v>2647240537</v>
      </c>
      <c r="G9997">
        <v>2</v>
      </c>
      <c r="H9997">
        <v>108000000000</v>
      </c>
      <c r="I9997">
        <v>340000000</v>
      </c>
      <c r="J9997">
        <v>0.03</v>
      </c>
    </row>
    <row r="9998" spans="1:10" customFormat="1" hidden="1" x14ac:dyDescent="0.25">
      <c r="A9998">
        <v>220</v>
      </c>
      <c r="B9998" t="s">
        <v>610</v>
      </c>
      <c r="C9998" t="s">
        <v>611</v>
      </c>
      <c r="D9998">
        <v>242600231144</v>
      </c>
      <c r="E9998">
        <v>1</v>
      </c>
      <c r="F9998">
        <v>0</v>
      </c>
      <c r="G9998">
        <v>0</v>
      </c>
      <c r="H9998">
        <v>155000000000</v>
      </c>
      <c r="I9998">
        <v>340000000</v>
      </c>
      <c r="J9998">
        <v>0.01</v>
      </c>
    </row>
    <row r="9999" spans="1:10" customFormat="1" hidden="1" x14ac:dyDescent="0.25">
      <c r="A9999">
        <v>220</v>
      </c>
      <c r="B9999" t="s">
        <v>1199</v>
      </c>
      <c r="C9999" t="s">
        <v>1200</v>
      </c>
      <c r="D9999">
        <v>1021651193</v>
      </c>
      <c r="E9999">
        <v>1</v>
      </c>
      <c r="F9999">
        <v>0</v>
      </c>
      <c r="G9999">
        <v>0</v>
      </c>
      <c r="H9999">
        <v>1000000000</v>
      </c>
      <c r="I9999">
        <v>340000000</v>
      </c>
      <c r="J9999">
        <v>0</v>
      </c>
    </row>
    <row r="10000" spans="1:10" customFormat="1" hidden="1" x14ac:dyDescent="0.25">
      <c r="A10000">
        <v>220</v>
      </c>
      <c r="B10000" t="s">
        <v>1955</v>
      </c>
      <c r="C10000" t="s">
        <v>1956</v>
      </c>
      <c r="D10000">
        <v>3280798253516</v>
      </c>
      <c r="E10000">
        <v>340000000</v>
      </c>
      <c r="F10000">
        <v>4265288095</v>
      </c>
      <c r="G10000">
        <v>3</v>
      </c>
      <c r="H10000">
        <v>400000000000</v>
      </c>
      <c r="I10000">
        <v>340000000</v>
      </c>
      <c r="J10000">
        <v>0</v>
      </c>
    </row>
    <row r="10001" spans="1:15" x14ac:dyDescent="0.25">
      <c r="A10001">
        <v>224</v>
      </c>
      <c r="B10001" t="s">
        <v>1095</v>
      </c>
      <c r="C10001" t="s">
        <v>1096</v>
      </c>
      <c r="D10001">
        <v>1671802193014</v>
      </c>
      <c r="E10001">
        <v>0</v>
      </c>
      <c r="F10001">
        <v>0</v>
      </c>
      <c r="G10001">
        <v>1</v>
      </c>
      <c r="H10001">
        <v>446000000000</v>
      </c>
      <c r="I10001">
        <v>345000000</v>
      </c>
      <c r="J10001" s="127">
        <v>0.05</v>
      </c>
      <c r="L10001" t="str">
        <f>C10001</f>
        <v>SoPHi</v>
      </c>
      <c r="M10001" s="125">
        <f>H10001/1000000</f>
        <v>446000</v>
      </c>
      <c r="O10001" s="126">
        <f>D10001/1000000</f>
        <v>1671802.1930140001</v>
      </c>
    </row>
    <row r="10002" spans="1:15" hidden="1" x14ac:dyDescent="0.25">
      <c r="A10002">
        <v>220</v>
      </c>
      <c r="B10002" t="s">
        <v>1444</v>
      </c>
      <c r="C10002" t="s">
        <v>1445</v>
      </c>
      <c r="D10002">
        <v>49391027239369</v>
      </c>
      <c r="E10002">
        <v>841322941</v>
      </c>
      <c r="F10002">
        <v>32920206472</v>
      </c>
      <c r="G10002">
        <v>22</v>
      </c>
      <c r="H10002">
        <v>130000000000</v>
      </c>
      <c r="I10002">
        <v>340000000</v>
      </c>
      <c r="J10002">
        <v>1.4999999999999999E-2</v>
      </c>
      <c r="M10002"/>
    </row>
    <row r="10003" spans="1:15" x14ac:dyDescent="0.25">
      <c r="A10003">
        <v>224</v>
      </c>
      <c r="B10003" t="s">
        <v>1533</v>
      </c>
      <c r="C10003" t="s">
        <v>1534</v>
      </c>
      <c r="D10003">
        <v>3452943621364</v>
      </c>
      <c r="E10003">
        <v>0</v>
      </c>
      <c r="F10003">
        <v>0</v>
      </c>
      <c r="G10003">
        <v>3</v>
      </c>
      <c r="H10003">
        <v>440702819950</v>
      </c>
      <c r="I10003">
        <v>340000000</v>
      </c>
      <c r="J10003" s="127">
        <v>0</v>
      </c>
      <c r="L10003" t="str">
        <f>C10003</f>
        <v>XEON</v>
      </c>
      <c r="M10003" s="125">
        <f>H10003/1000000</f>
        <v>440702.81994999998</v>
      </c>
      <c r="O10003" s="126">
        <f>D10003/1000000</f>
        <v>3452943.6213639998</v>
      </c>
    </row>
    <row r="10004" spans="1:15" hidden="1" x14ac:dyDescent="0.25">
      <c r="A10004">
        <v>220</v>
      </c>
      <c r="B10004" t="s">
        <v>1875</v>
      </c>
      <c r="C10004" t="s">
        <v>1876</v>
      </c>
      <c r="D10004">
        <v>55260864</v>
      </c>
      <c r="E10004">
        <v>1</v>
      </c>
      <c r="F10004">
        <v>0</v>
      </c>
      <c r="G10004">
        <v>0</v>
      </c>
      <c r="H10004">
        <v>25000000</v>
      </c>
      <c r="I10004">
        <v>340000000</v>
      </c>
      <c r="J10004">
        <v>0.01</v>
      </c>
      <c r="M10004"/>
    </row>
    <row r="10005" spans="1:15" hidden="1" x14ac:dyDescent="0.25">
      <c r="A10005">
        <v>220</v>
      </c>
      <c r="B10005" t="s">
        <v>1470</v>
      </c>
      <c r="C10005" t="s">
        <v>1471</v>
      </c>
      <c r="D10005">
        <v>542856355056</v>
      </c>
      <c r="E10005">
        <v>1</v>
      </c>
      <c r="F10005">
        <v>0</v>
      </c>
      <c r="G10005">
        <v>0</v>
      </c>
      <c r="H10005">
        <v>500000000</v>
      </c>
      <c r="I10005">
        <v>500000000</v>
      </c>
      <c r="J10005">
        <v>3.5000000000000003E-2</v>
      </c>
      <c r="M10005"/>
    </row>
    <row r="10006" spans="1:15" hidden="1" x14ac:dyDescent="0.25">
      <c r="A10006">
        <v>220</v>
      </c>
      <c r="B10006" t="s">
        <v>2439</v>
      </c>
      <c r="C10006" t="s">
        <v>2440</v>
      </c>
      <c r="D10006">
        <v>678135232470</v>
      </c>
      <c r="E10006">
        <v>1</v>
      </c>
      <c r="F10006">
        <v>0</v>
      </c>
      <c r="G10006">
        <v>0</v>
      </c>
      <c r="H10006">
        <v>95000000000</v>
      </c>
      <c r="I10006">
        <v>340000000</v>
      </c>
      <c r="J10006">
        <v>2.5000000000000001E-2</v>
      </c>
      <c r="M10006"/>
    </row>
    <row r="10007" spans="1:15" hidden="1" x14ac:dyDescent="0.25">
      <c r="A10007">
        <v>220</v>
      </c>
      <c r="B10007" t="s">
        <v>2075</v>
      </c>
      <c r="C10007" t="s">
        <v>2076</v>
      </c>
      <c r="D10007">
        <v>2012933190483</v>
      </c>
      <c r="E10007">
        <v>389145404</v>
      </c>
      <c r="F10007">
        <v>2681154863</v>
      </c>
      <c r="G10007">
        <v>2</v>
      </c>
      <c r="H10007">
        <v>500000000000</v>
      </c>
      <c r="I10007">
        <v>340000000</v>
      </c>
      <c r="J10007">
        <v>1.7999999999999999E-2</v>
      </c>
      <c r="M10007"/>
    </row>
    <row r="10008" spans="1:15" hidden="1" x14ac:dyDescent="0.25">
      <c r="A10008">
        <v>220</v>
      </c>
      <c r="B10008" t="s">
        <v>2320</v>
      </c>
      <c r="C10008" t="s">
        <v>2321</v>
      </c>
      <c r="D10008">
        <v>1109198444385</v>
      </c>
      <c r="E10008">
        <v>1</v>
      </c>
      <c r="F10008">
        <v>0</v>
      </c>
      <c r="G10008">
        <v>0</v>
      </c>
      <c r="H10008">
        <v>17500000000</v>
      </c>
      <c r="I10008">
        <v>340000000</v>
      </c>
      <c r="J10008">
        <v>0.01</v>
      </c>
      <c r="M10008"/>
    </row>
    <row r="10009" spans="1:15" hidden="1" x14ac:dyDescent="0.25">
      <c r="A10009">
        <v>222</v>
      </c>
      <c r="B10009" t="s">
        <v>193</v>
      </c>
      <c r="C10009" t="s">
        <v>194</v>
      </c>
      <c r="D10009">
        <v>477556685054</v>
      </c>
      <c r="E10009">
        <v>1</v>
      </c>
      <c r="F10009">
        <v>0</v>
      </c>
      <c r="G10009">
        <v>0</v>
      </c>
      <c r="H10009">
        <v>100000000</v>
      </c>
      <c r="I10009">
        <v>350000000</v>
      </c>
      <c r="J10009">
        <v>0.01</v>
      </c>
      <c r="M10009"/>
    </row>
    <row r="10010" spans="1:15" x14ac:dyDescent="0.25">
      <c r="A10010">
        <v>224</v>
      </c>
      <c r="B10010" t="s">
        <v>958</v>
      </c>
      <c r="C10010" t="s">
        <v>959</v>
      </c>
      <c r="D10010">
        <v>539390883233</v>
      </c>
      <c r="E10010">
        <v>0</v>
      </c>
      <c r="F10010">
        <v>0</v>
      </c>
      <c r="G10010">
        <v>0</v>
      </c>
      <c r="H10010">
        <v>429300000000</v>
      </c>
      <c r="I10010">
        <v>340000000</v>
      </c>
      <c r="J10010" s="127">
        <v>1.2E-2</v>
      </c>
      <c r="L10010" t="str">
        <f>C10010</f>
        <v>MARS</v>
      </c>
      <c r="M10010" s="125">
        <f>H10010/1000000</f>
        <v>429300</v>
      </c>
      <c r="O10010" s="126">
        <f>D10010/1000000</f>
        <v>539390.88323299994</v>
      </c>
    </row>
    <row r="10011" spans="1:15" hidden="1" x14ac:dyDescent="0.25">
      <c r="A10011">
        <v>222</v>
      </c>
      <c r="B10011" t="s">
        <v>2204</v>
      </c>
      <c r="C10011" t="s">
        <v>2205</v>
      </c>
      <c r="D10011">
        <v>19998277898</v>
      </c>
      <c r="E10011">
        <v>1</v>
      </c>
      <c r="F10011">
        <v>0</v>
      </c>
      <c r="G10011">
        <v>0</v>
      </c>
      <c r="H10011">
        <v>581000803875</v>
      </c>
      <c r="I10011">
        <v>340000000</v>
      </c>
      <c r="J10011">
        <v>0.01</v>
      </c>
      <c r="M10011"/>
    </row>
    <row r="10012" spans="1:15" hidden="1" x14ac:dyDescent="0.25">
      <c r="A10012">
        <v>222</v>
      </c>
      <c r="B10012" t="s">
        <v>2682</v>
      </c>
      <c r="C10012">
        <v>888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M10012"/>
    </row>
    <row r="10013" spans="1:15" hidden="1" x14ac:dyDescent="0.25">
      <c r="A10013">
        <v>220</v>
      </c>
      <c r="B10013" t="s">
        <v>923</v>
      </c>
      <c r="C10013" t="s">
        <v>924</v>
      </c>
      <c r="D10013">
        <v>6984612004</v>
      </c>
      <c r="E10013">
        <v>1</v>
      </c>
      <c r="F10013">
        <v>0</v>
      </c>
      <c r="G10013">
        <v>0</v>
      </c>
      <c r="H10013">
        <v>1000000000</v>
      </c>
      <c r="I10013">
        <v>340000000</v>
      </c>
      <c r="J10013">
        <v>0</v>
      </c>
      <c r="M10013"/>
    </row>
    <row r="10014" spans="1:15" hidden="1" x14ac:dyDescent="0.25">
      <c r="A10014">
        <v>220</v>
      </c>
      <c r="B10014" t="s">
        <v>1145</v>
      </c>
      <c r="C10014" t="s">
        <v>1146</v>
      </c>
      <c r="D10014">
        <v>40928136605237</v>
      </c>
      <c r="E10014">
        <v>2017823397</v>
      </c>
      <c r="F10014">
        <v>33276830722</v>
      </c>
      <c r="G10014">
        <v>23</v>
      </c>
      <c r="H10014">
        <v>100000000000</v>
      </c>
      <c r="I10014">
        <v>340000000</v>
      </c>
      <c r="J10014">
        <v>4.8000000000000001E-2</v>
      </c>
      <c r="M10014"/>
    </row>
    <row r="10015" spans="1:15" hidden="1" x14ac:dyDescent="0.25">
      <c r="A10015">
        <v>220</v>
      </c>
      <c r="B10015" t="s">
        <v>2570</v>
      </c>
      <c r="C10015" t="s">
        <v>2571</v>
      </c>
      <c r="D10015">
        <v>162000007657118</v>
      </c>
      <c r="E10015">
        <v>133487071357</v>
      </c>
      <c r="F10015">
        <v>0</v>
      </c>
      <c r="G10015">
        <v>87</v>
      </c>
      <c r="H10015">
        <v>0</v>
      </c>
      <c r="I10015">
        <v>340000000</v>
      </c>
      <c r="J10015">
        <v>1</v>
      </c>
      <c r="M10015"/>
    </row>
    <row r="10016" spans="1:15" hidden="1" x14ac:dyDescent="0.25">
      <c r="A10016">
        <v>222</v>
      </c>
      <c r="B10016" t="s">
        <v>2755</v>
      </c>
      <c r="C10016" t="s">
        <v>2756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M10016"/>
    </row>
    <row r="10017" spans="1:15" hidden="1" x14ac:dyDescent="0.25">
      <c r="A10017">
        <v>220</v>
      </c>
      <c r="B10017" t="s">
        <v>1185</v>
      </c>
      <c r="C10017" t="s">
        <v>1186</v>
      </c>
      <c r="D10017">
        <v>11551285407950</v>
      </c>
      <c r="E10017">
        <v>413591493</v>
      </c>
      <c r="F10017">
        <v>7285557832</v>
      </c>
      <c r="G10017">
        <v>5</v>
      </c>
      <c r="H10017">
        <v>3600000000000</v>
      </c>
      <c r="I10017">
        <v>340000000</v>
      </c>
      <c r="J10017">
        <v>0.01</v>
      </c>
      <c r="M10017"/>
    </row>
    <row r="10018" spans="1:15" hidden="1" x14ac:dyDescent="0.25">
      <c r="A10018">
        <v>220</v>
      </c>
      <c r="B10018" t="s">
        <v>2089</v>
      </c>
      <c r="C10018" t="s">
        <v>2090</v>
      </c>
      <c r="D10018">
        <v>75115635221</v>
      </c>
      <c r="E10018">
        <v>1</v>
      </c>
      <c r="F10018">
        <v>0</v>
      </c>
      <c r="G10018">
        <v>0</v>
      </c>
      <c r="H10018">
        <v>75000000000</v>
      </c>
      <c r="I10018">
        <v>340000000</v>
      </c>
      <c r="J10018">
        <v>0</v>
      </c>
      <c r="M10018"/>
    </row>
    <row r="10019" spans="1:15" hidden="1" x14ac:dyDescent="0.25">
      <c r="A10019">
        <v>220</v>
      </c>
      <c r="B10019" t="s">
        <v>1032</v>
      </c>
      <c r="C10019" t="s">
        <v>1033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M10019"/>
    </row>
    <row r="10020" spans="1:15" hidden="1" x14ac:dyDescent="0.25">
      <c r="A10020">
        <v>220</v>
      </c>
      <c r="B10020" t="s">
        <v>2390</v>
      </c>
      <c r="C10020" t="s">
        <v>2391</v>
      </c>
      <c r="D10020">
        <v>2809641353572</v>
      </c>
      <c r="E10020">
        <v>340000000</v>
      </c>
      <c r="F10020">
        <v>2728711445</v>
      </c>
      <c r="G10020">
        <v>2</v>
      </c>
      <c r="H10020">
        <v>10000000000</v>
      </c>
      <c r="I10020">
        <v>340000000</v>
      </c>
      <c r="J10020">
        <v>0</v>
      </c>
      <c r="M10020"/>
    </row>
    <row r="10021" spans="1:15" hidden="1" x14ac:dyDescent="0.25">
      <c r="A10021">
        <v>220</v>
      </c>
      <c r="B10021" t="s">
        <v>669</v>
      </c>
      <c r="C10021" t="s">
        <v>670</v>
      </c>
      <c r="D10021">
        <v>907423857</v>
      </c>
      <c r="E10021">
        <v>1</v>
      </c>
      <c r="F10021">
        <v>0</v>
      </c>
      <c r="G10021">
        <v>0</v>
      </c>
      <c r="H10021">
        <v>900000000</v>
      </c>
      <c r="I10021">
        <v>340000000</v>
      </c>
      <c r="J10021">
        <v>0.03</v>
      </c>
      <c r="M10021"/>
    </row>
    <row r="10022" spans="1:15" hidden="1" x14ac:dyDescent="0.25">
      <c r="A10022">
        <v>220</v>
      </c>
      <c r="B10022" t="s">
        <v>2560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340000000</v>
      </c>
      <c r="J10022">
        <v>1</v>
      </c>
      <c r="M10022"/>
    </row>
    <row r="10023" spans="1:15" hidden="1" x14ac:dyDescent="0.25">
      <c r="A10023">
        <v>220</v>
      </c>
      <c r="B10023" t="s">
        <v>2270</v>
      </c>
      <c r="C10023" t="s">
        <v>2271</v>
      </c>
      <c r="D10023">
        <v>114461720937707</v>
      </c>
      <c r="E10023">
        <v>4326196326</v>
      </c>
      <c r="F10023">
        <v>75737730202</v>
      </c>
      <c r="G10023">
        <v>52</v>
      </c>
      <c r="H10023">
        <v>2500000000000</v>
      </c>
      <c r="I10023">
        <v>340000000</v>
      </c>
      <c r="J10023">
        <v>0.05</v>
      </c>
      <c r="M10023"/>
    </row>
    <row r="10024" spans="1:15" hidden="1" x14ac:dyDescent="0.25">
      <c r="A10024">
        <v>220</v>
      </c>
      <c r="B10024" t="s">
        <v>2225</v>
      </c>
      <c r="C10024" t="s">
        <v>2226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M10024"/>
    </row>
    <row r="10025" spans="1:15" hidden="1" x14ac:dyDescent="0.25">
      <c r="A10025">
        <v>220</v>
      </c>
      <c r="B10025" t="s">
        <v>1735</v>
      </c>
      <c r="C10025" t="s">
        <v>1736</v>
      </c>
      <c r="D10025">
        <v>1968409150791</v>
      </c>
      <c r="E10025">
        <v>340000000</v>
      </c>
      <c r="F10025">
        <v>2728711379</v>
      </c>
      <c r="G10025">
        <v>2</v>
      </c>
      <c r="H10025">
        <v>10000000000</v>
      </c>
      <c r="I10025">
        <v>340000000</v>
      </c>
      <c r="J10025">
        <v>0</v>
      </c>
      <c r="M10025"/>
    </row>
    <row r="10026" spans="1:15" x14ac:dyDescent="0.25">
      <c r="A10026">
        <v>224</v>
      </c>
      <c r="B10026" t="s">
        <v>2194</v>
      </c>
      <c r="C10026" t="s">
        <v>2195</v>
      </c>
      <c r="D10026">
        <v>36095170643917</v>
      </c>
      <c r="E10026">
        <v>0</v>
      </c>
      <c r="F10026">
        <v>0</v>
      </c>
      <c r="G10026">
        <v>13</v>
      </c>
      <c r="H10026">
        <v>425000000000</v>
      </c>
      <c r="I10026">
        <v>340000000</v>
      </c>
      <c r="J10026" s="127">
        <v>1.9E-2</v>
      </c>
      <c r="L10026" t="str">
        <f>C10026</f>
        <v>STKH1</v>
      </c>
      <c r="M10026" s="125">
        <f>H10026/1000000</f>
        <v>425000</v>
      </c>
      <c r="O10026" s="126">
        <f>D10026/1000000</f>
        <v>36095170.643917002</v>
      </c>
    </row>
    <row r="10027" spans="1:15" hidden="1" x14ac:dyDescent="0.25">
      <c r="A10027">
        <v>220</v>
      </c>
      <c r="B10027" t="s">
        <v>1579</v>
      </c>
      <c r="C10027" t="s">
        <v>1580</v>
      </c>
      <c r="D10027">
        <v>0</v>
      </c>
      <c r="E10027">
        <v>0</v>
      </c>
      <c r="F10027">
        <v>0</v>
      </c>
      <c r="G10027">
        <v>0</v>
      </c>
      <c r="H10027">
        <v>10000000000</v>
      </c>
      <c r="I10027">
        <v>340000000</v>
      </c>
      <c r="J10027">
        <v>0</v>
      </c>
      <c r="M10027"/>
    </row>
    <row r="10028" spans="1:15" hidden="1" x14ac:dyDescent="0.25">
      <c r="A10028">
        <v>220</v>
      </c>
      <c r="B10028" t="s">
        <v>2613</v>
      </c>
      <c r="C10028" t="s">
        <v>2614</v>
      </c>
      <c r="D10028">
        <v>387005077103</v>
      </c>
      <c r="E10028">
        <v>1</v>
      </c>
      <c r="F10028">
        <v>0</v>
      </c>
      <c r="G10028">
        <v>0</v>
      </c>
      <c r="H10028">
        <v>33500000000</v>
      </c>
      <c r="I10028">
        <v>340000000</v>
      </c>
      <c r="J10028">
        <v>0.03</v>
      </c>
      <c r="M10028"/>
    </row>
    <row r="10029" spans="1:15" hidden="1" x14ac:dyDescent="0.25">
      <c r="A10029">
        <v>220</v>
      </c>
      <c r="B10029" t="s">
        <v>1657</v>
      </c>
      <c r="C10029" t="s">
        <v>1658</v>
      </c>
      <c r="D10029">
        <v>184168203066</v>
      </c>
      <c r="E10029">
        <v>1</v>
      </c>
      <c r="F10029">
        <v>0</v>
      </c>
      <c r="G10029">
        <v>0</v>
      </c>
      <c r="H10029">
        <v>31000000000</v>
      </c>
      <c r="I10029">
        <v>340000000</v>
      </c>
      <c r="J10029">
        <v>3.1E-2</v>
      </c>
      <c r="M10029"/>
    </row>
    <row r="10030" spans="1:15" hidden="1" x14ac:dyDescent="0.25">
      <c r="A10030">
        <v>220</v>
      </c>
      <c r="B10030" t="s">
        <v>2524</v>
      </c>
      <c r="C10030" t="s">
        <v>2525</v>
      </c>
      <c r="D10030">
        <v>0</v>
      </c>
      <c r="E10030">
        <v>0</v>
      </c>
      <c r="F10030">
        <v>0</v>
      </c>
      <c r="G10030">
        <v>0</v>
      </c>
      <c r="H10030">
        <v>100000000000</v>
      </c>
      <c r="I10030">
        <v>360000000</v>
      </c>
      <c r="J10030">
        <v>0.05</v>
      </c>
      <c r="M10030"/>
    </row>
    <row r="10031" spans="1:15" hidden="1" x14ac:dyDescent="0.25">
      <c r="A10031">
        <v>220</v>
      </c>
      <c r="B10031" t="s">
        <v>1745</v>
      </c>
      <c r="C10031" t="s">
        <v>1746</v>
      </c>
      <c r="D10031">
        <v>3017040303008</v>
      </c>
      <c r="E10031">
        <v>382642163</v>
      </c>
      <c r="F10031">
        <v>4221574142</v>
      </c>
      <c r="G10031">
        <v>3</v>
      </c>
      <c r="H10031">
        <v>200000000000</v>
      </c>
      <c r="I10031">
        <v>340000000</v>
      </c>
      <c r="J10031">
        <v>0.01</v>
      </c>
      <c r="M10031"/>
    </row>
    <row r="10032" spans="1:15" hidden="1" x14ac:dyDescent="0.25">
      <c r="A10032">
        <v>220</v>
      </c>
      <c r="B10032" t="s">
        <v>2024</v>
      </c>
      <c r="C10032" t="s">
        <v>2025</v>
      </c>
      <c r="D10032">
        <v>1112614218</v>
      </c>
      <c r="E10032">
        <v>1</v>
      </c>
      <c r="F10032">
        <v>0</v>
      </c>
      <c r="G10032">
        <v>0</v>
      </c>
      <c r="H10032">
        <v>1000000000</v>
      </c>
      <c r="I10032">
        <v>340000000</v>
      </c>
      <c r="J10032">
        <v>3.5000000000000003E-2</v>
      </c>
      <c r="M10032"/>
    </row>
    <row r="10033" spans="1:10" customFormat="1" hidden="1" x14ac:dyDescent="0.25">
      <c r="A10033">
        <v>220</v>
      </c>
      <c r="B10033" t="s">
        <v>2466</v>
      </c>
      <c r="C10033" t="s">
        <v>2467</v>
      </c>
      <c r="D10033">
        <v>195962576880</v>
      </c>
      <c r="E10033">
        <v>1</v>
      </c>
      <c r="F10033">
        <v>0</v>
      </c>
      <c r="G10033">
        <v>0</v>
      </c>
      <c r="H10033">
        <v>50000000000</v>
      </c>
      <c r="I10033">
        <v>340000000</v>
      </c>
      <c r="J10033">
        <v>0.02</v>
      </c>
    </row>
    <row r="10034" spans="1:10" customFormat="1" hidden="1" x14ac:dyDescent="0.25">
      <c r="A10034">
        <v>222</v>
      </c>
      <c r="B10034" t="s">
        <v>197</v>
      </c>
      <c r="C10034" t="s">
        <v>198</v>
      </c>
      <c r="D10034">
        <v>188554157002146</v>
      </c>
      <c r="E10034">
        <v>11310898131</v>
      </c>
      <c r="F10034">
        <v>145756218034</v>
      </c>
      <c r="G10034">
        <v>109</v>
      </c>
      <c r="H10034">
        <v>5000000000000</v>
      </c>
      <c r="I10034">
        <v>340000000</v>
      </c>
      <c r="J10034">
        <v>7.0000000000000007E-2</v>
      </c>
    </row>
    <row r="10035" spans="1:10" customFormat="1" hidden="1" x14ac:dyDescent="0.25">
      <c r="A10035">
        <v>222</v>
      </c>
      <c r="B10035" t="s">
        <v>1719</v>
      </c>
      <c r="C10035" t="s">
        <v>1720</v>
      </c>
      <c r="D10035">
        <v>10712028266944</v>
      </c>
      <c r="E10035">
        <v>340000000</v>
      </c>
      <c r="F10035">
        <v>3952796967</v>
      </c>
      <c r="G10035">
        <v>3</v>
      </c>
      <c r="H10035">
        <v>0</v>
      </c>
      <c r="I10035">
        <v>340000000</v>
      </c>
      <c r="J10035">
        <v>0</v>
      </c>
    </row>
    <row r="10036" spans="1:10" customFormat="1" hidden="1" x14ac:dyDescent="0.25">
      <c r="A10036">
        <v>220</v>
      </c>
      <c r="B10036" t="s">
        <v>841</v>
      </c>
      <c r="C10036" t="s">
        <v>842</v>
      </c>
      <c r="D10036">
        <v>218047871777</v>
      </c>
      <c r="E10036">
        <v>340000000</v>
      </c>
      <c r="F10036">
        <v>2728902879</v>
      </c>
      <c r="G10036">
        <v>2</v>
      </c>
      <c r="H10036">
        <v>100000000000</v>
      </c>
      <c r="I10036">
        <v>340000000</v>
      </c>
      <c r="J10036">
        <v>0</v>
      </c>
    </row>
    <row r="10037" spans="1:10" customFormat="1" hidden="1" x14ac:dyDescent="0.25">
      <c r="A10037">
        <v>220</v>
      </c>
      <c r="B10037" t="s">
        <v>2559</v>
      </c>
      <c r="C10037" t="s">
        <v>2525</v>
      </c>
      <c r="D10037">
        <v>0</v>
      </c>
      <c r="E10037">
        <v>0</v>
      </c>
      <c r="F10037">
        <v>0</v>
      </c>
      <c r="G10037">
        <v>0</v>
      </c>
      <c r="H10037">
        <v>100000000000</v>
      </c>
      <c r="I10037">
        <v>360000000</v>
      </c>
      <c r="J10037">
        <v>0.05</v>
      </c>
    </row>
    <row r="10038" spans="1:10" customFormat="1" hidden="1" x14ac:dyDescent="0.25">
      <c r="A10038">
        <v>220</v>
      </c>
      <c r="B10038" t="s">
        <v>2682</v>
      </c>
      <c r="C10038">
        <v>888</v>
      </c>
      <c r="D10038">
        <v>18913845</v>
      </c>
      <c r="E10038">
        <v>1</v>
      </c>
      <c r="F10038">
        <v>0</v>
      </c>
      <c r="G10038">
        <v>0</v>
      </c>
      <c r="H10038">
        <v>0</v>
      </c>
      <c r="I10038">
        <v>340000000</v>
      </c>
      <c r="J10038">
        <v>0</v>
      </c>
    </row>
    <row r="10039" spans="1:10" customFormat="1" hidden="1" x14ac:dyDescent="0.25">
      <c r="A10039">
        <v>220</v>
      </c>
      <c r="B10039" t="s">
        <v>1667</v>
      </c>
      <c r="C10039" t="s">
        <v>1668</v>
      </c>
      <c r="D10039">
        <v>5923884463196</v>
      </c>
      <c r="E10039">
        <v>422013283</v>
      </c>
      <c r="F10039">
        <v>2651762827</v>
      </c>
      <c r="G10039">
        <v>2</v>
      </c>
      <c r="H10039">
        <v>1600000000000</v>
      </c>
      <c r="I10039">
        <v>340000000</v>
      </c>
      <c r="J10039">
        <v>0.03</v>
      </c>
    </row>
    <row r="10040" spans="1:10" customFormat="1" hidden="1" x14ac:dyDescent="0.25">
      <c r="A10040">
        <v>220</v>
      </c>
      <c r="B10040" t="s">
        <v>2362</v>
      </c>
      <c r="C10040" t="s">
        <v>2363</v>
      </c>
      <c r="D10040">
        <v>0</v>
      </c>
      <c r="E10040">
        <v>0</v>
      </c>
      <c r="F10040">
        <v>0</v>
      </c>
      <c r="G10040">
        <v>0</v>
      </c>
      <c r="H10040">
        <v>100000000000</v>
      </c>
      <c r="I10040">
        <v>340000000</v>
      </c>
      <c r="J10040">
        <v>4.2500000000000003E-2</v>
      </c>
    </row>
    <row r="10041" spans="1:10" customFormat="1" hidden="1" x14ac:dyDescent="0.25">
      <c r="A10041">
        <v>220</v>
      </c>
      <c r="B10041" t="s">
        <v>1477</v>
      </c>
      <c r="C10041" t="s">
        <v>1478</v>
      </c>
      <c r="D10041">
        <v>16775023252290</v>
      </c>
      <c r="E10041">
        <v>413418991</v>
      </c>
      <c r="F10041">
        <v>7268480137</v>
      </c>
      <c r="G10041">
        <v>5</v>
      </c>
      <c r="H10041">
        <v>1000000000000</v>
      </c>
      <c r="I10041">
        <v>340000000</v>
      </c>
      <c r="J10041">
        <v>0.01</v>
      </c>
    </row>
    <row r="10042" spans="1:10" customFormat="1" hidden="1" x14ac:dyDescent="0.25">
      <c r="A10042">
        <v>220</v>
      </c>
      <c r="B10042" t="s">
        <v>1990</v>
      </c>
      <c r="C10042" t="s">
        <v>1991</v>
      </c>
      <c r="D10042">
        <v>0</v>
      </c>
      <c r="E10042">
        <v>1</v>
      </c>
      <c r="F10042">
        <v>0</v>
      </c>
      <c r="G10042">
        <v>0</v>
      </c>
      <c r="H10042">
        <v>2061750060728</v>
      </c>
      <c r="I10042">
        <v>340000000</v>
      </c>
      <c r="J10042">
        <v>0.03</v>
      </c>
    </row>
    <row r="10043" spans="1:10" customFormat="1" hidden="1" x14ac:dyDescent="0.25">
      <c r="A10043">
        <v>220</v>
      </c>
      <c r="B10043" t="s">
        <v>383</v>
      </c>
      <c r="C10043" t="s">
        <v>384</v>
      </c>
      <c r="D10043">
        <v>26693556019</v>
      </c>
      <c r="E10043">
        <v>1</v>
      </c>
      <c r="F10043">
        <v>0</v>
      </c>
      <c r="G10043">
        <v>0</v>
      </c>
      <c r="H10043">
        <v>10000000000</v>
      </c>
      <c r="I10043">
        <v>340000000</v>
      </c>
      <c r="J10043">
        <v>0</v>
      </c>
    </row>
    <row r="10044" spans="1:10" customFormat="1" hidden="1" x14ac:dyDescent="0.25">
      <c r="A10044">
        <v>220</v>
      </c>
      <c r="B10044" t="s">
        <v>2563</v>
      </c>
      <c r="C10044" t="s">
        <v>2564</v>
      </c>
      <c r="D10044">
        <v>963328674749</v>
      </c>
      <c r="E10044">
        <v>1</v>
      </c>
      <c r="F10044">
        <v>0</v>
      </c>
      <c r="G10044">
        <v>0</v>
      </c>
      <c r="H10044">
        <v>300000000</v>
      </c>
      <c r="I10044">
        <v>340000000</v>
      </c>
      <c r="J10044">
        <v>0.05</v>
      </c>
    </row>
    <row r="10045" spans="1:10" customFormat="1" hidden="1" x14ac:dyDescent="0.25">
      <c r="A10045">
        <v>220</v>
      </c>
      <c r="B10045" t="s">
        <v>423</v>
      </c>
      <c r="C10045" t="s">
        <v>424</v>
      </c>
      <c r="D10045">
        <v>101990806662</v>
      </c>
      <c r="E10045">
        <v>1</v>
      </c>
      <c r="F10045">
        <v>0</v>
      </c>
      <c r="G10045">
        <v>0</v>
      </c>
      <c r="H10045">
        <v>500000000</v>
      </c>
      <c r="I10045">
        <v>345000000</v>
      </c>
      <c r="J10045">
        <v>0.03</v>
      </c>
    </row>
    <row r="10046" spans="1:10" customFormat="1" hidden="1" x14ac:dyDescent="0.25">
      <c r="A10046">
        <v>220</v>
      </c>
      <c r="B10046" t="s">
        <v>812</v>
      </c>
      <c r="C10046" t="s">
        <v>813</v>
      </c>
      <c r="D10046">
        <v>1300586175679</v>
      </c>
      <c r="E10046">
        <v>1</v>
      </c>
      <c r="F10046">
        <v>0</v>
      </c>
      <c r="G10046">
        <v>0</v>
      </c>
      <c r="H10046">
        <v>30000000000</v>
      </c>
      <c r="I10046">
        <v>340000000</v>
      </c>
      <c r="J10046">
        <v>0.01</v>
      </c>
    </row>
    <row r="10047" spans="1:10" customFormat="1" hidden="1" x14ac:dyDescent="0.25">
      <c r="A10047">
        <v>220</v>
      </c>
      <c r="B10047" t="s">
        <v>2617</v>
      </c>
      <c r="C10047" t="s">
        <v>2525</v>
      </c>
      <c r="D10047">
        <v>0</v>
      </c>
      <c r="E10047">
        <v>0</v>
      </c>
      <c r="F10047">
        <v>0</v>
      </c>
      <c r="G10047">
        <v>0</v>
      </c>
      <c r="H10047">
        <v>100000000000</v>
      </c>
      <c r="I10047">
        <v>360000000</v>
      </c>
      <c r="J10047">
        <v>0.05</v>
      </c>
    </row>
    <row r="10048" spans="1:10" customFormat="1" hidden="1" x14ac:dyDescent="0.25">
      <c r="A10048">
        <v>220</v>
      </c>
      <c r="B10048" t="s">
        <v>701</v>
      </c>
      <c r="C10048" t="s">
        <v>702</v>
      </c>
      <c r="D10048">
        <v>120864282189816</v>
      </c>
      <c r="E10048">
        <v>7761127748</v>
      </c>
      <c r="F10048">
        <v>98594982947</v>
      </c>
      <c r="G10048">
        <v>69</v>
      </c>
      <c r="H10048">
        <v>3300000000000</v>
      </c>
      <c r="I10048">
        <v>340000000</v>
      </c>
      <c r="J10048">
        <v>7.0000000000000007E-2</v>
      </c>
    </row>
    <row r="10049" spans="1:15" hidden="1" x14ac:dyDescent="0.25">
      <c r="A10049">
        <v>220</v>
      </c>
      <c r="B10049" t="s">
        <v>1042</v>
      </c>
      <c r="C10049" t="s">
        <v>1043</v>
      </c>
      <c r="D10049">
        <v>22990709910</v>
      </c>
      <c r="E10049">
        <v>1</v>
      </c>
      <c r="F10049">
        <v>0</v>
      </c>
      <c r="G10049">
        <v>0</v>
      </c>
      <c r="H10049">
        <v>10000000000</v>
      </c>
      <c r="I10049">
        <v>340000000</v>
      </c>
      <c r="J10049">
        <v>1E-3</v>
      </c>
      <c r="M10049"/>
    </row>
    <row r="10050" spans="1:15" hidden="1" x14ac:dyDescent="0.25">
      <c r="A10050">
        <v>220</v>
      </c>
      <c r="B10050" t="s">
        <v>839</v>
      </c>
      <c r="C10050" t="s">
        <v>840</v>
      </c>
      <c r="D10050">
        <v>40807874458</v>
      </c>
      <c r="E10050">
        <v>1</v>
      </c>
      <c r="F10050">
        <v>0</v>
      </c>
      <c r="G10050">
        <v>0</v>
      </c>
      <c r="H10050">
        <v>25000000000</v>
      </c>
      <c r="I10050">
        <v>340000000</v>
      </c>
      <c r="J10050">
        <v>0.01</v>
      </c>
      <c r="M10050"/>
    </row>
    <row r="10051" spans="1:15" hidden="1" x14ac:dyDescent="0.25">
      <c r="A10051">
        <v>222</v>
      </c>
      <c r="B10051" t="s">
        <v>2570</v>
      </c>
      <c r="C10051" t="s">
        <v>2571</v>
      </c>
      <c r="D10051">
        <v>162000007657118</v>
      </c>
      <c r="E10051">
        <v>133076705981</v>
      </c>
      <c r="F10051">
        <v>0</v>
      </c>
      <c r="G10051">
        <v>93</v>
      </c>
      <c r="H10051">
        <v>0</v>
      </c>
      <c r="I10051">
        <v>340000000</v>
      </c>
      <c r="J10051">
        <v>1</v>
      </c>
      <c r="M10051"/>
    </row>
    <row r="10052" spans="1:15" hidden="1" x14ac:dyDescent="0.25">
      <c r="A10052">
        <v>220</v>
      </c>
      <c r="B10052" t="s">
        <v>2549</v>
      </c>
      <c r="C10052" t="s">
        <v>2550</v>
      </c>
      <c r="D10052">
        <v>189761954028</v>
      </c>
      <c r="E10052">
        <v>1</v>
      </c>
      <c r="F10052">
        <v>0</v>
      </c>
      <c r="G10052">
        <v>0</v>
      </c>
      <c r="H10052">
        <v>100000000</v>
      </c>
      <c r="I10052">
        <v>350000000</v>
      </c>
      <c r="J10052">
        <v>0</v>
      </c>
      <c r="M10052"/>
    </row>
    <row r="10053" spans="1:15" hidden="1" x14ac:dyDescent="0.25">
      <c r="A10053">
        <v>222</v>
      </c>
      <c r="B10053" t="s">
        <v>2613</v>
      </c>
      <c r="C10053" t="s">
        <v>2614</v>
      </c>
      <c r="D10053">
        <v>427780550280</v>
      </c>
      <c r="E10053">
        <v>1</v>
      </c>
      <c r="F10053">
        <v>0</v>
      </c>
      <c r="G10053">
        <v>0</v>
      </c>
      <c r="H10053">
        <v>33500000000</v>
      </c>
      <c r="I10053">
        <v>340000000</v>
      </c>
      <c r="J10053">
        <v>0.03</v>
      </c>
      <c r="M10053"/>
    </row>
    <row r="10054" spans="1:15" hidden="1" x14ac:dyDescent="0.25">
      <c r="A10054">
        <v>222</v>
      </c>
      <c r="B10054" t="s">
        <v>965</v>
      </c>
      <c r="C10054" t="s">
        <v>966</v>
      </c>
      <c r="D10054">
        <v>56303009973097</v>
      </c>
      <c r="E10054">
        <v>340000000</v>
      </c>
      <c r="F10054">
        <v>51318099074</v>
      </c>
      <c r="G10054">
        <v>36</v>
      </c>
      <c r="H10054">
        <v>2046000000000</v>
      </c>
      <c r="I10054">
        <v>340000000</v>
      </c>
      <c r="J10054">
        <v>0</v>
      </c>
      <c r="M10054"/>
    </row>
    <row r="10055" spans="1:15" hidden="1" x14ac:dyDescent="0.25">
      <c r="A10055">
        <v>220</v>
      </c>
      <c r="B10055" t="s">
        <v>1456</v>
      </c>
      <c r="C10055" t="s">
        <v>1457</v>
      </c>
      <c r="D10055">
        <v>0</v>
      </c>
      <c r="E10055">
        <v>0</v>
      </c>
      <c r="F10055">
        <v>0</v>
      </c>
      <c r="G10055">
        <v>0</v>
      </c>
      <c r="H10055">
        <v>15000000000</v>
      </c>
      <c r="I10055">
        <v>340000000</v>
      </c>
      <c r="J10055">
        <v>0.02</v>
      </c>
      <c r="M10055"/>
    </row>
    <row r="10056" spans="1:15" x14ac:dyDescent="0.25">
      <c r="A10056">
        <v>224</v>
      </c>
      <c r="B10056" t="s">
        <v>222</v>
      </c>
      <c r="C10056" t="s">
        <v>223</v>
      </c>
      <c r="D10056">
        <v>200365487142631</v>
      </c>
      <c r="E10056">
        <v>0</v>
      </c>
      <c r="F10056">
        <v>0</v>
      </c>
      <c r="G10056">
        <v>121</v>
      </c>
      <c r="H10056">
        <v>425000000000</v>
      </c>
      <c r="I10056">
        <v>340000000</v>
      </c>
      <c r="J10056" s="127">
        <v>0</v>
      </c>
      <c r="L10056" t="str">
        <f>C10056</f>
        <v>SWIM</v>
      </c>
      <c r="M10056" s="125">
        <f>H10056/1000000</f>
        <v>425000</v>
      </c>
      <c r="O10056" s="126">
        <f>D10056/1000000</f>
        <v>200365487.14263099</v>
      </c>
    </row>
    <row r="10057" spans="1:15" hidden="1" x14ac:dyDescent="0.25">
      <c r="A10057">
        <v>220</v>
      </c>
      <c r="B10057" t="s">
        <v>2566</v>
      </c>
      <c r="C10057" t="s">
        <v>2567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M10057"/>
    </row>
    <row r="10058" spans="1:15" hidden="1" x14ac:dyDescent="0.25">
      <c r="A10058">
        <v>220</v>
      </c>
      <c r="B10058" t="s">
        <v>2623</v>
      </c>
      <c r="C10058" t="s">
        <v>2624</v>
      </c>
      <c r="D10058">
        <v>73374837787</v>
      </c>
      <c r="E10058">
        <v>1</v>
      </c>
      <c r="F10058">
        <v>0</v>
      </c>
      <c r="G10058">
        <v>0</v>
      </c>
      <c r="H10058">
        <v>73000000000</v>
      </c>
      <c r="I10058">
        <v>340000000</v>
      </c>
      <c r="J10058">
        <v>0.05</v>
      </c>
      <c r="M10058"/>
    </row>
    <row r="10059" spans="1:15" hidden="1" x14ac:dyDescent="0.25">
      <c r="A10059">
        <v>220</v>
      </c>
      <c r="B10059" t="s">
        <v>1569</v>
      </c>
      <c r="C10059" t="s">
        <v>1570</v>
      </c>
      <c r="D10059">
        <v>91409909476</v>
      </c>
      <c r="E10059">
        <v>1</v>
      </c>
      <c r="F10059">
        <v>0</v>
      </c>
      <c r="G10059">
        <v>0</v>
      </c>
      <c r="H10059">
        <v>5000000000</v>
      </c>
      <c r="I10059">
        <v>340000000</v>
      </c>
      <c r="J10059">
        <v>1.4999999999999999E-2</v>
      </c>
      <c r="M10059"/>
    </row>
    <row r="10060" spans="1:15" hidden="1" x14ac:dyDescent="0.25">
      <c r="A10060">
        <v>220</v>
      </c>
      <c r="B10060" t="s">
        <v>2143</v>
      </c>
      <c r="C10060" t="s">
        <v>2144</v>
      </c>
      <c r="D10060">
        <v>1024207393792</v>
      </c>
      <c r="E10060">
        <v>381811932</v>
      </c>
      <c r="F10060">
        <v>1152814704</v>
      </c>
      <c r="G10060">
        <v>1</v>
      </c>
      <c r="H10060">
        <v>160000000000</v>
      </c>
      <c r="I10060">
        <v>340000000</v>
      </c>
      <c r="J10060">
        <v>3.5000000000000003E-2</v>
      </c>
      <c r="M10060"/>
    </row>
    <row r="10061" spans="1:15" hidden="1" x14ac:dyDescent="0.25">
      <c r="A10061">
        <v>220</v>
      </c>
      <c r="B10061" t="s">
        <v>152</v>
      </c>
      <c r="C10061" t="s">
        <v>153</v>
      </c>
      <c r="D10061">
        <v>737125626550</v>
      </c>
      <c r="E10061">
        <v>363886687</v>
      </c>
      <c r="F10061">
        <v>1170447682</v>
      </c>
      <c r="G10061">
        <v>1</v>
      </c>
      <c r="H10061">
        <v>100000000</v>
      </c>
      <c r="I10061">
        <v>340000000</v>
      </c>
      <c r="J10061">
        <v>0.02</v>
      </c>
      <c r="M10061"/>
    </row>
    <row r="10062" spans="1:15" hidden="1" x14ac:dyDescent="0.25">
      <c r="A10062">
        <v>220</v>
      </c>
      <c r="B10062" t="s">
        <v>1076</v>
      </c>
      <c r="C10062" t="s">
        <v>1077</v>
      </c>
      <c r="D10062">
        <v>1242931083173</v>
      </c>
      <c r="E10062">
        <v>1</v>
      </c>
      <c r="F10062">
        <v>0</v>
      </c>
      <c r="G10062">
        <v>0</v>
      </c>
      <c r="H10062">
        <v>777000000000</v>
      </c>
      <c r="I10062">
        <v>340000000</v>
      </c>
      <c r="J10062">
        <v>2.5000000000000001E-2</v>
      </c>
      <c r="M10062"/>
    </row>
    <row r="10063" spans="1:15" hidden="1" x14ac:dyDescent="0.25">
      <c r="A10063">
        <v>220</v>
      </c>
      <c r="B10063" t="s">
        <v>2497</v>
      </c>
      <c r="C10063" t="s">
        <v>2498</v>
      </c>
      <c r="D10063">
        <v>127544548848</v>
      </c>
      <c r="E10063">
        <v>1</v>
      </c>
      <c r="F10063">
        <v>0</v>
      </c>
      <c r="G10063">
        <v>0</v>
      </c>
      <c r="H10063">
        <v>15000000000</v>
      </c>
      <c r="I10063">
        <v>340000000</v>
      </c>
      <c r="J10063">
        <v>0.03</v>
      </c>
      <c r="M10063"/>
    </row>
    <row r="10064" spans="1:15" hidden="1" x14ac:dyDescent="0.25">
      <c r="A10064">
        <v>220</v>
      </c>
      <c r="B10064" t="s">
        <v>1840</v>
      </c>
      <c r="C10064" t="s">
        <v>1841</v>
      </c>
      <c r="D10064">
        <v>0</v>
      </c>
      <c r="E10064">
        <v>0</v>
      </c>
      <c r="F10064">
        <v>0</v>
      </c>
      <c r="G10064">
        <v>0</v>
      </c>
      <c r="H10064">
        <v>51999000000</v>
      </c>
      <c r="I10064">
        <v>340000000</v>
      </c>
      <c r="J10064">
        <v>0.03</v>
      </c>
      <c r="M10064"/>
    </row>
    <row r="10065" spans="1:10" customFormat="1" hidden="1" x14ac:dyDescent="0.25">
      <c r="A10065">
        <v>220</v>
      </c>
      <c r="B10065" t="s">
        <v>2568</v>
      </c>
      <c r="C10065" t="s">
        <v>2569</v>
      </c>
      <c r="D10065">
        <v>246812485944</v>
      </c>
      <c r="E10065">
        <v>1</v>
      </c>
      <c r="F10065">
        <v>0</v>
      </c>
      <c r="G10065">
        <v>0</v>
      </c>
      <c r="H10065">
        <v>5000000000</v>
      </c>
      <c r="I10065">
        <v>340000000</v>
      </c>
      <c r="J10065">
        <v>0.05</v>
      </c>
    </row>
    <row r="10066" spans="1:10" customFormat="1" hidden="1" x14ac:dyDescent="0.25">
      <c r="A10066">
        <v>220</v>
      </c>
      <c r="B10066" t="s">
        <v>1820</v>
      </c>
      <c r="C10066" t="s">
        <v>1821</v>
      </c>
      <c r="D10066">
        <v>254701144603</v>
      </c>
      <c r="E10066">
        <v>1</v>
      </c>
      <c r="F10066">
        <v>0</v>
      </c>
      <c r="G10066">
        <v>0</v>
      </c>
      <c r="H10066">
        <v>100000000000</v>
      </c>
      <c r="I10066">
        <v>340000000</v>
      </c>
      <c r="J10066">
        <v>0</v>
      </c>
    </row>
    <row r="10067" spans="1:10" customFormat="1" hidden="1" x14ac:dyDescent="0.25">
      <c r="A10067">
        <v>220</v>
      </c>
      <c r="B10067" t="s">
        <v>1294</v>
      </c>
      <c r="C10067" t="s">
        <v>1295</v>
      </c>
      <c r="D10067">
        <v>320263549025</v>
      </c>
      <c r="E10067">
        <v>1</v>
      </c>
      <c r="F10067">
        <v>0</v>
      </c>
      <c r="G10067">
        <v>0</v>
      </c>
      <c r="H10067">
        <v>100000000000</v>
      </c>
      <c r="I10067">
        <v>340000000</v>
      </c>
      <c r="J10067">
        <v>8.0000000000000002E-3</v>
      </c>
    </row>
    <row r="10068" spans="1:10" customFormat="1" hidden="1" x14ac:dyDescent="0.25">
      <c r="A10068">
        <v>220</v>
      </c>
      <c r="B10068" t="s">
        <v>2575</v>
      </c>
      <c r="C10068" t="s">
        <v>2576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 customFormat="1" hidden="1" x14ac:dyDescent="0.25">
      <c r="A10069">
        <v>220</v>
      </c>
      <c r="B10069" t="s">
        <v>167</v>
      </c>
      <c r="C10069" t="s">
        <v>168</v>
      </c>
      <c r="D10069">
        <v>2880535984743</v>
      </c>
      <c r="E10069">
        <v>353652311</v>
      </c>
      <c r="F10069">
        <v>2716809895</v>
      </c>
      <c r="G10069">
        <v>2</v>
      </c>
      <c r="H10069">
        <v>500000000000</v>
      </c>
      <c r="I10069">
        <v>340000000</v>
      </c>
      <c r="J10069">
        <v>5.0000000000000001E-3</v>
      </c>
    </row>
    <row r="10070" spans="1:10" customFormat="1" hidden="1" x14ac:dyDescent="0.25">
      <c r="A10070">
        <v>222</v>
      </c>
      <c r="B10070" t="s">
        <v>839</v>
      </c>
      <c r="C10070" t="s">
        <v>840</v>
      </c>
      <c r="D10070">
        <v>103164846</v>
      </c>
      <c r="E10070">
        <v>1</v>
      </c>
      <c r="F10070">
        <v>0</v>
      </c>
      <c r="G10070">
        <v>0</v>
      </c>
      <c r="H10070">
        <v>25000000000</v>
      </c>
      <c r="I10070">
        <v>340000000</v>
      </c>
      <c r="J10070">
        <v>0.01</v>
      </c>
    </row>
    <row r="10071" spans="1:10" customFormat="1" hidden="1" x14ac:dyDescent="0.25">
      <c r="A10071">
        <v>220</v>
      </c>
      <c r="B10071" t="s">
        <v>598</v>
      </c>
      <c r="C10071" t="s">
        <v>599</v>
      </c>
      <c r="D10071">
        <v>1118107729448</v>
      </c>
      <c r="E10071">
        <v>365704986</v>
      </c>
      <c r="F10071">
        <v>1169236785</v>
      </c>
      <c r="G10071">
        <v>1</v>
      </c>
      <c r="H10071">
        <v>580000000000</v>
      </c>
      <c r="I10071">
        <v>345000000</v>
      </c>
      <c r="J10071">
        <v>1.7399999999999999E-2</v>
      </c>
    </row>
    <row r="10072" spans="1:10" customFormat="1" hidden="1" x14ac:dyDescent="0.25">
      <c r="A10072">
        <v>220</v>
      </c>
      <c r="B10072" t="s">
        <v>695</v>
      </c>
      <c r="C10072" t="s">
        <v>696</v>
      </c>
      <c r="D10072">
        <v>451233314698</v>
      </c>
      <c r="E10072">
        <v>1</v>
      </c>
      <c r="F10072">
        <v>0</v>
      </c>
      <c r="G10072">
        <v>0</v>
      </c>
      <c r="H10072">
        <v>100000000000</v>
      </c>
      <c r="I10072">
        <v>340000000</v>
      </c>
      <c r="J10072">
        <v>0.02</v>
      </c>
    </row>
    <row r="10073" spans="1:10" customFormat="1" hidden="1" x14ac:dyDescent="0.25">
      <c r="A10073">
        <v>220</v>
      </c>
      <c r="B10073" t="s">
        <v>1571</v>
      </c>
      <c r="C10073" t="s">
        <v>1572</v>
      </c>
      <c r="D10073">
        <v>125243962382349</v>
      </c>
      <c r="E10073">
        <v>1426147773</v>
      </c>
      <c r="F10073">
        <v>107528629546</v>
      </c>
      <c r="G10073">
        <v>71</v>
      </c>
      <c r="H10073">
        <v>111000000000</v>
      </c>
      <c r="I10073">
        <v>340000000</v>
      </c>
      <c r="J10073">
        <v>0.01</v>
      </c>
    </row>
    <row r="10074" spans="1:10" customFormat="1" hidden="1" x14ac:dyDescent="0.25">
      <c r="A10074">
        <v>220</v>
      </c>
      <c r="B10074" t="s">
        <v>1803</v>
      </c>
      <c r="C10074" t="s">
        <v>1804</v>
      </c>
      <c r="D10074">
        <v>1981542827334</v>
      </c>
      <c r="E10074">
        <v>1</v>
      </c>
      <c r="F10074">
        <v>0</v>
      </c>
      <c r="G10074">
        <v>0</v>
      </c>
      <c r="H10074">
        <v>1000000000</v>
      </c>
      <c r="I10074">
        <v>340000000</v>
      </c>
      <c r="J10074">
        <v>0.01</v>
      </c>
    </row>
    <row r="10075" spans="1:10" customFormat="1" hidden="1" x14ac:dyDescent="0.25">
      <c r="A10075">
        <v>220</v>
      </c>
      <c r="B10075" t="s">
        <v>2555</v>
      </c>
      <c r="C10075" t="s">
        <v>2556</v>
      </c>
      <c r="D10075">
        <v>2215244778901</v>
      </c>
      <c r="E10075">
        <v>369860404</v>
      </c>
      <c r="F10075">
        <v>1164555784</v>
      </c>
      <c r="G10075">
        <v>1</v>
      </c>
      <c r="H10075">
        <v>2200000000000</v>
      </c>
      <c r="I10075">
        <v>340000000</v>
      </c>
      <c r="J10075">
        <v>2.5000000000000001E-2</v>
      </c>
    </row>
    <row r="10076" spans="1:10" customFormat="1" hidden="1" x14ac:dyDescent="0.25">
      <c r="A10076">
        <v>220</v>
      </c>
      <c r="B10076" t="s">
        <v>1946</v>
      </c>
      <c r="C10076" t="s">
        <v>1947</v>
      </c>
      <c r="D10076">
        <v>144119678018</v>
      </c>
      <c r="E10076">
        <v>1</v>
      </c>
      <c r="F10076">
        <v>0</v>
      </c>
      <c r="G10076">
        <v>0</v>
      </c>
      <c r="H10076">
        <v>88000000000</v>
      </c>
      <c r="I10076">
        <v>340000000</v>
      </c>
      <c r="J10076">
        <v>0.02</v>
      </c>
    </row>
    <row r="10077" spans="1:10" customFormat="1" hidden="1" x14ac:dyDescent="0.25">
      <c r="A10077">
        <v>220</v>
      </c>
      <c r="B10077" t="s">
        <v>2127</v>
      </c>
      <c r="C10077" t="s">
        <v>2128</v>
      </c>
      <c r="D10077">
        <v>24479203875047</v>
      </c>
      <c r="E10077">
        <v>340000000</v>
      </c>
      <c r="F10077">
        <v>18090224606</v>
      </c>
      <c r="G10077">
        <v>12</v>
      </c>
      <c r="H10077">
        <v>720000000000</v>
      </c>
      <c r="I10077">
        <v>340000000</v>
      </c>
      <c r="J10077">
        <v>0</v>
      </c>
    </row>
    <row r="10078" spans="1:10" customFormat="1" hidden="1" x14ac:dyDescent="0.25">
      <c r="A10078">
        <v>220</v>
      </c>
      <c r="B10078" t="s">
        <v>2123</v>
      </c>
      <c r="C10078" t="s">
        <v>2124</v>
      </c>
      <c r="D10078">
        <v>28749777028</v>
      </c>
      <c r="E10078">
        <v>1</v>
      </c>
      <c r="F10078">
        <v>0</v>
      </c>
      <c r="G10078">
        <v>0</v>
      </c>
      <c r="H10078">
        <v>900000000</v>
      </c>
      <c r="I10078">
        <v>340000000</v>
      </c>
      <c r="J10078">
        <v>0.04</v>
      </c>
    </row>
    <row r="10079" spans="1:10" customFormat="1" hidden="1" x14ac:dyDescent="0.25">
      <c r="A10079">
        <v>220</v>
      </c>
      <c r="B10079" t="s">
        <v>1607</v>
      </c>
      <c r="C10079" t="s">
        <v>1608</v>
      </c>
      <c r="D10079">
        <v>5040247913739</v>
      </c>
      <c r="E10079">
        <v>380620207</v>
      </c>
      <c r="F10079">
        <v>5762266629</v>
      </c>
      <c r="G10079">
        <v>4</v>
      </c>
      <c r="H10079">
        <v>750000000000</v>
      </c>
      <c r="I10079">
        <v>340000000</v>
      </c>
      <c r="J10079">
        <v>7.0000000000000001E-3</v>
      </c>
    </row>
    <row r="10080" spans="1:10" customFormat="1" hidden="1" x14ac:dyDescent="0.25">
      <c r="A10080">
        <v>220</v>
      </c>
      <c r="B10080" s="161" t="s">
        <v>1333</v>
      </c>
      <c r="C10080" t="s">
        <v>1334</v>
      </c>
      <c r="D10080">
        <v>1021014859727</v>
      </c>
      <c r="E10080">
        <v>1</v>
      </c>
      <c r="F10080">
        <v>0</v>
      </c>
      <c r="G10080">
        <v>0</v>
      </c>
      <c r="H10080">
        <v>20000000000</v>
      </c>
      <c r="I10080">
        <v>340000000</v>
      </c>
      <c r="J10080">
        <v>0.01</v>
      </c>
    </row>
    <row r="10081" spans="1:10" customFormat="1" hidden="1" x14ac:dyDescent="0.25">
      <c r="A10081">
        <v>220</v>
      </c>
      <c r="B10081" t="s">
        <v>2427</v>
      </c>
      <c r="C10081" t="s">
        <v>2428</v>
      </c>
      <c r="D10081">
        <v>162000007657118</v>
      </c>
      <c r="E10081">
        <v>130418403050</v>
      </c>
      <c r="F10081">
        <v>0</v>
      </c>
      <c r="G10081">
        <v>85</v>
      </c>
      <c r="H10081">
        <v>0</v>
      </c>
      <c r="I10081">
        <v>340000000</v>
      </c>
      <c r="J10081">
        <v>1</v>
      </c>
    </row>
    <row r="10082" spans="1:10" customFormat="1" hidden="1" x14ac:dyDescent="0.25">
      <c r="A10082">
        <v>220</v>
      </c>
      <c r="B10082" t="s">
        <v>501</v>
      </c>
      <c r="C10082" t="s">
        <v>502</v>
      </c>
      <c r="D10082">
        <v>70805250140</v>
      </c>
      <c r="E10082">
        <v>1</v>
      </c>
      <c r="F10082">
        <v>0</v>
      </c>
      <c r="G10082">
        <v>0</v>
      </c>
      <c r="H10082">
        <v>10000000</v>
      </c>
      <c r="I10082">
        <v>340000000</v>
      </c>
      <c r="J10082">
        <v>0</v>
      </c>
    </row>
    <row r="10083" spans="1:10" customFormat="1" hidden="1" x14ac:dyDescent="0.25">
      <c r="A10083">
        <v>222</v>
      </c>
      <c r="B10083" t="s">
        <v>2063</v>
      </c>
      <c r="C10083" t="s">
        <v>2064</v>
      </c>
      <c r="D10083">
        <v>10164707721</v>
      </c>
      <c r="E10083">
        <v>1</v>
      </c>
      <c r="F10083">
        <v>0</v>
      </c>
      <c r="G10083">
        <v>0</v>
      </c>
      <c r="H10083">
        <v>2000000000</v>
      </c>
      <c r="I10083">
        <v>340000000</v>
      </c>
      <c r="J10083">
        <v>0.01</v>
      </c>
    </row>
    <row r="10084" spans="1:10" customFormat="1" hidden="1" x14ac:dyDescent="0.25">
      <c r="A10084">
        <v>222</v>
      </c>
      <c r="B10084" t="s">
        <v>441</v>
      </c>
      <c r="C10084" t="s">
        <v>442</v>
      </c>
      <c r="D10084">
        <v>2840283765671</v>
      </c>
      <c r="E10084">
        <v>372625532</v>
      </c>
      <c r="F10084">
        <v>1058529390</v>
      </c>
      <c r="G10084">
        <v>1</v>
      </c>
      <c r="H10084">
        <v>115000000000</v>
      </c>
      <c r="I10084">
        <v>340000000</v>
      </c>
      <c r="J10084">
        <v>2.9899999999999999E-2</v>
      </c>
    </row>
    <row r="10085" spans="1:10" customFormat="1" hidden="1" x14ac:dyDescent="0.25">
      <c r="A10085">
        <v>220</v>
      </c>
      <c r="B10085" t="s">
        <v>1723</v>
      </c>
      <c r="C10085" t="s">
        <v>1724</v>
      </c>
      <c r="D10085">
        <v>141612960060</v>
      </c>
      <c r="E10085">
        <v>1</v>
      </c>
      <c r="F10085">
        <v>0</v>
      </c>
      <c r="G10085">
        <v>0</v>
      </c>
      <c r="H10085">
        <v>38500000000</v>
      </c>
      <c r="I10085">
        <v>340000000</v>
      </c>
      <c r="J10085">
        <v>0.02</v>
      </c>
    </row>
    <row r="10086" spans="1:10" customFormat="1" hidden="1" x14ac:dyDescent="0.25">
      <c r="A10086">
        <v>220</v>
      </c>
      <c r="B10086" t="s">
        <v>1400</v>
      </c>
      <c r="C10086" t="s">
        <v>1401</v>
      </c>
      <c r="D10086">
        <v>118595230477</v>
      </c>
      <c r="E10086">
        <v>1</v>
      </c>
      <c r="F10086">
        <v>0</v>
      </c>
      <c r="G10086">
        <v>0</v>
      </c>
      <c r="H10086">
        <v>75000000000</v>
      </c>
      <c r="I10086">
        <v>340000000</v>
      </c>
      <c r="J10086">
        <v>0.03</v>
      </c>
    </row>
    <row r="10087" spans="1:10" customFormat="1" hidden="1" x14ac:dyDescent="0.25">
      <c r="A10087">
        <v>220</v>
      </c>
      <c r="B10087" t="s">
        <v>1632</v>
      </c>
      <c r="C10087" t="s">
        <v>1633</v>
      </c>
      <c r="D10087">
        <v>92830274353307</v>
      </c>
      <c r="E10087">
        <v>2861629872</v>
      </c>
      <c r="F10087">
        <v>81532699213</v>
      </c>
      <c r="G10087">
        <v>55</v>
      </c>
      <c r="H10087">
        <v>50000000000</v>
      </c>
      <c r="I10087">
        <v>340000000</v>
      </c>
      <c r="J10087">
        <v>0.03</v>
      </c>
    </row>
    <row r="10088" spans="1:10" customFormat="1" hidden="1" x14ac:dyDescent="0.25">
      <c r="A10088">
        <v>220</v>
      </c>
      <c r="B10088" t="s">
        <v>889</v>
      </c>
      <c r="C10088" t="s">
        <v>890</v>
      </c>
      <c r="D10088">
        <v>1761431745485</v>
      </c>
      <c r="E10088">
        <v>1</v>
      </c>
      <c r="F10088">
        <v>0</v>
      </c>
      <c r="G10088">
        <v>0</v>
      </c>
      <c r="H10088">
        <v>0</v>
      </c>
      <c r="I10088">
        <v>340000000</v>
      </c>
      <c r="J10088">
        <v>0.05</v>
      </c>
    </row>
    <row r="10089" spans="1:10" customFormat="1" hidden="1" x14ac:dyDescent="0.25">
      <c r="A10089">
        <v>220</v>
      </c>
      <c r="B10089" t="s">
        <v>778</v>
      </c>
      <c r="C10089" t="s">
        <v>779</v>
      </c>
      <c r="D10089">
        <v>44145873979</v>
      </c>
      <c r="E10089">
        <v>1</v>
      </c>
      <c r="F10089">
        <v>0</v>
      </c>
      <c r="G10089">
        <v>0</v>
      </c>
      <c r="H10089">
        <v>1000000000</v>
      </c>
      <c r="I10089">
        <v>340000000</v>
      </c>
      <c r="J10089">
        <v>0</v>
      </c>
    </row>
    <row r="10090" spans="1:10" customFormat="1" hidden="1" x14ac:dyDescent="0.25">
      <c r="A10090">
        <v>220</v>
      </c>
      <c r="B10090" t="s">
        <v>1203</v>
      </c>
      <c r="C10090" t="s">
        <v>1204</v>
      </c>
      <c r="D10090">
        <v>27381553992610</v>
      </c>
      <c r="E10090">
        <v>927374043</v>
      </c>
      <c r="F10090">
        <v>17485673449</v>
      </c>
      <c r="G10090">
        <v>12</v>
      </c>
      <c r="H10090">
        <v>40000000000</v>
      </c>
      <c r="I10090">
        <v>340000000</v>
      </c>
      <c r="J10090">
        <v>3.2500000000000001E-2</v>
      </c>
    </row>
    <row r="10091" spans="1:10" customFormat="1" hidden="1" x14ac:dyDescent="0.25">
      <c r="A10091">
        <v>220</v>
      </c>
      <c r="B10091" t="s">
        <v>2119</v>
      </c>
      <c r="C10091" t="s">
        <v>2120</v>
      </c>
      <c r="D10091">
        <v>11806921187647</v>
      </c>
      <c r="E10091">
        <v>425288414</v>
      </c>
      <c r="F10091">
        <v>4179132335</v>
      </c>
      <c r="G10091">
        <v>3</v>
      </c>
      <c r="H10091">
        <v>222369636963</v>
      </c>
      <c r="I10091">
        <v>340000000</v>
      </c>
      <c r="J10091">
        <v>0.02</v>
      </c>
    </row>
    <row r="10092" spans="1:10" customFormat="1" hidden="1" x14ac:dyDescent="0.25">
      <c r="A10092">
        <v>220</v>
      </c>
      <c r="B10092" t="s">
        <v>1265</v>
      </c>
      <c r="C10092" t="s">
        <v>1266</v>
      </c>
      <c r="D10092">
        <v>1933117697199</v>
      </c>
      <c r="E10092">
        <v>421923349</v>
      </c>
      <c r="F10092">
        <v>2648854952</v>
      </c>
      <c r="G10092">
        <v>2</v>
      </c>
      <c r="H10092">
        <v>1000000000000</v>
      </c>
      <c r="I10092">
        <v>340000000</v>
      </c>
      <c r="J10092">
        <v>0.03</v>
      </c>
    </row>
    <row r="10093" spans="1:10" customFormat="1" hidden="1" x14ac:dyDescent="0.25">
      <c r="A10093">
        <v>220</v>
      </c>
      <c r="B10093" t="s">
        <v>833</v>
      </c>
      <c r="C10093" t="s">
        <v>834</v>
      </c>
      <c r="D10093">
        <v>1776719970942</v>
      </c>
      <c r="E10093">
        <v>1</v>
      </c>
      <c r="F10093">
        <v>0</v>
      </c>
      <c r="G10093">
        <v>0</v>
      </c>
      <c r="H10093">
        <v>101500000000</v>
      </c>
      <c r="I10093">
        <v>340000000</v>
      </c>
      <c r="J10093">
        <v>1.9E-2</v>
      </c>
    </row>
    <row r="10094" spans="1:10" customFormat="1" hidden="1" x14ac:dyDescent="0.25">
      <c r="A10094">
        <v>220</v>
      </c>
      <c r="B10094" t="s">
        <v>671</v>
      </c>
      <c r="C10094" t="s">
        <v>672</v>
      </c>
      <c r="D10094">
        <v>1022225664</v>
      </c>
      <c r="E10094">
        <v>1</v>
      </c>
      <c r="F10094">
        <v>0</v>
      </c>
      <c r="G10094">
        <v>0</v>
      </c>
      <c r="H10094">
        <v>1000000000</v>
      </c>
      <c r="I10094">
        <v>340000000</v>
      </c>
      <c r="J10094">
        <v>0</v>
      </c>
    </row>
    <row r="10095" spans="1:10" customFormat="1" hidden="1" x14ac:dyDescent="0.25">
      <c r="A10095">
        <v>220</v>
      </c>
      <c r="B10095" t="s">
        <v>2561</v>
      </c>
      <c r="C10095" t="s">
        <v>2562</v>
      </c>
      <c r="D10095">
        <v>171988315351</v>
      </c>
      <c r="E10095">
        <v>1</v>
      </c>
      <c r="F10095">
        <v>0</v>
      </c>
      <c r="G10095">
        <v>0</v>
      </c>
      <c r="H10095">
        <v>170000000000</v>
      </c>
      <c r="I10095">
        <v>340000000</v>
      </c>
      <c r="J10095">
        <v>0.05</v>
      </c>
    </row>
    <row r="10096" spans="1:10" customFormat="1" hidden="1" x14ac:dyDescent="0.25">
      <c r="A10096">
        <v>220</v>
      </c>
      <c r="B10096" t="s">
        <v>2182</v>
      </c>
      <c r="C10096" t="s">
        <v>2183</v>
      </c>
      <c r="D10096">
        <v>112147964345365</v>
      </c>
      <c r="E10096">
        <v>4321767462</v>
      </c>
      <c r="F10096">
        <v>75653581785</v>
      </c>
      <c r="G10096">
        <v>52</v>
      </c>
      <c r="H10096">
        <v>1700000000000</v>
      </c>
      <c r="I10096">
        <v>340000000</v>
      </c>
      <c r="J10096">
        <v>0.05</v>
      </c>
    </row>
    <row r="10097" spans="1:10" customFormat="1" hidden="1" x14ac:dyDescent="0.25">
      <c r="A10097">
        <v>220</v>
      </c>
      <c r="B10097" t="s">
        <v>2309</v>
      </c>
      <c r="D10097">
        <v>228976424208</v>
      </c>
      <c r="E10097">
        <v>1</v>
      </c>
      <c r="F10097">
        <v>0</v>
      </c>
      <c r="G10097">
        <v>0</v>
      </c>
      <c r="H10097">
        <v>500000000</v>
      </c>
      <c r="I10097">
        <v>340000000</v>
      </c>
      <c r="J10097">
        <v>0.03</v>
      </c>
    </row>
    <row r="10098" spans="1:10" customFormat="1" hidden="1" x14ac:dyDescent="0.25">
      <c r="A10098">
        <v>220</v>
      </c>
      <c r="B10098" s="161" t="s">
        <v>1846</v>
      </c>
      <c r="C10098" t="s">
        <v>1847</v>
      </c>
      <c r="D10098">
        <v>0</v>
      </c>
      <c r="E10098">
        <v>0</v>
      </c>
      <c r="F10098">
        <v>0</v>
      </c>
      <c r="G10098">
        <v>0</v>
      </c>
      <c r="H10098">
        <v>100000000000</v>
      </c>
      <c r="I10098">
        <v>340000000</v>
      </c>
      <c r="J10098">
        <v>0.01</v>
      </c>
    </row>
    <row r="10099" spans="1:10" customFormat="1" hidden="1" x14ac:dyDescent="0.25">
      <c r="A10099">
        <v>222</v>
      </c>
      <c r="B10099" t="s">
        <v>1936</v>
      </c>
      <c r="C10099" t="s">
        <v>1937</v>
      </c>
      <c r="D10099">
        <v>0</v>
      </c>
      <c r="E10099">
        <v>0</v>
      </c>
      <c r="F10099">
        <v>0</v>
      </c>
      <c r="G10099">
        <v>0</v>
      </c>
      <c r="H10099">
        <v>52500000000</v>
      </c>
      <c r="I10099">
        <v>340000000</v>
      </c>
      <c r="J10099">
        <v>0.03</v>
      </c>
    </row>
    <row r="10100" spans="1:10" customFormat="1" hidden="1" x14ac:dyDescent="0.25">
      <c r="A10100">
        <v>220</v>
      </c>
      <c r="B10100" t="s">
        <v>731</v>
      </c>
      <c r="C10100" t="s">
        <v>732</v>
      </c>
      <c r="D10100">
        <v>23836966967</v>
      </c>
      <c r="E10100">
        <v>1</v>
      </c>
      <c r="F10100">
        <v>0</v>
      </c>
      <c r="G10100">
        <v>0</v>
      </c>
      <c r="H10100">
        <v>1000000000</v>
      </c>
      <c r="I10100">
        <v>345000000</v>
      </c>
      <c r="J10100">
        <v>0.05</v>
      </c>
    </row>
    <row r="10101" spans="1:10" customFormat="1" hidden="1" x14ac:dyDescent="0.25">
      <c r="A10101">
        <v>220</v>
      </c>
      <c r="B10101" t="s">
        <v>1092</v>
      </c>
      <c r="C10101" t="s">
        <v>720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customFormat="1" hidden="1" x14ac:dyDescent="0.25">
      <c r="A10102">
        <v>220</v>
      </c>
      <c r="B10102" t="s">
        <v>868</v>
      </c>
      <c r="C10102" t="s">
        <v>307</v>
      </c>
      <c r="D10102">
        <v>8160994487608</v>
      </c>
      <c r="E10102">
        <v>351944417</v>
      </c>
      <c r="F10102">
        <v>1182497325</v>
      </c>
      <c r="G10102">
        <v>1</v>
      </c>
      <c r="H10102">
        <v>50000000000</v>
      </c>
      <c r="I10102">
        <v>340000000</v>
      </c>
      <c r="J10102">
        <v>0.01</v>
      </c>
    </row>
    <row r="10103" spans="1:10" customFormat="1" hidden="1" x14ac:dyDescent="0.25">
      <c r="A10103">
        <v>220</v>
      </c>
      <c r="B10103" t="s">
        <v>319</v>
      </c>
      <c r="C10103" t="s">
        <v>320</v>
      </c>
      <c r="D10103">
        <v>497030287</v>
      </c>
      <c r="E10103">
        <v>1</v>
      </c>
      <c r="F10103">
        <v>0</v>
      </c>
      <c r="G10103">
        <v>0</v>
      </c>
      <c r="H10103">
        <v>50000000</v>
      </c>
      <c r="I10103">
        <v>345000000</v>
      </c>
      <c r="J10103">
        <v>5.0000000000000001E-3</v>
      </c>
    </row>
    <row r="10104" spans="1:10" customFormat="1" hidden="1" x14ac:dyDescent="0.25">
      <c r="A10104">
        <v>220</v>
      </c>
      <c r="B10104" t="s">
        <v>1767</v>
      </c>
      <c r="C10104" t="s">
        <v>1768</v>
      </c>
      <c r="D10104">
        <v>21069997015</v>
      </c>
      <c r="E10104">
        <v>1</v>
      </c>
      <c r="F10104">
        <v>0</v>
      </c>
      <c r="G10104">
        <v>0</v>
      </c>
      <c r="H10104">
        <v>400000000</v>
      </c>
      <c r="I10104">
        <v>340000000</v>
      </c>
      <c r="J10104">
        <v>0</v>
      </c>
    </row>
    <row r="10105" spans="1:10" customFormat="1" hidden="1" x14ac:dyDescent="0.25">
      <c r="A10105">
        <v>220</v>
      </c>
      <c r="B10105" t="s">
        <v>1193</v>
      </c>
      <c r="C10105" t="s">
        <v>1194</v>
      </c>
      <c r="D10105">
        <v>1021828486</v>
      </c>
      <c r="E10105">
        <v>1</v>
      </c>
      <c r="F10105">
        <v>0</v>
      </c>
      <c r="G10105">
        <v>0</v>
      </c>
      <c r="H10105">
        <v>1000000000</v>
      </c>
      <c r="I10105">
        <v>340000000</v>
      </c>
      <c r="J10105">
        <v>0</v>
      </c>
    </row>
    <row r="10106" spans="1:10" customFormat="1" hidden="1" x14ac:dyDescent="0.25">
      <c r="A10106">
        <v>220</v>
      </c>
      <c r="B10106" t="s">
        <v>602</v>
      </c>
      <c r="C10106" t="s">
        <v>603</v>
      </c>
      <c r="D10106">
        <v>0</v>
      </c>
      <c r="E10106">
        <v>0</v>
      </c>
      <c r="F10106">
        <v>0</v>
      </c>
      <c r="G10106">
        <v>0</v>
      </c>
      <c r="H10106">
        <v>10000000000</v>
      </c>
      <c r="I10106">
        <v>340000000</v>
      </c>
      <c r="J10106">
        <v>8.8000000000000005E-3</v>
      </c>
    </row>
    <row r="10107" spans="1:10" customFormat="1" hidden="1" x14ac:dyDescent="0.25">
      <c r="A10107">
        <v>220</v>
      </c>
      <c r="B10107" t="s">
        <v>1697</v>
      </c>
      <c r="C10107" t="s">
        <v>1698</v>
      </c>
      <c r="D10107">
        <v>0</v>
      </c>
      <c r="E10107">
        <v>0</v>
      </c>
      <c r="F10107">
        <v>0</v>
      </c>
      <c r="G10107">
        <v>0</v>
      </c>
      <c r="H10107">
        <v>444000000</v>
      </c>
      <c r="I10107">
        <v>444000000</v>
      </c>
      <c r="J10107">
        <v>0</v>
      </c>
    </row>
    <row r="10108" spans="1:10" customFormat="1" hidden="1" x14ac:dyDescent="0.25">
      <c r="A10108">
        <v>220</v>
      </c>
      <c r="B10108" t="s">
        <v>2495</v>
      </c>
      <c r="C10108" t="s">
        <v>2496</v>
      </c>
      <c r="D10108">
        <v>100502513538</v>
      </c>
      <c r="E10108">
        <v>1</v>
      </c>
      <c r="F10108">
        <v>0</v>
      </c>
      <c r="G10108">
        <v>0</v>
      </c>
      <c r="H10108">
        <v>100000000</v>
      </c>
      <c r="I10108">
        <v>340000000</v>
      </c>
      <c r="J10108">
        <v>1.9800000000000002E-2</v>
      </c>
    </row>
    <row r="10109" spans="1:10" customFormat="1" hidden="1" x14ac:dyDescent="0.25">
      <c r="A10109">
        <v>220</v>
      </c>
      <c r="B10109" t="s">
        <v>1252</v>
      </c>
      <c r="C10109" t="s">
        <v>1253</v>
      </c>
      <c r="D10109">
        <v>1842822178957</v>
      </c>
      <c r="E10109">
        <v>427380954</v>
      </c>
      <c r="F10109">
        <v>2643273886</v>
      </c>
      <c r="G10109">
        <v>2</v>
      </c>
      <c r="H10109">
        <v>1033736000000</v>
      </c>
      <c r="I10109">
        <v>340000000</v>
      </c>
      <c r="J10109">
        <v>3.2000000000000001E-2</v>
      </c>
    </row>
    <row r="10110" spans="1:10" customFormat="1" hidden="1" x14ac:dyDescent="0.25">
      <c r="A10110">
        <v>220</v>
      </c>
      <c r="B10110" t="s">
        <v>1151</v>
      </c>
      <c r="C10110" t="s">
        <v>1152</v>
      </c>
      <c r="D10110">
        <v>1006575103340</v>
      </c>
      <c r="E10110">
        <v>387784366</v>
      </c>
      <c r="F10110">
        <v>1146824787</v>
      </c>
      <c r="G10110">
        <v>1</v>
      </c>
      <c r="H10110">
        <v>149000000000</v>
      </c>
      <c r="I10110">
        <v>340000000</v>
      </c>
      <c r="J10110">
        <v>0.04</v>
      </c>
    </row>
    <row r="10111" spans="1:10" customFormat="1" hidden="1" x14ac:dyDescent="0.25">
      <c r="A10111">
        <v>220</v>
      </c>
      <c r="B10111" t="s">
        <v>1609</v>
      </c>
      <c r="C10111" t="s">
        <v>1610</v>
      </c>
      <c r="D10111">
        <v>285607552906</v>
      </c>
      <c r="E10111">
        <v>1</v>
      </c>
      <c r="F10111">
        <v>0</v>
      </c>
      <c r="G10111">
        <v>0</v>
      </c>
      <c r="H10111">
        <v>20000000000</v>
      </c>
      <c r="I10111">
        <v>340000000</v>
      </c>
      <c r="J10111">
        <v>0</v>
      </c>
    </row>
    <row r="10112" spans="1:10" customFormat="1" hidden="1" x14ac:dyDescent="0.25">
      <c r="A10112">
        <v>220</v>
      </c>
      <c r="B10112" t="s">
        <v>1968</v>
      </c>
      <c r="C10112" t="s">
        <v>1969</v>
      </c>
      <c r="D10112">
        <v>0</v>
      </c>
      <c r="E10112">
        <v>0</v>
      </c>
      <c r="F10112">
        <v>0</v>
      </c>
      <c r="G10112">
        <v>0</v>
      </c>
      <c r="H10112">
        <v>50000000000</v>
      </c>
      <c r="I10112">
        <v>340000000</v>
      </c>
      <c r="J10112">
        <v>0.05</v>
      </c>
    </row>
    <row r="10113" spans="1:10" customFormat="1" hidden="1" x14ac:dyDescent="0.25">
      <c r="A10113">
        <v>220</v>
      </c>
      <c r="B10113" t="s">
        <v>1390</v>
      </c>
      <c r="C10113" t="s">
        <v>1391</v>
      </c>
      <c r="D10113">
        <v>0</v>
      </c>
      <c r="E10113">
        <v>0</v>
      </c>
      <c r="F10113">
        <v>0</v>
      </c>
      <c r="G10113">
        <v>0</v>
      </c>
      <c r="H10113">
        <v>10000000000</v>
      </c>
      <c r="I10113">
        <v>340000000</v>
      </c>
      <c r="J10113">
        <v>0.01</v>
      </c>
    </row>
    <row r="10114" spans="1:10" customFormat="1" hidden="1" x14ac:dyDescent="0.25">
      <c r="A10114">
        <v>220</v>
      </c>
      <c r="B10114" t="s">
        <v>1228</v>
      </c>
      <c r="C10114" t="s">
        <v>1229</v>
      </c>
      <c r="D10114">
        <v>170566472160285</v>
      </c>
      <c r="E10114">
        <v>15654506543</v>
      </c>
      <c r="F10114">
        <v>102489389947</v>
      </c>
      <c r="G10114">
        <v>77</v>
      </c>
      <c r="H10114">
        <v>1000000000</v>
      </c>
      <c r="I10114">
        <v>340000000</v>
      </c>
      <c r="J10114">
        <v>0.13</v>
      </c>
    </row>
    <row r="10115" spans="1:10" customFormat="1" hidden="1" x14ac:dyDescent="0.25">
      <c r="A10115">
        <v>220</v>
      </c>
      <c r="B10115" t="s">
        <v>1683</v>
      </c>
      <c r="C10115" t="s">
        <v>1684</v>
      </c>
      <c r="D10115">
        <v>701904887379</v>
      </c>
      <c r="E10115">
        <v>1</v>
      </c>
      <c r="F10115">
        <v>0</v>
      </c>
      <c r="G10115">
        <v>0</v>
      </c>
      <c r="H10115">
        <v>200000000000</v>
      </c>
      <c r="I10115">
        <v>340000000</v>
      </c>
      <c r="J10115">
        <v>0</v>
      </c>
    </row>
    <row r="10116" spans="1:10" customFormat="1" hidden="1" x14ac:dyDescent="0.25">
      <c r="A10116">
        <v>220</v>
      </c>
      <c r="B10116" t="s">
        <v>636</v>
      </c>
      <c r="C10116" t="s">
        <v>637</v>
      </c>
      <c r="D10116">
        <v>1458161775856</v>
      </c>
      <c r="E10116">
        <v>1</v>
      </c>
      <c r="F10116">
        <v>0</v>
      </c>
      <c r="G10116">
        <v>0</v>
      </c>
      <c r="H10116">
        <v>300000000000</v>
      </c>
      <c r="I10116">
        <v>340000000</v>
      </c>
      <c r="J10116">
        <v>0</v>
      </c>
    </row>
    <row r="10117" spans="1:10" customFormat="1" hidden="1" x14ac:dyDescent="0.25">
      <c r="A10117">
        <v>220</v>
      </c>
      <c r="B10117" t="s">
        <v>1348</v>
      </c>
      <c r="C10117" t="s">
        <v>1349</v>
      </c>
      <c r="D10117">
        <v>169650274817</v>
      </c>
      <c r="E10117">
        <v>1</v>
      </c>
      <c r="F10117">
        <v>0</v>
      </c>
      <c r="G10117">
        <v>0</v>
      </c>
      <c r="H10117">
        <v>130000000000</v>
      </c>
      <c r="I10117">
        <v>340000000</v>
      </c>
      <c r="J10117">
        <v>0.03</v>
      </c>
    </row>
    <row r="10118" spans="1:10" customFormat="1" hidden="1" x14ac:dyDescent="0.25">
      <c r="A10118">
        <v>220</v>
      </c>
      <c r="B10118" t="s">
        <v>2098</v>
      </c>
      <c r="D10118">
        <v>8443569</v>
      </c>
      <c r="E10118">
        <v>1</v>
      </c>
      <c r="F10118">
        <v>0</v>
      </c>
      <c r="G10118">
        <v>0</v>
      </c>
      <c r="H10118">
        <v>100000000</v>
      </c>
      <c r="I10118">
        <v>345000000</v>
      </c>
      <c r="J10118">
        <v>0.1</v>
      </c>
    </row>
    <row r="10119" spans="1:10" customFormat="1" hidden="1" x14ac:dyDescent="0.25">
      <c r="A10119">
        <v>220</v>
      </c>
      <c r="B10119" t="s">
        <v>1308</v>
      </c>
      <c r="C10119" t="s">
        <v>805</v>
      </c>
      <c r="D10119">
        <v>0</v>
      </c>
      <c r="E10119">
        <v>0</v>
      </c>
      <c r="F10119">
        <v>0</v>
      </c>
      <c r="G10119">
        <v>0</v>
      </c>
      <c r="H10119">
        <v>135000000000</v>
      </c>
      <c r="I10119">
        <v>340000000</v>
      </c>
      <c r="J10119">
        <v>0</v>
      </c>
    </row>
    <row r="10120" spans="1:10" customFormat="1" hidden="1" x14ac:dyDescent="0.25">
      <c r="A10120">
        <v>220</v>
      </c>
      <c r="B10120" t="s">
        <v>767</v>
      </c>
      <c r="C10120" t="s">
        <v>768</v>
      </c>
      <c r="D10120">
        <v>2531384265859</v>
      </c>
      <c r="E10120">
        <v>373343330</v>
      </c>
      <c r="F10120">
        <v>1161758137</v>
      </c>
      <c r="G10120">
        <v>1</v>
      </c>
      <c r="H10120">
        <v>425000000000</v>
      </c>
      <c r="I10120">
        <v>340000000</v>
      </c>
      <c r="J10120">
        <v>2.7900000000000001E-2</v>
      </c>
    </row>
    <row r="10121" spans="1:10" customFormat="1" hidden="1" x14ac:dyDescent="0.25">
      <c r="A10121">
        <v>222</v>
      </c>
      <c r="B10121" t="s">
        <v>286</v>
      </c>
      <c r="C10121" t="s">
        <v>287</v>
      </c>
      <c r="D10121">
        <v>428030174815</v>
      </c>
      <c r="E10121">
        <v>1</v>
      </c>
      <c r="F10121">
        <v>0</v>
      </c>
      <c r="G10121">
        <v>0</v>
      </c>
      <c r="H10121">
        <v>9000000000</v>
      </c>
      <c r="I10121">
        <v>340000000</v>
      </c>
      <c r="J10121">
        <v>0.04</v>
      </c>
    </row>
    <row r="10122" spans="1:10" customFormat="1" hidden="1" x14ac:dyDescent="0.25">
      <c r="A10122">
        <v>220</v>
      </c>
      <c r="B10122" t="s">
        <v>1830</v>
      </c>
      <c r="C10122" t="s">
        <v>1831</v>
      </c>
      <c r="D10122">
        <v>10033449392839</v>
      </c>
      <c r="E10122">
        <v>513920101</v>
      </c>
      <c r="F10122">
        <v>5623416599</v>
      </c>
      <c r="G10122">
        <v>4</v>
      </c>
      <c r="H10122">
        <v>10000000</v>
      </c>
      <c r="I10122">
        <v>340000000</v>
      </c>
      <c r="J10122">
        <v>0.03</v>
      </c>
    </row>
    <row r="10123" spans="1:10" customFormat="1" hidden="1" x14ac:dyDescent="0.25">
      <c r="A10123">
        <v>220</v>
      </c>
      <c r="B10123" t="s">
        <v>1836</v>
      </c>
      <c r="C10123" t="s">
        <v>1837</v>
      </c>
      <c r="D10123">
        <v>106247221629</v>
      </c>
      <c r="E10123">
        <v>1</v>
      </c>
      <c r="F10123">
        <v>0</v>
      </c>
      <c r="G10123">
        <v>0</v>
      </c>
      <c r="H10123">
        <v>103000000000</v>
      </c>
      <c r="I10123">
        <v>340000000</v>
      </c>
      <c r="J10123">
        <v>5.0000000000000001E-3</v>
      </c>
    </row>
    <row r="10124" spans="1:10" customFormat="1" hidden="1" x14ac:dyDescent="0.25">
      <c r="A10124">
        <v>220</v>
      </c>
      <c r="B10124" t="s">
        <v>2577</v>
      </c>
      <c r="C10124" t="s">
        <v>2578</v>
      </c>
      <c r="D10124">
        <v>209304295702</v>
      </c>
      <c r="E10124">
        <v>1</v>
      </c>
      <c r="F10124">
        <v>0</v>
      </c>
      <c r="G10124">
        <v>0</v>
      </c>
      <c r="H10124">
        <v>100000000000</v>
      </c>
      <c r="I10124">
        <v>340000000</v>
      </c>
      <c r="J10124">
        <v>1.4999999999999999E-2</v>
      </c>
    </row>
    <row r="10125" spans="1:10" customFormat="1" hidden="1" x14ac:dyDescent="0.25">
      <c r="A10125">
        <v>220</v>
      </c>
      <c r="B10125" t="s">
        <v>1896</v>
      </c>
      <c r="C10125" t="s">
        <v>1897</v>
      </c>
      <c r="D10125">
        <v>610667101656</v>
      </c>
      <c r="E10125">
        <v>340000000</v>
      </c>
      <c r="F10125">
        <v>1194336314</v>
      </c>
      <c r="G10125">
        <v>1</v>
      </c>
      <c r="H10125">
        <v>1000000000</v>
      </c>
      <c r="I10125">
        <v>340000000</v>
      </c>
      <c r="J10125">
        <v>0</v>
      </c>
    </row>
    <row r="10126" spans="1:10" customFormat="1" hidden="1" x14ac:dyDescent="0.25">
      <c r="A10126">
        <v>220</v>
      </c>
      <c r="B10126" t="s">
        <v>1169</v>
      </c>
      <c r="C10126" t="s">
        <v>1170</v>
      </c>
      <c r="D10126">
        <v>22417482124</v>
      </c>
      <c r="E10126">
        <v>1</v>
      </c>
      <c r="F10126">
        <v>0</v>
      </c>
      <c r="G10126">
        <v>0</v>
      </c>
      <c r="H10126">
        <v>20000000000</v>
      </c>
      <c r="I10126">
        <v>340000000</v>
      </c>
      <c r="J10126">
        <v>0.03</v>
      </c>
    </row>
    <row r="10127" spans="1:10" customFormat="1" hidden="1" x14ac:dyDescent="0.25">
      <c r="A10127">
        <v>220</v>
      </c>
      <c r="B10127" t="s">
        <v>163</v>
      </c>
      <c r="C10127" t="s">
        <v>164</v>
      </c>
      <c r="D10127">
        <v>18373567688943</v>
      </c>
      <c r="E10127">
        <v>940262564</v>
      </c>
      <c r="F10127">
        <v>14406301544</v>
      </c>
      <c r="G10127">
        <v>10</v>
      </c>
      <c r="H10127">
        <v>150000000000</v>
      </c>
      <c r="I10127">
        <v>340000000</v>
      </c>
      <c r="J10127">
        <v>0.04</v>
      </c>
    </row>
    <row r="10128" spans="1:10" customFormat="1" hidden="1" x14ac:dyDescent="0.25">
      <c r="A10128">
        <v>220</v>
      </c>
      <c r="B10128" t="s">
        <v>1404</v>
      </c>
      <c r="C10128" t="s">
        <v>1405</v>
      </c>
      <c r="D10128">
        <v>873737479701</v>
      </c>
      <c r="E10128">
        <v>375833770</v>
      </c>
      <c r="F10128">
        <v>1158625253</v>
      </c>
      <c r="G10128">
        <v>1</v>
      </c>
      <c r="H10128">
        <v>815260000000</v>
      </c>
      <c r="I10128">
        <v>340000000</v>
      </c>
      <c r="J10128">
        <v>0.03</v>
      </c>
    </row>
    <row r="10129" spans="1:15" hidden="1" x14ac:dyDescent="0.25">
      <c r="A10129">
        <v>220</v>
      </c>
      <c r="B10129" t="s">
        <v>2036</v>
      </c>
      <c r="C10129" t="s">
        <v>1219</v>
      </c>
      <c r="D10129">
        <v>58569814056</v>
      </c>
      <c r="E10129">
        <v>1</v>
      </c>
      <c r="F10129">
        <v>0</v>
      </c>
      <c r="G10129">
        <v>0</v>
      </c>
      <c r="H10129">
        <v>50116000000</v>
      </c>
      <c r="I10129">
        <v>340000000</v>
      </c>
      <c r="J10129">
        <v>0.02</v>
      </c>
      <c r="M10129"/>
    </row>
    <row r="10130" spans="1:15" hidden="1" x14ac:dyDescent="0.25">
      <c r="A10130">
        <v>220</v>
      </c>
      <c r="B10130" t="s">
        <v>1165</v>
      </c>
      <c r="C10130" t="s">
        <v>1166</v>
      </c>
      <c r="D10130">
        <v>117864354301</v>
      </c>
      <c r="E10130">
        <v>1</v>
      </c>
      <c r="F10130">
        <v>0</v>
      </c>
      <c r="G10130">
        <v>0</v>
      </c>
      <c r="H10130">
        <v>2000000000</v>
      </c>
      <c r="I10130">
        <v>340000000</v>
      </c>
      <c r="J10130">
        <v>0.02</v>
      </c>
      <c r="M10130"/>
    </row>
    <row r="10131" spans="1:15" hidden="1" x14ac:dyDescent="0.25">
      <c r="A10131">
        <v>220</v>
      </c>
      <c r="B10131" t="s">
        <v>1468</v>
      </c>
      <c r="C10131" t="s">
        <v>1469</v>
      </c>
      <c r="D10131">
        <v>25000000000</v>
      </c>
      <c r="E10131">
        <v>1</v>
      </c>
      <c r="F10131">
        <v>0</v>
      </c>
      <c r="G10131">
        <v>0</v>
      </c>
      <c r="H10131">
        <v>25000000000</v>
      </c>
      <c r="I10131">
        <v>340000000</v>
      </c>
      <c r="J10131">
        <v>0.01</v>
      </c>
      <c r="M10131"/>
    </row>
    <row r="10132" spans="1:15" x14ac:dyDescent="0.25">
      <c r="A10132">
        <v>224</v>
      </c>
      <c r="B10132" t="s">
        <v>767</v>
      </c>
      <c r="C10132" t="s">
        <v>768</v>
      </c>
      <c r="D10132">
        <v>2539148876575</v>
      </c>
      <c r="E10132">
        <v>0</v>
      </c>
      <c r="F10132">
        <v>0</v>
      </c>
      <c r="G10132">
        <v>3</v>
      </c>
      <c r="H10132">
        <v>425000000000</v>
      </c>
      <c r="I10132">
        <v>340000000</v>
      </c>
      <c r="J10132" s="127">
        <v>2.7900000000000001E-2</v>
      </c>
      <c r="L10132" t="str">
        <f>C10132</f>
        <v>ADAGL</v>
      </c>
      <c r="M10132" s="125">
        <f>H10132/1000000</f>
        <v>425000</v>
      </c>
      <c r="O10132" s="126">
        <f>D10132/1000000</f>
        <v>2539148.8765750001</v>
      </c>
    </row>
    <row r="10133" spans="1:15" hidden="1" x14ac:dyDescent="0.25">
      <c r="A10133">
        <v>220</v>
      </c>
      <c r="B10133" t="s">
        <v>2454</v>
      </c>
      <c r="C10133" t="s">
        <v>2455</v>
      </c>
      <c r="D10133">
        <v>25000000000</v>
      </c>
      <c r="E10133">
        <v>1</v>
      </c>
      <c r="F10133">
        <v>0</v>
      </c>
      <c r="G10133">
        <v>0</v>
      </c>
      <c r="H10133">
        <v>25000000000</v>
      </c>
      <c r="I10133">
        <v>340000000</v>
      </c>
      <c r="J10133">
        <v>0.01</v>
      </c>
      <c r="M10133"/>
    </row>
    <row r="10134" spans="1:15" hidden="1" x14ac:dyDescent="0.25">
      <c r="A10134">
        <v>220</v>
      </c>
      <c r="B10134" t="s">
        <v>474</v>
      </c>
      <c r="C10134" t="s">
        <v>475</v>
      </c>
      <c r="D10134">
        <v>114344940367408</v>
      </c>
      <c r="E10134">
        <v>6787345679</v>
      </c>
      <c r="F10134">
        <v>85657592597</v>
      </c>
      <c r="G10134">
        <v>60</v>
      </c>
      <c r="H10134">
        <v>3000000000000</v>
      </c>
      <c r="I10134">
        <v>340000000</v>
      </c>
      <c r="J10134">
        <v>7.0000000000000007E-2</v>
      </c>
      <c r="M10134"/>
    </row>
    <row r="10135" spans="1:15" hidden="1" x14ac:dyDescent="0.25">
      <c r="A10135">
        <v>220</v>
      </c>
      <c r="B10135" t="s">
        <v>1318</v>
      </c>
      <c r="D10135">
        <v>321624382</v>
      </c>
      <c r="E10135">
        <v>1</v>
      </c>
      <c r="F10135">
        <v>0</v>
      </c>
      <c r="G10135">
        <v>0</v>
      </c>
      <c r="H10135">
        <v>20000000000</v>
      </c>
      <c r="I10135">
        <v>340000000</v>
      </c>
      <c r="J10135">
        <v>0.01</v>
      </c>
      <c r="M10135"/>
    </row>
    <row r="10136" spans="1:15" hidden="1" x14ac:dyDescent="0.25">
      <c r="A10136">
        <v>222</v>
      </c>
      <c r="B10136" t="s">
        <v>2085</v>
      </c>
      <c r="C10136" t="s">
        <v>2086</v>
      </c>
      <c r="D10136">
        <v>501251536</v>
      </c>
      <c r="E10136">
        <v>1</v>
      </c>
      <c r="F10136">
        <v>0</v>
      </c>
      <c r="G10136">
        <v>0</v>
      </c>
      <c r="H10136">
        <v>7000000</v>
      </c>
      <c r="I10136">
        <v>340000000</v>
      </c>
      <c r="J10136">
        <v>0.08</v>
      </c>
      <c r="M10136"/>
    </row>
    <row r="10137" spans="1:15" x14ac:dyDescent="0.25">
      <c r="A10137">
        <v>224</v>
      </c>
      <c r="B10137" t="s">
        <v>1567</v>
      </c>
      <c r="C10137" t="s">
        <v>1568</v>
      </c>
      <c r="D10137">
        <v>65171818722780</v>
      </c>
      <c r="E10137">
        <v>0</v>
      </c>
      <c r="F10137">
        <v>0</v>
      </c>
      <c r="G10137">
        <v>27</v>
      </c>
      <c r="H10137">
        <v>420000000000</v>
      </c>
      <c r="I10137">
        <v>340000000</v>
      </c>
      <c r="J10137" s="127">
        <v>0.03</v>
      </c>
      <c r="L10137" t="str">
        <f t="shared" ref="L10137:L10138" si="90">C10137</f>
        <v>AGIO</v>
      </c>
      <c r="M10137" s="125">
        <f t="shared" ref="M10137:M10138" si="91">H10137/1000000</f>
        <v>420000</v>
      </c>
      <c r="O10137" s="126">
        <f t="shared" ref="O10137:O10138" si="92">D10137/1000000</f>
        <v>65171818.722779997</v>
      </c>
    </row>
    <row r="10138" spans="1:15" x14ac:dyDescent="0.25">
      <c r="A10138">
        <v>224</v>
      </c>
      <c r="B10138" t="s">
        <v>733</v>
      </c>
      <c r="C10138" t="s">
        <v>734</v>
      </c>
      <c r="D10138">
        <v>413952357810</v>
      </c>
      <c r="E10138">
        <v>0</v>
      </c>
      <c r="F10138">
        <v>0</v>
      </c>
      <c r="G10138">
        <v>0</v>
      </c>
      <c r="H10138">
        <v>402000000000</v>
      </c>
      <c r="I10138">
        <v>340000000</v>
      </c>
      <c r="J10138" s="127">
        <v>0.01</v>
      </c>
      <c r="L10138" t="str">
        <f t="shared" si="90"/>
        <v>1COMM</v>
      </c>
      <c r="M10138" s="125">
        <f t="shared" si="91"/>
        <v>402000</v>
      </c>
      <c r="O10138" s="126">
        <f t="shared" si="92"/>
        <v>413952.35781000002</v>
      </c>
    </row>
    <row r="10139" spans="1:15" hidden="1" x14ac:dyDescent="0.25">
      <c r="A10139">
        <v>222</v>
      </c>
      <c r="B10139" t="s">
        <v>2291</v>
      </c>
      <c r="C10139" t="s">
        <v>2292</v>
      </c>
      <c r="D10139">
        <v>162626420336</v>
      </c>
      <c r="E10139">
        <v>1</v>
      </c>
      <c r="F10139">
        <v>0</v>
      </c>
      <c r="G10139">
        <v>0</v>
      </c>
      <c r="H10139">
        <v>130000000000</v>
      </c>
      <c r="I10139">
        <v>345000000</v>
      </c>
      <c r="J10139">
        <v>0</v>
      </c>
      <c r="M10139"/>
    </row>
    <row r="10140" spans="1:15" hidden="1" x14ac:dyDescent="0.25">
      <c r="A10140">
        <v>220</v>
      </c>
      <c r="B10140" s="161" t="s">
        <v>917</v>
      </c>
      <c r="C10140" t="s">
        <v>918</v>
      </c>
      <c r="D10140">
        <v>155925359593</v>
      </c>
      <c r="E10140">
        <v>1</v>
      </c>
      <c r="F10140">
        <v>0</v>
      </c>
      <c r="G10140">
        <v>0</v>
      </c>
      <c r="H10140">
        <v>100000000</v>
      </c>
      <c r="I10140">
        <v>340000000</v>
      </c>
      <c r="J10140">
        <v>0.02</v>
      </c>
      <c r="M10140"/>
    </row>
    <row r="10141" spans="1:15" hidden="1" x14ac:dyDescent="0.25">
      <c r="A10141">
        <v>220</v>
      </c>
      <c r="B10141" t="s">
        <v>1179</v>
      </c>
      <c r="C10141" t="s">
        <v>1180</v>
      </c>
      <c r="D10141">
        <v>1021652689</v>
      </c>
      <c r="E10141">
        <v>1</v>
      </c>
      <c r="F10141">
        <v>0</v>
      </c>
      <c r="G10141">
        <v>0</v>
      </c>
      <c r="H10141">
        <v>1000000000</v>
      </c>
      <c r="I10141">
        <v>340000000</v>
      </c>
      <c r="J10141">
        <v>0</v>
      </c>
      <c r="M10141"/>
    </row>
    <row r="10142" spans="1:15" hidden="1" x14ac:dyDescent="0.25">
      <c r="A10142">
        <v>222</v>
      </c>
      <c r="B10142" s="161" t="s">
        <v>1333</v>
      </c>
      <c r="C10142" t="s">
        <v>1334</v>
      </c>
      <c r="D10142">
        <v>1020598648967</v>
      </c>
      <c r="E10142">
        <v>1</v>
      </c>
      <c r="F10142">
        <v>0</v>
      </c>
      <c r="G10142">
        <v>0</v>
      </c>
      <c r="H10142">
        <v>20000000000</v>
      </c>
      <c r="I10142">
        <v>340000000</v>
      </c>
      <c r="J10142">
        <v>0.01</v>
      </c>
      <c r="M10142"/>
    </row>
    <row r="10143" spans="1:15" hidden="1" x14ac:dyDescent="0.25">
      <c r="A10143">
        <v>220</v>
      </c>
      <c r="B10143" t="s">
        <v>1555</v>
      </c>
      <c r="C10143" t="s">
        <v>1556</v>
      </c>
      <c r="D10143">
        <v>60316958342909</v>
      </c>
      <c r="E10143">
        <v>1934164431</v>
      </c>
      <c r="F10143">
        <v>30289124196</v>
      </c>
      <c r="G10143">
        <v>21</v>
      </c>
      <c r="H10143">
        <v>50000000000</v>
      </c>
      <c r="I10143">
        <v>340000000</v>
      </c>
      <c r="J10143">
        <v>0.05</v>
      </c>
      <c r="M10143"/>
    </row>
    <row r="10144" spans="1:15" x14ac:dyDescent="0.25">
      <c r="A10144">
        <v>224</v>
      </c>
      <c r="B10144" t="s">
        <v>169</v>
      </c>
      <c r="C10144" t="s">
        <v>170</v>
      </c>
      <c r="D10144">
        <v>40606927552405</v>
      </c>
      <c r="E10144">
        <v>0</v>
      </c>
      <c r="F10144">
        <v>0</v>
      </c>
      <c r="G10144">
        <v>14</v>
      </c>
      <c r="H10144">
        <v>400000000000</v>
      </c>
      <c r="I10144">
        <v>340000000</v>
      </c>
      <c r="J10144" s="127">
        <v>2.5000000000000001E-2</v>
      </c>
      <c r="L10144" t="str">
        <f>C10144</f>
        <v>SWAG</v>
      </c>
      <c r="M10144" s="125">
        <f>H10144/1000000</f>
        <v>400000</v>
      </c>
      <c r="O10144" s="126">
        <f>D10144/1000000</f>
        <v>40606927.552405</v>
      </c>
    </row>
    <row r="10145" spans="1:15" hidden="1" x14ac:dyDescent="0.25">
      <c r="A10145">
        <v>220</v>
      </c>
      <c r="B10145" t="s">
        <v>1095</v>
      </c>
      <c r="C10145" t="s">
        <v>1096</v>
      </c>
      <c r="D10145">
        <v>2610016027295</v>
      </c>
      <c r="E10145">
        <v>404506829</v>
      </c>
      <c r="F10145">
        <v>1130629763</v>
      </c>
      <c r="G10145">
        <v>1</v>
      </c>
      <c r="H10145">
        <v>446000000000</v>
      </c>
      <c r="I10145">
        <v>345000000</v>
      </c>
      <c r="J10145">
        <v>0.05</v>
      </c>
      <c r="M10145"/>
    </row>
    <row r="10146" spans="1:15" hidden="1" x14ac:dyDescent="0.25">
      <c r="A10146">
        <v>220</v>
      </c>
      <c r="B10146" t="s">
        <v>2594</v>
      </c>
      <c r="C10146" t="s">
        <v>2595</v>
      </c>
      <c r="D10146">
        <v>22579531120</v>
      </c>
      <c r="E10146">
        <v>1</v>
      </c>
      <c r="F10146">
        <v>0</v>
      </c>
      <c r="G10146">
        <v>0</v>
      </c>
      <c r="H10146">
        <v>1000000000</v>
      </c>
      <c r="I10146">
        <v>340000000</v>
      </c>
      <c r="J10146">
        <v>0</v>
      </c>
      <c r="M10146"/>
    </row>
    <row r="10147" spans="1:15" hidden="1" x14ac:dyDescent="0.25">
      <c r="A10147">
        <v>220</v>
      </c>
      <c r="B10147" t="s">
        <v>665</v>
      </c>
      <c r="C10147" t="s">
        <v>666</v>
      </c>
      <c r="D10147">
        <v>5297481057</v>
      </c>
      <c r="E10147">
        <v>1</v>
      </c>
      <c r="F10147">
        <v>0</v>
      </c>
      <c r="G10147">
        <v>0</v>
      </c>
      <c r="H10147">
        <v>5000000000</v>
      </c>
      <c r="I10147">
        <v>340000000</v>
      </c>
      <c r="J10147">
        <v>0.01</v>
      </c>
      <c r="M10147"/>
    </row>
    <row r="10148" spans="1:15" hidden="1" x14ac:dyDescent="0.25">
      <c r="A10148">
        <v>220</v>
      </c>
      <c r="B10148" t="s">
        <v>1396</v>
      </c>
      <c r="C10148" t="s">
        <v>1397</v>
      </c>
      <c r="D10148">
        <v>139038974535</v>
      </c>
      <c r="E10148">
        <v>1</v>
      </c>
      <c r="F10148">
        <v>0</v>
      </c>
      <c r="G10148">
        <v>0</v>
      </c>
      <c r="H10148">
        <v>10000000000</v>
      </c>
      <c r="I10148">
        <v>340000000</v>
      </c>
      <c r="J10148">
        <v>0.01</v>
      </c>
      <c r="M10148"/>
    </row>
    <row r="10149" spans="1:15" hidden="1" x14ac:dyDescent="0.25">
      <c r="A10149">
        <v>222</v>
      </c>
      <c r="B10149" t="s">
        <v>2561</v>
      </c>
      <c r="C10149" t="s">
        <v>2562</v>
      </c>
      <c r="D10149">
        <v>172529531109</v>
      </c>
      <c r="E10149">
        <v>394546881</v>
      </c>
      <c r="F10149">
        <v>1036390740</v>
      </c>
      <c r="G10149">
        <v>1</v>
      </c>
      <c r="H10149">
        <v>170000000000</v>
      </c>
      <c r="I10149">
        <v>340000000</v>
      </c>
      <c r="J10149">
        <v>0.05</v>
      </c>
      <c r="M10149"/>
    </row>
    <row r="10150" spans="1:15" hidden="1" x14ac:dyDescent="0.25">
      <c r="A10150">
        <v>220</v>
      </c>
      <c r="B10150" t="s">
        <v>673</v>
      </c>
      <c r="C10150" t="s">
        <v>674</v>
      </c>
      <c r="D10150">
        <v>89494038365</v>
      </c>
      <c r="E10150">
        <v>1</v>
      </c>
      <c r="F10150">
        <v>0</v>
      </c>
      <c r="G10150">
        <v>0</v>
      </c>
      <c r="H10150">
        <v>74849000000</v>
      </c>
      <c r="I10150">
        <v>340000000</v>
      </c>
      <c r="J10150">
        <v>0.02</v>
      </c>
      <c r="M10150"/>
    </row>
    <row r="10151" spans="1:15" hidden="1" x14ac:dyDescent="0.25">
      <c r="A10151">
        <v>220</v>
      </c>
      <c r="B10151" t="s">
        <v>2301</v>
      </c>
      <c r="C10151" t="s">
        <v>2302</v>
      </c>
      <c r="D10151">
        <v>1626281245865</v>
      </c>
      <c r="E10151">
        <v>340000000</v>
      </c>
      <c r="F10151">
        <v>1194714227</v>
      </c>
      <c r="G10151">
        <v>1</v>
      </c>
      <c r="H10151">
        <v>200000000000</v>
      </c>
      <c r="I10151">
        <v>340000000</v>
      </c>
      <c r="J10151">
        <v>0</v>
      </c>
      <c r="M10151"/>
    </row>
    <row r="10152" spans="1:15" hidden="1" x14ac:dyDescent="0.25">
      <c r="A10152">
        <v>220</v>
      </c>
      <c r="B10152" t="s">
        <v>1796</v>
      </c>
      <c r="C10152" t="s">
        <v>354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M10152"/>
    </row>
    <row r="10153" spans="1:15" hidden="1" x14ac:dyDescent="0.25">
      <c r="A10153">
        <v>220</v>
      </c>
      <c r="B10153" t="s">
        <v>1467</v>
      </c>
      <c r="C10153" t="s">
        <v>523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M10153"/>
    </row>
    <row r="10154" spans="1:15" hidden="1" x14ac:dyDescent="0.25">
      <c r="A10154">
        <v>222</v>
      </c>
      <c r="B10154" t="s">
        <v>1440</v>
      </c>
      <c r="C10154" t="s">
        <v>1441</v>
      </c>
      <c r="D10154">
        <v>21408408458</v>
      </c>
      <c r="E10154">
        <v>1</v>
      </c>
      <c r="F10154">
        <v>0</v>
      </c>
      <c r="G10154">
        <v>0</v>
      </c>
      <c r="H10154">
        <v>20000000000</v>
      </c>
      <c r="I10154">
        <v>340000000</v>
      </c>
      <c r="J10154">
        <v>5.0000000000000001E-3</v>
      </c>
      <c r="M10154"/>
    </row>
    <row r="10155" spans="1:15" hidden="1" x14ac:dyDescent="0.25">
      <c r="A10155">
        <v>220</v>
      </c>
      <c r="B10155" t="s">
        <v>268</v>
      </c>
      <c r="C10155" t="s">
        <v>269</v>
      </c>
      <c r="D10155">
        <v>101972792642999</v>
      </c>
      <c r="E10155">
        <v>6050318853</v>
      </c>
      <c r="F10155">
        <v>61469902957</v>
      </c>
      <c r="G10155">
        <v>44</v>
      </c>
      <c r="H10155">
        <v>100000000000</v>
      </c>
      <c r="I10155">
        <v>340000000</v>
      </c>
      <c r="J10155">
        <v>8.5000000000000006E-2</v>
      </c>
      <c r="M10155"/>
    </row>
    <row r="10156" spans="1:15" hidden="1" x14ac:dyDescent="0.25">
      <c r="A10156">
        <v>220</v>
      </c>
      <c r="B10156" t="s">
        <v>1274</v>
      </c>
      <c r="C10156" t="s">
        <v>1275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M10156"/>
    </row>
    <row r="10157" spans="1:15" hidden="1" x14ac:dyDescent="0.25">
      <c r="A10157">
        <v>220</v>
      </c>
      <c r="B10157" t="s">
        <v>1339</v>
      </c>
      <c r="C10157" t="s">
        <v>1340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M10157"/>
    </row>
    <row r="10158" spans="1:15" x14ac:dyDescent="0.25">
      <c r="A10158">
        <v>224</v>
      </c>
      <c r="B10158" t="s">
        <v>1501</v>
      </c>
      <c r="C10158" t="s">
        <v>1502</v>
      </c>
      <c r="D10158">
        <v>8562107323140</v>
      </c>
      <c r="E10158">
        <v>0</v>
      </c>
      <c r="F10158">
        <v>0</v>
      </c>
      <c r="G10158">
        <v>3</v>
      </c>
      <c r="H10158">
        <v>400000000000</v>
      </c>
      <c r="I10158">
        <v>340000000</v>
      </c>
      <c r="J10158" s="127">
        <v>8.0000000000000002E-3</v>
      </c>
      <c r="L10158" t="str">
        <f>C10158</f>
        <v>KOPI</v>
      </c>
      <c r="M10158" s="125">
        <f>H10158/1000000</f>
        <v>400000</v>
      </c>
      <c r="O10158" s="126">
        <f>D10158/1000000</f>
        <v>8562107.3231400009</v>
      </c>
    </row>
    <row r="10159" spans="1:15" hidden="1" x14ac:dyDescent="0.25">
      <c r="A10159">
        <v>220</v>
      </c>
      <c r="B10159" t="s">
        <v>1226</v>
      </c>
      <c r="C10159" t="s">
        <v>1227</v>
      </c>
      <c r="D10159">
        <v>36990558759</v>
      </c>
      <c r="E10159">
        <v>1</v>
      </c>
      <c r="F10159">
        <v>0</v>
      </c>
      <c r="G10159">
        <v>0</v>
      </c>
      <c r="H10159">
        <v>10000000000</v>
      </c>
      <c r="I10159">
        <v>340000000</v>
      </c>
      <c r="J10159">
        <v>0.02</v>
      </c>
      <c r="M10159"/>
    </row>
    <row r="10160" spans="1:15" hidden="1" x14ac:dyDescent="0.25">
      <c r="A10160">
        <v>220</v>
      </c>
      <c r="B10160" t="s">
        <v>1072</v>
      </c>
      <c r="C10160" t="s">
        <v>1073</v>
      </c>
      <c r="D10160">
        <v>672444109491</v>
      </c>
      <c r="E10160">
        <v>1</v>
      </c>
      <c r="F10160">
        <v>0</v>
      </c>
      <c r="G10160">
        <v>0</v>
      </c>
      <c r="H10160">
        <v>501000000000</v>
      </c>
      <c r="I10160">
        <v>340000000</v>
      </c>
      <c r="J10160">
        <v>5.0000000000000001E-3</v>
      </c>
      <c r="M10160"/>
    </row>
    <row r="10161" spans="1:10" customFormat="1" hidden="1" x14ac:dyDescent="0.25">
      <c r="A10161">
        <v>220</v>
      </c>
      <c r="B10161" t="s">
        <v>1261</v>
      </c>
      <c r="C10161" t="s">
        <v>1262</v>
      </c>
      <c r="D10161">
        <v>1097550255</v>
      </c>
      <c r="E10161">
        <v>1</v>
      </c>
      <c r="F10161">
        <v>0</v>
      </c>
      <c r="G10161">
        <v>0</v>
      </c>
      <c r="H10161">
        <v>1000000000</v>
      </c>
      <c r="I10161">
        <v>500000000</v>
      </c>
      <c r="J10161">
        <v>0.05</v>
      </c>
    </row>
    <row r="10162" spans="1:10" customFormat="1" hidden="1" x14ac:dyDescent="0.25">
      <c r="A10162">
        <v>220</v>
      </c>
      <c r="B10162" t="s">
        <v>1212</v>
      </c>
      <c r="C10162" t="s">
        <v>1213</v>
      </c>
      <c r="D10162">
        <v>1338537550</v>
      </c>
      <c r="E10162">
        <v>1</v>
      </c>
      <c r="F10162">
        <v>0</v>
      </c>
      <c r="G10162">
        <v>0</v>
      </c>
      <c r="H10162">
        <v>1000000</v>
      </c>
      <c r="I10162">
        <v>340000000</v>
      </c>
      <c r="J10162">
        <v>0.03</v>
      </c>
    </row>
    <row r="10163" spans="1:10" customFormat="1" hidden="1" x14ac:dyDescent="0.25">
      <c r="A10163">
        <v>220</v>
      </c>
      <c r="B10163" t="s">
        <v>290</v>
      </c>
      <c r="C10163" t="s">
        <v>291</v>
      </c>
      <c r="D10163">
        <v>15794457166</v>
      </c>
      <c r="E10163">
        <v>1</v>
      </c>
      <c r="F10163">
        <v>0</v>
      </c>
      <c r="G10163">
        <v>0</v>
      </c>
      <c r="H10163">
        <v>10000000000</v>
      </c>
      <c r="I10163">
        <v>340000000</v>
      </c>
      <c r="J10163">
        <v>0</v>
      </c>
    </row>
    <row r="10164" spans="1:10" customFormat="1" hidden="1" x14ac:dyDescent="0.25">
      <c r="A10164">
        <v>220</v>
      </c>
      <c r="B10164" t="s">
        <v>679</v>
      </c>
      <c r="C10164" t="s">
        <v>680</v>
      </c>
      <c r="D10164">
        <v>50212102882</v>
      </c>
      <c r="E10164">
        <v>1</v>
      </c>
      <c r="F10164">
        <v>0</v>
      </c>
      <c r="G10164">
        <v>0</v>
      </c>
      <c r="H10164">
        <v>100000000000</v>
      </c>
      <c r="I10164">
        <v>340000000</v>
      </c>
      <c r="J10164">
        <v>0.02</v>
      </c>
    </row>
    <row r="10165" spans="1:10" customFormat="1" hidden="1" x14ac:dyDescent="0.25">
      <c r="A10165">
        <v>220</v>
      </c>
      <c r="B10165" t="s">
        <v>165</v>
      </c>
      <c r="C10165" t="s">
        <v>166</v>
      </c>
      <c r="D10165">
        <v>67863242234</v>
      </c>
      <c r="E10165">
        <v>1</v>
      </c>
      <c r="F10165">
        <v>0</v>
      </c>
      <c r="G10165">
        <v>0</v>
      </c>
      <c r="H10165">
        <v>1000000000</v>
      </c>
      <c r="I10165">
        <v>340000000</v>
      </c>
      <c r="J10165">
        <v>0.01</v>
      </c>
    </row>
    <row r="10166" spans="1:10" customFormat="1" hidden="1" x14ac:dyDescent="0.25">
      <c r="A10166">
        <v>220</v>
      </c>
      <c r="B10166" t="s">
        <v>960</v>
      </c>
      <c r="D10166">
        <v>105402555</v>
      </c>
      <c r="E10166">
        <v>1</v>
      </c>
      <c r="F10166">
        <v>0</v>
      </c>
      <c r="G10166">
        <v>0</v>
      </c>
      <c r="H10166">
        <v>100000000</v>
      </c>
      <c r="I10166">
        <v>340000000</v>
      </c>
      <c r="J10166">
        <v>0.15</v>
      </c>
    </row>
    <row r="10167" spans="1:10" customFormat="1" hidden="1" x14ac:dyDescent="0.25">
      <c r="A10167">
        <v>220</v>
      </c>
      <c r="B10167" t="s">
        <v>1337</v>
      </c>
      <c r="C10167" t="s">
        <v>1338</v>
      </c>
      <c r="D10167">
        <v>1413440034026</v>
      </c>
      <c r="E10167">
        <v>375843406</v>
      </c>
      <c r="F10167">
        <v>1158936803</v>
      </c>
      <c r="G10167">
        <v>1</v>
      </c>
      <c r="H10167">
        <v>250000000000</v>
      </c>
      <c r="I10167">
        <v>340000000</v>
      </c>
      <c r="J10167">
        <v>0.03</v>
      </c>
    </row>
    <row r="10168" spans="1:10" customFormat="1" hidden="1" x14ac:dyDescent="0.25">
      <c r="A10168">
        <v>220</v>
      </c>
      <c r="B10168" t="s">
        <v>2265</v>
      </c>
      <c r="D10168">
        <v>0</v>
      </c>
      <c r="E10168">
        <v>0</v>
      </c>
      <c r="F10168">
        <v>0</v>
      </c>
      <c r="G10168">
        <v>0</v>
      </c>
      <c r="H10168">
        <v>176836000000</v>
      </c>
      <c r="I10168">
        <v>345000000</v>
      </c>
      <c r="J10168">
        <v>0.02</v>
      </c>
    </row>
    <row r="10169" spans="1:10" customFormat="1" hidden="1" x14ac:dyDescent="0.25">
      <c r="A10169">
        <v>220</v>
      </c>
      <c r="B10169" t="s">
        <v>1064</v>
      </c>
      <c r="C10169" t="s">
        <v>1065</v>
      </c>
      <c r="D10169">
        <v>2007239216</v>
      </c>
      <c r="E10169">
        <v>1</v>
      </c>
      <c r="F10169">
        <v>0</v>
      </c>
      <c r="G10169">
        <v>0</v>
      </c>
      <c r="H10169">
        <v>2000000000</v>
      </c>
      <c r="I10169">
        <v>340000000</v>
      </c>
      <c r="J10169">
        <v>0.01</v>
      </c>
    </row>
    <row r="10170" spans="1:10" customFormat="1" hidden="1" x14ac:dyDescent="0.25">
      <c r="A10170">
        <v>222</v>
      </c>
      <c r="B10170" t="s">
        <v>1290</v>
      </c>
      <c r="C10170" t="s">
        <v>1291</v>
      </c>
      <c r="D10170">
        <v>1008554045715</v>
      </c>
      <c r="E10170">
        <v>1</v>
      </c>
      <c r="F10170">
        <v>0</v>
      </c>
      <c r="G10170">
        <v>0</v>
      </c>
      <c r="H10170">
        <v>1000000</v>
      </c>
      <c r="I10170">
        <v>340000000</v>
      </c>
      <c r="J10170">
        <v>0</v>
      </c>
    </row>
    <row r="10171" spans="1:10" customFormat="1" hidden="1" x14ac:dyDescent="0.25">
      <c r="A10171">
        <v>220</v>
      </c>
      <c r="B10171" t="s">
        <v>1924</v>
      </c>
      <c r="C10171" t="s">
        <v>1925</v>
      </c>
      <c r="D10171">
        <v>110540851557627</v>
      </c>
      <c r="E10171">
        <v>16229075196</v>
      </c>
      <c r="F10171">
        <v>63556300787</v>
      </c>
      <c r="G10171">
        <v>52</v>
      </c>
      <c r="H10171">
        <v>0</v>
      </c>
      <c r="I10171">
        <v>340000000</v>
      </c>
      <c r="J10171">
        <v>0.2</v>
      </c>
    </row>
    <row r="10172" spans="1:10" customFormat="1" hidden="1" x14ac:dyDescent="0.25">
      <c r="A10172">
        <v>220</v>
      </c>
      <c r="B10172" t="s">
        <v>1978</v>
      </c>
      <c r="C10172" t="s">
        <v>1979</v>
      </c>
      <c r="D10172">
        <v>2440860451695</v>
      </c>
      <c r="E10172">
        <v>1</v>
      </c>
      <c r="F10172">
        <v>0</v>
      </c>
      <c r="G10172">
        <v>0</v>
      </c>
      <c r="H10172">
        <v>50000000</v>
      </c>
      <c r="I10172">
        <v>340000000</v>
      </c>
      <c r="J10172">
        <v>4.8999999999999998E-3</v>
      </c>
    </row>
    <row r="10173" spans="1:10" customFormat="1" hidden="1" x14ac:dyDescent="0.25">
      <c r="A10173">
        <v>220</v>
      </c>
      <c r="B10173" t="s">
        <v>431</v>
      </c>
      <c r="C10173" t="s">
        <v>432</v>
      </c>
      <c r="D10173">
        <v>212102413472113</v>
      </c>
      <c r="E10173">
        <v>5644575342</v>
      </c>
      <c r="F10173">
        <v>146254720146</v>
      </c>
      <c r="G10173">
        <v>99</v>
      </c>
      <c r="H10173">
        <v>1000000000</v>
      </c>
      <c r="I10173">
        <v>340000000</v>
      </c>
      <c r="J10173">
        <v>3.5000000000000003E-2</v>
      </c>
    </row>
    <row r="10174" spans="1:10" customFormat="1" hidden="1" x14ac:dyDescent="0.25">
      <c r="A10174">
        <v>222</v>
      </c>
      <c r="B10174" t="s">
        <v>1820</v>
      </c>
      <c r="C10174" t="s">
        <v>1821</v>
      </c>
      <c r="D10174">
        <v>254701144603</v>
      </c>
      <c r="E10174">
        <v>1</v>
      </c>
      <c r="F10174">
        <v>0</v>
      </c>
      <c r="G10174">
        <v>0</v>
      </c>
      <c r="H10174">
        <v>100000000000</v>
      </c>
      <c r="I10174">
        <v>340000000</v>
      </c>
      <c r="J10174">
        <v>0</v>
      </c>
    </row>
    <row r="10175" spans="1:10" customFormat="1" hidden="1" x14ac:dyDescent="0.25">
      <c r="A10175">
        <v>222</v>
      </c>
      <c r="B10175" t="s">
        <v>1400</v>
      </c>
      <c r="C10175" t="s">
        <v>1401</v>
      </c>
      <c r="D10175">
        <v>121345360116</v>
      </c>
      <c r="E10175">
        <v>372729703</v>
      </c>
      <c r="F10175">
        <v>1058260425</v>
      </c>
      <c r="G10175">
        <v>1</v>
      </c>
      <c r="H10175">
        <v>75000000000</v>
      </c>
      <c r="I10175">
        <v>340000000</v>
      </c>
      <c r="J10175">
        <v>0.03</v>
      </c>
    </row>
    <row r="10176" spans="1:10" customFormat="1" hidden="1" x14ac:dyDescent="0.25">
      <c r="A10176">
        <v>220</v>
      </c>
      <c r="B10176" t="s">
        <v>1178</v>
      </c>
      <c r="D10176">
        <v>0</v>
      </c>
      <c r="E10176">
        <v>1</v>
      </c>
      <c r="F10176">
        <v>0</v>
      </c>
      <c r="G10176">
        <v>0</v>
      </c>
      <c r="H10176">
        <v>10000000000</v>
      </c>
      <c r="I10176">
        <v>340000000</v>
      </c>
      <c r="J10176">
        <v>0.02</v>
      </c>
    </row>
    <row r="10177" spans="1:15" hidden="1" x14ac:dyDescent="0.25">
      <c r="A10177">
        <v>220</v>
      </c>
      <c r="B10177" t="s">
        <v>2426</v>
      </c>
      <c r="D10177">
        <v>27617078</v>
      </c>
      <c r="E10177">
        <v>1</v>
      </c>
      <c r="F10177">
        <v>0</v>
      </c>
      <c r="G10177">
        <v>0</v>
      </c>
      <c r="H10177">
        <v>100000000</v>
      </c>
      <c r="I10177">
        <v>345000000</v>
      </c>
      <c r="J10177">
        <v>0.15</v>
      </c>
      <c r="M10177"/>
    </row>
    <row r="10178" spans="1:15" x14ac:dyDescent="0.25">
      <c r="A10178">
        <v>224</v>
      </c>
      <c r="B10178" t="s">
        <v>907</v>
      </c>
      <c r="C10178" t="s">
        <v>908</v>
      </c>
      <c r="D10178">
        <v>651688558222</v>
      </c>
      <c r="E10178">
        <v>0</v>
      </c>
      <c r="F10178">
        <v>0</v>
      </c>
      <c r="G10178">
        <v>2</v>
      </c>
      <c r="H10178">
        <v>400000000000</v>
      </c>
      <c r="I10178">
        <v>340000000</v>
      </c>
      <c r="J10178" s="127">
        <v>0.02</v>
      </c>
      <c r="L10178" t="str">
        <f>C10178</f>
        <v>2PCT</v>
      </c>
      <c r="M10178" s="125">
        <f>H10178/1000000</f>
        <v>400000</v>
      </c>
      <c r="O10178" s="126">
        <f>D10178/1000000</f>
        <v>651688.55822200002</v>
      </c>
    </row>
    <row r="10179" spans="1:15" hidden="1" x14ac:dyDescent="0.25">
      <c r="A10179">
        <v>220</v>
      </c>
      <c r="B10179" t="s">
        <v>843</v>
      </c>
      <c r="C10179" t="s">
        <v>844</v>
      </c>
      <c r="D10179">
        <v>0</v>
      </c>
      <c r="E10179">
        <v>0</v>
      </c>
      <c r="F10179">
        <v>0</v>
      </c>
      <c r="G10179">
        <v>0</v>
      </c>
      <c r="H10179">
        <v>130000000</v>
      </c>
      <c r="I10179">
        <v>340000000</v>
      </c>
      <c r="J10179">
        <v>7.4999999999999997E-2</v>
      </c>
      <c r="M10179"/>
    </row>
    <row r="10180" spans="1:15" hidden="1" x14ac:dyDescent="0.25">
      <c r="A10180">
        <v>220</v>
      </c>
      <c r="B10180" t="s">
        <v>1914</v>
      </c>
      <c r="C10180" t="s">
        <v>1915</v>
      </c>
      <c r="D10180">
        <v>407965605875</v>
      </c>
      <c r="E10180">
        <v>1</v>
      </c>
      <c r="F10180">
        <v>0</v>
      </c>
      <c r="G10180">
        <v>0</v>
      </c>
      <c r="H10180">
        <v>100000000</v>
      </c>
      <c r="I10180">
        <v>340000000</v>
      </c>
      <c r="J10180">
        <v>2.5000000000000001E-2</v>
      </c>
      <c r="M10180"/>
    </row>
    <row r="10181" spans="1:15" hidden="1" x14ac:dyDescent="0.25">
      <c r="A10181">
        <v>220</v>
      </c>
      <c r="B10181" t="s">
        <v>1814</v>
      </c>
      <c r="C10181" t="s">
        <v>1815</v>
      </c>
      <c r="D10181">
        <v>6525489429</v>
      </c>
      <c r="E10181">
        <v>1</v>
      </c>
      <c r="F10181">
        <v>0</v>
      </c>
      <c r="G10181">
        <v>0</v>
      </c>
      <c r="H10181">
        <v>490000000</v>
      </c>
      <c r="I10181">
        <v>340000000</v>
      </c>
      <c r="J10181">
        <v>0.03</v>
      </c>
      <c r="M10181"/>
    </row>
    <row r="10182" spans="1:15" hidden="1" x14ac:dyDescent="0.25">
      <c r="A10182">
        <v>220</v>
      </c>
      <c r="B10182" t="s">
        <v>1601</v>
      </c>
      <c r="C10182" t="s">
        <v>1602</v>
      </c>
      <c r="D10182">
        <v>157043862123</v>
      </c>
      <c r="E10182">
        <v>1</v>
      </c>
      <c r="F10182">
        <v>0</v>
      </c>
      <c r="G10182">
        <v>0</v>
      </c>
      <c r="H10182">
        <v>20000000000</v>
      </c>
      <c r="I10182">
        <v>340000000</v>
      </c>
      <c r="J10182">
        <v>0.02</v>
      </c>
      <c r="M10182"/>
    </row>
    <row r="10183" spans="1:15" hidden="1" x14ac:dyDescent="0.25">
      <c r="A10183">
        <v>220</v>
      </c>
      <c r="B10183" t="s">
        <v>825</v>
      </c>
      <c r="C10183" t="s">
        <v>826</v>
      </c>
      <c r="D10183">
        <v>8064076695586</v>
      </c>
      <c r="E10183">
        <v>517355855</v>
      </c>
      <c r="F10183">
        <v>8690436899</v>
      </c>
      <c r="G10183">
        <v>6</v>
      </c>
      <c r="H10183">
        <v>140000000000</v>
      </c>
      <c r="I10183">
        <v>340000000</v>
      </c>
      <c r="J10183">
        <v>0.02</v>
      </c>
      <c r="M10183"/>
    </row>
    <row r="10184" spans="1:15" hidden="1" x14ac:dyDescent="0.25">
      <c r="A10184">
        <v>220</v>
      </c>
      <c r="B10184" t="s">
        <v>1858</v>
      </c>
      <c r="C10184" t="s">
        <v>1859</v>
      </c>
      <c r="D10184">
        <v>100608387731</v>
      </c>
      <c r="E10184">
        <v>1</v>
      </c>
      <c r="F10184">
        <v>0</v>
      </c>
      <c r="G10184">
        <v>0</v>
      </c>
      <c r="H10184">
        <v>11000000000</v>
      </c>
      <c r="I10184">
        <v>340000000</v>
      </c>
      <c r="J10184">
        <v>0.02</v>
      </c>
      <c r="M10184"/>
    </row>
    <row r="10185" spans="1:15" hidden="1" x14ac:dyDescent="0.25">
      <c r="A10185">
        <v>222</v>
      </c>
      <c r="B10185" t="s">
        <v>2623</v>
      </c>
      <c r="C10185" t="s">
        <v>2624</v>
      </c>
      <c r="D10185">
        <v>74529469542</v>
      </c>
      <c r="E10185">
        <v>1</v>
      </c>
      <c r="F10185">
        <v>0</v>
      </c>
      <c r="G10185">
        <v>0</v>
      </c>
      <c r="H10185">
        <v>73000000000</v>
      </c>
      <c r="I10185">
        <v>340000000</v>
      </c>
      <c r="J10185">
        <v>0.05</v>
      </c>
      <c r="M10185"/>
    </row>
    <row r="10186" spans="1:15" x14ac:dyDescent="0.25">
      <c r="A10186">
        <v>224</v>
      </c>
      <c r="B10186" t="s">
        <v>1807</v>
      </c>
      <c r="C10186" t="s">
        <v>1808</v>
      </c>
      <c r="D10186">
        <v>1389400678386</v>
      </c>
      <c r="E10186">
        <v>0</v>
      </c>
      <c r="F10186">
        <v>0</v>
      </c>
      <c r="G10186">
        <v>0</v>
      </c>
      <c r="H10186">
        <v>400000000000</v>
      </c>
      <c r="I10186">
        <v>340000000</v>
      </c>
      <c r="J10186" s="127">
        <v>1.4999999999999999E-2</v>
      </c>
      <c r="L10186" t="str">
        <f>C10186</f>
        <v>AION</v>
      </c>
      <c r="M10186" s="125">
        <f>H10186/1000000</f>
        <v>400000</v>
      </c>
      <c r="O10186" s="126">
        <f>D10186/1000000</f>
        <v>1389400.678386</v>
      </c>
    </row>
    <row r="10187" spans="1:15" hidden="1" x14ac:dyDescent="0.25">
      <c r="A10187">
        <v>220</v>
      </c>
      <c r="B10187" t="s">
        <v>1386</v>
      </c>
      <c r="C10187" t="s">
        <v>1387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M10187"/>
    </row>
    <row r="10188" spans="1:15" hidden="1" x14ac:dyDescent="0.25">
      <c r="A10188">
        <v>220</v>
      </c>
      <c r="B10188" t="s">
        <v>1089</v>
      </c>
      <c r="C10188" t="s">
        <v>1090</v>
      </c>
      <c r="D10188">
        <v>974560077505</v>
      </c>
      <c r="E10188">
        <v>381811835</v>
      </c>
      <c r="F10188">
        <v>1152812044</v>
      </c>
      <c r="G10188">
        <v>1</v>
      </c>
      <c r="H10188">
        <v>160000000000</v>
      </c>
      <c r="I10188">
        <v>340000000</v>
      </c>
      <c r="J10188">
        <v>3.5000000000000003E-2</v>
      </c>
      <c r="M10188"/>
    </row>
    <row r="10189" spans="1:15" hidden="1" x14ac:dyDescent="0.25">
      <c r="A10189">
        <v>220</v>
      </c>
      <c r="B10189" t="s">
        <v>333</v>
      </c>
      <c r="C10189" t="s">
        <v>334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M10189"/>
    </row>
    <row r="10190" spans="1:15" hidden="1" x14ac:dyDescent="0.25">
      <c r="A10190">
        <v>220</v>
      </c>
      <c r="B10190" t="s">
        <v>2287</v>
      </c>
      <c r="C10190" t="s">
        <v>2288</v>
      </c>
      <c r="D10190">
        <v>1555325412321</v>
      </c>
      <c r="E10190">
        <v>1</v>
      </c>
      <c r="F10190">
        <v>0</v>
      </c>
      <c r="G10190">
        <v>0</v>
      </c>
      <c r="H10190">
        <v>0</v>
      </c>
      <c r="I10190">
        <v>340000000</v>
      </c>
      <c r="J10190">
        <v>0</v>
      </c>
      <c r="M10190"/>
    </row>
    <row r="10191" spans="1:15" hidden="1" x14ac:dyDescent="0.25">
      <c r="A10191">
        <v>220</v>
      </c>
      <c r="B10191" t="s">
        <v>2015</v>
      </c>
      <c r="C10191" t="s">
        <v>2016</v>
      </c>
      <c r="D10191">
        <v>0</v>
      </c>
      <c r="E10191">
        <v>0</v>
      </c>
      <c r="F10191">
        <v>0</v>
      </c>
      <c r="G10191">
        <v>0</v>
      </c>
      <c r="H10191">
        <v>1000000000</v>
      </c>
      <c r="I10191">
        <v>340000000</v>
      </c>
      <c r="J10191">
        <v>0.01</v>
      </c>
      <c r="M10191"/>
    </row>
    <row r="10192" spans="1:15" x14ac:dyDescent="0.25">
      <c r="A10192">
        <v>224</v>
      </c>
      <c r="B10192" t="s">
        <v>1157</v>
      </c>
      <c r="C10192" t="s">
        <v>1158</v>
      </c>
      <c r="D10192">
        <v>2071146658576</v>
      </c>
      <c r="E10192">
        <v>0</v>
      </c>
      <c r="F10192">
        <v>0</v>
      </c>
      <c r="G10192">
        <v>2</v>
      </c>
      <c r="H10192">
        <v>400000000000</v>
      </c>
      <c r="I10192">
        <v>340000000</v>
      </c>
      <c r="J10192" s="127">
        <v>2.9989999999999999E-2</v>
      </c>
      <c r="L10192" t="str">
        <f>C10192</f>
        <v>DUCK</v>
      </c>
      <c r="M10192" s="125">
        <f>H10192/1000000</f>
        <v>400000</v>
      </c>
      <c r="O10192" s="126">
        <f>D10192/1000000</f>
        <v>2071146.658576</v>
      </c>
    </row>
    <row r="10193" spans="1:10" customFormat="1" hidden="1" x14ac:dyDescent="0.25">
      <c r="A10193">
        <v>220</v>
      </c>
      <c r="B10193" t="s">
        <v>1448</v>
      </c>
      <c r="C10193" t="s">
        <v>1449</v>
      </c>
      <c r="D10193">
        <v>20545244885</v>
      </c>
      <c r="E10193">
        <v>1</v>
      </c>
      <c r="F10193">
        <v>0</v>
      </c>
      <c r="G10193">
        <v>0</v>
      </c>
      <c r="H10193">
        <v>12500000000</v>
      </c>
      <c r="I10193">
        <v>345000000</v>
      </c>
      <c r="J10193">
        <v>0.05</v>
      </c>
    </row>
    <row r="10194" spans="1:10" customFormat="1" hidden="1" x14ac:dyDescent="0.25">
      <c r="A10194">
        <v>220</v>
      </c>
      <c r="B10194" t="s">
        <v>228</v>
      </c>
      <c r="C10194" t="s">
        <v>229</v>
      </c>
      <c r="D10194">
        <v>1021255115</v>
      </c>
      <c r="E10194">
        <v>1</v>
      </c>
      <c r="F10194">
        <v>0</v>
      </c>
      <c r="G10194">
        <v>0</v>
      </c>
      <c r="H10194">
        <v>1000000000</v>
      </c>
      <c r="I10194">
        <v>340000000</v>
      </c>
      <c r="J10194">
        <v>0</v>
      </c>
    </row>
    <row r="10195" spans="1:10" customFormat="1" hidden="1" x14ac:dyDescent="0.25">
      <c r="A10195">
        <v>220</v>
      </c>
      <c r="B10195" t="s">
        <v>2514</v>
      </c>
      <c r="C10195" t="s">
        <v>2515</v>
      </c>
      <c r="D10195">
        <v>2231669657208</v>
      </c>
      <c r="E10195">
        <v>1</v>
      </c>
      <c r="F10195">
        <v>0</v>
      </c>
      <c r="G10195">
        <v>0</v>
      </c>
      <c r="H10195">
        <v>250000000000</v>
      </c>
      <c r="I10195">
        <v>340000000</v>
      </c>
      <c r="J10195">
        <v>0</v>
      </c>
    </row>
    <row r="10196" spans="1:10" customFormat="1" hidden="1" x14ac:dyDescent="0.25">
      <c r="A10196">
        <v>220</v>
      </c>
      <c r="B10196" t="s">
        <v>1277</v>
      </c>
      <c r="C10196" t="s">
        <v>1278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customFormat="1" hidden="1" x14ac:dyDescent="0.25">
      <c r="A10197">
        <v>222</v>
      </c>
      <c r="B10197" t="s">
        <v>2575</v>
      </c>
      <c r="C10197" t="s">
        <v>2576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customFormat="1" hidden="1" x14ac:dyDescent="0.25">
      <c r="A10198">
        <v>220</v>
      </c>
      <c r="B10198" t="s">
        <v>1366</v>
      </c>
      <c r="C10198" t="s">
        <v>1367</v>
      </c>
      <c r="D10198">
        <v>504804074</v>
      </c>
      <c r="E10198">
        <v>1</v>
      </c>
      <c r="F10198">
        <v>0</v>
      </c>
      <c r="G10198">
        <v>0</v>
      </c>
      <c r="H10198">
        <v>500000000</v>
      </c>
      <c r="I10198">
        <v>340000000</v>
      </c>
      <c r="J10198">
        <v>0.02</v>
      </c>
    </row>
    <row r="10199" spans="1:10" customFormat="1" hidden="1" x14ac:dyDescent="0.25">
      <c r="A10199">
        <v>220</v>
      </c>
      <c r="B10199" t="s">
        <v>1934</v>
      </c>
      <c r="C10199" t="s">
        <v>1935</v>
      </c>
      <c r="D10199">
        <v>0</v>
      </c>
      <c r="E10199">
        <v>1</v>
      </c>
      <c r="F10199">
        <v>0</v>
      </c>
      <c r="G10199">
        <v>0</v>
      </c>
      <c r="H10199">
        <v>2550000000000</v>
      </c>
      <c r="I10199">
        <v>345000000</v>
      </c>
      <c r="J10199">
        <v>0.02</v>
      </c>
    </row>
    <row r="10200" spans="1:10" customFormat="1" hidden="1" x14ac:dyDescent="0.25">
      <c r="A10200">
        <v>220</v>
      </c>
      <c r="B10200" t="s">
        <v>1685</v>
      </c>
      <c r="C10200" t="s">
        <v>1088</v>
      </c>
      <c r="D10200">
        <v>0</v>
      </c>
      <c r="E10200">
        <v>0</v>
      </c>
      <c r="F10200">
        <v>0</v>
      </c>
      <c r="G10200">
        <v>0</v>
      </c>
      <c r="H10200">
        <v>1000000000000</v>
      </c>
      <c r="I10200">
        <v>340000000</v>
      </c>
      <c r="J10200">
        <v>6.1799999999999997E-3</v>
      </c>
    </row>
    <row r="10201" spans="1:10" customFormat="1" hidden="1" x14ac:dyDescent="0.25">
      <c r="A10201">
        <v>220</v>
      </c>
      <c r="B10201" t="s">
        <v>1018</v>
      </c>
      <c r="C10201" t="s">
        <v>1019</v>
      </c>
      <c r="D10201">
        <v>42508309594</v>
      </c>
      <c r="E10201">
        <v>1</v>
      </c>
      <c r="F10201">
        <v>0</v>
      </c>
      <c r="G10201">
        <v>0</v>
      </c>
      <c r="H10201">
        <v>10000000000</v>
      </c>
      <c r="I10201">
        <v>340000000</v>
      </c>
      <c r="J10201">
        <v>0.08</v>
      </c>
    </row>
    <row r="10202" spans="1:10" customFormat="1" hidden="1" x14ac:dyDescent="0.25">
      <c r="A10202">
        <v>222</v>
      </c>
      <c r="B10202" t="s">
        <v>520</v>
      </c>
      <c r="C10202" t="s">
        <v>521</v>
      </c>
      <c r="D10202">
        <v>162236350598</v>
      </c>
      <c r="E10202">
        <v>1</v>
      </c>
      <c r="F10202">
        <v>0</v>
      </c>
      <c r="G10202">
        <v>0</v>
      </c>
      <c r="H10202">
        <v>5000000000</v>
      </c>
      <c r="I10202">
        <v>340000000</v>
      </c>
      <c r="J10202">
        <v>0.01</v>
      </c>
    </row>
    <row r="10203" spans="1:10" customFormat="1" hidden="1" x14ac:dyDescent="0.25">
      <c r="A10203">
        <v>220</v>
      </c>
      <c r="B10203" t="s">
        <v>1087</v>
      </c>
      <c r="C10203" t="s">
        <v>1088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 customFormat="1" hidden="1" x14ac:dyDescent="0.25">
      <c r="A10204">
        <v>220</v>
      </c>
      <c r="B10204" t="s">
        <v>2424</v>
      </c>
      <c r="C10204" t="s">
        <v>2425</v>
      </c>
      <c r="D10204">
        <v>77157744961</v>
      </c>
      <c r="E10204">
        <v>351943603</v>
      </c>
      <c r="F10204">
        <v>1182416708</v>
      </c>
      <c r="G10204">
        <v>1</v>
      </c>
      <c r="H10204">
        <v>15000000000</v>
      </c>
      <c r="I10204">
        <v>340000000</v>
      </c>
      <c r="J10204">
        <v>0.01</v>
      </c>
    </row>
    <row r="10205" spans="1:10" customFormat="1" hidden="1" x14ac:dyDescent="0.25">
      <c r="A10205">
        <v>220</v>
      </c>
      <c r="B10205" t="s">
        <v>2316</v>
      </c>
      <c r="C10205" t="s">
        <v>2317</v>
      </c>
      <c r="D10205">
        <v>167169845796</v>
      </c>
      <c r="E10205">
        <v>1</v>
      </c>
      <c r="F10205">
        <v>0</v>
      </c>
      <c r="G10205">
        <v>0</v>
      </c>
      <c r="H10205">
        <v>100000000000</v>
      </c>
      <c r="I10205">
        <v>340000000</v>
      </c>
      <c r="J10205">
        <v>0.02</v>
      </c>
    </row>
    <row r="10206" spans="1:10" customFormat="1" hidden="1" x14ac:dyDescent="0.25">
      <c r="A10206">
        <v>220</v>
      </c>
      <c r="B10206" t="s">
        <v>1028</v>
      </c>
      <c r="C10206" t="s">
        <v>1029</v>
      </c>
      <c r="D10206">
        <v>833125392721</v>
      </c>
      <c r="E10206">
        <v>1</v>
      </c>
      <c r="F10206">
        <v>0</v>
      </c>
      <c r="G10206">
        <v>0</v>
      </c>
      <c r="H10206">
        <v>750000000000</v>
      </c>
      <c r="I10206">
        <v>340000000</v>
      </c>
      <c r="J10206">
        <v>2.5000000000000001E-2</v>
      </c>
    </row>
    <row r="10207" spans="1:10" customFormat="1" hidden="1" x14ac:dyDescent="0.25">
      <c r="A10207">
        <v>220</v>
      </c>
      <c r="B10207" t="s">
        <v>1286</v>
      </c>
      <c r="C10207" t="s">
        <v>1287</v>
      </c>
      <c r="D10207">
        <v>2827547</v>
      </c>
      <c r="E10207">
        <v>1</v>
      </c>
      <c r="F10207">
        <v>0</v>
      </c>
      <c r="G10207">
        <v>0</v>
      </c>
      <c r="H10207">
        <v>40000000000</v>
      </c>
      <c r="I10207">
        <v>340000000</v>
      </c>
      <c r="J10207">
        <v>0.02</v>
      </c>
    </row>
    <row r="10208" spans="1:10" customFormat="1" hidden="1" x14ac:dyDescent="0.25">
      <c r="A10208">
        <v>220</v>
      </c>
      <c r="B10208" t="s">
        <v>1234</v>
      </c>
      <c r="C10208" t="s">
        <v>1235</v>
      </c>
      <c r="D10208">
        <v>114848902</v>
      </c>
      <c r="E10208">
        <v>1</v>
      </c>
      <c r="F10208">
        <v>0</v>
      </c>
      <c r="G10208">
        <v>0</v>
      </c>
      <c r="H10208">
        <v>5000000</v>
      </c>
      <c r="I10208">
        <v>340000000</v>
      </c>
      <c r="J10208">
        <v>0.02</v>
      </c>
    </row>
    <row r="10209" spans="1:15" hidden="1" x14ac:dyDescent="0.25">
      <c r="A10209">
        <v>220</v>
      </c>
      <c r="B10209" t="s">
        <v>2029</v>
      </c>
      <c r="C10209" t="s">
        <v>1608</v>
      </c>
      <c r="D10209">
        <v>0</v>
      </c>
      <c r="E10209">
        <v>0</v>
      </c>
      <c r="F10209">
        <v>0</v>
      </c>
      <c r="G10209">
        <v>0</v>
      </c>
      <c r="H10209">
        <v>500000000000</v>
      </c>
      <c r="I10209">
        <v>340000000</v>
      </c>
      <c r="J10209">
        <v>1.4999999999999999E-2</v>
      </c>
      <c r="M10209"/>
    </row>
    <row r="10210" spans="1:15" hidden="1" x14ac:dyDescent="0.25">
      <c r="A10210">
        <v>220</v>
      </c>
      <c r="B10210" t="s">
        <v>1782</v>
      </c>
      <c r="C10210" t="s">
        <v>1783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340000000</v>
      </c>
      <c r="J10210">
        <v>0.03</v>
      </c>
      <c r="M10210"/>
    </row>
    <row r="10211" spans="1:15" hidden="1" x14ac:dyDescent="0.25">
      <c r="A10211">
        <v>222</v>
      </c>
      <c r="B10211" t="s">
        <v>579</v>
      </c>
      <c r="C10211" t="s">
        <v>580</v>
      </c>
      <c r="D10211">
        <v>40418525404011</v>
      </c>
      <c r="E10211">
        <v>1067719416</v>
      </c>
      <c r="F10211">
        <v>27818251391</v>
      </c>
      <c r="G10211">
        <v>20</v>
      </c>
      <c r="H10211">
        <v>7871334000000</v>
      </c>
      <c r="I10211">
        <v>500000000</v>
      </c>
      <c r="J10211">
        <v>0.02</v>
      </c>
      <c r="M10211"/>
    </row>
    <row r="10212" spans="1:15" hidden="1" x14ac:dyDescent="0.25">
      <c r="A10212">
        <v>220</v>
      </c>
      <c r="B10212" t="s">
        <v>1321</v>
      </c>
      <c r="C10212" t="s">
        <v>1322</v>
      </c>
      <c r="D10212">
        <v>359534887532</v>
      </c>
      <c r="E10212">
        <v>1</v>
      </c>
      <c r="F10212">
        <v>0</v>
      </c>
      <c r="G10212">
        <v>0</v>
      </c>
      <c r="H10212">
        <v>150000000000</v>
      </c>
      <c r="I10212">
        <v>340000000</v>
      </c>
      <c r="J10212">
        <v>0.01</v>
      </c>
      <c r="M10212"/>
    </row>
    <row r="10213" spans="1:15" hidden="1" x14ac:dyDescent="0.25">
      <c r="A10213">
        <v>220</v>
      </c>
      <c r="B10213" t="s">
        <v>2464</v>
      </c>
      <c r="C10213" t="s">
        <v>2465</v>
      </c>
      <c r="D10213">
        <v>99491993222</v>
      </c>
      <c r="E10213">
        <v>1</v>
      </c>
      <c r="F10213">
        <v>0</v>
      </c>
      <c r="G10213">
        <v>0</v>
      </c>
      <c r="H10213">
        <v>98000000000</v>
      </c>
      <c r="I10213">
        <v>340000000</v>
      </c>
      <c r="J10213">
        <v>0</v>
      </c>
      <c r="M10213"/>
    </row>
    <row r="10214" spans="1:15" hidden="1" x14ac:dyDescent="0.25">
      <c r="A10214">
        <v>220</v>
      </c>
      <c r="B10214" t="s">
        <v>282</v>
      </c>
      <c r="C10214" t="s">
        <v>283</v>
      </c>
      <c r="D10214">
        <v>549893443684</v>
      </c>
      <c r="E10214">
        <v>1</v>
      </c>
      <c r="F10214">
        <v>0</v>
      </c>
      <c r="G10214">
        <v>0</v>
      </c>
      <c r="H10214">
        <v>10000000000</v>
      </c>
      <c r="I10214">
        <v>340000000</v>
      </c>
      <c r="J10214">
        <v>0</v>
      </c>
      <c r="M10214"/>
    </row>
    <row r="10215" spans="1:15" x14ac:dyDescent="0.25">
      <c r="A10215">
        <v>224</v>
      </c>
      <c r="B10215" t="s">
        <v>1955</v>
      </c>
      <c r="C10215" t="s">
        <v>1956</v>
      </c>
      <c r="D10215">
        <v>3019031994907</v>
      </c>
      <c r="E10215">
        <v>0</v>
      </c>
      <c r="F10215">
        <v>0</v>
      </c>
      <c r="G10215">
        <v>2</v>
      </c>
      <c r="H10215">
        <v>400000000000</v>
      </c>
      <c r="I10215">
        <v>340000000</v>
      </c>
      <c r="J10215" s="127">
        <v>0</v>
      </c>
      <c r="L10215" t="str">
        <f>C10215</f>
        <v>TREE</v>
      </c>
      <c r="M10215" s="125">
        <f>H10215/1000000</f>
        <v>400000</v>
      </c>
      <c r="O10215" s="126">
        <f>D10215/1000000</f>
        <v>3019031.9949070001</v>
      </c>
    </row>
    <row r="10216" spans="1:15" hidden="1" x14ac:dyDescent="0.25">
      <c r="A10216">
        <v>220</v>
      </c>
      <c r="B10216" t="s">
        <v>476</v>
      </c>
      <c r="C10216" t="s">
        <v>477</v>
      </c>
      <c r="D10216">
        <v>0</v>
      </c>
      <c r="E10216">
        <v>0</v>
      </c>
      <c r="F10216">
        <v>0</v>
      </c>
      <c r="G10216">
        <v>0</v>
      </c>
      <c r="H10216">
        <v>10000000000</v>
      </c>
      <c r="I10216">
        <v>340000000</v>
      </c>
      <c r="J10216">
        <v>1.4999999999999999E-2</v>
      </c>
      <c r="M10216"/>
    </row>
    <row r="10217" spans="1:15" hidden="1" x14ac:dyDescent="0.25">
      <c r="A10217">
        <v>220</v>
      </c>
      <c r="B10217" t="s">
        <v>1331</v>
      </c>
      <c r="C10217" t="s">
        <v>1332</v>
      </c>
      <c r="D10217">
        <v>9482821049</v>
      </c>
      <c r="E10217">
        <v>1</v>
      </c>
      <c r="F10217">
        <v>0</v>
      </c>
      <c r="G10217">
        <v>0</v>
      </c>
      <c r="H10217">
        <v>100000000</v>
      </c>
      <c r="I10217">
        <v>340000000</v>
      </c>
      <c r="J10217">
        <v>0.02</v>
      </c>
      <c r="M10217"/>
    </row>
    <row r="10218" spans="1:15" hidden="1" x14ac:dyDescent="0.25">
      <c r="A10218">
        <v>220</v>
      </c>
      <c r="B10218" t="s">
        <v>1908</v>
      </c>
      <c r="C10218" t="s">
        <v>1909</v>
      </c>
      <c r="D10218">
        <v>0</v>
      </c>
      <c r="E10218">
        <v>0</v>
      </c>
      <c r="F10218">
        <v>0</v>
      </c>
      <c r="G10218">
        <v>0</v>
      </c>
      <c r="H10218">
        <v>500000000</v>
      </c>
      <c r="I10218">
        <v>340000000</v>
      </c>
      <c r="J10218">
        <v>0.05</v>
      </c>
      <c r="M10218"/>
    </row>
    <row r="10219" spans="1:15" hidden="1" x14ac:dyDescent="0.25">
      <c r="A10219">
        <v>222</v>
      </c>
      <c r="B10219" t="s">
        <v>2407</v>
      </c>
      <c r="C10219" t="s">
        <v>2408</v>
      </c>
      <c r="D10219">
        <v>1382155130129</v>
      </c>
      <c r="E10219">
        <v>340000000</v>
      </c>
      <c r="F10219">
        <v>1090952339</v>
      </c>
      <c r="G10219">
        <v>1</v>
      </c>
      <c r="H10219">
        <v>10000000000</v>
      </c>
      <c r="I10219">
        <v>340000000</v>
      </c>
      <c r="J10219">
        <v>0</v>
      </c>
      <c r="M10219"/>
    </row>
    <row r="10220" spans="1:15" hidden="1" x14ac:dyDescent="0.25">
      <c r="A10220">
        <v>220</v>
      </c>
      <c r="B10220" t="s">
        <v>554</v>
      </c>
      <c r="C10220" t="s">
        <v>555</v>
      </c>
      <c r="D10220">
        <v>7447696191893</v>
      </c>
      <c r="E10220">
        <v>455955334</v>
      </c>
      <c r="F10220">
        <v>5681811380</v>
      </c>
      <c r="G10220">
        <v>4</v>
      </c>
      <c r="H10220">
        <v>50000000000</v>
      </c>
      <c r="I10220">
        <v>340000000</v>
      </c>
      <c r="J10220">
        <v>0.02</v>
      </c>
      <c r="M10220"/>
    </row>
    <row r="10221" spans="1:15" hidden="1" x14ac:dyDescent="0.25">
      <c r="A10221">
        <v>222</v>
      </c>
      <c r="B10221" t="s">
        <v>2568</v>
      </c>
      <c r="C10221" t="s">
        <v>2569</v>
      </c>
      <c r="D10221">
        <v>303592517785</v>
      </c>
      <c r="E10221">
        <v>394547111</v>
      </c>
      <c r="F10221">
        <v>1036395126</v>
      </c>
      <c r="G10221">
        <v>1</v>
      </c>
      <c r="H10221">
        <v>5000000000</v>
      </c>
      <c r="I10221">
        <v>340000000</v>
      </c>
      <c r="J10221">
        <v>0.05</v>
      </c>
      <c r="M10221"/>
    </row>
    <row r="10222" spans="1:15" hidden="1" x14ac:dyDescent="0.25">
      <c r="A10222">
        <v>220</v>
      </c>
      <c r="B10222" t="s">
        <v>1948</v>
      </c>
      <c r="C10222" t="s">
        <v>1949</v>
      </c>
      <c r="D10222">
        <v>20749265916</v>
      </c>
      <c r="E10222">
        <v>1</v>
      </c>
      <c r="F10222">
        <v>0</v>
      </c>
      <c r="G10222">
        <v>0</v>
      </c>
      <c r="H10222">
        <v>10000000000</v>
      </c>
      <c r="I10222">
        <v>340000000</v>
      </c>
      <c r="J10222">
        <v>0</v>
      </c>
      <c r="M10222"/>
    </row>
    <row r="10223" spans="1:15" hidden="1" x14ac:dyDescent="0.25">
      <c r="A10223">
        <v>222</v>
      </c>
      <c r="B10223" t="s">
        <v>1374</v>
      </c>
      <c r="C10223" t="s">
        <v>1375</v>
      </c>
      <c r="D10223">
        <v>99058052268503</v>
      </c>
      <c r="E10223">
        <v>3900582762</v>
      </c>
      <c r="F10223">
        <v>67651072487</v>
      </c>
      <c r="G10223">
        <v>50</v>
      </c>
      <c r="H10223">
        <v>50000000000</v>
      </c>
      <c r="I10223">
        <v>340000000</v>
      </c>
      <c r="J10223">
        <v>0.05</v>
      </c>
      <c r="M10223"/>
    </row>
    <row r="10224" spans="1:15" hidden="1" x14ac:dyDescent="0.25">
      <c r="A10224">
        <v>220</v>
      </c>
      <c r="B10224" t="s">
        <v>927</v>
      </c>
      <c r="C10224" t="s">
        <v>928</v>
      </c>
      <c r="D10224">
        <v>42417011025</v>
      </c>
      <c r="E10224">
        <v>1</v>
      </c>
      <c r="F10224">
        <v>0</v>
      </c>
      <c r="G10224">
        <v>0</v>
      </c>
      <c r="H10224">
        <v>1000000000</v>
      </c>
      <c r="I10224">
        <v>345000000</v>
      </c>
      <c r="J10224">
        <v>0.01</v>
      </c>
      <c r="M10224"/>
    </row>
    <row r="10225" spans="1:15" hidden="1" x14ac:dyDescent="0.25">
      <c r="A10225">
        <v>222</v>
      </c>
      <c r="B10225" t="s">
        <v>1767</v>
      </c>
      <c r="C10225" t="s">
        <v>1768</v>
      </c>
      <c r="D10225">
        <v>21069997015</v>
      </c>
      <c r="E10225">
        <v>1</v>
      </c>
      <c r="F10225">
        <v>0</v>
      </c>
      <c r="G10225">
        <v>0</v>
      </c>
      <c r="H10225">
        <v>400000000</v>
      </c>
      <c r="I10225">
        <v>340000000</v>
      </c>
      <c r="J10225">
        <v>0</v>
      </c>
      <c r="M10225"/>
    </row>
    <row r="10226" spans="1:15" hidden="1" x14ac:dyDescent="0.25">
      <c r="A10226">
        <v>222</v>
      </c>
      <c r="B10226" t="s">
        <v>642</v>
      </c>
      <c r="C10226" t="s">
        <v>643</v>
      </c>
      <c r="D10226">
        <v>4759001348115</v>
      </c>
      <c r="E10226">
        <v>1</v>
      </c>
      <c r="F10226">
        <v>0</v>
      </c>
      <c r="G10226">
        <v>0</v>
      </c>
      <c r="H10226">
        <v>1618033988749</v>
      </c>
      <c r="I10226">
        <v>345000000</v>
      </c>
      <c r="J10226">
        <v>7.7700000000000005E-2</v>
      </c>
      <c r="M10226"/>
    </row>
    <row r="10227" spans="1:15" x14ac:dyDescent="0.25">
      <c r="A10227">
        <v>224</v>
      </c>
      <c r="B10227" t="s">
        <v>869</v>
      </c>
      <c r="C10227" t="s">
        <v>870</v>
      </c>
      <c r="D10227">
        <v>25335985032407</v>
      </c>
      <c r="E10227">
        <v>0</v>
      </c>
      <c r="F10227">
        <v>0</v>
      </c>
      <c r="G10227">
        <v>10</v>
      </c>
      <c r="H10227">
        <v>400000000000</v>
      </c>
      <c r="I10227">
        <v>340000000</v>
      </c>
      <c r="J10227" s="127">
        <v>8.0000000000000002E-3</v>
      </c>
      <c r="L10227" t="str">
        <f t="shared" ref="L10227:L10229" si="93">C10227</f>
        <v>GURU</v>
      </c>
      <c r="M10227" s="125">
        <f t="shared" ref="M10227:M10229" si="94">H10227/1000000</f>
        <v>400000</v>
      </c>
      <c r="O10227" s="126">
        <f>D10227/1000000</f>
        <v>25335985.032407001</v>
      </c>
    </row>
    <row r="10228" spans="1:15" hidden="1" x14ac:dyDescent="0.25">
      <c r="A10228">
        <v>224</v>
      </c>
      <c r="B10228" t="s">
        <v>2336</v>
      </c>
      <c r="C10228" t="s">
        <v>1324</v>
      </c>
      <c r="D10228">
        <v>0</v>
      </c>
      <c r="E10228">
        <v>0</v>
      </c>
      <c r="F10228">
        <v>0</v>
      </c>
      <c r="G10228">
        <v>0</v>
      </c>
      <c r="H10228">
        <v>394000000000</v>
      </c>
      <c r="I10228">
        <v>340000000</v>
      </c>
      <c r="J10228" s="127">
        <v>1</v>
      </c>
      <c r="L10228" t="str">
        <f t="shared" si="93"/>
        <v>CERT</v>
      </c>
      <c r="M10228" s="162">
        <f t="shared" si="94"/>
        <v>394000</v>
      </c>
    </row>
    <row r="10229" spans="1:15" hidden="1" x14ac:dyDescent="0.25">
      <c r="A10229">
        <v>224</v>
      </c>
      <c r="B10229" t="s">
        <v>1323</v>
      </c>
      <c r="C10229" t="s">
        <v>1324</v>
      </c>
      <c r="D10229">
        <v>0</v>
      </c>
      <c r="E10229">
        <v>0</v>
      </c>
      <c r="F10229">
        <v>0</v>
      </c>
      <c r="G10229">
        <v>0</v>
      </c>
      <c r="H10229">
        <v>390000000000</v>
      </c>
      <c r="I10229">
        <v>340000000</v>
      </c>
      <c r="J10229" s="127">
        <v>1</v>
      </c>
      <c r="L10229" t="str">
        <f t="shared" si="93"/>
        <v>CERT</v>
      </c>
      <c r="M10229" s="162">
        <f t="shared" si="94"/>
        <v>390000</v>
      </c>
    </row>
    <row r="10230" spans="1:15" hidden="1" x14ac:dyDescent="0.25">
      <c r="A10230">
        <v>222</v>
      </c>
      <c r="B10230" t="s">
        <v>1968</v>
      </c>
      <c r="C10230" t="s">
        <v>1969</v>
      </c>
      <c r="D10230">
        <v>0</v>
      </c>
      <c r="E10230">
        <v>0</v>
      </c>
      <c r="F10230">
        <v>0</v>
      </c>
      <c r="G10230">
        <v>0</v>
      </c>
      <c r="H10230">
        <v>50000000000</v>
      </c>
      <c r="I10230">
        <v>340000000</v>
      </c>
      <c r="J10230">
        <v>0.05</v>
      </c>
      <c r="M10230"/>
    </row>
    <row r="10231" spans="1:15" hidden="1" x14ac:dyDescent="0.25">
      <c r="A10231">
        <v>220</v>
      </c>
      <c r="B10231" t="s">
        <v>2477</v>
      </c>
      <c r="C10231" t="s">
        <v>2478</v>
      </c>
      <c r="D10231">
        <v>82660591917</v>
      </c>
      <c r="E10231">
        <v>1</v>
      </c>
      <c r="F10231">
        <v>0</v>
      </c>
      <c r="G10231">
        <v>0</v>
      </c>
      <c r="H10231">
        <v>35000000000</v>
      </c>
      <c r="I10231">
        <v>340000000</v>
      </c>
      <c r="J10231">
        <v>0.01</v>
      </c>
      <c r="M10231"/>
    </row>
    <row r="10232" spans="1:15" hidden="1" x14ac:dyDescent="0.25">
      <c r="A10232">
        <v>220</v>
      </c>
      <c r="B10232" t="s">
        <v>2065</v>
      </c>
      <c r="C10232" t="s">
        <v>2066</v>
      </c>
      <c r="D10232">
        <v>645571561301</v>
      </c>
      <c r="E10232">
        <v>1</v>
      </c>
      <c r="F10232">
        <v>0</v>
      </c>
      <c r="G10232">
        <v>0</v>
      </c>
      <c r="H10232">
        <v>225000000000</v>
      </c>
      <c r="I10232">
        <v>340000000</v>
      </c>
      <c r="J10232">
        <v>0.02</v>
      </c>
      <c r="M10232"/>
    </row>
    <row r="10233" spans="1:15" hidden="1" x14ac:dyDescent="0.25">
      <c r="A10233">
        <v>220</v>
      </c>
      <c r="B10233" t="s">
        <v>2155</v>
      </c>
      <c r="C10233" t="s">
        <v>2156</v>
      </c>
      <c r="D10233">
        <v>799829961408</v>
      </c>
      <c r="E10233">
        <v>1</v>
      </c>
      <c r="F10233">
        <v>0</v>
      </c>
      <c r="G10233">
        <v>0</v>
      </c>
      <c r="H10233">
        <v>312000000000</v>
      </c>
      <c r="I10233">
        <v>340000000</v>
      </c>
      <c r="J10233">
        <v>1.2E-2</v>
      </c>
      <c r="M10233"/>
    </row>
    <row r="10234" spans="1:15" hidden="1" x14ac:dyDescent="0.25">
      <c r="A10234">
        <v>222</v>
      </c>
      <c r="B10234" t="s">
        <v>1092</v>
      </c>
      <c r="C10234" t="s">
        <v>720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M10234"/>
    </row>
    <row r="10235" spans="1:15" hidden="1" x14ac:dyDescent="0.25">
      <c r="A10235">
        <v>220</v>
      </c>
      <c r="B10235" t="s">
        <v>381</v>
      </c>
      <c r="C10235" t="s">
        <v>382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M10235"/>
    </row>
    <row r="10236" spans="1:15" hidden="1" x14ac:dyDescent="0.25">
      <c r="A10236">
        <v>220</v>
      </c>
      <c r="B10236" t="s">
        <v>760</v>
      </c>
      <c r="C10236" t="s">
        <v>761</v>
      </c>
      <c r="D10236">
        <v>1703708506139</v>
      </c>
      <c r="E10236">
        <v>369860467</v>
      </c>
      <c r="F10236">
        <v>1164558251</v>
      </c>
      <c r="G10236">
        <v>1</v>
      </c>
      <c r="H10236">
        <v>40000000000</v>
      </c>
      <c r="I10236">
        <v>340000000</v>
      </c>
      <c r="J10236">
        <v>2.5000000000000001E-2</v>
      </c>
      <c r="M10236"/>
    </row>
    <row r="10237" spans="1:15" hidden="1" x14ac:dyDescent="0.25">
      <c r="A10237">
        <v>220</v>
      </c>
      <c r="B10237" t="s">
        <v>1625</v>
      </c>
      <c r="C10237" t="s">
        <v>1626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M10237"/>
    </row>
    <row r="10238" spans="1:15" hidden="1" x14ac:dyDescent="0.25">
      <c r="A10238">
        <v>220</v>
      </c>
      <c r="B10238" t="s">
        <v>721</v>
      </c>
      <c r="C10238" t="s">
        <v>722</v>
      </c>
      <c r="D10238">
        <v>100030419</v>
      </c>
      <c r="E10238">
        <v>1</v>
      </c>
      <c r="F10238">
        <v>0</v>
      </c>
      <c r="G10238">
        <v>0</v>
      </c>
      <c r="H10238">
        <v>100000000</v>
      </c>
      <c r="I10238">
        <v>340000000</v>
      </c>
      <c r="J10238">
        <v>5.0000000000000001E-3</v>
      </c>
      <c r="M10238"/>
    </row>
    <row r="10239" spans="1:15" hidden="1" x14ac:dyDescent="0.25">
      <c r="A10239">
        <v>220</v>
      </c>
      <c r="B10239" t="s">
        <v>940</v>
      </c>
      <c r="C10239" t="s">
        <v>941</v>
      </c>
      <c r="D10239">
        <v>161842452842</v>
      </c>
      <c r="E10239">
        <v>1</v>
      </c>
      <c r="F10239">
        <v>0</v>
      </c>
      <c r="G10239">
        <v>0</v>
      </c>
      <c r="H10239">
        <v>100000000000</v>
      </c>
      <c r="I10239">
        <v>340000000</v>
      </c>
      <c r="J10239">
        <v>2.5000000000000001E-2</v>
      </c>
      <c r="M10239"/>
    </row>
    <row r="10240" spans="1:15" hidden="1" x14ac:dyDescent="0.25">
      <c r="A10240">
        <v>220</v>
      </c>
      <c r="B10240" s="161" t="s">
        <v>1093</v>
      </c>
      <c r="C10240" t="s">
        <v>1094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M10240"/>
    </row>
    <row r="10241" spans="1:15" hidden="1" x14ac:dyDescent="0.25">
      <c r="A10241">
        <v>220</v>
      </c>
      <c r="B10241" t="s">
        <v>215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M10241"/>
    </row>
    <row r="10242" spans="1:15" hidden="1" x14ac:dyDescent="0.25">
      <c r="A10242">
        <v>220</v>
      </c>
      <c r="B10242" t="s">
        <v>158</v>
      </c>
      <c r="D10242">
        <v>0</v>
      </c>
      <c r="E10242">
        <v>1</v>
      </c>
      <c r="F10242">
        <v>0</v>
      </c>
      <c r="G10242">
        <v>0</v>
      </c>
      <c r="H10242">
        <v>2576822531</v>
      </c>
      <c r="I10242">
        <v>345000000</v>
      </c>
      <c r="J10242">
        <v>0.03</v>
      </c>
      <c r="M10242"/>
    </row>
    <row r="10243" spans="1:15" hidden="1" x14ac:dyDescent="0.25">
      <c r="A10243">
        <v>220</v>
      </c>
      <c r="B10243" t="s">
        <v>1805</v>
      </c>
      <c r="C10243" t="s">
        <v>1806</v>
      </c>
      <c r="D10243">
        <v>50837066592</v>
      </c>
      <c r="E10243">
        <v>1</v>
      </c>
      <c r="F10243">
        <v>0</v>
      </c>
      <c r="G10243">
        <v>0</v>
      </c>
      <c r="H10243">
        <v>1000000</v>
      </c>
      <c r="I10243">
        <v>450000000</v>
      </c>
      <c r="J10243">
        <v>9.5000000000000001E-2</v>
      </c>
      <c r="M10243"/>
    </row>
    <row r="10244" spans="1:15" hidden="1" x14ac:dyDescent="0.25">
      <c r="A10244">
        <v>220</v>
      </c>
      <c r="B10244" t="s">
        <v>1137</v>
      </c>
      <c r="C10244" t="s">
        <v>1138</v>
      </c>
      <c r="D10244">
        <v>2920621038</v>
      </c>
      <c r="E10244">
        <v>1</v>
      </c>
      <c r="F10244">
        <v>0</v>
      </c>
      <c r="G10244">
        <v>0</v>
      </c>
      <c r="H10244">
        <v>100000000000</v>
      </c>
      <c r="I10244">
        <v>340000000</v>
      </c>
      <c r="J10244">
        <v>3.5000000000000003E-2</v>
      </c>
      <c r="M10244"/>
    </row>
    <row r="10245" spans="1:15" hidden="1" x14ac:dyDescent="0.25">
      <c r="A10245">
        <v>222</v>
      </c>
      <c r="B10245" t="s">
        <v>2707</v>
      </c>
      <c r="D10245">
        <v>2465094</v>
      </c>
      <c r="E10245">
        <v>1</v>
      </c>
      <c r="F10245">
        <v>0</v>
      </c>
      <c r="G10245">
        <v>0</v>
      </c>
      <c r="H10245">
        <v>200000000000</v>
      </c>
      <c r="I10245">
        <v>340000000</v>
      </c>
      <c r="J10245">
        <v>1.7500000000000002E-2</v>
      </c>
      <c r="M10245"/>
    </row>
    <row r="10246" spans="1:15" hidden="1" x14ac:dyDescent="0.25">
      <c r="A10246">
        <v>220</v>
      </c>
      <c r="B10246" t="s">
        <v>472</v>
      </c>
      <c r="C10246" t="s">
        <v>473</v>
      </c>
      <c r="D10246">
        <v>296316152036</v>
      </c>
      <c r="E10246">
        <v>1</v>
      </c>
      <c r="F10246">
        <v>0</v>
      </c>
      <c r="G10246">
        <v>0</v>
      </c>
      <c r="H10246">
        <v>291000000000</v>
      </c>
      <c r="I10246">
        <v>340000000</v>
      </c>
      <c r="J10246">
        <v>0</v>
      </c>
      <c r="M10246"/>
    </row>
    <row r="10247" spans="1:15" hidden="1" x14ac:dyDescent="0.25">
      <c r="A10247">
        <v>220</v>
      </c>
      <c r="B10247" t="s">
        <v>587</v>
      </c>
      <c r="C10247" t="s">
        <v>588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M10247"/>
    </row>
    <row r="10248" spans="1:15" hidden="1" x14ac:dyDescent="0.25">
      <c r="A10248">
        <v>220</v>
      </c>
      <c r="B10248" t="s">
        <v>1986</v>
      </c>
      <c r="C10248" t="s">
        <v>1987</v>
      </c>
      <c r="D10248">
        <v>1352383477134</v>
      </c>
      <c r="E10248">
        <v>1</v>
      </c>
      <c r="F10248">
        <v>0</v>
      </c>
      <c r="G10248">
        <v>0</v>
      </c>
      <c r="H10248">
        <v>10000000000</v>
      </c>
      <c r="I10248">
        <v>340000000</v>
      </c>
      <c r="J10248">
        <v>0.01</v>
      </c>
      <c r="M10248"/>
    </row>
    <row r="10249" spans="1:15" hidden="1" x14ac:dyDescent="0.25">
      <c r="A10249">
        <v>220</v>
      </c>
      <c r="B10249" t="s">
        <v>693</v>
      </c>
      <c r="C10249" t="s">
        <v>694</v>
      </c>
      <c r="D10249">
        <v>226292180612</v>
      </c>
      <c r="E10249">
        <v>1</v>
      </c>
      <c r="F10249">
        <v>0</v>
      </c>
      <c r="G10249">
        <v>0</v>
      </c>
      <c r="H10249">
        <v>10000000000</v>
      </c>
      <c r="I10249">
        <v>340000000</v>
      </c>
      <c r="J10249">
        <v>0.01</v>
      </c>
      <c r="M10249"/>
    </row>
    <row r="10250" spans="1:15" hidden="1" x14ac:dyDescent="0.25">
      <c r="A10250">
        <v>222</v>
      </c>
      <c r="B10250" t="s">
        <v>1922</v>
      </c>
      <c r="C10250" t="s">
        <v>1923</v>
      </c>
      <c r="D10250">
        <v>0</v>
      </c>
      <c r="E10250">
        <v>0</v>
      </c>
      <c r="F10250">
        <v>0</v>
      </c>
      <c r="G10250">
        <v>0</v>
      </c>
      <c r="H10250">
        <v>2300000000</v>
      </c>
      <c r="I10250">
        <v>340000000</v>
      </c>
      <c r="J10250">
        <v>0.02</v>
      </c>
      <c r="M10250"/>
    </row>
    <row r="10251" spans="1:15" x14ac:dyDescent="0.25">
      <c r="A10251">
        <v>224</v>
      </c>
      <c r="B10251" t="s">
        <v>353</v>
      </c>
      <c r="C10251" t="s">
        <v>354</v>
      </c>
      <c r="D10251">
        <v>20590853560600</v>
      </c>
      <c r="E10251">
        <v>0</v>
      </c>
      <c r="F10251">
        <v>0</v>
      </c>
      <c r="G10251">
        <v>8</v>
      </c>
      <c r="H10251">
        <v>390000000000</v>
      </c>
      <c r="I10251">
        <v>340000000</v>
      </c>
      <c r="J10251" s="127">
        <v>0.01</v>
      </c>
      <c r="L10251" t="str">
        <f>C10251</f>
        <v>BSP</v>
      </c>
      <c r="M10251" s="125">
        <f>H10251/1000000</f>
        <v>390000</v>
      </c>
      <c r="O10251" s="126">
        <f>D10251/1000000</f>
        <v>20590853.560600001</v>
      </c>
    </row>
    <row r="10252" spans="1:15" hidden="1" x14ac:dyDescent="0.25">
      <c r="A10252">
        <v>220</v>
      </c>
      <c r="B10252" t="s">
        <v>1575</v>
      </c>
      <c r="C10252" t="s">
        <v>1576</v>
      </c>
      <c r="D10252">
        <v>142599183766</v>
      </c>
      <c r="E10252">
        <v>1</v>
      </c>
      <c r="F10252">
        <v>0</v>
      </c>
      <c r="G10252">
        <v>0</v>
      </c>
      <c r="H10252">
        <v>118999000000</v>
      </c>
      <c r="I10252">
        <v>340000000</v>
      </c>
      <c r="J10252">
        <v>2.1000000000000001E-2</v>
      </c>
      <c r="M10252"/>
    </row>
    <row r="10253" spans="1:15" hidden="1" x14ac:dyDescent="0.25">
      <c r="A10253">
        <v>222</v>
      </c>
      <c r="B10253" t="s">
        <v>1072</v>
      </c>
      <c r="C10253" t="s">
        <v>1073</v>
      </c>
      <c r="D10253">
        <v>762793364713</v>
      </c>
      <c r="E10253">
        <v>1</v>
      </c>
      <c r="F10253">
        <v>0</v>
      </c>
      <c r="G10253">
        <v>0</v>
      </c>
      <c r="H10253">
        <v>501000000000</v>
      </c>
      <c r="I10253">
        <v>340000000</v>
      </c>
      <c r="J10253">
        <v>5.0000000000000001E-3</v>
      </c>
      <c r="M10253"/>
    </row>
    <row r="10254" spans="1:15" hidden="1" x14ac:dyDescent="0.25">
      <c r="A10254">
        <v>222</v>
      </c>
      <c r="B10254" t="s">
        <v>2098</v>
      </c>
      <c r="D10254">
        <v>8443569</v>
      </c>
      <c r="E10254">
        <v>1</v>
      </c>
      <c r="F10254">
        <v>0</v>
      </c>
      <c r="G10254">
        <v>0</v>
      </c>
      <c r="H10254">
        <v>100000000</v>
      </c>
      <c r="I10254">
        <v>345000000</v>
      </c>
      <c r="J10254">
        <v>0.1</v>
      </c>
      <c r="M10254"/>
    </row>
    <row r="10255" spans="1:15" x14ac:dyDescent="0.25">
      <c r="A10255">
        <v>224</v>
      </c>
      <c r="B10255" t="s">
        <v>1653</v>
      </c>
      <c r="C10255" t="s">
        <v>1654</v>
      </c>
      <c r="D10255">
        <v>2422739412358</v>
      </c>
      <c r="E10255">
        <v>0</v>
      </c>
      <c r="F10255">
        <v>0</v>
      </c>
      <c r="G10255">
        <v>1</v>
      </c>
      <c r="H10255">
        <v>380000000000</v>
      </c>
      <c r="I10255">
        <v>340000000</v>
      </c>
      <c r="J10255" s="127">
        <v>2.9000000000000001E-2</v>
      </c>
      <c r="L10255" t="str">
        <f>C10255</f>
        <v>OUROS</v>
      </c>
      <c r="M10255" s="125">
        <f>H10255/1000000</f>
        <v>380000</v>
      </c>
      <c r="O10255" s="126">
        <f>D10255/1000000</f>
        <v>2422739.4123579999</v>
      </c>
    </row>
    <row r="10256" spans="1:15" hidden="1" x14ac:dyDescent="0.25">
      <c r="A10256">
        <v>222</v>
      </c>
      <c r="B10256" t="s">
        <v>1308</v>
      </c>
      <c r="C10256" t="s">
        <v>805</v>
      </c>
      <c r="D10256">
        <v>0</v>
      </c>
      <c r="E10256">
        <v>0</v>
      </c>
      <c r="F10256">
        <v>0</v>
      </c>
      <c r="G10256">
        <v>0</v>
      </c>
      <c r="H10256">
        <v>135000000000</v>
      </c>
      <c r="I10256">
        <v>340000000</v>
      </c>
      <c r="J10256">
        <v>0</v>
      </c>
      <c r="M10256"/>
    </row>
    <row r="10257" spans="1:10" customFormat="1" hidden="1" x14ac:dyDescent="0.25">
      <c r="A10257">
        <v>220</v>
      </c>
      <c r="B10257" t="s">
        <v>1842</v>
      </c>
      <c r="C10257" t="s">
        <v>1198</v>
      </c>
      <c r="D10257">
        <v>0</v>
      </c>
      <c r="E10257">
        <v>0</v>
      </c>
      <c r="F10257">
        <v>0</v>
      </c>
      <c r="G10257">
        <v>0</v>
      </c>
      <c r="H10257">
        <v>1000000000</v>
      </c>
      <c r="I10257">
        <v>340000000</v>
      </c>
      <c r="J10257">
        <v>0.03</v>
      </c>
    </row>
    <row r="10258" spans="1:10" customFormat="1" hidden="1" x14ac:dyDescent="0.25">
      <c r="A10258">
        <v>220</v>
      </c>
      <c r="B10258" t="s">
        <v>2172</v>
      </c>
      <c r="C10258" t="s">
        <v>2173</v>
      </c>
      <c r="D10258">
        <v>371420676296</v>
      </c>
      <c r="E10258">
        <v>1</v>
      </c>
      <c r="F10258">
        <v>0</v>
      </c>
      <c r="G10258">
        <v>0</v>
      </c>
      <c r="H10258">
        <v>14400000000</v>
      </c>
      <c r="I10258">
        <v>400000000</v>
      </c>
      <c r="J10258">
        <v>0.05</v>
      </c>
    </row>
    <row r="10259" spans="1:10" customFormat="1" hidden="1" x14ac:dyDescent="0.25">
      <c r="A10259">
        <v>220</v>
      </c>
      <c r="B10259" t="s">
        <v>2404</v>
      </c>
      <c r="D10259">
        <v>0</v>
      </c>
      <c r="E10259">
        <v>0</v>
      </c>
      <c r="F10259">
        <v>0</v>
      </c>
      <c r="G10259">
        <v>0</v>
      </c>
      <c r="H10259">
        <v>900000000000</v>
      </c>
      <c r="I10259">
        <v>340000000</v>
      </c>
      <c r="J10259">
        <v>0.01</v>
      </c>
    </row>
    <row r="10260" spans="1:10" customFormat="1" hidden="1" x14ac:dyDescent="0.25">
      <c r="A10260">
        <v>220</v>
      </c>
      <c r="B10260" t="s">
        <v>1725</v>
      </c>
      <c r="C10260" t="s">
        <v>1726</v>
      </c>
      <c r="D10260">
        <v>2306661937717</v>
      </c>
      <c r="E10260">
        <v>1</v>
      </c>
      <c r="F10260">
        <v>0</v>
      </c>
      <c r="G10260">
        <v>0</v>
      </c>
      <c r="H10260">
        <v>100000000000</v>
      </c>
      <c r="I10260">
        <v>350000000</v>
      </c>
      <c r="J10260">
        <v>1.4999999999999999E-2</v>
      </c>
    </row>
    <row r="10261" spans="1:10" customFormat="1" hidden="1" x14ac:dyDescent="0.25">
      <c r="A10261">
        <v>220</v>
      </c>
      <c r="B10261" t="s">
        <v>1818</v>
      </c>
      <c r="C10261" t="s">
        <v>1819</v>
      </c>
      <c r="D10261">
        <v>2614056854</v>
      </c>
      <c r="E10261">
        <v>1</v>
      </c>
      <c r="F10261">
        <v>0</v>
      </c>
      <c r="G10261">
        <v>0</v>
      </c>
      <c r="H10261">
        <v>1000000000</v>
      </c>
      <c r="I10261">
        <v>340000000</v>
      </c>
      <c r="J10261">
        <v>0.01</v>
      </c>
    </row>
    <row r="10262" spans="1:10" customFormat="1" hidden="1" x14ac:dyDescent="0.25">
      <c r="A10262">
        <v>220</v>
      </c>
      <c r="B10262" t="s">
        <v>1527</v>
      </c>
      <c r="C10262" t="s">
        <v>1528</v>
      </c>
      <c r="D10262">
        <v>490492568283</v>
      </c>
      <c r="E10262">
        <v>1</v>
      </c>
      <c r="F10262">
        <v>0</v>
      </c>
      <c r="G10262">
        <v>0</v>
      </c>
      <c r="H10262">
        <v>30400000000</v>
      </c>
      <c r="I10262">
        <v>340000000</v>
      </c>
      <c r="J10262">
        <v>0</v>
      </c>
    </row>
    <row r="10263" spans="1:10" customFormat="1" hidden="1" x14ac:dyDescent="0.25">
      <c r="A10263">
        <v>222</v>
      </c>
      <c r="B10263" t="s">
        <v>173</v>
      </c>
      <c r="C10263" t="s">
        <v>174</v>
      </c>
      <c r="D10263">
        <v>1395867836854</v>
      </c>
      <c r="E10263">
        <v>1</v>
      </c>
      <c r="F10263">
        <v>0</v>
      </c>
      <c r="G10263">
        <v>0</v>
      </c>
      <c r="H10263">
        <v>150000000000</v>
      </c>
      <c r="I10263">
        <v>340000000</v>
      </c>
      <c r="J10263">
        <v>0.02</v>
      </c>
    </row>
    <row r="10264" spans="1:10" customFormat="1" hidden="1" x14ac:dyDescent="0.25">
      <c r="A10264">
        <v>222</v>
      </c>
      <c r="B10264" t="s">
        <v>203</v>
      </c>
      <c r="C10264" t="s">
        <v>204</v>
      </c>
      <c r="D10264">
        <v>286538531350</v>
      </c>
      <c r="E10264">
        <v>1</v>
      </c>
      <c r="F10264">
        <v>0</v>
      </c>
      <c r="G10264">
        <v>0</v>
      </c>
      <c r="H10264">
        <v>100000000000</v>
      </c>
      <c r="I10264">
        <v>340000000</v>
      </c>
      <c r="J10264">
        <v>2.5000000000000001E-2</v>
      </c>
    </row>
    <row r="10265" spans="1:10" customFormat="1" hidden="1" x14ac:dyDescent="0.25">
      <c r="A10265">
        <v>220</v>
      </c>
      <c r="B10265" t="s">
        <v>2380</v>
      </c>
      <c r="D10265">
        <v>0</v>
      </c>
      <c r="E10265">
        <v>0</v>
      </c>
      <c r="F10265">
        <v>0</v>
      </c>
      <c r="G10265">
        <v>0</v>
      </c>
      <c r="H10265">
        <v>500000000000</v>
      </c>
      <c r="I10265">
        <v>340000000</v>
      </c>
      <c r="J10265">
        <v>0.03</v>
      </c>
    </row>
    <row r="10266" spans="1:10" customFormat="1" hidden="1" x14ac:dyDescent="0.25">
      <c r="A10266">
        <v>220</v>
      </c>
      <c r="B10266" t="s">
        <v>2342</v>
      </c>
      <c r="C10266" t="s">
        <v>2343</v>
      </c>
      <c r="D10266">
        <v>4613866</v>
      </c>
      <c r="E10266">
        <v>1</v>
      </c>
      <c r="F10266">
        <v>0</v>
      </c>
      <c r="G10266">
        <v>0</v>
      </c>
      <c r="H10266">
        <v>100000000</v>
      </c>
      <c r="I10266">
        <v>345000000</v>
      </c>
      <c r="J10266">
        <v>0.15</v>
      </c>
    </row>
    <row r="10267" spans="1:10" customFormat="1" hidden="1" x14ac:dyDescent="0.25">
      <c r="A10267">
        <v>220</v>
      </c>
      <c r="B10267" t="s">
        <v>755</v>
      </c>
      <c r="C10267" t="s">
        <v>342</v>
      </c>
      <c r="D10267">
        <v>28634679642</v>
      </c>
      <c r="E10267">
        <v>1</v>
      </c>
      <c r="F10267">
        <v>0</v>
      </c>
      <c r="G10267">
        <v>0</v>
      </c>
      <c r="H10267">
        <v>8000000000</v>
      </c>
      <c r="I10267">
        <v>340000000</v>
      </c>
      <c r="J10267">
        <v>0.03</v>
      </c>
    </row>
    <row r="10268" spans="1:10" customFormat="1" hidden="1" x14ac:dyDescent="0.25">
      <c r="A10268">
        <v>220</v>
      </c>
      <c r="B10268" t="s">
        <v>294</v>
      </c>
      <c r="C10268" t="s">
        <v>295</v>
      </c>
      <c r="D10268">
        <v>21468442678</v>
      </c>
      <c r="E10268">
        <v>1</v>
      </c>
      <c r="F10268">
        <v>0</v>
      </c>
      <c r="G10268">
        <v>0</v>
      </c>
      <c r="H10268">
        <v>1000000000</v>
      </c>
      <c r="I10268">
        <v>340000000</v>
      </c>
      <c r="J10268">
        <v>0.02</v>
      </c>
    </row>
    <row r="10269" spans="1:10" customFormat="1" hidden="1" x14ac:dyDescent="0.25">
      <c r="A10269">
        <v>222</v>
      </c>
      <c r="B10269" t="s">
        <v>2495</v>
      </c>
      <c r="C10269" t="s">
        <v>2496</v>
      </c>
      <c r="D10269">
        <v>100502513538</v>
      </c>
      <c r="E10269">
        <v>1</v>
      </c>
      <c r="F10269">
        <v>0</v>
      </c>
      <c r="G10269">
        <v>0</v>
      </c>
      <c r="H10269">
        <v>100000000</v>
      </c>
      <c r="I10269">
        <v>340000000</v>
      </c>
      <c r="J10269">
        <v>1.9800000000000002E-2</v>
      </c>
    </row>
    <row r="10270" spans="1:10" customFormat="1" hidden="1" x14ac:dyDescent="0.25">
      <c r="A10270">
        <v>222</v>
      </c>
      <c r="B10270" t="s">
        <v>1655</v>
      </c>
      <c r="C10270" t="s">
        <v>1656</v>
      </c>
      <c r="D10270">
        <v>23382643053</v>
      </c>
      <c r="E10270">
        <v>1</v>
      </c>
      <c r="F10270">
        <v>0</v>
      </c>
      <c r="G10270">
        <v>0</v>
      </c>
      <c r="H10270">
        <v>10000000000</v>
      </c>
      <c r="I10270">
        <v>340000000</v>
      </c>
      <c r="J10270">
        <v>0</v>
      </c>
    </row>
    <row r="10271" spans="1:10" customFormat="1" hidden="1" x14ac:dyDescent="0.25">
      <c r="A10271">
        <v>222</v>
      </c>
      <c r="B10271" t="s">
        <v>201</v>
      </c>
      <c r="C10271" t="s">
        <v>202</v>
      </c>
      <c r="D10271">
        <v>130754507510</v>
      </c>
      <c r="E10271">
        <v>1</v>
      </c>
      <c r="F10271">
        <v>0</v>
      </c>
      <c r="G10271">
        <v>0</v>
      </c>
      <c r="H10271">
        <v>105000000000</v>
      </c>
      <c r="I10271">
        <v>340000000</v>
      </c>
      <c r="J10271">
        <v>0.02</v>
      </c>
    </row>
    <row r="10272" spans="1:10" customFormat="1" hidden="1" x14ac:dyDescent="0.25">
      <c r="A10272">
        <v>222</v>
      </c>
      <c r="B10272" t="s">
        <v>739</v>
      </c>
      <c r="C10272" t="s">
        <v>740</v>
      </c>
      <c r="D10272">
        <v>216979283917</v>
      </c>
      <c r="E10272">
        <v>1</v>
      </c>
      <c r="F10272">
        <v>0</v>
      </c>
      <c r="G10272">
        <v>0</v>
      </c>
      <c r="H10272">
        <v>120000000000</v>
      </c>
      <c r="I10272">
        <v>340000000</v>
      </c>
      <c r="J10272">
        <v>0.01</v>
      </c>
    </row>
    <row r="10273" spans="1:15" hidden="1" x14ac:dyDescent="0.25">
      <c r="A10273">
        <v>222</v>
      </c>
      <c r="B10273" s="161" t="s">
        <v>917</v>
      </c>
      <c r="C10273" t="s">
        <v>918</v>
      </c>
      <c r="D10273">
        <v>88555726138</v>
      </c>
      <c r="E10273">
        <v>1</v>
      </c>
      <c r="F10273">
        <v>0</v>
      </c>
      <c r="G10273">
        <v>0</v>
      </c>
      <c r="H10273">
        <v>100000000</v>
      </c>
      <c r="I10273">
        <v>340000000</v>
      </c>
      <c r="J10273">
        <v>0.02</v>
      </c>
      <c r="M10273"/>
    </row>
    <row r="10274" spans="1:15" x14ac:dyDescent="0.25">
      <c r="A10274">
        <v>224</v>
      </c>
      <c r="B10274" t="s">
        <v>675</v>
      </c>
      <c r="C10274" t="s">
        <v>676</v>
      </c>
      <c r="D10274">
        <v>3940264093903</v>
      </c>
      <c r="E10274">
        <v>0</v>
      </c>
      <c r="F10274">
        <v>0</v>
      </c>
      <c r="G10274">
        <v>0</v>
      </c>
      <c r="H10274">
        <v>375000000000</v>
      </c>
      <c r="I10274">
        <v>340000000</v>
      </c>
      <c r="J10274" s="127">
        <v>0</v>
      </c>
      <c r="L10274" t="str">
        <f>C10274</f>
        <v>CSP</v>
      </c>
      <c r="M10274" s="125">
        <f>H10274/1000000</f>
        <v>375000</v>
      </c>
      <c r="O10274" s="126">
        <f>D10274/1000000</f>
        <v>3940264.093903</v>
      </c>
    </row>
    <row r="10275" spans="1:15" hidden="1" x14ac:dyDescent="0.25">
      <c r="A10275">
        <v>220</v>
      </c>
      <c r="B10275" t="s">
        <v>288</v>
      </c>
      <c r="C10275" t="s">
        <v>289</v>
      </c>
      <c r="D10275">
        <v>101226331673</v>
      </c>
      <c r="E10275">
        <v>1</v>
      </c>
      <c r="F10275">
        <v>0</v>
      </c>
      <c r="G10275">
        <v>0</v>
      </c>
      <c r="H10275">
        <v>100000000000</v>
      </c>
      <c r="I10275">
        <v>340000000</v>
      </c>
      <c r="J10275">
        <v>0.05</v>
      </c>
      <c r="M10275"/>
    </row>
    <row r="10276" spans="1:15" hidden="1" x14ac:dyDescent="0.25">
      <c r="A10276">
        <v>220</v>
      </c>
      <c r="B10276" t="s">
        <v>1288</v>
      </c>
      <c r="C10276" t="s">
        <v>1289</v>
      </c>
      <c r="D10276">
        <v>98285430200</v>
      </c>
      <c r="E10276">
        <v>1</v>
      </c>
      <c r="F10276">
        <v>0</v>
      </c>
      <c r="G10276">
        <v>0</v>
      </c>
      <c r="H10276">
        <v>75000000000</v>
      </c>
      <c r="I10276">
        <v>340000000</v>
      </c>
      <c r="J10276">
        <v>0.01</v>
      </c>
      <c r="M10276"/>
    </row>
    <row r="10277" spans="1:15" hidden="1" x14ac:dyDescent="0.25">
      <c r="A10277">
        <v>220</v>
      </c>
      <c r="B10277" t="s">
        <v>1754</v>
      </c>
      <c r="C10277" t="s">
        <v>1755</v>
      </c>
      <c r="D10277">
        <v>8893046912</v>
      </c>
      <c r="E10277">
        <v>1</v>
      </c>
      <c r="F10277">
        <v>0</v>
      </c>
      <c r="G10277">
        <v>0</v>
      </c>
      <c r="H10277">
        <v>5500000000</v>
      </c>
      <c r="I10277">
        <v>340000000</v>
      </c>
      <c r="J10277">
        <v>0.01</v>
      </c>
      <c r="M10277"/>
    </row>
    <row r="10278" spans="1:15" hidden="1" x14ac:dyDescent="0.25">
      <c r="A10278">
        <v>220</v>
      </c>
      <c r="B10278" t="s">
        <v>854</v>
      </c>
      <c r="C10278" t="s">
        <v>855</v>
      </c>
      <c r="D10278">
        <v>53192018681</v>
      </c>
      <c r="E10278">
        <v>1</v>
      </c>
      <c r="F10278">
        <v>0</v>
      </c>
      <c r="G10278">
        <v>0</v>
      </c>
      <c r="H10278">
        <v>500000000</v>
      </c>
      <c r="I10278">
        <v>340000000</v>
      </c>
      <c r="J10278">
        <v>0.01</v>
      </c>
      <c r="M10278"/>
    </row>
    <row r="10279" spans="1:15" hidden="1" x14ac:dyDescent="0.25">
      <c r="A10279">
        <v>220</v>
      </c>
      <c r="B10279" t="s">
        <v>1844</v>
      </c>
      <c r="C10279" t="s">
        <v>1845</v>
      </c>
      <c r="D10279">
        <v>23158774074</v>
      </c>
      <c r="E10279">
        <v>1</v>
      </c>
      <c r="F10279">
        <v>0</v>
      </c>
      <c r="G10279">
        <v>0</v>
      </c>
      <c r="H10279">
        <v>15000000000</v>
      </c>
      <c r="I10279">
        <v>340000000</v>
      </c>
      <c r="J10279">
        <v>0</v>
      </c>
      <c r="M10279"/>
    </row>
    <row r="10280" spans="1:15" hidden="1" x14ac:dyDescent="0.25">
      <c r="A10280">
        <v>220</v>
      </c>
      <c r="B10280" t="s">
        <v>933</v>
      </c>
      <c r="C10280" t="s">
        <v>934</v>
      </c>
      <c r="D10280">
        <v>4500427817</v>
      </c>
      <c r="E10280">
        <v>1</v>
      </c>
      <c r="F10280">
        <v>0</v>
      </c>
      <c r="G10280">
        <v>0</v>
      </c>
      <c r="H10280">
        <v>1000000000</v>
      </c>
      <c r="I10280">
        <v>340000000</v>
      </c>
      <c r="J10280">
        <v>0.01</v>
      </c>
      <c r="M10280"/>
    </row>
    <row r="10281" spans="1:15" hidden="1" x14ac:dyDescent="0.25">
      <c r="A10281">
        <v>220</v>
      </c>
      <c r="B10281" t="s">
        <v>1599</v>
      </c>
      <c r="C10281" t="s">
        <v>1600</v>
      </c>
      <c r="D10281">
        <v>39661354153</v>
      </c>
      <c r="E10281">
        <v>1</v>
      </c>
      <c r="F10281">
        <v>0</v>
      </c>
      <c r="G10281">
        <v>0</v>
      </c>
      <c r="H10281">
        <v>39100000000</v>
      </c>
      <c r="I10281">
        <v>340000000</v>
      </c>
      <c r="J10281">
        <v>0.02</v>
      </c>
      <c r="M10281"/>
    </row>
    <row r="10282" spans="1:15" hidden="1" x14ac:dyDescent="0.25">
      <c r="A10282">
        <v>220</v>
      </c>
      <c r="B10282" t="s">
        <v>631</v>
      </c>
      <c r="C10282" t="s">
        <v>632</v>
      </c>
      <c r="D10282">
        <v>295287559849</v>
      </c>
      <c r="E10282">
        <v>1</v>
      </c>
      <c r="F10282">
        <v>0</v>
      </c>
      <c r="G10282">
        <v>0</v>
      </c>
      <c r="H10282">
        <v>70000000000</v>
      </c>
      <c r="I10282">
        <v>340000000</v>
      </c>
      <c r="J10282">
        <v>0.02</v>
      </c>
      <c r="M10282"/>
    </row>
    <row r="10283" spans="1:15" hidden="1" x14ac:dyDescent="0.25">
      <c r="A10283">
        <v>222</v>
      </c>
      <c r="B10283" t="s">
        <v>2757</v>
      </c>
      <c r="C10283" t="s">
        <v>2758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M10283"/>
    </row>
    <row r="10284" spans="1:15" hidden="1" x14ac:dyDescent="0.25">
      <c r="A10284">
        <v>220</v>
      </c>
      <c r="B10284" t="s">
        <v>1300</v>
      </c>
      <c r="C10284" t="s">
        <v>1301</v>
      </c>
      <c r="D10284">
        <v>167602072371</v>
      </c>
      <c r="E10284">
        <v>1</v>
      </c>
      <c r="F10284">
        <v>0</v>
      </c>
      <c r="G10284">
        <v>0</v>
      </c>
      <c r="H10284">
        <v>17356000000</v>
      </c>
      <c r="I10284">
        <v>340000000</v>
      </c>
      <c r="J10284">
        <v>0.01</v>
      </c>
      <c r="M10284"/>
    </row>
    <row r="10285" spans="1:15" hidden="1" x14ac:dyDescent="0.25">
      <c r="A10285">
        <v>220</v>
      </c>
      <c r="B10285" t="s">
        <v>1272</v>
      </c>
      <c r="C10285" t="s">
        <v>1273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M10285"/>
    </row>
    <row r="10286" spans="1:15" hidden="1" x14ac:dyDescent="0.25">
      <c r="A10286">
        <v>220</v>
      </c>
      <c r="B10286" t="s">
        <v>1507</v>
      </c>
      <c r="C10286" t="s">
        <v>1508</v>
      </c>
      <c r="D10286">
        <v>3553157354</v>
      </c>
      <c r="E10286">
        <v>1</v>
      </c>
      <c r="F10286">
        <v>0</v>
      </c>
      <c r="G10286">
        <v>0</v>
      </c>
      <c r="H10286">
        <v>200000000000</v>
      </c>
      <c r="I10286">
        <v>340000000</v>
      </c>
      <c r="J10286">
        <v>0.04</v>
      </c>
      <c r="M10286"/>
    </row>
    <row r="10287" spans="1:15" hidden="1" x14ac:dyDescent="0.25">
      <c r="A10287">
        <v>220</v>
      </c>
      <c r="B10287" t="s">
        <v>2238</v>
      </c>
      <c r="C10287" t="s">
        <v>2239</v>
      </c>
      <c r="D10287">
        <v>2285216883</v>
      </c>
      <c r="E10287">
        <v>1</v>
      </c>
      <c r="F10287">
        <v>0</v>
      </c>
      <c r="G10287">
        <v>0</v>
      </c>
      <c r="H10287">
        <v>900000000</v>
      </c>
      <c r="I10287">
        <v>340000000</v>
      </c>
      <c r="J10287">
        <v>2.1999999999999999E-2</v>
      </c>
      <c r="M10287"/>
    </row>
    <row r="10288" spans="1:15" hidden="1" x14ac:dyDescent="0.25">
      <c r="A10288">
        <v>220</v>
      </c>
      <c r="B10288" t="s">
        <v>2165</v>
      </c>
      <c r="D10288">
        <v>4546101154</v>
      </c>
      <c r="E10288">
        <v>1</v>
      </c>
      <c r="F10288">
        <v>0</v>
      </c>
      <c r="G10288">
        <v>0</v>
      </c>
      <c r="H10288">
        <v>0</v>
      </c>
      <c r="I10288">
        <v>340000000</v>
      </c>
      <c r="J10288">
        <v>0.2</v>
      </c>
      <c r="M10288"/>
    </row>
    <row r="10289" spans="1:15" hidden="1" x14ac:dyDescent="0.25">
      <c r="A10289">
        <v>220</v>
      </c>
      <c r="B10289" t="s">
        <v>2419</v>
      </c>
      <c r="C10289" t="s">
        <v>2420</v>
      </c>
      <c r="D10289">
        <v>0</v>
      </c>
      <c r="E10289">
        <v>0</v>
      </c>
      <c r="F10289">
        <v>0</v>
      </c>
      <c r="G10289">
        <v>0</v>
      </c>
      <c r="H10289">
        <v>50000000000</v>
      </c>
      <c r="I10289">
        <v>340000000</v>
      </c>
      <c r="J10289">
        <v>0.05</v>
      </c>
      <c r="M10289"/>
    </row>
    <row r="10290" spans="1:15" hidden="1" x14ac:dyDescent="0.25">
      <c r="A10290">
        <v>220</v>
      </c>
      <c r="B10290" t="s">
        <v>1181</v>
      </c>
      <c r="C10290" t="s">
        <v>1182</v>
      </c>
      <c r="D10290">
        <v>234327288007</v>
      </c>
      <c r="E10290">
        <v>434030734</v>
      </c>
      <c r="F10290">
        <v>1100327091</v>
      </c>
      <c r="G10290">
        <v>1</v>
      </c>
      <c r="H10290">
        <v>11500000000</v>
      </c>
      <c r="I10290">
        <v>400000000</v>
      </c>
      <c r="J10290">
        <v>0.03</v>
      </c>
      <c r="M10290"/>
    </row>
    <row r="10291" spans="1:15" hidden="1" x14ac:dyDescent="0.25">
      <c r="A10291">
        <v>220</v>
      </c>
      <c r="B10291" t="s">
        <v>897</v>
      </c>
      <c r="C10291" t="s">
        <v>898</v>
      </c>
      <c r="D10291">
        <v>0</v>
      </c>
      <c r="E10291">
        <v>0</v>
      </c>
      <c r="F10291">
        <v>0</v>
      </c>
      <c r="G10291">
        <v>0</v>
      </c>
      <c r="H10291">
        <v>100000000000000</v>
      </c>
      <c r="I10291">
        <v>345000000</v>
      </c>
      <c r="J10291">
        <v>1.4999999999999999E-2</v>
      </c>
      <c r="M10291"/>
    </row>
    <row r="10292" spans="1:15" hidden="1" x14ac:dyDescent="0.25">
      <c r="A10292">
        <v>220</v>
      </c>
      <c r="B10292" t="s">
        <v>2085</v>
      </c>
      <c r="C10292" t="s">
        <v>2086</v>
      </c>
      <c r="D10292">
        <v>501251536</v>
      </c>
      <c r="E10292">
        <v>1</v>
      </c>
      <c r="F10292">
        <v>0</v>
      </c>
      <c r="G10292">
        <v>0</v>
      </c>
      <c r="H10292">
        <v>7000000</v>
      </c>
      <c r="I10292">
        <v>340000000</v>
      </c>
      <c r="J10292">
        <v>0.08</v>
      </c>
      <c r="M10292"/>
    </row>
    <row r="10293" spans="1:15" hidden="1" x14ac:dyDescent="0.25">
      <c r="A10293">
        <v>220</v>
      </c>
      <c r="B10293" t="s">
        <v>1260</v>
      </c>
      <c r="C10293" t="s">
        <v>479</v>
      </c>
      <c r="D10293">
        <v>0</v>
      </c>
      <c r="E10293">
        <v>0</v>
      </c>
      <c r="F10293">
        <v>0</v>
      </c>
      <c r="G10293">
        <v>0</v>
      </c>
      <c r="H10293">
        <v>5000000000</v>
      </c>
      <c r="I10293">
        <v>340000000</v>
      </c>
      <c r="J10293">
        <v>0.03</v>
      </c>
      <c r="M10293"/>
    </row>
    <row r="10294" spans="1:15" hidden="1" x14ac:dyDescent="0.25">
      <c r="A10294">
        <v>220</v>
      </c>
      <c r="B10294" t="s">
        <v>619</v>
      </c>
      <c r="C10294" t="s">
        <v>620</v>
      </c>
      <c r="D10294">
        <v>5674610061</v>
      </c>
      <c r="E10294">
        <v>1</v>
      </c>
      <c r="F10294">
        <v>0</v>
      </c>
      <c r="G10294">
        <v>0</v>
      </c>
      <c r="H10294">
        <v>1000000000</v>
      </c>
      <c r="I10294">
        <v>340000000</v>
      </c>
      <c r="J10294">
        <v>0.05</v>
      </c>
      <c r="M10294"/>
    </row>
    <row r="10295" spans="1:15" hidden="1" x14ac:dyDescent="0.25">
      <c r="A10295">
        <v>220</v>
      </c>
      <c r="B10295" t="s">
        <v>1059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340000000</v>
      </c>
      <c r="J10295">
        <v>0.03</v>
      </c>
      <c r="M10295"/>
    </row>
    <row r="10296" spans="1:15" hidden="1" x14ac:dyDescent="0.25">
      <c r="A10296">
        <v>220</v>
      </c>
      <c r="B10296" t="s">
        <v>1543</v>
      </c>
      <c r="C10296" t="s">
        <v>1544</v>
      </c>
      <c r="D10296">
        <v>0</v>
      </c>
      <c r="E10296">
        <v>0</v>
      </c>
      <c r="F10296">
        <v>0</v>
      </c>
      <c r="G10296">
        <v>0</v>
      </c>
      <c r="H10296">
        <v>100000000</v>
      </c>
      <c r="I10296">
        <v>345000000</v>
      </c>
      <c r="J10296">
        <v>8.9999999999999993E-3</v>
      </c>
      <c r="M10296"/>
    </row>
    <row r="10297" spans="1:15" hidden="1" x14ac:dyDescent="0.25">
      <c r="A10297">
        <v>220</v>
      </c>
      <c r="B10297" t="s">
        <v>1026</v>
      </c>
      <c r="C10297" t="s">
        <v>1027</v>
      </c>
      <c r="D10297">
        <v>0</v>
      </c>
      <c r="E10297">
        <v>0</v>
      </c>
      <c r="F10297">
        <v>0</v>
      </c>
      <c r="G10297">
        <v>0</v>
      </c>
      <c r="H10297">
        <v>150000000</v>
      </c>
      <c r="I10297">
        <v>340000000</v>
      </c>
      <c r="J10297">
        <v>0</v>
      </c>
      <c r="M10297"/>
    </row>
    <row r="10298" spans="1:15" hidden="1" x14ac:dyDescent="0.25">
      <c r="A10298">
        <v>220</v>
      </c>
      <c r="B10298" t="s">
        <v>737</v>
      </c>
      <c r="C10298" t="s">
        <v>738</v>
      </c>
      <c r="D10298">
        <v>139742956488</v>
      </c>
      <c r="E10298">
        <v>1</v>
      </c>
      <c r="F10298">
        <v>0</v>
      </c>
      <c r="G10298">
        <v>0</v>
      </c>
      <c r="H10298">
        <v>45000000000</v>
      </c>
      <c r="I10298">
        <v>340000000</v>
      </c>
      <c r="J10298">
        <v>0.02</v>
      </c>
      <c r="M10298"/>
    </row>
    <row r="10299" spans="1:15" hidden="1" x14ac:dyDescent="0.25">
      <c r="A10299">
        <v>220</v>
      </c>
      <c r="B10299" t="s">
        <v>953</v>
      </c>
      <c r="D10299">
        <v>1000000</v>
      </c>
      <c r="E10299">
        <v>1</v>
      </c>
      <c r="F10299">
        <v>0</v>
      </c>
      <c r="G10299">
        <v>0</v>
      </c>
      <c r="H10299">
        <v>176500000000</v>
      </c>
      <c r="I10299">
        <v>345000000</v>
      </c>
      <c r="J10299">
        <v>0.02</v>
      </c>
      <c r="M10299"/>
    </row>
    <row r="10300" spans="1:15" hidden="1" x14ac:dyDescent="0.25">
      <c r="A10300">
        <v>220</v>
      </c>
      <c r="B10300" s="161" t="s">
        <v>1414</v>
      </c>
      <c r="C10300" t="s">
        <v>1415</v>
      </c>
      <c r="D10300">
        <v>5602273087</v>
      </c>
      <c r="E10300">
        <v>1</v>
      </c>
      <c r="F10300">
        <v>0</v>
      </c>
      <c r="G10300">
        <v>0</v>
      </c>
      <c r="H10300">
        <v>3000000000</v>
      </c>
      <c r="I10300">
        <v>340000000</v>
      </c>
      <c r="J10300">
        <v>0.03</v>
      </c>
      <c r="M10300"/>
    </row>
    <row r="10301" spans="1:15" hidden="1" x14ac:dyDescent="0.25">
      <c r="A10301">
        <v>222</v>
      </c>
      <c r="B10301" t="s">
        <v>1926</v>
      </c>
      <c r="C10301" t="s">
        <v>1927</v>
      </c>
      <c r="D10301">
        <v>283879297993</v>
      </c>
      <c r="E10301">
        <v>1</v>
      </c>
      <c r="F10301">
        <v>0</v>
      </c>
      <c r="G10301">
        <v>0</v>
      </c>
      <c r="H10301">
        <v>195000000000</v>
      </c>
      <c r="I10301">
        <v>340000000</v>
      </c>
      <c r="J10301">
        <v>0.02</v>
      </c>
      <c r="M10301"/>
    </row>
    <row r="10302" spans="1:15" x14ac:dyDescent="0.25">
      <c r="A10302">
        <v>224</v>
      </c>
      <c r="B10302" t="s">
        <v>2244</v>
      </c>
      <c r="C10302" t="s">
        <v>2245</v>
      </c>
      <c r="D10302">
        <v>421741956285</v>
      </c>
      <c r="E10302">
        <v>0</v>
      </c>
      <c r="F10302">
        <v>0</v>
      </c>
      <c r="G10302">
        <v>0</v>
      </c>
      <c r="H10302">
        <v>375000000000</v>
      </c>
      <c r="I10302">
        <v>500000000</v>
      </c>
      <c r="J10302" s="127">
        <v>0</v>
      </c>
      <c r="L10302" t="str">
        <f>C10302</f>
        <v>COCO</v>
      </c>
      <c r="M10302" s="125">
        <f>H10302/1000000</f>
        <v>375000</v>
      </c>
      <c r="O10302" s="126">
        <f>D10302/1000000</f>
        <v>421741.95628500002</v>
      </c>
    </row>
    <row r="10303" spans="1:15" hidden="1" x14ac:dyDescent="0.25">
      <c r="A10303">
        <v>220</v>
      </c>
      <c r="B10303" t="s">
        <v>2206</v>
      </c>
      <c r="D10303">
        <v>0</v>
      </c>
      <c r="E10303">
        <v>0</v>
      </c>
      <c r="F10303">
        <v>0</v>
      </c>
      <c r="G10303">
        <v>0</v>
      </c>
      <c r="H10303">
        <v>1000000000000</v>
      </c>
      <c r="I10303">
        <v>340000000</v>
      </c>
      <c r="J10303">
        <v>0</v>
      </c>
      <c r="M10303"/>
    </row>
    <row r="10304" spans="1:15" hidden="1" x14ac:dyDescent="0.25">
      <c r="A10304">
        <v>222</v>
      </c>
      <c r="B10304" t="s">
        <v>2222</v>
      </c>
      <c r="C10304" t="s">
        <v>2223</v>
      </c>
      <c r="D10304">
        <v>202122307141</v>
      </c>
      <c r="E10304">
        <v>1</v>
      </c>
      <c r="F10304">
        <v>0</v>
      </c>
      <c r="G10304">
        <v>0</v>
      </c>
      <c r="H10304">
        <v>100000000000</v>
      </c>
      <c r="I10304">
        <v>340000000</v>
      </c>
      <c r="J10304">
        <v>0.02</v>
      </c>
      <c r="M10304"/>
    </row>
    <row r="10305" spans="1:10" customFormat="1" hidden="1" x14ac:dyDescent="0.25">
      <c r="A10305">
        <v>220</v>
      </c>
      <c r="B10305" t="s">
        <v>462</v>
      </c>
      <c r="C10305" t="s">
        <v>463</v>
      </c>
      <c r="D10305">
        <v>42103896367</v>
      </c>
      <c r="E10305">
        <v>1</v>
      </c>
      <c r="F10305">
        <v>0</v>
      </c>
      <c r="G10305">
        <v>0</v>
      </c>
      <c r="H10305">
        <v>30000000000</v>
      </c>
      <c r="I10305">
        <v>340000000</v>
      </c>
      <c r="J10305">
        <v>0</v>
      </c>
    </row>
    <row r="10306" spans="1:10" customFormat="1" hidden="1" x14ac:dyDescent="0.25">
      <c r="A10306">
        <v>220</v>
      </c>
      <c r="B10306" t="s">
        <v>2312</v>
      </c>
      <c r="C10306" t="s">
        <v>2313</v>
      </c>
      <c r="D10306">
        <v>4531273429836</v>
      </c>
      <c r="E10306">
        <v>394672718</v>
      </c>
      <c r="F10306">
        <v>2678963182</v>
      </c>
      <c r="G10306">
        <v>2</v>
      </c>
      <c r="H10306">
        <v>2100000000000</v>
      </c>
      <c r="I10306">
        <v>340000000</v>
      </c>
      <c r="J10306">
        <v>0.02</v>
      </c>
    </row>
    <row r="10307" spans="1:10" customFormat="1" hidden="1" x14ac:dyDescent="0.25">
      <c r="A10307">
        <v>220</v>
      </c>
      <c r="B10307" t="s">
        <v>2516</v>
      </c>
      <c r="C10307" t="s">
        <v>2517</v>
      </c>
      <c r="D10307">
        <v>11036588301</v>
      </c>
      <c r="E10307">
        <v>363886691</v>
      </c>
      <c r="F10307">
        <v>1170447887</v>
      </c>
      <c r="G10307">
        <v>1</v>
      </c>
      <c r="H10307">
        <v>200000000</v>
      </c>
      <c r="I10307">
        <v>340000000</v>
      </c>
      <c r="J10307">
        <v>0.02</v>
      </c>
    </row>
    <row r="10308" spans="1:10" customFormat="1" hidden="1" x14ac:dyDescent="0.25">
      <c r="A10308">
        <v>220</v>
      </c>
      <c r="B10308" t="s">
        <v>2429</v>
      </c>
      <c r="C10308" t="s">
        <v>2430</v>
      </c>
      <c r="D10308">
        <v>9069397686</v>
      </c>
      <c r="E10308">
        <v>1</v>
      </c>
      <c r="F10308">
        <v>0</v>
      </c>
      <c r="G10308">
        <v>0</v>
      </c>
      <c r="H10308">
        <v>10000000</v>
      </c>
      <c r="I10308">
        <v>345000000</v>
      </c>
      <c r="J10308">
        <v>4.0000000000000001E-3</v>
      </c>
    </row>
    <row r="10309" spans="1:10" customFormat="1" hidden="1" x14ac:dyDescent="0.25">
      <c r="A10309">
        <v>220</v>
      </c>
      <c r="B10309" t="s">
        <v>2188</v>
      </c>
      <c r="C10309" t="s">
        <v>2189</v>
      </c>
      <c r="D10309">
        <v>137952830541359</v>
      </c>
      <c r="E10309">
        <v>3604683726</v>
      </c>
      <c r="F10309">
        <v>105558107151</v>
      </c>
      <c r="G10309">
        <v>71</v>
      </c>
      <c r="H10309">
        <v>1470000000000</v>
      </c>
      <c r="I10309">
        <v>340000000</v>
      </c>
      <c r="J10309">
        <v>0.03</v>
      </c>
    </row>
    <row r="10310" spans="1:10" customFormat="1" hidden="1" x14ac:dyDescent="0.25">
      <c r="A10310">
        <v>220</v>
      </c>
      <c r="B10310" t="s">
        <v>860</v>
      </c>
      <c r="C10310" t="s">
        <v>861</v>
      </c>
      <c r="D10310">
        <v>2499904430</v>
      </c>
      <c r="E10310">
        <v>1</v>
      </c>
      <c r="F10310">
        <v>0</v>
      </c>
      <c r="G10310">
        <v>0</v>
      </c>
      <c r="H10310">
        <v>600000000000</v>
      </c>
      <c r="I10310">
        <v>340000000</v>
      </c>
      <c r="J10310">
        <v>1.4999999999999999E-2</v>
      </c>
    </row>
    <row r="10311" spans="1:10" customFormat="1" hidden="1" x14ac:dyDescent="0.25">
      <c r="A10311">
        <v>220</v>
      </c>
      <c r="B10311" t="s">
        <v>379</v>
      </c>
      <c r="C10311" t="s">
        <v>380</v>
      </c>
      <c r="D10311">
        <v>127458478186</v>
      </c>
      <c r="E10311">
        <v>1</v>
      </c>
      <c r="F10311">
        <v>0</v>
      </c>
      <c r="G10311">
        <v>0</v>
      </c>
      <c r="H10311">
        <v>100000000000</v>
      </c>
      <c r="I10311">
        <v>350000000</v>
      </c>
      <c r="J10311">
        <v>1.4999999999999999E-2</v>
      </c>
    </row>
    <row r="10312" spans="1:10" customFormat="1" hidden="1" x14ac:dyDescent="0.25">
      <c r="A10312">
        <v>220</v>
      </c>
      <c r="B10312" t="s">
        <v>2487</v>
      </c>
      <c r="C10312" t="s">
        <v>2488</v>
      </c>
      <c r="D10312">
        <v>103564904699</v>
      </c>
      <c r="E10312">
        <v>1</v>
      </c>
      <c r="F10312">
        <v>0</v>
      </c>
      <c r="G10312">
        <v>0</v>
      </c>
      <c r="H10312">
        <v>8000000000</v>
      </c>
      <c r="I10312">
        <v>340000000</v>
      </c>
      <c r="J10312">
        <v>0.01</v>
      </c>
    </row>
    <row r="10313" spans="1:10" customFormat="1" hidden="1" x14ac:dyDescent="0.25">
      <c r="A10313">
        <v>220</v>
      </c>
      <c r="B10313" t="s">
        <v>2592</v>
      </c>
      <c r="C10313" t="s">
        <v>2593</v>
      </c>
      <c r="D10313">
        <v>177935758</v>
      </c>
      <c r="E10313">
        <v>1</v>
      </c>
      <c r="F10313">
        <v>0</v>
      </c>
      <c r="G10313">
        <v>0</v>
      </c>
      <c r="H10313">
        <v>100000000</v>
      </c>
      <c r="I10313">
        <v>345000000</v>
      </c>
      <c r="J10313">
        <v>4.7500000000000001E-2</v>
      </c>
    </row>
    <row r="10314" spans="1:10" customFormat="1" hidden="1" x14ac:dyDescent="0.25">
      <c r="A10314">
        <v>220</v>
      </c>
      <c r="B10314" t="s">
        <v>1475</v>
      </c>
      <c r="C10314" t="s">
        <v>1476</v>
      </c>
      <c r="D10314">
        <v>325741609920</v>
      </c>
      <c r="E10314">
        <v>340000000</v>
      </c>
      <c r="F10314">
        <v>1194386384</v>
      </c>
      <c r="G10314">
        <v>1</v>
      </c>
      <c r="H10314">
        <v>300000000000</v>
      </c>
      <c r="I10314">
        <v>340000000</v>
      </c>
      <c r="J10314">
        <v>0</v>
      </c>
    </row>
    <row r="10315" spans="1:10" customFormat="1" hidden="1" x14ac:dyDescent="0.25">
      <c r="A10315">
        <v>220</v>
      </c>
      <c r="B10315" t="s">
        <v>1663</v>
      </c>
      <c r="C10315" t="s">
        <v>1664</v>
      </c>
      <c r="D10315">
        <v>2980547533</v>
      </c>
      <c r="E10315">
        <v>1</v>
      </c>
      <c r="F10315">
        <v>0</v>
      </c>
      <c r="G10315">
        <v>0</v>
      </c>
      <c r="H10315">
        <v>100000000</v>
      </c>
      <c r="I10315">
        <v>345000000</v>
      </c>
      <c r="J10315">
        <v>0.15</v>
      </c>
    </row>
    <row r="10316" spans="1:10" customFormat="1" hidden="1" x14ac:dyDescent="0.25">
      <c r="A10316">
        <v>222</v>
      </c>
      <c r="B10316" t="s">
        <v>1796</v>
      </c>
      <c r="C10316" t="s">
        <v>354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customFormat="1" hidden="1" x14ac:dyDescent="0.25">
      <c r="A10317">
        <v>220</v>
      </c>
      <c r="B10317" t="s">
        <v>2043</v>
      </c>
      <c r="C10317" t="s">
        <v>2044</v>
      </c>
      <c r="D10317">
        <v>0</v>
      </c>
      <c r="E10317">
        <v>0</v>
      </c>
      <c r="F10317">
        <v>0</v>
      </c>
      <c r="G10317">
        <v>0</v>
      </c>
      <c r="H10317">
        <v>5000000000</v>
      </c>
      <c r="I10317">
        <v>340000000</v>
      </c>
      <c r="J10317">
        <v>0.05</v>
      </c>
    </row>
    <row r="10318" spans="1:10" customFormat="1" hidden="1" x14ac:dyDescent="0.25">
      <c r="A10318">
        <v>220</v>
      </c>
      <c r="B10318" t="s">
        <v>1763</v>
      </c>
      <c r="C10318" t="s">
        <v>1722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 customFormat="1" hidden="1" x14ac:dyDescent="0.25">
      <c r="A10319">
        <v>220</v>
      </c>
      <c r="B10319" t="s">
        <v>480</v>
      </c>
      <c r="C10319" t="s">
        <v>481</v>
      </c>
      <c r="D10319">
        <v>100002291174</v>
      </c>
      <c r="E10319">
        <v>1</v>
      </c>
      <c r="F10319">
        <v>0</v>
      </c>
      <c r="G10319">
        <v>0</v>
      </c>
      <c r="H10319">
        <v>71000000000</v>
      </c>
      <c r="I10319">
        <v>350000000</v>
      </c>
      <c r="J10319">
        <v>0.02</v>
      </c>
    </row>
    <row r="10320" spans="1:10" customFormat="1" hidden="1" x14ac:dyDescent="0.25">
      <c r="A10320">
        <v>220</v>
      </c>
      <c r="B10320" t="s">
        <v>1692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 customFormat="1" hidden="1" x14ac:dyDescent="0.25">
      <c r="A10321">
        <v>220</v>
      </c>
      <c r="B10321" t="s">
        <v>929</v>
      </c>
      <c r="C10321" t="s">
        <v>930</v>
      </c>
      <c r="D10321">
        <v>110497619322</v>
      </c>
      <c r="E10321">
        <v>1</v>
      </c>
      <c r="F10321">
        <v>0</v>
      </c>
      <c r="G10321">
        <v>0</v>
      </c>
      <c r="H10321">
        <v>110000000000</v>
      </c>
      <c r="I10321">
        <v>340000000</v>
      </c>
      <c r="J10321">
        <v>2.9000000000000001E-2</v>
      </c>
    </row>
    <row r="10322" spans="1:10" customFormat="1" hidden="1" x14ac:dyDescent="0.25">
      <c r="A10322">
        <v>220</v>
      </c>
      <c r="B10322" t="s">
        <v>1547</v>
      </c>
      <c r="C10322" t="s">
        <v>1548</v>
      </c>
      <c r="D10322">
        <v>290400469822</v>
      </c>
      <c r="E10322">
        <v>1</v>
      </c>
      <c r="F10322">
        <v>0</v>
      </c>
      <c r="G10322">
        <v>0</v>
      </c>
      <c r="H10322">
        <v>280000000000</v>
      </c>
      <c r="I10322">
        <v>345000000</v>
      </c>
      <c r="J10322">
        <v>1.4999999999999999E-2</v>
      </c>
    </row>
    <row r="10323" spans="1:10" customFormat="1" hidden="1" x14ac:dyDescent="0.25">
      <c r="A10323">
        <v>220</v>
      </c>
      <c r="B10323" t="s">
        <v>1792</v>
      </c>
      <c r="C10323" t="s">
        <v>1793</v>
      </c>
      <c r="D10323">
        <v>125448232126</v>
      </c>
      <c r="E10323">
        <v>1</v>
      </c>
      <c r="F10323">
        <v>0</v>
      </c>
      <c r="G10323">
        <v>0</v>
      </c>
      <c r="H10323">
        <v>100000000000</v>
      </c>
      <c r="I10323">
        <v>340000000</v>
      </c>
      <c r="J10323">
        <v>0</v>
      </c>
    </row>
    <row r="10324" spans="1:10" customFormat="1" hidden="1" x14ac:dyDescent="0.25">
      <c r="A10324">
        <v>220</v>
      </c>
      <c r="B10324" t="s">
        <v>1888</v>
      </c>
      <c r="C10324" t="s">
        <v>1889</v>
      </c>
      <c r="D10324">
        <v>5178867358545</v>
      </c>
      <c r="E10324">
        <v>1</v>
      </c>
      <c r="F10324">
        <v>0</v>
      </c>
      <c r="G10324">
        <v>0</v>
      </c>
      <c r="H10324">
        <v>148000000000</v>
      </c>
      <c r="I10324">
        <v>340000000</v>
      </c>
      <c r="J10324">
        <v>3.9E-2</v>
      </c>
    </row>
    <row r="10325" spans="1:10" customFormat="1" hidden="1" x14ac:dyDescent="0.25">
      <c r="A10325">
        <v>220</v>
      </c>
      <c r="B10325" t="s">
        <v>2059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customFormat="1" hidden="1" x14ac:dyDescent="0.25">
      <c r="A10326">
        <v>220</v>
      </c>
      <c r="B10326" t="s">
        <v>2589</v>
      </c>
      <c r="D10326">
        <v>147619014</v>
      </c>
      <c r="E10326">
        <v>1</v>
      </c>
      <c r="F10326">
        <v>0</v>
      </c>
      <c r="G10326">
        <v>0</v>
      </c>
      <c r="H10326">
        <v>100000000</v>
      </c>
      <c r="I10326">
        <v>340000000</v>
      </c>
      <c r="J10326">
        <v>0.03</v>
      </c>
    </row>
    <row r="10327" spans="1:10" customFormat="1" hidden="1" x14ac:dyDescent="0.25">
      <c r="A10327">
        <v>220</v>
      </c>
      <c r="B10327" t="s">
        <v>1533</v>
      </c>
      <c r="C10327" t="s">
        <v>1534</v>
      </c>
      <c r="D10327">
        <v>5012504041579</v>
      </c>
      <c r="E10327">
        <v>340000000</v>
      </c>
      <c r="F10327">
        <v>4265618523</v>
      </c>
      <c r="G10327">
        <v>3</v>
      </c>
      <c r="H10327">
        <v>440702819950</v>
      </c>
      <c r="I10327">
        <v>340000000</v>
      </c>
      <c r="J10327">
        <v>0</v>
      </c>
    </row>
    <row r="10328" spans="1:10" customFormat="1" hidden="1" x14ac:dyDescent="0.25">
      <c r="A10328">
        <v>220</v>
      </c>
      <c r="B10328" t="s">
        <v>1105</v>
      </c>
      <c r="C10328" t="s">
        <v>1106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 customFormat="1" hidden="1" x14ac:dyDescent="0.25">
      <c r="A10329">
        <v>220</v>
      </c>
      <c r="B10329" t="s">
        <v>2500</v>
      </c>
      <c r="C10329" t="s">
        <v>2501</v>
      </c>
      <c r="D10329">
        <v>285023583434</v>
      </c>
      <c r="E10329">
        <v>1</v>
      </c>
      <c r="F10329">
        <v>0</v>
      </c>
      <c r="G10329">
        <v>0</v>
      </c>
      <c r="H10329">
        <v>10000000000</v>
      </c>
      <c r="I10329">
        <v>340000000</v>
      </c>
      <c r="J10329">
        <v>0</v>
      </c>
    </row>
    <row r="10330" spans="1:10" customFormat="1" hidden="1" x14ac:dyDescent="0.25">
      <c r="A10330">
        <v>220</v>
      </c>
      <c r="B10330" t="s">
        <v>1894</v>
      </c>
      <c r="C10330" t="s">
        <v>1895</v>
      </c>
      <c r="D10330">
        <v>542089154626</v>
      </c>
      <c r="E10330">
        <v>340000000</v>
      </c>
      <c r="F10330">
        <v>1194334153</v>
      </c>
      <c r="G10330">
        <v>1</v>
      </c>
      <c r="H10330">
        <v>0</v>
      </c>
      <c r="I10330">
        <v>340000000</v>
      </c>
      <c r="J10330">
        <v>0</v>
      </c>
    </row>
    <row r="10331" spans="1:10" customFormat="1" hidden="1" x14ac:dyDescent="0.25">
      <c r="A10331">
        <v>220</v>
      </c>
      <c r="B10331" t="s">
        <v>614</v>
      </c>
      <c r="D10331">
        <v>1000000</v>
      </c>
      <c r="E10331">
        <v>1</v>
      </c>
      <c r="F10331">
        <v>0</v>
      </c>
      <c r="G10331">
        <v>0</v>
      </c>
      <c r="H10331">
        <v>600000000000</v>
      </c>
      <c r="I10331">
        <v>340000000</v>
      </c>
      <c r="J10331">
        <v>0.02</v>
      </c>
    </row>
    <row r="10332" spans="1:10" customFormat="1" hidden="1" x14ac:dyDescent="0.25">
      <c r="A10332">
        <v>220</v>
      </c>
      <c r="B10332" t="s">
        <v>689</v>
      </c>
      <c r="C10332" t="s">
        <v>690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customFormat="1" hidden="1" x14ac:dyDescent="0.25">
      <c r="A10333">
        <v>220</v>
      </c>
      <c r="B10333" t="s">
        <v>1862</v>
      </c>
      <c r="C10333">
        <v>307</v>
      </c>
      <c r="D10333">
        <v>5358672832918</v>
      </c>
      <c r="E10333">
        <v>340000000</v>
      </c>
      <c r="F10333">
        <v>5806575328</v>
      </c>
      <c r="G10333">
        <v>4</v>
      </c>
      <c r="H10333">
        <v>1449000000000</v>
      </c>
      <c r="I10333">
        <v>340000000</v>
      </c>
      <c r="J10333">
        <v>0</v>
      </c>
    </row>
    <row r="10334" spans="1:10" customFormat="1" hidden="1" x14ac:dyDescent="0.25">
      <c r="A10334">
        <v>220</v>
      </c>
      <c r="B10334" t="s">
        <v>2330</v>
      </c>
      <c r="C10334" t="s">
        <v>2331</v>
      </c>
      <c r="D10334">
        <v>48237919253</v>
      </c>
      <c r="E10334">
        <v>1</v>
      </c>
      <c r="F10334">
        <v>0</v>
      </c>
      <c r="G10334">
        <v>0</v>
      </c>
      <c r="H10334">
        <v>10000000</v>
      </c>
      <c r="I10334">
        <v>340000000</v>
      </c>
      <c r="J10334">
        <v>0.1</v>
      </c>
    </row>
    <row r="10335" spans="1:10" customFormat="1" hidden="1" x14ac:dyDescent="0.25">
      <c r="A10335">
        <v>220</v>
      </c>
      <c r="B10335" t="s">
        <v>1416</v>
      </c>
      <c r="C10335" t="s">
        <v>1417</v>
      </c>
      <c r="D10335">
        <v>303500077587</v>
      </c>
      <c r="E10335">
        <v>1</v>
      </c>
      <c r="F10335">
        <v>0</v>
      </c>
      <c r="G10335">
        <v>0</v>
      </c>
      <c r="H10335">
        <v>3500000000</v>
      </c>
      <c r="I10335">
        <v>345000000</v>
      </c>
      <c r="J10335">
        <v>4.2000000000000003E-2</v>
      </c>
    </row>
    <row r="10336" spans="1:10" customFormat="1" hidden="1" x14ac:dyDescent="0.25">
      <c r="A10336">
        <v>220</v>
      </c>
      <c r="B10336" t="s">
        <v>662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customFormat="1" hidden="1" x14ac:dyDescent="0.25">
      <c r="A10337">
        <v>220</v>
      </c>
      <c r="B10337" t="s">
        <v>2254</v>
      </c>
      <c r="C10337" t="s">
        <v>2255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customFormat="1" hidden="1" x14ac:dyDescent="0.25">
      <c r="A10338">
        <v>220</v>
      </c>
      <c r="B10338" t="s">
        <v>1244</v>
      </c>
      <c r="C10338" t="s">
        <v>1245</v>
      </c>
      <c r="D10338">
        <v>656642347537</v>
      </c>
      <c r="E10338">
        <v>340000000</v>
      </c>
      <c r="F10338">
        <v>1194584893</v>
      </c>
      <c r="G10338">
        <v>1</v>
      </c>
      <c r="H10338">
        <v>149999999999</v>
      </c>
      <c r="I10338">
        <v>340000000</v>
      </c>
      <c r="J10338">
        <v>0</v>
      </c>
    </row>
    <row r="10339" spans="1:10" customFormat="1" hidden="1" x14ac:dyDescent="0.25">
      <c r="A10339">
        <v>220</v>
      </c>
      <c r="B10339" t="s">
        <v>375</v>
      </c>
      <c r="C10339" t="s">
        <v>376</v>
      </c>
      <c r="D10339">
        <v>10497218448</v>
      </c>
      <c r="E10339">
        <v>1</v>
      </c>
      <c r="F10339">
        <v>0</v>
      </c>
      <c r="G10339">
        <v>0</v>
      </c>
      <c r="H10339">
        <v>10000000000</v>
      </c>
      <c r="I10339">
        <v>340000000</v>
      </c>
      <c r="J10339">
        <v>0</v>
      </c>
    </row>
    <row r="10340" spans="1:10" customFormat="1" hidden="1" x14ac:dyDescent="0.25">
      <c r="A10340">
        <v>220</v>
      </c>
      <c r="B10340" t="s">
        <v>2096</v>
      </c>
      <c r="C10340" t="s">
        <v>2097</v>
      </c>
      <c r="D10340">
        <v>1575949878071</v>
      </c>
      <c r="E10340">
        <v>1</v>
      </c>
      <c r="F10340">
        <v>0</v>
      </c>
      <c r="G10340">
        <v>0</v>
      </c>
      <c r="H10340">
        <v>1400000000</v>
      </c>
      <c r="I10340">
        <v>340000000</v>
      </c>
      <c r="J10340">
        <v>0.04</v>
      </c>
    </row>
    <row r="10341" spans="1:10" customFormat="1" hidden="1" x14ac:dyDescent="0.25">
      <c r="A10341">
        <v>220</v>
      </c>
      <c r="B10341" t="s">
        <v>1822</v>
      </c>
      <c r="C10341" t="s">
        <v>1823</v>
      </c>
      <c r="D10341">
        <v>1030470625940</v>
      </c>
      <c r="E10341">
        <v>386586658</v>
      </c>
      <c r="F10341">
        <v>1147943044</v>
      </c>
      <c r="G10341">
        <v>1</v>
      </c>
      <c r="H10341">
        <v>100000000000</v>
      </c>
      <c r="I10341">
        <v>340000000</v>
      </c>
      <c r="J10341">
        <v>3.9E-2</v>
      </c>
    </row>
    <row r="10342" spans="1:10" customFormat="1" hidden="1" x14ac:dyDescent="0.25">
      <c r="A10342">
        <v>220</v>
      </c>
      <c r="B10342" t="s">
        <v>774</v>
      </c>
      <c r="C10342" t="s">
        <v>775</v>
      </c>
      <c r="D10342">
        <v>100001811961</v>
      </c>
      <c r="E10342">
        <v>1</v>
      </c>
      <c r="F10342">
        <v>0</v>
      </c>
      <c r="G10342">
        <v>0</v>
      </c>
      <c r="H10342">
        <v>100000000000</v>
      </c>
      <c r="I10342">
        <v>340000000</v>
      </c>
      <c r="J10342">
        <v>0.02</v>
      </c>
    </row>
    <row r="10343" spans="1:10" customFormat="1" hidden="1" x14ac:dyDescent="0.25">
      <c r="A10343">
        <v>220</v>
      </c>
      <c r="B10343" t="s">
        <v>1257</v>
      </c>
      <c r="C10343" t="s">
        <v>936</v>
      </c>
      <c r="D10343">
        <v>257825743</v>
      </c>
      <c r="E10343">
        <v>1</v>
      </c>
      <c r="F10343">
        <v>0</v>
      </c>
      <c r="G10343">
        <v>0</v>
      </c>
      <c r="H10343">
        <v>500000000</v>
      </c>
      <c r="I10343">
        <v>345000000</v>
      </c>
      <c r="J10343">
        <v>5.0000000000000001E-3</v>
      </c>
    </row>
    <row r="10344" spans="1:10" customFormat="1" hidden="1" x14ac:dyDescent="0.25">
      <c r="A10344">
        <v>220</v>
      </c>
      <c r="B10344" t="s">
        <v>461</v>
      </c>
      <c r="D10344">
        <v>0</v>
      </c>
      <c r="E10344">
        <v>0</v>
      </c>
      <c r="F10344">
        <v>0</v>
      </c>
      <c r="G10344">
        <v>0</v>
      </c>
      <c r="H10344">
        <v>10000000000</v>
      </c>
      <c r="I10344">
        <v>345000000</v>
      </c>
      <c r="J10344">
        <v>0.01</v>
      </c>
    </row>
    <row r="10345" spans="1:10" customFormat="1" hidden="1" x14ac:dyDescent="0.25">
      <c r="A10345">
        <v>220</v>
      </c>
      <c r="B10345" t="s">
        <v>995</v>
      </c>
      <c r="C10345" t="s">
        <v>996</v>
      </c>
      <c r="D10345">
        <v>2040502714</v>
      </c>
      <c r="E10345">
        <v>1</v>
      </c>
      <c r="F10345">
        <v>0</v>
      </c>
      <c r="G10345">
        <v>0</v>
      </c>
      <c r="H10345">
        <v>50000000</v>
      </c>
      <c r="I10345">
        <v>340000000</v>
      </c>
      <c r="J10345">
        <v>0</v>
      </c>
    </row>
    <row r="10346" spans="1:10" customFormat="1" hidden="1" x14ac:dyDescent="0.25">
      <c r="A10346">
        <v>220</v>
      </c>
      <c r="B10346" t="s">
        <v>769</v>
      </c>
      <c r="D10346">
        <v>0</v>
      </c>
      <c r="E10346">
        <v>1</v>
      </c>
      <c r="F10346">
        <v>0</v>
      </c>
      <c r="G10346">
        <v>0</v>
      </c>
      <c r="H10346">
        <v>100000000</v>
      </c>
      <c r="I10346">
        <v>345000000</v>
      </c>
      <c r="J10346">
        <v>0.15</v>
      </c>
    </row>
    <row r="10347" spans="1:10" customFormat="1" hidden="1" x14ac:dyDescent="0.25">
      <c r="A10347">
        <v>222</v>
      </c>
      <c r="B10347" t="s">
        <v>1169</v>
      </c>
      <c r="C10347" t="s">
        <v>1170</v>
      </c>
      <c r="D10347">
        <v>22417482124</v>
      </c>
      <c r="E10347">
        <v>1</v>
      </c>
      <c r="F10347">
        <v>0</v>
      </c>
      <c r="G10347">
        <v>0</v>
      </c>
      <c r="H10347">
        <v>20000000000</v>
      </c>
      <c r="I10347">
        <v>340000000</v>
      </c>
      <c r="J10347">
        <v>0.03</v>
      </c>
    </row>
    <row r="10348" spans="1:10" customFormat="1" hidden="1" x14ac:dyDescent="0.25">
      <c r="A10348">
        <v>220</v>
      </c>
      <c r="B10348" t="s">
        <v>1799</v>
      </c>
      <c r="C10348" t="s">
        <v>1800</v>
      </c>
      <c r="D10348">
        <v>0</v>
      </c>
      <c r="E10348">
        <v>0</v>
      </c>
      <c r="F10348">
        <v>0</v>
      </c>
      <c r="G10348">
        <v>0</v>
      </c>
      <c r="H10348">
        <v>100000000</v>
      </c>
      <c r="I10348">
        <v>345000000</v>
      </c>
      <c r="J10348">
        <v>8.9999999999999993E-3</v>
      </c>
    </row>
    <row r="10349" spans="1:10" customFormat="1" hidden="1" x14ac:dyDescent="0.25">
      <c r="A10349">
        <v>222</v>
      </c>
      <c r="B10349" t="s">
        <v>2594</v>
      </c>
      <c r="C10349" t="s">
        <v>2595</v>
      </c>
      <c r="D10349">
        <v>29819939158</v>
      </c>
      <c r="E10349">
        <v>1</v>
      </c>
      <c r="F10349">
        <v>0</v>
      </c>
      <c r="G10349">
        <v>0</v>
      </c>
      <c r="H10349">
        <v>1000000000</v>
      </c>
      <c r="I10349">
        <v>340000000</v>
      </c>
      <c r="J10349">
        <v>0</v>
      </c>
    </row>
    <row r="10350" spans="1:10" customFormat="1" hidden="1" x14ac:dyDescent="0.25">
      <c r="A10350">
        <v>220</v>
      </c>
      <c r="B10350" t="s">
        <v>1634</v>
      </c>
      <c r="C10350" t="s">
        <v>1635</v>
      </c>
      <c r="D10350">
        <v>964483363296</v>
      </c>
      <c r="E10350">
        <v>1</v>
      </c>
      <c r="F10350">
        <v>0</v>
      </c>
      <c r="G10350">
        <v>0</v>
      </c>
      <c r="H10350">
        <v>5000000000</v>
      </c>
      <c r="I10350">
        <v>340000000</v>
      </c>
      <c r="J10350">
        <v>8.9999999999999993E-3</v>
      </c>
    </row>
    <row r="10351" spans="1:10" customFormat="1" hidden="1" x14ac:dyDescent="0.25">
      <c r="A10351">
        <v>222</v>
      </c>
      <c r="B10351" t="s">
        <v>1261</v>
      </c>
      <c r="C10351" t="s">
        <v>1262</v>
      </c>
      <c r="D10351">
        <v>1097550255</v>
      </c>
      <c r="E10351">
        <v>1</v>
      </c>
      <c r="F10351">
        <v>0</v>
      </c>
      <c r="G10351">
        <v>0</v>
      </c>
      <c r="H10351">
        <v>1000000000</v>
      </c>
      <c r="I10351">
        <v>500000000</v>
      </c>
      <c r="J10351">
        <v>0.05</v>
      </c>
    </row>
    <row r="10352" spans="1:10" customFormat="1" hidden="1" x14ac:dyDescent="0.25">
      <c r="A10352">
        <v>220</v>
      </c>
      <c r="B10352" t="s">
        <v>1848</v>
      </c>
      <c r="C10352" t="s">
        <v>1849</v>
      </c>
      <c r="D10352">
        <v>853232465329</v>
      </c>
      <c r="E10352">
        <v>340000000</v>
      </c>
      <c r="F10352">
        <v>1194346344</v>
      </c>
      <c r="G10352">
        <v>1</v>
      </c>
      <c r="H10352">
        <v>851000000000</v>
      </c>
      <c r="I10352">
        <v>340000000</v>
      </c>
      <c r="J10352">
        <v>0</v>
      </c>
    </row>
    <row r="10353" spans="1:15" hidden="1" x14ac:dyDescent="0.25">
      <c r="A10353">
        <v>220</v>
      </c>
      <c r="B10353" t="s">
        <v>1044</v>
      </c>
      <c r="C10353" t="s">
        <v>1045</v>
      </c>
      <c r="D10353">
        <v>150174328433</v>
      </c>
      <c r="E10353">
        <v>1</v>
      </c>
      <c r="F10353">
        <v>0</v>
      </c>
      <c r="G10353">
        <v>0</v>
      </c>
      <c r="H10353">
        <v>51000000000</v>
      </c>
      <c r="I10353">
        <v>340000000</v>
      </c>
      <c r="J10353">
        <v>3.1399999999999997E-2</v>
      </c>
      <c r="M10353"/>
    </row>
    <row r="10354" spans="1:15" hidden="1" x14ac:dyDescent="0.25">
      <c r="A10354">
        <v>220</v>
      </c>
      <c r="B10354" t="s">
        <v>2285</v>
      </c>
      <c r="C10354" t="s">
        <v>2286</v>
      </c>
      <c r="D10354">
        <v>3964183023150</v>
      </c>
      <c r="E10354">
        <v>340000000</v>
      </c>
      <c r="F10354">
        <v>2730564912</v>
      </c>
      <c r="G10354">
        <v>2</v>
      </c>
      <c r="H10354">
        <v>500000000000</v>
      </c>
      <c r="I10354">
        <v>340000000</v>
      </c>
      <c r="J10354">
        <v>0</v>
      </c>
      <c r="M10354"/>
    </row>
    <row r="10355" spans="1:15" hidden="1" x14ac:dyDescent="0.25">
      <c r="A10355">
        <v>222</v>
      </c>
      <c r="B10355" t="s">
        <v>2049</v>
      </c>
      <c r="D10355">
        <v>96634341</v>
      </c>
      <c r="E10355">
        <v>1</v>
      </c>
      <c r="F10355">
        <v>0</v>
      </c>
      <c r="G10355">
        <v>0</v>
      </c>
      <c r="H10355">
        <v>100000000</v>
      </c>
      <c r="I10355">
        <v>345000000</v>
      </c>
      <c r="J10355">
        <v>0.15</v>
      </c>
      <c r="M10355"/>
    </row>
    <row r="10356" spans="1:15" hidden="1" x14ac:dyDescent="0.25">
      <c r="A10356">
        <v>220</v>
      </c>
      <c r="B10356" t="s">
        <v>355</v>
      </c>
      <c r="C10356" t="s">
        <v>356</v>
      </c>
      <c r="D10356">
        <v>106320314836906</v>
      </c>
      <c r="E10356">
        <v>1900067066</v>
      </c>
      <c r="F10356">
        <v>80983163973</v>
      </c>
      <c r="G10356">
        <v>54</v>
      </c>
      <c r="H10356">
        <v>250000000000</v>
      </c>
      <c r="I10356">
        <v>340000000</v>
      </c>
      <c r="J10356">
        <v>1.89E-2</v>
      </c>
      <c r="M10356"/>
    </row>
    <row r="10357" spans="1:15" hidden="1" x14ac:dyDescent="0.25">
      <c r="A10357">
        <v>220</v>
      </c>
      <c r="B10357" t="s">
        <v>1101</v>
      </c>
      <c r="C10357" t="s">
        <v>1102</v>
      </c>
      <c r="D10357">
        <v>250657961584</v>
      </c>
      <c r="E10357">
        <v>1</v>
      </c>
      <c r="F10357">
        <v>0</v>
      </c>
      <c r="G10357">
        <v>0</v>
      </c>
      <c r="H10357">
        <v>15100000000</v>
      </c>
      <c r="I10357">
        <v>340000000</v>
      </c>
      <c r="J10357">
        <v>0</v>
      </c>
      <c r="M10357"/>
    </row>
    <row r="10358" spans="1:15" hidden="1" x14ac:dyDescent="0.25">
      <c r="A10358">
        <v>222</v>
      </c>
      <c r="B10358" t="s">
        <v>1055</v>
      </c>
      <c r="C10358" t="s">
        <v>1056</v>
      </c>
      <c r="D10358">
        <v>48560945474</v>
      </c>
      <c r="E10358">
        <v>1</v>
      </c>
      <c r="F10358">
        <v>0</v>
      </c>
      <c r="G10358">
        <v>0</v>
      </c>
      <c r="H10358">
        <v>10000000000</v>
      </c>
      <c r="I10358">
        <v>340000000</v>
      </c>
      <c r="J10358">
        <v>0</v>
      </c>
      <c r="M10358"/>
    </row>
    <row r="10359" spans="1:15" hidden="1" x14ac:dyDescent="0.25">
      <c r="A10359">
        <v>220</v>
      </c>
      <c r="B10359" t="s">
        <v>1509</v>
      </c>
      <c r="C10359" t="s">
        <v>1510</v>
      </c>
      <c r="D10359">
        <v>3920476288</v>
      </c>
      <c r="E10359">
        <v>1</v>
      </c>
      <c r="F10359">
        <v>0</v>
      </c>
      <c r="G10359">
        <v>0</v>
      </c>
      <c r="H10359">
        <v>0</v>
      </c>
      <c r="I10359">
        <v>340000000</v>
      </c>
      <c r="J10359">
        <v>4.8000000000000001E-2</v>
      </c>
      <c r="M10359"/>
    </row>
    <row r="10360" spans="1:15" hidden="1" x14ac:dyDescent="0.25">
      <c r="A10360">
        <v>222</v>
      </c>
      <c r="B10360" t="s">
        <v>500</v>
      </c>
      <c r="D10360">
        <v>497625262</v>
      </c>
      <c r="E10360">
        <v>1</v>
      </c>
      <c r="F10360">
        <v>0</v>
      </c>
      <c r="G10360">
        <v>0</v>
      </c>
      <c r="H10360">
        <v>100000000</v>
      </c>
      <c r="I10360">
        <v>345000000</v>
      </c>
      <c r="J10360">
        <v>0.05</v>
      </c>
      <c r="M10360"/>
    </row>
    <row r="10361" spans="1:15" x14ac:dyDescent="0.25">
      <c r="A10361">
        <v>224</v>
      </c>
      <c r="B10361" t="s">
        <v>687</v>
      </c>
      <c r="C10361" t="s">
        <v>688</v>
      </c>
      <c r="D10361">
        <v>2683493105610</v>
      </c>
      <c r="E10361">
        <v>0</v>
      </c>
      <c r="F10361">
        <v>0</v>
      </c>
      <c r="G10361">
        <v>0</v>
      </c>
      <c r="H10361">
        <v>365000000000</v>
      </c>
      <c r="I10361">
        <v>340000000</v>
      </c>
      <c r="J10361" s="127">
        <v>0.01</v>
      </c>
      <c r="L10361" t="str">
        <f>C10361</f>
        <v>MONKY</v>
      </c>
      <c r="M10361" s="125">
        <f>H10361/1000000</f>
        <v>365000</v>
      </c>
      <c r="O10361" s="126">
        <f>D10361/1000000</f>
        <v>2683493.10561</v>
      </c>
    </row>
    <row r="10362" spans="1:15" hidden="1" x14ac:dyDescent="0.25">
      <c r="A10362">
        <v>220</v>
      </c>
      <c r="B10362" t="s">
        <v>1205</v>
      </c>
      <c r="C10362" t="s">
        <v>1206</v>
      </c>
      <c r="D10362">
        <v>31666220668</v>
      </c>
      <c r="E10362">
        <v>1</v>
      </c>
      <c r="F10362">
        <v>0</v>
      </c>
      <c r="G10362">
        <v>0</v>
      </c>
      <c r="H10362">
        <v>20000000000</v>
      </c>
      <c r="I10362">
        <v>340000000</v>
      </c>
      <c r="J10362">
        <v>0.02</v>
      </c>
      <c r="M10362"/>
    </row>
    <row r="10363" spans="1:15" hidden="1" x14ac:dyDescent="0.25">
      <c r="A10363">
        <v>220</v>
      </c>
      <c r="B10363" t="s">
        <v>1155</v>
      </c>
      <c r="C10363" t="s">
        <v>1156</v>
      </c>
      <c r="D10363">
        <v>80035445285</v>
      </c>
      <c r="E10363">
        <v>1</v>
      </c>
      <c r="F10363">
        <v>0</v>
      </c>
      <c r="G10363">
        <v>0</v>
      </c>
      <c r="H10363">
        <v>57000000000</v>
      </c>
      <c r="I10363">
        <v>340000000</v>
      </c>
      <c r="J10363">
        <v>0.02</v>
      </c>
      <c r="M10363"/>
    </row>
    <row r="10364" spans="1:15" hidden="1" x14ac:dyDescent="0.25">
      <c r="A10364">
        <v>220</v>
      </c>
      <c r="B10364" t="s">
        <v>1167</v>
      </c>
      <c r="C10364" t="s">
        <v>1168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M10364"/>
    </row>
    <row r="10365" spans="1:15" hidden="1" x14ac:dyDescent="0.25">
      <c r="A10365">
        <v>220</v>
      </c>
      <c r="B10365" t="s">
        <v>1996</v>
      </c>
      <c r="C10365" t="s">
        <v>1997</v>
      </c>
      <c r="D10365">
        <v>1763196807563</v>
      </c>
      <c r="E10365">
        <v>1</v>
      </c>
      <c r="F10365">
        <v>0</v>
      </c>
      <c r="G10365">
        <v>0</v>
      </c>
      <c r="H10365">
        <v>250000000000</v>
      </c>
      <c r="I10365">
        <v>340000000</v>
      </c>
      <c r="J10365">
        <v>0.02</v>
      </c>
      <c r="M10365"/>
    </row>
    <row r="10366" spans="1:15" hidden="1" x14ac:dyDescent="0.25">
      <c r="A10366">
        <v>222</v>
      </c>
      <c r="B10366" t="s">
        <v>1183</v>
      </c>
      <c r="C10366" t="s">
        <v>1184</v>
      </c>
      <c r="D10366">
        <v>5008403808</v>
      </c>
      <c r="E10366">
        <v>1</v>
      </c>
      <c r="F10366">
        <v>0</v>
      </c>
      <c r="G10366">
        <v>0</v>
      </c>
      <c r="H10366">
        <v>3000000000</v>
      </c>
      <c r="I10366">
        <v>350000000</v>
      </c>
      <c r="J10366">
        <v>0.03</v>
      </c>
      <c r="M10366"/>
    </row>
    <row r="10367" spans="1:15" hidden="1" x14ac:dyDescent="0.25">
      <c r="A10367">
        <v>220</v>
      </c>
      <c r="B10367" t="s">
        <v>1488</v>
      </c>
      <c r="C10367" t="s">
        <v>1489</v>
      </c>
      <c r="D10367">
        <v>0</v>
      </c>
      <c r="E10367">
        <v>1</v>
      </c>
      <c r="F10367">
        <v>0</v>
      </c>
      <c r="G10367">
        <v>0</v>
      </c>
      <c r="H10367">
        <v>25000000000</v>
      </c>
      <c r="I10367">
        <v>340000000</v>
      </c>
      <c r="J10367">
        <v>0.01</v>
      </c>
      <c r="M10367"/>
    </row>
    <row r="10368" spans="1:15" hidden="1" x14ac:dyDescent="0.25">
      <c r="A10368">
        <v>220</v>
      </c>
      <c r="B10368" t="s">
        <v>1984</v>
      </c>
      <c r="C10368" t="s">
        <v>1985</v>
      </c>
      <c r="D10368">
        <v>300319003779</v>
      </c>
      <c r="E10368">
        <v>1</v>
      </c>
      <c r="F10368">
        <v>0</v>
      </c>
      <c r="G10368">
        <v>0</v>
      </c>
      <c r="H10368">
        <v>250000000000</v>
      </c>
      <c r="I10368">
        <v>340000000</v>
      </c>
      <c r="J10368">
        <v>0</v>
      </c>
      <c r="M10368"/>
    </row>
    <row r="10369" spans="1:10" customFormat="1" hidden="1" x14ac:dyDescent="0.25">
      <c r="A10369">
        <v>220</v>
      </c>
      <c r="B10369" t="s">
        <v>556</v>
      </c>
      <c r="D10369">
        <v>1043463985</v>
      </c>
      <c r="E10369">
        <v>1</v>
      </c>
      <c r="F10369">
        <v>0</v>
      </c>
      <c r="G10369">
        <v>0</v>
      </c>
      <c r="H10369">
        <v>0</v>
      </c>
      <c r="I10369">
        <v>340000000</v>
      </c>
      <c r="J10369">
        <v>0.1</v>
      </c>
    </row>
    <row r="10370" spans="1:10" customFormat="1" hidden="1" x14ac:dyDescent="0.25">
      <c r="A10370">
        <v>220</v>
      </c>
      <c r="B10370" t="s">
        <v>353</v>
      </c>
      <c r="C10370" t="s">
        <v>354</v>
      </c>
      <c r="D10370">
        <v>15289031796200</v>
      </c>
      <c r="E10370">
        <v>505467416</v>
      </c>
      <c r="F10370">
        <v>16381274253</v>
      </c>
      <c r="G10370">
        <v>11</v>
      </c>
      <c r="H10370">
        <v>390000000000</v>
      </c>
      <c r="I10370">
        <v>340000000</v>
      </c>
      <c r="J10370">
        <v>0.01</v>
      </c>
    </row>
    <row r="10371" spans="1:10" customFormat="1" hidden="1" x14ac:dyDescent="0.25">
      <c r="A10371">
        <v>220</v>
      </c>
      <c r="B10371" t="s">
        <v>2209</v>
      </c>
      <c r="D10371">
        <v>4077713504</v>
      </c>
      <c r="E10371">
        <v>1</v>
      </c>
      <c r="F10371">
        <v>0</v>
      </c>
      <c r="G10371">
        <v>0</v>
      </c>
      <c r="H10371">
        <v>500000000</v>
      </c>
      <c r="I10371">
        <v>340000000</v>
      </c>
      <c r="J10371">
        <v>0.05</v>
      </c>
    </row>
    <row r="10372" spans="1:10" customFormat="1" hidden="1" x14ac:dyDescent="0.25">
      <c r="A10372">
        <v>220</v>
      </c>
      <c r="B10372" t="s">
        <v>2027</v>
      </c>
      <c r="C10372" t="s">
        <v>2028</v>
      </c>
      <c r="D10372">
        <v>2623282</v>
      </c>
      <c r="E10372">
        <v>1</v>
      </c>
      <c r="F10372">
        <v>0</v>
      </c>
      <c r="G10372">
        <v>0</v>
      </c>
      <c r="H10372">
        <v>100000000000</v>
      </c>
      <c r="I10372">
        <v>340000000</v>
      </c>
      <c r="J10372">
        <v>4.4999999999999998E-2</v>
      </c>
    </row>
    <row r="10373" spans="1:10" customFormat="1" hidden="1" x14ac:dyDescent="0.25">
      <c r="A10373">
        <v>220</v>
      </c>
      <c r="B10373" t="s">
        <v>1511</v>
      </c>
      <c r="C10373" t="s">
        <v>1512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customFormat="1" hidden="1" x14ac:dyDescent="0.25">
      <c r="A10374">
        <v>220</v>
      </c>
      <c r="B10374" t="s">
        <v>1752</v>
      </c>
      <c r="C10374" t="s">
        <v>1753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customFormat="1" hidden="1" x14ac:dyDescent="0.25">
      <c r="A10375">
        <v>220</v>
      </c>
      <c r="B10375" t="s">
        <v>1458</v>
      </c>
      <c r="C10375" t="s">
        <v>1459</v>
      </c>
      <c r="D10375">
        <v>14006566819</v>
      </c>
      <c r="E10375">
        <v>1</v>
      </c>
      <c r="F10375">
        <v>0</v>
      </c>
      <c r="G10375">
        <v>0</v>
      </c>
      <c r="H10375">
        <v>1500000000</v>
      </c>
      <c r="I10375">
        <v>340000000</v>
      </c>
      <c r="J10375">
        <v>0.02</v>
      </c>
    </row>
    <row r="10376" spans="1:10" customFormat="1" hidden="1" x14ac:dyDescent="0.25">
      <c r="A10376">
        <v>220</v>
      </c>
      <c r="B10376" t="s">
        <v>885</v>
      </c>
      <c r="C10376" t="s">
        <v>886</v>
      </c>
      <c r="D10376">
        <v>473479882123</v>
      </c>
      <c r="E10376">
        <v>356989616</v>
      </c>
      <c r="F10376">
        <v>1177346216</v>
      </c>
      <c r="G10376">
        <v>1</v>
      </c>
      <c r="H10376">
        <v>777000000</v>
      </c>
      <c r="I10376">
        <v>347770000</v>
      </c>
      <c r="J10376">
        <v>7.77E-3</v>
      </c>
    </row>
    <row r="10377" spans="1:10" customFormat="1" hidden="1" x14ac:dyDescent="0.25">
      <c r="A10377">
        <v>220</v>
      </c>
      <c r="B10377" t="s">
        <v>751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customFormat="1" hidden="1" x14ac:dyDescent="0.25">
      <c r="A10378">
        <v>220</v>
      </c>
      <c r="B10378" t="s">
        <v>1801</v>
      </c>
      <c r="C10378" t="s">
        <v>1802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customFormat="1" hidden="1" x14ac:dyDescent="0.25">
      <c r="A10379">
        <v>220</v>
      </c>
      <c r="B10379" t="s">
        <v>191</v>
      </c>
      <c r="C10379" t="s">
        <v>192</v>
      </c>
      <c r="D10379">
        <v>1800887417612</v>
      </c>
      <c r="E10379">
        <v>553276656</v>
      </c>
      <c r="F10379">
        <v>4052256480</v>
      </c>
      <c r="G10379">
        <v>3</v>
      </c>
      <c r="H10379">
        <v>1250000000000</v>
      </c>
      <c r="I10379">
        <v>340000000</v>
      </c>
      <c r="J10379">
        <v>0.05</v>
      </c>
    </row>
    <row r="10380" spans="1:10" customFormat="1" hidden="1" x14ac:dyDescent="0.25">
      <c r="A10380">
        <v>222</v>
      </c>
      <c r="B10380" t="s">
        <v>1513</v>
      </c>
      <c r="C10380" t="s">
        <v>1514</v>
      </c>
      <c r="D10380">
        <v>3271616466522</v>
      </c>
      <c r="E10380">
        <v>390493668</v>
      </c>
      <c r="F10380">
        <v>2474189769</v>
      </c>
      <c r="G10380">
        <v>2</v>
      </c>
      <c r="H10380">
        <v>1000000000000</v>
      </c>
      <c r="I10380">
        <v>340000000</v>
      </c>
      <c r="J10380">
        <v>0.02</v>
      </c>
    </row>
    <row r="10381" spans="1:10" customFormat="1" hidden="1" x14ac:dyDescent="0.25">
      <c r="A10381">
        <v>220</v>
      </c>
      <c r="B10381" t="s">
        <v>1537</v>
      </c>
      <c r="C10381" t="s">
        <v>1538</v>
      </c>
      <c r="D10381">
        <v>8129095</v>
      </c>
      <c r="E10381">
        <v>1</v>
      </c>
      <c r="F10381">
        <v>0</v>
      </c>
      <c r="G10381">
        <v>0</v>
      </c>
      <c r="H10381">
        <v>1000000</v>
      </c>
      <c r="I10381">
        <v>340000000</v>
      </c>
      <c r="J10381">
        <v>7.77E-3</v>
      </c>
    </row>
    <row r="10382" spans="1:10" customFormat="1" hidden="1" x14ac:dyDescent="0.25">
      <c r="A10382">
        <v>220</v>
      </c>
      <c r="B10382" t="s">
        <v>1567</v>
      </c>
      <c r="C10382" t="s">
        <v>1568</v>
      </c>
      <c r="D10382">
        <v>465911806087</v>
      </c>
      <c r="E10382">
        <v>375832765</v>
      </c>
      <c r="F10382">
        <v>1158592768</v>
      </c>
      <c r="G10382">
        <v>1</v>
      </c>
      <c r="H10382">
        <v>420000000000</v>
      </c>
      <c r="I10382">
        <v>340000000</v>
      </c>
      <c r="J10382">
        <v>0.03</v>
      </c>
    </row>
    <row r="10383" spans="1:10" customFormat="1" hidden="1" x14ac:dyDescent="0.25">
      <c r="A10383">
        <v>220</v>
      </c>
      <c r="B10383" t="s">
        <v>335</v>
      </c>
      <c r="C10383" t="s">
        <v>336</v>
      </c>
      <c r="D10383">
        <v>259691156171</v>
      </c>
      <c r="E10383">
        <v>1</v>
      </c>
      <c r="F10383">
        <v>0</v>
      </c>
      <c r="G10383">
        <v>0</v>
      </c>
      <c r="H10383">
        <v>100000000</v>
      </c>
      <c r="I10383">
        <v>345000000</v>
      </c>
      <c r="J10383">
        <v>0.01</v>
      </c>
    </row>
    <row r="10384" spans="1:10" customFormat="1" hidden="1" x14ac:dyDescent="0.25">
      <c r="A10384">
        <v>220</v>
      </c>
      <c r="B10384" t="s">
        <v>1972</v>
      </c>
      <c r="C10384" t="s">
        <v>1973</v>
      </c>
      <c r="D10384">
        <v>0</v>
      </c>
      <c r="E10384">
        <v>0</v>
      </c>
      <c r="F10384">
        <v>0</v>
      </c>
      <c r="G10384">
        <v>0</v>
      </c>
      <c r="H10384">
        <v>200000000000</v>
      </c>
      <c r="I10384">
        <v>340000000</v>
      </c>
      <c r="J10384">
        <v>0.02</v>
      </c>
    </row>
    <row r="10385" spans="1:10" customFormat="1" hidden="1" x14ac:dyDescent="0.25">
      <c r="A10385">
        <v>222</v>
      </c>
      <c r="B10385" t="s">
        <v>2744</v>
      </c>
      <c r="C10385" t="s">
        <v>2745</v>
      </c>
      <c r="D10385">
        <v>1197230504</v>
      </c>
      <c r="E10385">
        <v>1</v>
      </c>
      <c r="F10385">
        <v>0</v>
      </c>
      <c r="G10385">
        <v>0</v>
      </c>
      <c r="H10385">
        <v>150000000</v>
      </c>
      <c r="I10385">
        <v>350000000</v>
      </c>
      <c r="J10385">
        <v>7.4999999999999997E-2</v>
      </c>
    </row>
    <row r="10386" spans="1:10" customFormat="1" hidden="1" x14ac:dyDescent="0.25">
      <c r="A10386">
        <v>220</v>
      </c>
      <c r="B10386" t="s">
        <v>2385</v>
      </c>
      <c r="D10386">
        <v>0</v>
      </c>
      <c r="E10386">
        <v>0</v>
      </c>
      <c r="F10386">
        <v>0</v>
      </c>
      <c r="G10386">
        <v>0</v>
      </c>
      <c r="H10386">
        <v>25000000000</v>
      </c>
      <c r="I10386">
        <v>1000000000</v>
      </c>
      <c r="J10386">
        <v>0.04</v>
      </c>
    </row>
    <row r="10387" spans="1:10" customFormat="1" hidden="1" x14ac:dyDescent="0.25">
      <c r="A10387">
        <v>220</v>
      </c>
      <c r="B10387" t="s">
        <v>408</v>
      </c>
      <c r="C10387" t="s">
        <v>409</v>
      </c>
      <c r="D10387">
        <v>435796238092</v>
      </c>
      <c r="E10387">
        <v>1</v>
      </c>
      <c r="F10387">
        <v>0</v>
      </c>
      <c r="G10387">
        <v>0</v>
      </c>
      <c r="H10387">
        <v>75000000000</v>
      </c>
      <c r="I10387">
        <v>340000000</v>
      </c>
      <c r="J10387">
        <v>7.0000000000000007E-2</v>
      </c>
    </row>
    <row r="10388" spans="1:10" customFormat="1" hidden="1" x14ac:dyDescent="0.25">
      <c r="A10388">
        <v>220</v>
      </c>
      <c r="B10388" t="s">
        <v>1370</v>
      </c>
      <c r="C10388" t="s">
        <v>1371</v>
      </c>
      <c r="D10388">
        <v>63449187807</v>
      </c>
      <c r="E10388">
        <v>1</v>
      </c>
      <c r="F10388">
        <v>0</v>
      </c>
      <c r="G10388">
        <v>0</v>
      </c>
      <c r="H10388">
        <v>60000000000</v>
      </c>
      <c r="I10388">
        <v>340000000</v>
      </c>
      <c r="J10388">
        <v>0.02</v>
      </c>
    </row>
    <row r="10389" spans="1:10" customFormat="1" hidden="1" x14ac:dyDescent="0.25">
      <c r="A10389">
        <v>220</v>
      </c>
      <c r="B10389" t="s">
        <v>2131</v>
      </c>
      <c r="C10389" t="s">
        <v>2132</v>
      </c>
      <c r="D10389">
        <v>430762978785</v>
      </c>
      <c r="E10389">
        <v>1</v>
      </c>
      <c r="F10389">
        <v>0</v>
      </c>
      <c r="G10389">
        <v>0</v>
      </c>
      <c r="H10389">
        <v>125000000000</v>
      </c>
      <c r="I10389">
        <v>340000000</v>
      </c>
      <c r="J10389">
        <v>2.75E-2</v>
      </c>
    </row>
    <row r="10390" spans="1:10" customFormat="1" hidden="1" x14ac:dyDescent="0.25">
      <c r="A10390">
        <v>220</v>
      </c>
      <c r="B10390" t="s">
        <v>1344</v>
      </c>
      <c r="C10390" t="s">
        <v>1345</v>
      </c>
      <c r="D10390">
        <v>213754786364</v>
      </c>
      <c r="E10390">
        <v>1</v>
      </c>
      <c r="F10390">
        <v>0</v>
      </c>
      <c r="G10390">
        <v>0</v>
      </c>
      <c r="H10390">
        <v>200000000000</v>
      </c>
      <c r="I10390">
        <v>340000000</v>
      </c>
      <c r="J10390">
        <v>2.9000000000000001E-2</v>
      </c>
    </row>
    <row r="10391" spans="1:10" customFormat="1" hidden="1" x14ac:dyDescent="0.25">
      <c r="A10391">
        <v>220</v>
      </c>
      <c r="B10391" t="s">
        <v>505</v>
      </c>
      <c r="C10391" t="s">
        <v>506</v>
      </c>
      <c r="D10391">
        <v>375574574570</v>
      </c>
      <c r="E10391">
        <v>1</v>
      </c>
      <c r="F10391">
        <v>0</v>
      </c>
      <c r="G10391">
        <v>0</v>
      </c>
      <c r="H10391">
        <v>10000000000</v>
      </c>
      <c r="I10391">
        <v>340000000</v>
      </c>
      <c r="J10391">
        <v>0.03</v>
      </c>
    </row>
    <row r="10392" spans="1:10" customFormat="1" hidden="1" x14ac:dyDescent="0.25">
      <c r="A10392">
        <v>220</v>
      </c>
      <c r="B10392" t="s">
        <v>2529</v>
      </c>
      <c r="C10392" t="s">
        <v>366</v>
      </c>
      <c r="D10392">
        <v>13862947649</v>
      </c>
      <c r="E10392">
        <v>1</v>
      </c>
      <c r="F10392">
        <v>0</v>
      </c>
      <c r="G10392">
        <v>0</v>
      </c>
      <c r="H10392">
        <v>9000000000</v>
      </c>
      <c r="I10392">
        <v>500000000</v>
      </c>
      <c r="J10392">
        <v>0.05</v>
      </c>
    </row>
    <row r="10393" spans="1:10" customFormat="1" hidden="1" x14ac:dyDescent="0.25">
      <c r="A10393">
        <v>220</v>
      </c>
      <c r="B10393" t="s">
        <v>1786</v>
      </c>
      <c r="C10393" t="s">
        <v>1787</v>
      </c>
      <c r="D10393">
        <v>2793176230</v>
      </c>
      <c r="E10393">
        <v>1</v>
      </c>
      <c r="F10393">
        <v>0</v>
      </c>
      <c r="G10393">
        <v>0</v>
      </c>
      <c r="H10393">
        <v>500000000</v>
      </c>
      <c r="I10393">
        <v>340000000</v>
      </c>
      <c r="J10393">
        <v>0.02</v>
      </c>
    </row>
    <row r="10394" spans="1:10" customFormat="1" hidden="1" x14ac:dyDescent="0.25">
      <c r="A10394">
        <v>220</v>
      </c>
      <c r="B10394" t="s">
        <v>2596</v>
      </c>
      <c r="D10394">
        <v>1485165074</v>
      </c>
      <c r="E10394">
        <v>1</v>
      </c>
      <c r="F10394">
        <v>0</v>
      </c>
      <c r="G10394">
        <v>0</v>
      </c>
      <c r="H10394">
        <v>1000000000</v>
      </c>
      <c r="I10394">
        <v>340000000</v>
      </c>
      <c r="J10394">
        <v>0.03</v>
      </c>
    </row>
    <row r="10395" spans="1:10" customFormat="1" hidden="1" x14ac:dyDescent="0.25">
      <c r="A10395">
        <v>220</v>
      </c>
      <c r="B10395" t="s">
        <v>1764</v>
      </c>
      <c r="D10395">
        <v>102802555</v>
      </c>
      <c r="E10395">
        <v>1</v>
      </c>
      <c r="F10395">
        <v>0</v>
      </c>
      <c r="G10395">
        <v>0</v>
      </c>
      <c r="H10395">
        <v>100000000</v>
      </c>
      <c r="I10395">
        <v>340000000</v>
      </c>
      <c r="J10395">
        <v>0.15</v>
      </c>
    </row>
    <row r="10396" spans="1:10" customFormat="1" hidden="1" x14ac:dyDescent="0.25">
      <c r="A10396">
        <v>220</v>
      </c>
      <c r="B10396" t="s">
        <v>550</v>
      </c>
      <c r="C10396" t="s">
        <v>551</v>
      </c>
      <c r="D10396">
        <v>233991195031</v>
      </c>
      <c r="E10396">
        <v>1</v>
      </c>
      <c r="F10396">
        <v>0</v>
      </c>
      <c r="G10396">
        <v>0</v>
      </c>
      <c r="H10396">
        <v>111520000000</v>
      </c>
      <c r="I10396">
        <v>340000000</v>
      </c>
      <c r="J10396">
        <v>0.03</v>
      </c>
    </row>
    <row r="10397" spans="1:10" customFormat="1" hidden="1" x14ac:dyDescent="0.25">
      <c r="A10397">
        <v>220</v>
      </c>
      <c r="B10397" t="s">
        <v>1161</v>
      </c>
      <c r="C10397" t="s">
        <v>1162</v>
      </c>
      <c r="D10397">
        <v>0</v>
      </c>
      <c r="E10397">
        <v>1</v>
      </c>
      <c r="F10397">
        <v>0</v>
      </c>
      <c r="G10397">
        <v>0</v>
      </c>
      <c r="H10397">
        <v>50000000000</v>
      </c>
      <c r="I10397">
        <v>340000000</v>
      </c>
      <c r="J10397">
        <v>0.05</v>
      </c>
    </row>
    <row r="10398" spans="1:10" customFormat="1" hidden="1" x14ac:dyDescent="0.25">
      <c r="A10398">
        <v>222</v>
      </c>
      <c r="B10398" t="s">
        <v>2341</v>
      </c>
      <c r="C10398" t="s">
        <v>93</v>
      </c>
      <c r="D10398">
        <v>26721184097739</v>
      </c>
      <c r="E10398">
        <v>1611289022</v>
      </c>
      <c r="F10398">
        <v>24154491432</v>
      </c>
      <c r="G10398">
        <v>18</v>
      </c>
      <c r="H10398">
        <v>250000000000</v>
      </c>
      <c r="I10398">
        <v>340000000</v>
      </c>
      <c r="J10398">
        <v>0.05</v>
      </c>
    </row>
    <row r="10399" spans="1:10" customFormat="1" hidden="1" x14ac:dyDescent="0.25">
      <c r="A10399">
        <v>220</v>
      </c>
      <c r="B10399" t="s">
        <v>1904</v>
      </c>
      <c r="C10399" t="s">
        <v>1905</v>
      </c>
      <c r="D10399">
        <v>0</v>
      </c>
      <c r="E10399">
        <v>0</v>
      </c>
      <c r="F10399">
        <v>0</v>
      </c>
      <c r="G10399">
        <v>0</v>
      </c>
      <c r="H10399">
        <v>50000000000</v>
      </c>
      <c r="I10399">
        <v>340000000</v>
      </c>
      <c r="J10399">
        <v>0.02</v>
      </c>
    </row>
    <row r="10400" spans="1:10" customFormat="1" hidden="1" x14ac:dyDescent="0.25">
      <c r="A10400">
        <v>222</v>
      </c>
      <c r="B10400" s="161" t="s">
        <v>1113</v>
      </c>
      <c r="C10400" t="s">
        <v>1114</v>
      </c>
      <c r="D10400">
        <v>915977910581</v>
      </c>
      <c r="E10400">
        <v>1</v>
      </c>
      <c r="F10400">
        <v>0</v>
      </c>
      <c r="G10400">
        <v>0</v>
      </c>
      <c r="H10400">
        <v>550000000000</v>
      </c>
      <c r="I10400">
        <v>340000000</v>
      </c>
      <c r="J10400">
        <v>0.1</v>
      </c>
    </row>
    <row r="10401" spans="1:15" hidden="1" x14ac:dyDescent="0.25">
      <c r="A10401">
        <v>222</v>
      </c>
      <c r="B10401" t="s">
        <v>1378</v>
      </c>
      <c r="C10401" t="s">
        <v>1379</v>
      </c>
      <c r="D10401">
        <v>148296060090</v>
      </c>
      <c r="E10401">
        <v>1</v>
      </c>
      <c r="F10401">
        <v>0</v>
      </c>
      <c r="G10401">
        <v>0</v>
      </c>
      <c r="H10401">
        <v>26000000000</v>
      </c>
      <c r="I10401">
        <v>340000000</v>
      </c>
      <c r="J10401">
        <v>1.9E-2</v>
      </c>
      <c r="M10401"/>
    </row>
    <row r="10402" spans="1:15" hidden="1" x14ac:dyDescent="0.25">
      <c r="A10402">
        <v>222</v>
      </c>
      <c r="B10402" t="s">
        <v>2287</v>
      </c>
      <c r="C10402" t="s">
        <v>2288</v>
      </c>
      <c r="D10402">
        <v>1558396948642</v>
      </c>
      <c r="E10402">
        <v>1</v>
      </c>
      <c r="F10402">
        <v>0</v>
      </c>
      <c r="G10402">
        <v>0</v>
      </c>
      <c r="H10402">
        <v>0</v>
      </c>
      <c r="I10402">
        <v>340000000</v>
      </c>
      <c r="J10402">
        <v>0</v>
      </c>
      <c r="M10402"/>
    </row>
    <row r="10403" spans="1:15" hidden="1" x14ac:dyDescent="0.25">
      <c r="A10403">
        <v>222</v>
      </c>
      <c r="B10403" t="s">
        <v>2731</v>
      </c>
      <c r="C10403" t="s">
        <v>2732</v>
      </c>
      <c r="D10403">
        <v>10024313116</v>
      </c>
      <c r="E10403">
        <v>1</v>
      </c>
      <c r="F10403">
        <v>0</v>
      </c>
      <c r="G10403">
        <v>0</v>
      </c>
      <c r="H10403">
        <v>10000000000</v>
      </c>
      <c r="I10403">
        <v>340000000</v>
      </c>
      <c r="J10403">
        <v>3.4000000000000002E-2</v>
      </c>
      <c r="M10403"/>
    </row>
    <row r="10404" spans="1:15" x14ac:dyDescent="0.25">
      <c r="A10404">
        <v>224</v>
      </c>
      <c r="B10404" t="s">
        <v>511</v>
      </c>
      <c r="C10404" t="s">
        <v>512</v>
      </c>
      <c r="D10404">
        <v>959063597112</v>
      </c>
      <c r="E10404">
        <v>0</v>
      </c>
      <c r="F10404">
        <v>0</v>
      </c>
      <c r="G10404">
        <v>0</v>
      </c>
      <c r="H10404">
        <v>360000000000</v>
      </c>
      <c r="I10404">
        <v>340000000</v>
      </c>
      <c r="J10404" s="127">
        <v>0</v>
      </c>
      <c r="L10404" t="str">
        <f>C10404</f>
        <v>BRUN</v>
      </c>
      <c r="M10404" s="125">
        <f>H10404/1000000</f>
        <v>360000</v>
      </c>
      <c r="O10404" s="126">
        <f>D10404/1000000</f>
        <v>959063.59711199999</v>
      </c>
    </row>
    <row r="10405" spans="1:15" hidden="1" x14ac:dyDescent="0.25">
      <c r="A10405">
        <v>220</v>
      </c>
      <c r="B10405" t="s">
        <v>806</v>
      </c>
      <c r="C10405" t="s">
        <v>807</v>
      </c>
      <c r="D10405">
        <v>0</v>
      </c>
      <c r="E10405">
        <v>0</v>
      </c>
      <c r="F10405">
        <v>0</v>
      </c>
      <c r="G10405">
        <v>0</v>
      </c>
      <c r="H10405">
        <v>900000000</v>
      </c>
      <c r="I10405">
        <v>345000000</v>
      </c>
      <c r="J10405">
        <v>0.15</v>
      </c>
      <c r="M10405"/>
    </row>
    <row r="10406" spans="1:15" hidden="1" x14ac:dyDescent="0.25">
      <c r="A10406">
        <v>220</v>
      </c>
      <c r="B10406" t="s">
        <v>2530</v>
      </c>
      <c r="C10406" t="s">
        <v>2531</v>
      </c>
      <c r="D10406">
        <v>6304396098</v>
      </c>
      <c r="E10406">
        <v>1</v>
      </c>
      <c r="F10406">
        <v>0</v>
      </c>
      <c r="G10406">
        <v>0</v>
      </c>
      <c r="H10406">
        <v>500000000</v>
      </c>
      <c r="I10406">
        <v>340000000</v>
      </c>
      <c r="J10406">
        <v>0.03</v>
      </c>
      <c r="M10406"/>
    </row>
    <row r="10407" spans="1:15" hidden="1" x14ac:dyDescent="0.25">
      <c r="A10407">
        <v>222</v>
      </c>
      <c r="B10407" t="s">
        <v>550</v>
      </c>
      <c r="C10407" t="s">
        <v>551</v>
      </c>
      <c r="D10407">
        <v>233991195031</v>
      </c>
      <c r="E10407">
        <v>1</v>
      </c>
      <c r="F10407">
        <v>0</v>
      </c>
      <c r="G10407">
        <v>0</v>
      </c>
      <c r="H10407">
        <v>111520000000</v>
      </c>
      <c r="I10407">
        <v>340000000</v>
      </c>
      <c r="J10407">
        <v>0.03</v>
      </c>
      <c r="M10407"/>
    </row>
    <row r="10408" spans="1:15" hidden="1" x14ac:dyDescent="0.25">
      <c r="A10408">
        <v>220</v>
      </c>
      <c r="B10408" t="s">
        <v>1034</v>
      </c>
      <c r="C10408" t="s">
        <v>1035</v>
      </c>
      <c r="D10408">
        <v>1358720564777</v>
      </c>
      <c r="E10408">
        <v>369872794</v>
      </c>
      <c r="F10408">
        <v>1165038971</v>
      </c>
      <c r="G10408">
        <v>1</v>
      </c>
      <c r="H10408">
        <v>1004000000000</v>
      </c>
      <c r="I10408">
        <v>340000000</v>
      </c>
      <c r="J10408">
        <v>2.5000000000000001E-2</v>
      </c>
      <c r="M10408"/>
    </row>
    <row r="10409" spans="1:15" hidden="1" x14ac:dyDescent="0.25">
      <c r="A10409">
        <v>220</v>
      </c>
      <c r="B10409" t="s">
        <v>2532</v>
      </c>
      <c r="C10409" t="s">
        <v>2533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M10409"/>
    </row>
    <row r="10410" spans="1:15" hidden="1" x14ac:dyDescent="0.25">
      <c r="A10410">
        <v>220</v>
      </c>
      <c r="B10410" t="s">
        <v>199</v>
      </c>
      <c r="C10410" t="s">
        <v>200</v>
      </c>
      <c r="D10410">
        <v>290629796200</v>
      </c>
      <c r="E10410">
        <v>1</v>
      </c>
      <c r="F10410">
        <v>0</v>
      </c>
      <c r="G10410">
        <v>0</v>
      </c>
      <c r="H10410">
        <v>1000000000</v>
      </c>
      <c r="I10410">
        <v>345000000</v>
      </c>
      <c r="J10410">
        <v>0.05</v>
      </c>
      <c r="M10410"/>
    </row>
    <row r="10411" spans="1:15" hidden="1" x14ac:dyDescent="0.25">
      <c r="A10411">
        <v>220</v>
      </c>
      <c r="B10411" t="s">
        <v>1183</v>
      </c>
      <c r="C10411" t="s">
        <v>1184</v>
      </c>
      <c r="D10411">
        <v>5008403808</v>
      </c>
      <c r="E10411">
        <v>1</v>
      </c>
      <c r="F10411">
        <v>0</v>
      </c>
      <c r="G10411">
        <v>0</v>
      </c>
      <c r="H10411">
        <v>3000000000</v>
      </c>
      <c r="I10411">
        <v>350000000</v>
      </c>
      <c r="J10411">
        <v>0.03</v>
      </c>
      <c r="M10411"/>
    </row>
    <row r="10412" spans="1:15" hidden="1" x14ac:dyDescent="0.25">
      <c r="A10412">
        <v>220</v>
      </c>
      <c r="B10412" t="s">
        <v>2174</v>
      </c>
      <c r="C10412" t="s">
        <v>2175</v>
      </c>
      <c r="D10412">
        <v>43218185567</v>
      </c>
      <c r="E10412">
        <v>1</v>
      </c>
      <c r="F10412">
        <v>0</v>
      </c>
      <c r="G10412">
        <v>0</v>
      </c>
      <c r="H10412">
        <v>1000000000</v>
      </c>
      <c r="I10412">
        <v>340000000</v>
      </c>
      <c r="J10412">
        <v>0.01</v>
      </c>
      <c r="M10412"/>
    </row>
    <row r="10413" spans="1:15" hidden="1" x14ac:dyDescent="0.25">
      <c r="A10413">
        <v>220</v>
      </c>
      <c r="B10413" t="s">
        <v>1240</v>
      </c>
      <c r="C10413" t="s">
        <v>1241</v>
      </c>
      <c r="D10413">
        <v>0</v>
      </c>
      <c r="E10413">
        <v>0</v>
      </c>
      <c r="F10413">
        <v>0</v>
      </c>
      <c r="G10413">
        <v>0</v>
      </c>
      <c r="H10413">
        <v>10000000000</v>
      </c>
      <c r="I10413">
        <v>345000000</v>
      </c>
      <c r="J10413">
        <v>3.0000000000000001E-3</v>
      </c>
      <c r="M10413"/>
    </row>
    <row r="10414" spans="1:15" hidden="1" x14ac:dyDescent="0.25">
      <c r="A10414">
        <v>220</v>
      </c>
      <c r="B10414" t="s">
        <v>1054</v>
      </c>
      <c r="D10414">
        <v>2915210</v>
      </c>
      <c r="E10414">
        <v>1</v>
      </c>
      <c r="F10414">
        <v>0</v>
      </c>
      <c r="G10414">
        <v>0</v>
      </c>
      <c r="H10414">
        <v>10000000000</v>
      </c>
      <c r="I10414">
        <v>340000000</v>
      </c>
      <c r="J10414">
        <v>0.02</v>
      </c>
      <c r="M10414"/>
    </row>
    <row r="10415" spans="1:15" x14ac:dyDescent="0.25">
      <c r="A10415">
        <v>224</v>
      </c>
      <c r="B10415" t="s">
        <v>648</v>
      </c>
      <c r="C10415" t="s">
        <v>649</v>
      </c>
      <c r="D10415">
        <v>0</v>
      </c>
      <c r="E10415">
        <v>0</v>
      </c>
      <c r="F10415">
        <v>0</v>
      </c>
      <c r="G10415">
        <v>0</v>
      </c>
      <c r="H10415">
        <v>360000000000</v>
      </c>
      <c r="I10415">
        <v>345000000</v>
      </c>
      <c r="J10415" s="127">
        <v>0.02</v>
      </c>
      <c r="L10415" t="str">
        <f>C10415</f>
        <v>ret0n</v>
      </c>
      <c r="M10415" s="125">
        <f>H10415/1000000</f>
        <v>360000</v>
      </c>
      <c r="O10415" s="126">
        <f>D10415/1000000</f>
        <v>0</v>
      </c>
    </row>
    <row r="10416" spans="1:15" hidden="1" x14ac:dyDescent="0.25">
      <c r="A10416">
        <v>220</v>
      </c>
      <c r="B10416" t="s">
        <v>1418</v>
      </c>
      <c r="C10416" t="s">
        <v>1419</v>
      </c>
      <c r="D10416">
        <v>4878605556093</v>
      </c>
      <c r="E10416">
        <v>455510065</v>
      </c>
      <c r="F10416">
        <v>5689015857</v>
      </c>
      <c r="G10416">
        <v>4</v>
      </c>
      <c r="H10416">
        <v>1052000000000</v>
      </c>
      <c r="I10416">
        <v>340000000</v>
      </c>
      <c r="J10416">
        <v>1.9900000000000001E-2</v>
      </c>
      <c r="M10416"/>
    </row>
    <row r="10417" spans="1:15" hidden="1" x14ac:dyDescent="0.25">
      <c r="A10417">
        <v>220</v>
      </c>
      <c r="B10417" t="s">
        <v>2004</v>
      </c>
      <c r="C10417" t="b">
        <v>1</v>
      </c>
      <c r="D10417">
        <v>7820926731301</v>
      </c>
      <c r="E10417">
        <v>446757938</v>
      </c>
      <c r="F10417">
        <v>4163559598</v>
      </c>
      <c r="G10417">
        <v>3</v>
      </c>
      <c r="H10417">
        <v>1351450000000</v>
      </c>
      <c r="I10417">
        <v>340000000</v>
      </c>
      <c r="J10417">
        <v>2.5000000000000001E-2</v>
      </c>
      <c r="M10417"/>
    </row>
    <row r="10418" spans="1:15" hidden="1" x14ac:dyDescent="0.25">
      <c r="A10418">
        <v>220</v>
      </c>
      <c r="B10418" t="s">
        <v>1898</v>
      </c>
      <c r="C10418" t="s">
        <v>1899</v>
      </c>
      <c r="D10418">
        <v>5750716224674</v>
      </c>
      <c r="E10418">
        <v>363888829</v>
      </c>
      <c r="F10418">
        <v>1170552635</v>
      </c>
      <c r="G10418">
        <v>1</v>
      </c>
      <c r="H10418">
        <v>50000000000</v>
      </c>
      <c r="I10418">
        <v>340000000</v>
      </c>
      <c r="J10418">
        <v>0.02</v>
      </c>
      <c r="M10418"/>
    </row>
    <row r="10419" spans="1:15" hidden="1" x14ac:dyDescent="0.25">
      <c r="A10419">
        <v>220</v>
      </c>
      <c r="B10419" t="s">
        <v>486</v>
      </c>
      <c r="C10419" t="s">
        <v>487</v>
      </c>
      <c r="D10419">
        <v>165851094973</v>
      </c>
      <c r="E10419">
        <v>1</v>
      </c>
      <c r="F10419">
        <v>0</v>
      </c>
      <c r="G10419">
        <v>0</v>
      </c>
      <c r="H10419">
        <v>151000000000</v>
      </c>
      <c r="I10419">
        <v>340000000</v>
      </c>
      <c r="J10419">
        <v>0</v>
      </c>
      <c r="M10419"/>
    </row>
    <row r="10420" spans="1:15" hidden="1" x14ac:dyDescent="0.25">
      <c r="A10420">
        <v>220</v>
      </c>
      <c r="B10420" t="s">
        <v>2453</v>
      </c>
      <c r="C10420" t="s">
        <v>495</v>
      </c>
      <c r="D10420">
        <v>12837981070</v>
      </c>
      <c r="E10420">
        <v>1</v>
      </c>
      <c r="F10420">
        <v>0</v>
      </c>
      <c r="G10420">
        <v>0</v>
      </c>
      <c r="H10420">
        <v>10000000000</v>
      </c>
      <c r="I10420">
        <v>345000000</v>
      </c>
      <c r="J10420">
        <v>0.15</v>
      </c>
      <c r="M10420"/>
    </row>
    <row r="10421" spans="1:15" hidden="1" x14ac:dyDescent="0.25">
      <c r="A10421">
        <v>220</v>
      </c>
      <c r="B10421" t="s">
        <v>745</v>
      </c>
      <c r="C10421" t="s">
        <v>746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M10421"/>
    </row>
    <row r="10422" spans="1:15" hidden="1" x14ac:dyDescent="0.25">
      <c r="A10422">
        <v>220</v>
      </c>
      <c r="B10422" t="s">
        <v>796</v>
      </c>
      <c r="C10422" t="s">
        <v>797</v>
      </c>
      <c r="D10422">
        <v>6112013741</v>
      </c>
      <c r="E10422">
        <v>1</v>
      </c>
      <c r="F10422">
        <v>0</v>
      </c>
      <c r="G10422">
        <v>0</v>
      </c>
      <c r="H10422">
        <v>2000000000</v>
      </c>
      <c r="I10422">
        <v>345000000</v>
      </c>
      <c r="J10422">
        <v>0.02</v>
      </c>
      <c r="M10422"/>
    </row>
    <row r="10423" spans="1:15" hidden="1" x14ac:dyDescent="0.25">
      <c r="A10423">
        <v>220</v>
      </c>
      <c r="B10423" t="s">
        <v>2392</v>
      </c>
      <c r="C10423" t="s">
        <v>2393</v>
      </c>
      <c r="D10423">
        <v>36088680312</v>
      </c>
      <c r="E10423">
        <v>1</v>
      </c>
      <c r="F10423">
        <v>0</v>
      </c>
      <c r="G10423">
        <v>0</v>
      </c>
      <c r="H10423">
        <v>27071821255</v>
      </c>
      <c r="I10423">
        <v>340000000</v>
      </c>
      <c r="J10423">
        <v>0.02</v>
      </c>
      <c r="M10423"/>
    </row>
    <row r="10424" spans="1:15" hidden="1" x14ac:dyDescent="0.25">
      <c r="A10424">
        <v>220</v>
      </c>
      <c r="B10424" t="s">
        <v>421</v>
      </c>
      <c r="C10424" t="s">
        <v>422</v>
      </c>
      <c r="D10424">
        <v>2351860367321</v>
      </c>
      <c r="E10424">
        <v>394308751</v>
      </c>
      <c r="F10424">
        <v>2674774257</v>
      </c>
      <c r="G10424">
        <v>2</v>
      </c>
      <c r="H10424">
        <v>100000000000</v>
      </c>
      <c r="I10424">
        <v>340000000</v>
      </c>
      <c r="J10424">
        <v>1.9900000000000001E-2</v>
      </c>
      <c r="M10424"/>
    </row>
    <row r="10425" spans="1:15" hidden="1" x14ac:dyDescent="0.25">
      <c r="A10425">
        <v>222</v>
      </c>
      <c r="B10425" t="s">
        <v>2753</v>
      </c>
      <c r="C10425" t="s">
        <v>2754</v>
      </c>
      <c r="D10425">
        <v>256378863668</v>
      </c>
      <c r="E10425">
        <v>1</v>
      </c>
      <c r="F10425">
        <v>0</v>
      </c>
      <c r="G10425">
        <v>0</v>
      </c>
      <c r="H10425">
        <v>10000000000</v>
      </c>
      <c r="I10425">
        <v>340000000</v>
      </c>
      <c r="J10425">
        <v>0.03</v>
      </c>
      <c r="M10425"/>
    </row>
    <row r="10426" spans="1:15" hidden="1" x14ac:dyDescent="0.25">
      <c r="A10426">
        <v>220</v>
      </c>
      <c r="B10426" t="s">
        <v>173</v>
      </c>
      <c r="C10426" t="s">
        <v>174</v>
      </c>
      <c r="D10426">
        <v>1410831608260</v>
      </c>
      <c r="E10426">
        <v>363892490</v>
      </c>
      <c r="F10426">
        <v>1170732051</v>
      </c>
      <c r="G10426">
        <v>1</v>
      </c>
      <c r="H10426">
        <v>150000000000</v>
      </c>
      <c r="I10426">
        <v>340000000</v>
      </c>
      <c r="J10426">
        <v>0.02</v>
      </c>
      <c r="M10426"/>
    </row>
    <row r="10427" spans="1:15" hidden="1" x14ac:dyDescent="0.25">
      <c r="A10427">
        <v>220</v>
      </c>
      <c r="B10427" t="s">
        <v>1950</v>
      </c>
      <c r="C10427" t="s">
        <v>1951</v>
      </c>
      <c r="D10427">
        <v>364612066272</v>
      </c>
      <c r="E10427">
        <v>340000000</v>
      </c>
      <c r="F10427">
        <v>1194405955</v>
      </c>
      <c r="G10427">
        <v>1</v>
      </c>
      <c r="H10427">
        <v>36900000000</v>
      </c>
      <c r="I10427">
        <v>340000000</v>
      </c>
      <c r="J10427">
        <v>0</v>
      </c>
      <c r="M10427"/>
    </row>
    <row r="10428" spans="1:15" hidden="1" x14ac:dyDescent="0.25">
      <c r="A10428">
        <v>220</v>
      </c>
      <c r="B10428" t="s">
        <v>2070</v>
      </c>
      <c r="C10428" t="s">
        <v>2071</v>
      </c>
      <c r="D10428">
        <v>0</v>
      </c>
      <c r="E10428">
        <v>0</v>
      </c>
      <c r="F10428">
        <v>0</v>
      </c>
      <c r="G10428">
        <v>0</v>
      </c>
      <c r="H10428">
        <v>111000000000</v>
      </c>
      <c r="I10428">
        <v>340000000</v>
      </c>
      <c r="J10428">
        <v>0.03</v>
      </c>
      <c r="M10428"/>
    </row>
    <row r="10429" spans="1:15" hidden="1" x14ac:dyDescent="0.25">
      <c r="A10429">
        <v>220</v>
      </c>
      <c r="B10429" t="s">
        <v>552</v>
      </c>
      <c r="C10429" t="s">
        <v>553</v>
      </c>
      <c r="D10429">
        <v>87656199415</v>
      </c>
      <c r="E10429">
        <v>1</v>
      </c>
      <c r="F10429">
        <v>0</v>
      </c>
      <c r="G10429">
        <v>0</v>
      </c>
      <c r="H10429">
        <v>5000000000</v>
      </c>
      <c r="I10429">
        <v>345000000</v>
      </c>
      <c r="J10429">
        <v>0</v>
      </c>
      <c r="M10429"/>
    </row>
    <row r="10430" spans="1:15" x14ac:dyDescent="0.25">
      <c r="A10430">
        <v>224</v>
      </c>
      <c r="B10430" t="s">
        <v>2590</v>
      </c>
      <c r="C10430" t="s">
        <v>2591</v>
      </c>
      <c r="D10430">
        <v>536829988975</v>
      </c>
      <c r="E10430">
        <v>0</v>
      </c>
      <c r="F10430">
        <v>0</v>
      </c>
      <c r="G10430">
        <v>0</v>
      </c>
      <c r="H10430">
        <v>350002000000</v>
      </c>
      <c r="I10430">
        <v>340000000</v>
      </c>
      <c r="J10430" s="127">
        <v>0.03</v>
      </c>
      <c r="L10430" t="str">
        <f>C10430</f>
        <v>STASH</v>
      </c>
      <c r="M10430" s="125">
        <f>H10430/1000000</f>
        <v>350002</v>
      </c>
      <c r="O10430" s="126">
        <f>D10430/1000000</f>
        <v>536829.98897499999</v>
      </c>
    </row>
    <row r="10431" spans="1:15" hidden="1" x14ac:dyDescent="0.25">
      <c r="A10431">
        <v>220</v>
      </c>
      <c r="B10431" t="s">
        <v>1816</v>
      </c>
      <c r="C10431" t="s">
        <v>1817</v>
      </c>
      <c r="D10431">
        <v>96702156761</v>
      </c>
      <c r="E10431">
        <v>340000000</v>
      </c>
      <c r="F10431">
        <v>1194344416</v>
      </c>
      <c r="G10431">
        <v>1</v>
      </c>
      <c r="H10431">
        <v>5000000000</v>
      </c>
      <c r="I10431">
        <v>340000000</v>
      </c>
      <c r="J10431">
        <v>0</v>
      </c>
      <c r="M10431"/>
    </row>
    <row r="10432" spans="1:15" hidden="1" x14ac:dyDescent="0.25">
      <c r="A10432">
        <v>220</v>
      </c>
      <c r="B10432" t="s">
        <v>1125</v>
      </c>
      <c r="C10432" t="s">
        <v>1126</v>
      </c>
      <c r="D10432">
        <v>2911464750458</v>
      </c>
      <c r="E10432">
        <v>340000000</v>
      </c>
      <c r="F10432">
        <v>2730672637</v>
      </c>
      <c r="G10432">
        <v>2</v>
      </c>
      <c r="H10432">
        <v>575000000000</v>
      </c>
      <c r="I10432">
        <v>340000000</v>
      </c>
      <c r="J10432">
        <v>0</v>
      </c>
      <c r="M10432"/>
    </row>
    <row r="10433" spans="1:15" x14ac:dyDescent="0.25">
      <c r="A10433">
        <v>224</v>
      </c>
      <c r="B10433" s="161" t="s">
        <v>837</v>
      </c>
      <c r="C10433" t="s">
        <v>838</v>
      </c>
      <c r="D10433">
        <v>8032895954700</v>
      </c>
      <c r="E10433">
        <v>0</v>
      </c>
      <c r="F10433">
        <v>0</v>
      </c>
      <c r="G10433">
        <v>4</v>
      </c>
      <c r="H10433">
        <v>350000000000</v>
      </c>
      <c r="I10433">
        <v>340000000</v>
      </c>
      <c r="J10433" s="127">
        <v>2.5000000000000001E-2</v>
      </c>
      <c r="L10433" t="str">
        <f>C10433</f>
        <v>A4PEU</v>
      </c>
      <c r="M10433" s="125">
        <f>H10433/1000000</f>
        <v>350000</v>
      </c>
      <c r="O10433" s="126">
        <f>D10433/1000000</f>
        <v>8032895.9546999997</v>
      </c>
    </row>
    <row r="10434" spans="1:15" hidden="1" x14ac:dyDescent="0.25">
      <c r="A10434">
        <v>220</v>
      </c>
      <c r="B10434" t="s">
        <v>1743</v>
      </c>
      <c r="C10434" t="s">
        <v>1744</v>
      </c>
      <c r="D10434">
        <v>3847865254</v>
      </c>
      <c r="E10434">
        <v>1</v>
      </c>
      <c r="F10434">
        <v>0</v>
      </c>
      <c r="G10434">
        <v>0</v>
      </c>
      <c r="H10434">
        <v>1000000000</v>
      </c>
      <c r="I10434">
        <v>340000000</v>
      </c>
      <c r="J10434">
        <v>0.01</v>
      </c>
      <c r="M10434"/>
    </row>
    <row r="10435" spans="1:15" hidden="1" x14ac:dyDescent="0.25">
      <c r="A10435">
        <v>220</v>
      </c>
      <c r="B10435" t="s">
        <v>1143</v>
      </c>
      <c r="C10435" t="s">
        <v>1144</v>
      </c>
      <c r="D10435">
        <v>1433390813454</v>
      </c>
      <c r="E10435">
        <v>1</v>
      </c>
      <c r="F10435">
        <v>0</v>
      </c>
      <c r="G10435">
        <v>0</v>
      </c>
      <c r="H10435">
        <v>134000000000</v>
      </c>
      <c r="I10435">
        <v>340000000</v>
      </c>
      <c r="J10435">
        <v>0.01</v>
      </c>
      <c r="M10435"/>
    </row>
    <row r="10436" spans="1:15" hidden="1" x14ac:dyDescent="0.25">
      <c r="A10436">
        <v>220</v>
      </c>
      <c r="B10436" t="s">
        <v>1010</v>
      </c>
      <c r="C10436" t="s">
        <v>1011</v>
      </c>
      <c r="D10436">
        <v>194436882428</v>
      </c>
      <c r="E10436">
        <v>1</v>
      </c>
      <c r="F10436">
        <v>0</v>
      </c>
      <c r="G10436">
        <v>0</v>
      </c>
      <c r="H10436">
        <v>1000000000</v>
      </c>
      <c r="I10436">
        <v>340000000</v>
      </c>
      <c r="J10436">
        <v>1.4999999999999999E-2</v>
      </c>
      <c r="M10436"/>
    </row>
    <row r="10437" spans="1:15" hidden="1" x14ac:dyDescent="0.25">
      <c r="A10437">
        <v>220</v>
      </c>
      <c r="B10437" t="s">
        <v>1038</v>
      </c>
      <c r="C10437" t="s">
        <v>1039</v>
      </c>
      <c r="D10437">
        <v>10270898527</v>
      </c>
      <c r="E10437">
        <v>1</v>
      </c>
      <c r="F10437">
        <v>0</v>
      </c>
      <c r="G10437">
        <v>0</v>
      </c>
      <c r="H10437">
        <v>1000000000</v>
      </c>
      <c r="I10437">
        <v>340000000</v>
      </c>
      <c r="J10437">
        <v>0.01</v>
      </c>
      <c r="M10437"/>
    </row>
    <row r="10438" spans="1:15" hidden="1" x14ac:dyDescent="0.25">
      <c r="A10438">
        <v>220</v>
      </c>
      <c r="B10438" t="s">
        <v>1513</v>
      </c>
      <c r="C10438" t="s">
        <v>1514</v>
      </c>
      <c r="D10438">
        <v>3914173449730</v>
      </c>
      <c r="E10438">
        <v>517514703</v>
      </c>
      <c r="F10438">
        <v>8698220465</v>
      </c>
      <c r="G10438">
        <v>6</v>
      </c>
      <c r="H10438">
        <v>1000000000000</v>
      </c>
      <c r="I10438">
        <v>340000000</v>
      </c>
      <c r="J10438">
        <v>0.02</v>
      </c>
      <c r="M10438"/>
    </row>
    <row r="10439" spans="1:15" hidden="1" x14ac:dyDescent="0.25">
      <c r="A10439">
        <v>220</v>
      </c>
      <c r="B10439" t="s">
        <v>498</v>
      </c>
      <c r="C10439" t="s">
        <v>499</v>
      </c>
      <c r="D10439">
        <v>55406753180</v>
      </c>
      <c r="E10439">
        <v>1</v>
      </c>
      <c r="F10439">
        <v>0</v>
      </c>
      <c r="G10439">
        <v>0</v>
      </c>
      <c r="H10439">
        <v>4500000000</v>
      </c>
      <c r="I10439">
        <v>340000000</v>
      </c>
      <c r="J10439">
        <v>0</v>
      </c>
      <c r="M10439"/>
    </row>
    <row r="10440" spans="1:15" hidden="1" x14ac:dyDescent="0.25">
      <c r="A10440">
        <v>220</v>
      </c>
      <c r="B10440" t="s">
        <v>398</v>
      </c>
      <c r="C10440" t="s">
        <v>399</v>
      </c>
      <c r="D10440">
        <v>5101456520</v>
      </c>
      <c r="E10440">
        <v>1</v>
      </c>
      <c r="F10440">
        <v>0</v>
      </c>
      <c r="G10440">
        <v>0</v>
      </c>
      <c r="H10440">
        <v>1000000000</v>
      </c>
      <c r="I10440">
        <v>340000000</v>
      </c>
      <c r="J10440">
        <v>0.01</v>
      </c>
      <c r="M10440"/>
    </row>
    <row r="10441" spans="1:15" hidden="1" x14ac:dyDescent="0.25">
      <c r="A10441">
        <v>220</v>
      </c>
      <c r="B10441" t="s">
        <v>2141</v>
      </c>
      <c r="C10441" t="s">
        <v>2142</v>
      </c>
      <c r="D10441">
        <v>7952464608385</v>
      </c>
      <c r="E10441">
        <v>629930900</v>
      </c>
      <c r="F10441">
        <v>5508687106</v>
      </c>
      <c r="G10441">
        <v>4</v>
      </c>
      <c r="H10441">
        <v>150750000000</v>
      </c>
      <c r="I10441">
        <v>340000000</v>
      </c>
      <c r="J10441">
        <v>0.05</v>
      </c>
      <c r="M10441"/>
    </row>
    <row r="10442" spans="1:15" hidden="1" x14ac:dyDescent="0.25">
      <c r="A10442">
        <v>222</v>
      </c>
      <c r="B10442" t="s">
        <v>999</v>
      </c>
      <c r="C10442" t="s">
        <v>1000</v>
      </c>
      <c r="D10442">
        <v>109697292559763</v>
      </c>
      <c r="E10442">
        <v>5188512573</v>
      </c>
      <c r="F10442">
        <v>92121738901</v>
      </c>
      <c r="G10442">
        <v>68</v>
      </c>
      <c r="H10442">
        <v>50000000000</v>
      </c>
      <c r="I10442">
        <v>340000000</v>
      </c>
      <c r="J10442">
        <v>0.05</v>
      </c>
      <c r="M10442"/>
    </row>
    <row r="10443" spans="1:15" hidden="1" x14ac:dyDescent="0.25">
      <c r="A10443">
        <v>220</v>
      </c>
      <c r="B10443" t="s">
        <v>875</v>
      </c>
      <c r="C10443" t="s">
        <v>876</v>
      </c>
      <c r="D10443">
        <v>11497624866</v>
      </c>
      <c r="E10443">
        <v>1</v>
      </c>
      <c r="F10443">
        <v>0</v>
      </c>
      <c r="G10443">
        <v>0</v>
      </c>
      <c r="H10443">
        <v>10000000000</v>
      </c>
      <c r="I10443">
        <v>340000000</v>
      </c>
      <c r="J10443">
        <v>1E-3</v>
      </c>
      <c r="M10443"/>
    </row>
    <row r="10444" spans="1:15" hidden="1" x14ac:dyDescent="0.25">
      <c r="A10444">
        <v>220</v>
      </c>
      <c r="B10444" t="s">
        <v>516</v>
      </c>
      <c r="C10444" t="s">
        <v>517</v>
      </c>
      <c r="D10444">
        <v>35053947672</v>
      </c>
      <c r="E10444">
        <v>363886704</v>
      </c>
      <c r="F10444">
        <v>1170448516</v>
      </c>
      <c r="G10444">
        <v>1</v>
      </c>
      <c r="H10444">
        <v>500000000</v>
      </c>
      <c r="I10444">
        <v>340000000</v>
      </c>
      <c r="J10444">
        <v>0.02</v>
      </c>
      <c r="M10444"/>
    </row>
    <row r="10445" spans="1:15" hidden="1" x14ac:dyDescent="0.25">
      <c r="A10445">
        <v>222</v>
      </c>
      <c r="B10445" t="s">
        <v>1914</v>
      </c>
      <c r="C10445" t="s">
        <v>1915</v>
      </c>
      <c r="D10445">
        <v>407965605875</v>
      </c>
      <c r="E10445">
        <v>1</v>
      </c>
      <c r="F10445">
        <v>0</v>
      </c>
      <c r="G10445">
        <v>0</v>
      </c>
      <c r="H10445">
        <v>100000000</v>
      </c>
      <c r="I10445">
        <v>340000000</v>
      </c>
      <c r="J10445">
        <v>2.5000000000000001E-2</v>
      </c>
      <c r="M10445"/>
    </row>
    <row r="10446" spans="1:15" hidden="1" x14ac:dyDescent="0.25">
      <c r="A10446">
        <v>222</v>
      </c>
      <c r="B10446" t="s">
        <v>679</v>
      </c>
      <c r="C10446" t="s">
        <v>680</v>
      </c>
      <c r="D10446">
        <v>50212102882</v>
      </c>
      <c r="E10446">
        <v>1</v>
      </c>
      <c r="F10446">
        <v>0</v>
      </c>
      <c r="G10446">
        <v>0</v>
      </c>
      <c r="H10446">
        <v>50000000000</v>
      </c>
      <c r="I10446">
        <v>340000000</v>
      </c>
      <c r="J10446">
        <v>0.01</v>
      </c>
      <c r="M10446"/>
    </row>
    <row r="10447" spans="1:15" hidden="1" x14ac:dyDescent="0.25">
      <c r="A10447">
        <v>222</v>
      </c>
      <c r="B10447" t="s">
        <v>1642</v>
      </c>
      <c r="C10447" t="s">
        <v>1643</v>
      </c>
      <c r="D10447">
        <v>7411741477132</v>
      </c>
      <c r="E10447">
        <v>340000000</v>
      </c>
      <c r="F10447">
        <v>8256124709</v>
      </c>
      <c r="G10447">
        <v>6</v>
      </c>
      <c r="H10447">
        <v>1001000000000</v>
      </c>
      <c r="I10447">
        <v>340000000</v>
      </c>
      <c r="J10447">
        <v>0</v>
      </c>
      <c r="M10447"/>
    </row>
    <row r="10448" spans="1:15" hidden="1" x14ac:dyDescent="0.25">
      <c r="A10448">
        <v>220</v>
      </c>
      <c r="B10448" t="s">
        <v>1854</v>
      </c>
      <c r="C10448" t="s">
        <v>1855</v>
      </c>
      <c r="D10448">
        <v>0</v>
      </c>
      <c r="E10448">
        <v>0</v>
      </c>
      <c r="F10448">
        <v>0</v>
      </c>
      <c r="G10448">
        <v>0</v>
      </c>
      <c r="H10448">
        <v>69400000000</v>
      </c>
      <c r="I10448">
        <v>340000000</v>
      </c>
      <c r="J10448">
        <v>0.04</v>
      </c>
      <c r="M10448"/>
    </row>
    <row r="10449" spans="1:15" hidden="1" x14ac:dyDescent="0.25">
      <c r="A10449">
        <v>220</v>
      </c>
      <c r="B10449" t="s">
        <v>1006</v>
      </c>
      <c r="C10449" t="s">
        <v>1007</v>
      </c>
      <c r="D10449">
        <v>61792098722</v>
      </c>
      <c r="E10449">
        <v>1</v>
      </c>
      <c r="F10449">
        <v>0</v>
      </c>
      <c r="G10449">
        <v>0</v>
      </c>
      <c r="H10449">
        <v>10000000000</v>
      </c>
      <c r="I10449">
        <v>340000000</v>
      </c>
      <c r="J10449">
        <v>0.02</v>
      </c>
      <c r="M10449"/>
    </row>
    <row r="10450" spans="1:15" hidden="1" x14ac:dyDescent="0.25">
      <c r="A10450">
        <v>220</v>
      </c>
      <c r="B10450" t="s">
        <v>1843</v>
      </c>
      <c r="C10450" t="s">
        <v>900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M10450"/>
    </row>
    <row r="10451" spans="1:15" hidden="1" x14ac:dyDescent="0.25">
      <c r="A10451">
        <v>222</v>
      </c>
      <c r="B10451" t="s">
        <v>528</v>
      </c>
      <c r="C10451" t="s">
        <v>529</v>
      </c>
      <c r="D10451">
        <v>113703320486</v>
      </c>
      <c r="E10451">
        <v>1</v>
      </c>
      <c r="F10451">
        <v>0</v>
      </c>
      <c r="G10451">
        <v>0</v>
      </c>
      <c r="H10451">
        <v>100000000000</v>
      </c>
      <c r="I10451">
        <v>340000000</v>
      </c>
      <c r="J10451">
        <v>0.04</v>
      </c>
      <c r="M10451"/>
    </row>
    <row r="10452" spans="1:15" hidden="1" x14ac:dyDescent="0.25">
      <c r="A10452">
        <v>220</v>
      </c>
      <c r="B10452" t="s">
        <v>179</v>
      </c>
      <c r="C10452" t="s">
        <v>180</v>
      </c>
      <c r="D10452">
        <v>69493223838551</v>
      </c>
      <c r="E10452">
        <v>2100258447</v>
      </c>
      <c r="F10452">
        <v>48532840048</v>
      </c>
      <c r="G10452">
        <v>33</v>
      </c>
      <c r="H10452">
        <v>1000000000</v>
      </c>
      <c r="I10452">
        <v>340000000</v>
      </c>
      <c r="J10452">
        <v>3.5000000000000003E-2</v>
      </c>
      <c r="M10452"/>
    </row>
    <row r="10453" spans="1:15" hidden="1" x14ac:dyDescent="0.25">
      <c r="A10453">
        <v>220</v>
      </c>
      <c r="B10453" t="s">
        <v>1965</v>
      </c>
      <c r="D10453">
        <v>509766415</v>
      </c>
      <c r="E10453">
        <v>1</v>
      </c>
      <c r="F10453">
        <v>0</v>
      </c>
      <c r="G10453">
        <v>0</v>
      </c>
      <c r="H10453">
        <v>500000000</v>
      </c>
      <c r="I10453">
        <v>340000000</v>
      </c>
      <c r="J10453">
        <v>1</v>
      </c>
      <c r="M10453"/>
    </row>
    <row r="10454" spans="1:15" x14ac:dyDescent="0.25">
      <c r="A10454">
        <v>224</v>
      </c>
      <c r="B10454" t="s">
        <v>466</v>
      </c>
      <c r="C10454" t="s">
        <v>467</v>
      </c>
      <c r="D10454">
        <v>1355022434035</v>
      </c>
      <c r="E10454">
        <v>0</v>
      </c>
      <c r="F10454">
        <v>0</v>
      </c>
      <c r="G10454">
        <v>1</v>
      </c>
      <c r="H10454">
        <v>350000000000</v>
      </c>
      <c r="I10454">
        <v>340000000</v>
      </c>
      <c r="J10454" s="127">
        <v>1.7500000000000002E-2</v>
      </c>
      <c r="L10454" t="str">
        <f>C10454</f>
        <v>WRLP</v>
      </c>
      <c r="M10454" s="125">
        <f>H10454/1000000</f>
        <v>350000</v>
      </c>
      <c r="O10454" s="126">
        <f>D10454/1000000</f>
        <v>1355022.4340349999</v>
      </c>
    </row>
    <row r="10455" spans="1:15" hidden="1" x14ac:dyDescent="0.25">
      <c r="A10455">
        <v>220</v>
      </c>
      <c r="B10455" t="s">
        <v>756</v>
      </c>
      <c r="C10455" t="s">
        <v>757</v>
      </c>
      <c r="D10455">
        <v>5392558691996</v>
      </c>
      <c r="E10455">
        <v>476438340</v>
      </c>
      <c r="F10455">
        <v>2597796937</v>
      </c>
      <c r="G10455">
        <v>2</v>
      </c>
      <c r="H10455">
        <v>3500000000000</v>
      </c>
      <c r="I10455">
        <v>340000000</v>
      </c>
      <c r="J10455">
        <v>4.99E-2</v>
      </c>
      <c r="M10455"/>
    </row>
    <row r="10456" spans="1:15" hidden="1" x14ac:dyDescent="0.25">
      <c r="A10456">
        <v>220</v>
      </c>
      <c r="B10456" t="s">
        <v>1085</v>
      </c>
      <c r="C10456" t="s">
        <v>1086</v>
      </c>
      <c r="D10456">
        <v>74894050705</v>
      </c>
      <c r="E10456">
        <v>1</v>
      </c>
      <c r="F10456">
        <v>0</v>
      </c>
      <c r="G10456">
        <v>0</v>
      </c>
      <c r="H10456">
        <v>50000000000</v>
      </c>
      <c r="I10456">
        <v>340000000</v>
      </c>
      <c r="J10456">
        <v>0</v>
      </c>
      <c r="M10456"/>
    </row>
    <row r="10457" spans="1:15" hidden="1" x14ac:dyDescent="0.25">
      <c r="A10457">
        <v>220</v>
      </c>
      <c r="B10457" t="s">
        <v>2256</v>
      </c>
      <c r="C10457" t="s">
        <v>391</v>
      </c>
      <c r="D10457">
        <v>1511766810516</v>
      </c>
      <c r="E10457">
        <v>361320652</v>
      </c>
      <c r="F10457">
        <v>4242809931</v>
      </c>
      <c r="G10457">
        <v>3</v>
      </c>
      <c r="H10457">
        <v>200000000000</v>
      </c>
      <c r="I10457">
        <v>340000000</v>
      </c>
      <c r="J10457">
        <v>5.0000000000000001E-3</v>
      </c>
      <c r="M10457"/>
    </row>
    <row r="10458" spans="1:15" hidden="1" x14ac:dyDescent="0.25">
      <c r="A10458">
        <v>220</v>
      </c>
      <c r="B10458" t="s">
        <v>1380</v>
      </c>
      <c r="C10458" t="s">
        <v>1381</v>
      </c>
      <c r="D10458">
        <v>66333601</v>
      </c>
      <c r="E10458">
        <v>1</v>
      </c>
      <c r="F10458">
        <v>0</v>
      </c>
      <c r="G10458">
        <v>0</v>
      </c>
      <c r="H10458">
        <v>50000000</v>
      </c>
      <c r="I10458">
        <v>340000000</v>
      </c>
      <c r="J10458">
        <v>0</v>
      </c>
      <c r="M10458"/>
    </row>
    <row r="10459" spans="1:15" hidden="1" x14ac:dyDescent="0.25">
      <c r="A10459">
        <v>220</v>
      </c>
      <c r="B10459" t="s">
        <v>1127</v>
      </c>
      <c r="C10459" t="s">
        <v>1128</v>
      </c>
      <c r="D10459">
        <v>2179211244236</v>
      </c>
      <c r="E10459">
        <v>446510216</v>
      </c>
      <c r="F10459">
        <v>2624520978</v>
      </c>
      <c r="G10459">
        <v>2</v>
      </c>
      <c r="H10459">
        <v>1000000000000</v>
      </c>
      <c r="I10459">
        <v>340000000</v>
      </c>
      <c r="J10459">
        <v>3.9E-2</v>
      </c>
      <c r="M10459"/>
    </row>
    <row r="10460" spans="1:15" hidden="1" x14ac:dyDescent="0.25">
      <c r="A10460">
        <v>220</v>
      </c>
      <c r="B10460" t="s">
        <v>944</v>
      </c>
      <c r="C10460" t="s">
        <v>945</v>
      </c>
      <c r="D10460">
        <v>68857262142965</v>
      </c>
      <c r="E10460">
        <v>2854829839</v>
      </c>
      <c r="F10460">
        <v>47781766942</v>
      </c>
      <c r="G10460">
        <v>33</v>
      </c>
      <c r="H10460">
        <v>50000000000</v>
      </c>
      <c r="I10460">
        <v>340000000</v>
      </c>
      <c r="J10460">
        <v>0.05</v>
      </c>
      <c r="M10460"/>
    </row>
    <row r="10461" spans="1:15" hidden="1" x14ac:dyDescent="0.25">
      <c r="A10461">
        <v>220</v>
      </c>
      <c r="B10461" t="s">
        <v>1690</v>
      </c>
      <c r="C10461" t="s">
        <v>1691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M10461"/>
    </row>
    <row r="10462" spans="1:15" hidden="1" x14ac:dyDescent="0.25">
      <c r="A10462">
        <v>220</v>
      </c>
      <c r="B10462" t="s">
        <v>218</v>
      </c>
      <c r="C10462" t="s">
        <v>219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M10462"/>
    </row>
    <row r="10463" spans="1:15" hidden="1" x14ac:dyDescent="0.25">
      <c r="A10463">
        <v>220</v>
      </c>
      <c r="B10463" t="s">
        <v>887</v>
      </c>
      <c r="C10463" t="s">
        <v>888</v>
      </c>
      <c r="D10463">
        <v>2598881424072</v>
      </c>
      <c r="E10463">
        <v>340000000</v>
      </c>
      <c r="F10463">
        <v>1195361101</v>
      </c>
      <c r="G10463">
        <v>1</v>
      </c>
      <c r="H10463">
        <v>2010000000000</v>
      </c>
      <c r="I10463">
        <v>340000000</v>
      </c>
      <c r="J10463">
        <v>0</v>
      </c>
      <c r="M10463"/>
    </row>
    <row r="10464" spans="1:15" hidden="1" x14ac:dyDescent="0.25">
      <c r="A10464">
        <v>220</v>
      </c>
      <c r="B10464" t="s">
        <v>2386</v>
      </c>
      <c r="C10464" t="s">
        <v>273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M10464"/>
    </row>
    <row r="10465" spans="1:15" x14ac:dyDescent="0.25">
      <c r="A10465">
        <v>224</v>
      </c>
      <c r="B10465" t="s">
        <v>1523</v>
      </c>
      <c r="C10465" t="s">
        <v>1524</v>
      </c>
      <c r="D10465">
        <v>1865280898371</v>
      </c>
      <c r="E10465">
        <v>0</v>
      </c>
      <c r="F10465">
        <v>0</v>
      </c>
      <c r="G10465">
        <v>0</v>
      </c>
      <c r="H10465">
        <v>350000000000</v>
      </c>
      <c r="I10465">
        <v>400000000</v>
      </c>
      <c r="J10465" s="127">
        <v>2.3800000000000002E-2</v>
      </c>
      <c r="L10465" t="str">
        <f>C10465</f>
        <v>LUM</v>
      </c>
      <c r="M10465" s="125">
        <f>H10465/1000000</f>
        <v>350000</v>
      </c>
      <c r="O10465" s="126">
        <f>D10465/1000000</f>
        <v>1865280.8983710001</v>
      </c>
    </row>
    <row r="10466" spans="1:15" hidden="1" x14ac:dyDescent="0.25">
      <c r="A10466">
        <v>220</v>
      </c>
      <c r="B10466" t="s">
        <v>2240</v>
      </c>
      <c r="C10466" t="s">
        <v>2241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M10466"/>
    </row>
    <row r="10467" spans="1:15" hidden="1" x14ac:dyDescent="0.25">
      <c r="A10467">
        <v>220</v>
      </c>
      <c r="B10467" t="s">
        <v>1197</v>
      </c>
      <c r="C10467" t="s">
        <v>1198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M10467"/>
    </row>
    <row r="10468" spans="1:15" hidden="1" x14ac:dyDescent="0.25">
      <c r="A10468">
        <v>220</v>
      </c>
      <c r="B10468" t="s">
        <v>1781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M10468"/>
    </row>
    <row r="10469" spans="1:15" hidden="1" x14ac:dyDescent="0.25">
      <c r="A10469">
        <v>220</v>
      </c>
      <c r="B10469" t="s">
        <v>2409</v>
      </c>
      <c r="C10469" t="s">
        <v>2410</v>
      </c>
      <c r="D10469">
        <v>553275676574</v>
      </c>
      <c r="E10469">
        <v>1</v>
      </c>
      <c r="F10469">
        <v>0</v>
      </c>
      <c r="G10469">
        <v>0</v>
      </c>
      <c r="H10469">
        <v>1000000000000</v>
      </c>
      <c r="I10469">
        <v>340000000</v>
      </c>
      <c r="J10469">
        <v>2.5000000000000001E-2</v>
      </c>
      <c r="M10469"/>
    </row>
    <row r="10470" spans="1:15" hidden="1" x14ac:dyDescent="0.25">
      <c r="A10470">
        <v>220</v>
      </c>
      <c r="B10470" t="s">
        <v>1940</v>
      </c>
      <c r="C10470" t="s">
        <v>1941</v>
      </c>
      <c r="D10470">
        <v>802154381218</v>
      </c>
      <c r="E10470">
        <v>1</v>
      </c>
      <c r="F10470">
        <v>0</v>
      </c>
      <c r="G10470">
        <v>0</v>
      </c>
      <c r="H10470">
        <v>300000000000</v>
      </c>
      <c r="I10470">
        <v>340000000</v>
      </c>
      <c r="J10470">
        <v>0</v>
      </c>
      <c r="M10470"/>
    </row>
    <row r="10471" spans="1:15" x14ac:dyDescent="0.25">
      <c r="A10471">
        <v>224</v>
      </c>
      <c r="B10471" t="s">
        <v>1529</v>
      </c>
      <c r="C10471" t="s">
        <v>1530</v>
      </c>
      <c r="D10471">
        <v>0</v>
      </c>
      <c r="E10471">
        <v>0</v>
      </c>
      <c r="F10471">
        <v>0</v>
      </c>
      <c r="G10471">
        <v>0</v>
      </c>
      <c r="H10471">
        <v>340000000000</v>
      </c>
      <c r="I10471">
        <v>475000000</v>
      </c>
      <c r="J10471" s="127">
        <v>1.7999999999999999E-2</v>
      </c>
      <c r="L10471" t="str">
        <f>C10471</f>
        <v>NET</v>
      </c>
      <c r="M10471" s="125">
        <f>H10471/1000000</f>
        <v>340000</v>
      </c>
      <c r="O10471" s="126">
        <f>D10471/1000000</f>
        <v>0</v>
      </c>
    </row>
    <row r="10472" spans="1:15" hidden="1" x14ac:dyDescent="0.25">
      <c r="A10472">
        <v>220</v>
      </c>
      <c r="B10472" t="s">
        <v>1982</v>
      </c>
      <c r="C10472" t="s">
        <v>1983</v>
      </c>
      <c r="D10472">
        <v>74326681804539</v>
      </c>
      <c r="E10472">
        <v>3622051014</v>
      </c>
      <c r="F10472">
        <v>62358969283</v>
      </c>
      <c r="G10472">
        <v>43</v>
      </c>
      <c r="H10472">
        <v>50000000000</v>
      </c>
      <c r="I10472">
        <v>340000000</v>
      </c>
      <c r="J10472">
        <v>0.05</v>
      </c>
      <c r="M10472"/>
    </row>
    <row r="10473" spans="1:15" hidden="1" x14ac:dyDescent="0.25">
      <c r="A10473">
        <v>220</v>
      </c>
      <c r="B10473" t="s">
        <v>792</v>
      </c>
      <c r="C10473" t="s">
        <v>793</v>
      </c>
      <c r="D10473">
        <v>48115558454</v>
      </c>
      <c r="E10473">
        <v>1</v>
      </c>
      <c r="F10473">
        <v>0</v>
      </c>
      <c r="G10473">
        <v>0</v>
      </c>
      <c r="H10473">
        <v>1000000000</v>
      </c>
      <c r="I10473">
        <v>340000000</v>
      </c>
      <c r="J10473">
        <v>0</v>
      </c>
      <c r="M10473"/>
    </row>
    <row r="10474" spans="1:15" hidden="1" x14ac:dyDescent="0.25">
      <c r="A10474">
        <v>220</v>
      </c>
      <c r="B10474" t="s">
        <v>1573</v>
      </c>
      <c r="C10474" t="s">
        <v>1574</v>
      </c>
      <c r="D10474">
        <v>422955703483</v>
      </c>
      <c r="E10474">
        <v>381803410</v>
      </c>
      <c r="F10474">
        <v>1152579750</v>
      </c>
      <c r="G10474">
        <v>1</v>
      </c>
      <c r="H10474">
        <v>24000000000</v>
      </c>
      <c r="I10474">
        <v>340000000</v>
      </c>
      <c r="J10474">
        <v>3.5000000000000003E-2</v>
      </c>
      <c r="M10474"/>
    </row>
    <row r="10475" spans="1:15" hidden="1" x14ac:dyDescent="0.25">
      <c r="A10475">
        <v>220</v>
      </c>
      <c r="B10475" t="s">
        <v>1201</v>
      </c>
      <c r="C10475" t="s">
        <v>1202</v>
      </c>
      <c r="D10475">
        <v>1142853587987</v>
      </c>
      <c r="E10475">
        <v>1</v>
      </c>
      <c r="F10475">
        <v>0</v>
      </c>
      <c r="G10475">
        <v>0</v>
      </c>
      <c r="H10475">
        <v>1000000000000</v>
      </c>
      <c r="I10475">
        <v>340000000</v>
      </c>
      <c r="J10475">
        <v>0.01</v>
      </c>
      <c r="M10475"/>
    </row>
    <row r="10476" spans="1:15" hidden="1" x14ac:dyDescent="0.25">
      <c r="A10476">
        <v>222</v>
      </c>
      <c r="B10476" t="s">
        <v>312</v>
      </c>
      <c r="D10476">
        <v>532618310</v>
      </c>
      <c r="E10476">
        <v>1</v>
      </c>
      <c r="F10476">
        <v>0</v>
      </c>
      <c r="G10476">
        <v>0</v>
      </c>
      <c r="H10476">
        <v>510000000</v>
      </c>
      <c r="I10476">
        <v>340000000</v>
      </c>
      <c r="J10476">
        <v>0</v>
      </c>
      <c r="M10476"/>
    </row>
    <row r="10477" spans="1:15" hidden="1" x14ac:dyDescent="0.25">
      <c r="A10477">
        <v>220</v>
      </c>
      <c r="B10477" t="s">
        <v>1552</v>
      </c>
      <c r="D10477">
        <v>2478080</v>
      </c>
      <c r="E10477">
        <v>1</v>
      </c>
      <c r="F10477">
        <v>0</v>
      </c>
      <c r="G10477">
        <v>0</v>
      </c>
      <c r="H10477">
        <v>99000000000</v>
      </c>
      <c r="I10477">
        <v>340000000</v>
      </c>
      <c r="J10477">
        <v>8.9999999999999993E-3</v>
      </c>
      <c r="M10477"/>
    </row>
    <row r="10478" spans="1:15" hidden="1" x14ac:dyDescent="0.25">
      <c r="A10478">
        <v>220</v>
      </c>
      <c r="B10478" t="s">
        <v>2242</v>
      </c>
      <c r="C10478" t="s">
        <v>2243</v>
      </c>
      <c r="D10478">
        <v>4077159332</v>
      </c>
      <c r="E10478">
        <v>1</v>
      </c>
      <c r="F10478">
        <v>0</v>
      </c>
      <c r="G10478">
        <v>0</v>
      </c>
      <c r="H10478">
        <v>4000000000</v>
      </c>
      <c r="I10478">
        <v>340000000</v>
      </c>
      <c r="J10478">
        <v>1.4999999999999999E-2</v>
      </c>
      <c r="M10478"/>
    </row>
    <row r="10479" spans="1:15" hidden="1" x14ac:dyDescent="0.25">
      <c r="A10479">
        <v>220</v>
      </c>
      <c r="B10479" t="s">
        <v>2485</v>
      </c>
      <c r="D10479">
        <v>0</v>
      </c>
      <c r="E10479">
        <v>0</v>
      </c>
      <c r="F10479">
        <v>0</v>
      </c>
      <c r="G10479">
        <v>0</v>
      </c>
      <c r="H10479">
        <v>100000000</v>
      </c>
      <c r="I10479">
        <v>345000000</v>
      </c>
      <c r="J10479">
        <v>0.05</v>
      </c>
      <c r="M10479"/>
    </row>
    <row r="10480" spans="1:15" hidden="1" x14ac:dyDescent="0.25">
      <c r="A10480">
        <v>220</v>
      </c>
      <c r="B10480" t="s">
        <v>1316</v>
      </c>
      <c r="C10480" t="s">
        <v>1317</v>
      </c>
      <c r="D10480">
        <v>107437718040</v>
      </c>
      <c r="E10480">
        <v>1</v>
      </c>
      <c r="F10480">
        <v>0</v>
      </c>
      <c r="G10480">
        <v>0</v>
      </c>
      <c r="H10480">
        <v>1010000000</v>
      </c>
      <c r="I10480">
        <v>340000000</v>
      </c>
      <c r="J10480">
        <v>0.01</v>
      </c>
      <c r="M10480"/>
    </row>
    <row r="10481" spans="1:15" hidden="1" x14ac:dyDescent="0.25">
      <c r="A10481">
        <v>222</v>
      </c>
      <c r="B10481" t="s">
        <v>439</v>
      </c>
      <c r="C10481" t="s">
        <v>440</v>
      </c>
      <c r="D10481">
        <v>598778027638</v>
      </c>
      <c r="E10481">
        <v>1</v>
      </c>
      <c r="F10481">
        <v>0</v>
      </c>
      <c r="G10481">
        <v>0</v>
      </c>
      <c r="H10481">
        <v>175185000000</v>
      </c>
      <c r="I10481">
        <v>340000000</v>
      </c>
      <c r="J10481">
        <v>0</v>
      </c>
      <c r="M10481"/>
    </row>
    <row r="10482" spans="1:15" hidden="1" x14ac:dyDescent="0.25">
      <c r="A10482">
        <v>220</v>
      </c>
      <c r="B10482" t="s">
        <v>2227</v>
      </c>
      <c r="C10482" t="s">
        <v>2228</v>
      </c>
      <c r="D10482">
        <v>206033934335</v>
      </c>
      <c r="E10482">
        <v>1</v>
      </c>
      <c r="F10482">
        <v>0</v>
      </c>
      <c r="G10482">
        <v>0</v>
      </c>
      <c r="H10482">
        <v>30000000000</v>
      </c>
      <c r="I10482">
        <v>340000000</v>
      </c>
      <c r="J10482">
        <v>0.04</v>
      </c>
      <c r="M10482"/>
    </row>
    <row r="10483" spans="1:15" hidden="1" x14ac:dyDescent="0.25">
      <c r="A10483">
        <v>220</v>
      </c>
      <c r="B10483" t="s">
        <v>589</v>
      </c>
      <c r="C10483" t="s">
        <v>590</v>
      </c>
      <c r="D10483">
        <v>497625350</v>
      </c>
      <c r="E10483">
        <v>1</v>
      </c>
      <c r="F10483">
        <v>0</v>
      </c>
      <c r="G10483">
        <v>0</v>
      </c>
      <c r="H10483">
        <v>4000000000</v>
      </c>
      <c r="I10483">
        <v>345000000</v>
      </c>
      <c r="J10483">
        <v>0.05</v>
      </c>
      <c r="M10483"/>
    </row>
    <row r="10484" spans="1:15" hidden="1" x14ac:dyDescent="0.25">
      <c r="A10484">
        <v>222</v>
      </c>
      <c r="B10484" t="s">
        <v>1974</v>
      </c>
      <c r="C10484" t="s">
        <v>1975</v>
      </c>
      <c r="D10484">
        <v>157336546385529</v>
      </c>
      <c r="E10484">
        <v>7191958994</v>
      </c>
      <c r="F10484">
        <v>130187220893</v>
      </c>
      <c r="G10484">
        <v>96</v>
      </c>
      <c r="H10484">
        <v>50000000000</v>
      </c>
      <c r="I10484">
        <v>340000000</v>
      </c>
      <c r="J10484">
        <v>0.05</v>
      </c>
      <c r="M10484"/>
    </row>
    <row r="10485" spans="1:15" hidden="1" x14ac:dyDescent="0.25">
      <c r="A10485">
        <v>220</v>
      </c>
      <c r="B10485" t="s">
        <v>2235</v>
      </c>
      <c r="C10485" t="s">
        <v>1624</v>
      </c>
      <c r="D10485">
        <v>0</v>
      </c>
      <c r="E10485">
        <v>0</v>
      </c>
      <c r="F10485">
        <v>0</v>
      </c>
      <c r="G10485">
        <v>0</v>
      </c>
      <c r="H10485">
        <v>740000000000</v>
      </c>
      <c r="I10485">
        <v>400000000</v>
      </c>
      <c r="J10485">
        <v>2.5000000000000001E-2</v>
      </c>
      <c r="M10485"/>
    </row>
    <row r="10486" spans="1:15" hidden="1" x14ac:dyDescent="0.25">
      <c r="A10486">
        <v>222</v>
      </c>
      <c r="B10486" t="s">
        <v>1398</v>
      </c>
      <c r="C10486" t="s">
        <v>1399</v>
      </c>
      <c r="D10486">
        <v>7974947888908</v>
      </c>
      <c r="E10486">
        <v>510415728</v>
      </c>
      <c r="F10486">
        <v>6646213410</v>
      </c>
      <c r="G10486">
        <v>5</v>
      </c>
      <c r="H10486">
        <v>200000000000</v>
      </c>
      <c r="I10486">
        <v>340000000</v>
      </c>
      <c r="J10486">
        <v>2.5000000000000001E-2</v>
      </c>
      <c r="M10486"/>
    </row>
    <row r="10487" spans="1:15" x14ac:dyDescent="0.25">
      <c r="A10487">
        <v>224</v>
      </c>
      <c r="B10487" t="s">
        <v>2437</v>
      </c>
      <c r="C10487" t="s">
        <v>2438</v>
      </c>
      <c r="D10487">
        <v>39063502061197</v>
      </c>
      <c r="E10487">
        <v>0</v>
      </c>
      <c r="F10487">
        <v>0</v>
      </c>
      <c r="G10487">
        <v>30</v>
      </c>
      <c r="H10487">
        <v>333369636963</v>
      </c>
      <c r="I10487">
        <v>340000000</v>
      </c>
      <c r="J10487" s="127">
        <v>0.02</v>
      </c>
      <c r="L10487" t="str">
        <f>C10487</f>
        <v>KIWI</v>
      </c>
      <c r="M10487" s="125">
        <f>H10487/1000000</f>
        <v>333369.636963</v>
      </c>
      <c r="O10487" s="126">
        <f>D10487/1000000</f>
        <v>39063502.061196998</v>
      </c>
    </row>
    <row r="10488" spans="1:15" hidden="1" x14ac:dyDescent="0.25">
      <c r="A10488">
        <v>220</v>
      </c>
      <c r="B10488" t="s">
        <v>2378</v>
      </c>
      <c r="C10488" t="s">
        <v>2379</v>
      </c>
      <c r="D10488">
        <v>0</v>
      </c>
      <c r="E10488">
        <v>0</v>
      </c>
      <c r="F10488">
        <v>0</v>
      </c>
      <c r="G10488">
        <v>0</v>
      </c>
      <c r="H10488">
        <v>27000000000</v>
      </c>
      <c r="I10488">
        <v>340000000</v>
      </c>
      <c r="J10488">
        <v>0.02</v>
      </c>
      <c r="M10488"/>
    </row>
    <row r="10489" spans="1:15" hidden="1" x14ac:dyDescent="0.25">
      <c r="A10489">
        <v>222</v>
      </c>
      <c r="B10489" t="s">
        <v>557</v>
      </c>
      <c r="C10489" t="s">
        <v>558</v>
      </c>
      <c r="D10489">
        <v>21374907077</v>
      </c>
      <c r="E10489">
        <v>1</v>
      </c>
      <c r="F10489">
        <v>0</v>
      </c>
      <c r="G10489">
        <v>0</v>
      </c>
      <c r="H10489">
        <v>500001000000</v>
      </c>
      <c r="I10489">
        <v>340000000</v>
      </c>
      <c r="J10489">
        <v>0.01</v>
      </c>
      <c r="M10489"/>
    </row>
    <row r="10490" spans="1:15" hidden="1" x14ac:dyDescent="0.25">
      <c r="A10490">
        <v>220</v>
      </c>
      <c r="B10490" t="s">
        <v>1707</v>
      </c>
      <c r="C10490" t="s">
        <v>1708</v>
      </c>
      <c r="D10490">
        <v>0</v>
      </c>
      <c r="E10490">
        <v>0</v>
      </c>
      <c r="F10490">
        <v>0</v>
      </c>
      <c r="G10490">
        <v>0</v>
      </c>
      <c r="H10490">
        <v>2198000000000</v>
      </c>
      <c r="I10490">
        <v>340000000</v>
      </c>
      <c r="J10490">
        <v>0.04</v>
      </c>
      <c r="M10490"/>
    </row>
    <row r="10491" spans="1:15" x14ac:dyDescent="0.25">
      <c r="A10491">
        <v>224</v>
      </c>
      <c r="B10491" t="s">
        <v>1434</v>
      </c>
      <c r="C10491" t="s">
        <v>1435</v>
      </c>
      <c r="D10491">
        <v>351620250683</v>
      </c>
      <c r="E10491">
        <v>0</v>
      </c>
      <c r="F10491">
        <v>0</v>
      </c>
      <c r="G10491">
        <v>0</v>
      </c>
      <c r="H10491">
        <v>330000000000</v>
      </c>
      <c r="I10491">
        <v>340000000</v>
      </c>
      <c r="J10491" s="127">
        <v>0</v>
      </c>
      <c r="L10491" t="str">
        <f t="shared" ref="L10491:L10492" si="95">C10491</f>
        <v>PASK</v>
      </c>
      <c r="M10491" s="125">
        <f t="shared" ref="M10491:M10492" si="96">H10491/1000000</f>
        <v>330000</v>
      </c>
      <c r="O10491" s="126">
        <f t="shared" ref="O10491:O10492" si="97">D10491/1000000</f>
        <v>351620.25068300002</v>
      </c>
    </row>
    <row r="10492" spans="1:15" x14ac:dyDescent="0.25">
      <c r="A10492">
        <v>224</v>
      </c>
      <c r="B10492" t="s">
        <v>1963</v>
      </c>
      <c r="C10492" t="s">
        <v>1964</v>
      </c>
      <c r="D10492">
        <v>681749559042</v>
      </c>
      <c r="E10492">
        <v>0</v>
      </c>
      <c r="F10492">
        <v>0</v>
      </c>
      <c r="G10492">
        <v>1</v>
      </c>
      <c r="H10492">
        <v>327500000000</v>
      </c>
      <c r="I10492">
        <v>340000000</v>
      </c>
      <c r="J10492" s="127">
        <v>2.5000000000000001E-2</v>
      </c>
      <c r="L10492" t="str">
        <f t="shared" si="95"/>
        <v>CARBO</v>
      </c>
      <c r="M10492" s="125">
        <f t="shared" si="96"/>
        <v>327500</v>
      </c>
      <c r="O10492" s="126">
        <f t="shared" si="97"/>
        <v>681749.55904199998</v>
      </c>
    </row>
    <row r="10493" spans="1:15" hidden="1" x14ac:dyDescent="0.25">
      <c r="A10493">
        <v>220</v>
      </c>
      <c r="B10493" t="s">
        <v>2121</v>
      </c>
      <c r="C10493" t="s">
        <v>2122</v>
      </c>
      <c r="D10493">
        <v>32404009284</v>
      </c>
      <c r="E10493">
        <v>1</v>
      </c>
      <c r="F10493">
        <v>0</v>
      </c>
      <c r="G10493">
        <v>0</v>
      </c>
      <c r="H10493">
        <v>20500000000</v>
      </c>
      <c r="I10493">
        <v>340000000</v>
      </c>
      <c r="J10493">
        <v>0</v>
      </c>
      <c r="M10493"/>
    </row>
    <row r="10494" spans="1:15" hidden="1" x14ac:dyDescent="0.25">
      <c r="A10494">
        <v>220</v>
      </c>
      <c r="B10494" t="s">
        <v>446</v>
      </c>
      <c r="D10494">
        <v>0</v>
      </c>
      <c r="E10494">
        <v>0</v>
      </c>
      <c r="F10494">
        <v>0</v>
      </c>
      <c r="G10494">
        <v>1969</v>
      </c>
      <c r="H10494">
        <v>0</v>
      </c>
      <c r="I10494">
        <v>0</v>
      </c>
      <c r="J10494">
        <v>0</v>
      </c>
      <c r="M10494"/>
    </row>
    <row r="10495" spans="1:15" hidden="1" x14ac:dyDescent="0.25">
      <c r="A10495">
        <v>220</v>
      </c>
      <c r="B10495" t="s">
        <v>2553</v>
      </c>
      <c r="C10495" t="s">
        <v>2554</v>
      </c>
      <c r="D10495">
        <v>57941281042563</v>
      </c>
      <c r="E10495">
        <v>781626483</v>
      </c>
      <c r="F10495">
        <v>43721021868</v>
      </c>
      <c r="G10495">
        <v>29</v>
      </c>
      <c r="H10495">
        <v>111000000000</v>
      </c>
      <c r="I10495">
        <v>340000000</v>
      </c>
      <c r="J10495">
        <v>0.01</v>
      </c>
      <c r="M10495"/>
    </row>
    <row r="10496" spans="1:15" hidden="1" x14ac:dyDescent="0.25">
      <c r="A10496">
        <v>220</v>
      </c>
      <c r="B10496" t="s">
        <v>420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M10496"/>
    </row>
    <row r="10497" spans="1:10" customFormat="1" hidden="1" x14ac:dyDescent="0.25">
      <c r="A10497">
        <v>220</v>
      </c>
      <c r="B10497" t="s">
        <v>1074</v>
      </c>
      <c r="C10497" t="s">
        <v>1075</v>
      </c>
      <c r="D10497">
        <v>11285593132</v>
      </c>
      <c r="E10497">
        <v>1</v>
      </c>
      <c r="F10497">
        <v>0</v>
      </c>
      <c r="G10497">
        <v>0</v>
      </c>
      <c r="H10497">
        <v>10000000000</v>
      </c>
      <c r="I10497">
        <v>340000000</v>
      </c>
      <c r="J10497">
        <v>0.01</v>
      </c>
    </row>
    <row r="10498" spans="1:10" customFormat="1" hidden="1" x14ac:dyDescent="0.25">
      <c r="A10498">
        <v>220</v>
      </c>
      <c r="B10498" t="s">
        <v>2192</v>
      </c>
      <c r="C10498" t="s">
        <v>2193</v>
      </c>
      <c r="D10498">
        <v>117239806160470</v>
      </c>
      <c r="E10498">
        <v>16842808858</v>
      </c>
      <c r="F10498">
        <v>66011235432</v>
      </c>
      <c r="G10498">
        <v>54</v>
      </c>
      <c r="H10498">
        <v>0</v>
      </c>
      <c r="I10498">
        <v>340000000</v>
      </c>
      <c r="J10498">
        <v>0.2</v>
      </c>
    </row>
    <row r="10499" spans="1:10" customFormat="1" hidden="1" x14ac:dyDescent="0.25">
      <c r="A10499">
        <v>220</v>
      </c>
      <c r="B10499" t="s">
        <v>667</v>
      </c>
      <c r="C10499" t="s">
        <v>668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customFormat="1" hidden="1" x14ac:dyDescent="0.25">
      <c r="A10500">
        <v>220</v>
      </c>
      <c r="B10500" t="s">
        <v>2151</v>
      </c>
      <c r="C10500" t="s">
        <v>2152</v>
      </c>
      <c r="D10500">
        <v>521762154813</v>
      </c>
      <c r="E10500">
        <v>1</v>
      </c>
      <c r="F10500">
        <v>0</v>
      </c>
      <c r="G10500">
        <v>0</v>
      </c>
      <c r="H10500">
        <v>108146000000</v>
      </c>
      <c r="I10500">
        <v>340000000</v>
      </c>
      <c r="J10500">
        <v>0.01</v>
      </c>
    </row>
    <row r="10501" spans="1:10" customFormat="1" hidden="1" x14ac:dyDescent="0.25">
      <c r="A10501">
        <v>220</v>
      </c>
      <c r="B10501" t="s">
        <v>1267</v>
      </c>
      <c r="C10501" t="s">
        <v>1268</v>
      </c>
      <c r="D10501">
        <v>10531822324</v>
      </c>
      <c r="E10501">
        <v>1</v>
      </c>
      <c r="F10501">
        <v>0</v>
      </c>
      <c r="G10501">
        <v>0</v>
      </c>
      <c r="H10501">
        <v>10000000000</v>
      </c>
      <c r="I10501">
        <v>340000000</v>
      </c>
      <c r="J10501">
        <v>0.03</v>
      </c>
    </row>
    <row r="10502" spans="1:10" customFormat="1" hidden="1" x14ac:dyDescent="0.25">
      <c r="A10502">
        <v>220</v>
      </c>
      <c r="B10502" t="s">
        <v>2202</v>
      </c>
      <c r="C10502" t="s">
        <v>2203</v>
      </c>
      <c r="D10502">
        <v>0</v>
      </c>
      <c r="E10502">
        <v>0</v>
      </c>
      <c r="F10502">
        <v>0</v>
      </c>
      <c r="G10502">
        <v>0</v>
      </c>
      <c r="H10502">
        <v>20000000000</v>
      </c>
      <c r="I10502">
        <v>340000000</v>
      </c>
      <c r="J10502">
        <v>0.03</v>
      </c>
    </row>
    <row r="10503" spans="1:10" customFormat="1" hidden="1" x14ac:dyDescent="0.25">
      <c r="A10503">
        <v>220</v>
      </c>
      <c r="B10503" t="s">
        <v>2283</v>
      </c>
      <c r="C10503" t="s">
        <v>2284</v>
      </c>
      <c r="D10503">
        <v>2818224267941</v>
      </c>
      <c r="E10503">
        <v>369896976</v>
      </c>
      <c r="F10503">
        <v>1165982093</v>
      </c>
      <c r="G10503">
        <v>1</v>
      </c>
      <c r="H10503">
        <v>1400000000000</v>
      </c>
      <c r="I10503">
        <v>340000000</v>
      </c>
      <c r="J10503">
        <v>2.5000000000000001E-2</v>
      </c>
    </row>
    <row r="10504" spans="1:10" customFormat="1" hidden="1" x14ac:dyDescent="0.25">
      <c r="A10504">
        <v>220</v>
      </c>
      <c r="B10504" t="s">
        <v>2324</v>
      </c>
      <c r="C10504" t="s">
        <v>2325</v>
      </c>
      <c r="D10504">
        <v>355045342317</v>
      </c>
      <c r="E10504">
        <v>1</v>
      </c>
      <c r="F10504">
        <v>0</v>
      </c>
      <c r="G10504">
        <v>0</v>
      </c>
      <c r="H10504">
        <v>53000000000</v>
      </c>
      <c r="I10504">
        <v>340000000</v>
      </c>
      <c r="J10504">
        <v>0.02</v>
      </c>
    </row>
    <row r="10505" spans="1:10" customFormat="1" hidden="1" x14ac:dyDescent="0.25">
      <c r="A10505">
        <v>220</v>
      </c>
      <c r="B10505" t="s">
        <v>2297</v>
      </c>
      <c r="C10505" t="s">
        <v>2298</v>
      </c>
      <c r="D10505">
        <v>34666077852</v>
      </c>
      <c r="E10505">
        <v>1</v>
      </c>
      <c r="F10505">
        <v>0</v>
      </c>
      <c r="G10505">
        <v>0</v>
      </c>
      <c r="H10505">
        <v>11500000000</v>
      </c>
      <c r="I10505">
        <v>340000000</v>
      </c>
      <c r="J10505">
        <v>0.03</v>
      </c>
    </row>
    <row r="10506" spans="1:10" customFormat="1" hidden="1" x14ac:dyDescent="0.25">
      <c r="A10506">
        <v>220</v>
      </c>
      <c r="B10506" t="s">
        <v>1756</v>
      </c>
      <c r="C10506" t="s">
        <v>1757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customFormat="1" hidden="1" x14ac:dyDescent="0.25">
      <c r="A10507">
        <v>220</v>
      </c>
      <c r="B10507" t="s">
        <v>2259</v>
      </c>
      <c r="C10507" t="s">
        <v>2260</v>
      </c>
      <c r="D10507">
        <v>7720246222828</v>
      </c>
      <c r="E10507">
        <v>1</v>
      </c>
      <c r="F10507">
        <v>0</v>
      </c>
      <c r="G10507">
        <v>0</v>
      </c>
      <c r="H10507">
        <v>1000000000</v>
      </c>
      <c r="I10507">
        <v>340000000</v>
      </c>
      <c r="J10507">
        <v>2.5000000000000001E-2</v>
      </c>
    </row>
    <row r="10508" spans="1:10" customFormat="1" hidden="1" x14ac:dyDescent="0.25">
      <c r="A10508">
        <v>220</v>
      </c>
      <c r="B10508" t="s">
        <v>1003</v>
      </c>
      <c r="D10508">
        <v>0</v>
      </c>
      <c r="E10508">
        <v>0</v>
      </c>
      <c r="F10508">
        <v>0</v>
      </c>
      <c r="G10508">
        <v>1971</v>
      </c>
      <c r="H10508">
        <v>0</v>
      </c>
      <c r="I10508">
        <v>0</v>
      </c>
      <c r="J10508">
        <v>0</v>
      </c>
    </row>
    <row r="10509" spans="1:10" customFormat="1" hidden="1" x14ac:dyDescent="0.25">
      <c r="A10509">
        <v>220</v>
      </c>
      <c r="B10509" t="s">
        <v>931</v>
      </c>
      <c r="C10509" t="s">
        <v>932</v>
      </c>
      <c r="D10509">
        <v>666083773690</v>
      </c>
      <c r="E10509">
        <v>1</v>
      </c>
      <c r="F10509">
        <v>0</v>
      </c>
      <c r="G10509">
        <v>0</v>
      </c>
      <c r="H10509">
        <v>250000000000</v>
      </c>
      <c r="I10509">
        <v>340000000</v>
      </c>
      <c r="J10509">
        <v>0.01</v>
      </c>
    </row>
    <row r="10510" spans="1:10" customFormat="1" hidden="1" x14ac:dyDescent="0.25">
      <c r="A10510">
        <v>220</v>
      </c>
      <c r="B10510" t="s">
        <v>1269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customFormat="1" hidden="1" x14ac:dyDescent="0.25">
      <c r="A10511">
        <v>220</v>
      </c>
      <c r="B10511" t="s">
        <v>203</v>
      </c>
      <c r="C10511" t="s">
        <v>204</v>
      </c>
      <c r="D10511">
        <v>296129761912</v>
      </c>
      <c r="E10511">
        <v>1</v>
      </c>
      <c r="F10511">
        <v>0</v>
      </c>
      <c r="G10511">
        <v>0</v>
      </c>
      <c r="H10511">
        <v>100000000000</v>
      </c>
      <c r="I10511">
        <v>340000000</v>
      </c>
      <c r="J10511">
        <v>2.5000000000000001E-2</v>
      </c>
    </row>
    <row r="10512" spans="1:10" customFormat="1" hidden="1" x14ac:dyDescent="0.25">
      <c r="A10512">
        <v>220</v>
      </c>
      <c r="B10512" t="s">
        <v>1327</v>
      </c>
      <c r="C10512" t="s">
        <v>1328</v>
      </c>
      <c r="D10512">
        <v>103918722481</v>
      </c>
      <c r="E10512">
        <v>1</v>
      </c>
      <c r="F10512">
        <v>0</v>
      </c>
      <c r="G10512">
        <v>0</v>
      </c>
      <c r="H10512">
        <v>100000000000</v>
      </c>
      <c r="I10512">
        <v>340000000</v>
      </c>
      <c r="J10512">
        <v>0.02</v>
      </c>
    </row>
    <row r="10513" spans="1:15" x14ac:dyDescent="0.25">
      <c r="A10513">
        <v>224</v>
      </c>
      <c r="B10513" t="s">
        <v>1159</v>
      </c>
      <c r="C10513" t="s">
        <v>1160</v>
      </c>
      <c r="D10513">
        <v>1257276151632</v>
      </c>
      <c r="E10513">
        <v>0</v>
      </c>
      <c r="F10513">
        <v>0</v>
      </c>
      <c r="G10513">
        <v>0</v>
      </c>
      <c r="H10513">
        <v>324900000000</v>
      </c>
      <c r="I10513">
        <v>340000000</v>
      </c>
      <c r="J10513" s="127">
        <v>0.05</v>
      </c>
      <c r="L10513" t="str">
        <f>C10513</f>
        <v>FAY</v>
      </c>
      <c r="M10513" s="125">
        <f>H10513/1000000</f>
        <v>324900</v>
      </c>
      <c r="O10513" s="126">
        <f>D10513/1000000</f>
        <v>1257276.151632</v>
      </c>
    </row>
    <row r="10514" spans="1:15" hidden="1" x14ac:dyDescent="0.25">
      <c r="A10514">
        <v>220</v>
      </c>
      <c r="B10514" t="s">
        <v>935</v>
      </c>
      <c r="C10514" t="s">
        <v>936</v>
      </c>
      <c r="D10514">
        <v>942823411</v>
      </c>
      <c r="E10514">
        <v>1</v>
      </c>
      <c r="F10514">
        <v>0</v>
      </c>
      <c r="G10514">
        <v>0</v>
      </c>
      <c r="H10514">
        <v>200000000</v>
      </c>
      <c r="I10514">
        <v>345000000</v>
      </c>
      <c r="J10514">
        <v>5.0000000000000001E-3</v>
      </c>
      <c r="M10514"/>
    </row>
    <row r="10515" spans="1:15" hidden="1" x14ac:dyDescent="0.25">
      <c r="A10515">
        <v>222</v>
      </c>
      <c r="B10515" t="s">
        <v>1358</v>
      </c>
      <c r="C10515" t="s">
        <v>1359</v>
      </c>
      <c r="D10515">
        <v>322752800446</v>
      </c>
      <c r="E10515">
        <v>1</v>
      </c>
      <c r="F10515">
        <v>0</v>
      </c>
      <c r="G10515">
        <v>0</v>
      </c>
      <c r="H10515">
        <v>200000000</v>
      </c>
      <c r="I10515">
        <v>340000000</v>
      </c>
      <c r="J10515">
        <v>0.03</v>
      </c>
      <c r="M10515"/>
    </row>
    <row r="10516" spans="1:15" hidden="1" x14ac:dyDescent="0.25">
      <c r="A10516">
        <v>220</v>
      </c>
      <c r="B10516" t="s">
        <v>1428</v>
      </c>
      <c r="C10516" t="s">
        <v>1429</v>
      </c>
      <c r="D10516">
        <v>9769365725578</v>
      </c>
      <c r="E10516">
        <v>340000000</v>
      </c>
      <c r="F10516">
        <v>1194964486</v>
      </c>
      <c r="G10516">
        <v>1</v>
      </c>
      <c r="H10516">
        <v>300000000000</v>
      </c>
      <c r="I10516">
        <v>340000000</v>
      </c>
      <c r="J10516">
        <v>0</v>
      </c>
      <c r="M10516"/>
    </row>
    <row r="10517" spans="1:15" hidden="1" x14ac:dyDescent="0.25">
      <c r="A10517">
        <v>220</v>
      </c>
      <c r="B10517" t="s">
        <v>396</v>
      </c>
      <c r="C10517" t="s">
        <v>397</v>
      </c>
      <c r="D10517">
        <v>101826973033</v>
      </c>
      <c r="E10517">
        <v>1</v>
      </c>
      <c r="F10517">
        <v>0</v>
      </c>
      <c r="G10517">
        <v>0</v>
      </c>
      <c r="H10517">
        <v>100000000000</v>
      </c>
      <c r="I10517">
        <v>340000000</v>
      </c>
      <c r="J10517">
        <v>2.5000000000000001E-2</v>
      </c>
      <c r="M10517"/>
    </row>
    <row r="10518" spans="1:15" hidden="1" x14ac:dyDescent="0.25">
      <c r="A10518">
        <v>220</v>
      </c>
      <c r="B10518" t="s">
        <v>2190</v>
      </c>
      <c r="C10518" t="s">
        <v>2191</v>
      </c>
      <c r="D10518">
        <v>113999822680422</v>
      </c>
      <c r="E10518">
        <v>4772569045</v>
      </c>
      <c r="F10518">
        <v>84218811860</v>
      </c>
      <c r="G10518">
        <v>58</v>
      </c>
      <c r="H10518">
        <v>0</v>
      </c>
      <c r="I10518">
        <v>340000000</v>
      </c>
      <c r="J10518">
        <v>0.05</v>
      </c>
      <c r="M10518"/>
    </row>
    <row r="10519" spans="1:15" hidden="1" x14ac:dyDescent="0.25">
      <c r="A10519">
        <v>220</v>
      </c>
      <c r="B10519" t="s">
        <v>2279</v>
      </c>
      <c r="C10519" t="s">
        <v>2280</v>
      </c>
      <c r="D10519">
        <v>0</v>
      </c>
      <c r="E10519">
        <v>0</v>
      </c>
      <c r="F10519">
        <v>0</v>
      </c>
      <c r="G10519">
        <v>0</v>
      </c>
      <c r="H10519">
        <v>10000000000</v>
      </c>
      <c r="I10519">
        <v>340000000</v>
      </c>
      <c r="J10519">
        <v>0.02</v>
      </c>
      <c r="M10519"/>
    </row>
    <row r="10520" spans="1:15" hidden="1" x14ac:dyDescent="0.25">
      <c r="A10520">
        <v>220</v>
      </c>
      <c r="B10520" t="s">
        <v>991</v>
      </c>
      <c r="C10520" t="s">
        <v>992</v>
      </c>
      <c r="D10520">
        <v>75143331890</v>
      </c>
      <c r="E10520">
        <v>1</v>
      </c>
      <c r="F10520">
        <v>0</v>
      </c>
      <c r="G10520">
        <v>0</v>
      </c>
      <c r="H10520">
        <v>75000000000</v>
      </c>
      <c r="I10520">
        <v>340000000</v>
      </c>
      <c r="J10520">
        <v>2.75E-2</v>
      </c>
      <c r="M10520"/>
    </row>
    <row r="10521" spans="1:15" hidden="1" x14ac:dyDescent="0.25">
      <c r="A10521">
        <v>222</v>
      </c>
      <c r="B10521" t="s">
        <v>942</v>
      </c>
      <c r="C10521" t="s">
        <v>943</v>
      </c>
      <c r="D10521">
        <v>4144528129787</v>
      </c>
      <c r="E10521">
        <v>372733875</v>
      </c>
      <c r="F10521">
        <v>1058395296</v>
      </c>
      <c r="G10521">
        <v>1</v>
      </c>
      <c r="H10521">
        <v>100000000000</v>
      </c>
      <c r="I10521">
        <v>340000000</v>
      </c>
      <c r="J10521">
        <v>0.03</v>
      </c>
      <c r="M10521"/>
    </row>
    <row r="10522" spans="1:15" hidden="1" x14ac:dyDescent="0.25">
      <c r="A10522">
        <v>220</v>
      </c>
      <c r="B10522" t="s">
        <v>656</v>
      </c>
      <c r="C10522" t="s">
        <v>657</v>
      </c>
      <c r="D10522">
        <v>0</v>
      </c>
      <c r="E10522">
        <v>1</v>
      </c>
      <c r="F10522">
        <v>0</v>
      </c>
      <c r="G10522">
        <v>0</v>
      </c>
      <c r="H10522">
        <v>400000000</v>
      </c>
      <c r="I10522">
        <v>340000000</v>
      </c>
      <c r="J10522">
        <v>0.02</v>
      </c>
      <c r="M10522"/>
    </row>
    <row r="10523" spans="1:15" hidden="1" x14ac:dyDescent="0.25">
      <c r="A10523">
        <v>220</v>
      </c>
      <c r="B10523" t="s">
        <v>559</v>
      </c>
      <c r="C10523" t="s">
        <v>560</v>
      </c>
      <c r="D10523">
        <v>2997815151</v>
      </c>
      <c r="E10523">
        <v>1</v>
      </c>
      <c r="F10523">
        <v>0</v>
      </c>
      <c r="G10523">
        <v>0</v>
      </c>
      <c r="H10523">
        <v>100000000</v>
      </c>
      <c r="I10523">
        <v>345000000</v>
      </c>
      <c r="J10523">
        <v>1.7999999999999999E-2</v>
      </c>
      <c r="M10523"/>
    </row>
    <row r="10524" spans="1:15" hidden="1" x14ac:dyDescent="0.25">
      <c r="A10524">
        <v>220</v>
      </c>
      <c r="B10524" t="s">
        <v>1175</v>
      </c>
      <c r="C10524" t="s">
        <v>1176</v>
      </c>
      <c r="D10524">
        <v>0</v>
      </c>
      <c r="E10524">
        <v>0</v>
      </c>
      <c r="F10524">
        <v>0</v>
      </c>
      <c r="G10524">
        <v>0</v>
      </c>
      <c r="H10524">
        <v>9000000000</v>
      </c>
      <c r="I10524">
        <v>340000000</v>
      </c>
      <c r="J10524">
        <v>0.01</v>
      </c>
      <c r="M10524"/>
    </row>
    <row r="10525" spans="1:15" hidden="1" x14ac:dyDescent="0.25">
      <c r="A10525">
        <v>220</v>
      </c>
      <c r="B10525" t="s">
        <v>814</v>
      </c>
      <c r="C10525" t="s">
        <v>815</v>
      </c>
      <c r="D10525">
        <v>217836180881</v>
      </c>
      <c r="E10525">
        <v>1</v>
      </c>
      <c r="F10525">
        <v>0</v>
      </c>
      <c r="G10525">
        <v>0</v>
      </c>
      <c r="H10525">
        <v>500000000</v>
      </c>
      <c r="I10525">
        <v>340000000</v>
      </c>
      <c r="J10525">
        <v>0.05</v>
      </c>
      <c r="M10525"/>
    </row>
    <row r="10526" spans="1:15" hidden="1" x14ac:dyDescent="0.25">
      <c r="A10526">
        <v>222</v>
      </c>
      <c r="B10526" t="s">
        <v>1366</v>
      </c>
      <c r="C10526" t="s">
        <v>1367</v>
      </c>
      <c r="D10526">
        <v>504804074</v>
      </c>
      <c r="E10526">
        <v>1</v>
      </c>
      <c r="F10526">
        <v>0</v>
      </c>
      <c r="G10526">
        <v>0</v>
      </c>
      <c r="H10526">
        <v>500000000</v>
      </c>
      <c r="I10526">
        <v>340000000</v>
      </c>
      <c r="J10526">
        <v>0.02</v>
      </c>
      <c r="M10526"/>
    </row>
    <row r="10527" spans="1:15" hidden="1" x14ac:dyDescent="0.25">
      <c r="A10527">
        <v>222</v>
      </c>
      <c r="B10527" t="s">
        <v>1703</v>
      </c>
      <c r="C10527" t="s">
        <v>1704</v>
      </c>
      <c r="D10527">
        <v>185258995174834</v>
      </c>
      <c r="E10527">
        <v>5586783694</v>
      </c>
      <c r="F10527">
        <v>144661321856</v>
      </c>
      <c r="G10527">
        <v>105</v>
      </c>
      <c r="H10527">
        <v>1000000000</v>
      </c>
      <c r="I10527">
        <v>340000000</v>
      </c>
      <c r="J10527">
        <v>3.5000000000000003E-2</v>
      </c>
      <c r="M10527"/>
    </row>
    <row r="10528" spans="1:15" hidden="1" x14ac:dyDescent="0.25">
      <c r="A10528">
        <v>220</v>
      </c>
      <c r="B10528" t="s">
        <v>1319</v>
      </c>
      <c r="C10528" t="s">
        <v>1320</v>
      </c>
      <c r="D10528">
        <v>0</v>
      </c>
      <c r="E10528">
        <v>0</v>
      </c>
      <c r="F10528">
        <v>0</v>
      </c>
      <c r="G10528">
        <v>0</v>
      </c>
      <c r="H10528">
        <v>1000000000</v>
      </c>
      <c r="I10528">
        <v>340000000</v>
      </c>
      <c r="J10528">
        <v>0.05</v>
      </c>
      <c r="M10528"/>
    </row>
    <row r="10529" spans="1:15" hidden="1" x14ac:dyDescent="0.25">
      <c r="A10529">
        <v>222</v>
      </c>
      <c r="B10529" t="s">
        <v>349</v>
      </c>
      <c r="C10529" t="s">
        <v>350</v>
      </c>
      <c r="D10529">
        <v>1436039005897</v>
      </c>
      <c r="E10529">
        <v>340000000</v>
      </c>
      <c r="F10529">
        <v>3952857034</v>
      </c>
      <c r="G10529">
        <v>3</v>
      </c>
      <c r="H10529">
        <v>10000000000</v>
      </c>
      <c r="I10529">
        <v>340000000</v>
      </c>
      <c r="J10529">
        <v>0</v>
      </c>
      <c r="M10529"/>
    </row>
    <row r="10530" spans="1:15" hidden="1" x14ac:dyDescent="0.25">
      <c r="A10530">
        <v>222</v>
      </c>
      <c r="B10530" t="s">
        <v>276</v>
      </c>
      <c r="C10530" t="s">
        <v>277</v>
      </c>
      <c r="D10530">
        <v>65596816777637</v>
      </c>
      <c r="E10530">
        <v>1875467876</v>
      </c>
      <c r="F10530">
        <v>49646794672</v>
      </c>
      <c r="G10530">
        <v>36</v>
      </c>
      <c r="H10530">
        <v>120000000000</v>
      </c>
      <c r="I10530">
        <v>340000000</v>
      </c>
      <c r="J10530">
        <v>0.03</v>
      </c>
      <c r="M10530"/>
    </row>
    <row r="10531" spans="1:15" hidden="1" x14ac:dyDescent="0.25">
      <c r="A10531">
        <v>222</v>
      </c>
      <c r="B10531" t="s">
        <v>2735</v>
      </c>
      <c r="C10531" t="s">
        <v>2736</v>
      </c>
      <c r="D10531">
        <v>1795624206</v>
      </c>
      <c r="E10531">
        <v>1</v>
      </c>
      <c r="F10531">
        <v>0</v>
      </c>
      <c r="G10531">
        <v>0</v>
      </c>
      <c r="H10531">
        <v>1000000000</v>
      </c>
      <c r="I10531">
        <v>340000000</v>
      </c>
      <c r="J10531">
        <v>0.01</v>
      </c>
      <c r="M10531"/>
    </row>
    <row r="10532" spans="1:15" x14ac:dyDescent="0.25">
      <c r="A10532">
        <v>224</v>
      </c>
      <c r="B10532" t="s">
        <v>2456</v>
      </c>
      <c r="C10532" t="s">
        <v>2457</v>
      </c>
      <c r="D10532">
        <v>2121576225354</v>
      </c>
      <c r="E10532">
        <v>0</v>
      </c>
      <c r="F10532">
        <v>0</v>
      </c>
      <c r="G10532">
        <v>2</v>
      </c>
      <c r="H10532">
        <v>321000000000</v>
      </c>
      <c r="I10532">
        <v>340000000</v>
      </c>
      <c r="J10532" s="127">
        <v>0.02</v>
      </c>
      <c r="L10532" t="str">
        <f>C10532</f>
        <v>ALOHA</v>
      </c>
      <c r="M10532" s="125">
        <f>H10532/1000000</f>
        <v>321000</v>
      </c>
      <c r="O10532" s="126">
        <f>D10532/1000000</f>
        <v>2121576.225354</v>
      </c>
    </row>
    <row r="10533" spans="1:15" hidden="1" x14ac:dyDescent="0.25">
      <c r="A10533">
        <v>220</v>
      </c>
      <c r="B10533" t="s">
        <v>390</v>
      </c>
      <c r="C10533" t="s">
        <v>391</v>
      </c>
      <c r="D10533">
        <v>0</v>
      </c>
      <c r="E10533">
        <v>0</v>
      </c>
      <c r="F10533">
        <v>0</v>
      </c>
      <c r="G10533">
        <v>0</v>
      </c>
      <c r="H10533">
        <v>45600000000</v>
      </c>
      <c r="I10533">
        <v>340000000</v>
      </c>
      <c r="J10533">
        <v>0.03</v>
      </c>
      <c r="M10533"/>
    </row>
    <row r="10534" spans="1:15" hidden="1" x14ac:dyDescent="0.25">
      <c r="A10534">
        <v>220</v>
      </c>
      <c r="B10534" t="s">
        <v>1306</v>
      </c>
      <c r="C10534" t="s">
        <v>1307</v>
      </c>
      <c r="D10534">
        <v>0</v>
      </c>
      <c r="E10534">
        <v>0</v>
      </c>
      <c r="F10534">
        <v>0</v>
      </c>
      <c r="G10534">
        <v>0</v>
      </c>
      <c r="H10534">
        <v>100000000</v>
      </c>
      <c r="I10534">
        <v>340000000</v>
      </c>
      <c r="J10534">
        <v>7.4999999999999997E-3</v>
      </c>
      <c r="M10534"/>
    </row>
    <row r="10535" spans="1:15" hidden="1" x14ac:dyDescent="0.25">
      <c r="A10535">
        <v>220</v>
      </c>
      <c r="B10535" t="s">
        <v>1701</v>
      </c>
      <c r="C10535" t="s">
        <v>1702</v>
      </c>
      <c r="D10535">
        <v>0</v>
      </c>
      <c r="E10535">
        <v>0</v>
      </c>
      <c r="F10535">
        <v>0</v>
      </c>
      <c r="G10535">
        <v>0</v>
      </c>
      <c r="H10535">
        <v>10000000000</v>
      </c>
      <c r="I10535">
        <v>340000000</v>
      </c>
      <c r="J10535">
        <v>0.03</v>
      </c>
      <c r="M10535"/>
    </row>
    <row r="10536" spans="1:15" hidden="1" x14ac:dyDescent="0.25">
      <c r="A10536">
        <v>220</v>
      </c>
      <c r="B10536" t="s">
        <v>416</v>
      </c>
      <c r="C10536" t="s">
        <v>417</v>
      </c>
      <c r="D10536">
        <v>0</v>
      </c>
      <c r="E10536">
        <v>0</v>
      </c>
      <c r="F10536">
        <v>0</v>
      </c>
      <c r="G10536">
        <v>0</v>
      </c>
      <c r="H10536">
        <v>10000000000</v>
      </c>
      <c r="I10536">
        <v>340000000</v>
      </c>
      <c r="J10536">
        <v>0.03</v>
      </c>
      <c r="M10536"/>
    </row>
    <row r="10537" spans="1:15" hidden="1" x14ac:dyDescent="0.25">
      <c r="A10537">
        <v>220</v>
      </c>
      <c r="B10537" t="s">
        <v>1749</v>
      </c>
      <c r="C10537" t="s">
        <v>182</v>
      </c>
      <c r="D10537">
        <v>42560763144</v>
      </c>
      <c r="E10537">
        <v>1</v>
      </c>
      <c r="F10537">
        <v>0</v>
      </c>
      <c r="G10537">
        <v>0</v>
      </c>
      <c r="H10537">
        <v>20000000000</v>
      </c>
      <c r="I10537">
        <v>340000000</v>
      </c>
      <c r="J10537">
        <v>7.0000000000000001E-3</v>
      </c>
      <c r="M10537"/>
    </row>
    <row r="10538" spans="1:15" hidden="1" x14ac:dyDescent="0.25">
      <c r="A10538">
        <v>222</v>
      </c>
      <c r="B10538" t="s">
        <v>445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M10538"/>
    </row>
    <row r="10539" spans="1:15" hidden="1" x14ac:dyDescent="0.25">
      <c r="A10539">
        <v>220</v>
      </c>
      <c r="B10539" t="s">
        <v>2068</v>
      </c>
      <c r="C10539" t="s">
        <v>2069</v>
      </c>
      <c r="D10539">
        <v>23780544401</v>
      </c>
      <c r="E10539">
        <v>1</v>
      </c>
      <c r="F10539">
        <v>0</v>
      </c>
      <c r="G10539">
        <v>0</v>
      </c>
      <c r="H10539">
        <v>1000000000</v>
      </c>
      <c r="I10539">
        <v>340000000</v>
      </c>
      <c r="J10539">
        <v>0.01</v>
      </c>
      <c r="M10539"/>
    </row>
    <row r="10540" spans="1:15" hidden="1" x14ac:dyDescent="0.25">
      <c r="A10540">
        <v>220</v>
      </c>
      <c r="B10540" t="s">
        <v>2441</v>
      </c>
      <c r="C10540" t="s">
        <v>2442</v>
      </c>
      <c r="D10540">
        <v>110917473821755</v>
      </c>
      <c r="E10540">
        <v>17149675688</v>
      </c>
      <c r="F10540">
        <v>67238702756</v>
      </c>
      <c r="G10540">
        <v>55</v>
      </c>
      <c r="H10540">
        <v>0</v>
      </c>
      <c r="I10540">
        <v>340000000</v>
      </c>
      <c r="J10540">
        <v>0.2</v>
      </c>
      <c r="M10540"/>
    </row>
    <row r="10541" spans="1:15" hidden="1" x14ac:dyDescent="0.25">
      <c r="A10541">
        <v>222</v>
      </c>
      <c r="B10541" t="s">
        <v>1692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M10541"/>
    </row>
    <row r="10542" spans="1:15" hidden="1" x14ac:dyDescent="0.25">
      <c r="A10542">
        <v>220</v>
      </c>
      <c r="B10542" t="s">
        <v>2370</v>
      </c>
      <c r="C10542" t="s">
        <v>2371</v>
      </c>
      <c r="D10542">
        <v>540460249562</v>
      </c>
      <c r="E10542">
        <v>1</v>
      </c>
      <c r="F10542">
        <v>0</v>
      </c>
      <c r="G10542">
        <v>0</v>
      </c>
      <c r="H10542">
        <v>100000000000</v>
      </c>
      <c r="I10542">
        <v>340000000</v>
      </c>
      <c r="J10542">
        <v>0</v>
      </c>
      <c r="M10542"/>
    </row>
    <row r="10543" spans="1:15" hidden="1" x14ac:dyDescent="0.25">
      <c r="A10543">
        <v>222</v>
      </c>
      <c r="B10543" t="s">
        <v>2759</v>
      </c>
      <c r="C10543" t="s">
        <v>2760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M10543"/>
    </row>
    <row r="10544" spans="1:15" hidden="1" x14ac:dyDescent="0.25">
      <c r="A10544">
        <v>220</v>
      </c>
      <c r="B10544" t="s">
        <v>1210</v>
      </c>
      <c r="C10544" t="s">
        <v>1211</v>
      </c>
      <c r="D10544">
        <v>87306397983</v>
      </c>
      <c r="E10544">
        <v>1</v>
      </c>
      <c r="F10544">
        <v>0</v>
      </c>
      <c r="G10544">
        <v>0</v>
      </c>
      <c r="H10544">
        <v>30000000000</v>
      </c>
      <c r="I10544">
        <v>340000000</v>
      </c>
      <c r="J10544">
        <v>0.01</v>
      </c>
      <c r="M10544"/>
    </row>
    <row r="10545" spans="1:10" customFormat="1" hidden="1" x14ac:dyDescent="0.25">
      <c r="A10545">
        <v>222</v>
      </c>
      <c r="B10545" t="s">
        <v>1277</v>
      </c>
      <c r="C10545" t="s">
        <v>1278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customFormat="1" hidden="1" x14ac:dyDescent="0.25">
      <c r="A10546">
        <v>220</v>
      </c>
      <c r="B10546" t="s">
        <v>425</v>
      </c>
      <c r="C10546" t="s">
        <v>426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customFormat="1" hidden="1" x14ac:dyDescent="0.25">
      <c r="A10547">
        <v>220</v>
      </c>
      <c r="B10547" t="s">
        <v>1052</v>
      </c>
      <c r="C10547" t="s">
        <v>1053</v>
      </c>
      <c r="D10547">
        <v>244268049508</v>
      </c>
      <c r="E10547">
        <v>1</v>
      </c>
      <c r="F10547">
        <v>0</v>
      </c>
      <c r="G10547">
        <v>0</v>
      </c>
      <c r="H10547">
        <v>50000000000</v>
      </c>
      <c r="I10547">
        <v>340000000</v>
      </c>
      <c r="J10547">
        <v>0.01</v>
      </c>
    </row>
    <row r="10548" spans="1:10" customFormat="1" hidden="1" x14ac:dyDescent="0.25">
      <c r="A10548">
        <v>220</v>
      </c>
      <c r="B10548" t="s">
        <v>663</v>
      </c>
      <c r="C10548" t="s">
        <v>664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customFormat="1" hidden="1" x14ac:dyDescent="0.25">
      <c r="A10549">
        <v>220</v>
      </c>
      <c r="B10549" t="s">
        <v>1285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customFormat="1" hidden="1" x14ac:dyDescent="0.25">
      <c r="A10550">
        <v>220</v>
      </c>
      <c r="B10550" t="s">
        <v>978</v>
      </c>
      <c r="C10550" t="s">
        <v>979</v>
      </c>
      <c r="D10550">
        <v>916464405</v>
      </c>
      <c r="E10550">
        <v>1</v>
      </c>
      <c r="F10550">
        <v>0</v>
      </c>
      <c r="G10550">
        <v>0</v>
      </c>
      <c r="H10550">
        <v>100000000</v>
      </c>
      <c r="I10550">
        <v>345000000</v>
      </c>
      <c r="J10550">
        <v>0.15</v>
      </c>
    </row>
    <row r="10551" spans="1:10" customFormat="1" hidden="1" x14ac:dyDescent="0.25">
      <c r="A10551">
        <v>220</v>
      </c>
      <c r="B10551" t="s">
        <v>946</v>
      </c>
      <c r="C10551" t="s">
        <v>415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customFormat="1" hidden="1" x14ac:dyDescent="0.25">
      <c r="A10552">
        <v>220</v>
      </c>
      <c r="B10552" t="s">
        <v>1727</v>
      </c>
      <c r="C10552" t="s">
        <v>1728</v>
      </c>
      <c r="D10552">
        <v>18710083123</v>
      </c>
      <c r="E10552">
        <v>1</v>
      </c>
      <c r="F10552">
        <v>0</v>
      </c>
      <c r="G10552">
        <v>0</v>
      </c>
      <c r="H10552">
        <v>5000000000</v>
      </c>
      <c r="I10552">
        <v>340000000</v>
      </c>
      <c r="J10552">
        <v>3.5000000000000003E-2</v>
      </c>
    </row>
    <row r="10553" spans="1:10" customFormat="1" hidden="1" x14ac:dyDescent="0.25">
      <c r="A10553">
        <v>220</v>
      </c>
      <c r="B10553" t="s">
        <v>1220</v>
      </c>
      <c r="C10553" t="s">
        <v>1221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customFormat="1" hidden="1" x14ac:dyDescent="0.25">
      <c r="A10554">
        <v>220</v>
      </c>
      <c r="B10554" t="s">
        <v>1279</v>
      </c>
      <c r="C10554" t="s">
        <v>1280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customFormat="1" hidden="1" x14ac:dyDescent="0.25">
      <c r="A10555">
        <v>220</v>
      </c>
      <c r="B10555" t="s">
        <v>956</v>
      </c>
      <c r="C10555" t="s">
        <v>957</v>
      </c>
      <c r="D10555">
        <v>71538520721</v>
      </c>
      <c r="E10555">
        <v>1</v>
      </c>
      <c r="F10555">
        <v>0</v>
      </c>
      <c r="G10555">
        <v>0</v>
      </c>
      <c r="H10555">
        <v>10000000000</v>
      </c>
      <c r="I10555">
        <v>340000000</v>
      </c>
      <c r="J10555">
        <v>0.01</v>
      </c>
    </row>
    <row r="10556" spans="1:10" customFormat="1" hidden="1" x14ac:dyDescent="0.25">
      <c r="A10556">
        <v>220</v>
      </c>
      <c r="B10556" t="s">
        <v>2405</v>
      </c>
      <c r="C10556" t="s">
        <v>2406</v>
      </c>
      <c r="D10556">
        <v>708146515901</v>
      </c>
      <c r="E10556">
        <v>1</v>
      </c>
      <c r="F10556">
        <v>0</v>
      </c>
      <c r="G10556">
        <v>0</v>
      </c>
      <c r="H10556">
        <v>88888888888</v>
      </c>
      <c r="I10556">
        <v>340000000</v>
      </c>
      <c r="J10556">
        <v>0</v>
      </c>
    </row>
    <row r="10557" spans="1:10" customFormat="1" hidden="1" x14ac:dyDescent="0.25">
      <c r="A10557">
        <v>220</v>
      </c>
      <c r="B10557" t="s">
        <v>787</v>
      </c>
      <c r="C10557" t="s">
        <v>788</v>
      </c>
      <c r="D10557">
        <v>2398463723</v>
      </c>
      <c r="E10557">
        <v>1</v>
      </c>
      <c r="F10557">
        <v>0</v>
      </c>
      <c r="G10557">
        <v>0</v>
      </c>
      <c r="H10557">
        <v>0</v>
      </c>
      <c r="I10557">
        <v>340000000</v>
      </c>
      <c r="J10557">
        <v>0.1</v>
      </c>
    </row>
    <row r="10558" spans="1:10" customFormat="1" hidden="1" x14ac:dyDescent="0.25">
      <c r="A10558">
        <v>220</v>
      </c>
      <c r="B10558" t="s">
        <v>1882</v>
      </c>
      <c r="C10558" t="s">
        <v>1883</v>
      </c>
      <c r="D10558">
        <v>7821790198435</v>
      </c>
      <c r="E10558">
        <v>698045644</v>
      </c>
      <c r="F10558">
        <v>11576809169</v>
      </c>
      <c r="G10558">
        <v>8</v>
      </c>
      <c r="H10558">
        <v>10500000000</v>
      </c>
      <c r="I10558">
        <v>340000000</v>
      </c>
      <c r="J10558">
        <v>0.03</v>
      </c>
    </row>
    <row r="10559" spans="1:10" customFormat="1" hidden="1" x14ac:dyDescent="0.25">
      <c r="A10559">
        <v>220</v>
      </c>
      <c r="B10559" t="s">
        <v>2295</v>
      </c>
      <c r="C10559" t="s">
        <v>2296</v>
      </c>
      <c r="D10559">
        <v>0</v>
      </c>
      <c r="E10559">
        <v>0</v>
      </c>
      <c r="F10559">
        <v>0</v>
      </c>
      <c r="G10559">
        <v>0</v>
      </c>
      <c r="H10559">
        <v>10000000000</v>
      </c>
      <c r="I10559">
        <v>340000000</v>
      </c>
      <c r="J10559">
        <v>0.01</v>
      </c>
    </row>
    <row r="10560" spans="1:10" customFormat="1" hidden="1" x14ac:dyDescent="0.25">
      <c r="A10560">
        <v>220</v>
      </c>
      <c r="B10560" t="s">
        <v>2354</v>
      </c>
      <c r="D10560">
        <v>522286648</v>
      </c>
      <c r="E10560">
        <v>1</v>
      </c>
      <c r="F10560">
        <v>0</v>
      </c>
      <c r="G10560">
        <v>0</v>
      </c>
      <c r="H10560">
        <v>500000000</v>
      </c>
      <c r="I10560">
        <v>340000000</v>
      </c>
      <c r="J10560">
        <v>1</v>
      </c>
    </row>
    <row r="10561" spans="1:15" hidden="1" x14ac:dyDescent="0.25">
      <c r="A10561">
        <v>220</v>
      </c>
      <c r="B10561" t="s">
        <v>2445</v>
      </c>
      <c r="C10561" t="s">
        <v>2446</v>
      </c>
      <c r="D10561">
        <v>10005453041</v>
      </c>
      <c r="E10561">
        <v>1</v>
      </c>
      <c r="F10561">
        <v>0</v>
      </c>
      <c r="G10561">
        <v>0</v>
      </c>
      <c r="H10561">
        <v>0</v>
      </c>
      <c r="I10561">
        <v>340000000</v>
      </c>
      <c r="J10561">
        <v>0</v>
      </c>
      <c r="M10561"/>
    </row>
    <row r="10562" spans="1:15" hidden="1" x14ac:dyDescent="0.25">
      <c r="A10562">
        <v>220</v>
      </c>
      <c r="B10562" s="161" t="s">
        <v>2542</v>
      </c>
      <c r="C10562" t="s">
        <v>746</v>
      </c>
      <c r="D10562">
        <v>0</v>
      </c>
      <c r="E10562">
        <v>0</v>
      </c>
      <c r="F10562">
        <v>0</v>
      </c>
      <c r="G10562">
        <v>0</v>
      </c>
      <c r="H10562">
        <v>51000000000</v>
      </c>
      <c r="I10562">
        <v>340000000</v>
      </c>
      <c r="J10562">
        <v>2.5000000000000001E-3</v>
      </c>
      <c r="M10562"/>
    </row>
    <row r="10563" spans="1:15" hidden="1" x14ac:dyDescent="0.25">
      <c r="A10563">
        <v>220</v>
      </c>
      <c r="B10563" t="s">
        <v>1873</v>
      </c>
      <c r="C10563" t="s">
        <v>1874</v>
      </c>
      <c r="D10563">
        <v>16713446679591</v>
      </c>
      <c r="E10563">
        <v>882539170</v>
      </c>
      <c r="F10563">
        <v>17542099842</v>
      </c>
      <c r="G10563">
        <v>12</v>
      </c>
      <c r="H10563">
        <v>500000000000</v>
      </c>
      <c r="I10563">
        <v>340000000</v>
      </c>
      <c r="J10563">
        <v>0.03</v>
      </c>
      <c r="M10563"/>
    </row>
    <row r="10564" spans="1:15" hidden="1" x14ac:dyDescent="0.25">
      <c r="A10564">
        <v>220</v>
      </c>
      <c r="B10564" s="161" t="s">
        <v>1246</v>
      </c>
      <c r="C10564" t="s">
        <v>1247</v>
      </c>
      <c r="D10564">
        <v>0</v>
      </c>
      <c r="E10564">
        <v>0</v>
      </c>
      <c r="F10564">
        <v>0</v>
      </c>
      <c r="G10564">
        <v>0</v>
      </c>
      <c r="H10564">
        <v>21000000000</v>
      </c>
      <c r="I10564">
        <v>340000000</v>
      </c>
      <c r="J10564">
        <v>0.02</v>
      </c>
      <c r="M10564"/>
    </row>
    <row r="10565" spans="1:15" hidden="1" x14ac:dyDescent="0.25">
      <c r="A10565">
        <v>220</v>
      </c>
      <c r="B10565" t="s">
        <v>1713</v>
      </c>
      <c r="C10565" t="s">
        <v>1714</v>
      </c>
      <c r="D10565">
        <v>43695954172758</v>
      </c>
      <c r="E10565">
        <v>2017520866</v>
      </c>
      <c r="F10565">
        <v>31872896457</v>
      </c>
      <c r="G10565">
        <v>22</v>
      </c>
      <c r="H10565">
        <v>3000000000000</v>
      </c>
      <c r="I10565">
        <v>340000000</v>
      </c>
      <c r="J10565">
        <v>0.05</v>
      </c>
      <c r="M10565"/>
    </row>
    <row r="10566" spans="1:15" hidden="1" x14ac:dyDescent="0.25">
      <c r="A10566">
        <v>220</v>
      </c>
      <c r="B10566" t="s">
        <v>2435</v>
      </c>
      <c r="C10566" t="s">
        <v>2436</v>
      </c>
      <c r="D10566">
        <v>339042383450</v>
      </c>
      <c r="E10566">
        <v>1</v>
      </c>
      <c r="F10566">
        <v>0</v>
      </c>
      <c r="G10566">
        <v>0</v>
      </c>
      <c r="H10566">
        <v>50000000000</v>
      </c>
      <c r="I10566">
        <v>340000000</v>
      </c>
      <c r="J10566">
        <v>0.01</v>
      </c>
      <c r="M10566"/>
    </row>
    <row r="10567" spans="1:15" hidden="1" x14ac:dyDescent="0.25">
      <c r="A10567">
        <v>220</v>
      </c>
      <c r="B10567" t="s">
        <v>1828</v>
      </c>
      <c r="C10567" t="s">
        <v>1829</v>
      </c>
      <c r="D10567">
        <v>606056535159</v>
      </c>
      <c r="E10567">
        <v>362695138</v>
      </c>
      <c r="F10567">
        <v>1171785841</v>
      </c>
      <c r="G10567">
        <v>1</v>
      </c>
      <c r="H10567">
        <v>530000000000</v>
      </c>
      <c r="I10567">
        <v>340000000</v>
      </c>
      <c r="J10567">
        <v>1.9E-2</v>
      </c>
      <c r="M10567"/>
    </row>
    <row r="10568" spans="1:15" hidden="1" x14ac:dyDescent="0.25">
      <c r="A10568">
        <v>220</v>
      </c>
      <c r="B10568" t="s">
        <v>1402</v>
      </c>
      <c r="C10568" t="s">
        <v>1403</v>
      </c>
      <c r="D10568">
        <v>678535558750</v>
      </c>
      <c r="E10568">
        <v>1</v>
      </c>
      <c r="F10568">
        <v>0</v>
      </c>
      <c r="G10568">
        <v>0</v>
      </c>
      <c r="H10568">
        <v>1000000000</v>
      </c>
      <c r="I10568">
        <v>340000000</v>
      </c>
      <c r="J10568">
        <v>0.01</v>
      </c>
      <c r="M10568"/>
    </row>
    <row r="10569" spans="1:15" hidden="1" x14ac:dyDescent="0.25">
      <c r="A10569">
        <v>220</v>
      </c>
      <c r="B10569" t="s">
        <v>2475</v>
      </c>
      <c r="C10569" t="s">
        <v>2476</v>
      </c>
      <c r="D10569">
        <v>202298836</v>
      </c>
      <c r="E10569">
        <v>1</v>
      </c>
      <c r="F10569">
        <v>0</v>
      </c>
      <c r="G10569">
        <v>0</v>
      </c>
      <c r="H10569">
        <v>200000000</v>
      </c>
      <c r="I10569">
        <v>340000000</v>
      </c>
      <c r="J10569">
        <v>0.02</v>
      </c>
      <c r="M10569"/>
    </row>
    <row r="10570" spans="1:15" hidden="1" x14ac:dyDescent="0.25">
      <c r="A10570">
        <v>220</v>
      </c>
      <c r="B10570" t="s">
        <v>2352</v>
      </c>
      <c r="C10570" t="s">
        <v>2353</v>
      </c>
      <c r="D10570">
        <v>103487433109</v>
      </c>
      <c r="E10570">
        <v>1</v>
      </c>
      <c r="F10570">
        <v>0</v>
      </c>
      <c r="G10570">
        <v>0</v>
      </c>
      <c r="H10570">
        <v>100000000000</v>
      </c>
      <c r="I10570">
        <v>340000000</v>
      </c>
      <c r="J10570">
        <v>0.01</v>
      </c>
      <c r="M10570"/>
    </row>
    <row r="10571" spans="1:15" hidden="1" x14ac:dyDescent="0.25">
      <c r="A10571">
        <v>220</v>
      </c>
      <c r="B10571" t="s">
        <v>248</v>
      </c>
      <c r="C10571" t="s">
        <v>249</v>
      </c>
      <c r="D10571">
        <v>399967176415</v>
      </c>
      <c r="E10571">
        <v>1</v>
      </c>
      <c r="F10571">
        <v>0</v>
      </c>
      <c r="G10571">
        <v>0</v>
      </c>
      <c r="H10571">
        <v>100000000000</v>
      </c>
      <c r="I10571">
        <v>340000000</v>
      </c>
      <c r="J10571">
        <v>0.05</v>
      </c>
      <c r="M10571"/>
    </row>
    <row r="10572" spans="1:15" hidden="1" x14ac:dyDescent="0.25">
      <c r="A10572">
        <v>220</v>
      </c>
      <c r="B10572" t="s">
        <v>1259</v>
      </c>
      <c r="D10572">
        <v>502624470</v>
      </c>
      <c r="E10572">
        <v>1</v>
      </c>
      <c r="F10572">
        <v>0</v>
      </c>
      <c r="G10572">
        <v>0</v>
      </c>
      <c r="H10572">
        <v>100000000</v>
      </c>
      <c r="I10572">
        <v>345000000</v>
      </c>
      <c r="J10572">
        <v>0.03</v>
      </c>
      <c r="M10572"/>
    </row>
    <row r="10573" spans="1:15" x14ac:dyDescent="0.25">
      <c r="A10573">
        <v>224</v>
      </c>
      <c r="B10573" t="s">
        <v>2002</v>
      </c>
      <c r="C10573" t="s">
        <v>2003</v>
      </c>
      <c r="D10573">
        <v>5073957246910</v>
      </c>
      <c r="E10573">
        <v>0</v>
      </c>
      <c r="F10573">
        <v>0</v>
      </c>
      <c r="G10573">
        <v>2</v>
      </c>
      <c r="H10573">
        <v>320000000000</v>
      </c>
      <c r="I10573">
        <v>340000000</v>
      </c>
      <c r="J10573" s="127">
        <v>0.05</v>
      </c>
      <c r="L10573" t="str">
        <f>C10573</f>
        <v>DOXA</v>
      </c>
      <c r="M10573" s="125">
        <f>H10573/1000000</f>
        <v>320000</v>
      </c>
      <c r="O10573" s="126">
        <f>D10573/1000000</f>
        <v>5073957.2469100002</v>
      </c>
    </row>
    <row r="10574" spans="1:15" hidden="1" x14ac:dyDescent="0.25">
      <c r="A10574">
        <v>220</v>
      </c>
      <c r="B10574" t="s">
        <v>1954</v>
      </c>
      <c r="C10574" t="s">
        <v>391</v>
      </c>
      <c r="D10574">
        <v>0</v>
      </c>
      <c r="E10574">
        <v>0</v>
      </c>
      <c r="F10574">
        <v>0</v>
      </c>
      <c r="G10574">
        <v>0</v>
      </c>
      <c r="H10574">
        <v>45600000000</v>
      </c>
      <c r="I10574">
        <v>340000000</v>
      </c>
      <c r="J10574">
        <v>4.4999999999999998E-2</v>
      </c>
      <c r="M10574"/>
    </row>
    <row r="10575" spans="1:15" hidden="1" x14ac:dyDescent="0.25">
      <c r="A10575">
        <v>220</v>
      </c>
      <c r="B10575" t="s">
        <v>2163</v>
      </c>
      <c r="C10575" t="s">
        <v>2164</v>
      </c>
      <c r="D10575">
        <v>0</v>
      </c>
      <c r="E10575">
        <v>0</v>
      </c>
      <c r="F10575">
        <v>0</v>
      </c>
      <c r="G10575">
        <v>0</v>
      </c>
      <c r="H10575">
        <v>25001123456</v>
      </c>
      <c r="I10575">
        <v>347000000</v>
      </c>
      <c r="J10575">
        <v>3.9E-2</v>
      </c>
      <c r="M10575"/>
    </row>
    <row r="10576" spans="1:15" hidden="1" x14ac:dyDescent="0.25">
      <c r="A10576">
        <v>220</v>
      </c>
      <c r="B10576" t="s">
        <v>2021</v>
      </c>
      <c r="C10576" t="s">
        <v>740</v>
      </c>
      <c r="D10576">
        <v>0</v>
      </c>
      <c r="E10576">
        <v>0</v>
      </c>
      <c r="F10576">
        <v>0</v>
      </c>
      <c r="G10576">
        <v>0</v>
      </c>
      <c r="H10576">
        <v>200000000</v>
      </c>
      <c r="I10576">
        <v>340000000</v>
      </c>
      <c r="J10576">
        <v>0.01</v>
      </c>
      <c r="M10576"/>
    </row>
    <row r="10577" spans="1:10" customFormat="1" hidden="1" x14ac:dyDescent="0.25">
      <c r="A10577">
        <v>220</v>
      </c>
      <c r="B10577" t="s">
        <v>1255</v>
      </c>
      <c r="C10577" t="s">
        <v>1256</v>
      </c>
      <c r="D10577">
        <v>0</v>
      </c>
      <c r="E10577">
        <v>0</v>
      </c>
      <c r="F10577">
        <v>0</v>
      </c>
      <c r="G10577">
        <v>0</v>
      </c>
      <c r="H10577">
        <v>10000000</v>
      </c>
      <c r="I10577">
        <v>340000000</v>
      </c>
      <c r="J10577">
        <v>0</v>
      </c>
    </row>
    <row r="10578" spans="1:10" customFormat="1" hidden="1" x14ac:dyDescent="0.25">
      <c r="A10578">
        <v>220</v>
      </c>
      <c r="B10578" t="s">
        <v>447</v>
      </c>
      <c r="C10578" t="s">
        <v>448</v>
      </c>
      <c r="D10578">
        <v>0</v>
      </c>
      <c r="E10578">
        <v>0</v>
      </c>
      <c r="F10578">
        <v>0</v>
      </c>
      <c r="G10578">
        <v>0</v>
      </c>
      <c r="H10578">
        <v>100000000</v>
      </c>
      <c r="I10578">
        <v>340000000</v>
      </c>
      <c r="J10578">
        <v>1.9E-2</v>
      </c>
    </row>
    <row r="10579" spans="1:10" customFormat="1" hidden="1" x14ac:dyDescent="0.25">
      <c r="A10579">
        <v>220</v>
      </c>
      <c r="B10579" t="s">
        <v>846</v>
      </c>
      <c r="C10579" t="s">
        <v>847</v>
      </c>
      <c r="D10579">
        <v>0</v>
      </c>
      <c r="E10579">
        <v>0</v>
      </c>
      <c r="F10579">
        <v>0</v>
      </c>
      <c r="G10579">
        <v>0</v>
      </c>
      <c r="H10579">
        <v>500000000</v>
      </c>
      <c r="I10579">
        <v>340000000</v>
      </c>
      <c r="J10579">
        <v>8.0000000000000002E-3</v>
      </c>
    </row>
    <row r="10580" spans="1:10" customFormat="1" hidden="1" x14ac:dyDescent="0.25">
      <c r="A10580">
        <v>220</v>
      </c>
      <c r="B10580" t="s">
        <v>2336</v>
      </c>
      <c r="C10580" t="s">
        <v>1324</v>
      </c>
      <c r="D10580">
        <v>0</v>
      </c>
      <c r="E10580">
        <v>0</v>
      </c>
      <c r="F10580">
        <v>0</v>
      </c>
      <c r="G10580">
        <v>0</v>
      </c>
      <c r="H10580">
        <v>394000000000</v>
      </c>
      <c r="I10580">
        <v>340000000</v>
      </c>
      <c r="J10580">
        <v>1</v>
      </c>
    </row>
    <row r="10581" spans="1:10" customFormat="1" hidden="1" x14ac:dyDescent="0.25">
      <c r="A10581">
        <v>220</v>
      </c>
      <c r="B10581" t="s">
        <v>1323</v>
      </c>
      <c r="C10581" t="s">
        <v>1324</v>
      </c>
      <c r="D10581">
        <v>0</v>
      </c>
      <c r="E10581">
        <v>0</v>
      </c>
      <c r="F10581">
        <v>0</v>
      </c>
      <c r="G10581">
        <v>0</v>
      </c>
      <c r="H10581">
        <v>390000000000</v>
      </c>
      <c r="I10581">
        <v>340000000</v>
      </c>
      <c r="J10581">
        <v>1</v>
      </c>
    </row>
    <row r="10582" spans="1:10" customFormat="1" hidden="1" x14ac:dyDescent="0.25">
      <c r="A10582">
        <v>220</v>
      </c>
      <c r="B10582" t="s">
        <v>2374</v>
      </c>
      <c r="C10582" t="s">
        <v>2375</v>
      </c>
      <c r="D10582">
        <v>72669337248</v>
      </c>
      <c r="E10582">
        <v>1</v>
      </c>
      <c r="F10582">
        <v>0</v>
      </c>
      <c r="G10582">
        <v>0</v>
      </c>
      <c r="H10582">
        <v>10000000000</v>
      </c>
      <c r="I10582">
        <v>340000000</v>
      </c>
      <c r="J10582">
        <v>0.04</v>
      </c>
    </row>
    <row r="10583" spans="1:10" customFormat="1" hidden="1" x14ac:dyDescent="0.25">
      <c r="A10583">
        <v>222</v>
      </c>
      <c r="B10583" t="s">
        <v>2421</v>
      </c>
      <c r="C10583" t="s">
        <v>2422</v>
      </c>
      <c r="D10583">
        <v>4128445741287</v>
      </c>
      <c r="E10583">
        <v>340000000</v>
      </c>
      <c r="F10583">
        <v>2522918623</v>
      </c>
      <c r="G10583">
        <v>2</v>
      </c>
      <c r="H10583">
        <v>280000000000</v>
      </c>
      <c r="I10583">
        <v>340000000</v>
      </c>
      <c r="J10583">
        <v>0</v>
      </c>
    </row>
    <row r="10584" spans="1:10" customFormat="1" hidden="1" x14ac:dyDescent="0.25">
      <c r="A10584">
        <v>220</v>
      </c>
      <c r="B10584" t="s">
        <v>565</v>
      </c>
      <c r="C10584" t="s">
        <v>566</v>
      </c>
      <c r="D10584">
        <v>183603777750</v>
      </c>
      <c r="E10584">
        <v>340000000</v>
      </c>
      <c r="F10584">
        <v>2728689363</v>
      </c>
      <c r="G10584">
        <v>2</v>
      </c>
      <c r="H10584">
        <v>5000000000</v>
      </c>
      <c r="I10584">
        <v>340000000</v>
      </c>
      <c r="J10584">
        <v>0</v>
      </c>
    </row>
    <row r="10585" spans="1:10" customFormat="1" hidden="1" x14ac:dyDescent="0.25">
      <c r="A10585">
        <v>220</v>
      </c>
      <c r="B10585" t="s">
        <v>1020</v>
      </c>
      <c r="C10585" t="s">
        <v>1021</v>
      </c>
      <c r="D10585">
        <v>99515964</v>
      </c>
      <c r="E10585">
        <v>1</v>
      </c>
      <c r="F10585">
        <v>0</v>
      </c>
      <c r="G10585">
        <v>0</v>
      </c>
      <c r="H10585">
        <v>0</v>
      </c>
      <c r="I10585">
        <v>340000000</v>
      </c>
      <c r="J10585">
        <v>0.99990000000000001</v>
      </c>
    </row>
    <row r="10586" spans="1:10" customFormat="1" hidden="1" x14ac:dyDescent="0.25">
      <c r="A10586">
        <v>220</v>
      </c>
      <c r="B10586" t="s">
        <v>1890</v>
      </c>
      <c r="C10586" t="s">
        <v>1891</v>
      </c>
      <c r="D10586">
        <v>7624114332191</v>
      </c>
      <c r="E10586">
        <v>510642891</v>
      </c>
      <c r="F10586">
        <v>4095429405</v>
      </c>
      <c r="G10586">
        <v>3</v>
      </c>
      <c r="H10586">
        <v>505000000000</v>
      </c>
      <c r="I10586">
        <v>340000000</v>
      </c>
      <c r="J10586">
        <v>0.04</v>
      </c>
    </row>
    <row r="10587" spans="1:10" customFormat="1" hidden="1" x14ac:dyDescent="0.25">
      <c r="A10587">
        <v>220</v>
      </c>
      <c r="B10587" t="s">
        <v>1149</v>
      </c>
      <c r="C10587" t="s">
        <v>1150</v>
      </c>
      <c r="D10587">
        <v>1808856776734</v>
      </c>
      <c r="E10587">
        <v>351946321</v>
      </c>
      <c r="F10587">
        <v>1182685816</v>
      </c>
      <c r="G10587">
        <v>1</v>
      </c>
      <c r="H10587">
        <v>150000000000</v>
      </c>
      <c r="I10587">
        <v>340000000</v>
      </c>
      <c r="J10587">
        <v>0.01</v>
      </c>
    </row>
    <row r="10588" spans="1:10" customFormat="1" hidden="1" x14ac:dyDescent="0.25">
      <c r="A10588">
        <v>220</v>
      </c>
      <c r="B10588" t="s">
        <v>406</v>
      </c>
      <c r="C10588" t="s">
        <v>407</v>
      </c>
      <c r="D10588">
        <v>220560377424</v>
      </c>
      <c r="E10588">
        <v>1</v>
      </c>
      <c r="F10588">
        <v>0</v>
      </c>
      <c r="G10588">
        <v>0</v>
      </c>
      <c r="H10588">
        <v>100000000000</v>
      </c>
      <c r="I10588">
        <v>340000000</v>
      </c>
      <c r="J10588">
        <v>0.02</v>
      </c>
    </row>
    <row r="10589" spans="1:10" customFormat="1" hidden="1" x14ac:dyDescent="0.25">
      <c r="A10589">
        <v>220</v>
      </c>
      <c r="B10589" t="s">
        <v>2002</v>
      </c>
      <c r="C10589" t="s">
        <v>2003</v>
      </c>
      <c r="D10589">
        <v>5058159279787</v>
      </c>
      <c r="E10589">
        <v>706746006</v>
      </c>
      <c r="F10589">
        <v>6968174116</v>
      </c>
      <c r="G10589">
        <v>5</v>
      </c>
      <c r="H10589">
        <v>320000000000</v>
      </c>
      <c r="I10589">
        <v>340000000</v>
      </c>
      <c r="J10589">
        <v>0.05</v>
      </c>
    </row>
    <row r="10590" spans="1:10" customFormat="1" hidden="1" x14ac:dyDescent="0.25">
      <c r="A10590">
        <v>220</v>
      </c>
      <c r="B10590" t="s">
        <v>2153</v>
      </c>
      <c r="C10590" t="s">
        <v>2154</v>
      </c>
      <c r="D10590">
        <v>157798563524</v>
      </c>
      <c r="E10590">
        <v>1</v>
      </c>
      <c r="F10590">
        <v>0</v>
      </c>
      <c r="G10590">
        <v>0</v>
      </c>
      <c r="H10590">
        <v>150000000000</v>
      </c>
      <c r="I10590">
        <v>340000000</v>
      </c>
      <c r="J10590">
        <v>3.1414999999999998E-2</v>
      </c>
    </row>
    <row r="10591" spans="1:10" customFormat="1" hidden="1" x14ac:dyDescent="0.25">
      <c r="A10591">
        <v>220</v>
      </c>
      <c r="B10591" t="s">
        <v>2073</v>
      </c>
      <c r="C10591" t="s">
        <v>2074</v>
      </c>
      <c r="D10591">
        <v>12407503339052</v>
      </c>
      <c r="E10591">
        <v>756191243</v>
      </c>
      <c r="F10591">
        <v>9988589844</v>
      </c>
      <c r="G10591">
        <v>7</v>
      </c>
      <c r="H10591">
        <v>300000000000</v>
      </c>
      <c r="I10591">
        <v>340000000</v>
      </c>
      <c r="J10591">
        <v>0.04</v>
      </c>
    </row>
    <row r="10592" spans="1:10" customFormat="1" hidden="1" x14ac:dyDescent="0.25">
      <c r="A10592">
        <v>220</v>
      </c>
      <c r="B10592" t="s">
        <v>1398</v>
      </c>
      <c r="C10592" t="s">
        <v>1399</v>
      </c>
      <c r="D10592">
        <v>8958396450152</v>
      </c>
      <c r="E10592">
        <v>446606835</v>
      </c>
      <c r="F10592">
        <v>4157666568</v>
      </c>
      <c r="G10592">
        <v>3</v>
      </c>
      <c r="H10592">
        <v>200000000000</v>
      </c>
      <c r="I10592">
        <v>340000000</v>
      </c>
      <c r="J10592">
        <v>2.5000000000000001E-2</v>
      </c>
    </row>
    <row r="10593" spans="1:15" hidden="1" x14ac:dyDescent="0.25">
      <c r="A10593">
        <v>220</v>
      </c>
      <c r="B10593" t="s">
        <v>623</v>
      </c>
      <c r="C10593" t="s">
        <v>624</v>
      </c>
      <c r="D10593">
        <v>435785592741</v>
      </c>
      <c r="E10593">
        <v>1</v>
      </c>
      <c r="F10593">
        <v>0</v>
      </c>
      <c r="G10593">
        <v>0</v>
      </c>
      <c r="H10593">
        <v>133640934650</v>
      </c>
      <c r="I10593">
        <v>340000000</v>
      </c>
      <c r="J10593">
        <v>2.5000000000000001E-2</v>
      </c>
      <c r="M10593"/>
    </row>
    <row r="10594" spans="1:15" x14ac:dyDescent="0.25">
      <c r="A10594">
        <v>224</v>
      </c>
      <c r="B10594" t="s">
        <v>2155</v>
      </c>
      <c r="C10594" t="s">
        <v>2156</v>
      </c>
      <c r="D10594">
        <v>734776644224</v>
      </c>
      <c r="E10594">
        <v>0</v>
      </c>
      <c r="F10594">
        <v>0</v>
      </c>
      <c r="G10594">
        <v>0</v>
      </c>
      <c r="H10594">
        <v>312000000000</v>
      </c>
      <c r="I10594">
        <v>340000000</v>
      </c>
      <c r="J10594" s="127">
        <v>1.2E-2</v>
      </c>
      <c r="L10594" t="str">
        <f>C10594</f>
        <v>CAB</v>
      </c>
      <c r="M10594" s="125">
        <f>H10594/1000000</f>
        <v>312000</v>
      </c>
      <c r="O10594" s="126">
        <f>D10594/1000000</f>
        <v>734776.64422400005</v>
      </c>
    </row>
    <row r="10595" spans="1:15" hidden="1" x14ac:dyDescent="0.25">
      <c r="A10595">
        <v>220</v>
      </c>
      <c r="B10595" t="s">
        <v>1559</v>
      </c>
      <c r="C10595" t="s">
        <v>1560</v>
      </c>
      <c r="D10595">
        <v>0</v>
      </c>
      <c r="E10595">
        <v>0</v>
      </c>
      <c r="F10595">
        <v>0</v>
      </c>
      <c r="G10595">
        <v>0</v>
      </c>
      <c r="H10595">
        <v>199500000000</v>
      </c>
      <c r="I10595">
        <v>340000000</v>
      </c>
      <c r="J10595">
        <v>0.01</v>
      </c>
      <c r="M10595"/>
    </row>
    <row r="10596" spans="1:15" hidden="1" x14ac:dyDescent="0.25">
      <c r="A10596">
        <v>220</v>
      </c>
      <c r="B10596" t="s">
        <v>1024</v>
      </c>
      <c r="C10596" t="s">
        <v>1025</v>
      </c>
      <c r="D10596">
        <v>3113427872</v>
      </c>
      <c r="E10596">
        <v>1</v>
      </c>
      <c r="F10596">
        <v>0</v>
      </c>
      <c r="G10596">
        <v>0</v>
      </c>
      <c r="H10596">
        <v>420000000</v>
      </c>
      <c r="I10596">
        <v>340000000</v>
      </c>
      <c r="J10596">
        <v>0.01</v>
      </c>
      <c r="M10596"/>
    </row>
    <row r="10597" spans="1:15" hidden="1" x14ac:dyDescent="0.25">
      <c r="A10597">
        <v>222</v>
      </c>
      <c r="B10597" t="s">
        <v>2137</v>
      </c>
      <c r="C10597" t="s">
        <v>2138</v>
      </c>
      <c r="D10597">
        <v>449588808601</v>
      </c>
      <c r="E10597">
        <v>1</v>
      </c>
      <c r="F10597">
        <v>0</v>
      </c>
      <c r="G10597">
        <v>0</v>
      </c>
      <c r="H10597">
        <v>53020000000</v>
      </c>
      <c r="I10597">
        <v>340000000</v>
      </c>
      <c r="J10597">
        <v>0</v>
      </c>
      <c r="M10597"/>
    </row>
    <row r="10598" spans="1:15" hidden="1" x14ac:dyDescent="0.25">
      <c r="A10598">
        <v>220</v>
      </c>
      <c r="B10598" t="s">
        <v>394</v>
      </c>
      <c r="C10598" t="s">
        <v>395</v>
      </c>
      <c r="D10598">
        <v>441620729247</v>
      </c>
      <c r="E10598">
        <v>1</v>
      </c>
      <c r="F10598">
        <v>0</v>
      </c>
      <c r="G10598">
        <v>0</v>
      </c>
      <c r="H10598">
        <v>10000000000</v>
      </c>
      <c r="I10598">
        <v>340000000</v>
      </c>
      <c r="J10598">
        <v>0.01</v>
      </c>
      <c r="M10598"/>
    </row>
    <row r="10599" spans="1:15" hidden="1" x14ac:dyDescent="0.25">
      <c r="A10599">
        <v>220</v>
      </c>
      <c r="B10599" t="s">
        <v>2413</v>
      </c>
      <c r="C10599" t="s">
        <v>2414</v>
      </c>
      <c r="D10599">
        <v>3288238065061</v>
      </c>
      <c r="E10599">
        <v>1</v>
      </c>
      <c r="F10599">
        <v>0</v>
      </c>
      <c r="G10599">
        <v>0</v>
      </c>
      <c r="H10599">
        <v>3000000000000</v>
      </c>
      <c r="I10599">
        <v>340000000</v>
      </c>
      <c r="J10599">
        <v>0.04</v>
      </c>
      <c r="M10599"/>
    </row>
    <row r="10600" spans="1:15" hidden="1" x14ac:dyDescent="0.25">
      <c r="A10600">
        <v>222</v>
      </c>
      <c r="B10600" t="s">
        <v>1583</v>
      </c>
      <c r="C10600" t="s">
        <v>1584</v>
      </c>
      <c r="D10600">
        <v>1137643418354</v>
      </c>
      <c r="E10600">
        <v>340000000</v>
      </c>
      <c r="F10600">
        <v>2522998623</v>
      </c>
      <c r="G10600">
        <v>2</v>
      </c>
      <c r="H10600">
        <v>498393066484</v>
      </c>
      <c r="I10600">
        <v>340000000</v>
      </c>
      <c r="J10600">
        <v>0</v>
      </c>
      <c r="M10600"/>
    </row>
    <row r="10601" spans="1:15" hidden="1" x14ac:dyDescent="0.25">
      <c r="A10601">
        <v>220</v>
      </c>
      <c r="B10601" t="s">
        <v>820</v>
      </c>
      <c r="C10601">
        <v>247</v>
      </c>
      <c r="D10601">
        <v>2409966871739</v>
      </c>
      <c r="E10601">
        <v>381840665</v>
      </c>
      <c r="F10601">
        <v>1153606928</v>
      </c>
      <c r="G10601">
        <v>1</v>
      </c>
      <c r="H10601">
        <v>1700000000000</v>
      </c>
      <c r="I10601">
        <v>340000000</v>
      </c>
      <c r="J10601">
        <v>3.5000000000000003E-2</v>
      </c>
      <c r="M10601"/>
    </row>
    <row r="10602" spans="1:15" hidden="1" x14ac:dyDescent="0.25">
      <c r="A10602">
        <v>220</v>
      </c>
      <c r="B10602" t="s">
        <v>1826</v>
      </c>
      <c r="C10602" t="s">
        <v>1827</v>
      </c>
      <c r="D10602">
        <v>1002272562602</v>
      </c>
      <c r="E10602">
        <v>375840432</v>
      </c>
      <c r="F10602">
        <v>1158840649</v>
      </c>
      <c r="G10602">
        <v>1</v>
      </c>
      <c r="H10602">
        <v>200000000000</v>
      </c>
      <c r="I10602">
        <v>340000000</v>
      </c>
      <c r="J10602">
        <v>0.03</v>
      </c>
      <c r="M10602"/>
    </row>
    <row r="10603" spans="1:15" hidden="1" x14ac:dyDescent="0.25">
      <c r="A10603">
        <v>220</v>
      </c>
      <c r="B10603" t="s">
        <v>365</v>
      </c>
      <c r="C10603" t="s">
        <v>366</v>
      </c>
      <c r="D10603">
        <v>145804791974</v>
      </c>
      <c r="E10603">
        <v>1</v>
      </c>
      <c r="F10603">
        <v>0</v>
      </c>
      <c r="G10603">
        <v>0</v>
      </c>
      <c r="H10603">
        <v>15000000000</v>
      </c>
      <c r="I10603">
        <v>340000000</v>
      </c>
      <c r="J10603">
        <v>0.02</v>
      </c>
      <c r="M10603"/>
    </row>
    <row r="10604" spans="1:15" hidden="1" x14ac:dyDescent="0.25">
      <c r="A10604">
        <v>222</v>
      </c>
      <c r="B10604" t="s">
        <v>2603</v>
      </c>
      <c r="C10604" t="s">
        <v>2604</v>
      </c>
      <c r="D10604">
        <v>11724182290</v>
      </c>
      <c r="E10604">
        <v>1</v>
      </c>
      <c r="F10604">
        <v>0</v>
      </c>
      <c r="G10604">
        <v>0</v>
      </c>
      <c r="H10604">
        <v>11500000000</v>
      </c>
      <c r="I10604">
        <v>340000000</v>
      </c>
      <c r="J10604">
        <v>5.0000000000000001E-3</v>
      </c>
      <c r="M10604"/>
    </row>
    <row r="10605" spans="1:15" hidden="1" x14ac:dyDescent="0.25">
      <c r="A10605">
        <v>222</v>
      </c>
      <c r="B10605" t="s">
        <v>282</v>
      </c>
      <c r="C10605" t="s">
        <v>283</v>
      </c>
      <c r="D10605">
        <v>549893443684</v>
      </c>
      <c r="E10605">
        <v>1</v>
      </c>
      <c r="F10605">
        <v>0</v>
      </c>
      <c r="G10605">
        <v>0</v>
      </c>
      <c r="H10605">
        <v>10000000000</v>
      </c>
      <c r="I10605">
        <v>340000000</v>
      </c>
      <c r="J10605">
        <v>0</v>
      </c>
      <c r="M10605"/>
    </row>
    <row r="10606" spans="1:15" hidden="1" x14ac:dyDescent="0.25">
      <c r="A10606">
        <v>220</v>
      </c>
      <c r="B10606" t="s">
        <v>2109</v>
      </c>
      <c r="C10606" t="s">
        <v>2110</v>
      </c>
      <c r="D10606">
        <v>296586682654</v>
      </c>
      <c r="E10606">
        <v>1</v>
      </c>
      <c r="F10606">
        <v>0</v>
      </c>
      <c r="G10606">
        <v>0</v>
      </c>
      <c r="H10606">
        <v>25000000000</v>
      </c>
      <c r="I10606">
        <v>340000000</v>
      </c>
      <c r="J10606">
        <v>0.01</v>
      </c>
      <c r="M10606"/>
    </row>
    <row r="10607" spans="1:15" x14ac:dyDescent="0.25">
      <c r="A10607">
        <v>224</v>
      </c>
      <c r="B10607" t="s">
        <v>2045</v>
      </c>
      <c r="C10607" t="s">
        <v>2046</v>
      </c>
      <c r="D10607">
        <v>1709938691612</v>
      </c>
      <c r="E10607">
        <v>0</v>
      </c>
      <c r="F10607">
        <v>0</v>
      </c>
      <c r="G10607">
        <v>2</v>
      </c>
      <c r="H10607">
        <v>311800000000</v>
      </c>
      <c r="I10607">
        <v>340000000</v>
      </c>
      <c r="J10607" s="127">
        <v>0</v>
      </c>
      <c r="L10607" t="str">
        <f>C10607</f>
        <v>IWH</v>
      </c>
      <c r="M10607" s="125">
        <f>H10607/1000000</f>
        <v>311800</v>
      </c>
      <c r="O10607" s="126">
        <f>D10607/1000000</f>
        <v>1709938.6916120001</v>
      </c>
    </row>
    <row r="10608" spans="1:15" hidden="1" x14ac:dyDescent="0.25">
      <c r="A10608">
        <v>220</v>
      </c>
      <c r="B10608" t="s">
        <v>1046</v>
      </c>
      <c r="C10608" t="s">
        <v>1047</v>
      </c>
      <c r="D10608">
        <v>102050764439</v>
      </c>
      <c r="E10608">
        <v>1</v>
      </c>
      <c r="F10608">
        <v>0</v>
      </c>
      <c r="G10608">
        <v>0</v>
      </c>
      <c r="H10608">
        <v>50000000</v>
      </c>
      <c r="I10608">
        <v>340000000</v>
      </c>
      <c r="J10608">
        <v>4.8999999999999998E-3</v>
      </c>
      <c r="M10608"/>
    </row>
    <row r="10609" spans="1:15" hidden="1" x14ac:dyDescent="0.25">
      <c r="A10609">
        <v>220</v>
      </c>
      <c r="B10609" t="s">
        <v>1529</v>
      </c>
      <c r="C10609" t="s">
        <v>1530</v>
      </c>
      <c r="D10609">
        <v>0</v>
      </c>
      <c r="E10609">
        <v>0</v>
      </c>
      <c r="F10609">
        <v>0</v>
      </c>
      <c r="G10609">
        <v>0</v>
      </c>
      <c r="H10609">
        <v>340000000000</v>
      </c>
      <c r="I10609">
        <v>475000000</v>
      </c>
      <c r="J10609">
        <v>1.7999999999999999E-2</v>
      </c>
      <c r="M10609"/>
    </row>
    <row r="10610" spans="1:15" hidden="1" x14ac:dyDescent="0.25">
      <c r="A10610">
        <v>220</v>
      </c>
      <c r="B10610" t="s">
        <v>252</v>
      </c>
      <c r="C10610" t="s">
        <v>253</v>
      </c>
      <c r="D10610">
        <v>1636867418627</v>
      </c>
      <c r="E10610">
        <v>476434956</v>
      </c>
      <c r="F10610">
        <v>2592264165</v>
      </c>
      <c r="G10610">
        <v>2</v>
      </c>
      <c r="H10610">
        <v>7149000000</v>
      </c>
      <c r="I10610">
        <v>340000000</v>
      </c>
      <c r="J10610">
        <v>0.05</v>
      </c>
      <c r="M10610"/>
    </row>
    <row r="10611" spans="1:15" hidden="1" x14ac:dyDescent="0.25">
      <c r="A10611">
        <v>222</v>
      </c>
      <c r="B10611" t="s">
        <v>1908</v>
      </c>
      <c r="C10611" t="s">
        <v>1909</v>
      </c>
      <c r="D10611">
        <v>0</v>
      </c>
      <c r="E10611">
        <v>0</v>
      </c>
      <c r="F10611">
        <v>0</v>
      </c>
      <c r="G10611">
        <v>0</v>
      </c>
      <c r="H10611">
        <v>500000000</v>
      </c>
      <c r="I10611">
        <v>340000000</v>
      </c>
      <c r="J10611">
        <v>0.05</v>
      </c>
      <c r="M10611"/>
    </row>
    <row r="10612" spans="1:15" x14ac:dyDescent="0.25">
      <c r="A10612">
        <v>224</v>
      </c>
      <c r="B10612" t="s">
        <v>1638</v>
      </c>
      <c r="C10612" t="s">
        <v>1639</v>
      </c>
      <c r="D10612">
        <v>1908033318652</v>
      </c>
      <c r="E10612">
        <v>0</v>
      </c>
      <c r="F10612">
        <v>0</v>
      </c>
      <c r="G10612">
        <v>2</v>
      </c>
      <c r="H10612">
        <v>305000000000</v>
      </c>
      <c r="I10612">
        <v>340000000</v>
      </c>
      <c r="J10612" s="127">
        <v>0.01</v>
      </c>
      <c r="L10612" t="str">
        <f t="shared" ref="L10612:L10613" si="98">C10612</f>
        <v>CPX</v>
      </c>
      <c r="M10612" s="125">
        <f t="shared" ref="M10612:M10613" si="99">H10612/1000000</f>
        <v>305000</v>
      </c>
      <c r="O10612" s="126">
        <f t="shared" ref="O10612:O10613" si="100">D10612/1000000</f>
        <v>1908033.318652</v>
      </c>
    </row>
    <row r="10613" spans="1:15" x14ac:dyDescent="0.25">
      <c r="A10613">
        <v>224</v>
      </c>
      <c r="B10613" t="s">
        <v>1438</v>
      </c>
      <c r="C10613" t="s">
        <v>1439</v>
      </c>
      <c r="D10613">
        <v>354432694594</v>
      </c>
      <c r="E10613">
        <v>0</v>
      </c>
      <c r="F10613">
        <v>0</v>
      </c>
      <c r="G10613">
        <v>0</v>
      </c>
      <c r="H10613">
        <v>305000000000</v>
      </c>
      <c r="I10613">
        <v>340000000</v>
      </c>
      <c r="J10613" s="127">
        <v>7.4999999999999997E-3</v>
      </c>
      <c r="L10613" t="str">
        <f t="shared" si="98"/>
        <v>VRITS</v>
      </c>
      <c r="M10613" s="125">
        <f t="shared" si="99"/>
        <v>305000</v>
      </c>
      <c r="O10613" s="126">
        <f t="shared" si="100"/>
        <v>354432.694594</v>
      </c>
    </row>
    <row r="10614" spans="1:15" hidden="1" x14ac:dyDescent="0.25">
      <c r="A10614">
        <v>222</v>
      </c>
      <c r="B10614" t="s">
        <v>2543</v>
      </c>
      <c r="C10614" t="s">
        <v>2544</v>
      </c>
      <c r="D10614">
        <v>157715221226518</v>
      </c>
      <c r="E10614">
        <v>11380920785</v>
      </c>
      <c r="F10614">
        <v>118852264921</v>
      </c>
      <c r="G10614">
        <v>91</v>
      </c>
      <c r="H10614">
        <v>100000000000</v>
      </c>
      <c r="I10614">
        <v>340000000</v>
      </c>
      <c r="J10614">
        <v>8.5000000000000006E-2</v>
      </c>
      <c r="M10614"/>
    </row>
    <row r="10615" spans="1:15" hidden="1" x14ac:dyDescent="0.25">
      <c r="A10615">
        <v>220</v>
      </c>
      <c r="B10615" t="s">
        <v>1342</v>
      </c>
      <c r="C10615" t="s">
        <v>1343</v>
      </c>
      <c r="D10615">
        <v>5913406658659</v>
      </c>
      <c r="E10615">
        <v>1</v>
      </c>
      <c r="F10615">
        <v>0</v>
      </c>
      <c r="G10615">
        <v>0</v>
      </c>
      <c r="H10615">
        <v>300000000</v>
      </c>
      <c r="I10615">
        <v>340000000</v>
      </c>
      <c r="J10615">
        <v>0.01</v>
      </c>
      <c r="M10615"/>
    </row>
    <row r="10616" spans="1:15" hidden="1" x14ac:dyDescent="0.25">
      <c r="A10616">
        <v>220</v>
      </c>
      <c r="B10616" t="s">
        <v>907</v>
      </c>
      <c r="C10616" t="s">
        <v>908</v>
      </c>
      <c r="D10616">
        <v>728231342107</v>
      </c>
      <c r="E10616">
        <v>1</v>
      </c>
      <c r="F10616">
        <v>0</v>
      </c>
      <c r="G10616">
        <v>0</v>
      </c>
      <c r="H10616">
        <v>400000000000</v>
      </c>
      <c r="I10616">
        <v>340000000</v>
      </c>
      <c r="J10616">
        <v>0.02</v>
      </c>
      <c r="M10616"/>
    </row>
    <row r="10617" spans="1:15" hidden="1" x14ac:dyDescent="0.25">
      <c r="A10617">
        <v>220</v>
      </c>
      <c r="B10617" t="s">
        <v>1030</v>
      </c>
      <c r="C10617" t="s">
        <v>1031</v>
      </c>
      <c r="D10617">
        <v>89432875966</v>
      </c>
      <c r="E10617">
        <v>1</v>
      </c>
      <c r="F10617">
        <v>0</v>
      </c>
      <c r="G10617">
        <v>0</v>
      </c>
      <c r="H10617">
        <v>40000000000</v>
      </c>
      <c r="I10617">
        <v>340000000</v>
      </c>
      <c r="J10617">
        <v>0</v>
      </c>
      <c r="M10617"/>
    </row>
    <row r="10618" spans="1:15" x14ac:dyDescent="0.25">
      <c r="A10618">
        <v>224</v>
      </c>
      <c r="B10618" t="s">
        <v>2129</v>
      </c>
      <c r="C10618" t="s">
        <v>2130</v>
      </c>
      <c r="D10618">
        <v>22116504584277</v>
      </c>
      <c r="E10618">
        <v>0</v>
      </c>
      <c r="F10618">
        <v>0</v>
      </c>
      <c r="G10618">
        <v>7</v>
      </c>
      <c r="H10618">
        <v>301000000000</v>
      </c>
      <c r="I10618">
        <v>340000000</v>
      </c>
      <c r="J10618" s="127">
        <v>0</v>
      </c>
      <c r="L10618" t="str">
        <f>C10618</f>
        <v>LONDN</v>
      </c>
      <c r="M10618" s="125">
        <f>H10618/1000000</f>
        <v>301000</v>
      </c>
      <c r="O10618" s="126">
        <f>D10618/1000000</f>
        <v>22116504.584277</v>
      </c>
    </row>
    <row r="10619" spans="1:15" hidden="1" x14ac:dyDescent="0.25">
      <c r="A10619">
        <v>220</v>
      </c>
      <c r="B10619" t="s">
        <v>2000</v>
      </c>
      <c r="C10619" t="s">
        <v>2001</v>
      </c>
      <c r="D10619">
        <v>516739179747</v>
      </c>
      <c r="E10619">
        <v>345971776</v>
      </c>
      <c r="F10619">
        <v>1188383604</v>
      </c>
      <c r="G10619">
        <v>1</v>
      </c>
      <c r="H10619">
        <v>10000000000</v>
      </c>
      <c r="I10619">
        <v>340000000</v>
      </c>
      <c r="J10619">
        <v>5.0000000000000001E-3</v>
      </c>
      <c r="M10619"/>
    </row>
    <row r="10620" spans="1:15" hidden="1" x14ac:dyDescent="0.25">
      <c r="A10620">
        <v>220</v>
      </c>
      <c r="B10620" t="s">
        <v>1880</v>
      </c>
      <c r="C10620" t="s">
        <v>1881</v>
      </c>
      <c r="D10620">
        <v>24465220833512</v>
      </c>
      <c r="E10620">
        <v>2454402230</v>
      </c>
      <c r="F10620">
        <v>19029620076</v>
      </c>
      <c r="G10620">
        <v>14</v>
      </c>
      <c r="H10620">
        <v>110800000000</v>
      </c>
      <c r="I10620">
        <v>340000000</v>
      </c>
      <c r="J10620">
        <v>0.1</v>
      </c>
      <c r="M10620"/>
    </row>
    <row r="10621" spans="1:15" hidden="1" x14ac:dyDescent="0.25">
      <c r="A10621">
        <v>220</v>
      </c>
      <c r="B10621" t="s">
        <v>615</v>
      </c>
      <c r="C10621" t="s">
        <v>616</v>
      </c>
      <c r="D10621">
        <v>0</v>
      </c>
      <c r="E10621">
        <v>0</v>
      </c>
      <c r="F10621">
        <v>0</v>
      </c>
      <c r="G10621">
        <v>0</v>
      </c>
      <c r="H10621">
        <v>100000000000</v>
      </c>
      <c r="I10621">
        <v>340000000</v>
      </c>
      <c r="J10621">
        <v>0.03</v>
      </c>
      <c r="M10621"/>
    </row>
    <row r="10622" spans="1:15" hidden="1" x14ac:dyDescent="0.25">
      <c r="A10622">
        <v>222</v>
      </c>
      <c r="B10622" t="s">
        <v>2034</v>
      </c>
      <c r="C10622" t="s">
        <v>2035</v>
      </c>
      <c r="D10622">
        <v>38451740938893</v>
      </c>
      <c r="E10622">
        <v>666230105</v>
      </c>
      <c r="F10622">
        <v>32296780482</v>
      </c>
      <c r="G10622">
        <v>23</v>
      </c>
      <c r="H10622">
        <v>1139700000000</v>
      </c>
      <c r="I10622">
        <v>340000000</v>
      </c>
      <c r="J10622">
        <v>0.01</v>
      </c>
      <c r="M10622"/>
    </row>
    <row r="10623" spans="1:15" hidden="1" x14ac:dyDescent="0.25">
      <c r="A10623">
        <v>220</v>
      </c>
      <c r="B10623" t="s">
        <v>341</v>
      </c>
      <c r="C10623" t="s">
        <v>342</v>
      </c>
      <c r="D10623">
        <v>2559758853802</v>
      </c>
      <c r="E10623">
        <v>340000000</v>
      </c>
      <c r="F10623">
        <v>4264200926</v>
      </c>
      <c r="G10623">
        <v>3</v>
      </c>
      <c r="H10623">
        <v>200000000000</v>
      </c>
      <c r="I10623">
        <v>340000000</v>
      </c>
      <c r="J10623">
        <v>0</v>
      </c>
      <c r="M10623"/>
    </row>
    <row r="10624" spans="1:15" hidden="1" x14ac:dyDescent="0.25">
      <c r="A10624">
        <v>222</v>
      </c>
      <c r="B10624" t="s">
        <v>1350</v>
      </c>
      <c r="C10624" t="s">
        <v>1351</v>
      </c>
      <c r="D10624">
        <v>232879792717</v>
      </c>
      <c r="E10624">
        <v>367275287</v>
      </c>
      <c r="F10624">
        <v>1063736224</v>
      </c>
      <c r="G10624">
        <v>1</v>
      </c>
      <c r="H10624">
        <v>50000000000</v>
      </c>
      <c r="I10624">
        <v>340000000</v>
      </c>
      <c r="J10624">
        <v>2.5000000000000001E-2</v>
      </c>
      <c r="M10624"/>
    </row>
    <row r="10625" spans="1:15" hidden="1" x14ac:dyDescent="0.25">
      <c r="A10625">
        <v>220</v>
      </c>
      <c r="B10625" t="s">
        <v>154</v>
      </c>
      <c r="C10625" t="s">
        <v>155</v>
      </c>
      <c r="D10625">
        <v>220667030720</v>
      </c>
      <c r="E10625">
        <v>1</v>
      </c>
      <c r="F10625">
        <v>0</v>
      </c>
      <c r="G10625">
        <v>0</v>
      </c>
      <c r="H10625">
        <v>125000000000</v>
      </c>
      <c r="I10625">
        <v>340000000</v>
      </c>
      <c r="J10625">
        <v>3.3300000000000003E-2</v>
      </c>
      <c r="M10625"/>
    </row>
    <row r="10626" spans="1:15" x14ac:dyDescent="0.25">
      <c r="A10626">
        <v>224</v>
      </c>
      <c r="B10626" t="s">
        <v>2073</v>
      </c>
      <c r="C10626" t="s">
        <v>2074</v>
      </c>
      <c r="D10626">
        <v>14363482341866</v>
      </c>
      <c r="E10626">
        <v>0</v>
      </c>
      <c r="F10626">
        <v>0</v>
      </c>
      <c r="G10626">
        <v>8</v>
      </c>
      <c r="H10626">
        <v>300000000000</v>
      </c>
      <c r="I10626">
        <v>340000000</v>
      </c>
      <c r="J10626" s="127">
        <v>0.04</v>
      </c>
      <c r="L10626" t="str">
        <f>C10626</f>
        <v>NLD</v>
      </c>
      <c r="M10626" s="125">
        <f>H10626/1000000</f>
        <v>300000</v>
      </c>
      <c r="O10626" s="126">
        <f>D10626/1000000</f>
        <v>14363482.341866</v>
      </c>
    </row>
    <row r="10627" spans="1:15" hidden="1" x14ac:dyDescent="0.25">
      <c r="A10627">
        <v>220</v>
      </c>
      <c r="B10627" t="s">
        <v>573</v>
      </c>
      <c r="C10627" t="s">
        <v>574</v>
      </c>
      <c r="D10627">
        <v>20932931001648</v>
      </c>
      <c r="E10627">
        <v>940962182</v>
      </c>
      <c r="F10627">
        <v>14423092373</v>
      </c>
      <c r="G10627">
        <v>10</v>
      </c>
      <c r="H10627">
        <v>1000000000000</v>
      </c>
      <c r="I10627">
        <v>340000000</v>
      </c>
      <c r="J10627">
        <v>0.04</v>
      </c>
      <c r="M10627"/>
    </row>
    <row r="10628" spans="1:15" hidden="1" x14ac:dyDescent="0.25">
      <c r="A10628">
        <v>220</v>
      </c>
      <c r="B10628" t="s">
        <v>351</v>
      </c>
      <c r="C10628" t="s">
        <v>352</v>
      </c>
      <c r="D10628">
        <v>47514172795665</v>
      </c>
      <c r="E10628">
        <v>551557060</v>
      </c>
      <c r="F10628">
        <v>20944148955</v>
      </c>
      <c r="G10628">
        <v>14</v>
      </c>
      <c r="H10628">
        <v>500000000000</v>
      </c>
      <c r="I10628">
        <v>340000000</v>
      </c>
      <c r="J10628">
        <v>0.01</v>
      </c>
      <c r="M10628"/>
    </row>
    <row r="10629" spans="1:15" hidden="1" x14ac:dyDescent="0.25">
      <c r="A10629">
        <v>220</v>
      </c>
      <c r="B10629" t="s">
        <v>1856</v>
      </c>
      <c r="C10629" t="s">
        <v>1857</v>
      </c>
      <c r="D10629">
        <v>312944171031</v>
      </c>
      <c r="E10629">
        <v>370290237</v>
      </c>
      <c r="F10629">
        <v>2698559990</v>
      </c>
      <c r="G10629">
        <v>2</v>
      </c>
      <c r="H10629">
        <v>50000000000</v>
      </c>
      <c r="I10629">
        <v>340000000</v>
      </c>
      <c r="J10629">
        <v>1.11E-2</v>
      </c>
      <c r="M10629"/>
    </row>
    <row r="10630" spans="1:15" hidden="1" x14ac:dyDescent="0.25">
      <c r="A10630">
        <v>220</v>
      </c>
      <c r="B10630" t="s">
        <v>266</v>
      </c>
      <c r="C10630" t="s">
        <v>267</v>
      </c>
      <c r="D10630">
        <v>3622219460105</v>
      </c>
      <c r="E10630">
        <v>363925942</v>
      </c>
      <c r="F10630">
        <v>1172371172</v>
      </c>
      <c r="G10630">
        <v>1</v>
      </c>
      <c r="H10630">
        <v>1612388000000</v>
      </c>
      <c r="I10630">
        <v>340000000</v>
      </c>
      <c r="J10630">
        <v>0.02</v>
      </c>
      <c r="M10630"/>
    </row>
    <row r="10631" spans="1:15" hidden="1" x14ac:dyDescent="0.25">
      <c r="A10631">
        <v>220</v>
      </c>
      <c r="B10631" t="s">
        <v>949</v>
      </c>
      <c r="C10631" t="s">
        <v>950</v>
      </c>
      <c r="D10631">
        <v>5996127911056</v>
      </c>
      <c r="E10631">
        <v>397984384</v>
      </c>
      <c r="F10631">
        <v>5740454069</v>
      </c>
      <c r="G10631">
        <v>4</v>
      </c>
      <c r="H10631">
        <v>130000000000</v>
      </c>
      <c r="I10631">
        <v>340000000</v>
      </c>
      <c r="J10631">
        <v>0.01</v>
      </c>
      <c r="M10631"/>
    </row>
    <row r="10632" spans="1:15" hidden="1" x14ac:dyDescent="0.25">
      <c r="A10632">
        <v>220</v>
      </c>
      <c r="B10632" t="s">
        <v>1517</v>
      </c>
      <c r="C10632" t="s">
        <v>1518</v>
      </c>
      <c r="D10632">
        <v>729169399151</v>
      </c>
      <c r="E10632">
        <v>1</v>
      </c>
      <c r="F10632">
        <v>0</v>
      </c>
      <c r="G10632">
        <v>0</v>
      </c>
      <c r="H10632">
        <v>13300000000</v>
      </c>
      <c r="I10632">
        <v>340000000</v>
      </c>
      <c r="J10632">
        <v>0</v>
      </c>
      <c r="M10632"/>
    </row>
    <row r="10633" spans="1:15" hidden="1" x14ac:dyDescent="0.25">
      <c r="A10633">
        <v>220</v>
      </c>
      <c r="B10633" t="s">
        <v>2248</v>
      </c>
      <c r="C10633" t="s">
        <v>2249</v>
      </c>
      <c r="D10633">
        <v>58593880281993</v>
      </c>
      <c r="E10633">
        <v>737681938</v>
      </c>
      <c r="F10633">
        <v>43789200118</v>
      </c>
      <c r="G10633">
        <v>29</v>
      </c>
      <c r="H10633">
        <v>500000000000</v>
      </c>
      <c r="I10633">
        <v>340000000</v>
      </c>
      <c r="J10633">
        <v>8.9999999999999993E-3</v>
      </c>
      <c r="M10633"/>
    </row>
    <row r="10634" spans="1:15" hidden="1" x14ac:dyDescent="0.25">
      <c r="A10634">
        <v>220</v>
      </c>
      <c r="B10634" t="s">
        <v>1878</v>
      </c>
      <c r="C10634" t="s">
        <v>1879</v>
      </c>
      <c r="D10634">
        <v>751557162334</v>
      </c>
      <c r="E10634">
        <v>363891459</v>
      </c>
      <c r="F10634">
        <v>1170681520</v>
      </c>
      <c r="G10634">
        <v>1</v>
      </c>
      <c r="H10634">
        <v>620000000000</v>
      </c>
      <c r="I10634">
        <v>340000000</v>
      </c>
      <c r="J10634">
        <v>0.02</v>
      </c>
      <c r="M10634"/>
    </row>
    <row r="10635" spans="1:15" hidden="1" x14ac:dyDescent="0.25">
      <c r="A10635">
        <v>220</v>
      </c>
      <c r="B10635" t="s">
        <v>2261</v>
      </c>
      <c r="C10635" t="s">
        <v>2262</v>
      </c>
      <c r="D10635">
        <v>0</v>
      </c>
      <c r="E10635">
        <v>0</v>
      </c>
      <c r="F10635">
        <v>0</v>
      </c>
      <c r="G10635">
        <v>0</v>
      </c>
      <c r="H10635">
        <v>500000000000</v>
      </c>
      <c r="I10635">
        <v>340000000</v>
      </c>
      <c r="J10635">
        <v>0.01</v>
      </c>
      <c r="M10635"/>
    </row>
    <row r="10636" spans="1:15" hidden="1" x14ac:dyDescent="0.25">
      <c r="A10636">
        <v>220</v>
      </c>
      <c r="B10636" t="s">
        <v>2400</v>
      </c>
      <c r="C10636" t="s">
        <v>2401</v>
      </c>
      <c r="D10636">
        <v>682782519857</v>
      </c>
      <c r="E10636">
        <v>1</v>
      </c>
      <c r="F10636">
        <v>0</v>
      </c>
      <c r="G10636">
        <v>0</v>
      </c>
      <c r="H10636">
        <v>633330000000</v>
      </c>
      <c r="I10636">
        <v>340000000</v>
      </c>
      <c r="J10636">
        <v>0.03</v>
      </c>
      <c r="M10636"/>
    </row>
    <row r="10637" spans="1:15" hidden="1" x14ac:dyDescent="0.25">
      <c r="A10637">
        <v>220</v>
      </c>
      <c r="B10637" t="s">
        <v>410</v>
      </c>
      <c r="C10637" t="s">
        <v>411</v>
      </c>
      <c r="D10637">
        <v>210628816216</v>
      </c>
      <c r="E10637">
        <v>1</v>
      </c>
      <c r="F10637">
        <v>0</v>
      </c>
      <c r="G10637">
        <v>0</v>
      </c>
      <c r="H10637">
        <v>75000000000</v>
      </c>
      <c r="I10637">
        <v>340000000</v>
      </c>
      <c r="J10637">
        <v>1.6500000000000001E-2</v>
      </c>
      <c r="M10637"/>
    </row>
    <row r="10638" spans="1:15" x14ac:dyDescent="0.25">
      <c r="A10638">
        <v>224</v>
      </c>
      <c r="B10638" t="s">
        <v>1688</v>
      </c>
      <c r="C10638" t="s">
        <v>1689</v>
      </c>
      <c r="D10638">
        <v>29963856902620</v>
      </c>
      <c r="E10638">
        <v>0</v>
      </c>
      <c r="F10638">
        <v>0</v>
      </c>
      <c r="G10638">
        <v>24</v>
      </c>
      <c r="H10638">
        <v>300000000000</v>
      </c>
      <c r="I10638">
        <v>340000000</v>
      </c>
      <c r="J10638" s="127">
        <v>0.01</v>
      </c>
      <c r="L10638" t="str">
        <f>C10638</f>
        <v>SUNNY</v>
      </c>
      <c r="M10638" s="125">
        <f>H10638/1000000</f>
        <v>300000</v>
      </c>
      <c r="O10638" s="126">
        <f>D10638/1000000</f>
        <v>29963856.902619999</v>
      </c>
    </row>
    <row r="10639" spans="1:15" hidden="1" x14ac:dyDescent="0.25">
      <c r="A10639">
        <v>220</v>
      </c>
      <c r="B10639" t="s">
        <v>1388</v>
      </c>
      <c r="C10639" t="s">
        <v>1389</v>
      </c>
      <c r="D10639">
        <v>1965927199098</v>
      </c>
      <c r="E10639">
        <v>1</v>
      </c>
      <c r="F10639">
        <v>0</v>
      </c>
      <c r="G10639">
        <v>0</v>
      </c>
      <c r="H10639">
        <v>12400000000</v>
      </c>
      <c r="I10639">
        <v>340000000</v>
      </c>
      <c r="J10639">
        <v>0.01</v>
      </c>
      <c r="M10639"/>
    </row>
    <row r="10640" spans="1:15" hidden="1" x14ac:dyDescent="0.25">
      <c r="A10640">
        <v>222</v>
      </c>
      <c r="B10640" t="s">
        <v>1521</v>
      </c>
      <c r="C10640" t="s">
        <v>1522</v>
      </c>
      <c r="D10640">
        <v>76702983853708</v>
      </c>
      <c r="E10640">
        <v>340000000</v>
      </c>
      <c r="F10640">
        <v>66094198095</v>
      </c>
      <c r="G10640">
        <v>46</v>
      </c>
      <c r="H10640">
        <v>7000000000000</v>
      </c>
      <c r="I10640">
        <v>340000000</v>
      </c>
      <c r="J10640">
        <v>0</v>
      </c>
      <c r="M10640"/>
    </row>
    <row r="10641" spans="1:15" hidden="1" x14ac:dyDescent="0.25">
      <c r="A10641">
        <v>220</v>
      </c>
      <c r="B10641" t="s">
        <v>2359</v>
      </c>
      <c r="C10641" t="s">
        <v>2360</v>
      </c>
      <c r="D10641">
        <v>2103936061</v>
      </c>
      <c r="E10641">
        <v>1</v>
      </c>
      <c r="F10641">
        <v>0</v>
      </c>
      <c r="G10641">
        <v>0</v>
      </c>
      <c r="H10641">
        <v>1000000000</v>
      </c>
      <c r="I10641">
        <v>340000000</v>
      </c>
      <c r="J10641">
        <v>0.01</v>
      </c>
      <c r="M10641"/>
    </row>
    <row r="10642" spans="1:15" hidden="1" x14ac:dyDescent="0.25">
      <c r="A10642">
        <v>220</v>
      </c>
      <c r="B10642" t="s">
        <v>958</v>
      </c>
      <c r="C10642" t="s">
        <v>959</v>
      </c>
      <c r="D10642">
        <v>539390883233</v>
      </c>
      <c r="E10642">
        <v>1</v>
      </c>
      <c r="F10642">
        <v>0</v>
      </c>
      <c r="G10642">
        <v>0</v>
      </c>
      <c r="H10642">
        <v>429300000000</v>
      </c>
      <c r="I10642">
        <v>340000000</v>
      </c>
      <c r="J10642">
        <v>1.2E-2</v>
      </c>
      <c r="M10642"/>
    </row>
    <row r="10643" spans="1:15" hidden="1" x14ac:dyDescent="0.25">
      <c r="A10643">
        <v>220</v>
      </c>
      <c r="B10643" t="s">
        <v>429</v>
      </c>
      <c r="C10643" t="s">
        <v>430</v>
      </c>
      <c r="D10643">
        <v>3341024733795</v>
      </c>
      <c r="E10643">
        <v>394626761</v>
      </c>
      <c r="F10643">
        <v>2676711309</v>
      </c>
      <c r="G10643">
        <v>2</v>
      </c>
      <c r="H10643">
        <v>810000000000</v>
      </c>
      <c r="I10643">
        <v>340000000</v>
      </c>
      <c r="J10643">
        <v>0.02</v>
      </c>
      <c r="M10643"/>
    </row>
    <row r="10644" spans="1:15" hidden="1" x14ac:dyDescent="0.25">
      <c r="A10644">
        <v>220</v>
      </c>
      <c r="B10644" t="s">
        <v>1519</v>
      </c>
      <c r="C10644" t="s">
        <v>1520</v>
      </c>
      <c r="D10644">
        <v>982879781312</v>
      </c>
      <c r="E10644">
        <v>1</v>
      </c>
      <c r="F10644">
        <v>0</v>
      </c>
      <c r="G10644">
        <v>0</v>
      </c>
      <c r="H10644">
        <v>50000000000</v>
      </c>
      <c r="I10644">
        <v>340000000</v>
      </c>
      <c r="J10644">
        <v>0.01</v>
      </c>
      <c r="M10644"/>
    </row>
    <row r="10645" spans="1:15" hidden="1" x14ac:dyDescent="0.25">
      <c r="A10645">
        <v>220</v>
      </c>
      <c r="B10645" t="s">
        <v>1651</v>
      </c>
      <c r="C10645" t="s">
        <v>1652</v>
      </c>
      <c r="D10645">
        <v>2115163459456</v>
      </c>
      <c r="E10645">
        <v>363909710</v>
      </c>
      <c r="F10645">
        <v>1171575810</v>
      </c>
      <c r="G10645">
        <v>1</v>
      </c>
      <c r="H10645">
        <v>1000000000000</v>
      </c>
      <c r="I10645">
        <v>340000000</v>
      </c>
      <c r="J10645">
        <v>0.02</v>
      </c>
      <c r="M10645"/>
    </row>
    <row r="10646" spans="1:15" x14ac:dyDescent="0.25">
      <c r="A10646">
        <v>224</v>
      </c>
      <c r="B10646" t="s">
        <v>1123</v>
      </c>
      <c r="C10646" t="s">
        <v>1124</v>
      </c>
      <c r="D10646">
        <v>170752433562470</v>
      </c>
      <c r="E10646">
        <v>0</v>
      </c>
      <c r="F10646">
        <v>0</v>
      </c>
      <c r="G10646">
        <v>102</v>
      </c>
      <c r="H10646">
        <v>300000000000</v>
      </c>
      <c r="I10646">
        <v>340000000</v>
      </c>
      <c r="J10646" s="127">
        <v>0.02</v>
      </c>
      <c r="L10646" t="str">
        <f>C10646</f>
        <v>COOL</v>
      </c>
      <c r="M10646" s="125">
        <f>H10646/1000000</f>
        <v>300000</v>
      </c>
      <c r="O10646" s="126">
        <f>D10646/1000000</f>
        <v>170752433.56246999</v>
      </c>
    </row>
    <row r="10647" spans="1:15" hidden="1" x14ac:dyDescent="0.25">
      <c r="A10647">
        <v>220</v>
      </c>
      <c r="B10647" t="s">
        <v>915</v>
      </c>
      <c r="C10647" t="s">
        <v>916</v>
      </c>
      <c r="D10647">
        <v>1157063468261</v>
      </c>
      <c r="E10647">
        <v>1</v>
      </c>
      <c r="F10647">
        <v>0</v>
      </c>
      <c r="G10647">
        <v>0</v>
      </c>
      <c r="H10647">
        <v>65000000000</v>
      </c>
      <c r="I10647">
        <v>340000000</v>
      </c>
      <c r="J10647">
        <v>1E-3</v>
      </c>
      <c r="M10647"/>
    </row>
    <row r="10648" spans="1:15" hidden="1" x14ac:dyDescent="0.25">
      <c r="A10648">
        <v>220</v>
      </c>
      <c r="B10648" t="s">
        <v>2489</v>
      </c>
      <c r="C10648" t="s">
        <v>2490</v>
      </c>
      <c r="D10648">
        <v>2527308952858</v>
      </c>
      <c r="E10648">
        <v>399727116</v>
      </c>
      <c r="F10648">
        <v>1134815222</v>
      </c>
      <c r="G10648">
        <v>1</v>
      </c>
      <c r="H10648">
        <v>100098000000</v>
      </c>
      <c r="I10648">
        <v>340000000</v>
      </c>
      <c r="J10648">
        <v>0.05</v>
      </c>
      <c r="M10648"/>
    </row>
    <row r="10649" spans="1:15" hidden="1" x14ac:dyDescent="0.25">
      <c r="A10649">
        <v>220</v>
      </c>
      <c r="B10649" t="s">
        <v>518</v>
      </c>
      <c r="C10649" t="s">
        <v>519</v>
      </c>
      <c r="D10649">
        <v>0</v>
      </c>
      <c r="E10649">
        <v>0</v>
      </c>
      <c r="F10649">
        <v>0</v>
      </c>
      <c r="G10649">
        <v>0</v>
      </c>
      <c r="H10649">
        <v>130000000</v>
      </c>
      <c r="I10649">
        <v>340000000</v>
      </c>
      <c r="J10649">
        <v>0</v>
      </c>
      <c r="M10649"/>
    </row>
    <row r="10650" spans="1:15" x14ac:dyDescent="0.25">
      <c r="A10650">
        <v>224</v>
      </c>
      <c r="B10650" t="s">
        <v>2328</v>
      </c>
      <c r="C10650" t="s">
        <v>2329</v>
      </c>
      <c r="D10650">
        <v>100044828756</v>
      </c>
      <c r="E10650">
        <v>0</v>
      </c>
      <c r="F10650">
        <v>0</v>
      </c>
      <c r="G10650">
        <v>0</v>
      </c>
      <c r="H10650">
        <v>300000000000</v>
      </c>
      <c r="I10650">
        <v>340000000</v>
      </c>
      <c r="J10650" s="127">
        <v>1.4999999999999999E-2</v>
      </c>
      <c r="L10650" t="str">
        <f>C10650</f>
        <v>MICRO</v>
      </c>
      <c r="M10650" s="125">
        <f>H10650/1000000</f>
        <v>300000</v>
      </c>
      <c r="O10650" s="126">
        <f>D10650/1000000</f>
        <v>100044.828756</v>
      </c>
    </row>
    <row r="10651" spans="1:15" hidden="1" x14ac:dyDescent="0.25">
      <c r="A10651">
        <v>220</v>
      </c>
      <c r="B10651" t="s">
        <v>1961</v>
      </c>
      <c r="C10651" t="s">
        <v>1962</v>
      </c>
      <c r="D10651">
        <v>19960442816571</v>
      </c>
      <c r="E10651">
        <v>1320366364</v>
      </c>
      <c r="F10651">
        <v>18626960926</v>
      </c>
      <c r="G10651">
        <v>13</v>
      </c>
      <c r="H10651">
        <v>35000000000</v>
      </c>
      <c r="I10651">
        <v>340000000</v>
      </c>
      <c r="J10651">
        <v>0.05</v>
      </c>
      <c r="M10651"/>
    </row>
    <row r="10652" spans="1:15" hidden="1" x14ac:dyDescent="0.25">
      <c r="A10652">
        <v>220</v>
      </c>
      <c r="B10652" t="s">
        <v>2508</v>
      </c>
      <c r="C10652" t="s">
        <v>2509</v>
      </c>
      <c r="D10652">
        <v>65020879074580</v>
      </c>
      <c r="E10652">
        <v>1341044113</v>
      </c>
      <c r="F10652">
        <v>49302680199</v>
      </c>
      <c r="G10652">
        <v>33</v>
      </c>
      <c r="H10652">
        <v>150000000000</v>
      </c>
      <c r="I10652">
        <v>340000000</v>
      </c>
      <c r="J10652">
        <v>1.9900000000000001E-2</v>
      </c>
      <c r="M10652"/>
    </row>
    <row r="10653" spans="1:15" hidden="1" x14ac:dyDescent="0.25">
      <c r="A10653">
        <v>220</v>
      </c>
      <c r="B10653" t="s">
        <v>1111</v>
      </c>
      <c r="C10653" t="s">
        <v>1112</v>
      </c>
      <c r="D10653">
        <v>452201955294</v>
      </c>
      <c r="E10653">
        <v>1</v>
      </c>
      <c r="F10653">
        <v>0</v>
      </c>
      <c r="G10653">
        <v>0</v>
      </c>
      <c r="H10653">
        <v>75000000000</v>
      </c>
      <c r="I10653">
        <v>340000000</v>
      </c>
      <c r="J10653">
        <v>1.4500000000000001E-2</v>
      </c>
      <c r="M10653"/>
    </row>
    <row r="10654" spans="1:15" hidden="1" x14ac:dyDescent="0.25">
      <c r="A10654">
        <v>220</v>
      </c>
      <c r="B10654" t="s">
        <v>1115</v>
      </c>
      <c r="C10654" t="s">
        <v>1116</v>
      </c>
      <c r="D10654">
        <v>12510598534</v>
      </c>
      <c r="E10654">
        <v>1</v>
      </c>
      <c r="F10654">
        <v>0</v>
      </c>
      <c r="G10654">
        <v>0</v>
      </c>
      <c r="H10654">
        <v>1000000000</v>
      </c>
      <c r="I10654">
        <v>340000000</v>
      </c>
      <c r="J10654">
        <v>0.01</v>
      </c>
      <c r="M10654"/>
    </row>
    <row r="10655" spans="1:15" hidden="1" x14ac:dyDescent="0.25">
      <c r="A10655">
        <v>220</v>
      </c>
      <c r="B10655" t="s">
        <v>511</v>
      </c>
      <c r="C10655" t="s">
        <v>512</v>
      </c>
      <c r="D10655">
        <v>907864020259</v>
      </c>
      <c r="E10655">
        <v>340000000</v>
      </c>
      <c r="F10655">
        <v>2729457709</v>
      </c>
      <c r="G10655">
        <v>2</v>
      </c>
      <c r="H10655">
        <v>252000000000</v>
      </c>
      <c r="I10655">
        <v>340000000</v>
      </c>
      <c r="J10655">
        <v>0</v>
      </c>
      <c r="M10655"/>
    </row>
    <row r="10656" spans="1:15" hidden="1" x14ac:dyDescent="0.25">
      <c r="A10656">
        <v>222</v>
      </c>
      <c r="B10656" t="s">
        <v>885</v>
      </c>
      <c r="C10656" t="s">
        <v>886</v>
      </c>
      <c r="D10656">
        <v>1278450125</v>
      </c>
      <c r="E10656">
        <v>1</v>
      </c>
      <c r="F10656">
        <v>0</v>
      </c>
      <c r="G10656">
        <v>0</v>
      </c>
      <c r="H10656">
        <v>777000000</v>
      </c>
      <c r="I10656">
        <v>347770000</v>
      </c>
      <c r="J10656">
        <v>7.77E-3</v>
      </c>
      <c r="M10656"/>
    </row>
    <row r="10657" spans="1:10" customFormat="1" hidden="1" x14ac:dyDescent="0.25">
      <c r="A10657">
        <v>220</v>
      </c>
      <c r="B10657" t="s">
        <v>697</v>
      </c>
      <c r="C10657" t="s">
        <v>698</v>
      </c>
      <c r="D10657">
        <v>616765061940</v>
      </c>
      <c r="E10657">
        <v>1</v>
      </c>
      <c r="F10657">
        <v>0</v>
      </c>
      <c r="G10657">
        <v>0</v>
      </c>
      <c r="H10657">
        <v>60000000000</v>
      </c>
      <c r="I10657">
        <v>340000000</v>
      </c>
      <c r="J10657">
        <v>1.4999999999999999E-2</v>
      </c>
    </row>
    <row r="10658" spans="1:10" customFormat="1" hidden="1" x14ac:dyDescent="0.25">
      <c r="A10658">
        <v>220</v>
      </c>
      <c r="B10658" t="s">
        <v>1141</v>
      </c>
      <c r="C10658" t="s">
        <v>1142</v>
      </c>
      <c r="D10658">
        <v>2186479114719</v>
      </c>
      <c r="E10658">
        <v>1</v>
      </c>
      <c r="F10658">
        <v>0</v>
      </c>
      <c r="G10658">
        <v>0</v>
      </c>
      <c r="H10658">
        <v>250000000000</v>
      </c>
      <c r="I10658">
        <v>340000000</v>
      </c>
      <c r="J10658">
        <v>2.5000000000000001E-2</v>
      </c>
    </row>
    <row r="10659" spans="1:10" customFormat="1" hidden="1" x14ac:dyDescent="0.25">
      <c r="A10659">
        <v>220</v>
      </c>
      <c r="B10659" t="s">
        <v>1083</v>
      </c>
      <c r="C10659" t="s">
        <v>1084</v>
      </c>
      <c r="D10659">
        <v>491326517693</v>
      </c>
      <c r="E10659">
        <v>351943855</v>
      </c>
      <c r="F10659">
        <v>1182441664</v>
      </c>
      <c r="G10659">
        <v>1</v>
      </c>
      <c r="H10659">
        <v>25000000000</v>
      </c>
      <c r="I10659">
        <v>340000000</v>
      </c>
      <c r="J10659">
        <v>0.01</v>
      </c>
    </row>
    <row r="10660" spans="1:10" customFormat="1" hidden="1" x14ac:dyDescent="0.25">
      <c r="A10660">
        <v>222</v>
      </c>
      <c r="B10660" t="s">
        <v>1599</v>
      </c>
      <c r="C10660" t="s">
        <v>1600</v>
      </c>
      <c r="D10660">
        <v>46698720181</v>
      </c>
      <c r="E10660">
        <v>1</v>
      </c>
      <c r="F10660">
        <v>0</v>
      </c>
      <c r="G10660">
        <v>0</v>
      </c>
      <c r="H10660">
        <v>39100000000</v>
      </c>
      <c r="I10660">
        <v>340000000</v>
      </c>
      <c r="J10660">
        <v>0.02</v>
      </c>
    </row>
    <row r="10661" spans="1:10" customFormat="1" hidden="1" x14ac:dyDescent="0.25">
      <c r="A10661">
        <v>222</v>
      </c>
      <c r="B10661" t="s">
        <v>2748</v>
      </c>
      <c r="D10661">
        <v>597622358</v>
      </c>
      <c r="E10661">
        <v>1</v>
      </c>
      <c r="F10661">
        <v>0</v>
      </c>
      <c r="G10661">
        <v>0</v>
      </c>
      <c r="H10661">
        <v>50000000</v>
      </c>
      <c r="I10661">
        <v>340000000</v>
      </c>
      <c r="J10661">
        <v>0.03</v>
      </c>
    </row>
    <row r="10662" spans="1:10" customFormat="1" hidden="1" x14ac:dyDescent="0.25">
      <c r="A10662">
        <v>220</v>
      </c>
      <c r="B10662" t="s">
        <v>1494</v>
      </c>
      <c r="C10662" t="s">
        <v>1495</v>
      </c>
      <c r="D10662">
        <v>224511309962</v>
      </c>
      <c r="E10662">
        <v>1</v>
      </c>
      <c r="F10662">
        <v>0</v>
      </c>
      <c r="G10662">
        <v>0</v>
      </c>
      <c r="H10662">
        <v>106000000000</v>
      </c>
      <c r="I10662">
        <v>360000000</v>
      </c>
      <c r="J10662">
        <v>0.03</v>
      </c>
    </row>
    <row r="10663" spans="1:10" customFormat="1" hidden="1" x14ac:dyDescent="0.25">
      <c r="A10663">
        <v>222</v>
      </c>
      <c r="B10663" t="s">
        <v>2737</v>
      </c>
      <c r="C10663">
        <v>3301</v>
      </c>
      <c r="D10663">
        <v>3301108848</v>
      </c>
      <c r="E10663">
        <v>1</v>
      </c>
      <c r="F10663">
        <v>0</v>
      </c>
      <c r="G10663">
        <v>0</v>
      </c>
      <c r="H10663">
        <v>3301000000</v>
      </c>
      <c r="I10663">
        <v>340000000</v>
      </c>
      <c r="J10663">
        <v>3.3009999999999998E-2</v>
      </c>
    </row>
    <row r="10664" spans="1:10" customFormat="1" hidden="1" x14ac:dyDescent="0.25">
      <c r="A10664">
        <v>222</v>
      </c>
      <c r="B10664" t="s">
        <v>2231</v>
      </c>
      <c r="C10664" t="s">
        <v>2232</v>
      </c>
      <c r="D10664">
        <v>18067673927</v>
      </c>
      <c r="E10664">
        <v>1</v>
      </c>
      <c r="F10664">
        <v>0</v>
      </c>
      <c r="G10664">
        <v>0</v>
      </c>
      <c r="H10664">
        <v>100000000</v>
      </c>
      <c r="I10664">
        <v>340000000</v>
      </c>
      <c r="J10664">
        <v>0</v>
      </c>
    </row>
    <row r="10665" spans="1:10" customFormat="1" hidden="1" x14ac:dyDescent="0.25">
      <c r="A10665">
        <v>222</v>
      </c>
      <c r="B10665" t="s">
        <v>1125</v>
      </c>
      <c r="C10665" t="s">
        <v>1126</v>
      </c>
      <c r="D10665">
        <v>2460496466468</v>
      </c>
      <c r="E10665">
        <v>340000000</v>
      </c>
      <c r="F10665">
        <v>3955471529</v>
      </c>
      <c r="G10665">
        <v>3</v>
      </c>
      <c r="H10665">
        <v>575000000000</v>
      </c>
      <c r="I10665">
        <v>340000000</v>
      </c>
      <c r="J10665">
        <v>0</v>
      </c>
    </row>
    <row r="10666" spans="1:10" customFormat="1" hidden="1" x14ac:dyDescent="0.25">
      <c r="A10666">
        <v>222</v>
      </c>
      <c r="B10666" t="s">
        <v>1587</v>
      </c>
      <c r="C10666" t="s">
        <v>1588</v>
      </c>
      <c r="D10666">
        <v>139003697180321</v>
      </c>
      <c r="E10666">
        <v>340000000</v>
      </c>
      <c r="F10666">
        <v>102810256494</v>
      </c>
      <c r="G10666">
        <v>72</v>
      </c>
      <c r="H10666">
        <v>850000000000</v>
      </c>
      <c r="I10666">
        <v>340000000</v>
      </c>
      <c r="J10666">
        <v>0</v>
      </c>
    </row>
    <row r="10667" spans="1:10" customFormat="1" hidden="1" x14ac:dyDescent="0.25">
      <c r="A10667">
        <v>220</v>
      </c>
      <c r="B10667" t="s">
        <v>2547</v>
      </c>
      <c r="C10667" t="s">
        <v>2548</v>
      </c>
      <c r="D10667">
        <v>0</v>
      </c>
      <c r="E10667">
        <v>0</v>
      </c>
      <c r="F10667">
        <v>0</v>
      </c>
      <c r="G10667">
        <v>0</v>
      </c>
      <c r="H10667">
        <v>495000000</v>
      </c>
      <c r="I10667">
        <v>345000000</v>
      </c>
      <c r="J10667">
        <v>0.02</v>
      </c>
    </row>
    <row r="10668" spans="1:10" customFormat="1" hidden="1" x14ac:dyDescent="0.25">
      <c r="A10668">
        <v>222</v>
      </c>
      <c r="B10668" t="s">
        <v>2127</v>
      </c>
      <c r="C10668" t="s">
        <v>2128</v>
      </c>
      <c r="D10668">
        <v>24544672574917</v>
      </c>
      <c r="E10668">
        <v>340000000</v>
      </c>
      <c r="F10668">
        <v>26874579875</v>
      </c>
      <c r="G10668">
        <v>19</v>
      </c>
      <c r="H10668">
        <v>720000000000</v>
      </c>
      <c r="I10668">
        <v>340000000</v>
      </c>
      <c r="J10668">
        <v>0</v>
      </c>
    </row>
    <row r="10669" spans="1:10" customFormat="1" hidden="1" x14ac:dyDescent="0.25">
      <c r="A10669">
        <v>220</v>
      </c>
      <c r="B10669" t="s">
        <v>1638</v>
      </c>
      <c r="C10669" t="s">
        <v>1639</v>
      </c>
      <c r="D10669">
        <v>2556421603953</v>
      </c>
      <c r="E10669">
        <v>1</v>
      </c>
      <c r="F10669">
        <v>0</v>
      </c>
      <c r="G10669">
        <v>0</v>
      </c>
      <c r="H10669">
        <v>305000000000</v>
      </c>
      <c r="I10669">
        <v>340000000</v>
      </c>
      <c r="J10669">
        <v>0.01</v>
      </c>
    </row>
    <row r="10670" spans="1:10" customFormat="1" hidden="1" x14ac:dyDescent="0.25">
      <c r="A10670">
        <v>220</v>
      </c>
      <c r="B10670" t="s">
        <v>823</v>
      </c>
      <c r="C10670" t="s">
        <v>824</v>
      </c>
      <c r="D10670">
        <v>597615230</v>
      </c>
      <c r="E10670">
        <v>1</v>
      </c>
      <c r="F10670">
        <v>0</v>
      </c>
      <c r="G10670">
        <v>0</v>
      </c>
      <c r="H10670">
        <v>500000000</v>
      </c>
      <c r="I10670">
        <v>340000000</v>
      </c>
      <c r="J10670">
        <v>2.5000000000000001E-2</v>
      </c>
    </row>
    <row r="10671" spans="1:10" customFormat="1" hidden="1" x14ac:dyDescent="0.25">
      <c r="A10671">
        <v>220</v>
      </c>
      <c r="B10671" t="s">
        <v>2411</v>
      </c>
      <c r="C10671" t="s">
        <v>2412</v>
      </c>
      <c r="D10671">
        <v>1775333523499</v>
      </c>
      <c r="E10671">
        <v>340000000</v>
      </c>
      <c r="F10671">
        <v>1194538515</v>
      </c>
      <c r="G10671">
        <v>1</v>
      </c>
      <c r="H10671">
        <v>100000000000</v>
      </c>
      <c r="I10671">
        <v>340000000</v>
      </c>
      <c r="J10671">
        <v>0</v>
      </c>
    </row>
    <row r="10672" spans="1:10" customFormat="1" hidden="1" x14ac:dyDescent="0.25">
      <c r="A10672">
        <v>220</v>
      </c>
      <c r="B10672" t="s">
        <v>534</v>
      </c>
      <c r="C10672" t="s">
        <v>535</v>
      </c>
      <c r="D10672">
        <v>29340422923</v>
      </c>
      <c r="E10672">
        <v>1</v>
      </c>
      <c r="F10672">
        <v>0</v>
      </c>
      <c r="G10672">
        <v>0</v>
      </c>
      <c r="H10672">
        <v>1001000000</v>
      </c>
      <c r="I10672">
        <v>340000000</v>
      </c>
      <c r="J10672">
        <v>4.8999999999999998E-3</v>
      </c>
    </row>
    <row r="10673" spans="1:15" hidden="1" x14ac:dyDescent="0.25">
      <c r="A10673">
        <v>220</v>
      </c>
      <c r="B10673" t="s">
        <v>2462</v>
      </c>
      <c r="C10673" t="s">
        <v>2463</v>
      </c>
      <c r="D10673">
        <v>115976676941</v>
      </c>
      <c r="E10673">
        <v>1</v>
      </c>
      <c r="F10673">
        <v>0</v>
      </c>
      <c r="G10673">
        <v>0</v>
      </c>
      <c r="H10673">
        <v>50000000000</v>
      </c>
      <c r="I10673">
        <v>340000000</v>
      </c>
      <c r="J10673">
        <v>4.0000000000000001E-3</v>
      </c>
      <c r="M10673"/>
    </row>
    <row r="10674" spans="1:15" hidden="1" x14ac:dyDescent="0.25">
      <c r="A10674">
        <v>220</v>
      </c>
      <c r="B10674" t="s">
        <v>852</v>
      </c>
      <c r="C10674" t="s">
        <v>853</v>
      </c>
      <c r="D10674">
        <v>10676191033697</v>
      </c>
      <c r="E10674">
        <v>340000000</v>
      </c>
      <c r="F10674">
        <v>5798617999</v>
      </c>
      <c r="G10674">
        <v>4</v>
      </c>
      <c r="H10674">
        <v>150000000000</v>
      </c>
      <c r="I10674">
        <v>340000000</v>
      </c>
      <c r="J10674">
        <v>0</v>
      </c>
      <c r="M10674"/>
    </row>
    <row r="10675" spans="1:15" hidden="1" x14ac:dyDescent="0.25">
      <c r="A10675">
        <v>220</v>
      </c>
      <c r="B10675" t="s">
        <v>2212</v>
      </c>
      <c r="C10675" t="s">
        <v>2213</v>
      </c>
      <c r="D10675">
        <v>152225693932</v>
      </c>
      <c r="E10675">
        <v>1</v>
      </c>
      <c r="F10675">
        <v>0</v>
      </c>
      <c r="G10675">
        <v>0</v>
      </c>
      <c r="H10675">
        <v>80000000000</v>
      </c>
      <c r="I10675">
        <v>340000000</v>
      </c>
      <c r="J10675">
        <v>0.02</v>
      </c>
      <c r="M10675"/>
    </row>
    <row r="10676" spans="1:15" hidden="1" x14ac:dyDescent="0.25">
      <c r="A10676">
        <v>220</v>
      </c>
      <c r="B10676" t="s">
        <v>2219</v>
      </c>
      <c r="C10676" t="s">
        <v>2220</v>
      </c>
      <c r="D10676">
        <v>11512439269335</v>
      </c>
      <c r="E10676">
        <v>340000000</v>
      </c>
      <c r="F10676">
        <v>11935191434</v>
      </c>
      <c r="G10676">
        <v>8</v>
      </c>
      <c r="H10676">
        <v>30000000000</v>
      </c>
      <c r="I10676">
        <v>340000000</v>
      </c>
      <c r="J10676">
        <v>0</v>
      </c>
      <c r="M10676"/>
    </row>
    <row r="10677" spans="1:15" hidden="1" x14ac:dyDescent="0.25">
      <c r="A10677">
        <v>220</v>
      </c>
      <c r="B10677" t="s">
        <v>2355</v>
      </c>
      <c r="C10677" t="s">
        <v>2356</v>
      </c>
      <c r="D10677">
        <v>13764075259</v>
      </c>
      <c r="E10677">
        <v>1</v>
      </c>
      <c r="F10677">
        <v>0</v>
      </c>
      <c r="G10677">
        <v>0</v>
      </c>
      <c r="H10677">
        <v>10100000000</v>
      </c>
      <c r="I10677">
        <v>340000000</v>
      </c>
      <c r="J10677">
        <v>3.5000000000000003E-2</v>
      </c>
      <c r="M10677"/>
    </row>
    <row r="10678" spans="1:15" hidden="1" x14ac:dyDescent="0.25">
      <c r="A10678">
        <v>220</v>
      </c>
      <c r="B10678" t="s">
        <v>2357</v>
      </c>
      <c r="C10678" t="s">
        <v>2358</v>
      </c>
      <c r="D10678">
        <v>2734653091049</v>
      </c>
      <c r="E10678">
        <v>340000000</v>
      </c>
      <c r="F10678">
        <v>1195149969</v>
      </c>
      <c r="G10678">
        <v>1</v>
      </c>
      <c r="H10678">
        <v>450000000000</v>
      </c>
      <c r="I10678">
        <v>340000000</v>
      </c>
      <c r="J10678">
        <v>0</v>
      </c>
      <c r="M10678"/>
    </row>
    <row r="10679" spans="1:15" hidden="1" x14ac:dyDescent="0.25">
      <c r="A10679">
        <v>220</v>
      </c>
      <c r="B10679" t="s">
        <v>2433</v>
      </c>
      <c r="C10679" t="s">
        <v>2434</v>
      </c>
      <c r="D10679">
        <v>0</v>
      </c>
      <c r="E10679">
        <v>0</v>
      </c>
      <c r="F10679">
        <v>0</v>
      </c>
      <c r="G10679">
        <v>0</v>
      </c>
      <c r="H10679">
        <v>51000000000</v>
      </c>
      <c r="I10679">
        <v>340000000</v>
      </c>
      <c r="J10679">
        <v>0.01</v>
      </c>
      <c r="M10679"/>
    </row>
    <row r="10680" spans="1:15" hidden="1" x14ac:dyDescent="0.25">
      <c r="A10680">
        <v>220</v>
      </c>
      <c r="B10680" t="s">
        <v>735</v>
      </c>
      <c r="C10680" t="s">
        <v>736</v>
      </c>
      <c r="D10680">
        <v>160316656653</v>
      </c>
      <c r="E10680">
        <v>1</v>
      </c>
      <c r="F10680">
        <v>0</v>
      </c>
      <c r="G10680">
        <v>0</v>
      </c>
      <c r="H10680">
        <v>44118000000</v>
      </c>
      <c r="I10680">
        <v>340000000</v>
      </c>
      <c r="J10680">
        <v>0.01</v>
      </c>
      <c r="M10680"/>
    </row>
    <row r="10681" spans="1:15" hidden="1" x14ac:dyDescent="0.25">
      <c r="A10681">
        <v>220</v>
      </c>
      <c r="B10681" t="s">
        <v>866</v>
      </c>
      <c r="C10681" t="s">
        <v>867</v>
      </c>
      <c r="D10681">
        <v>1640710032143</v>
      </c>
      <c r="E10681">
        <v>340000000</v>
      </c>
      <c r="F10681">
        <v>1194355667</v>
      </c>
      <c r="G10681">
        <v>1</v>
      </c>
      <c r="H10681">
        <v>10000000000</v>
      </c>
      <c r="I10681">
        <v>340000000</v>
      </c>
      <c r="J10681">
        <v>0</v>
      </c>
      <c r="M10681"/>
    </row>
    <row r="10682" spans="1:15" hidden="1" x14ac:dyDescent="0.25">
      <c r="A10682">
        <v>222</v>
      </c>
      <c r="B10682" t="s">
        <v>1932</v>
      </c>
      <c r="C10682" t="s">
        <v>1933</v>
      </c>
      <c r="D10682">
        <v>1481797936713</v>
      </c>
      <c r="E10682">
        <v>357400877</v>
      </c>
      <c r="F10682">
        <v>2504465460</v>
      </c>
      <c r="G10682">
        <v>2</v>
      </c>
      <c r="H10682">
        <v>420000000</v>
      </c>
      <c r="I10682">
        <v>340000000</v>
      </c>
      <c r="J10682">
        <v>6.8999999999999999E-3</v>
      </c>
      <c r="M10682"/>
    </row>
    <row r="10683" spans="1:15" x14ac:dyDescent="0.25">
      <c r="A10683">
        <v>224</v>
      </c>
      <c r="B10683" t="s">
        <v>829</v>
      </c>
      <c r="C10683" t="s">
        <v>830</v>
      </c>
      <c r="D10683">
        <v>56865141478772</v>
      </c>
      <c r="E10683">
        <v>0</v>
      </c>
      <c r="F10683">
        <v>0</v>
      </c>
      <c r="G10683">
        <v>26</v>
      </c>
      <c r="H10683">
        <v>300000000000</v>
      </c>
      <c r="I10683">
        <v>400000000</v>
      </c>
      <c r="J10683" s="127">
        <v>1.4999999999999999E-2</v>
      </c>
      <c r="L10683" t="str">
        <f>C10683</f>
        <v>CALM</v>
      </c>
      <c r="M10683" s="125">
        <f>H10683/1000000</f>
        <v>300000</v>
      </c>
      <c r="O10683" s="126">
        <f>D10683/1000000</f>
        <v>56865141.478771999</v>
      </c>
    </row>
    <row r="10684" spans="1:15" hidden="1" x14ac:dyDescent="0.25">
      <c r="A10684">
        <v>220</v>
      </c>
      <c r="B10684" t="s">
        <v>2572</v>
      </c>
      <c r="C10684" t="s">
        <v>2573</v>
      </c>
      <c r="D10684">
        <v>377043903822</v>
      </c>
      <c r="E10684">
        <v>1</v>
      </c>
      <c r="F10684">
        <v>0</v>
      </c>
      <c r="G10684">
        <v>0</v>
      </c>
      <c r="H10684">
        <v>20000000000</v>
      </c>
      <c r="I10684">
        <v>340000000</v>
      </c>
      <c r="J10684">
        <v>0.02</v>
      </c>
      <c r="M10684"/>
    </row>
    <row r="10685" spans="1:15" hidden="1" x14ac:dyDescent="0.25">
      <c r="A10685">
        <v>220</v>
      </c>
      <c r="B10685" t="s">
        <v>1776</v>
      </c>
      <c r="C10685" t="s">
        <v>1777</v>
      </c>
      <c r="D10685">
        <v>3556011015</v>
      </c>
      <c r="E10685">
        <v>1</v>
      </c>
      <c r="F10685">
        <v>0</v>
      </c>
      <c r="G10685">
        <v>0</v>
      </c>
      <c r="H10685">
        <v>3556000000</v>
      </c>
      <c r="I10685">
        <v>340000000</v>
      </c>
      <c r="J10685">
        <v>0</v>
      </c>
      <c r="M10685"/>
    </row>
    <row r="10686" spans="1:15" hidden="1" x14ac:dyDescent="0.25">
      <c r="A10686">
        <v>220</v>
      </c>
      <c r="B10686" t="s">
        <v>1412</v>
      </c>
      <c r="C10686" t="s">
        <v>1413</v>
      </c>
      <c r="D10686">
        <v>104883253842</v>
      </c>
      <c r="E10686">
        <v>1</v>
      </c>
      <c r="F10686">
        <v>0</v>
      </c>
      <c r="G10686">
        <v>0</v>
      </c>
      <c r="H10686">
        <v>50000000000</v>
      </c>
      <c r="I10686">
        <v>340000000</v>
      </c>
      <c r="J10686">
        <v>0.01</v>
      </c>
      <c r="M10686"/>
    </row>
    <row r="10687" spans="1:15" hidden="1" x14ac:dyDescent="0.25">
      <c r="A10687">
        <v>222</v>
      </c>
      <c r="B10687" t="s">
        <v>1813</v>
      </c>
      <c r="D10687">
        <v>0</v>
      </c>
      <c r="E10687">
        <v>0</v>
      </c>
      <c r="F10687">
        <v>0</v>
      </c>
      <c r="G10687">
        <v>0</v>
      </c>
      <c r="H10687">
        <v>100000000</v>
      </c>
      <c r="I10687">
        <v>345000000</v>
      </c>
      <c r="J10687">
        <v>0.15</v>
      </c>
      <c r="M10687"/>
    </row>
    <row r="10688" spans="1:15" hidden="1" x14ac:dyDescent="0.25">
      <c r="A10688">
        <v>220</v>
      </c>
      <c r="B10688" t="s">
        <v>1099</v>
      </c>
      <c r="C10688" t="s">
        <v>1100</v>
      </c>
      <c r="D10688">
        <v>56100722289598</v>
      </c>
      <c r="E10688">
        <v>858999893</v>
      </c>
      <c r="F10688">
        <v>51380989477</v>
      </c>
      <c r="G10688">
        <v>34</v>
      </c>
      <c r="H10688">
        <v>1000000000000</v>
      </c>
      <c r="I10688">
        <v>340000000</v>
      </c>
      <c r="J10688">
        <v>0.01</v>
      </c>
      <c r="M10688"/>
    </row>
    <row r="10689" spans="1:15" hidden="1" x14ac:dyDescent="0.25">
      <c r="A10689">
        <v>220</v>
      </c>
      <c r="B10689" t="s">
        <v>2493</v>
      </c>
      <c r="C10689" t="s">
        <v>2494</v>
      </c>
      <c r="D10689">
        <v>107422185</v>
      </c>
      <c r="E10689">
        <v>1</v>
      </c>
      <c r="F10689">
        <v>0</v>
      </c>
      <c r="G10689">
        <v>0</v>
      </c>
      <c r="H10689">
        <v>100000000</v>
      </c>
      <c r="I10689">
        <v>340000000</v>
      </c>
      <c r="J10689">
        <v>0.01</v>
      </c>
      <c r="M10689"/>
    </row>
    <row r="10690" spans="1:15" hidden="1" x14ac:dyDescent="0.25">
      <c r="A10690">
        <v>220</v>
      </c>
      <c r="B10690" t="s">
        <v>2506</v>
      </c>
      <c r="C10690" t="s">
        <v>2507</v>
      </c>
      <c r="D10690">
        <v>50962199605</v>
      </c>
      <c r="E10690">
        <v>1</v>
      </c>
      <c r="F10690">
        <v>0</v>
      </c>
      <c r="G10690">
        <v>0</v>
      </c>
      <c r="H10690">
        <v>39000000000</v>
      </c>
      <c r="I10690">
        <v>340000000</v>
      </c>
      <c r="J10690">
        <v>0.01</v>
      </c>
      <c r="M10690"/>
    </row>
    <row r="10691" spans="1:15" hidden="1" x14ac:dyDescent="0.25">
      <c r="A10691">
        <v>222</v>
      </c>
      <c r="B10691" t="s">
        <v>355</v>
      </c>
      <c r="C10691" t="s">
        <v>356</v>
      </c>
      <c r="D10691">
        <v>107172963744930</v>
      </c>
      <c r="E10691">
        <v>1632172546</v>
      </c>
      <c r="F10691">
        <v>67076745254</v>
      </c>
      <c r="G10691">
        <v>48</v>
      </c>
      <c r="H10691">
        <v>250000000000</v>
      </c>
      <c r="I10691">
        <v>340000000</v>
      </c>
      <c r="J10691">
        <v>1.89E-2</v>
      </c>
      <c r="M10691"/>
    </row>
    <row r="10692" spans="1:15" hidden="1" x14ac:dyDescent="0.25">
      <c r="A10692">
        <v>220</v>
      </c>
      <c r="B10692" t="s">
        <v>449</v>
      </c>
      <c r="C10692" t="s">
        <v>450</v>
      </c>
      <c r="D10692">
        <v>10091552259</v>
      </c>
      <c r="E10692">
        <v>1</v>
      </c>
      <c r="F10692">
        <v>0</v>
      </c>
      <c r="G10692">
        <v>0</v>
      </c>
      <c r="H10692">
        <v>9000000000</v>
      </c>
      <c r="I10692">
        <v>340000000</v>
      </c>
      <c r="J10692">
        <v>0.01</v>
      </c>
      <c r="M10692"/>
    </row>
    <row r="10693" spans="1:15" hidden="1" x14ac:dyDescent="0.25">
      <c r="A10693">
        <v>220</v>
      </c>
      <c r="B10693" t="s">
        <v>2215</v>
      </c>
      <c r="C10693" t="s">
        <v>2216</v>
      </c>
      <c r="D10693">
        <v>317066701549</v>
      </c>
      <c r="E10693">
        <v>1</v>
      </c>
      <c r="F10693">
        <v>0</v>
      </c>
      <c r="G10693">
        <v>0</v>
      </c>
      <c r="H10693">
        <v>100000000000</v>
      </c>
      <c r="I10693">
        <v>340000000</v>
      </c>
      <c r="J10693">
        <v>0.05</v>
      </c>
      <c r="M10693"/>
    </row>
    <row r="10694" spans="1:15" hidden="1" x14ac:dyDescent="0.25">
      <c r="A10694">
        <v>220</v>
      </c>
      <c r="B10694" t="s">
        <v>492</v>
      </c>
      <c r="C10694" t="s">
        <v>493</v>
      </c>
      <c r="D10694">
        <v>1153049928302</v>
      </c>
      <c r="E10694">
        <v>1</v>
      </c>
      <c r="F10694">
        <v>0</v>
      </c>
      <c r="G10694">
        <v>0</v>
      </c>
      <c r="H10694">
        <v>100000000000</v>
      </c>
      <c r="I10694">
        <v>340000000</v>
      </c>
      <c r="J10694">
        <v>0</v>
      </c>
      <c r="M10694"/>
    </row>
    <row r="10695" spans="1:15" hidden="1" x14ac:dyDescent="0.25">
      <c r="A10695">
        <v>222</v>
      </c>
      <c r="B10695" t="s">
        <v>2005</v>
      </c>
      <c r="C10695" t="s">
        <v>2006</v>
      </c>
      <c r="D10695">
        <v>100296656881827</v>
      </c>
      <c r="E10695">
        <v>4115237729</v>
      </c>
      <c r="F10695">
        <v>71729516868</v>
      </c>
      <c r="G10695">
        <v>53</v>
      </c>
      <c r="H10695">
        <v>50000000000</v>
      </c>
      <c r="I10695">
        <v>340000000</v>
      </c>
      <c r="J10695">
        <v>0.05</v>
      </c>
      <c r="M10695"/>
    </row>
    <row r="10696" spans="1:15" x14ac:dyDescent="0.25">
      <c r="A10696">
        <v>224</v>
      </c>
      <c r="B10696" t="s">
        <v>148</v>
      </c>
      <c r="C10696" t="s">
        <v>149</v>
      </c>
      <c r="D10696">
        <v>140809255130539</v>
      </c>
      <c r="E10696">
        <v>0</v>
      </c>
      <c r="F10696">
        <v>0</v>
      </c>
      <c r="G10696">
        <v>82</v>
      </c>
      <c r="H10696">
        <v>300000000000</v>
      </c>
      <c r="I10696">
        <v>340000000</v>
      </c>
      <c r="J10696" s="127">
        <v>0.02</v>
      </c>
      <c r="L10696" t="str">
        <f>C10696</f>
        <v>COOL2</v>
      </c>
      <c r="M10696" s="125">
        <f>H10696/1000000</f>
        <v>300000</v>
      </c>
      <c r="O10696" s="126">
        <f>D10696/1000000</f>
        <v>140809255.130539</v>
      </c>
    </row>
    <row r="10697" spans="1:15" hidden="1" x14ac:dyDescent="0.25">
      <c r="A10697">
        <v>220</v>
      </c>
      <c r="B10697" t="s">
        <v>2381</v>
      </c>
      <c r="C10697" t="s">
        <v>2382</v>
      </c>
      <c r="D10697">
        <v>13576517811779</v>
      </c>
      <c r="E10697">
        <v>670777241</v>
      </c>
      <c r="F10697">
        <v>16208084832</v>
      </c>
      <c r="G10697">
        <v>11</v>
      </c>
      <c r="H10697">
        <v>50000000000</v>
      </c>
      <c r="I10697">
        <v>340000000</v>
      </c>
      <c r="J10697">
        <v>0.02</v>
      </c>
      <c r="M10697"/>
    </row>
    <row r="10698" spans="1:15" hidden="1" x14ac:dyDescent="0.25">
      <c r="A10698">
        <v>220</v>
      </c>
      <c r="B10698" t="s">
        <v>1649</v>
      </c>
      <c r="C10698" t="s">
        <v>1650</v>
      </c>
      <c r="D10698">
        <v>54800379190280</v>
      </c>
      <c r="E10698">
        <v>1039192307</v>
      </c>
      <c r="F10698">
        <v>34260423071</v>
      </c>
      <c r="G10698">
        <v>23</v>
      </c>
      <c r="H10698">
        <v>200000000000</v>
      </c>
      <c r="I10698">
        <v>340000000</v>
      </c>
      <c r="J10698">
        <v>0.02</v>
      </c>
      <c r="M10698"/>
    </row>
    <row r="10699" spans="1:15" hidden="1" x14ac:dyDescent="0.25">
      <c r="A10699">
        <v>220</v>
      </c>
      <c r="B10699" t="s">
        <v>169</v>
      </c>
      <c r="C10699" t="s">
        <v>170</v>
      </c>
      <c r="D10699">
        <v>38846098850494</v>
      </c>
      <c r="E10699">
        <v>1060716521</v>
      </c>
      <c r="F10699">
        <v>28107944349</v>
      </c>
      <c r="G10699">
        <v>19</v>
      </c>
      <c r="H10699">
        <v>400000000000</v>
      </c>
      <c r="I10699">
        <v>340000000</v>
      </c>
      <c r="J10699">
        <v>2.5000000000000001E-2</v>
      </c>
      <c r="M10699"/>
    </row>
    <row r="10700" spans="1:15" hidden="1" x14ac:dyDescent="0.25">
      <c r="A10700">
        <v>220</v>
      </c>
      <c r="B10700" t="s">
        <v>1372</v>
      </c>
      <c r="C10700" t="s">
        <v>1373</v>
      </c>
      <c r="D10700">
        <v>134017384091</v>
      </c>
      <c r="E10700">
        <v>1</v>
      </c>
      <c r="F10700">
        <v>0</v>
      </c>
      <c r="G10700">
        <v>0</v>
      </c>
      <c r="H10700">
        <v>10555000000</v>
      </c>
      <c r="I10700">
        <v>340000000</v>
      </c>
      <c r="J10700">
        <v>3.3000000000000002E-2</v>
      </c>
      <c r="M10700"/>
    </row>
    <row r="10701" spans="1:15" hidden="1" x14ac:dyDescent="0.25">
      <c r="A10701">
        <v>220</v>
      </c>
      <c r="B10701" t="s">
        <v>435</v>
      </c>
      <c r="C10701" t="s">
        <v>436</v>
      </c>
      <c r="D10701">
        <v>1733108031196</v>
      </c>
      <c r="E10701">
        <v>400000000</v>
      </c>
      <c r="F10701">
        <v>1135107654</v>
      </c>
      <c r="G10701">
        <v>1</v>
      </c>
      <c r="H10701">
        <v>501000000000</v>
      </c>
      <c r="I10701">
        <v>400000000</v>
      </c>
      <c r="J10701">
        <v>0</v>
      </c>
      <c r="M10701"/>
    </row>
    <row r="10702" spans="1:15" x14ac:dyDescent="0.25">
      <c r="A10702">
        <v>224</v>
      </c>
      <c r="B10702" t="s">
        <v>1519</v>
      </c>
      <c r="C10702" t="s">
        <v>1520</v>
      </c>
      <c r="D10702">
        <v>0</v>
      </c>
      <c r="E10702">
        <v>0</v>
      </c>
      <c r="F10702">
        <v>0</v>
      </c>
      <c r="G10702">
        <v>0</v>
      </c>
      <c r="H10702">
        <v>300000000000</v>
      </c>
      <c r="I10702">
        <v>340000000</v>
      </c>
      <c r="J10702" s="127">
        <v>0.01</v>
      </c>
      <c r="L10702" t="str">
        <f>C10702</f>
        <v>JAWS</v>
      </c>
      <c r="M10702" s="125">
        <f>H10702/1000000</f>
        <v>300000</v>
      </c>
      <c r="O10702" s="126">
        <f>D10702/1000000</f>
        <v>0</v>
      </c>
    </row>
    <row r="10703" spans="1:15" hidden="1" x14ac:dyDescent="0.25">
      <c r="A10703">
        <v>220</v>
      </c>
      <c r="B10703" t="s">
        <v>1248</v>
      </c>
      <c r="C10703" t="s">
        <v>1249</v>
      </c>
      <c r="D10703">
        <v>474818386990</v>
      </c>
      <c r="E10703">
        <v>1</v>
      </c>
      <c r="F10703">
        <v>0</v>
      </c>
      <c r="G10703">
        <v>0</v>
      </c>
      <c r="H10703">
        <v>4500000000</v>
      </c>
      <c r="I10703">
        <v>340000000</v>
      </c>
      <c r="J10703">
        <v>0.01</v>
      </c>
      <c r="M10703"/>
    </row>
    <row r="10704" spans="1:15" hidden="1" x14ac:dyDescent="0.25">
      <c r="A10704">
        <v>220</v>
      </c>
      <c r="B10704" t="s">
        <v>2236</v>
      </c>
      <c r="C10704" t="s">
        <v>2237</v>
      </c>
      <c r="D10704">
        <v>5503595440</v>
      </c>
      <c r="E10704">
        <v>1</v>
      </c>
      <c r="F10704">
        <v>0</v>
      </c>
      <c r="G10704">
        <v>0</v>
      </c>
      <c r="H10704">
        <v>5000000000</v>
      </c>
      <c r="I10704">
        <v>340000000</v>
      </c>
      <c r="J10704">
        <v>0</v>
      </c>
      <c r="M10704"/>
    </row>
    <row r="10705" spans="1:10" customFormat="1" hidden="1" x14ac:dyDescent="0.25">
      <c r="A10705">
        <v>220</v>
      </c>
      <c r="B10705" t="s">
        <v>142</v>
      </c>
      <c r="C10705" t="s">
        <v>143</v>
      </c>
      <c r="D10705">
        <v>845837095269</v>
      </c>
      <c r="E10705">
        <v>435516758</v>
      </c>
      <c r="F10705">
        <v>2633533477</v>
      </c>
      <c r="G10705">
        <v>2</v>
      </c>
      <c r="H10705">
        <v>100000000000</v>
      </c>
      <c r="I10705">
        <v>340000000</v>
      </c>
      <c r="J10705">
        <v>3.5000000000000003E-2</v>
      </c>
    </row>
    <row r="10706" spans="1:10" customFormat="1" hidden="1" x14ac:dyDescent="0.25">
      <c r="A10706">
        <v>220</v>
      </c>
      <c r="B10706" t="s">
        <v>581</v>
      </c>
      <c r="C10706" t="s">
        <v>582</v>
      </c>
      <c r="D10706">
        <v>3295148819657</v>
      </c>
      <c r="E10706">
        <v>425311579</v>
      </c>
      <c r="F10706">
        <v>4180267400</v>
      </c>
      <c r="G10706">
        <v>3</v>
      </c>
      <c r="H10706">
        <v>460000000000</v>
      </c>
      <c r="I10706">
        <v>340000000</v>
      </c>
      <c r="J10706">
        <v>0.02</v>
      </c>
    </row>
    <row r="10707" spans="1:10" customFormat="1" hidden="1" x14ac:dyDescent="0.25">
      <c r="A10707">
        <v>220</v>
      </c>
      <c r="B10707" t="s">
        <v>1605</v>
      </c>
      <c r="C10707" t="s">
        <v>1606</v>
      </c>
      <c r="D10707">
        <v>4436232937880</v>
      </c>
      <c r="E10707">
        <v>375897231</v>
      </c>
      <c r="F10707">
        <v>1160677146</v>
      </c>
      <c r="G10707">
        <v>1</v>
      </c>
      <c r="H10707">
        <v>1600000000000</v>
      </c>
      <c r="I10707">
        <v>340000000</v>
      </c>
      <c r="J10707">
        <v>0.03</v>
      </c>
    </row>
    <row r="10708" spans="1:10" customFormat="1" hidden="1" x14ac:dyDescent="0.25">
      <c r="A10708">
        <v>222</v>
      </c>
      <c r="B10708" t="s">
        <v>359</v>
      </c>
      <c r="C10708" t="s">
        <v>360</v>
      </c>
      <c r="D10708">
        <v>3424402794230</v>
      </c>
      <c r="E10708">
        <v>365228003</v>
      </c>
      <c r="F10708">
        <v>2497572326</v>
      </c>
      <c r="G10708">
        <v>2</v>
      </c>
      <c r="H10708">
        <v>250000000000</v>
      </c>
      <c r="I10708">
        <v>340000000</v>
      </c>
      <c r="J10708">
        <v>0.01</v>
      </c>
    </row>
    <row r="10709" spans="1:10" customFormat="1" hidden="1" x14ac:dyDescent="0.25">
      <c r="A10709">
        <v>222</v>
      </c>
      <c r="B10709" t="s">
        <v>2708</v>
      </c>
      <c r="C10709" t="s">
        <v>2709</v>
      </c>
      <c r="D10709">
        <v>1083145509872</v>
      </c>
      <c r="E10709">
        <v>1</v>
      </c>
      <c r="F10709">
        <v>0</v>
      </c>
      <c r="G10709">
        <v>0</v>
      </c>
      <c r="H10709">
        <v>100000000</v>
      </c>
      <c r="I10709">
        <v>345000000</v>
      </c>
      <c r="J10709">
        <v>0.03</v>
      </c>
    </row>
    <row r="10710" spans="1:10" customFormat="1" hidden="1" x14ac:dyDescent="0.25">
      <c r="A10710">
        <v>222</v>
      </c>
      <c r="B10710" t="s">
        <v>1957</v>
      </c>
      <c r="C10710" t="s">
        <v>1958</v>
      </c>
      <c r="D10710">
        <v>689132822997</v>
      </c>
      <c r="E10710">
        <v>1</v>
      </c>
      <c r="F10710">
        <v>0</v>
      </c>
      <c r="G10710">
        <v>0</v>
      </c>
      <c r="H10710">
        <v>130000000000</v>
      </c>
      <c r="I10710">
        <v>340000000</v>
      </c>
      <c r="J10710">
        <v>0</v>
      </c>
    </row>
    <row r="10711" spans="1:10" customFormat="1" hidden="1" x14ac:dyDescent="0.25">
      <c r="A10711">
        <v>222</v>
      </c>
      <c r="B10711" t="s">
        <v>1920</v>
      </c>
      <c r="C10711" t="s">
        <v>1921</v>
      </c>
      <c r="D10711">
        <v>26184030623595</v>
      </c>
      <c r="E10711">
        <v>1654089177</v>
      </c>
      <c r="F10711">
        <v>25539679649</v>
      </c>
      <c r="G10711">
        <v>19</v>
      </c>
      <c r="H10711">
        <v>158900000000</v>
      </c>
      <c r="I10711">
        <v>340000000</v>
      </c>
      <c r="J10711">
        <v>4.8934999999999999E-2</v>
      </c>
    </row>
    <row r="10712" spans="1:10" customFormat="1" hidden="1" x14ac:dyDescent="0.25">
      <c r="A10712">
        <v>219</v>
      </c>
      <c r="B10712" t="s">
        <v>183</v>
      </c>
      <c r="C10712" t="s">
        <v>184</v>
      </c>
      <c r="D10712">
        <v>185783442044105</v>
      </c>
      <c r="E10712">
        <v>6338877858</v>
      </c>
      <c r="F10712">
        <v>113978679313</v>
      </c>
      <c r="G10712">
        <v>74</v>
      </c>
      <c r="H10712">
        <v>2500000000000</v>
      </c>
      <c r="I10712">
        <v>340000000</v>
      </c>
      <c r="J10712">
        <v>0.05</v>
      </c>
    </row>
    <row r="10713" spans="1:10" customFormat="1" hidden="1" x14ac:dyDescent="0.25">
      <c r="A10713">
        <v>219</v>
      </c>
      <c r="B10713" t="s">
        <v>2089</v>
      </c>
      <c r="C10713" t="s">
        <v>2090</v>
      </c>
      <c r="D10713">
        <v>124900512212</v>
      </c>
      <c r="E10713">
        <v>1</v>
      </c>
      <c r="F10713">
        <v>0</v>
      </c>
      <c r="G10713">
        <v>0</v>
      </c>
      <c r="H10713">
        <v>75000000000</v>
      </c>
      <c r="I10713">
        <v>340000000</v>
      </c>
      <c r="J10713">
        <v>0</v>
      </c>
    </row>
    <row r="10714" spans="1:10" customFormat="1" hidden="1" x14ac:dyDescent="0.25">
      <c r="A10714">
        <v>219</v>
      </c>
      <c r="B10714" t="s">
        <v>1149</v>
      </c>
      <c r="C10714" t="s">
        <v>1150</v>
      </c>
      <c r="D10714">
        <v>1798886776734</v>
      </c>
      <c r="E10714">
        <v>1</v>
      </c>
      <c r="F10714">
        <v>0</v>
      </c>
      <c r="G10714">
        <v>0</v>
      </c>
      <c r="H10714">
        <v>150000000000</v>
      </c>
      <c r="I10714">
        <v>340000000</v>
      </c>
      <c r="J10714">
        <v>0.01</v>
      </c>
    </row>
    <row r="10715" spans="1:10" customFormat="1" hidden="1" x14ac:dyDescent="0.25">
      <c r="A10715">
        <v>219</v>
      </c>
      <c r="B10715" t="s">
        <v>1628</v>
      </c>
      <c r="C10715" t="s">
        <v>1629</v>
      </c>
      <c r="D10715">
        <v>14330000381430</v>
      </c>
      <c r="E10715">
        <v>858761550</v>
      </c>
      <c r="F10715">
        <v>20231700489</v>
      </c>
      <c r="G10715">
        <v>13</v>
      </c>
      <c r="H10715">
        <v>1000000000000</v>
      </c>
      <c r="I10715">
        <v>340000000</v>
      </c>
      <c r="J10715">
        <v>2.5000000000000001E-2</v>
      </c>
    </row>
    <row r="10716" spans="1:10" customFormat="1" hidden="1" x14ac:dyDescent="0.25">
      <c r="A10716">
        <v>219</v>
      </c>
      <c r="B10716" t="s">
        <v>272</v>
      </c>
      <c r="C10716" t="s">
        <v>273</v>
      </c>
      <c r="D10716">
        <v>49393944084533</v>
      </c>
      <c r="E10716">
        <v>340000000</v>
      </c>
      <c r="F10716">
        <v>23964789524</v>
      </c>
      <c r="G10716">
        <v>15</v>
      </c>
      <c r="H10716">
        <v>50000000000</v>
      </c>
      <c r="I10716">
        <v>340000000</v>
      </c>
      <c r="J10716">
        <v>0</v>
      </c>
    </row>
    <row r="10717" spans="1:10" customFormat="1" hidden="1" x14ac:dyDescent="0.25">
      <c r="A10717">
        <v>219</v>
      </c>
      <c r="B10717" t="s">
        <v>1370</v>
      </c>
      <c r="C10717" t="s">
        <v>1371</v>
      </c>
      <c r="D10717">
        <v>62451362064</v>
      </c>
      <c r="E10717">
        <v>1</v>
      </c>
      <c r="F10717">
        <v>0</v>
      </c>
      <c r="G10717">
        <v>0</v>
      </c>
      <c r="H10717">
        <v>60000000000</v>
      </c>
      <c r="I10717">
        <v>340000000</v>
      </c>
      <c r="J10717">
        <v>0.01</v>
      </c>
    </row>
    <row r="10718" spans="1:10" customFormat="1" hidden="1" x14ac:dyDescent="0.25">
      <c r="A10718">
        <v>219</v>
      </c>
      <c r="B10718" t="s">
        <v>2456</v>
      </c>
      <c r="C10718" t="s">
        <v>2457</v>
      </c>
      <c r="D10718">
        <v>2301499325877</v>
      </c>
      <c r="E10718">
        <v>365616757</v>
      </c>
      <c r="F10718">
        <v>1255221134</v>
      </c>
      <c r="G10718">
        <v>1</v>
      </c>
      <c r="H10718">
        <v>321000000000</v>
      </c>
      <c r="I10718">
        <v>340000000</v>
      </c>
      <c r="J10718">
        <v>0.02</v>
      </c>
    </row>
    <row r="10719" spans="1:10" customFormat="1" hidden="1" x14ac:dyDescent="0.25">
      <c r="A10719">
        <v>219</v>
      </c>
      <c r="B10719" t="s">
        <v>1201</v>
      </c>
      <c r="C10719" t="s">
        <v>1202</v>
      </c>
      <c r="D10719">
        <v>1141113487866</v>
      </c>
      <c r="E10719">
        <v>385214958</v>
      </c>
      <c r="F10719">
        <v>4476280905</v>
      </c>
      <c r="G10719">
        <v>3</v>
      </c>
      <c r="H10719">
        <v>1000000000000</v>
      </c>
      <c r="I10719">
        <v>340000000</v>
      </c>
      <c r="J10719">
        <v>0.01</v>
      </c>
    </row>
    <row r="10720" spans="1:10" customFormat="1" hidden="1" x14ac:dyDescent="0.25">
      <c r="A10720">
        <v>219</v>
      </c>
      <c r="B10720" t="s">
        <v>804</v>
      </c>
      <c r="C10720" t="s">
        <v>805</v>
      </c>
      <c r="D10720">
        <v>12075917365544</v>
      </c>
      <c r="E10720">
        <v>340000000</v>
      </c>
      <c r="F10720">
        <v>2901684667</v>
      </c>
      <c r="G10720">
        <v>2</v>
      </c>
      <c r="H10720">
        <v>285000000000</v>
      </c>
      <c r="I10720">
        <v>340000000</v>
      </c>
      <c r="J10720">
        <v>0</v>
      </c>
    </row>
    <row r="10721" spans="1:15" hidden="1" x14ac:dyDescent="0.25">
      <c r="A10721">
        <v>219</v>
      </c>
      <c r="B10721" s="161" t="s">
        <v>1959</v>
      </c>
      <c r="C10721" t="s">
        <v>1960</v>
      </c>
      <c r="D10721">
        <v>16426275576</v>
      </c>
      <c r="E10721">
        <v>1</v>
      </c>
      <c r="F10721">
        <v>0</v>
      </c>
      <c r="G10721">
        <v>0</v>
      </c>
      <c r="H10721">
        <v>16000000000</v>
      </c>
      <c r="I10721">
        <v>340000000</v>
      </c>
      <c r="J10721">
        <v>8.9999999999999993E-3</v>
      </c>
      <c r="M10721"/>
    </row>
    <row r="10722" spans="1:15" hidden="1" x14ac:dyDescent="0.25">
      <c r="A10722">
        <v>219</v>
      </c>
      <c r="B10722" t="s">
        <v>2352</v>
      </c>
      <c r="C10722" t="s">
        <v>2353</v>
      </c>
      <c r="D10722">
        <v>103487433109</v>
      </c>
      <c r="E10722">
        <v>1</v>
      </c>
      <c r="F10722">
        <v>0</v>
      </c>
      <c r="G10722">
        <v>0</v>
      </c>
      <c r="H10722">
        <v>100000000000</v>
      </c>
      <c r="I10722">
        <v>340000000</v>
      </c>
      <c r="J10722">
        <v>0.01</v>
      </c>
      <c r="M10722"/>
    </row>
    <row r="10723" spans="1:15" hidden="1" x14ac:dyDescent="0.25">
      <c r="A10723">
        <v>222</v>
      </c>
      <c r="B10723" t="s">
        <v>2738</v>
      </c>
      <c r="C10723" t="s">
        <v>2739</v>
      </c>
      <c r="D10723">
        <v>6997024514</v>
      </c>
      <c r="E10723">
        <v>1</v>
      </c>
      <c r="F10723">
        <v>0</v>
      </c>
      <c r="G10723">
        <v>0</v>
      </c>
      <c r="H10723">
        <v>6900000000</v>
      </c>
      <c r="I10723">
        <v>340000000</v>
      </c>
      <c r="J10723">
        <v>2.5000000000000001E-2</v>
      </c>
      <c r="M10723"/>
    </row>
    <row r="10724" spans="1:15" hidden="1" x14ac:dyDescent="0.25">
      <c r="A10724">
        <v>219</v>
      </c>
      <c r="B10724" t="s">
        <v>1165</v>
      </c>
      <c r="C10724" t="s">
        <v>1166</v>
      </c>
      <c r="D10724">
        <v>43282298900</v>
      </c>
      <c r="E10724">
        <v>1</v>
      </c>
      <c r="F10724">
        <v>0</v>
      </c>
      <c r="G10724">
        <v>0</v>
      </c>
      <c r="H10724">
        <v>2000000000</v>
      </c>
      <c r="I10724">
        <v>340000000</v>
      </c>
      <c r="J10724">
        <v>0.02</v>
      </c>
      <c r="M10724"/>
    </row>
    <row r="10725" spans="1:15" hidden="1" x14ac:dyDescent="0.25">
      <c r="A10725">
        <v>220</v>
      </c>
      <c r="B10725" t="s">
        <v>1392</v>
      </c>
      <c r="C10725" t="s">
        <v>1393</v>
      </c>
      <c r="D10725">
        <v>222073271911</v>
      </c>
      <c r="E10725">
        <v>1</v>
      </c>
      <c r="F10725">
        <v>0</v>
      </c>
      <c r="G10725">
        <v>0</v>
      </c>
      <c r="H10725">
        <v>17000000000</v>
      </c>
      <c r="I10725">
        <v>500000000</v>
      </c>
      <c r="J10725">
        <v>0.03</v>
      </c>
      <c r="M10725"/>
    </row>
    <row r="10726" spans="1:15" hidden="1" x14ac:dyDescent="0.25">
      <c r="A10726">
        <v>219</v>
      </c>
      <c r="B10726" t="s">
        <v>439</v>
      </c>
      <c r="C10726" t="s">
        <v>440</v>
      </c>
      <c r="D10726">
        <v>553766532890</v>
      </c>
      <c r="E10726">
        <v>1</v>
      </c>
      <c r="F10726">
        <v>0</v>
      </c>
      <c r="G10726">
        <v>0</v>
      </c>
      <c r="H10726">
        <v>100000000</v>
      </c>
      <c r="I10726">
        <v>340000000</v>
      </c>
      <c r="J10726">
        <v>0.03</v>
      </c>
      <c r="M10726"/>
    </row>
    <row r="10727" spans="1:15" hidden="1" x14ac:dyDescent="0.25">
      <c r="A10727">
        <v>220</v>
      </c>
      <c r="B10727" t="s">
        <v>2470</v>
      </c>
      <c r="C10727" t="s">
        <v>2471</v>
      </c>
      <c r="D10727">
        <v>1383724629785</v>
      </c>
      <c r="E10727">
        <v>1</v>
      </c>
      <c r="F10727">
        <v>0</v>
      </c>
      <c r="G10727">
        <v>0</v>
      </c>
      <c r="H10727">
        <v>705000000000</v>
      </c>
      <c r="I10727">
        <v>340000000</v>
      </c>
      <c r="J10727">
        <v>1.4999999999999999E-2</v>
      </c>
      <c r="M10727"/>
    </row>
    <row r="10728" spans="1:15" hidden="1" x14ac:dyDescent="0.25">
      <c r="A10728">
        <v>222</v>
      </c>
      <c r="B10728" t="s">
        <v>1254</v>
      </c>
      <c r="D10728">
        <v>65472916</v>
      </c>
      <c r="E10728">
        <v>1</v>
      </c>
      <c r="F10728">
        <v>0</v>
      </c>
      <c r="G10728">
        <v>0</v>
      </c>
      <c r="H10728">
        <v>100000000</v>
      </c>
      <c r="I10728">
        <v>345000000</v>
      </c>
      <c r="J10728">
        <v>0.05</v>
      </c>
      <c r="M10728"/>
    </row>
    <row r="10729" spans="1:15" hidden="1" x14ac:dyDescent="0.25">
      <c r="A10729">
        <v>219</v>
      </c>
      <c r="B10729" t="s">
        <v>2289</v>
      </c>
      <c r="C10729" t="s">
        <v>2290</v>
      </c>
      <c r="D10729">
        <v>4928613517587</v>
      </c>
      <c r="E10729">
        <v>362603758</v>
      </c>
      <c r="F10729">
        <v>4498148036</v>
      </c>
      <c r="G10729">
        <v>3</v>
      </c>
      <c r="H10729">
        <v>20000000000</v>
      </c>
      <c r="I10729">
        <v>340000000</v>
      </c>
      <c r="J10729">
        <v>5.0000000000000001E-3</v>
      </c>
      <c r="M10729"/>
    </row>
    <row r="10730" spans="1:15" x14ac:dyDescent="0.25">
      <c r="A10730">
        <v>224</v>
      </c>
      <c r="B10730" t="s">
        <v>1283</v>
      </c>
      <c r="C10730" t="s">
        <v>1284</v>
      </c>
      <c r="D10730">
        <v>1552443768863</v>
      </c>
      <c r="E10730">
        <v>0</v>
      </c>
      <c r="F10730">
        <v>0</v>
      </c>
      <c r="G10730">
        <v>0</v>
      </c>
      <c r="H10730">
        <v>300000000000</v>
      </c>
      <c r="I10730">
        <v>340000000</v>
      </c>
      <c r="J10730" s="127">
        <v>0.03</v>
      </c>
      <c r="L10730" t="str">
        <f>C10730</f>
        <v>KURD</v>
      </c>
      <c r="M10730" s="125">
        <f>H10730/1000000</f>
        <v>300000</v>
      </c>
      <c r="O10730" s="126">
        <f>D10730/1000000</f>
        <v>1552443.768863</v>
      </c>
    </row>
    <row r="10731" spans="1:15" hidden="1" x14ac:dyDescent="0.25">
      <c r="A10731">
        <v>219</v>
      </c>
      <c r="B10731" t="s">
        <v>2077</v>
      </c>
      <c r="C10731" t="s">
        <v>2078</v>
      </c>
      <c r="D10731">
        <v>43446896648</v>
      </c>
      <c r="E10731">
        <v>1</v>
      </c>
      <c r="F10731">
        <v>0</v>
      </c>
      <c r="G10731">
        <v>0</v>
      </c>
      <c r="H10731">
        <v>20000000000</v>
      </c>
      <c r="I10731">
        <v>340000000</v>
      </c>
      <c r="J10731">
        <v>8.9999999999999993E-3</v>
      </c>
      <c r="M10731"/>
    </row>
    <row r="10732" spans="1:15" x14ac:dyDescent="0.25">
      <c r="A10732">
        <v>224</v>
      </c>
      <c r="B10732" t="s">
        <v>1940</v>
      </c>
      <c r="C10732" t="s">
        <v>1941</v>
      </c>
      <c r="D10732">
        <v>554420280277</v>
      </c>
      <c r="E10732">
        <v>0</v>
      </c>
      <c r="F10732">
        <v>0</v>
      </c>
      <c r="G10732">
        <v>0</v>
      </c>
      <c r="H10732">
        <v>300000000000</v>
      </c>
      <c r="I10732">
        <v>340000000</v>
      </c>
      <c r="J10732" s="127">
        <v>0</v>
      </c>
      <c r="L10732" t="str">
        <f>C10732</f>
        <v>FREE1</v>
      </c>
      <c r="M10732" s="125">
        <f>H10732/1000000</f>
        <v>300000</v>
      </c>
      <c r="O10732" s="126">
        <f>D10732/1000000</f>
        <v>554420.28027700004</v>
      </c>
    </row>
    <row r="10733" spans="1:15" hidden="1" x14ac:dyDescent="0.25">
      <c r="A10733">
        <v>220</v>
      </c>
      <c r="B10733" t="s">
        <v>1900</v>
      </c>
      <c r="C10733" t="s">
        <v>1901</v>
      </c>
      <c r="D10733">
        <v>316975704313</v>
      </c>
      <c r="E10733">
        <v>1</v>
      </c>
      <c r="F10733">
        <v>0</v>
      </c>
      <c r="G10733">
        <v>0</v>
      </c>
      <c r="H10733">
        <v>9000000000</v>
      </c>
      <c r="I10733">
        <v>340000000</v>
      </c>
      <c r="J10733">
        <v>0</v>
      </c>
      <c r="M10733"/>
    </row>
    <row r="10734" spans="1:15" hidden="1" x14ac:dyDescent="0.25">
      <c r="A10734">
        <v>222</v>
      </c>
      <c r="B10734" t="s">
        <v>2481</v>
      </c>
      <c r="C10734" t="s">
        <v>2482</v>
      </c>
      <c r="D10734">
        <v>13753725626212</v>
      </c>
      <c r="E10734">
        <v>590767854</v>
      </c>
      <c r="F10734">
        <v>12287624861</v>
      </c>
      <c r="G10734">
        <v>9</v>
      </c>
      <c r="H10734">
        <v>100000000</v>
      </c>
      <c r="I10734">
        <v>340000000</v>
      </c>
      <c r="J10734">
        <v>0.02</v>
      </c>
      <c r="M10734"/>
    </row>
    <row r="10735" spans="1:15" hidden="1" x14ac:dyDescent="0.25">
      <c r="A10735">
        <v>219</v>
      </c>
      <c r="B10735" t="s">
        <v>770</v>
      </c>
      <c r="C10735" t="s">
        <v>771</v>
      </c>
      <c r="D10735">
        <v>1132809828764</v>
      </c>
      <c r="E10735">
        <v>1</v>
      </c>
      <c r="F10735">
        <v>0</v>
      </c>
      <c r="G10735">
        <v>0</v>
      </c>
      <c r="H10735">
        <v>900000000000</v>
      </c>
      <c r="I10735">
        <v>340000000</v>
      </c>
      <c r="J10735">
        <v>0</v>
      </c>
      <c r="M10735"/>
    </row>
    <row r="10736" spans="1:15" hidden="1" x14ac:dyDescent="0.25">
      <c r="A10736">
        <v>220</v>
      </c>
      <c r="B10736" t="s">
        <v>2022</v>
      </c>
      <c r="C10736" t="s">
        <v>2023</v>
      </c>
      <c r="D10736">
        <v>1182923941643</v>
      </c>
      <c r="E10736">
        <v>1</v>
      </c>
      <c r="F10736">
        <v>0</v>
      </c>
      <c r="G10736">
        <v>0</v>
      </c>
      <c r="H10736">
        <v>100000000000</v>
      </c>
      <c r="I10736">
        <v>340000000</v>
      </c>
      <c r="J10736">
        <v>0</v>
      </c>
      <c r="M10736"/>
    </row>
    <row r="10737" spans="1:10" customFormat="1" hidden="1" x14ac:dyDescent="0.25">
      <c r="A10737">
        <v>220</v>
      </c>
      <c r="B10737" t="s">
        <v>2346</v>
      </c>
      <c r="C10737" t="s">
        <v>2347</v>
      </c>
      <c r="D10737">
        <v>331315585442</v>
      </c>
      <c r="E10737">
        <v>1</v>
      </c>
      <c r="F10737">
        <v>0</v>
      </c>
      <c r="G10737">
        <v>0</v>
      </c>
      <c r="H10737">
        <v>17500000000</v>
      </c>
      <c r="I10737">
        <v>500000000</v>
      </c>
      <c r="J10737">
        <v>0.03</v>
      </c>
    </row>
    <row r="10738" spans="1:10" customFormat="1" hidden="1" x14ac:dyDescent="0.25">
      <c r="A10738">
        <v>220</v>
      </c>
      <c r="B10738" t="s">
        <v>683</v>
      </c>
      <c r="C10738" t="s">
        <v>684</v>
      </c>
      <c r="D10738">
        <v>6274748219295</v>
      </c>
      <c r="E10738">
        <v>421009193</v>
      </c>
      <c r="F10738">
        <v>4182632582</v>
      </c>
      <c r="G10738">
        <v>3</v>
      </c>
      <c r="H10738">
        <v>100000000000</v>
      </c>
      <c r="I10738">
        <v>340000000</v>
      </c>
      <c r="J10738">
        <v>1.9E-2</v>
      </c>
    </row>
    <row r="10739" spans="1:10" customFormat="1" hidden="1" x14ac:dyDescent="0.25">
      <c r="A10739">
        <v>219</v>
      </c>
      <c r="B10739" t="s">
        <v>999</v>
      </c>
      <c r="C10739" t="s">
        <v>1000</v>
      </c>
      <c r="D10739">
        <v>110406057223739</v>
      </c>
      <c r="E10739">
        <v>4292782445</v>
      </c>
      <c r="F10739">
        <v>75102866468</v>
      </c>
      <c r="G10739">
        <v>49</v>
      </c>
      <c r="H10739">
        <v>50000000000</v>
      </c>
      <c r="I10739">
        <v>340000000</v>
      </c>
      <c r="J10739">
        <v>0.05</v>
      </c>
    </row>
    <row r="10740" spans="1:10" customFormat="1" hidden="1" x14ac:dyDescent="0.25">
      <c r="A10740">
        <v>220</v>
      </c>
      <c r="B10740" t="s">
        <v>171</v>
      </c>
      <c r="C10740" t="s">
        <v>172</v>
      </c>
      <c r="D10740">
        <v>3160643921201</v>
      </c>
      <c r="E10740">
        <v>420998766</v>
      </c>
      <c r="F10740">
        <v>4182094208</v>
      </c>
      <c r="G10740">
        <v>3</v>
      </c>
      <c r="H10740">
        <v>14000000000</v>
      </c>
      <c r="I10740">
        <v>340000000</v>
      </c>
      <c r="J10740">
        <v>1.9E-2</v>
      </c>
    </row>
    <row r="10741" spans="1:10" customFormat="1" hidden="1" x14ac:dyDescent="0.25">
      <c r="A10741">
        <v>219</v>
      </c>
      <c r="B10741" t="s">
        <v>1867</v>
      </c>
      <c r="C10741" t="s">
        <v>1868</v>
      </c>
      <c r="D10741">
        <v>275221960426</v>
      </c>
      <c r="E10741">
        <v>1</v>
      </c>
      <c r="F10741">
        <v>0</v>
      </c>
      <c r="G10741">
        <v>0</v>
      </c>
      <c r="H10741">
        <v>100000000003</v>
      </c>
      <c r="I10741">
        <v>340000000</v>
      </c>
      <c r="J10741">
        <v>0.03</v>
      </c>
    </row>
    <row r="10742" spans="1:10" customFormat="1" hidden="1" x14ac:dyDescent="0.25">
      <c r="A10742">
        <v>219</v>
      </c>
      <c r="B10742" t="s">
        <v>705</v>
      </c>
      <c r="C10742" t="s">
        <v>706</v>
      </c>
      <c r="D10742">
        <v>578045874150</v>
      </c>
      <c r="E10742">
        <v>1</v>
      </c>
      <c r="F10742">
        <v>0</v>
      </c>
      <c r="G10742">
        <v>0</v>
      </c>
      <c r="H10742">
        <v>103000000000</v>
      </c>
      <c r="I10742">
        <v>340000000</v>
      </c>
      <c r="J10742">
        <v>5.0000000000000001E-3</v>
      </c>
    </row>
    <row r="10743" spans="1:10" customFormat="1" hidden="1" x14ac:dyDescent="0.25">
      <c r="A10743">
        <v>219</v>
      </c>
      <c r="B10743" t="s">
        <v>729</v>
      </c>
      <c r="C10743" t="s">
        <v>730</v>
      </c>
      <c r="D10743">
        <v>1269793511541</v>
      </c>
      <c r="E10743">
        <v>1</v>
      </c>
      <c r="F10743">
        <v>0</v>
      </c>
      <c r="G10743">
        <v>0</v>
      </c>
      <c r="H10743">
        <v>10000000000</v>
      </c>
      <c r="I10743">
        <v>345000000</v>
      </c>
      <c r="J10743">
        <v>0.01</v>
      </c>
    </row>
    <row r="10744" spans="1:10" customFormat="1" hidden="1" x14ac:dyDescent="0.25">
      <c r="A10744">
        <v>219</v>
      </c>
      <c r="B10744" t="s">
        <v>758</v>
      </c>
      <c r="C10744" t="s">
        <v>759</v>
      </c>
      <c r="D10744">
        <v>319889509621</v>
      </c>
      <c r="E10744">
        <v>1</v>
      </c>
      <c r="F10744">
        <v>0</v>
      </c>
      <c r="G10744">
        <v>0</v>
      </c>
      <c r="H10744">
        <v>210000000000</v>
      </c>
      <c r="I10744">
        <v>340000000</v>
      </c>
      <c r="J10744">
        <v>0.02</v>
      </c>
    </row>
    <row r="10745" spans="1:10" customFormat="1" hidden="1" x14ac:dyDescent="0.25">
      <c r="A10745">
        <v>219</v>
      </c>
      <c r="B10745" t="s">
        <v>767</v>
      </c>
      <c r="C10745" t="s">
        <v>768</v>
      </c>
      <c r="D10745">
        <v>2539691134723</v>
      </c>
      <c r="E10745">
        <v>375732121</v>
      </c>
      <c r="F10745">
        <v>1244989066</v>
      </c>
      <c r="G10745">
        <v>1</v>
      </c>
      <c r="H10745">
        <v>250000000000</v>
      </c>
      <c r="I10745">
        <v>340000000</v>
      </c>
      <c r="J10745">
        <v>2.7900000000000001E-2</v>
      </c>
    </row>
    <row r="10746" spans="1:10" customFormat="1" hidden="1" x14ac:dyDescent="0.25">
      <c r="A10746">
        <v>219</v>
      </c>
      <c r="B10746" t="s">
        <v>2477</v>
      </c>
      <c r="C10746" t="s">
        <v>2478</v>
      </c>
      <c r="D10746">
        <v>82660591917</v>
      </c>
      <c r="E10746">
        <v>1</v>
      </c>
      <c r="F10746">
        <v>0</v>
      </c>
      <c r="G10746">
        <v>0</v>
      </c>
      <c r="H10746">
        <v>35000000000</v>
      </c>
      <c r="I10746">
        <v>340000000</v>
      </c>
      <c r="J10746">
        <v>0.01</v>
      </c>
    </row>
    <row r="10747" spans="1:10" customFormat="1" hidden="1" x14ac:dyDescent="0.25">
      <c r="A10747">
        <v>219</v>
      </c>
      <c r="B10747" t="s">
        <v>234</v>
      </c>
      <c r="C10747" t="s">
        <v>235</v>
      </c>
      <c r="D10747">
        <v>150010502542582</v>
      </c>
      <c r="E10747">
        <v>2796780304</v>
      </c>
      <c r="F10747">
        <v>120382234945</v>
      </c>
      <c r="G10747">
        <v>76</v>
      </c>
      <c r="H10747">
        <v>250000000000</v>
      </c>
      <c r="I10747">
        <v>340000000</v>
      </c>
      <c r="J10747">
        <v>0.02</v>
      </c>
    </row>
    <row r="10748" spans="1:10" customFormat="1" hidden="1" x14ac:dyDescent="0.25">
      <c r="A10748">
        <v>220</v>
      </c>
      <c r="B10748" t="s">
        <v>371</v>
      </c>
      <c r="C10748" t="s">
        <v>372</v>
      </c>
      <c r="D10748">
        <v>165986157431054</v>
      </c>
      <c r="E10748">
        <v>2950736890</v>
      </c>
      <c r="F10748">
        <v>127926107646</v>
      </c>
      <c r="G10748">
        <v>85</v>
      </c>
      <c r="H10748">
        <v>2500000000000</v>
      </c>
      <c r="I10748">
        <v>340000000</v>
      </c>
      <c r="J10748">
        <v>0.02</v>
      </c>
    </row>
    <row r="10749" spans="1:10" customFormat="1" hidden="1" x14ac:dyDescent="0.25">
      <c r="A10749">
        <v>219</v>
      </c>
      <c r="B10749" t="s">
        <v>608</v>
      </c>
      <c r="C10749" t="s">
        <v>609</v>
      </c>
      <c r="D10749">
        <v>97630586</v>
      </c>
      <c r="E10749">
        <v>1</v>
      </c>
      <c r="F10749">
        <v>0</v>
      </c>
      <c r="G10749">
        <v>0</v>
      </c>
      <c r="H10749">
        <v>0</v>
      </c>
      <c r="I10749">
        <v>340000000</v>
      </c>
      <c r="J10749">
        <v>1.9E-2</v>
      </c>
    </row>
    <row r="10750" spans="1:10" customFormat="1" hidden="1" x14ac:dyDescent="0.25">
      <c r="A10750">
        <v>219</v>
      </c>
      <c r="B10750" t="s">
        <v>2000</v>
      </c>
      <c r="C10750" t="s">
        <v>2001</v>
      </c>
      <c r="D10750">
        <v>519954543747</v>
      </c>
      <c r="E10750">
        <v>1</v>
      </c>
      <c r="F10750">
        <v>0</v>
      </c>
      <c r="G10750">
        <v>0</v>
      </c>
      <c r="H10750">
        <v>10000000000</v>
      </c>
      <c r="I10750">
        <v>340000000</v>
      </c>
      <c r="J10750">
        <v>5.0000000000000001E-3</v>
      </c>
    </row>
    <row r="10751" spans="1:10" customFormat="1" hidden="1" x14ac:dyDescent="0.25">
      <c r="A10751">
        <v>219</v>
      </c>
      <c r="B10751" t="s">
        <v>1686</v>
      </c>
      <c r="C10751" t="s">
        <v>1687</v>
      </c>
      <c r="D10751">
        <v>45841472256872</v>
      </c>
      <c r="E10751">
        <v>1306685015</v>
      </c>
      <c r="F10751">
        <v>47367565736</v>
      </c>
      <c r="G10751">
        <v>30</v>
      </c>
      <c r="H10751">
        <v>1010000000000</v>
      </c>
      <c r="I10751">
        <v>340000000</v>
      </c>
      <c r="J10751">
        <v>0.02</v>
      </c>
    </row>
    <row r="10752" spans="1:10" customFormat="1" hidden="1" x14ac:dyDescent="0.25">
      <c r="A10752">
        <v>219</v>
      </c>
      <c r="B10752" t="s">
        <v>1327</v>
      </c>
      <c r="C10752" t="s">
        <v>1328</v>
      </c>
      <c r="D10752">
        <v>103918722481</v>
      </c>
      <c r="E10752">
        <v>1</v>
      </c>
      <c r="F10752">
        <v>0</v>
      </c>
      <c r="G10752">
        <v>0</v>
      </c>
      <c r="H10752">
        <v>100000000000</v>
      </c>
      <c r="I10752">
        <v>340000000</v>
      </c>
      <c r="J10752">
        <v>0.02</v>
      </c>
    </row>
    <row r="10753" spans="1:15" hidden="1" x14ac:dyDescent="0.25">
      <c r="A10753">
        <v>220</v>
      </c>
      <c r="B10753" t="s">
        <v>850</v>
      </c>
      <c r="C10753" t="s">
        <v>851</v>
      </c>
      <c r="D10753">
        <v>103034080302</v>
      </c>
      <c r="E10753">
        <v>1</v>
      </c>
      <c r="F10753">
        <v>0</v>
      </c>
      <c r="G10753">
        <v>0</v>
      </c>
      <c r="H10753">
        <v>2222200000</v>
      </c>
      <c r="I10753">
        <v>348000000</v>
      </c>
      <c r="J10753">
        <v>2.1999999999999999E-2</v>
      </c>
      <c r="M10753"/>
    </row>
    <row r="10754" spans="1:15" hidden="1" x14ac:dyDescent="0.25">
      <c r="A10754">
        <v>220</v>
      </c>
      <c r="B10754" t="s">
        <v>1957</v>
      </c>
      <c r="C10754" t="s">
        <v>1958</v>
      </c>
      <c r="D10754">
        <v>688939822997</v>
      </c>
      <c r="E10754">
        <v>1</v>
      </c>
      <c r="F10754">
        <v>0</v>
      </c>
      <c r="G10754">
        <v>0</v>
      </c>
      <c r="H10754">
        <v>30000000000</v>
      </c>
      <c r="I10754">
        <v>340000000</v>
      </c>
      <c r="J10754">
        <v>0</v>
      </c>
      <c r="M10754"/>
    </row>
    <row r="10755" spans="1:15" hidden="1" x14ac:dyDescent="0.25">
      <c r="A10755">
        <v>220</v>
      </c>
      <c r="B10755" t="s">
        <v>1869</v>
      </c>
      <c r="C10755" t="s">
        <v>1870</v>
      </c>
      <c r="D10755">
        <v>2071245836851</v>
      </c>
      <c r="E10755">
        <v>1</v>
      </c>
      <c r="F10755">
        <v>0</v>
      </c>
      <c r="G10755">
        <v>0</v>
      </c>
      <c r="H10755">
        <v>50000000000</v>
      </c>
      <c r="I10755">
        <v>340000000</v>
      </c>
      <c r="J10755">
        <v>0.01</v>
      </c>
      <c r="M10755"/>
    </row>
    <row r="10756" spans="1:15" hidden="1" x14ac:dyDescent="0.25">
      <c r="A10756">
        <v>220</v>
      </c>
      <c r="B10756" t="s">
        <v>2099</v>
      </c>
      <c r="C10756" t="s">
        <v>2100</v>
      </c>
      <c r="D10756">
        <v>29429238073263</v>
      </c>
      <c r="E10756">
        <v>670871691</v>
      </c>
      <c r="F10756">
        <v>16212712877</v>
      </c>
      <c r="G10756">
        <v>11</v>
      </c>
      <c r="H10756">
        <v>250000000000</v>
      </c>
      <c r="I10756">
        <v>340000000</v>
      </c>
      <c r="J10756">
        <v>0.02</v>
      </c>
      <c r="M10756"/>
    </row>
    <row r="10757" spans="1:15" hidden="1" x14ac:dyDescent="0.25">
      <c r="A10757">
        <v>220</v>
      </c>
      <c r="B10757" t="s">
        <v>2113</v>
      </c>
      <c r="C10757" t="s">
        <v>2114</v>
      </c>
      <c r="D10757">
        <v>50007643786</v>
      </c>
      <c r="E10757">
        <v>1</v>
      </c>
      <c r="F10757">
        <v>0</v>
      </c>
      <c r="G10757">
        <v>0</v>
      </c>
      <c r="H10757">
        <v>100000000000</v>
      </c>
      <c r="I10757">
        <v>340000000</v>
      </c>
      <c r="J10757">
        <v>0.02</v>
      </c>
      <c r="M10757"/>
    </row>
    <row r="10758" spans="1:15" hidden="1" x14ac:dyDescent="0.25">
      <c r="A10758">
        <v>220</v>
      </c>
      <c r="B10758" t="s">
        <v>2615</v>
      </c>
      <c r="C10758" t="s">
        <v>2616</v>
      </c>
      <c r="D10758">
        <v>559060695408</v>
      </c>
      <c r="E10758">
        <v>1</v>
      </c>
      <c r="F10758">
        <v>0</v>
      </c>
      <c r="G10758">
        <v>0</v>
      </c>
      <c r="H10758">
        <v>10000000000</v>
      </c>
      <c r="I10758">
        <v>345000000</v>
      </c>
      <c r="J10758">
        <v>1.4999999999999999E-2</v>
      </c>
      <c r="M10758"/>
    </row>
    <row r="10759" spans="1:15" hidden="1" x14ac:dyDescent="0.25">
      <c r="A10759">
        <v>220</v>
      </c>
      <c r="B10759" t="s">
        <v>1382</v>
      </c>
      <c r="C10759" t="s">
        <v>1383</v>
      </c>
      <c r="D10759">
        <v>9717508864</v>
      </c>
      <c r="E10759">
        <v>1</v>
      </c>
      <c r="F10759">
        <v>0</v>
      </c>
      <c r="G10759">
        <v>0</v>
      </c>
      <c r="H10759">
        <v>500000000</v>
      </c>
      <c r="I10759">
        <v>340000000</v>
      </c>
      <c r="J10759">
        <v>0.02</v>
      </c>
      <c r="M10759"/>
    </row>
    <row r="10760" spans="1:15" x14ac:dyDescent="0.25">
      <c r="A10760">
        <v>224</v>
      </c>
      <c r="B10760" t="s">
        <v>2030</v>
      </c>
      <c r="C10760" t="s">
        <v>2031</v>
      </c>
      <c r="D10760">
        <v>341226545047</v>
      </c>
      <c r="E10760">
        <v>0</v>
      </c>
      <c r="F10760">
        <v>0</v>
      </c>
      <c r="G10760">
        <v>0</v>
      </c>
      <c r="H10760">
        <v>300000000000</v>
      </c>
      <c r="I10760">
        <v>340000000</v>
      </c>
      <c r="J10760" s="127">
        <v>0.03</v>
      </c>
      <c r="L10760" t="str">
        <f>C10760</f>
        <v>BLOC</v>
      </c>
      <c r="M10760" s="125">
        <f>H10760/1000000</f>
        <v>300000</v>
      </c>
      <c r="O10760" s="126">
        <f>D10760/1000000</f>
        <v>341226.54504699999</v>
      </c>
    </row>
    <row r="10761" spans="1:15" hidden="1" x14ac:dyDescent="0.25">
      <c r="A10761">
        <v>220</v>
      </c>
      <c r="B10761" t="s">
        <v>345</v>
      </c>
      <c r="C10761" t="s">
        <v>346</v>
      </c>
      <c r="D10761">
        <v>838523751093</v>
      </c>
      <c r="E10761">
        <v>1</v>
      </c>
      <c r="F10761">
        <v>0</v>
      </c>
      <c r="G10761">
        <v>0</v>
      </c>
      <c r="H10761">
        <v>200000000000</v>
      </c>
      <c r="I10761">
        <v>340000000</v>
      </c>
      <c r="J10761">
        <v>0</v>
      </c>
      <c r="M10761"/>
    </row>
    <row r="10762" spans="1:15" hidden="1" x14ac:dyDescent="0.25">
      <c r="A10762">
        <v>222</v>
      </c>
      <c r="B10762" t="s">
        <v>478</v>
      </c>
      <c r="C10762" t="s">
        <v>479</v>
      </c>
      <c r="D10762">
        <v>34634045394</v>
      </c>
      <c r="E10762">
        <v>1</v>
      </c>
      <c r="F10762">
        <v>0</v>
      </c>
      <c r="G10762">
        <v>0</v>
      </c>
      <c r="H10762">
        <v>30000000000</v>
      </c>
      <c r="I10762">
        <v>345000000</v>
      </c>
      <c r="J10762">
        <v>0.02</v>
      </c>
      <c r="M10762"/>
    </row>
    <row r="10763" spans="1:15" hidden="1" x14ac:dyDescent="0.25">
      <c r="A10763">
        <v>220</v>
      </c>
      <c r="B10763" t="s">
        <v>2049</v>
      </c>
      <c r="D10763">
        <v>96634341</v>
      </c>
      <c r="E10763">
        <v>1</v>
      </c>
      <c r="F10763">
        <v>0</v>
      </c>
      <c r="G10763">
        <v>0</v>
      </c>
      <c r="H10763">
        <v>100000000</v>
      </c>
      <c r="I10763">
        <v>345000000</v>
      </c>
      <c r="J10763">
        <v>0.15</v>
      </c>
      <c r="M10763"/>
    </row>
    <row r="10764" spans="1:15" hidden="1" x14ac:dyDescent="0.25">
      <c r="A10764">
        <v>220</v>
      </c>
      <c r="B10764" t="s">
        <v>2117</v>
      </c>
      <c r="C10764" t="s">
        <v>2118</v>
      </c>
      <c r="D10764">
        <v>854802848340</v>
      </c>
      <c r="E10764">
        <v>1</v>
      </c>
      <c r="F10764">
        <v>0</v>
      </c>
      <c r="G10764">
        <v>0</v>
      </c>
      <c r="H10764">
        <v>711886000000</v>
      </c>
      <c r="I10764">
        <v>340000000</v>
      </c>
      <c r="J10764">
        <v>2.3E-2</v>
      </c>
      <c r="M10764"/>
    </row>
    <row r="10765" spans="1:15" hidden="1" x14ac:dyDescent="0.25">
      <c r="A10765">
        <v>220</v>
      </c>
      <c r="B10765" t="s">
        <v>567</v>
      </c>
      <c r="C10765" t="s">
        <v>568</v>
      </c>
      <c r="D10765">
        <v>4520256049170</v>
      </c>
      <c r="E10765">
        <v>435637968</v>
      </c>
      <c r="F10765">
        <v>2636875427</v>
      </c>
      <c r="G10765">
        <v>2</v>
      </c>
      <c r="H10765">
        <v>1200000000000</v>
      </c>
      <c r="I10765">
        <v>340000000</v>
      </c>
      <c r="J10765">
        <v>3.5000000000000003E-2</v>
      </c>
      <c r="M10765"/>
    </row>
    <row r="10766" spans="1:15" hidden="1" x14ac:dyDescent="0.25">
      <c r="A10766">
        <v>220</v>
      </c>
      <c r="B10766" t="s">
        <v>2512</v>
      </c>
      <c r="C10766" t="s">
        <v>2513</v>
      </c>
      <c r="D10766">
        <v>19392812889034</v>
      </c>
      <c r="E10766">
        <v>578727934</v>
      </c>
      <c r="F10766">
        <v>11697668800</v>
      </c>
      <c r="G10766">
        <v>8</v>
      </c>
      <c r="H10766">
        <v>100000000000</v>
      </c>
      <c r="I10766">
        <v>340000000</v>
      </c>
      <c r="J10766">
        <v>0.02</v>
      </c>
      <c r="M10766"/>
    </row>
    <row r="10767" spans="1:15" hidden="1" x14ac:dyDescent="0.25">
      <c r="A10767">
        <v>220</v>
      </c>
      <c r="B10767" t="s">
        <v>1420</v>
      </c>
      <c r="C10767" t="s">
        <v>1421</v>
      </c>
      <c r="D10767">
        <v>2846418747</v>
      </c>
      <c r="E10767">
        <v>1</v>
      </c>
      <c r="F10767">
        <v>0</v>
      </c>
      <c r="G10767">
        <v>0</v>
      </c>
      <c r="H10767">
        <v>666000000</v>
      </c>
      <c r="I10767">
        <v>340000000</v>
      </c>
      <c r="J10767">
        <v>6.6600000000000001E-3</v>
      </c>
      <c r="M10767"/>
    </row>
    <row r="10768" spans="1:15" hidden="1" x14ac:dyDescent="0.25">
      <c r="A10768">
        <v>220</v>
      </c>
      <c r="B10768" t="s">
        <v>2526</v>
      </c>
      <c r="C10768" t="s">
        <v>2525</v>
      </c>
      <c r="D10768">
        <v>0</v>
      </c>
      <c r="E10768">
        <v>1</v>
      </c>
      <c r="F10768">
        <v>0</v>
      </c>
      <c r="G10768">
        <v>0</v>
      </c>
      <c r="H10768">
        <v>100000000000</v>
      </c>
      <c r="I10768">
        <v>340000000</v>
      </c>
      <c r="J10768">
        <v>0.05</v>
      </c>
      <c r="M10768"/>
    </row>
    <row r="10769" spans="1:15" hidden="1" x14ac:dyDescent="0.25">
      <c r="A10769">
        <v>220</v>
      </c>
      <c r="B10769" t="s">
        <v>919</v>
      </c>
      <c r="C10769" t="s">
        <v>920</v>
      </c>
      <c r="D10769">
        <v>89470153789</v>
      </c>
      <c r="E10769">
        <v>1</v>
      </c>
      <c r="F10769">
        <v>0</v>
      </c>
      <c r="G10769">
        <v>0</v>
      </c>
      <c r="H10769">
        <v>0</v>
      </c>
      <c r="I10769">
        <v>340000000</v>
      </c>
      <c r="J10769">
        <v>0.02</v>
      </c>
      <c r="M10769"/>
    </row>
    <row r="10770" spans="1:15" hidden="1" x14ac:dyDescent="0.25">
      <c r="A10770">
        <v>220</v>
      </c>
      <c r="B10770" t="s">
        <v>1545</v>
      </c>
      <c r="C10770" t="s">
        <v>1546</v>
      </c>
      <c r="D10770">
        <v>37857855379</v>
      </c>
      <c r="E10770">
        <v>1</v>
      </c>
      <c r="F10770">
        <v>0</v>
      </c>
      <c r="G10770">
        <v>0</v>
      </c>
      <c r="H10770">
        <v>100000000</v>
      </c>
      <c r="I10770">
        <v>340000000</v>
      </c>
      <c r="J10770">
        <v>7.4999999999999997E-3</v>
      </c>
      <c r="M10770"/>
    </row>
    <row r="10771" spans="1:15" hidden="1" x14ac:dyDescent="0.25">
      <c r="A10771">
        <v>220</v>
      </c>
      <c r="B10771" t="s">
        <v>2224</v>
      </c>
      <c r="D10771">
        <v>2650054926</v>
      </c>
      <c r="E10771">
        <v>1</v>
      </c>
      <c r="F10771">
        <v>0</v>
      </c>
      <c r="G10771">
        <v>0</v>
      </c>
      <c r="H10771">
        <v>2500000000</v>
      </c>
      <c r="I10771">
        <v>4500000000</v>
      </c>
      <c r="J10771">
        <v>1</v>
      </c>
      <c r="M10771"/>
    </row>
    <row r="10772" spans="1:15" hidden="1" x14ac:dyDescent="0.25">
      <c r="A10772">
        <v>220</v>
      </c>
      <c r="B10772" t="s">
        <v>1050</v>
      </c>
      <c r="C10772" t="s">
        <v>1051</v>
      </c>
      <c r="D10772">
        <v>71187588366</v>
      </c>
      <c r="E10772">
        <v>1</v>
      </c>
      <c r="F10772">
        <v>0</v>
      </c>
      <c r="G10772">
        <v>0</v>
      </c>
      <c r="H10772">
        <v>10000000000</v>
      </c>
      <c r="I10772">
        <v>340000000</v>
      </c>
      <c r="J10772">
        <v>8.9999999999999993E-3</v>
      </c>
      <c r="M10772"/>
    </row>
    <row r="10773" spans="1:15" hidden="1" x14ac:dyDescent="0.25">
      <c r="A10773">
        <v>222</v>
      </c>
      <c r="B10773" t="s">
        <v>1541</v>
      </c>
      <c r="C10773" t="s">
        <v>1542</v>
      </c>
      <c r="D10773">
        <v>459917052050</v>
      </c>
      <c r="E10773">
        <v>1</v>
      </c>
      <c r="F10773">
        <v>0</v>
      </c>
      <c r="G10773">
        <v>0</v>
      </c>
      <c r="H10773">
        <v>118500000000</v>
      </c>
      <c r="I10773">
        <v>340000000</v>
      </c>
      <c r="J10773">
        <v>7.0000000000000001E-3</v>
      </c>
      <c r="M10773"/>
    </row>
    <row r="10774" spans="1:15" hidden="1" x14ac:dyDescent="0.25">
      <c r="A10774">
        <v>222</v>
      </c>
      <c r="B10774" t="s">
        <v>961</v>
      </c>
      <c r="C10774" t="s">
        <v>962</v>
      </c>
      <c r="D10774">
        <v>5298045861</v>
      </c>
      <c r="E10774">
        <v>1</v>
      </c>
      <c r="F10774">
        <v>0</v>
      </c>
      <c r="G10774">
        <v>0</v>
      </c>
      <c r="H10774">
        <v>5000000000</v>
      </c>
      <c r="I10774">
        <v>340000000</v>
      </c>
      <c r="J10774">
        <v>0.01</v>
      </c>
      <c r="M10774"/>
    </row>
    <row r="10775" spans="1:15" hidden="1" x14ac:dyDescent="0.25">
      <c r="A10775">
        <v>220</v>
      </c>
      <c r="B10775" t="s">
        <v>727</v>
      </c>
      <c r="C10775" t="s">
        <v>728</v>
      </c>
      <c r="D10775">
        <v>745629878627</v>
      </c>
      <c r="E10775">
        <v>1</v>
      </c>
      <c r="F10775">
        <v>0</v>
      </c>
      <c r="G10775">
        <v>0</v>
      </c>
      <c r="H10775">
        <v>50000000000</v>
      </c>
      <c r="I10775">
        <v>340000000</v>
      </c>
      <c r="J10775">
        <v>0.03</v>
      </c>
      <c r="M10775"/>
    </row>
    <row r="10776" spans="1:15" hidden="1" x14ac:dyDescent="0.25">
      <c r="A10776">
        <v>220</v>
      </c>
      <c r="B10776" t="s">
        <v>1192</v>
      </c>
      <c r="D10776">
        <v>51498021487</v>
      </c>
      <c r="E10776">
        <v>1</v>
      </c>
      <c r="F10776">
        <v>0</v>
      </c>
      <c r="G10776">
        <v>0</v>
      </c>
      <c r="H10776">
        <v>50000000000</v>
      </c>
      <c r="I10776">
        <v>345000000</v>
      </c>
      <c r="J10776">
        <v>1.95E-2</v>
      </c>
      <c r="M10776"/>
    </row>
    <row r="10777" spans="1:15" hidden="1" x14ac:dyDescent="0.25">
      <c r="A10777">
        <v>220</v>
      </c>
      <c r="B10777" t="s">
        <v>729</v>
      </c>
      <c r="C10777" t="s">
        <v>730</v>
      </c>
      <c r="D10777">
        <v>1269793511541</v>
      </c>
      <c r="E10777">
        <v>1</v>
      </c>
      <c r="F10777">
        <v>0</v>
      </c>
      <c r="G10777">
        <v>0</v>
      </c>
      <c r="H10777">
        <v>10000000000</v>
      </c>
      <c r="I10777">
        <v>345000000</v>
      </c>
      <c r="J10777">
        <v>0.01</v>
      </c>
      <c r="M10777"/>
    </row>
    <row r="10778" spans="1:15" hidden="1" x14ac:dyDescent="0.25">
      <c r="A10778">
        <v>220</v>
      </c>
      <c r="B10778" t="s">
        <v>2543</v>
      </c>
      <c r="C10778" t="s">
        <v>2544</v>
      </c>
      <c r="D10778">
        <v>157738742260693</v>
      </c>
      <c r="E10778">
        <v>9702549492</v>
      </c>
      <c r="F10778">
        <v>100785091601</v>
      </c>
      <c r="G10778">
        <v>72</v>
      </c>
      <c r="H10778">
        <v>100000000000</v>
      </c>
      <c r="I10778">
        <v>340000000</v>
      </c>
      <c r="J10778">
        <v>8.5000000000000006E-2</v>
      </c>
      <c r="M10778"/>
    </row>
    <row r="10779" spans="1:15" x14ac:dyDescent="0.25">
      <c r="A10779">
        <v>224</v>
      </c>
      <c r="B10779" t="s">
        <v>636</v>
      </c>
      <c r="C10779" t="s">
        <v>637</v>
      </c>
      <c r="D10779">
        <v>1206140946192</v>
      </c>
      <c r="E10779">
        <v>0</v>
      </c>
      <c r="F10779">
        <v>0</v>
      </c>
      <c r="G10779">
        <v>0</v>
      </c>
      <c r="H10779">
        <v>300000000000</v>
      </c>
      <c r="I10779">
        <v>340000000</v>
      </c>
      <c r="J10779" s="127">
        <v>0</v>
      </c>
      <c r="L10779" t="str">
        <f>C10779</f>
        <v>DRAG</v>
      </c>
      <c r="M10779" s="125">
        <f>H10779/1000000</f>
        <v>300000</v>
      </c>
      <c r="O10779" s="126">
        <f>D10779/1000000</f>
        <v>1206140.9461920001</v>
      </c>
    </row>
    <row r="10780" spans="1:15" hidden="1" x14ac:dyDescent="0.25">
      <c r="A10780">
        <v>220</v>
      </c>
      <c r="B10780" t="s">
        <v>1008</v>
      </c>
      <c r="C10780" t="s">
        <v>1009</v>
      </c>
      <c r="D10780">
        <v>20580611524621</v>
      </c>
      <c r="E10780">
        <v>520834674</v>
      </c>
      <c r="F10780">
        <v>17902632774</v>
      </c>
      <c r="G10780">
        <v>12</v>
      </c>
      <c r="H10780">
        <v>450000000000</v>
      </c>
      <c r="I10780">
        <v>340000000</v>
      </c>
      <c r="J10780">
        <v>0.01</v>
      </c>
      <c r="M10780"/>
    </row>
    <row r="10781" spans="1:15" hidden="1" x14ac:dyDescent="0.25">
      <c r="A10781">
        <v>222</v>
      </c>
      <c r="B10781" t="s">
        <v>148</v>
      </c>
      <c r="C10781" t="s">
        <v>149</v>
      </c>
      <c r="D10781">
        <v>139975255044859</v>
      </c>
      <c r="E10781">
        <v>2222828493</v>
      </c>
      <c r="F10781">
        <v>92258596159</v>
      </c>
      <c r="G10781">
        <v>66</v>
      </c>
      <c r="H10781">
        <v>300000000000</v>
      </c>
      <c r="I10781">
        <v>340000000</v>
      </c>
      <c r="J10781">
        <v>0.02</v>
      </c>
      <c r="M10781"/>
    </row>
    <row r="10782" spans="1:15" hidden="1" x14ac:dyDescent="0.25">
      <c r="A10782">
        <v>220</v>
      </c>
      <c r="B10782" t="s">
        <v>1774</v>
      </c>
      <c r="C10782" t="s">
        <v>1775</v>
      </c>
      <c r="D10782">
        <v>501624074</v>
      </c>
      <c r="E10782">
        <v>1</v>
      </c>
      <c r="F10782">
        <v>0</v>
      </c>
      <c r="G10782">
        <v>0</v>
      </c>
      <c r="H10782">
        <v>500000000</v>
      </c>
      <c r="I10782">
        <v>340000000</v>
      </c>
      <c r="J10782">
        <v>0.01</v>
      </c>
      <c r="M10782"/>
    </row>
    <row r="10783" spans="1:15" hidden="1" x14ac:dyDescent="0.25">
      <c r="A10783">
        <v>220</v>
      </c>
      <c r="B10783" t="s">
        <v>260</v>
      </c>
      <c r="C10783" t="s">
        <v>261</v>
      </c>
      <c r="D10783">
        <v>169155040948</v>
      </c>
      <c r="E10783">
        <v>1</v>
      </c>
      <c r="F10783">
        <v>0</v>
      </c>
      <c r="G10783">
        <v>0</v>
      </c>
      <c r="H10783">
        <v>420000000</v>
      </c>
      <c r="I10783">
        <v>340000000</v>
      </c>
      <c r="J10783">
        <v>0.01</v>
      </c>
      <c r="M10783"/>
    </row>
    <row r="10784" spans="1:15" hidden="1" x14ac:dyDescent="0.25">
      <c r="A10784">
        <v>220</v>
      </c>
      <c r="B10784" t="s">
        <v>1310</v>
      </c>
      <c r="C10784" t="s">
        <v>1311</v>
      </c>
      <c r="D10784">
        <v>121351994850</v>
      </c>
      <c r="E10784">
        <v>1</v>
      </c>
      <c r="F10784">
        <v>0</v>
      </c>
      <c r="G10784">
        <v>0</v>
      </c>
      <c r="H10784">
        <v>25000000000</v>
      </c>
      <c r="I10784">
        <v>340000000</v>
      </c>
      <c r="J10784">
        <v>0.01</v>
      </c>
      <c r="M10784"/>
    </row>
    <row r="10785" spans="1:15" hidden="1" x14ac:dyDescent="0.25">
      <c r="A10785">
        <v>222</v>
      </c>
      <c r="B10785" t="s">
        <v>610</v>
      </c>
      <c r="C10785" t="s">
        <v>611</v>
      </c>
      <c r="D10785">
        <v>245221999645</v>
      </c>
      <c r="E10785">
        <v>1</v>
      </c>
      <c r="F10785">
        <v>0</v>
      </c>
      <c r="G10785">
        <v>0</v>
      </c>
      <c r="H10785">
        <v>155000000000</v>
      </c>
      <c r="I10785">
        <v>340000000</v>
      </c>
      <c r="J10785">
        <v>0.01</v>
      </c>
      <c r="M10785"/>
    </row>
    <row r="10786" spans="1:15" hidden="1" x14ac:dyDescent="0.25">
      <c r="A10786">
        <v>220</v>
      </c>
      <c r="B10786" t="s">
        <v>451</v>
      </c>
      <c r="C10786" t="s">
        <v>452</v>
      </c>
      <c r="D10786">
        <v>10725377222788</v>
      </c>
      <c r="E10786">
        <v>652461483</v>
      </c>
      <c r="F10786">
        <v>10102921296</v>
      </c>
      <c r="G10786">
        <v>7</v>
      </c>
      <c r="H10786">
        <v>1100000000000</v>
      </c>
      <c r="I10786">
        <v>340000000</v>
      </c>
      <c r="J10786">
        <v>0.03</v>
      </c>
      <c r="M10786"/>
    </row>
    <row r="10787" spans="1:15" hidden="1" x14ac:dyDescent="0.25">
      <c r="A10787">
        <v>221</v>
      </c>
      <c r="B10787" t="s">
        <v>183</v>
      </c>
      <c r="C10787" t="s">
        <v>184</v>
      </c>
      <c r="D10787">
        <v>182614941574026</v>
      </c>
      <c r="E10787">
        <v>7159868354</v>
      </c>
      <c r="F10787">
        <v>129577498730</v>
      </c>
      <c r="G10787">
        <v>92</v>
      </c>
      <c r="H10787">
        <v>2500000000000</v>
      </c>
      <c r="I10787">
        <v>340000000</v>
      </c>
      <c r="J10787">
        <v>0.05</v>
      </c>
      <c r="M10787"/>
    </row>
    <row r="10788" spans="1:15" hidden="1" x14ac:dyDescent="0.25">
      <c r="A10788">
        <v>220</v>
      </c>
      <c r="B10788" t="s">
        <v>1865</v>
      </c>
      <c r="C10788" t="s">
        <v>1866</v>
      </c>
      <c r="D10788">
        <v>19792710573</v>
      </c>
      <c r="E10788">
        <v>1</v>
      </c>
      <c r="F10788">
        <v>0</v>
      </c>
      <c r="G10788">
        <v>0</v>
      </c>
      <c r="H10788">
        <v>10000000000</v>
      </c>
      <c r="I10788">
        <v>340000000</v>
      </c>
      <c r="J10788">
        <v>1.4999999999999999E-2</v>
      </c>
      <c r="M10788"/>
    </row>
    <row r="10789" spans="1:15" hidden="1" x14ac:dyDescent="0.25">
      <c r="A10789">
        <v>220</v>
      </c>
      <c r="B10789" t="s">
        <v>1998</v>
      </c>
      <c r="C10789" t="s">
        <v>1999</v>
      </c>
      <c r="D10789">
        <v>779557882099</v>
      </c>
      <c r="E10789">
        <v>1</v>
      </c>
      <c r="F10789">
        <v>0</v>
      </c>
      <c r="G10789">
        <v>0</v>
      </c>
      <c r="H10789">
        <v>50000000000</v>
      </c>
      <c r="I10789">
        <v>340000000</v>
      </c>
      <c r="J10789">
        <v>0</v>
      </c>
      <c r="M10789"/>
    </row>
    <row r="10790" spans="1:15" hidden="1" x14ac:dyDescent="0.25">
      <c r="A10790">
        <v>220</v>
      </c>
      <c r="B10790" t="s">
        <v>513</v>
      </c>
      <c r="C10790" t="s">
        <v>514</v>
      </c>
      <c r="D10790">
        <v>15637236199437</v>
      </c>
      <c r="E10790">
        <v>579195055</v>
      </c>
      <c r="F10790">
        <v>11720557699</v>
      </c>
      <c r="G10790">
        <v>8</v>
      </c>
      <c r="H10790">
        <v>1600000000000</v>
      </c>
      <c r="I10790">
        <v>340000000</v>
      </c>
      <c r="J10790">
        <v>0.02</v>
      </c>
      <c r="M10790"/>
    </row>
    <row r="10791" spans="1:15" hidden="1" x14ac:dyDescent="0.25">
      <c r="A10791">
        <v>222</v>
      </c>
      <c r="B10791" t="s">
        <v>2217</v>
      </c>
      <c r="C10791" t="s">
        <v>2218</v>
      </c>
      <c r="D10791">
        <v>1407380585248</v>
      </c>
      <c r="E10791">
        <v>1</v>
      </c>
      <c r="F10791">
        <v>0</v>
      </c>
      <c r="G10791">
        <v>0</v>
      </c>
      <c r="H10791">
        <v>60000000000</v>
      </c>
      <c r="I10791">
        <v>340000000</v>
      </c>
      <c r="J10791">
        <v>0.04</v>
      </c>
      <c r="M10791"/>
    </row>
    <row r="10792" spans="1:15" x14ac:dyDescent="0.25">
      <c r="A10792">
        <v>224</v>
      </c>
      <c r="B10792" t="s">
        <v>472</v>
      </c>
      <c r="C10792" t="s">
        <v>473</v>
      </c>
      <c r="D10792">
        <v>305863536634</v>
      </c>
      <c r="E10792">
        <v>0</v>
      </c>
      <c r="F10792">
        <v>0</v>
      </c>
      <c r="G10792">
        <v>0</v>
      </c>
      <c r="H10792">
        <v>291000000000</v>
      </c>
      <c r="I10792">
        <v>340000000</v>
      </c>
      <c r="J10792" s="127">
        <v>0</v>
      </c>
      <c r="L10792" t="str">
        <f t="shared" ref="L10792:L10796" si="101">C10792</f>
        <v>SWAN</v>
      </c>
      <c r="M10792" s="125">
        <f t="shared" ref="M10792:M10796" si="102">H10792/1000000</f>
        <v>291000</v>
      </c>
      <c r="O10792" s="126">
        <f t="shared" ref="O10792:O10796" si="103">D10792/1000000</f>
        <v>305863.53663400002</v>
      </c>
    </row>
    <row r="10793" spans="1:15" x14ac:dyDescent="0.25">
      <c r="A10793">
        <v>224</v>
      </c>
      <c r="B10793" t="s">
        <v>343</v>
      </c>
      <c r="C10793" t="s">
        <v>344</v>
      </c>
      <c r="D10793">
        <v>708872062895</v>
      </c>
      <c r="E10793">
        <v>0</v>
      </c>
      <c r="F10793">
        <v>0</v>
      </c>
      <c r="G10793">
        <v>0</v>
      </c>
      <c r="H10793">
        <v>290000000000</v>
      </c>
      <c r="I10793">
        <v>340000000</v>
      </c>
      <c r="J10793" s="127">
        <v>0.03</v>
      </c>
      <c r="L10793" t="str">
        <f t="shared" si="101"/>
        <v>ADAPH</v>
      </c>
      <c r="M10793" s="125">
        <f t="shared" si="102"/>
        <v>290000</v>
      </c>
      <c r="O10793" s="126">
        <f t="shared" si="103"/>
        <v>708872.06289499998</v>
      </c>
    </row>
    <row r="10794" spans="1:15" x14ac:dyDescent="0.25">
      <c r="A10794">
        <v>224</v>
      </c>
      <c r="B10794" t="s">
        <v>804</v>
      </c>
      <c r="C10794" t="s">
        <v>805</v>
      </c>
      <c r="D10794">
        <v>7366976013294</v>
      </c>
      <c r="E10794">
        <v>0</v>
      </c>
      <c r="F10794">
        <v>0</v>
      </c>
      <c r="G10794">
        <v>2</v>
      </c>
      <c r="H10794">
        <v>285000000000</v>
      </c>
      <c r="I10794">
        <v>340000000</v>
      </c>
      <c r="J10794" s="127">
        <v>0</v>
      </c>
      <c r="L10794" t="str">
        <f t="shared" si="101"/>
        <v>JOEY</v>
      </c>
      <c r="M10794" s="125">
        <f t="shared" si="102"/>
        <v>285000</v>
      </c>
      <c r="O10794" s="126">
        <f t="shared" si="103"/>
        <v>7366976.0132940002</v>
      </c>
    </row>
    <row r="10795" spans="1:15" x14ac:dyDescent="0.25">
      <c r="A10795">
        <v>224</v>
      </c>
      <c r="B10795" t="s">
        <v>2527</v>
      </c>
      <c r="C10795" t="s">
        <v>2528</v>
      </c>
      <c r="D10795">
        <v>284401985057</v>
      </c>
      <c r="E10795">
        <v>0</v>
      </c>
      <c r="F10795">
        <v>0</v>
      </c>
      <c r="G10795">
        <v>0</v>
      </c>
      <c r="H10795">
        <v>284000000000</v>
      </c>
      <c r="I10795">
        <v>340000000</v>
      </c>
      <c r="J10795" s="127">
        <v>0</v>
      </c>
      <c r="L10795" t="str">
        <f t="shared" si="101"/>
        <v>7CS</v>
      </c>
      <c r="M10795" s="125">
        <f t="shared" si="102"/>
        <v>284000</v>
      </c>
      <c r="O10795" s="126">
        <f t="shared" si="103"/>
        <v>284401.98505700001</v>
      </c>
    </row>
    <row r="10796" spans="1:15" x14ac:dyDescent="0.25">
      <c r="A10796">
        <v>224</v>
      </c>
      <c r="B10796" t="s">
        <v>2421</v>
      </c>
      <c r="C10796" t="s">
        <v>2422</v>
      </c>
      <c r="D10796">
        <v>4119213451009</v>
      </c>
      <c r="E10796">
        <v>0</v>
      </c>
      <c r="F10796">
        <v>0</v>
      </c>
      <c r="G10796">
        <v>6</v>
      </c>
      <c r="H10796">
        <v>280000000000</v>
      </c>
      <c r="I10796">
        <v>340000000</v>
      </c>
      <c r="J10796" s="127">
        <v>0</v>
      </c>
      <c r="L10796" t="str">
        <f t="shared" si="101"/>
        <v>KOALA</v>
      </c>
      <c r="M10796" s="125">
        <f t="shared" si="102"/>
        <v>280000</v>
      </c>
      <c r="O10796" s="126">
        <f t="shared" si="103"/>
        <v>4119213.4510090002</v>
      </c>
    </row>
    <row r="10797" spans="1:15" hidden="1" x14ac:dyDescent="0.25">
      <c r="A10797">
        <v>221</v>
      </c>
      <c r="B10797" t="s">
        <v>2176</v>
      </c>
      <c r="C10797" t="s">
        <v>2177</v>
      </c>
      <c r="D10797">
        <v>3537610520494</v>
      </c>
      <c r="E10797">
        <v>491236991</v>
      </c>
      <c r="F10797">
        <v>3952329384</v>
      </c>
      <c r="G10797">
        <v>3</v>
      </c>
      <c r="H10797">
        <v>60000000000</v>
      </c>
      <c r="I10797">
        <v>369000000</v>
      </c>
      <c r="J10797">
        <v>0.03</v>
      </c>
      <c r="M10797"/>
    </row>
    <row r="10798" spans="1:15" hidden="1" x14ac:dyDescent="0.25">
      <c r="A10798">
        <v>221</v>
      </c>
      <c r="B10798" t="s">
        <v>2627</v>
      </c>
      <c r="C10798" t="s">
        <v>2628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M10798"/>
    </row>
    <row r="10799" spans="1:15" hidden="1" x14ac:dyDescent="0.25">
      <c r="A10799">
        <v>221</v>
      </c>
      <c r="B10799" t="s">
        <v>1537</v>
      </c>
      <c r="C10799" t="s">
        <v>1538</v>
      </c>
      <c r="D10799">
        <v>8129095</v>
      </c>
      <c r="E10799">
        <v>1</v>
      </c>
      <c r="F10799">
        <v>0</v>
      </c>
      <c r="G10799">
        <v>0</v>
      </c>
      <c r="H10799">
        <v>1000000</v>
      </c>
      <c r="I10799">
        <v>340000000</v>
      </c>
      <c r="J10799">
        <v>7.77E-3</v>
      </c>
      <c r="M10799"/>
    </row>
    <row r="10800" spans="1:15" hidden="1" x14ac:dyDescent="0.25">
      <c r="A10800">
        <v>221</v>
      </c>
      <c r="B10800" t="s">
        <v>2637</v>
      </c>
      <c r="C10800" t="s">
        <v>941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M10800"/>
    </row>
    <row r="10801" spans="1:10" customFormat="1" hidden="1" x14ac:dyDescent="0.25">
      <c r="A10801">
        <v>221</v>
      </c>
      <c r="B10801" t="s">
        <v>2753</v>
      </c>
      <c r="C10801" t="s">
        <v>2754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customFormat="1" hidden="1" x14ac:dyDescent="0.25">
      <c r="A10802">
        <v>221</v>
      </c>
      <c r="B10802" t="s">
        <v>528</v>
      </c>
      <c r="C10802" t="s">
        <v>529</v>
      </c>
      <c r="D10802">
        <v>113703320486</v>
      </c>
      <c r="E10802">
        <v>1</v>
      </c>
      <c r="F10802">
        <v>0</v>
      </c>
      <c r="G10802">
        <v>0</v>
      </c>
      <c r="H10802">
        <v>100000000000</v>
      </c>
      <c r="I10802">
        <v>340000000</v>
      </c>
      <c r="J10802">
        <v>0.04</v>
      </c>
    </row>
    <row r="10803" spans="1:10" customFormat="1" hidden="1" x14ac:dyDescent="0.25">
      <c r="A10803">
        <v>221</v>
      </c>
      <c r="B10803" t="s">
        <v>2587</v>
      </c>
      <c r="C10803" t="s">
        <v>2588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customFormat="1" hidden="1" x14ac:dyDescent="0.25">
      <c r="A10804">
        <v>221</v>
      </c>
      <c r="B10804" t="s">
        <v>2005</v>
      </c>
      <c r="C10804" t="s">
        <v>2006</v>
      </c>
      <c r="D10804">
        <v>100151862880131</v>
      </c>
      <c r="E10804">
        <v>4248100428</v>
      </c>
      <c r="F10804">
        <v>74253908135</v>
      </c>
      <c r="G10804">
        <v>53</v>
      </c>
      <c r="H10804">
        <v>50000000000</v>
      </c>
      <c r="I10804">
        <v>340000000</v>
      </c>
      <c r="J10804">
        <v>0.05</v>
      </c>
    </row>
    <row r="10805" spans="1:10" customFormat="1" hidden="1" x14ac:dyDescent="0.25">
      <c r="A10805">
        <v>221</v>
      </c>
      <c r="B10805" t="s">
        <v>1567</v>
      </c>
      <c r="C10805" t="s">
        <v>1568</v>
      </c>
      <c r="D10805">
        <v>465911806087</v>
      </c>
      <c r="E10805">
        <v>1</v>
      </c>
      <c r="F10805">
        <v>0</v>
      </c>
      <c r="G10805">
        <v>0</v>
      </c>
      <c r="H10805">
        <v>420000000000</v>
      </c>
      <c r="I10805">
        <v>340000000</v>
      </c>
      <c r="J10805">
        <v>0.03</v>
      </c>
    </row>
    <row r="10806" spans="1:10" customFormat="1" hidden="1" x14ac:dyDescent="0.25">
      <c r="A10806">
        <v>221</v>
      </c>
      <c r="B10806" t="s">
        <v>1466</v>
      </c>
      <c r="C10806">
        <v>996</v>
      </c>
      <c r="D10806">
        <v>12667727222</v>
      </c>
      <c r="E10806">
        <v>365103521</v>
      </c>
      <c r="F10806">
        <v>1115965619</v>
      </c>
      <c r="G10806">
        <v>1</v>
      </c>
      <c r="H10806">
        <v>2020000000</v>
      </c>
      <c r="I10806">
        <v>340000000</v>
      </c>
      <c r="J10806">
        <v>2.1999999999999999E-2</v>
      </c>
    </row>
    <row r="10807" spans="1:10" customFormat="1" hidden="1" x14ac:dyDescent="0.25">
      <c r="A10807">
        <v>221</v>
      </c>
      <c r="B10807" t="s">
        <v>1173</v>
      </c>
      <c r="C10807" t="s">
        <v>1174</v>
      </c>
      <c r="D10807">
        <v>257279717410</v>
      </c>
      <c r="E10807">
        <v>1</v>
      </c>
      <c r="F10807">
        <v>0</v>
      </c>
      <c r="G10807">
        <v>0</v>
      </c>
      <c r="H10807">
        <v>10000000000</v>
      </c>
      <c r="I10807">
        <v>340000000</v>
      </c>
      <c r="J10807">
        <v>0.01</v>
      </c>
    </row>
    <row r="10808" spans="1:10" customFormat="1" hidden="1" x14ac:dyDescent="0.25">
      <c r="A10808">
        <v>221</v>
      </c>
      <c r="B10808" t="s">
        <v>2719</v>
      </c>
      <c r="C10808" t="s">
        <v>2720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 customFormat="1" hidden="1" x14ac:dyDescent="0.25">
      <c r="A10809">
        <v>221</v>
      </c>
      <c r="B10809" t="s">
        <v>2650</v>
      </c>
      <c r="C10809" t="s">
        <v>2651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 customFormat="1" hidden="1" x14ac:dyDescent="0.25">
      <c r="A10810">
        <v>221</v>
      </c>
      <c r="B10810" t="s">
        <v>2636</v>
      </c>
      <c r="D10810">
        <v>497420337</v>
      </c>
      <c r="E10810">
        <v>1</v>
      </c>
      <c r="F10810">
        <v>0</v>
      </c>
      <c r="G10810">
        <v>0</v>
      </c>
      <c r="H10810">
        <v>10000000</v>
      </c>
      <c r="I10810">
        <v>340000000</v>
      </c>
      <c r="J10810">
        <v>0</v>
      </c>
    </row>
    <row r="10811" spans="1:10" customFormat="1" hidden="1" x14ac:dyDescent="0.25">
      <c r="A10811">
        <v>221</v>
      </c>
      <c r="B10811" t="s">
        <v>2723</v>
      </c>
      <c r="C10811" t="s">
        <v>2724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customFormat="1" hidden="1" x14ac:dyDescent="0.25">
      <c r="A10812">
        <v>221</v>
      </c>
      <c r="B10812" t="s">
        <v>1352</v>
      </c>
      <c r="C10812" t="s">
        <v>1353</v>
      </c>
      <c r="D10812">
        <v>2456022317</v>
      </c>
      <c r="E10812">
        <v>1</v>
      </c>
      <c r="F10812">
        <v>0</v>
      </c>
      <c r="G10812">
        <v>0</v>
      </c>
      <c r="H10812">
        <v>2000000000</v>
      </c>
      <c r="I10812">
        <v>340000000</v>
      </c>
      <c r="J10812">
        <v>0</v>
      </c>
    </row>
    <row r="10813" spans="1:10" customFormat="1" hidden="1" x14ac:dyDescent="0.25">
      <c r="A10813">
        <v>221</v>
      </c>
      <c r="B10813" t="s">
        <v>2726</v>
      </c>
      <c r="C10813" t="s">
        <v>2727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 customFormat="1" hidden="1" x14ac:dyDescent="0.25">
      <c r="A10814">
        <v>221</v>
      </c>
      <c r="B10814" t="s">
        <v>2728</v>
      </c>
      <c r="C10814" t="s">
        <v>1387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 customFormat="1" hidden="1" x14ac:dyDescent="0.25">
      <c r="A10815">
        <v>221</v>
      </c>
      <c r="B10815" t="s">
        <v>2749</v>
      </c>
      <c r="C10815" t="s">
        <v>2567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customFormat="1" hidden="1" x14ac:dyDescent="0.25">
      <c r="A10816">
        <v>221</v>
      </c>
      <c r="B10816" t="s">
        <v>2640</v>
      </c>
      <c r="C10816" t="s">
        <v>2641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5" x14ac:dyDescent="0.25">
      <c r="A10817">
        <v>224</v>
      </c>
      <c r="B10817" t="s">
        <v>862</v>
      </c>
      <c r="C10817" t="s">
        <v>863</v>
      </c>
      <c r="D10817">
        <v>39120172312142</v>
      </c>
      <c r="E10817">
        <v>0</v>
      </c>
      <c r="F10817">
        <v>0</v>
      </c>
      <c r="G10817">
        <v>15</v>
      </c>
      <c r="H10817">
        <v>264813000000</v>
      </c>
      <c r="I10817">
        <v>340000000</v>
      </c>
      <c r="J10817" s="127">
        <v>0.02</v>
      </c>
      <c r="L10817" t="str">
        <f>C10817</f>
        <v>BCSH0</v>
      </c>
      <c r="M10817" s="125">
        <f>H10817/1000000</f>
        <v>264813</v>
      </c>
      <c r="O10817" s="126">
        <f>D10817/1000000</f>
        <v>39120172.312142</v>
      </c>
    </row>
    <row r="10818" spans="1:15" hidden="1" x14ac:dyDescent="0.25">
      <c r="A10818">
        <v>221</v>
      </c>
      <c r="B10818" t="s">
        <v>1727</v>
      </c>
      <c r="C10818" t="s">
        <v>1728</v>
      </c>
      <c r="D10818">
        <v>18710083123</v>
      </c>
      <c r="E10818">
        <v>1</v>
      </c>
      <c r="F10818">
        <v>0</v>
      </c>
      <c r="G10818">
        <v>0</v>
      </c>
      <c r="H10818">
        <v>5000000000</v>
      </c>
      <c r="I10818">
        <v>340000000</v>
      </c>
      <c r="J10818">
        <v>0.05</v>
      </c>
      <c r="M10818"/>
    </row>
    <row r="10819" spans="1:15" x14ac:dyDescent="0.25">
      <c r="A10819">
        <v>224</v>
      </c>
      <c r="B10819" t="s">
        <v>783</v>
      </c>
      <c r="C10819" t="s">
        <v>784</v>
      </c>
      <c r="D10819">
        <v>32135737902276</v>
      </c>
      <c r="E10819">
        <v>0</v>
      </c>
      <c r="F10819">
        <v>0</v>
      </c>
      <c r="G10819">
        <v>11</v>
      </c>
      <c r="H10819">
        <v>264604000000</v>
      </c>
      <c r="I10819">
        <v>340000000</v>
      </c>
      <c r="J10819" s="127">
        <v>0.02</v>
      </c>
      <c r="L10819" t="str">
        <f>C10819</f>
        <v>BCSH</v>
      </c>
      <c r="M10819" s="125">
        <f>H10819/1000000</f>
        <v>264604</v>
      </c>
      <c r="O10819" s="126">
        <f>D10819/1000000</f>
        <v>32135737.902275998</v>
      </c>
    </row>
    <row r="10820" spans="1:15" hidden="1" x14ac:dyDescent="0.25">
      <c r="A10820">
        <v>221</v>
      </c>
      <c r="B10820" t="s">
        <v>2091</v>
      </c>
      <c r="C10820">
        <v>0</v>
      </c>
      <c r="D10820">
        <v>1202384646935</v>
      </c>
      <c r="E10820">
        <v>340000000</v>
      </c>
      <c r="F10820">
        <v>1141203301</v>
      </c>
      <c r="G10820">
        <v>1</v>
      </c>
      <c r="H10820">
        <v>70000000000</v>
      </c>
      <c r="I10820">
        <v>340000000</v>
      </c>
      <c r="J10820">
        <v>0</v>
      </c>
      <c r="M10820"/>
    </row>
    <row r="10821" spans="1:15" hidden="1" x14ac:dyDescent="0.25">
      <c r="A10821">
        <v>221</v>
      </c>
      <c r="B10821" t="s">
        <v>765</v>
      </c>
      <c r="C10821" t="s">
        <v>766</v>
      </c>
      <c r="D10821">
        <v>7840922</v>
      </c>
      <c r="E10821">
        <v>1</v>
      </c>
      <c r="F10821">
        <v>0</v>
      </c>
      <c r="G10821">
        <v>0</v>
      </c>
      <c r="H10821">
        <v>1000000</v>
      </c>
      <c r="I10821">
        <v>340000000</v>
      </c>
      <c r="J10821">
        <v>7.77E-3</v>
      </c>
      <c r="M10821"/>
    </row>
    <row r="10822" spans="1:15" hidden="1" x14ac:dyDescent="0.25">
      <c r="A10822">
        <v>221</v>
      </c>
      <c r="B10822" s="161" t="s">
        <v>837</v>
      </c>
      <c r="C10822" t="s">
        <v>838</v>
      </c>
      <c r="D10822">
        <v>7758737146063</v>
      </c>
      <c r="E10822">
        <v>479676466</v>
      </c>
      <c r="F10822">
        <v>5447382199</v>
      </c>
      <c r="G10822">
        <v>4</v>
      </c>
      <c r="H10822">
        <v>350000000000</v>
      </c>
      <c r="I10822">
        <v>340000000</v>
      </c>
      <c r="J10822">
        <v>2.5000000000000001E-2</v>
      </c>
      <c r="M10822"/>
    </row>
    <row r="10823" spans="1:15" hidden="1" x14ac:dyDescent="0.25">
      <c r="A10823">
        <v>221</v>
      </c>
      <c r="B10823" t="s">
        <v>691</v>
      </c>
      <c r="C10823" t="s">
        <v>692</v>
      </c>
      <c r="D10823">
        <v>294858043210</v>
      </c>
      <c r="E10823">
        <v>1</v>
      </c>
      <c r="F10823">
        <v>0</v>
      </c>
      <c r="G10823">
        <v>0</v>
      </c>
      <c r="H10823">
        <v>2000000000</v>
      </c>
      <c r="I10823">
        <v>340000000</v>
      </c>
      <c r="J10823">
        <v>0.02</v>
      </c>
      <c r="M10823"/>
    </row>
    <row r="10824" spans="1:15" hidden="1" x14ac:dyDescent="0.25">
      <c r="A10824">
        <v>221</v>
      </c>
      <c r="B10824" t="s">
        <v>2540</v>
      </c>
      <c r="C10824" t="s">
        <v>2541</v>
      </c>
      <c r="D10824">
        <v>1121362997894</v>
      </c>
      <c r="E10824">
        <v>1</v>
      </c>
      <c r="F10824">
        <v>0</v>
      </c>
      <c r="G10824">
        <v>0</v>
      </c>
      <c r="H10824">
        <v>200000000000</v>
      </c>
      <c r="I10824">
        <v>340000000</v>
      </c>
      <c r="J10824">
        <v>0.03</v>
      </c>
      <c r="M10824"/>
    </row>
    <row r="10825" spans="1:15" hidden="1" x14ac:dyDescent="0.25">
      <c r="A10825">
        <v>221</v>
      </c>
      <c r="B10825" t="s">
        <v>1404</v>
      </c>
      <c r="C10825" t="s">
        <v>1405</v>
      </c>
      <c r="D10825">
        <v>945205479701</v>
      </c>
      <c r="E10825">
        <v>1</v>
      </c>
      <c r="F10825">
        <v>0</v>
      </c>
      <c r="G10825">
        <v>0</v>
      </c>
      <c r="H10825">
        <v>815260000000</v>
      </c>
      <c r="I10825">
        <v>340000000</v>
      </c>
      <c r="J10825">
        <v>0.03</v>
      </c>
      <c r="M10825"/>
    </row>
    <row r="10826" spans="1:15" hidden="1" x14ac:dyDescent="0.25">
      <c r="A10826">
        <v>221</v>
      </c>
      <c r="B10826" t="s">
        <v>205</v>
      </c>
      <c r="C10826" t="s">
        <v>206</v>
      </c>
      <c r="D10826">
        <v>50007643786</v>
      </c>
      <c r="E10826">
        <v>1</v>
      </c>
      <c r="F10826">
        <v>0</v>
      </c>
      <c r="G10826">
        <v>0</v>
      </c>
      <c r="H10826">
        <v>50000000000</v>
      </c>
      <c r="I10826">
        <v>340000000</v>
      </c>
      <c r="J10826">
        <v>0.05</v>
      </c>
      <c r="M10826"/>
    </row>
    <row r="10827" spans="1:15" hidden="1" x14ac:dyDescent="0.25">
      <c r="A10827">
        <v>221</v>
      </c>
      <c r="B10827" t="s">
        <v>778</v>
      </c>
      <c r="C10827" t="s">
        <v>779</v>
      </c>
      <c r="D10827">
        <v>44145873979</v>
      </c>
      <c r="E10827">
        <v>1</v>
      </c>
      <c r="F10827">
        <v>0</v>
      </c>
      <c r="G10827">
        <v>0</v>
      </c>
      <c r="H10827">
        <v>1000000000</v>
      </c>
      <c r="I10827">
        <v>340000000</v>
      </c>
      <c r="J10827">
        <v>0</v>
      </c>
      <c r="M10827"/>
    </row>
    <row r="10828" spans="1:15" hidden="1" x14ac:dyDescent="0.25">
      <c r="A10828">
        <v>221</v>
      </c>
      <c r="B10828" t="s">
        <v>821</v>
      </c>
      <c r="C10828" t="s">
        <v>822</v>
      </c>
      <c r="D10828">
        <v>140090546615</v>
      </c>
      <c r="E10828">
        <v>1</v>
      </c>
      <c r="F10828">
        <v>0</v>
      </c>
      <c r="G10828">
        <v>0</v>
      </c>
      <c r="H10828">
        <v>140000000000</v>
      </c>
      <c r="I10828">
        <v>340000000</v>
      </c>
      <c r="J10828">
        <v>2.7E-2</v>
      </c>
      <c r="M10828"/>
    </row>
    <row r="10829" spans="1:15" hidden="1" x14ac:dyDescent="0.25">
      <c r="A10829">
        <v>221</v>
      </c>
      <c r="B10829" t="s">
        <v>1541</v>
      </c>
      <c r="C10829" t="s">
        <v>1542</v>
      </c>
      <c r="D10829">
        <v>519912704680</v>
      </c>
      <c r="E10829">
        <v>1</v>
      </c>
      <c r="F10829">
        <v>0</v>
      </c>
      <c r="G10829">
        <v>0</v>
      </c>
      <c r="H10829">
        <v>118500000000</v>
      </c>
      <c r="I10829">
        <v>340000000</v>
      </c>
      <c r="J10829">
        <v>7.0000000000000001E-3</v>
      </c>
      <c r="M10829"/>
    </row>
    <row r="10830" spans="1:15" hidden="1" x14ac:dyDescent="0.25">
      <c r="A10830">
        <v>221</v>
      </c>
      <c r="B10830" t="s">
        <v>1265</v>
      </c>
      <c r="C10830" t="s">
        <v>1266</v>
      </c>
      <c r="D10830">
        <v>2034836663058</v>
      </c>
      <c r="E10830">
        <v>374264120</v>
      </c>
      <c r="F10830">
        <v>1107873216</v>
      </c>
      <c r="G10830">
        <v>1</v>
      </c>
      <c r="H10830">
        <v>1000000000000</v>
      </c>
      <c r="I10830">
        <v>340000000</v>
      </c>
      <c r="J10830">
        <v>0.03</v>
      </c>
      <c r="M10830"/>
    </row>
    <row r="10831" spans="1:15" hidden="1" x14ac:dyDescent="0.25">
      <c r="A10831">
        <v>221</v>
      </c>
      <c r="B10831" t="s">
        <v>1187</v>
      </c>
      <c r="C10831" t="s">
        <v>1188</v>
      </c>
      <c r="D10831">
        <v>392534838</v>
      </c>
      <c r="E10831">
        <v>1</v>
      </c>
      <c r="F10831">
        <v>0</v>
      </c>
      <c r="G10831">
        <v>0</v>
      </c>
      <c r="H10831">
        <v>10000000</v>
      </c>
      <c r="I10831">
        <v>345000000</v>
      </c>
      <c r="J10831">
        <v>0.05</v>
      </c>
      <c r="M10831"/>
    </row>
    <row r="10832" spans="1:15" hidden="1" x14ac:dyDescent="0.25">
      <c r="A10832">
        <v>221</v>
      </c>
      <c r="B10832" t="s">
        <v>2431</v>
      </c>
      <c r="C10832" t="s">
        <v>2432</v>
      </c>
      <c r="D10832">
        <v>1344967217034</v>
      </c>
      <c r="E10832">
        <v>362825179</v>
      </c>
      <c r="F10832">
        <v>1118433799</v>
      </c>
      <c r="G10832">
        <v>1</v>
      </c>
      <c r="H10832">
        <v>100000000000</v>
      </c>
      <c r="I10832">
        <v>340000000</v>
      </c>
      <c r="J10832">
        <v>0.02</v>
      </c>
      <c r="M10832"/>
    </row>
    <row r="10833" spans="1:15" hidden="1" x14ac:dyDescent="0.25">
      <c r="A10833">
        <v>221</v>
      </c>
      <c r="B10833" t="s">
        <v>2036</v>
      </c>
      <c r="C10833" t="s">
        <v>1219</v>
      </c>
      <c r="D10833">
        <v>63559420784</v>
      </c>
      <c r="E10833">
        <v>1</v>
      </c>
      <c r="F10833">
        <v>0</v>
      </c>
      <c r="G10833">
        <v>0</v>
      </c>
      <c r="H10833">
        <v>50116000000</v>
      </c>
      <c r="I10833">
        <v>340000000</v>
      </c>
      <c r="J10833">
        <v>0.02</v>
      </c>
      <c r="M10833"/>
    </row>
    <row r="10834" spans="1:15" x14ac:dyDescent="0.25">
      <c r="A10834">
        <v>224</v>
      </c>
      <c r="B10834" t="s">
        <v>1759</v>
      </c>
      <c r="C10834" t="s">
        <v>1760</v>
      </c>
      <c r="D10834">
        <v>663127723479</v>
      </c>
      <c r="E10834">
        <v>0</v>
      </c>
      <c r="F10834">
        <v>0</v>
      </c>
      <c r="G10834">
        <v>0</v>
      </c>
      <c r="H10834">
        <v>260000000000</v>
      </c>
      <c r="I10834">
        <v>340000000</v>
      </c>
      <c r="J10834" s="127">
        <v>0.01</v>
      </c>
      <c r="L10834" t="str">
        <f t="shared" ref="L10834:L10840" si="104">C10834</f>
        <v>BRAVO</v>
      </c>
      <c r="M10834" s="125">
        <f t="shared" ref="M10834:M10840" si="105">H10834/1000000</f>
        <v>260000</v>
      </c>
      <c r="O10834" s="126">
        <f t="shared" ref="O10834:O10840" si="106">D10834/1000000</f>
        <v>663127.72347900004</v>
      </c>
    </row>
    <row r="10835" spans="1:15" x14ac:dyDescent="0.25">
      <c r="A10835">
        <v>224</v>
      </c>
      <c r="B10835" t="s">
        <v>1141</v>
      </c>
      <c r="C10835" t="s">
        <v>1142</v>
      </c>
      <c r="D10835">
        <v>774282965347</v>
      </c>
      <c r="E10835">
        <v>0</v>
      </c>
      <c r="F10835">
        <v>0</v>
      </c>
      <c r="G10835">
        <v>3</v>
      </c>
      <c r="H10835">
        <v>250000000000</v>
      </c>
      <c r="I10835">
        <v>340000000</v>
      </c>
      <c r="J10835" s="127">
        <v>2.5000000000000001E-2</v>
      </c>
      <c r="L10835" t="str">
        <f t="shared" si="104"/>
        <v>EU01</v>
      </c>
      <c r="M10835" s="125">
        <f t="shared" si="105"/>
        <v>250000</v>
      </c>
      <c r="O10835" s="126">
        <f t="shared" si="106"/>
        <v>774282.96534700005</v>
      </c>
    </row>
    <row r="10836" spans="1:15" x14ac:dyDescent="0.25">
      <c r="A10836">
        <v>224</v>
      </c>
      <c r="B10836" t="s">
        <v>627</v>
      </c>
      <c r="C10836" t="s">
        <v>628</v>
      </c>
      <c r="D10836">
        <v>3467282277341</v>
      </c>
      <c r="E10836">
        <v>0</v>
      </c>
      <c r="F10836">
        <v>0</v>
      </c>
      <c r="G10836">
        <v>0</v>
      </c>
      <c r="H10836">
        <v>250000000000</v>
      </c>
      <c r="I10836">
        <v>340000000</v>
      </c>
      <c r="J10836" s="127">
        <v>0.02</v>
      </c>
      <c r="L10836" t="str">
        <f t="shared" si="104"/>
        <v>HRMS2</v>
      </c>
      <c r="M10836" s="125">
        <f t="shared" si="105"/>
        <v>250000</v>
      </c>
      <c r="O10836" s="126">
        <f t="shared" si="106"/>
        <v>3467282.2773409998</v>
      </c>
    </row>
    <row r="10837" spans="1:15" x14ac:dyDescent="0.25">
      <c r="A10837">
        <v>224</v>
      </c>
      <c r="B10837" t="s">
        <v>278</v>
      </c>
      <c r="C10837" t="s">
        <v>279</v>
      </c>
      <c r="D10837">
        <v>2538868607436</v>
      </c>
      <c r="E10837">
        <v>0</v>
      </c>
      <c r="F10837">
        <v>0</v>
      </c>
      <c r="G10837">
        <v>2</v>
      </c>
      <c r="H10837">
        <v>250000000000</v>
      </c>
      <c r="I10837">
        <v>340000000</v>
      </c>
      <c r="J10837" s="127">
        <v>3.7999999999999999E-2</v>
      </c>
      <c r="L10837" t="str">
        <f t="shared" si="104"/>
        <v>LAT1</v>
      </c>
      <c r="M10837" s="125">
        <f t="shared" si="105"/>
        <v>250000</v>
      </c>
      <c r="O10837" s="126">
        <f t="shared" si="106"/>
        <v>2538868.6074359999</v>
      </c>
    </row>
    <row r="10838" spans="1:15" x14ac:dyDescent="0.25">
      <c r="A10838">
        <v>224</v>
      </c>
      <c r="B10838" t="s">
        <v>234</v>
      </c>
      <c r="C10838" t="s">
        <v>235</v>
      </c>
      <c r="D10838">
        <v>106205536503517</v>
      </c>
      <c r="E10838">
        <v>0</v>
      </c>
      <c r="F10838">
        <v>0</v>
      </c>
      <c r="G10838">
        <v>50</v>
      </c>
      <c r="H10838">
        <v>250000000000</v>
      </c>
      <c r="I10838">
        <v>340000000</v>
      </c>
      <c r="J10838" s="127">
        <v>0.02</v>
      </c>
      <c r="L10838" t="str">
        <f t="shared" si="104"/>
        <v>HRMS</v>
      </c>
      <c r="M10838" s="125">
        <f t="shared" si="105"/>
        <v>250000</v>
      </c>
      <c r="O10838" s="126">
        <f t="shared" si="106"/>
        <v>106205536.503517</v>
      </c>
    </row>
    <row r="10839" spans="1:15" x14ac:dyDescent="0.25">
      <c r="A10839">
        <v>224</v>
      </c>
      <c r="B10839" t="s">
        <v>507</v>
      </c>
      <c r="C10839" t="s">
        <v>508</v>
      </c>
      <c r="D10839">
        <v>22601827240155</v>
      </c>
      <c r="E10839">
        <v>0</v>
      </c>
      <c r="F10839">
        <v>0</v>
      </c>
      <c r="G10839">
        <v>12</v>
      </c>
      <c r="H10839">
        <v>250000000000</v>
      </c>
      <c r="I10839">
        <v>340000000</v>
      </c>
      <c r="J10839" s="127">
        <v>2.9899999999999999E-2</v>
      </c>
      <c r="L10839" t="str">
        <f t="shared" si="104"/>
        <v>UNDR</v>
      </c>
      <c r="M10839" s="125">
        <f t="shared" si="105"/>
        <v>250000</v>
      </c>
      <c r="O10839" s="126">
        <f t="shared" si="106"/>
        <v>22601827.240155</v>
      </c>
    </row>
    <row r="10840" spans="1:15" x14ac:dyDescent="0.25">
      <c r="A10840">
        <v>224</v>
      </c>
      <c r="B10840" t="s">
        <v>355</v>
      </c>
      <c r="C10840" t="s">
        <v>356</v>
      </c>
      <c r="D10840">
        <v>106929648215530</v>
      </c>
      <c r="E10840">
        <v>0</v>
      </c>
      <c r="F10840">
        <v>0</v>
      </c>
      <c r="G10840">
        <v>54</v>
      </c>
      <c r="H10840">
        <v>250000000000</v>
      </c>
      <c r="I10840">
        <v>340000000</v>
      </c>
      <c r="J10840" s="127">
        <v>1.89E-2</v>
      </c>
      <c r="L10840" t="str">
        <f t="shared" si="104"/>
        <v>POOLS</v>
      </c>
      <c r="M10840" s="125">
        <f t="shared" si="105"/>
        <v>250000</v>
      </c>
      <c r="O10840" s="126">
        <f t="shared" si="106"/>
        <v>106929648.21552999</v>
      </c>
    </row>
    <row r="10841" spans="1:15" hidden="1" x14ac:dyDescent="0.25">
      <c r="A10841">
        <v>221</v>
      </c>
      <c r="B10841" s="161" t="s">
        <v>713</v>
      </c>
      <c r="C10841" t="s">
        <v>714</v>
      </c>
      <c r="D10841">
        <v>0</v>
      </c>
      <c r="E10841">
        <v>0</v>
      </c>
      <c r="F10841">
        <v>0</v>
      </c>
      <c r="G10841">
        <v>0</v>
      </c>
      <c r="H10841">
        <v>600000000</v>
      </c>
      <c r="I10841">
        <v>340000000</v>
      </c>
      <c r="J10841">
        <v>2.5000000000000001E-2</v>
      </c>
      <c r="M10841"/>
    </row>
    <row r="10842" spans="1:15" hidden="1" x14ac:dyDescent="0.25">
      <c r="A10842">
        <v>221</v>
      </c>
      <c r="B10842" t="s">
        <v>2750</v>
      </c>
      <c r="C10842" t="s">
        <v>1447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M10842"/>
    </row>
    <row r="10843" spans="1:15" hidden="1" x14ac:dyDescent="0.25">
      <c r="A10843">
        <v>221</v>
      </c>
      <c r="B10843" t="s">
        <v>2729</v>
      </c>
      <c r="C10843" t="s">
        <v>2730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M10843"/>
    </row>
    <row r="10844" spans="1:15" hidden="1" x14ac:dyDescent="0.25">
      <c r="A10844">
        <v>221</v>
      </c>
      <c r="B10844" t="s">
        <v>2751</v>
      </c>
      <c r="C10844" t="s">
        <v>2752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M10844"/>
    </row>
    <row r="10845" spans="1:15" hidden="1" x14ac:dyDescent="0.25">
      <c r="A10845">
        <v>221</v>
      </c>
      <c r="B10845" t="s">
        <v>2733</v>
      </c>
      <c r="C10845" t="s">
        <v>2734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M10845"/>
    </row>
    <row r="10846" spans="1:15" hidden="1" x14ac:dyDescent="0.25">
      <c r="A10846">
        <v>221</v>
      </c>
      <c r="B10846" t="s">
        <v>2755</v>
      </c>
      <c r="C10846" t="s">
        <v>2756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M10846"/>
    </row>
    <row r="10847" spans="1:15" hidden="1" x14ac:dyDescent="0.25">
      <c r="A10847">
        <v>221</v>
      </c>
      <c r="B10847" t="s">
        <v>1034</v>
      </c>
      <c r="C10847" t="s">
        <v>1035</v>
      </c>
      <c r="D10847">
        <v>1398646332765</v>
      </c>
      <c r="E10847">
        <v>368541675</v>
      </c>
      <c r="F10847">
        <v>1113125355</v>
      </c>
      <c r="G10847">
        <v>1</v>
      </c>
      <c r="H10847">
        <v>1004000000000</v>
      </c>
      <c r="I10847">
        <v>340000000</v>
      </c>
      <c r="J10847">
        <v>2.5000000000000001E-2</v>
      </c>
      <c r="M10847"/>
    </row>
    <row r="10848" spans="1:15" hidden="1" x14ac:dyDescent="0.25">
      <c r="A10848">
        <v>221</v>
      </c>
      <c r="B10848" t="s">
        <v>2731</v>
      </c>
      <c r="C10848" t="s">
        <v>2732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M10848"/>
    </row>
    <row r="10849" spans="1:15" hidden="1" x14ac:dyDescent="0.25">
      <c r="A10849">
        <v>221</v>
      </c>
      <c r="B10849" t="s">
        <v>2744</v>
      </c>
      <c r="C10849" t="s">
        <v>2745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M10849"/>
    </row>
    <row r="10850" spans="1:15" hidden="1" x14ac:dyDescent="0.25">
      <c r="A10850">
        <v>221</v>
      </c>
      <c r="B10850" t="s">
        <v>1454</v>
      </c>
      <c r="C10850" t="s">
        <v>1455</v>
      </c>
      <c r="D10850">
        <v>81728398857791</v>
      </c>
      <c r="E10850">
        <v>1344488037</v>
      </c>
      <c r="F10850">
        <v>49219913832</v>
      </c>
      <c r="G10850">
        <v>34</v>
      </c>
      <c r="H10850">
        <v>3000000000000</v>
      </c>
      <c r="I10850">
        <v>340000000</v>
      </c>
      <c r="J10850">
        <v>0.02</v>
      </c>
      <c r="M10850"/>
    </row>
    <row r="10851" spans="1:15" hidden="1" x14ac:dyDescent="0.25">
      <c r="A10851">
        <v>221</v>
      </c>
      <c r="B10851" t="s">
        <v>1296</v>
      </c>
      <c r="C10851" t="s">
        <v>1297</v>
      </c>
      <c r="D10851">
        <v>128070219828</v>
      </c>
      <c r="E10851">
        <v>1</v>
      </c>
      <c r="F10851">
        <v>0</v>
      </c>
      <c r="G10851">
        <v>0</v>
      </c>
      <c r="H10851">
        <v>35000000000</v>
      </c>
      <c r="I10851">
        <v>340000000</v>
      </c>
      <c r="J10851">
        <v>2.9000000000000001E-2</v>
      </c>
      <c r="M10851"/>
    </row>
    <row r="10852" spans="1:15" hidden="1" x14ac:dyDescent="0.25">
      <c r="A10852">
        <v>221</v>
      </c>
      <c r="B10852" t="s">
        <v>2520</v>
      </c>
      <c r="C10852" t="s">
        <v>2521</v>
      </c>
      <c r="D10852">
        <v>1304513815286</v>
      </c>
      <c r="E10852">
        <v>1</v>
      </c>
      <c r="F10852">
        <v>0</v>
      </c>
      <c r="G10852">
        <v>0</v>
      </c>
      <c r="H10852">
        <v>1250000000000</v>
      </c>
      <c r="I10852">
        <v>340000000</v>
      </c>
      <c r="J10852">
        <v>2.5000000000000001E-2</v>
      </c>
      <c r="M10852"/>
    </row>
    <row r="10853" spans="1:15" hidden="1" x14ac:dyDescent="0.25">
      <c r="A10853">
        <v>221</v>
      </c>
      <c r="B10853" t="s">
        <v>2629</v>
      </c>
      <c r="C10853" t="s">
        <v>2630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M10853"/>
    </row>
    <row r="10854" spans="1:15" hidden="1" x14ac:dyDescent="0.25">
      <c r="A10854">
        <v>221</v>
      </c>
      <c r="B10854" t="s">
        <v>2735</v>
      </c>
      <c r="C10854" t="s">
        <v>2736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M10854"/>
    </row>
    <row r="10855" spans="1:15" hidden="1" x14ac:dyDescent="0.25">
      <c r="A10855">
        <v>221</v>
      </c>
      <c r="B10855" t="s">
        <v>1607</v>
      </c>
      <c r="C10855" t="s">
        <v>1608</v>
      </c>
      <c r="D10855">
        <v>5030357757384</v>
      </c>
      <c r="E10855">
        <v>399880955</v>
      </c>
      <c r="F10855">
        <v>8494541250</v>
      </c>
      <c r="G10855">
        <v>6</v>
      </c>
      <c r="H10855">
        <v>750000000000</v>
      </c>
      <c r="I10855">
        <v>340000000</v>
      </c>
      <c r="J10855">
        <v>7.0000000000000001E-3</v>
      </c>
      <c r="M10855"/>
    </row>
    <row r="10856" spans="1:15" hidden="1" x14ac:dyDescent="0.25">
      <c r="A10856">
        <v>221</v>
      </c>
      <c r="B10856" t="s">
        <v>2759</v>
      </c>
      <c r="C10856" t="s">
        <v>2760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M10856"/>
    </row>
    <row r="10857" spans="1:15" hidden="1" x14ac:dyDescent="0.25">
      <c r="A10857">
        <v>221</v>
      </c>
      <c r="B10857" t="s">
        <v>2737</v>
      </c>
      <c r="C10857">
        <v>3301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M10857"/>
    </row>
    <row r="10858" spans="1:15" hidden="1" x14ac:dyDescent="0.25">
      <c r="A10858">
        <v>221</v>
      </c>
      <c r="B10858" t="s">
        <v>2718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M10858"/>
    </row>
    <row r="10859" spans="1:15" hidden="1" x14ac:dyDescent="0.25">
      <c r="A10859">
        <v>221</v>
      </c>
      <c r="B10859" t="s">
        <v>2748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M10859"/>
    </row>
    <row r="10860" spans="1:15" hidden="1" x14ac:dyDescent="0.25">
      <c r="A10860">
        <v>221</v>
      </c>
      <c r="B10860" t="s">
        <v>2695</v>
      </c>
      <c r="C10860" t="s">
        <v>2696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M10860"/>
    </row>
    <row r="10861" spans="1:15" hidden="1" x14ac:dyDescent="0.25">
      <c r="A10861">
        <v>221</v>
      </c>
      <c r="B10861" t="s">
        <v>2303</v>
      </c>
      <c r="C10861" t="s">
        <v>318</v>
      </c>
      <c r="D10861">
        <v>95483446730613</v>
      </c>
      <c r="E10861">
        <v>1137217442</v>
      </c>
      <c r="F10861">
        <v>78924526834</v>
      </c>
      <c r="G10861">
        <v>54</v>
      </c>
      <c r="H10861">
        <v>750000000000</v>
      </c>
      <c r="I10861">
        <v>340000000</v>
      </c>
      <c r="J10861">
        <v>0.01</v>
      </c>
      <c r="M10861"/>
    </row>
    <row r="10862" spans="1:15" hidden="1" x14ac:dyDescent="0.25">
      <c r="A10862">
        <v>221</v>
      </c>
      <c r="B10862" t="s">
        <v>2646</v>
      </c>
      <c r="C10862">
        <v>888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M10862"/>
    </row>
    <row r="10863" spans="1:15" hidden="1" x14ac:dyDescent="0.25">
      <c r="A10863">
        <v>221</v>
      </c>
      <c r="B10863" t="s">
        <v>2701</v>
      </c>
      <c r="D10863">
        <v>0</v>
      </c>
      <c r="E10863">
        <v>0</v>
      </c>
      <c r="F10863">
        <v>0</v>
      </c>
      <c r="G10863">
        <v>0</v>
      </c>
      <c r="H10863">
        <v>10000000</v>
      </c>
      <c r="I10863">
        <v>340000000</v>
      </c>
      <c r="J10863">
        <v>1</v>
      </c>
      <c r="M10863"/>
    </row>
    <row r="10864" spans="1:15" x14ac:dyDescent="0.25">
      <c r="A10864">
        <v>224</v>
      </c>
      <c r="B10864" t="s">
        <v>2468</v>
      </c>
      <c r="C10864" t="s">
        <v>2469</v>
      </c>
      <c r="D10864">
        <v>774295797476</v>
      </c>
      <c r="E10864">
        <v>0</v>
      </c>
      <c r="F10864">
        <v>0</v>
      </c>
      <c r="G10864">
        <v>0</v>
      </c>
      <c r="H10864">
        <v>250000000000</v>
      </c>
      <c r="I10864">
        <v>340000000</v>
      </c>
      <c r="J10864" s="127">
        <v>0.03</v>
      </c>
      <c r="L10864" t="str">
        <f>C10864</f>
        <v>ACP1</v>
      </c>
      <c r="M10864" s="125">
        <f>H10864/1000000</f>
        <v>250000</v>
      </c>
      <c r="O10864" s="126">
        <f>D10864/1000000</f>
        <v>774295.79747600004</v>
      </c>
    </row>
    <row r="10865" spans="1:15" hidden="1" x14ac:dyDescent="0.25">
      <c r="A10865">
        <v>221</v>
      </c>
      <c r="B10865" s="161" t="s">
        <v>1113</v>
      </c>
      <c r="C10865" t="s">
        <v>1114</v>
      </c>
      <c r="D10865">
        <v>948709578744</v>
      </c>
      <c r="E10865">
        <v>1</v>
      </c>
      <c r="F10865">
        <v>0</v>
      </c>
      <c r="G10865">
        <v>0</v>
      </c>
      <c r="H10865">
        <v>550000000000</v>
      </c>
      <c r="I10865">
        <v>340000000</v>
      </c>
      <c r="J10865">
        <v>0.1</v>
      </c>
      <c r="M10865"/>
    </row>
    <row r="10866" spans="1:15" hidden="1" x14ac:dyDescent="0.25">
      <c r="A10866">
        <v>221</v>
      </c>
      <c r="B10866" t="s">
        <v>2072</v>
      </c>
      <c r="D10866">
        <v>548606340</v>
      </c>
      <c r="E10866">
        <v>1</v>
      </c>
      <c r="F10866">
        <v>0</v>
      </c>
      <c r="G10866">
        <v>0</v>
      </c>
      <c r="H10866">
        <v>100000000</v>
      </c>
      <c r="I10866">
        <v>345000000</v>
      </c>
      <c r="J10866">
        <v>0.15</v>
      </c>
      <c r="M10866"/>
    </row>
    <row r="10867" spans="1:15" hidden="1" x14ac:dyDescent="0.25">
      <c r="A10867">
        <v>221</v>
      </c>
      <c r="B10867" t="s">
        <v>232</v>
      </c>
      <c r="C10867" t="s">
        <v>233</v>
      </c>
      <c r="D10867">
        <v>0</v>
      </c>
      <c r="E10867">
        <v>0</v>
      </c>
      <c r="F10867">
        <v>0</v>
      </c>
      <c r="G10867">
        <v>0</v>
      </c>
      <c r="H10867">
        <v>10000000000</v>
      </c>
      <c r="I10867">
        <v>340000000</v>
      </c>
      <c r="J10867">
        <v>0</v>
      </c>
      <c r="M10867"/>
    </row>
    <row r="10868" spans="1:15" hidden="1" x14ac:dyDescent="0.25">
      <c r="A10868">
        <v>221</v>
      </c>
      <c r="B10868" t="s">
        <v>2188</v>
      </c>
      <c r="C10868" t="s">
        <v>2189</v>
      </c>
      <c r="D10868">
        <v>136528313721511</v>
      </c>
      <c r="E10868">
        <v>3446458862</v>
      </c>
      <c r="F10868">
        <v>100442169901</v>
      </c>
      <c r="G10868">
        <v>70</v>
      </c>
      <c r="H10868">
        <v>1470000000000</v>
      </c>
      <c r="I10868">
        <v>340000000</v>
      </c>
      <c r="J10868">
        <v>0.03</v>
      </c>
      <c r="M10868"/>
    </row>
    <row r="10869" spans="1:15" x14ac:dyDescent="0.25">
      <c r="A10869">
        <v>224</v>
      </c>
      <c r="B10869" t="s">
        <v>522</v>
      </c>
      <c r="C10869" t="s">
        <v>523</v>
      </c>
      <c r="D10869">
        <v>0</v>
      </c>
      <c r="E10869">
        <v>0</v>
      </c>
      <c r="F10869">
        <v>0</v>
      </c>
      <c r="G10869">
        <v>0</v>
      </c>
      <c r="H10869">
        <v>250000000000</v>
      </c>
      <c r="I10869">
        <v>340000000</v>
      </c>
      <c r="J10869" s="127">
        <v>2.5000000000000001E-2</v>
      </c>
      <c r="L10869" t="str">
        <f>C10869</f>
        <v>ROBOT</v>
      </c>
      <c r="M10869" s="125">
        <f>H10869/1000000</f>
        <v>250000</v>
      </c>
      <c r="O10869" s="126">
        <f>D10869/1000000</f>
        <v>0</v>
      </c>
    </row>
    <row r="10870" spans="1:15" hidden="1" x14ac:dyDescent="0.25">
      <c r="A10870">
        <v>221</v>
      </c>
      <c r="B10870" t="s">
        <v>2599</v>
      </c>
      <c r="C10870" t="s">
        <v>2600</v>
      </c>
      <c r="D10870">
        <v>74696543069</v>
      </c>
      <c r="E10870">
        <v>1</v>
      </c>
      <c r="F10870">
        <v>0</v>
      </c>
      <c r="G10870">
        <v>0</v>
      </c>
      <c r="H10870">
        <v>15000000000</v>
      </c>
      <c r="I10870">
        <v>340000000</v>
      </c>
      <c r="J10870">
        <v>0.03</v>
      </c>
      <c r="M10870"/>
    </row>
    <row r="10871" spans="1:15" hidden="1" x14ac:dyDescent="0.25">
      <c r="A10871">
        <v>221</v>
      </c>
      <c r="B10871" t="s">
        <v>2407</v>
      </c>
      <c r="C10871" t="s">
        <v>2408</v>
      </c>
      <c r="D10871">
        <v>1380544169047</v>
      </c>
      <c r="E10871">
        <v>340000000</v>
      </c>
      <c r="F10871">
        <v>1141086325</v>
      </c>
      <c r="G10871">
        <v>1</v>
      </c>
      <c r="H10871">
        <v>10000000000</v>
      </c>
      <c r="I10871">
        <v>340000000</v>
      </c>
      <c r="J10871">
        <v>0</v>
      </c>
      <c r="M10871"/>
    </row>
    <row r="10872" spans="1:15" hidden="1" x14ac:dyDescent="0.25">
      <c r="A10872">
        <v>221</v>
      </c>
      <c r="B10872" t="s">
        <v>579</v>
      </c>
      <c r="C10872" t="s">
        <v>580</v>
      </c>
      <c r="D10872">
        <v>36942353007650</v>
      </c>
      <c r="E10872">
        <v>1087837893</v>
      </c>
      <c r="F10872">
        <v>28804056765</v>
      </c>
      <c r="G10872">
        <v>20</v>
      </c>
      <c r="H10872">
        <v>7861740000000</v>
      </c>
      <c r="I10872">
        <v>500000000</v>
      </c>
      <c r="J10872">
        <v>0.02</v>
      </c>
      <c r="M10872"/>
    </row>
    <row r="10873" spans="1:15" hidden="1" x14ac:dyDescent="0.25">
      <c r="A10873">
        <v>221</v>
      </c>
      <c r="B10873" t="s">
        <v>1587</v>
      </c>
      <c r="C10873" t="s">
        <v>1588</v>
      </c>
      <c r="D10873">
        <v>173584561904826</v>
      </c>
      <c r="E10873">
        <v>340000000</v>
      </c>
      <c r="F10873">
        <v>124218466323</v>
      </c>
      <c r="G10873">
        <v>84</v>
      </c>
      <c r="H10873">
        <v>850000000000</v>
      </c>
      <c r="I10873">
        <v>340000000</v>
      </c>
      <c r="J10873">
        <v>0</v>
      </c>
      <c r="M10873"/>
    </row>
    <row r="10874" spans="1:15" hidden="1" x14ac:dyDescent="0.25">
      <c r="A10874">
        <v>221</v>
      </c>
      <c r="B10874" t="s">
        <v>1754</v>
      </c>
      <c r="C10874" t="s">
        <v>1755</v>
      </c>
      <c r="D10874">
        <v>8893046912</v>
      </c>
      <c r="E10874">
        <v>1</v>
      </c>
      <c r="F10874">
        <v>0</v>
      </c>
      <c r="G10874">
        <v>0</v>
      </c>
      <c r="H10874">
        <v>5500000000</v>
      </c>
      <c r="I10874">
        <v>340000000</v>
      </c>
      <c r="J10874">
        <v>0.01</v>
      </c>
      <c r="M10874"/>
    </row>
    <row r="10875" spans="1:15" hidden="1" x14ac:dyDescent="0.25">
      <c r="A10875">
        <v>221</v>
      </c>
      <c r="B10875" t="s">
        <v>1081</v>
      </c>
      <c r="C10875" t="s">
        <v>1082</v>
      </c>
      <c r="D10875">
        <v>190947982354630</v>
      </c>
      <c r="E10875">
        <v>1447573020</v>
      </c>
      <c r="F10875">
        <v>109649729067</v>
      </c>
      <c r="G10875">
        <v>75</v>
      </c>
      <c r="H10875">
        <v>111000000000</v>
      </c>
      <c r="I10875">
        <v>340000000</v>
      </c>
      <c r="J10875">
        <v>0.01</v>
      </c>
      <c r="M10875"/>
    </row>
    <row r="10876" spans="1:15" x14ac:dyDescent="0.25">
      <c r="A10876">
        <v>224</v>
      </c>
      <c r="B10876" t="s">
        <v>2170</v>
      </c>
      <c r="C10876" t="s">
        <v>2171</v>
      </c>
      <c r="D10876">
        <v>3658787873619</v>
      </c>
      <c r="E10876">
        <v>0</v>
      </c>
      <c r="F10876">
        <v>0</v>
      </c>
      <c r="G10876">
        <v>2</v>
      </c>
      <c r="H10876">
        <v>250000000000</v>
      </c>
      <c r="I10876">
        <v>340000000</v>
      </c>
      <c r="J10876" s="127">
        <v>0.03</v>
      </c>
      <c r="L10876" t="str">
        <f>C10876</f>
        <v>ACP2</v>
      </c>
      <c r="M10876" s="125">
        <f>H10876/1000000</f>
        <v>250000</v>
      </c>
      <c r="O10876" s="126">
        <f>D10876/1000000</f>
        <v>3658787.873619</v>
      </c>
    </row>
    <row r="10877" spans="1:15" hidden="1" x14ac:dyDescent="0.25">
      <c r="A10877">
        <v>221</v>
      </c>
      <c r="B10877" t="s">
        <v>550</v>
      </c>
      <c r="C10877" t="s">
        <v>551</v>
      </c>
      <c r="D10877">
        <v>233991195031</v>
      </c>
      <c r="E10877">
        <v>374235627</v>
      </c>
      <c r="F10877">
        <v>1106951972</v>
      </c>
      <c r="G10877">
        <v>1</v>
      </c>
      <c r="H10877">
        <v>111520000000</v>
      </c>
      <c r="I10877">
        <v>340000000</v>
      </c>
      <c r="J10877">
        <v>0.03</v>
      </c>
      <c r="M10877"/>
    </row>
    <row r="10878" spans="1:15" hidden="1" x14ac:dyDescent="0.25">
      <c r="A10878">
        <v>221</v>
      </c>
      <c r="B10878" t="s">
        <v>1657</v>
      </c>
      <c r="C10878" t="s">
        <v>1658</v>
      </c>
      <c r="D10878">
        <v>94124705418</v>
      </c>
      <c r="E10878">
        <v>1</v>
      </c>
      <c r="F10878">
        <v>0</v>
      </c>
      <c r="G10878">
        <v>0</v>
      </c>
      <c r="H10878">
        <v>31000000000</v>
      </c>
      <c r="I10878">
        <v>340000000</v>
      </c>
      <c r="J10878">
        <v>3.1E-2</v>
      </c>
      <c r="M10878"/>
    </row>
    <row r="10879" spans="1:15" hidden="1" x14ac:dyDescent="0.25">
      <c r="A10879">
        <v>221</v>
      </c>
      <c r="B10879" t="s">
        <v>2683</v>
      </c>
      <c r="D10879">
        <v>1097622798</v>
      </c>
      <c r="E10879">
        <v>1</v>
      </c>
      <c r="F10879">
        <v>0</v>
      </c>
      <c r="G10879">
        <v>0</v>
      </c>
      <c r="H10879">
        <v>100000000</v>
      </c>
      <c r="I10879">
        <v>345000000</v>
      </c>
      <c r="J10879">
        <v>0.15</v>
      </c>
      <c r="M10879"/>
    </row>
    <row r="10880" spans="1:15" hidden="1" x14ac:dyDescent="0.25">
      <c r="A10880">
        <v>221</v>
      </c>
      <c r="B10880" t="s">
        <v>222</v>
      </c>
      <c r="C10880" t="s">
        <v>223</v>
      </c>
      <c r="D10880">
        <v>181773035350631</v>
      </c>
      <c r="E10880">
        <v>2246619032</v>
      </c>
      <c r="F10880">
        <v>125201316448</v>
      </c>
      <c r="G10880">
        <v>86</v>
      </c>
      <c r="H10880">
        <v>425000000000</v>
      </c>
      <c r="I10880">
        <v>340000000</v>
      </c>
      <c r="J10880">
        <v>1.4999999999999999E-2</v>
      </c>
      <c r="M10880"/>
    </row>
    <row r="10881" spans="1:15" x14ac:dyDescent="0.25">
      <c r="A10881">
        <v>224</v>
      </c>
      <c r="B10881" t="s">
        <v>1984</v>
      </c>
      <c r="C10881" t="s">
        <v>1985</v>
      </c>
      <c r="D10881">
        <v>301740663667</v>
      </c>
      <c r="E10881">
        <v>0</v>
      </c>
      <c r="F10881">
        <v>0</v>
      </c>
      <c r="G10881">
        <v>0</v>
      </c>
      <c r="H10881">
        <v>250000000000</v>
      </c>
      <c r="I10881">
        <v>340000000</v>
      </c>
      <c r="J10881" s="127">
        <v>0</v>
      </c>
      <c r="L10881" t="str">
        <f t="shared" ref="L10881:L10887" si="107">C10881</f>
        <v>MAG</v>
      </c>
      <c r="M10881" s="125">
        <f t="shared" ref="M10881:M10887" si="108">H10881/1000000</f>
        <v>250000</v>
      </c>
      <c r="O10881" s="126">
        <f t="shared" ref="O10881:O10887" si="109">D10881/1000000</f>
        <v>301740.66366700002</v>
      </c>
    </row>
    <row r="10882" spans="1:15" x14ac:dyDescent="0.25">
      <c r="A10882">
        <v>224</v>
      </c>
      <c r="B10882" t="s">
        <v>2318</v>
      </c>
      <c r="C10882" t="s">
        <v>2319</v>
      </c>
      <c r="D10882">
        <v>1303591490860</v>
      </c>
      <c r="E10882">
        <v>0</v>
      </c>
      <c r="F10882">
        <v>0</v>
      </c>
      <c r="G10882">
        <v>1</v>
      </c>
      <c r="H10882">
        <v>250000000000</v>
      </c>
      <c r="I10882">
        <v>340000000</v>
      </c>
      <c r="J10882" s="127">
        <v>0.01</v>
      </c>
      <c r="L10882" t="str">
        <f t="shared" si="107"/>
        <v>SPACE</v>
      </c>
      <c r="M10882" s="125">
        <f t="shared" si="108"/>
        <v>250000</v>
      </c>
      <c r="O10882" s="126">
        <f t="shared" si="109"/>
        <v>1303591.49086</v>
      </c>
    </row>
    <row r="10883" spans="1:15" x14ac:dyDescent="0.25">
      <c r="A10883">
        <v>224</v>
      </c>
      <c r="B10883" t="s">
        <v>359</v>
      </c>
      <c r="C10883" t="s">
        <v>360</v>
      </c>
      <c r="D10883">
        <v>4632715085312</v>
      </c>
      <c r="E10883">
        <v>0</v>
      </c>
      <c r="F10883">
        <v>0</v>
      </c>
      <c r="G10883">
        <v>3</v>
      </c>
      <c r="H10883">
        <v>250000000000</v>
      </c>
      <c r="I10883">
        <v>340000000</v>
      </c>
      <c r="J10883" s="127">
        <v>0.01</v>
      </c>
      <c r="L10883" t="str">
        <f t="shared" si="107"/>
        <v>DUBAI</v>
      </c>
      <c r="M10883" s="125">
        <f t="shared" si="108"/>
        <v>250000</v>
      </c>
      <c r="O10883" s="126">
        <f t="shared" si="109"/>
        <v>4632715.0853119995</v>
      </c>
    </row>
    <row r="10884" spans="1:15" x14ac:dyDescent="0.25">
      <c r="A10884">
        <v>224</v>
      </c>
      <c r="B10884" t="s">
        <v>1337</v>
      </c>
      <c r="C10884" t="s">
        <v>1338</v>
      </c>
      <c r="D10884">
        <v>1448399505406</v>
      </c>
      <c r="E10884">
        <v>0</v>
      </c>
      <c r="F10884">
        <v>0</v>
      </c>
      <c r="G10884">
        <v>1</v>
      </c>
      <c r="H10884">
        <v>250000000000</v>
      </c>
      <c r="I10884">
        <v>340000000</v>
      </c>
      <c r="J10884" s="127">
        <v>0.03</v>
      </c>
      <c r="L10884" t="str">
        <f t="shared" si="107"/>
        <v>AXIOS</v>
      </c>
      <c r="M10884" s="125">
        <f t="shared" si="108"/>
        <v>250000</v>
      </c>
      <c r="O10884" s="126">
        <f t="shared" si="109"/>
        <v>1448399.505406</v>
      </c>
    </row>
    <row r="10885" spans="1:15" x14ac:dyDescent="0.25">
      <c r="A10885">
        <v>224</v>
      </c>
      <c r="B10885" t="s">
        <v>2514</v>
      </c>
      <c r="C10885" t="s">
        <v>2515</v>
      </c>
      <c r="D10885">
        <v>67119375965151</v>
      </c>
      <c r="E10885">
        <v>0</v>
      </c>
      <c r="F10885">
        <v>0</v>
      </c>
      <c r="G10885">
        <v>36</v>
      </c>
      <c r="H10885">
        <v>250000000000</v>
      </c>
      <c r="I10885">
        <v>340000000</v>
      </c>
      <c r="J10885" s="127">
        <v>0</v>
      </c>
      <c r="L10885" t="str">
        <f t="shared" si="107"/>
        <v>LOOT</v>
      </c>
      <c r="M10885" s="125">
        <f t="shared" si="108"/>
        <v>250000</v>
      </c>
      <c r="O10885" s="126">
        <f t="shared" si="109"/>
        <v>67119375.965150997</v>
      </c>
    </row>
    <row r="10886" spans="1:15" x14ac:dyDescent="0.25">
      <c r="A10886">
        <v>224</v>
      </c>
      <c r="B10886" t="s">
        <v>931</v>
      </c>
      <c r="C10886" t="s">
        <v>932</v>
      </c>
      <c r="D10886">
        <v>1742969299804</v>
      </c>
      <c r="E10886">
        <v>0</v>
      </c>
      <c r="F10886">
        <v>0</v>
      </c>
      <c r="G10886">
        <v>0</v>
      </c>
      <c r="H10886">
        <v>250000000000</v>
      </c>
      <c r="I10886">
        <v>340000000</v>
      </c>
      <c r="J10886" s="127">
        <v>0.01</v>
      </c>
      <c r="L10886" t="str">
        <f t="shared" si="107"/>
        <v>ADADE</v>
      </c>
      <c r="M10886" s="125">
        <f t="shared" si="108"/>
        <v>250000</v>
      </c>
      <c r="O10886" s="126">
        <f t="shared" si="109"/>
        <v>1742969.299804</v>
      </c>
    </row>
    <row r="10887" spans="1:15" x14ac:dyDescent="0.25">
      <c r="A10887">
        <v>224</v>
      </c>
      <c r="B10887" t="s">
        <v>719</v>
      </c>
      <c r="C10887" t="s">
        <v>720</v>
      </c>
      <c r="D10887">
        <v>1837715802527</v>
      </c>
      <c r="E10887">
        <v>0</v>
      </c>
      <c r="F10887">
        <v>0</v>
      </c>
      <c r="G10887">
        <v>3</v>
      </c>
      <c r="H10887">
        <v>250000000000</v>
      </c>
      <c r="I10887">
        <v>340000000</v>
      </c>
      <c r="J10887" s="127">
        <v>2.5000000000000001E-2</v>
      </c>
      <c r="L10887" t="str">
        <f t="shared" si="107"/>
        <v>CHAMP</v>
      </c>
      <c r="M10887" s="125">
        <f t="shared" si="108"/>
        <v>250000</v>
      </c>
      <c r="O10887" s="126">
        <f t="shared" si="109"/>
        <v>1837715.802527</v>
      </c>
    </row>
    <row r="10888" spans="1:15" hidden="1" x14ac:dyDescent="0.25">
      <c r="A10888">
        <v>221</v>
      </c>
      <c r="B10888" t="s">
        <v>1813</v>
      </c>
      <c r="D10888">
        <v>0</v>
      </c>
      <c r="E10888">
        <v>0</v>
      </c>
      <c r="F10888">
        <v>0</v>
      </c>
      <c r="G10888">
        <v>0</v>
      </c>
      <c r="H10888">
        <v>100000000</v>
      </c>
      <c r="I10888">
        <v>345000000</v>
      </c>
      <c r="J10888">
        <v>0.15</v>
      </c>
      <c r="M10888"/>
    </row>
    <row r="10889" spans="1:15" hidden="1" x14ac:dyDescent="0.25">
      <c r="A10889">
        <v>221</v>
      </c>
      <c r="B10889" t="s">
        <v>2738</v>
      </c>
      <c r="C10889" t="s">
        <v>2739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M10889"/>
    </row>
    <row r="10890" spans="1:15" hidden="1" x14ac:dyDescent="0.25">
      <c r="A10890">
        <v>221</v>
      </c>
      <c r="B10890" t="s">
        <v>2657</v>
      </c>
      <c r="C10890" t="s">
        <v>2658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M10890"/>
    </row>
    <row r="10891" spans="1:15" hidden="1" x14ac:dyDescent="0.25">
      <c r="A10891">
        <v>221</v>
      </c>
      <c r="B10891" t="s">
        <v>1346</v>
      </c>
      <c r="C10891" t="s">
        <v>1347</v>
      </c>
      <c r="D10891">
        <v>10490329247</v>
      </c>
      <c r="E10891">
        <v>1</v>
      </c>
      <c r="F10891">
        <v>0</v>
      </c>
      <c r="G10891">
        <v>0</v>
      </c>
      <c r="H10891">
        <v>10000000000</v>
      </c>
      <c r="I10891">
        <v>340000000</v>
      </c>
      <c r="J10891">
        <v>2.5000000000000001E-2</v>
      </c>
      <c r="M10891"/>
    </row>
    <row r="10892" spans="1:15" hidden="1" x14ac:dyDescent="0.25">
      <c r="A10892">
        <v>221</v>
      </c>
      <c r="B10892" t="s">
        <v>2742</v>
      </c>
      <c r="C10892" t="s">
        <v>2743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M10892"/>
    </row>
    <row r="10893" spans="1:15" hidden="1" x14ac:dyDescent="0.25">
      <c r="A10893">
        <v>221</v>
      </c>
      <c r="B10893" t="s">
        <v>2697</v>
      </c>
      <c r="C10893" t="s">
        <v>2698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M10893"/>
    </row>
    <row r="10894" spans="1:15" hidden="1" x14ac:dyDescent="0.25">
      <c r="A10894">
        <v>221</v>
      </c>
      <c r="B10894" t="s">
        <v>2655</v>
      </c>
      <c r="C10894" t="s">
        <v>2656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M10894"/>
    </row>
    <row r="10895" spans="1:15" hidden="1" x14ac:dyDescent="0.25">
      <c r="A10895">
        <v>221</v>
      </c>
      <c r="B10895" t="s">
        <v>1214</v>
      </c>
      <c r="C10895" t="s">
        <v>1215</v>
      </c>
      <c r="D10895">
        <v>121249406712</v>
      </c>
      <c r="E10895">
        <v>1</v>
      </c>
      <c r="F10895">
        <v>0</v>
      </c>
      <c r="G10895">
        <v>0</v>
      </c>
      <c r="H10895">
        <v>111400000000</v>
      </c>
      <c r="I10895">
        <v>340000000</v>
      </c>
      <c r="J10895">
        <v>0.02</v>
      </c>
      <c r="M10895"/>
    </row>
    <row r="10896" spans="1:15" hidden="1" x14ac:dyDescent="0.25">
      <c r="A10896">
        <v>221</v>
      </c>
      <c r="B10896" t="s">
        <v>2664</v>
      </c>
      <c r="C10896" t="s">
        <v>2665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M10896"/>
    </row>
    <row r="10897" spans="1:15" hidden="1" x14ac:dyDescent="0.25">
      <c r="A10897">
        <v>221</v>
      </c>
      <c r="B10897" t="s">
        <v>975</v>
      </c>
      <c r="D10897">
        <v>0</v>
      </c>
      <c r="E10897">
        <v>0</v>
      </c>
      <c r="F10897">
        <v>0</v>
      </c>
      <c r="G10897">
        <v>1912</v>
      </c>
      <c r="H10897">
        <v>0</v>
      </c>
      <c r="I10897">
        <v>0</v>
      </c>
      <c r="J10897">
        <v>0</v>
      </c>
      <c r="M10897"/>
    </row>
    <row r="10898" spans="1:15" hidden="1" x14ac:dyDescent="0.25">
      <c r="A10898">
        <v>221</v>
      </c>
      <c r="B10898" t="s">
        <v>1283</v>
      </c>
      <c r="C10898" t="s">
        <v>1284</v>
      </c>
      <c r="D10898">
        <v>1467770554913</v>
      </c>
      <c r="E10898">
        <v>374246946</v>
      </c>
      <c r="F10898">
        <v>1107317926</v>
      </c>
      <c r="G10898">
        <v>1</v>
      </c>
      <c r="H10898">
        <v>300000000000</v>
      </c>
      <c r="I10898">
        <v>340000000</v>
      </c>
      <c r="J10898">
        <v>0.03</v>
      </c>
      <c r="M10898"/>
    </row>
    <row r="10899" spans="1:15" hidden="1" x14ac:dyDescent="0.25">
      <c r="A10899">
        <v>221</v>
      </c>
      <c r="B10899" t="s">
        <v>526</v>
      </c>
      <c r="C10899" t="s">
        <v>527</v>
      </c>
      <c r="D10899">
        <v>60390655280002</v>
      </c>
      <c r="E10899">
        <v>925792890</v>
      </c>
      <c r="F10899">
        <v>28703851629</v>
      </c>
      <c r="G10899">
        <v>20</v>
      </c>
      <c r="H10899">
        <v>200000000000</v>
      </c>
      <c r="I10899">
        <v>340000000</v>
      </c>
      <c r="J10899">
        <v>0.02</v>
      </c>
      <c r="M10899"/>
    </row>
    <row r="10900" spans="1:15" hidden="1" x14ac:dyDescent="0.25">
      <c r="A10900">
        <v>221</v>
      </c>
      <c r="B10900" t="s">
        <v>1628</v>
      </c>
      <c r="C10900" t="s">
        <v>1629</v>
      </c>
      <c r="D10900">
        <v>14353672009733</v>
      </c>
      <c r="E10900">
        <v>628103607</v>
      </c>
      <c r="F10900">
        <v>11236040710</v>
      </c>
      <c r="G10900">
        <v>8</v>
      </c>
      <c r="H10900">
        <v>1000000000000</v>
      </c>
      <c r="I10900">
        <v>340000000</v>
      </c>
      <c r="J10900">
        <v>2.5000000000000001E-2</v>
      </c>
      <c r="M10900"/>
    </row>
    <row r="10901" spans="1:15" hidden="1" x14ac:dyDescent="0.25">
      <c r="A10901">
        <v>221</v>
      </c>
      <c r="B10901" t="s">
        <v>1484</v>
      </c>
      <c r="C10901" t="s">
        <v>1485</v>
      </c>
      <c r="D10901">
        <v>8206683932</v>
      </c>
      <c r="E10901">
        <v>1</v>
      </c>
      <c r="F10901">
        <v>0</v>
      </c>
      <c r="G10901">
        <v>0</v>
      </c>
      <c r="H10901">
        <v>110000000000</v>
      </c>
      <c r="I10901">
        <v>345000000</v>
      </c>
      <c r="J10901">
        <v>0.03</v>
      </c>
      <c r="M10901"/>
    </row>
    <row r="10902" spans="1:15" hidden="1" x14ac:dyDescent="0.25">
      <c r="A10902">
        <v>221</v>
      </c>
      <c r="B10902" t="s">
        <v>792</v>
      </c>
      <c r="C10902" t="s">
        <v>793</v>
      </c>
      <c r="D10902">
        <v>1022027119</v>
      </c>
      <c r="E10902">
        <v>1</v>
      </c>
      <c r="F10902">
        <v>0</v>
      </c>
      <c r="G10902">
        <v>0</v>
      </c>
      <c r="H10902">
        <v>1000000000</v>
      </c>
      <c r="I10902">
        <v>340000000</v>
      </c>
      <c r="J10902">
        <v>0</v>
      </c>
      <c r="M10902"/>
    </row>
    <row r="10903" spans="1:15" hidden="1" x14ac:dyDescent="0.25">
      <c r="A10903">
        <v>221</v>
      </c>
      <c r="B10903" t="s">
        <v>1368</v>
      </c>
      <c r="C10903" t="s">
        <v>1369</v>
      </c>
      <c r="D10903">
        <v>164710186702</v>
      </c>
      <c r="E10903">
        <v>1</v>
      </c>
      <c r="F10903">
        <v>0</v>
      </c>
      <c r="G10903">
        <v>0</v>
      </c>
      <c r="H10903">
        <v>0</v>
      </c>
      <c r="I10903">
        <v>340000000</v>
      </c>
      <c r="J10903">
        <v>9.9900000000000006E-3</v>
      </c>
      <c r="M10903"/>
    </row>
    <row r="10904" spans="1:15" hidden="1" x14ac:dyDescent="0.25">
      <c r="A10904">
        <v>221</v>
      </c>
      <c r="B10904" t="s">
        <v>488</v>
      </c>
      <c r="C10904" t="s">
        <v>489</v>
      </c>
      <c r="D10904">
        <v>29801729847881</v>
      </c>
      <c r="E10904">
        <v>469895904</v>
      </c>
      <c r="F10904">
        <v>12859694508</v>
      </c>
      <c r="G10904">
        <v>9</v>
      </c>
      <c r="H10904">
        <v>3000000</v>
      </c>
      <c r="I10904">
        <v>340000000</v>
      </c>
      <c r="J10904">
        <v>0.01</v>
      </c>
      <c r="M10904"/>
    </row>
    <row r="10905" spans="1:15" hidden="1" x14ac:dyDescent="0.25">
      <c r="A10905">
        <v>221</v>
      </c>
      <c r="B10905" t="s">
        <v>1513</v>
      </c>
      <c r="C10905" t="s">
        <v>1514</v>
      </c>
      <c r="D10905">
        <v>3630733202999</v>
      </c>
      <c r="E10905">
        <v>362851767</v>
      </c>
      <c r="F10905">
        <v>1119736628</v>
      </c>
      <c r="G10905">
        <v>1</v>
      </c>
      <c r="H10905">
        <v>1000000000000</v>
      </c>
      <c r="I10905">
        <v>340000000</v>
      </c>
      <c r="J10905">
        <v>0.02</v>
      </c>
      <c r="M10905"/>
    </row>
    <row r="10906" spans="1:15" hidden="1" x14ac:dyDescent="0.25">
      <c r="A10906">
        <v>221</v>
      </c>
      <c r="B10906" t="s">
        <v>2394</v>
      </c>
      <c r="C10906" t="s">
        <v>2395</v>
      </c>
      <c r="D10906">
        <v>39740379631</v>
      </c>
      <c r="E10906">
        <v>1</v>
      </c>
      <c r="F10906">
        <v>0</v>
      </c>
      <c r="G10906">
        <v>0</v>
      </c>
      <c r="H10906">
        <v>8300000000</v>
      </c>
      <c r="I10906">
        <v>420000000</v>
      </c>
      <c r="J10906">
        <v>1.2E-2</v>
      </c>
      <c r="M10906"/>
    </row>
    <row r="10907" spans="1:15" hidden="1" x14ac:dyDescent="0.25">
      <c r="A10907">
        <v>221</v>
      </c>
      <c r="B10907" t="s">
        <v>2034</v>
      </c>
      <c r="C10907" t="s">
        <v>2035</v>
      </c>
      <c r="D10907">
        <v>26002949500957</v>
      </c>
      <c r="E10907">
        <v>588770154</v>
      </c>
      <c r="F10907">
        <v>24628245305</v>
      </c>
      <c r="G10907">
        <v>17</v>
      </c>
      <c r="H10907">
        <v>1139700000000</v>
      </c>
      <c r="I10907">
        <v>340000000</v>
      </c>
      <c r="J10907">
        <v>0.01</v>
      </c>
      <c r="M10907"/>
    </row>
    <row r="10908" spans="1:15" hidden="1" x14ac:dyDescent="0.25">
      <c r="A10908">
        <v>221</v>
      </c>
      <c r="B10908" t="s">
        <v>800</v>
      </c>
      <c r="C10908" t="s">
        <v>801</v>
      </c>
      <c r="D10908">
        <v>597301628543</v>
      </c>
      <c r="E10908">
        <v>1</v>
      </c>
      <c r="F10908">
        <v>0</v>
      </c>
      <c r="G10908">
        <v>0</v>
      </c>
      <c r="H10908">
        <v>219000000000</v>
      </c>
      <c r="I10908">
        <v>340000000</v>
      </c>
      <c r="J10908">
        <v>0.03</v>
      </c>
      <c r="M10908"/>
    </row>
    <row r="10909" spans="1:15" hidden="1" x14ac:dyDescent="0.25">
      <c r="A10909">
        <v>221</v>
      </c>
      <c r="B10909" t="s">
        <v>230</v>
      </c>
      <c r="C10909" t="s">
        <v>231</v>
      </c>
      <c r="D10909">
        <v>846656754376</v>
      </c>
      <c r="E10909">
        <v>1</v>
      </c>
      <c r="F10909">
        <v>0</v>
      </c>
      <c r="G10909">
        <v>0</v>
      </c>
      <c r="H10909">
        <v>130000000000</v>
      </c>
      <c r="I10909">
        <v>340000000</v>
      </c>
      <c r="J10909">
        <v>0.02</v>
      </c>
      <c r="M10909"/>
    </row>
    <row r="10910" spans="1:15" x14ac:dyDescent="0.25">
      <c r="A10910">
        <v>224</v>
      </c>
      <c r="B10910" t="s">
        <v>2099</v>
      </c>
      <c r="C10910" t="s">
        <v>2100</v>
      </c>
      <c r="D10910">
        <v>26334256683271</v>
      </c>
      <c r="E10910">
        <v>0</v>
      </c>
      <c r="F10910">
        <v>0</v>
      </c>
      <c r="G10910">
        <v>8</v>
      </c>
      <c r="H10910">
        <v>250000000000</v>
      </c>
      <c r="I10910">
        <v>340000000</v>
      </c>
      <c r="J10910" s="127">
        <v>0.02</v>
      </c>
      <c r="L10910" t="str">
        <f>C10910</f>
        <v>MASTR</v>
      </c>
      <c r="M10910" s="125">
        <f>H10910/1000000</f>
        <v>250000</v>
      </c>
      <c r="O10910" s="126">
        <f>D10910/1000000</f>
        <v>26334256.683270998</v>
      </c>
    </row>
    <row r="10911" spans="1:15" hidden="1" x14ac:dyDescent="0.25">
      <c r="A10911">
        <v>221</v>
      </c>
      <c r="B10911" t="s">
        <v>1957</v>
      </c>
      <c r="C10911" t="s">
        <v>1958</v>
      </c>
      <c r="D10911">
        <v>689132822997</v>
      </c>
      <c r="E10911">
        <v>1</v>
      </c>
      <c r="F10911">
        <v>0</v>
      </c>
      <c r="G10911">
        <v>0</v>
      </c>
      <c r="H10911">
        <v>130000000000</v>
      </c>
      <c r="I10911">
        <v>340000000</v>
      </c>
      <c r="J10911">
        <v>0</v>
      </c>
      <c r="M10911"/>
    </row>
    <row r="10912" spans="1:15" hidden="1" x14ac:dyDescent="0.25">
      <c r="A10912">
        <v>221</v>
      </c>
      <c r="B10912" t="s">
        <v>671</v>
      </c>
      <c r="C10912" t="s">
        <v>672</v>
      </c>
      <c r="D10912">
        <v>1022225664</v>
      </c>
      <c r="E10912">
        <v>1</v>
      </c>
      <c r="F10912">
        <v>0</v>
      </c>
      <c r="G10912">
        <v>0</v>
      </c>
      <c r="H10912">
        <v>1000000000</v>
      </c>
      <c r="I10912">
        <v>340000000</v>
      </c>
      <c r="J10912">
        <v>0</v>
      </c>
      <c r="M10912"/>
    </row>
    <row r="10913" spans="1:15" hidden="1" x14ac:dyDescent="0.25">
      <c r="A10913">
        <v>221</v>
      </c>
      <c r="B10913" t="s">
        <v>2388</v>
      </c>
      <c r="C10913" t="s">
        <v>2389</v>
      </c>
      <c r="D10913">
        <v>9536824189108</v>
      </c>
      <c r="E10913">
        <v>340000000</v>
      </c>
      <c r="F10913">
        <v>2622748211</v>
      </c>
      <c r="G10913">
        <v>2</v>
      </c>
      <c r="H10913">
        <v>150000000000</v>
      </c>
      <c r="I10913">
        <v>340000000</v>
      </c>
      <c r="J10913">
        <v>0</v>
      </c>
      <c r="M10913"/>
    </row>
    <row r="10914" spans="1:15" x14ac:dyDescent="0.25">
      <c r="A10914">
        <v>224</v>
      </c>
      <c r="B10914" t="s">
        <v>2341</v>
      </c>
      <c r="C10914" t="s">
        <v>93</v>
      </c>
      <c r="D10914">
        <v>25866627017591</v>
      </c>
      <c r="E10914">
        <v>0</v>
      </c>
      <c r="F10914">
        <v>0</v>
      </c>
      <c r="G10914">
        <v>16</v>
      </c>
      <c r="H10914">
        <v>250000000000</v>
      </c>
      <c r="I10914">
        <v>340000000</v>
      </c>
      <c r="J10914" s="127">
        <v>0.05</v>
      </c>
      <c r="L10914" t="str">
        <f>C10914</f>
        <v>SKY</v>
      </c>
      <c r="M10914" s="125">
        <f>H10914/1000000</f>
        <v>250000</v>
      </c>
      <c r="O10914" s="126">
        <f>D10914/1000000</f>
        <v>25866627.017591</v>
      </c>
    </row>
    <row r="10915" spans="1:15" hidden="1" x14ac:dyDescent="0.25">
      <c r="A10915">
        <v>221</v>
      </c>
      <c r="B10915" t="s">
        <v>175</v>
      </c>
      <c r="C10915" t="s">
        <v>176</v>
      </c>
      <c r="D10915">
        <v>52332561259248</v>
      </c>
      <c r="E10915">
        <v>1354782930</v>
      </c>
      <c r="F10915">
        <v>32811314737</v>
      </c>
      <c r="G10915">
        <v>23</v>
      </c>
      <c r="H10915">
        <v>2184000000000</v>
      </c>
      <c r="I10915">
        <v>340000000</v>
      </c>
      <c r="J10915">
        <v>0.03</v>
      </c>
      <c r="M10915"/>
    </row>
    <row r="10916" spans="1:15" hidden="1" x14ac:dyDescent="0.25">
      <c r="A10916">
        <v>221</v>
      </c>
      <c r="B10916" t="s">
        <v>520</v>
      </c>
      <c r="C10916" t="s">
        <v>521</v>
      </c>
      <c r="D10916">
        <v>162236350598</v>
      </c>
      <c r="E10916">
        <v>1</v>
      </c>
      <c r="F10916">
        <v>0</v>
      </c>
      <c r="G10916">
        <v>0</v>
      </c>
      <c r="H10916">
        <v>5000000000</v>
      </c>
      <c r="I10916">
        <v>340000000</v>
      </c>
      <c r="J10916">
        <v>0.01</v>
      </c>
      <c r="M10916"/>
    </row>
    <row r="10917" spans="1:15" hidden="1" x14ac:dyDescent="0.25">
      <c r="A10917">
        <v>221</v>
      </c>
      <c r="B10917" t="s">
        <v>1688</v>
      </c>
      <c r="C10917" t="s">
        <v>1689</v>
      </c>
      <c r="D10917">
        <v>30507603084140</v>
      </c>
      <c r="E10917">
        <v>484768675</v>
      </c>
      <c r="F10917">
        <v>14332098827</v>
      </c>
      <c r="G10917">
        <v>10</v>
      </c>
      <c r="H10917">
        <v>300000000000</v>
      </c>
      <c r="I10917">
        <v>340000000</v>
      </c>
      <c r="J10917">
        <v>0.01</v>
      </c>
      <c r="M10917"/>
    </row>
    <row r="10918" spans="1:15" x14ac:dyDescent="0.25">
      <c r="A10918">
        <v>224</v>
      </c>
      <c r="B10918" t="s">
        <v>238</v>
      </c>
      <c r="C10918" t="s">
        <v>239</v>
      </c>
      <c r="D10918">
        <v>36313357</v>
      </c>
      <c r="E10918">
        <v>0</v>
      </c>
      <c r="F10918">
        <v>0</v>
      </c>
      <c r="G10918">
        <v>0</v>
      </c>
      <c r="H10918">
        <v>250000000000</v>
      </c>
      <c r="I10918">
        <v>340000000</v>
      </c>
      <c r="J10918" s="127">
        <v>5.0000000000000001E-3</v>
      </c>
      <c r="L10918" t="str">
        <f>C10918</f>
        <v>PRIME</v>
      </c>
      <c r="M10918" s="125">
        <f>H10918/1000000</f>
        <v>250000</v>
      </c>
      <c r="O10918" s="126">
        <f>D10918/1000000</f>
        <v>36.313357000000003</v>
      </c>
    </row>
    <row r="10919" spans="1:15" hidden="1" x14ac:dyDescent="0.25">
      <c r="A10919">
        <v>221</v>
      </c>
      <c r="B10919" t="s">
        <v>2334</v>
      </c>
      <c r="C10919" t="s">
        <v>2335</v>
      </c>
      <c r="D10919">
        <v>702429973</v>
      </c>
      <c r="E10919">
        <v>1</v>
      </c>
      <c r="F10919">
        <v>0</v>
      </c>
      <c r="G10919">
        <v>0</v>
      </c>
      <c r="H10919">
        <v>100000000</v>
      </c>
      <c r="I10919">
        <v>340000000</v>
      </c>
      <c r="J10919">
        <v>0.05</v>
      </c>
      <c r="M10919"/>
    </row>
    <row r="10920" spans="1:15" hidden="1" x14ac:dyDescent="0.25">
      <c r="A10920">
        <v>221</v>
      </c>
      <c r="B10920" t="s">
        <v>1442</v>
      </c>
      <c r="C10920" t="s">
        <v>1443</v>
      </c>
      <c r="D10920">
        <v>86179646493676</v>
      </c>
      <c r="E10920">
        <v>2039648458</v>
      </c>
      <c r="F10920">
        <v>66286289888</v>
      </c>
      <c r="G10920">
        <v>46</v>
      </c>
      <c r="H10920">
        <v>2080000000000</v>
      </c>
      <c r="I10920">
        <v>340000000</v>
      </c>
      <c r="J10920">
        <v>2.5000000000000001E-2</v>
      </c>
      <c r="M10920"/>
    </row>
    <row r="10921" spans="1:15" x14ac:dyDescent="0.25">
      <c r="A10921">
        <v>224</v>
      </c>
      <c r="B10921" t="s">
        <v>1341</v>
      </c>
      <c r="D10921">
        <v>0</v>
      </c>
      <c r="E10921">
        <v>0</v>
      </c>
      <c r="F10921">
        <v>0</v>
      </c>
      <c r="G10921">
        <v>0</v>
      </c>
      <c r="H10921">
        <v>248919812455</v>
      </c>
      <c r="I10921">
        <v>340000000</v>
      </c>
      <c r="J10921" s="127">
        <v>0.03</v>
      </c>
      <c r="L10921">
        <f>C10921</f>
        <v>0</v>
      </c>
      <c r="M10921" s="125">
        <f>H10921/1000000</f>
        <v>248919.81245500001</v>
      </c>
      <c r="O10921" s="126">
        <f>D10921/1000000</f>
        <v>0</v>
      </c>
    </row>
    <row r="10922" spans="1:15" hidden="1" x14ac:dyDescent="0.25">
      <c r="A10922">
        <v>221</v>
      </c>
      <c r="B10922" t="s">
        <v>1438</v>
      </c>
      <c r="C10922" t="s">
        <v>1439</v>
      </c>
      <c r="D10922">
        <v>2953588579429</v>
      </c>
      <c r="E10922">
        <v>359674313</v>
      </c>
      <c r="F10922">
        <v>2603567519</v>
      </c>
      <c r="G10922">
        <v>2</v>
      </c>
      <c r="H10922">
        <v>295000000000</v>
      </c>
      <c r="I10922">
        <v>340000000</v>
      </c>
      <c r="J10922">
        <v>7.4999999999999997E-3</v>
      </c>
      <c r="M10922"/>
    </row>
    <row r="10923" spans="1:15" x14ac:dyDescent="0.25">
      <c r="A10923">
        <v>224</v>
      </c>
      <c r="B10923" t="s">
        <v>2366</v>
      </c>
      <c r="C10923" t="s">
        <v>2367</v>
      </c>
      <c r="D10923">
        <v>1179388121539</v>
      </c>
      <c r="E10923">
        <v>0</v>
      </c>
      <c r="F10923">
        <v>0</v>
      </c>
      <c r="G10923">
        <v>0</v>
      </c>
      <c r="H10923">
        <v>245061835652</v>
      </c>
      <c r="I10923">
        <v>340000000</v>
      </c>
      <c r="J10923" s="127">
        <v>0.02</v>
      </c>
      <c r="L10923" t="str">
        <f t="shared" ref="L10923:L10931" si="110">C10923</f>
        <v>GENKI</v>
      </c>
      <c r="M10923" s="125">
        <f t="shared" ref="M10923:M10931" si="111">H10923/1000000</f>
        <v>245061.83565200001</v>
      </c>
      <c r="O10923" s="126">
        <f t="shared" ref="O10923:O10931" si="112">D10923/1000000</f>
        <v>1179388.121539</v>
      </c>
    </row>
    <row r="10924" spans="1:15" x14ac:dyDescent="0.25">
      <c r="A10924">
        <v>224</v>
      </c>
      <c r="B10924" t="s">
        <v>2017</v>
      </c>
      <c r="C10924" t="s">
        <v>2018</v>
      </c>
      <c r="D10924">
        <v>10264831870237</v>
      </c>
      <c r="E10924">
        <v>0</v>
      </c>
      <c r="F10924">
        <v>0</v>
      </c>
      <c r="G10924">
        <v>5</v>
      </c>
      <c r="H10924">
        <v>230000000000</v>
      </c>
      <c r="I10924">
        <v>340000000</v>
      </c>
      <c r="J10924" s="127">
        <v>0.02</v>
      </c>
      <c r="L10924" t="str">
        <f t="shared" si="110"/>
        <v>VIPER</v>
      </c>
      <c r="M10924" s="125">
        <f t="shared" si="111"/>
        <v>230000</v>
      </c>
      <c r="O10924" s="126">
        <f t="shared" si="112"/>
        <v>10264831.870237</v>
      </c>
    </row>
    <row r="10925" spans="1:15" x14ac:dyDescent="0.25">
      <c r="A10925">
        <v>224</v>
      </c>
      <c r="B10925" t="s">
        <v>1646</v>
      </c>
      <c r="C10925" t="s">
        <v>1647</v>
      </c>
      <c r="D10925">
        <v>2600908730801</v>
      </c>
      <c r="E10925">
        <v>0</v>
      </c>
      <c r="F10925">
        <v>0</v>
      </c>
      <c r="G10925">
        <v>0</v>
      </c>
      <c r="H10925">
        <v>230000000000</v>
      </c>
      <c r="I10925">
        <v>340000000</v>
      </c>
      <c r="J10925" s="127">
        <v>1.4999999999999999E-2</v>
      </c>
      <c r="L10925" t="str">
        <f t="shared" si="110"/>
        <v>LIV</v>
      </c>
      <c r="M10925" s="125">
        <f t="shared" si="111"/>
        <v>230000</v>
      </c>
      <c r="O10925" s="126">
        <f t="shared" si="112"/>
        <v>2600908.7308009998</v>
      </c>
    </row>
    <row r="10926" spans="1:15" x14ac:dyDescent="0.25">
      <c r="A10926">
        <v>224</v>
      </c>
      <c r="B10926" t="s">
        <v>1398</v>
      </c>
      <c r="C10926" t="s">
        <v>1399</v>
      </c>
      <c r="D10926">
        <v>6621277501626</v>
      </c>
      <c r="E10926">
        <v>0</v>
      </c>
      <c r="F10926">
        <v>0</v>
      </c>
      <c r="G10926">
        <v>5</v>
      </c>
      <c r="H10926">
        <v>230000000000</v>
      </c>
      <c r="I10926">
        <v>340000000</v>
      </c>
      <c r="J10926" s="127">
        <v>2.5000000000000001E-2</v>
      </c>
      <c r="L10926" t="str">
        <f t="shared" si="110"/>
        <v>AAA2</v>
      </c>
      <c r="M10926" s="125">
        <f t="shared" si="111"/>
        <v>230000</v>
      </c>
      <c r="O10926" s="126">
        <f t="shared" si="112"/>
        <v>6621277.5016259998</v>
      </c>
    </row>
    <row r="10927" spans="1:15" x14ac:dyDescent="0.25">
      <c r="A10927">
        <v>224</v>
      </c>
      <c r="B10927" t="s">
        <v>1557</v>
      </c>
      <c r="C10927" t="s">
        <v>1558</v>
      </c>
      <c r="D10927">
        <v>0</v>
      </c>
      <c r="E10927">
        <v>0</v>
      </c>
      <c r="F10927">
        <v>0</v>
      </c>
      <c r="G10927">
        <v>0</v>
      </c>
      <c r="H10927">
        <v>225000000000</v>
      </c>
      <c r="I10927">
        <v>340000000</v>
      </c>
      <c r="J10927" s="127">
        <v>2.29E-2</v>
      </c>
      <c r="L10927" t="str">
        <f t="shared" si="110"/>
        <v>GLNET</v>
      </c>
      <c r="M10927" s="125">
        <f t="shared" si="111"/>
        <v>225000</v>
      </c>
      <c r="O10927" s="126">
        <f t="shared" si="112"/>
        <v>0</v>
      </c>
    </row>
    <row r="10928" spans="1:15" x14ac:dyDescent="0.25">
      <c r="A10928">
        <v>224</v>
      </c>
      <c r="B10928" t="s">
        <v>236</v>
      </c>
      <c r="C10928" t="s">
        <v>237</v>
      </c>
      <c r="D10928">
        <v>268265210698</v>
      </c>
      <c r="E10928">
        <v>0</v>
      </c>
      <c r="F10928">
        <v>0</v>
      </c>
      <c r="G10928">
        <v>0</v>
      </c>
      <c r="H10928">
        <v>225000000000</v>
      </c>
      <c r="I10928">
        <v>340000000</v>
      </c>
      <c r="J10928" s="127">
        <v>0.01</v>
      </c>
      <c r="L10928" t="str">
        <f t="shared" si="110"/>
        <v>POF</v>
      </c>
      <c r="M10928" s="125">
        <f t="shared" si="111"/>
        <v>225000</v>
      </c>
      <c r="O10928" s="126">
        <f t="shared" si="112"/>
        <v>268265.21069799998</v>
      </c>
    </row>
    <row r="10929" spans="1:15" x14ac:dyDescent="0.25">
      <c r="A10929">
        <v>224</v>
      </c>
      <c r="B10929" t="s">
        <v>2065</v>
      </c>
      <c r="C10929" t="s">
        <v>2066</v>
      </c>
      <c r="D10929">
        <v>643397218013</v>
      </c>
      <c r="E10929">
        <v>0</v>
      </c>
      <c r="F10929">
        <v>0</v>
      </c>
      <c r="G10929">
        <v>0</v>
      </c>
      <c r="H10929">
        <v>225000000000</v>
      </c>
      <c r="I10929">
        <v>340000000</v>
      </c>
      <c r="J10929" s="127">
        <v>0.02</v>
      </c>
      <c r="L10929" t="str">
        <f t="shared" si="110"/>
        <v>WOLV</v>
      </c>
      <c r="M10929" s="125">
        <f t="shared" si="111"/>
        <v>225000</v>
      </c>
      <c r="O10929" s="126">
        <f t="shared" si="112"/>
        <v>643397.21801299998</v>
      </c>
    </row>
    <row r="10930" spans="1:15" x14ac:dyDescent="0.25">
      <c r="A10930">
        <v>224</v>
      </c>
      <c r="B10930" t="s">
        <v>1765</v>
      </c>
      <c r="C10930" t="s">
        <v>1766</v>
      </c>
      <c r="D10930">
        <v>3578799271980</v>
      </c>
      <c r="E10930">
        <v>0</v>
      </c>
      <c r="F10930">
        <v>0</v>
      </c>
      <c r="G10930">
        <v>1</v>
      </c>
      <c r="H10930">
        <v>224839267786</v>
      </c>
      <c r="I10930">
        <v>340000000</v>
      </c>
      <c r="J10930" s="127">
        <v>0.02</v>
      </c>
      <c r="L10930" t="str">
        <f t="shared" si="110"/>
        <v>CARDs</v>
      </c>
      <c r="M10930" s="125">
        <f t="shared" si="111"/>
        <v>224839.26778600001</v>
      </c>
      <c r="O10930" s="126">
        <f t="shared" si="112"/>
        <v>3578799.2719800002</v>
      </c>
    </row>
    <row r="10931" spans="1:15" x14ac:dyDescent="0.25">
      <c r="A10931">
        <v>224</v>
      </c>
      <c r="B10931" t="s">
        <v>604</v>
      </c>
      <c r="C10931" t="s">
        <v>605</v>
      </c>
      <c r="D10931">
        <v>1104692419179</v>
      </c>
      <c r="E10931">
        <v>0</v>
      </c>
      <c r="F10931">
        <v>0</v>
      </c>
      <c r="G10931">
        <v>2</v>
      </c>
      <c r="H10931">
        <v>222369636963</v>
      </c>
      <c r="I10931">
        <v>340000000</v>
      </c>
      <c r="J10931" s="127">
        <v>0.02</v>
      </c>
      <c r="L10931" t="str">
        <f t="shared" si="110"/>
        <v>RAMEN</v>
      </c>
      <c r="M10931" s="125">
        <f t="shared" si="111"/>
        <v>222369.636963</v>
      </c>
      <c r="O10931" s="126">
        <f t="shared" si="112"/>
        <v>1104692.419179</v>
      </c>
    </row>
    <row r="10932" spans="1:15" hidden="1" x14ac:dyDescent="0.25">
      <c r="A10932">
        <v>221</v>
      </c>
      <c r="B10932" t="s">
        <v>1474</v>
      </c>
      <c r="D10932">
        <v>0</v>
      </c>
      <c r="E10932">
        <v>0</v>
      </c>
      <c r="F10932">
        <v>0</v>
      </c>
      <c r="G10932">
        <v>1911</v>
      </c>
      <c r="H10932">
        <v>0</v>
      </c>
      <c r="I10932">
        <v>0</v>
      </c>
      <c r="J10932">
        <v>0</v>
      </c>
      <c r="M10932"/>
    </row>
    <row r="10933" spans="1:15" hidden="1" x14ac:dyDescent="0.25">
      <c r="A10933">
        <v>221</v>
      </c>
      <c r="B10933" t="s">
        <v>2019</v>
      </c>
      <c r="C10933" t="s">
        <v>2020</v>
      </c>
      <c r="D10933">
        <v>1155610598974</v>
      </c>
      <c r="E10933">
        <v>1</v>
      </c>
      <c r="F10933">
        <v>0</v>
      </c>
      <c r="G10933">
        <v>0</v>
      </c>
      <c r="H10933">
        <v>200000000000</v>
      </c>
      <c r="I10933">
        <v>340000000</v>
      </c>
      <c r="J10933">
        <v>0</v>
      </c>
      <c r="M10933"/>
    </row>
    <row r="10934" spans="1:15" hidden="1" x14ac:dyDescent="0.25">
      <c r="A10934">
        <v>221</v>
      </c>
      <c r="B10934" t="s">
        <v>1731</v>
      </c>
      <c r="C10934" t="s">
        <v>1732</v>
      </c>
      <c r="D10934">
        <v>26221910980</v>
      </c>
      <c r="E10934">
        <v>1</v>
      </c>
      <c r="F10934">
        <v>0</v>
      </c>
      <c r="G10934">
        <v>0</v>
      </c>
      <c r="H10934">
        <v>10000000000</v>
      </c>
      <c r="I10934">
        <v>340000000</v>
      </c>
      <c r="J10934">
        <v>4.99E-2</v>
      </c>
      <c r="M10934"/>
    </row>
    <row r="10935" spans="1:15" hidden="1" x14ac:dyDescent="0.25">
      <c r="A10935">
        <v>221</v>
      </c>
      <c r="B10935" t="s">
        <v>1974</v>
      </c>
      <c r="C10935" t="s">
        <v>1975</v>
      </c>
      <c r="D10935">
        <v>156435625135241</v>
      </c>
      <c r="E10935">
        <v>5507094970</v>
      </c>
      <c r="F10935">
        <v>98174804445</v>
      </c>
      <c r="G10935">
        <v>70</v>
      </c>
      <c r="H10935">
        <v>50000000000</v>
      </c>
      <c r="I10935">
        <v>340000000</v>
      </c>
      <c r="J10935">
        <v>0.05</v>
      </c>
      <c r="M10935"/>
    </row>
    <row r="10936" spans="1:15" hidden="1" x14ac:dyDescent="0.25">
      <c r="A10936">
        <v>221</v>
      </c>
      <c r="B10936" t="s">
        <v>594</v>
      </c>
      <c r="C10936" t="s">
        <v>595</v>
      </c>
      <c r="D10936">
        <v>185264825272</v>
      </c>
      <c r="E10936">
        <v>1</v>
      </c>
      <c r="F10936">
        <v>0</v>
      </c>
      <c r="G10936">
        <v>0</v>
      </c>
      <c r="H10936">
        <v>112000000000</v>
      </c>
      <c r="I10936">
        <v>340000000</v>
      </c>
      <c r="J10936">
        <v>0</v>
      </c>
      <c r="M10936"/>
    </row>
    <row r="10937" spans="1:15" hidden="1" x14ac:dyDescent="0.25">
      <c r="A10937">
        <v>221</v>
      </c>
      <c r="B10937" t="s">
        <v>1898</v>
      </c>
      <c r="C10937" t="s">
        <v>1899</v>
      </c>
      <c r="D10937">
        <v>5757093949980</v>
      </c>
      <c r="E10937">
        <v>392446764</v>
      </c>
      <c r="F10937">
        <v>2569891472</v>
      </c>
      <c r="G10937">
        <v>2</v>
      </c>
      <c r="H10937">
        <v>50000000000</v>
      </c>
      <c r="I10937">
        <v>340000000</v>
      </c>
      <c r="J10937">
        <v>0.02</v>
      </c>
      <c r="M10937"/>
    </row>
    <row r="10938" spans="1:15" hidden="1" x14ac:dyDescent="0.25">
      <c r="A10938">
        <v>221</v>
      </c>
      <c r="B10938" t="s">
        <v>359</v>
      </c>
      <c r="C10938" t="s">
        <v>360</v>
      </c>
      <c r="D10938">
        <v>3422473376505</v>
      </c>
      <c r="E10938">
        <v>1</v>
      </c>
      <c r="F10938">
        <v>0</v>
      </c>
      <c r="G10938">
        <v>0</v>
      </c>
      <c r="H10938">
        <v>50000000000</v>
      </c>
      <c r="I10938">
        <v>340000000</v>
      </c>
      <c r="J10938">
        <v>0.01</v>
      </c>
      <c r="M10938"/>
    </row>
    <row r="10939" spans="1:15" hidden="1" x14ac:dyDescent="0.25">
      <c r="A10939">
        <v>221</v>
      </c>
      <c r="B10939" t="s">
        <v>835</v>
      </c>
      <c r="C10939" t="s">
        <v>836</v>
      </c>
      <c r="D10939">
        <v>229279762987996</v>
      </c>
      <c r="E10939">
        <v>1711054514</v>
      </c>
      <c r="F10939">
        <v>150968335938</v>
      </c>
      <c r="G10939">
        <v>111</v>
      </c>
      <c r="H10939">
        <v>500000000000</v>
      </c>
      <c r="I10939">
        <v>340000000</v>
      </c>
      <c r="J10939">
        <v>8.9999999999999993E-3</v>
      </c>
      <c r="M10939"/>
    </row>
    <row r="10940" spans="1:15" hidden="1" x14ac:dyDescent="0.25">
      <c r="A10940">
        <v>221</v>
      </c>
      <c r="B10940" t="s">
        <v>1384</v>
      </c>
      <c r="C10940" t="s">
        <v>1385</v>
      </c>
      <c r="D10940">
        <v>353183920654</v>
      </c>
      <c r="E10940">
        <v>1</v>
      </c>
      <c r="F10940">
        <v>0</v>
      </c>
      <c r="G10940">
        <v>0</v>
      </c>
      <c r="H10940">
        <v>130000000000</v>
      </c>
      <c r="I10940">
        <v>340000000</v>
      </c>
      <c r="J10940">
        <v>1.9900000000000001E-2</v>
      </c>
      <c r="M10940"/>
    </row>
    <row r="10941" spans="1:15" hidden="1" x14ac:dyDescent="0.25">
      <c r="A10941">
        <v>221</v>
      </c>
      <c r="B10941" t="s">
        <v>1750</v>
      </c>
      <c r="C10941" t="s">
        <v>1751</v>
      </c>
      <c r="D10941">
        <v>798703703002</v>
      </c>
      <c r="E10941">
        <v>340000000</v>
      </c>
      <c r="F10941">
        <v>1141458509</v>
      </c>
      <c r="G10941">
        <v>1</v>
      </c>
      <c r="H10941">
        <v>500000000000</v>
      </c>
      <c r="I10941">
        <v>340000000</v>
      </c>
      <c r="J10941">
        <v>0</v>
      </c>
      <c r="M10941"/>
    </row>
    <row r="10942" spans="1:15" hidden="1" x14ac:dyDescent="0.25">
      <c r="A10942">
        <v>221</v>
      </c>
      <c r="B10942" t="s">
        <v>2746</v>
      </c>
      <c r="C10942" t="s">
        <v>2747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M10942"/>
    </row>
    <row r="10943" spans="1:15" hidden="1" x14ac:dyDescent="0.25">
      <c r="A10943">
        <v>221</v>
      </c>
      <c r="B10943" t="s">
        <v>272</v>
      </c>
      <c r="C10943" t="s">
        <v>273</v>
      </c>
      <c r="D10943">
        <v>50404841806492</v>
      </c>
      <c r="E10943">
        <v>340000000</v>
      </c>
      <c r="F10943">
        <v>32245738271</v>
      </c>
      <c r="G10943">
        <v>22</v>
      </c>
      <c r="H10943">
        <v>50000000000</v>
      </c>
      <c r="I10943">
        <v>340000000</v>
      </c>
      <c r="J10943">
        <v>0</v>
      </c>
      <c r="M10943"/>
    </row>
    <row r="10944" spans="1:15" x14ac:dyDescent="0.25">
      <c r="A10944">
        <v>224</v>
      </c>
      <c r="B10944" t="s">
        <v>2119</v>
      </c>
      <c r="C10944" t="s">
        <v>2120</v>
      </c>
      <c r="D10944">
        <v>10487158715906</v>
      </c>
      <c r="E10944">
        <v>0</v>
      </c>
      <c r="F10944">
        <v>0</v>
      </c>
      <c r="G10944">
        <v>6</v>
      </c>
      <c r="H10944">
        <v>222369636963</v>
      </c>
      <c r="I10944">
        <v>340000000</v>
      </c>
      <c r="J10944" s="127">
        <v>0.02</v>
      </c>
      <c r="L10944" t="str">
        <f>C10944</f>
        <v>TRUFL</v>
      </c>
      <c r="M10944" s="125">
        <f>H10944/1000000</f>
        <v>222369.636963</v>
      </c>
      <c r="O10944" s="126">
        <f>D10944/1000000</f>
        <v>10487158.715906</v>
      </c>
    </row>
    <row r="10945" spans="1:15" hidden="1" x14ac:dyDescent="0.25">
      <c r="A10945">
        <v>221</v>
      </c>
      <c r="B10945" t="s">
        <v>377</v>
      </c>
      <c r="C10945" t="s">
        <v>378</v>
      </c>
      <c r="D10945">
        <v>31809318549616</v>
      </c>
      <c r="E10945">
        <v>1037145077</v>
      </c>
      <c r="F10945">
        <v>35994701110</v>
      </c>
      <c r="G10945">
        <v>25</v>
      </c>
      <c r="H10945">
        <v>100000000000</v>
      </c>
      <c r="I10945">
        <v>340000000</v>
      </c>
      <c r="J10945">
        <v>1.9E-2</v>
      </c>
      <c r="M10945"/>
    </row>
    <row r="10946" spans="1:15" hidden="1" x14ac:dyDescent="0.25">
      <c r="A10946">
        <v>221</v>
      </c>
      <c r="B10946" t="s">
        <v>1545</v>
      </c>
      <c r="C10946" t="s">
        <v>1546</v>
      </c>
      <c r="D10946">
        <v>37857855379</v>
      </c>
      <c r="E10946">
        <v>1</v>
      </c>
      <c r="F10946">
        <v>0</v>
      </c>
      <c r="G10946">
        <v>0</v>
      </c>
      <c r="H10946">
        <v>100000000</v>
      </c>
      <c r="I10946">
        <v>340000000</v>
      </c>
      <c r="J10946">
        <v>7.4999999999999997E-3</v>
      </c>
      <c r="M10946"/>
    </row>
    <row r="10947" spans="1:15" hidden="1" x14ac:dyDescent="0.25">
      <c r="A10947">
        <v>221</v>
      </c>
      <c r="B10947" t="s">
        <v>1230</v>
      </c>
      <c r="C10947" t="s">
        <v>1231</v>
      </c>
      <c r="D10947">
        <v>20057175309676</v>
      </c>
      <c r="E10947">
        <v>522567045</v>
      </c>
      <c r="F10947">
        <v>6893675036</v>
      </c>
      <c r="G10947">
        <v>5</v>
      </c>
      <c r="H10947">
        <v>1100000000000</v>
      </c>
      <c r="I10947">
        <v>340000000</v>
      </c>
      <c r="J10947">
        <v>2.58E-2</v>
      </c>
      <c r="M10947"/>
    </row>
    <row r="10948" spans="1:15" hidden="1" x14ac:dyDescent="0.25">
      <c r="A10948">
        <v>221</v>
      </c>
      <c r="B10948" t="s">
        <v>2217</v>
      </c>
      <c r="C10948" t="s">
        <v>2218</v>
      </c>
      <c r="D10948">
        <v>1407380765621</v>
      </c>
      <c r="E10948">
        <v>392447154</v>
      </c>
      <c r="F10948">
        <v>2569910582</v>
      </c>
      <c r="G10948">
        <v>2</v>
      </c>
      <c r="H10948">
        <v>56500000000</v>
      </c>
      <c r="I10948">
        <v>340000000</v>
      </c>
      <c r="J10948">
        <v>0.02</v>
      </c>
      <c r="M10948"/>
    </row>
    <row r="10949" spans="1:15" x14ac:dyDescent="0.25">
      <c r="A10949">
        <v>224</v>
      </c>
      <c r="B10949" t="s">
        <v>800</v>
      </c>
      <c r="C10949" t="s">
        <v>801</v>
      </c>
      <c r="D10949">
        <v>502826289000</v>
      </c>
      <c r="E10949">
        <v>0</v>
      </c>
      <c r="F10949">
        <v>0</v>
      </c>
      <c r="G10949">
        <v>0</v>
      </c>
      <c r="H10949">
        <v>219000000000</v>
      </c>
      <c r="I10949">
        <v>340000000</v>
      </c>
      <c r="J10949" s="127">
        <v>0.03</v>
      </c>
      <c r="L10949" t="str">
        <f>C10949</f>
        <v>100x</v>
      </c>
      <c r="M10949" s="125">
        <f>H10949/1000000</f>
        <v>219000</v>
      </c>
      <c r="O10949" s="126">
        <f>D10949/1000000</f>
        <v>502826.28899999999</v>
      </c>
    </row>
    <row r="10950" spans="1:15" hidden="1" x14ac:dyDescent="0.25">
      <c r="A10950">
        <v>221</v>
      </c>
      <c r="B10950" t="s">
        <v>2368</v>
      </c>
      <c r="C10950" t="s">
        <v>2369</v>
      </c>
      <c r="D10950">
        <v>1537629162081</v>
      </c>
      <c r="E10950">
        <v>1</v>
      </c>
      <c r="F10950">
        <v>0</v>
      </c>
      <c r="G10950">
        <v>0</v>
      </c>
      <c r="H10950">
        <v>900000000000</v>
      </c>
      <c r="I10950">
        <v>340000000</v>
      </c>
      <c r="J10950">
        <v>0.03</v>
      </c>
      <c r="M10950"/>
    </row>
    <row r="10951" spans="1:15" x14ac:dyDescent="0.25">
      <c r="A10951">
        <v>224</v>
      </c>
      <c r="B10951" t="s">
        <v>1852</v>
      </c>
      <c r="C10951" t="s">
        <v>1853</v>
      </c>
      <c r="D10951">
        <v>2855635115265</v>
      </c>
      <c r="E10951">
        <v>0</v>
      </c>
      <c r="F10951">
        <v>0</v>
      </c>
      <c r="G10951">
        <v>2</v>
      </c>
      <c r="H10951">
        <v>215000000000</v>
      </c>
      <c r="I10951">
        <v>340000000</v>
      </c>
      <c r="J10951" s="127">
        <v>2.1999999999999999E-2</v>
      </c>
      <c r="L10951" t="str">
        <f>C10951</f>
        <v>CAKE</v>
      </c>
      <c r="M10951" s="125">
        <f>H10951/1000000</f>
        <v>215000</v>
      </c>
      <c r="O10951" s="126">
        <f>D10951/1000000</f>
        <v>2855635.1152650001</v>
      </c>
    </row>
    <row r="10952" spans="1:15" hidden="1" x14ac:dyDescent="0.25">
      <c r="A10952">
        <v>221</v>
      </c>
      <c r="B10952" t="s">
        <v>2017</v>
      </c>
      <c r="C10952" t="s">
        <v>2018</v>
      </c>
      <c r="D10952">
        <v>9036212494899</v>
      </c>
      <c r="E10952">
        <v>451722732</v>
      </c>
      <c r="F10952">
        <v>5474413886</v>
      </c>
      <c r="G10952">
        <v>4</v>
      </c>
      <c r="H10952">
        <v>230000000000</v>
      </c>
      <c r="I10952">
        <v>340000000</v>
      </c>
      <c r="J10952">
        <v>0.02</v>
      </c>
      <c r="M10952"/>
    </row>
    <row r="10953" spans="1:15" hidden="1" x14ac:dyDescent="0.25">
      <c r="A10953">
        <v>221</v>
      </c>
      <c r="B10953" t="s">
        <v>1492</v>
      </c>
      <c r="C10953" t="s">
        <v>1493</v>
      </c>
      <c r="D10953">
        <v>1119422166434</v>
      </c>
      <c r="E10953">
        <v>392450575</v>
      </c>
      <c r="F10953">
        <v>2570078203</v>
      </c>
      <c r="G10953">
        <v>2</v>
      </c>
      <c r="H10953">
        <v>105000000000</v>
      </c>
      <c r="I10953">
        <v>340000000</v>
      </c>
      <c r="J10953">
        <v>0.02</v>
      </c>
      <c r="M10953"/>
    </row>
    <row r="10954" spans="1:15" hidden="1" x14ac:dyDescent="0.25">
      <c r="A10954">
        <v>221</v>
      </c>
      <c r="B10954" t="s">
        <v>721</v>
      </c>
      <c r="C10954" t="s">
        <v>722</v>
      </c>
      <c r="D10954">
        <v>0</v>
      </c>
      <c r="E10954">
        <v>0</v>
      </c>
      <c r="F10954">
        <v>0</v>
      </c>
      <c r="G10954">
        <v>0</v>
      </c>
      <c r="H10954">
        <v>100000000</v>
      </c>
      <c r="I10954">
        <v>345000000</v>
      </c>
      <c r="J10954">
        <v>0.15</v>
      </c>
      <c r="M10954"/>
    </row>
    <row r="10955" spans="1:15" hidden="1" x14ac:dyDescent="0.25">
      <c r="A10955">
        <v>221</v>
      </c>
      <c r="B10955" t="s">
        <v>2702</v>
      </c>
      <c r="C10955" t="s">
        <v>2703</v>
      </c>
      <c r="D10955">
        <v>10095434153</v>
      </c>
      <c r="E10955">
        <v>1</v>
      </c>
      <c r="F10955">
        <v>0</v>
      </c>
      <c r="G10955">
        <v>0</v>
      </c>
      <c r="H10955">
        <v>10000000000</v>
      </c>
      <c r="I10955">
        <v>340000000</v>
      </c>
      <c r="J10955">
        <v>0.03</v>
      </c>
      <c r="M10955"/>
    </row>
    <row r="10956" spans="1:15" hidden="1" x14ac:dyDescent="0.25">
      <c r="A10956">
        <v>221</v>
      </c>
      <c r="B10956" t="s">
        <v>763</v>
      </c>
      <c r="C10956" t="s">
        <v>764</v>
      </c>
      <c r="D10956">
        <v>14517620290</v>
      </c>
      <c r="E10956">
        <v>1</v>
      </c>
      <c r="F10956">
        <v>0</v>
      </c>
      <c r="G10956">
        <v>0</v>
      </c>
      <c r="H10956">
        <v>14500000000</v>
      </c>
      <c r="I10956">
        <v>340000000</v>
      </c>
      <c r="J10956">
        <v>0.01</v>
      </c>
      <c r="M10956"/>
    </row>
    <row r="10957" spans="1:15" hidden="1" x14ac:dyDescent="0.25">
      <c r="A10957">
        <v>221</v>
      </c>
      <c r="B10957" t="s">
        <v>2157</v>
      </c>
      <c r="C10957" t="s">
        <v>2158</v>
      </c>
      <c r="D10957">
        <v>1166227598253</v>
      </c>
      <c r="E10957">
        <v>356362565</v>
      </c>
      <c r="F10957">
        <v>1124894034</v>
      </c>
      <c r="G10957">
        <v>1</v>
      </c>
      <c r="H10957">
        <v>100000000000</v>
      </c>
      <c r="I10957">
        <v>345000000</v>
      </c>
      <c r="J10957">
        <v>0.01</v>
      </c>
      <c r="M10957"/>
    </row>
    <row r="10958" spans="1:15" hidden="1" x14ac:dyDescent="0.25">
      <c r="A10958">
        <v>221</v>
      </c>
      <c r="B10958" t="s">
        <v>2668</v>
      </c>
      <c r="C10958" t="s">
        <v>2669</v>
      </c>
      <c r="D10958">
        <v>23098888280</v>
      </c>
      <c r="E10958">
        <v>1</v>
      </c>
      <c r="F10958">
        <v>0</v>
      </c>
      <c r="G10958">
        <v>0</v>
      </c>
      <c r="H10958">
        <v>1000000</v>
      </c>
      <c r="I10958">
        <v>340000000</v>
      </c>
      <c r="J10958">
        <v>1.4999999999999999E-2</v>
      </c>
      <c r="M10958"/>
    </row>
    <row r="10959" spans="1:15" hidden="1" x14ac:dyDescent="0.25">
      <c r="A10959">
        <v>221</v>
      </c>
      <c r="B10959" t="s">
        <v>767</v>
      </c>
      <c r="C10959" t="s">
        <v>768</v>
      </c>
      <c r="D10959">
        <v>2534639228686</v>
      </c>
      <c r="E10959">
        <v>371856387</v>
      </c>
      <c r="F10959">
        <v>1109949622</v>
      </c>
      <c r="G10959">
        <v>1</v>
      </c>
      <c r="H10959">
        <v>425000000000</v>
      </c>
      <c r="I10959">
        <v>340000000</v>
      </c>
      <c r="J10959">
        <v>2.7900000000000001E-2</v>
      </c>
      <c r="M10959"/>
    </row>
    <row r="10960" spans="1:15" x14ac:dyDescent="0.25">
      <c r="A10960">
        <v>224</v>
      </c>
      <c r="B10960" t="s">
        <v>150</v>
      </c>
      <c r="C10960" t="s">
        <v>151</v>
      </c>
      <c r="D10960">
        <v>11858315458550</v>
      </c>
      <c r="E10960">
        <v>0</v>
      </c>
      <c r="F10960">
        <v>0</v>
      </c>
      <c r="G10960">
        <v>6</v>
      </c>
      <c r="H10960">
        <v>210000000000</v>
      </c>
      <c r="I10960">
        <v>340000000</v>
      </c>
      <c r="J10960" s="127">
        <v>2.5000000000000001E-2</v>
      </c>
      <c r="L10960" t="str">
        <f>C10960</f>
        <v>ANP</v>
      </c>
      <c r="M10960" s="125">
        <f>H10960/1000000</f>
        <v>210000</v>
      </c>
      <c r="O10960" s="126">
        <f>D10960/1000000</f>
        <v>11858315.458550001</v>
      </c>
    </row>
    <row r="10961" spans="1:15" hidden="1" x14ac:dyDescent="0.25">
      <c r="A10961">
        <v>221</v>
      </c>
      <c r="B10961" t="s">
        <v>2366</v>
      </c>
      <c r="C10961" t="s">
        <v>2367</v>
      </c>
      <c r="D10961">
        <v>732515307895</v>
      </c>
      <c r="E10961">
        <v>362828134</v>
      </c>
      <c r="F10961">
        <v>1118578572</v>
      </c>
      <c r="G10961">
        <v>1</v>
      </c>
      <c r="H10961">
        <v>245061835652</v>
      </c>
      <c r="I10961">
        <v>340000000</v>
      </c>
      <c r="J10961">
        <v>0.02</v>
      </c>
      <c r="M10961"/>
    </row>
    <row r="10962" spans="1:15" hidden="1" x14ac:dyDescent="0.25">
      <c r="A10962">
        <v>221</v>
      </c>
      <c r="B10962" t="s">
        <v>873</v>
      </c>
      <c r="C10962" t="s">
        <v>874</v>
      </c>
      <c r="D10962">
        <v>2268513153493</v>
      </c>
      <c r="E10962">
        <v>407277589</v>
      </c>
      <c r="F10962">
        <v>1073987710</v>
      </c>
      <c r="G10962">
        <v>1</v>
      </c>
      <c r="H10962">
        <v>100000000000</v>
      </c>
      <c r="I10962">
        <v>340000000</v>
      </c>
      <c r="J10962">
        <v>5.8950000000000002E-2</v>
      </c>
      <c r="M10962"/>
    </row>
    <row r="10963" spans="1:15" hidden="1" x14ac:dyDescent="0.25">
      <c r="A10963">
        <v>221</v>
      </c>
      <c r="B10963" t="s">
        <v>1936</v>
      </c>
      <c r="C10963" t="s">
        <v>1937</v>
      </c>
      <c r="D10963">
        <v>0</v>
      </c>
      <c r="E10963">
        <v>0</v>
      </c>
      <c r="F10963">
        <v>0</v>
      </c>
      <c r="G10963">
        <v>0</v>
      </c>
      <c r="H10963">
        <v>52500000000</v>
      </c>
      <c r="I10963">
        <v>340000000</v>
      </c>
      <c r="J10963">
        <v>0.03</v>
      </c>
      <c r="M10963"/>
    </row>
    <row r="10964" spans="1:15" hidden="1" x14ac:dyDescent="0.25">
      <c r="A10964">
        <v>221</v>
      </c>
      <c r="B10964" s="161" t="s">
        <v>1335</v>
      </c>
      <c r="C10964" t="s">
        <v>1336</v>
      </c>
      <c r="D10964">
        <v>85461988190</v>
      </c>
      <c r="E10964">
        <v>1</v>
      </c>
      <c r="F10964">
        <v>0</v>
      </c>
      <c r="G10964">
        <v>0</v>
      </c>
      <c r="H10964">
        <v>5000000000</v>
      </c>
      <c r="I10964">
        <v>340000000</v>
      </c>
      <c r="J10964">
        <v>5.0000000000000001E-3</v>
      </c>
      <c r="M10964"/>
    </row>
    <row r="10965" spans="1:15" x14ac:dyDescent="0.25">
      <c r="A10965">
        <v>224</v>
      </c>
      <c r="B10965" t="s">
        <v>758</v>
      </c>
      <c r="C10965" t="s">
        <v>759</v>
      </c>
      <c r="D10965">
        <v>233504036048</v>
      </c>
      <c r="E10965">
        <v>0</v>
      </c>
      <c r="F10965">
        <v>0</v>
      </c>
      <c r="G10965">
        <v>0</v>
      </c>
      <c r="H10965">
        <v>210000000000</v>
      </c>
      <c r="I10965">
        <v>340000000</v>
      </c>
      <c r="J10965" s="127">
        <v>0.02</v>
      </c>
      <c r="L10965" t="str">
        <f>C10965</f>
        <v>ASING</v>
      </c>
      <c r="M10965" s="125">
        <f>H10965/1000000</f>
        <v>210000</v>
      </c>
      <c r="O10965" s="126">
        <f>D10965/1000000</f>
        <v>233504.03604800001</v>
      </c>
    </row>
    <row r="10966" spans="1:15" hidden="1" x14ac:dyDescent="0.25">
      <c r="A10966">
        <v>221</v>
      </c>
      <c r="B10966" t="s">
        <v>439</v>
      </c>
      <c r="C10966" t="s">
        <v>440</v>
      </c>
      <c r="D10966">
        <v>598778027638</v>
      </c>
      <c r="E10966">
        <v>1</v>
      </c>
      <c r="F10966">
        <v>0</v>
      </c>
      <c r="G10966">
        <v>0</v>
      </c>
      <c r="H10966">
        <v>175185000000</v>
      </c>
      <c r="I10966">
        <v>340000000</v>
      </c>
      <c r="J10966">
        <v>0</v>
      </c>
      <c r="M10966"/>
    </row>
    <row r="10967" spans="1:15" hidden="1" x14ac:dyDescent="0.25">
      <c r="A10967">
        <v>221</v>
      </c>
      <c r="B10967" t="s">
        <v>2704</v>
      </c>
      <c r="C10967" t="s">
        <v>2705</v>
      </c>
      <c r="D10967">
        <v>7096638594</v>
      </c>
      <c r="E10967">
        <v>1</v>
      </c>
      <c r="F10967">
        <v>0</v>
      </c>
      <c r="G10967">
        <v>0</v>
      </c>
      <c r="H10967">
        <v>6500000000</v>
      </c>
      <c r="I10967">
        <v>350000000</v>
      </c>
      <c r="J10967">
        <v>0.15</v>
      </c>
      <c r="M10967"/>
    </row>
    <row r="10968" spans="1:15" hidden="1" x14ac:dyDescent="0.25">
      <c r="A10968">
        <v>221</v>
      </c>
      <c r="B10968" t="s">
        <v>2182</v>
      </c>
      <c r="C10968" t="s">
        <v>2183</v>
      </c>
      <c r="D10968">
        <v>112212205919296</v>
      </c>
      <c r="E10968">
        <v>4702540376</v>
      </c>
      <c r="F10968">
        <v>82888267156</v>
      </c>
      <c r="G10968">
        <v>59</v>
      </c>
      <c r="H10968">
        <v>1700000000000</v>
      </c>
      <c r="I10968">
        <v>340000000</v>
      </c>
      <c r="J10968">
        <v>0.05</v>
      </c>
      <c r="M10968"/>
    </row>
    <row r="10969" spans="1:15" hidden="1" x14ac:dyDescent="0.25">
      <c r="A10969">
        <v>221</v>
      </c>
      <c r="B10969" t="s">
        <v>234</v>
      </c>
      <c r="C10969" t="s">
        <v>235</v>
      </c>
      <c r="D10969">
        <v>177157618092386</v>
      </c>
      <c r="E10969">
        <v>3029689247</v>
      </c>
      <c r="F10969">
        <v>131794773117</v>
      </c>
      <c r="G10969">
        <v>91</v>
      </c>
      <c r="H10969">
        <v>250000000000</v>
      </c>
      <c r="I10969">
        <v>340000000</v>
      </c>
      <c r="J10969">
        <v>0.02</v>
      </c>
      <c r="M10969"/>
    </row>
    <row r="10970" spans="1:15" x14ac:dyDescent="0.25">
      <c r="A10970">
        <v>224</v>
      </c>
      <c r="B10970" t="s">
        <v>414</v>
      </c>
      <c r="C10970" t="s">
        <v>415</v>
      </c>
      <c r="D10970">
        <v>108035138618</v>
      </c>
      <c r="E10970">
        <v>0</v>
      </c>
      <c r="F10970">
        <v>0</v>
      </c>
      <c r="G10970">
        <v>0</v>
      </c>
      <c r="H10970">
        <v>210000000000</v>
      </c>
      <c r="I10970">
        <v>340000000</v>
      </c>
      <c r="J10970" s="127">
        <v>2.5000000000000001E-2</v>
      </c>
      <c r="L10970" t="str">
        <f t="shared" ref="L10970:L10974" si="113">C10970</f>
        <v>ANPNL</v>
      </c>
      <c r="M10970" s="125">
        <f t="shared" ref="M10970:M10974" si="114">H10970/1000000</f>
        <v>210000</v>
      </c>
      <c r="O10970" s="126">
        <f t="shared" ref="O10970:O10974" si="115">D10970/1000000</f>
        <v>108035.138618</v>
      </c>
    </row>
    <row r="10971" spans="1:15" x14ac:dyDescent="0.25">
      <c r="A10971">
        <v>224</v>
      </c>
      <c r="B10971" t="s">
        <v>2676</v>
      </c>
      <c r="C10971" t="s">
        <v>2677</v>
      </c>
      <c r="D10971">
        <v>944794929808</v>
      </c>
      <c r="E10971">
        <v>0</v>
      </c>
      <c r="F10971">
        <v>0</v>
      </c>
      <c r="G10971">
        <v>0</v>
      </c>
      <c r="H10971">
        <v>210000000000</v>
      </c>
      <c r="I10971">
        <v>345000000</v>
      </c>
      <c r="J10971" s="127">
        <v>0.02</v>
      </c>
      <c r="L10971" t="str">
        <f t="shared" si="113"/>
        <v>AZMAT</v>
      </c>
      <c r="M10971" s="125">
        <f t="shared" si="114"/>
        <v>210000</v>
      </c>
      <c r="O10971" s="126">
        <f t="shared" si="115"/>
        <v>944794.92980799999</v>
      </c>
    </row>
    <row r="10972" spans="1:15" x14ac:dyDescent="0.25">
      <c r="A10972">
        <v>224</v>
      </c>
      <c r="B10972" t="s">
        <v>1671</v>
      </c>
      <c r="C10972" t="s">
        <v>1672</v>
      </c>
      <c r="D10972">
        <v>33253612057956</v>
      </c>
      <c r="E10972">
        <v>0</v>
      </c>
      <c r="F10972">
        <v>0</v>
      </c>
      <c r="G10972">
        <v>20</v>
      </c>
      <c r="H10972">
        <v>207000000000</v>
      </c>
      <c r="I10972">
        <v>340000000</v>
      </c>
      <c r="J10972" s="127">
        <v>0</v>
      </c>
      <c r="L10972" t="str">
        <f t="shared" si="113"/>
        <v>NODE</v>
      </c>
      <c r="M10972" s="125">
        <f t="shared" si="114"/>
        <v>207000</v>
      </c>
      <c r="O10972" s="126">
        <f t="shared" si="115"/>
        <v>33253612.057955999</v>
      </c>
    </row>
    <row r="10973" spans="1:15" x14ac:dyDescent="0.25">
      <c r="A10973">
        <v>224</v>
      </c>
      <c r="B10973" t="s">
        <v>2610</v>
      </c>
      <c r="C10973" t="s">
        <v>2611</v>
      </c>
      <c r="D10973">
        <v>697827763212</v>
      </c>
      <c r="E10973">
        <v>0</v>
      </c>
      <c r="F10973">
        <v>0</v>
      </c>
      <c r="G10973">
        <v>0</v>
      </c>
      <c r="H10973">
        <v>205000000000</v>
      </c>
      <c r="I10973">
        <v>340000000</v>
      </c>
      <c r="J10973" s="127">
        <v>0.03</v>
      </c>
      <c r="L10973" t="str">
        <f t="shared" si="113"/>
        <v>YYG</v>
      </c>
      <c r="M10973" s="125">
        <f t="shared" si="114"/>
        <v>205000</v>
      </c>
      <c r="O10973" s="126">
        <f t="shared" si="115"/>
        <v>697827.76321200002</v>
      </c>
    </row>
    <row r="10974" spans="1:15" x14ac:dyDescent="0.25">
      <c r="A10974">
        <v>224</v>
      </c>
      <c r="B10974" t="s">
        <v>563</v>
      </c>
      <c r="C10974" t="s">
        <v>564</v>
      </c>
      <c r="D10974">
        <v>2256181354092</v>
      </c>
      <c r="E10974">
        <v>0</v>
      </c>
      <c r="F10974">
        <v>0</v>
      </c>
      <c r="G10974">
        <v>3</v>
      </c>
      <c r="H10974">
        <v>204289000000</v>
      </c>
      <c r="I10974">
        <v>340000000</v>
      </c>
      <c r="J10974" s="127">
        <v>0.02</v>
      </c>
      <c r="L10974" t="str">
        <f t="shared" si="113"/>
        <v>AMSC1</v>
      </c>
      <c r="M10974" s="125">
        <f t="shared" si="114"/>
        <v>204289</v>
      </c>
      <c r="O10974" s="126">
        <f t="shared" si="115"/>
        <v>2256181.3540920001</v>
      </c>
    </row>
    <row r="10975" spans="1:15" hidden="1" x14ac:dyDescent="0.25">
      <c r="A10975">
        <v>221</v>
      </c>
      <c r="B10975" t="s">
        <v>808</v>
      </c>
      <c r="C10975" t="s">
        <v>809</v>
      </c>
      <c r="D10975">
        <v>4269727345376</v>
      </c>
      <c r="E10975">
        <v>340000000</v>
      </c>
      <c r="F10975">
        <v>2624008561</v>
      </c>
      <c r="G10975">
        <v>2</v>
      </c>
      <c r="H10975">
        <v>509000000000</v>
      </c>
      <c r="I10975">
        <v>340000000</v>
      </c>
      <c r="J10975">
        <v>0</v>
      </c>
      <c r="M10975"/>
    </row>
    <row r="10976" spans="1:15" hidden="1" x14ac:dyDescent="0.25">
      <c r="A10976">
        <v>221</v>
      </c>
      <c r="B10976" t="s">
        <v>2451</v>
      </c>
      <c r="C10976" t="s">
        <v>2452</v>
      </c>
      <c r="D10976">
        <v>63261637870</v>
      </c>
      <c r="E10976">
        <v>1</v>
      </c>
      <c r="F10976">
        <v>0</v>
      </c>
      <c r="G10976">
        <v>0</v>
      </c>
      <c r="H10976">
        <v>15500000000</v>
      </c>
      <c r="I10976">
        <v>340000000</v>
      </c>
      <c r="J10976">
        <v>0</v>
      </c>
      <c r="M10976"/>
    </row>
    <row r="10977" spans="1:15" hidden="1" x14ac:dyDescent="0.25">
      <c r="A10977">
        <v>221</v>
      </c>
      <c r="B10977" t="s">
        <v>2710</v>
      </c>
      <c r="C10977" t="s">
        <v>2711</v>
      </c>
      <c r="D10977">
        <v>277317621786</v>
      </c>
      <c r="E10977">
        <v>1</v>
      </c>
      <c r="F10977">
        <v>0</v>
      </c>
      <c r="G10977">
        <v>0</v>
      </c>
      <c r="H10977">
        <v>300000000</v>
      </c>
      <c r="I10977">
        <v>345000000</v>
      </c>
      <c r="J10977">
        <v>1</v>
      </c>
      <c r="M10977"/>
    </row>
    <row r="10978" spans="1:15" hidden="1" x14ac:dyDescent="0.25">
      <c r="A10978">
        <v>221</v>
      </c>
      <c r="B10978" t="s">
        <v>2686</v>
      </c>
      <c r="C10978" t="s">
        <v>603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M10978"/>
    </row>
    <row r="10979" spans="1:15" hidden="1" x14ac:dyDescent="0.25">
      <c r="A10979">
        <v>221</v>
      </c>
      <c r="B10979" t="s">
        <v>2761</v>
      </c>
      <c r="C10979" t="s">
        <v>2762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M10979"/>
    </row>
    <row r="10980" spans="1:15" hidden="1" x14ac:dyDescent="0.25">
      <c r="A10980">
        <v>221</v>
      </c>
      <c r="B10980" t="s">
        <v>1001</v>
      </c>
      <c r="C10980" t="s">
        <v>1002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M10980"/>
    </row>
    <row r="10981" spans="1:15" hidden="1" x14ac:dyDescent="0.25">
      <c r="A10981">
        <v>221</v>
      </c>
      <c r="B10981" t="s">
        <v>1918</v>
      </c>
      <c r="C10981" t="s">
        <v>1919</v>
      </c>
      <c r="D10981">
        <v>743782583878</v>
      </c>
      <c r="E10981">
        <v>345705399</v>
      </c>
      <c r="F10981">
        <v>1135374522</v>
      </c>
      <c r="G10981">
        <v>1</v>
      </c>
      <c r="H10981">
        <v>6925000000</v>
      </c>
      <c r="I10981">
        <v>340000000</v>
      </c>
      <c r="J10981">
        <v>5.0000000000000001E-3</v>
      </c>
      <c r="M10981"/>
    </row>
    <row r="10982" spans="1:15" hidden="1" x14ac:dyDescent="0.25">
      <c r="A10982">
        <v>221</v>
      </c>
      <c r="B10982" t="s">
        <v>1078</v>
      </c>
      <c r="C10982" t="s">
        <v>1079</v>
      </c>
      <c r="D10982">
        <v>19177852358510</v>
      </c>
      <c r="E10982">
        <v>862983614</v>
      </c>
      <c r="F10982">
        <v>16909803552</v>
      </c>
      <c r="G10982">
        <v>12</v>
      </c>
      <c r="H10982">
        <v>1000000</v>
      </c>
      <c r="I10982">
        <v>340000000</v>
      </c>
      <c r="J10982">
        <v>0.03</v>
      </c>
      <c r="M10982"/>
    </row>
    <row r="10983" spans="1:15" hidden="1" x14ac:dyDescent="0.25">
      <c r="A10983">
        <v>221</v>
      </c>
      <c r="B10983" t="s">
        <v>2721</v>
      </c>
      <c r="C10983" t="s">
        <v>2722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M10983"/>
    </row>
    <row r="10984" spans="1:15" hidden="1" x14ac:dyDescent="0.25">
      <c r="A10984">
        <v>221</v>
      </c>
      <c r="B10984" t="s">
        <v>337</v>
      </c>
      <c r="C10984" t="s">
        <v>338</v>
      </c>
      <c r="D10984">
        <v>3216573204055</v>
      </c>
      <c r="E10984">
        <v>1</v>
      </c>
      <c r="F10984">
        <v>0</v>
      </c>
      <c r="G10984">
        <v>0</v>
      </c>
      <c r="H10984">
        <v>100000000000</v>
      </c>
      <c r="I10984">
        <v>340000000</v>
      </c>
      <c r="J10984">
        <v>5.0000000000000001E-3</v>
      </c>
      <c r="M10984"/>
    </row>
    <row r="10985" spans="1:15" hidden="1" x14ac:dyDescent="0.25">
      <c r="A10985">
        <v>221</v>
      </c>
      <c r="B10985" t="s">
        <v>2763</v>
      </c>
      <c r="C10985" t="s">
        <v>2764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M10985"/>
    </row>
    <row r="10986" spans="1:15" x14ac:dyDescent="0.25">
      <c r="A10986">
        <v>224</v>
      </c>
      <c r="B10986" t="s">
        <v>1944</v>
      </c>
      <c r="C10986" t="s">
        <v>1945</v>
      </c>
      <c r="D10986">
        <v>22436719942823</v>
      </c>
      <c r="E10986">
        <v>0</v>
      </c>
      <c r="F10986">
        <v>0</v>
      </c>
      <c r="G10986">
        <v>11</v>
      </c>
      <c r="H10986">
        <v>202000000000</v>
      </c>
      <c r="I10986">
        <v>340000000</v>
      </c>
      <c r="J10986" s="127">
        <v>0.04</v>
      </c>
      <c r="L10986" t="str">
        <f>C10986</f>
        <v>HASH</v>
      </c>
      <c r="M10986" s="125">
        <f>H10986/1000000</f>
        <v>202000</v>
      </c>
      <c r="O10986" s="126">
        <f>D10986/1000000</f>
        <v>22436719.942823</v>
      </c>
    </row>
    <row r="10987" spans="1:15" hidden="1" x14ac:dyDescent="0.25">
      <c r="A10987">
        <v>221</v>
      </c>
      <c r="B10987" t="s">
        <v>276</v>
      </c>
      <c r="C10987" t="s">
        <v>277</v>
      </c>
      <c r="D10987">
        <v>74795583386483</v>
      </c>
      <c r="E10987">
        <v>2729531769</v>
      </c>
      <c r="F10987">
        <v>77261527223</v>
      </c>
      <c r="G10987">
        <v>54</v>
      </c>
      <c r="H10987">
        <v>120000000000</v>
      </c>
      <c r="I10987">
        <v>340000000</v>
      </c>
      <c r="J10987">
        <v>0.03</v>
      </c>
      <c r="M10987"/>
    </row>
    <row r="10988" spans="1:15" hidden="1" x14ac:dyDescent="0.25">
      <c r="A10988">
        <v>221</v>
      </c>
      <c r="B10988" t="s">
        <v>1521</v>
      </c>
      <c r="C10988" t="s">
        <v>1522</v>
      </c>
      <c r="D10988">
        <v>67115077791438</v>
      </c>
      <c r="E10988">
        <v>340000000</v>
      </c>
      <c r="F10988">
        <v>56456270016</v>
      </c>
      <c r="G10988">
        <v>38</v>
      </c>
      <c r="H10988">
        <v>7000000000000</v>
      </c>
      <c r="I10988">
        <v>340000000</v>
      </c>
      <c r="J10988">
        <v>0</v>
      </c>
      <c r="M10988"/>
    </row>
    <row r="10989" spans="1:15" hidden="1" x14ac:dyDescent="0.25">
      <c r="A10989">
        <v>221</v>
      </c>
      <c r="B10989" t="s">
        <v>1772</v>
      </c>
      <c r="C10989" t="s">
        <v>1773</v>
      </c>
      <c r="D10989">
        <v>77000000000</v>
      </c>
      <c r="E10989">
        <v>1</v>
      </c>
      <c r="F10989">
        <v>0</v>
      </c>
      <c r="G10989">
        <v>0</v>
      </c>
      <c r="H10989">
        <v>77000000000</v>
      </c>
      <c r="I10989">
        <v>340000000</v>
      </c>
      <c r="J10989">
        <v>7.7000000000000002E-3</v>
      </c>
      <c r="M10989"/>
    </row>
    <row r="10990" spans="1:15" x14ac:dyDescent="0.25">
      <c r="A10990">
        <v>224</v>
      </c>
      <c r="B10990" t="s">
        <v>400</v>
      </c>
      <c r="C10990" t="s">
        <v>401</v>
      </c>
      <c r="D10990">
        <v>7223036974907</v>
      </c>
      <c r="E10990">
        <v>0</v>
      </c>
      <c r="F10990">
        <v>0</v>
      </c>
      <c r="G10990">
        <v>5</v>
      </c>
      <c r="H10990">
        <v>202000000000</v>
      </c>
      <c r="I10990">
        <v>340000000</v>
      </c>
      <c r="J10990" s="127">
        <v>8.0000000000000002E-3</v>
      </c>
      <c r="L10990" t="str">
        <f>C10990</f>
        <v>SQUID</v>
      </c>
      <c r="M10990" s="125">
        <f>H10990/1000000</f>
        <v>202000</v>
      </c>
      <c r="O10990" s="126">
        <f>D10990/1000000</f>
        <v>7223036.9749069996</v>
      </c>
    </row>
    <row r="10991" spans="1:15" hidden="1" x14ac:dyDescent="0.25">
      <c r="A10991">
        <v>221</v>
      </c>
      <c r="B10991" t="s">
        <v>472</v>
      </c>
      <c r="C10991" t="s">
        <v>473</v>
      </c>
      <c r="D10991">
        <v>296316152036</v>
      </c>
      <c r="E10991">
        <v>1</v>
      </c>
      <c r="F10991">
        <v>0</v>
      </c>
      <c r="G10991">
        <v>0</v>
      </c>
      <c r="H10991">
        <v>291000000000</v>
      </c>
      <c r="I10991">
        <v>340000000</v>
      </c>
      <c r="J10991">
        <v>0</v>
      </c>
      <c r="M10991"/>
    </row>
    <row r="10992" spans="1:15" hidden="1" x14ac:dyDescent="0.25">
      <c r="A10992">
        <v>221</v>
      </c>
      <c r="B10992" t="s">
        <v>2266</v>
      </c>
      <c r="C10992" t="s">
        <v>2267</v>
      </c>
      <c r="D10992">
        <v>14520824711998</v>
      </c>
      <c r="E10992">
        <v>659039021</v>
      </c>
      <c r="F10992">
        <v>15632912069</v>
      </c>
      <c r="G10992">
        <v>11</v>
      </c>
      <c r="H10992">
        <v>10000000000</v>
      </c>
      <c r="I10992">
        <v>340000000</v>
      </c>
      <c r="J10992">
        <v>0.02</v>
      </c>
      <c r="M10992"/>
    </row>
    <row r="10993" spans="1:15" x14ac:dyDescent="0.25">
      <c r="A10993">
        <v>224</v>
      </c>
      <c r="B10993" t="s">
        <v>1630</v>
      </c>
      <c r="C10993" t="s">
        <v>1631</v>
      </c>
      <c r="D10993">
        <v>2017786265235</v>
      </c>
      <c r="E10993">
        <v>0</v>
      </c>
      <c r="F10993">
        <v>0</v>
      </c>
      <c r="G10993">
        <v>0</v>
      </c>
      <c r="H10993">
        <v>200012500000</v>
      </c>
      <c r="I10993">
        <v>340000000</v>
      </c>
      <c r="J10993" s="127">
        <v>1E-4</v>
      </c>
      <c r="L10993" t="str">
        <f t="shared" ref="L10993:L10994" si="116">C10993</f>
        <v>XYZ</v>
      </c>
      <c r="M10993" s="125">
        <f t="shared" ref="M10993:M10994" si="117">H10993/1000000</f>
        <v>200012.5</v>
      </c>
      <c r="O10993" s="126">
        <f t="shared" ref="O10993:O10994" si="118">D10993/1000000</f>
        <v>2017786.2652350001</v>
      </c>
    </row>
    <row r="10994" spans="1:15" x14ac:dyDescent="0.25">
      <c r="A10994">
        <v>224</v>
      </c>
      <c r="B10994" t="s">
        <v>989</v>
      </c>
      <c r="C10994" t="s">
        <v>990</v>
      </c>
      <c r="D10994">
        <v>958616909678</v>
      </c>
      <c r="E10994">
        <v>0</v>
      </c>
      <c r="F10994">
        <v>0</v>
      </c>
      <c r="G10994">
        <v>0</v>
      </c>
      <c r="H10994">
        <v>200000000000</v>
      </c>
      <c r="I10994">
        <v>340000000</v>
      </c>
      <c r="J10994" s="127">
        <v>0</v>
      </c>
      <c r="L10994" t="str">
        <f t="shared" si="116"/>
        <v>PLUTO</v>
      </c>
      <c r="M10994" s="125">
        <f t="shared" si="117"/>
        <v>200000</v>
      </c>
      <c r="O10994" s="126">
        <f t="shared" si="118"/>
        <v>958616.90967800003</v>
      </c>
    </row>
    <row r="10995" spans="1:15" hidden="1" x14ac:dyDescent="0.25">
      <c r="A10995">
        <v>221</v>
      </c>
      <c r="B10995" t="s">
        <v>2119</v>
      </c>
      <c r="C10995" t="s">
        <v>2120</v>
      </c>
      <c r="D10995">
        <v>11513235693895</v>
      </c>
      <c r="E10995">
        <v>451721715</v>
      </c>
      <c r="F10995">
        <v>5474364059</v>
      </c>
      <c r="G10995">
        <v>4</v>
      </c>
      <c r="H10995">
        <v>222369636963</v>
      </c>
      <c r="I10995">
        <v>340000000</v>
      </c>
      <c r="J10995">
        <v>0.02</v>
      </c>
      <c r="M10995"/>
    </row>
    <row r="10996" spans="1:15" hidden="1" x14ac:dyDescent="0.25">
      <c r="A10996">
        <v>221</v>
      </c>
      <c r="B10996" t="s">
        <v>284</v>
      </c>
      <c r="C10996" t="s">
        <v>285</v>
      </c>
      <c r="D10996">
        <v>130238428894</v>
      </c>
      <c r="E10996">
        <v>1</v>
      </c>
      <c r="F10996">
        <v>0</v>
      </c>
      <c r="G10996">
        <v>0</v>
      </c>
      <c r="H10996">
        <v>29000000000</v>
      </c>
      <c r="I10996">
        <v>340000000</v>
      </c>
      <c r="J10996">
        <v>0</v>
      </c>
      <c r="M10996"/>
    </row>
    <row r="10997" spans="1:15" x14ac:dyDescent="0.25">
      <c r="A10997">
        <v>224</v>
      </c>
      <c r="B10997" t="s">
        <v>2019</v>
      </c>
      <c r="C10997" t="s">
        <v>2020</v>
      </c>
      <c r="D10997">
        <v>1156786011560</v>
      </c>
      <c r="E10997">
        <v>0</v>
      </c>
      <c r="F10997">
        <v>0</v>
      </c>
      <c r="G10997">
        <v>0</v>
      </c>
      <c r="H10997">
        <v>200000000000</v>
      </c>
      <c r="I10997">
        <v>340000000</v>
      </c>
      <c r="J10997" s="127">
        <v>0</v>
      </c>
      <c r="L10997" t="str">
        <f>C10997</f>
        <v>VAULT</v>
      </c>
      <c r="M10997" s="125">
        <f>H10997/1000000</f>
        <v>200000</v>
      </c>
      <c r="O10997" s="126">
        <f>D10997/1000000</f>
        <v>1156786.01156</v>
      </c>
    </row>
    <row r="10998" spans="1:15" hidden="1" x14ac:dyDescent="0.25">
      <c r="A10998">
        <v>221</v>
      </c>
      <c r="B10998" t="s">
        <v>901</v>
      </c>
      <c r="C10998" t="s">
        <v>902</v>
      </c>
      <c r="D10998">
        <v>6261693417347</v>
      </c>
      <c r="E10998">
        <v>340000000</v>
      </c>
      <c r="F10998">
        <v>5591320167</v>
      </c>
      <c r="G10998">
        <v>4</v>
      </c>
      <c r="H10998">
        <v>1000000000000</v>
      </c>
      <c r="I10998">
        <v>340000000</v>
      </c>
      <c r="J10998">
        <v>0</v>
      </c>
      <c r="M10998"/>
    </row>
    <row r="10999" spans="1:15" x14ac:dyDescent="0.25">
      <c r="A10999">
        <v>224</v>
      </c>
      <c r="B10999" t="s">
        <v>2159</v>
      </c>
      <c r="C10999" t="s">
        <v>2160</v>
      </c>
      <c r="D10999">
        <v>899577838820</v>
      </c>
      <c r="E10999">
        <v>0</v>
      </c>
      <c r="F10999">
        <v>0</v>
      </c>
      <c r="G10999">
        <v>0</v>
      </c>
      <c r="H10999">
        <v>200000000000</v>
      </c>
      <c r="I10999">
        <v>340000000</v>
      </c>
      <c r="J10999" s="127">
        <v>5.0000000000000001E-3</v>
      </c>
      <c r="L10999" t="str">
        <f>C10999</f>
        <v>TEXAN</v>
      </c>
      <c r="M10999" s="125">
        <f>H10999/1000000</f>
        <v>200000</v>
      </c>
      <c r="O10999" s="126">
        <f>D10999/1000000</f>
        <v>899577.83881999995</v>
      </c>
    </row>
    <row r="11000" spans="1:15" hidden="1" x14ac:dyDescent="0.25">
      <c r="A11000">
        <v>221</v>
      </c>
      <c r="B11000" t="s">
        <v>885</v>
      </c>
      <c r="C11000" t="s">
        <v>886</v>
      </c>
      <c r="D11000">
        <v>777624558</v>
      </c>
      <c r="E11000">
        <v>1</v>
      </c>
      <c r="F11000">
        <v>0</v>
      </c>
      <c r="G11000">
        <v>0</v>
      </c>
      <c r="H11000">
        <v>777000000</v>
      </c>
      <c r="I11000">
        <v>347770000</v>
      </c>
      <c r="J11000">
        <v>7.77E-3</v>
      </c>
      <c r="M11000"/>
    </row>
    <row r="11001" spans="1:15" hidden="1" x14ac:dyDescent="0.25">
      <c r="A11001">
        <v>221</v>
      </c>
      <c r="B11001" t="s">
        <v>1329</v>
      </c>
      <c r="C11001" t="s">
        <v>1330</v>
      </c>
      <c r="D11001">
        <v>100133505516</v>
      </c>
      <c r="E11001">
        <v>1</v>
      </c>
      <c r="F11001">
        <v>0</v>
      </c>
      <c r="G11001">
        <v>0</v>
      </c>
      <c r="H11001">
        <v>10000000000</v>
      </c>
      <c r="I11001">
        <v>340000000</v>
      </c>
      <c r="J11001">
        <v>0</v>
      </c>
      <c r="M11001"/>
    </row>
    <row r="11002" spans="1:15" x14ac:dyDescent="0.25">
      <c r="A11002">
        <v>224</v>
      </c>
      <c r="B11002" t="s">
        <v>367</v>
      </c>
      <c r="C11002" t="s">
        <v>368</v>
      </c>
      <c r="D11002">
        <v>32430465204187</v>
      </c>
      <c r="E11002">
        <v>0</v>
      </c>
      <c r="F11002">
        <v>0</v>
      </c>
      <c r="G11002">
        <v>19</v>
      </c>
      <c r="H11002">
        <v>200000000000</v>
      </c>
      <c r="I11002">
        <v>340000000</v>
      </c>
      <c r="J11002" s="127">
        <v>0</v>
      </c>
      <c r="L11002" t="str">
        <f>C11002</f>
        <v>SPâ‚³CE</v>
      </c>
      <c r="M11002" s="125">
        <f>H11002/1000000</f>
        <v>200000</v>
      </c>
      <c r="O11002" s="126">
        <f>D11002/1000000</f>
        <v>32430465.204186998</v>
      </c>
    </row>
    <row r="11003" spans="1:15" hidden="1" x14ac:dyDescent="0.25">
      <c r="A11003">
        <v>221</v>
      </c>
      <c r="B11003" t="s">
        <v>1824</v>
      </c>
      <c r="C11003" t="s">
        <v>1825</v>
      </c>
      <c r="D11003">
        <v>4279560104</v>
      </c>
      <c r="E11003">
        <v>1</v>
      </c>
      <c r="F11003">
        <v>0</v>
      </c>
      <c r="G11003">
        <v>0</v>
      </c>
      <c r="H11003">
        <v>500000000</v>
      </c>
      <c r="I11003">
        <v>340000000</v>
      </c>
      <c r="J11003">
        <v>0.02</v>
      </c>
      <c r="M11003"/>
    </row>
    <row r="11004" spans="1:15" hidden="1" x14ac:dyDescent="0.25">
      <c r="A11004">
        <v>221</v>
      </c>
      <c r="B11004" t="s">
        <v>1055</v>
      </c>
      <c r="C11004" t="s">
        <v>1056</v>
      </c>
      <c r="D11004">
        <v>168227539230</v>
      </c>
      <c r="E11004">
        <v>1</v>
      </c>
      <c r="F11004">
        <v>0</v>
      </c>
      <c r="G11004">
        <v>0</v>
      </c>
      <c r="H11004">
        <v>10000000000</v>
      </c>
      <c r="I11004">
        <v>340000000</v>
      </c>
      <c r="J11004">
        <v>0</v>
      </c>
      <c r="M11004"/>
    </row>
    <row r="11005" spans="1:15" x14ac:dyDescent="0.25">
      <c r="A11005">
        <v>224</v>
      </c>
      <c r="B11005" t="s">
        <v>341</v>
      </c>
      <c r="C11005" t="s">
        <v>342</v>
      </c>
      <c r="D11005">
        <v>7972027364175</v>
      </c>
      <c r="E11005">
        <v>0</v>
      </c>
      <c r="F11005">
        <v>0</v>
      </c>
      <c r="G11005">
        <v>7</v>
      </c>
      <c r="H11005">
        <v>200000000000</v>
      </c>
      <c r="I11005">
        <v>340000000</v>
      </c>
      <c r="J11005" s="127">
        <v>0</v>
      </c>
      <c r="L11005" t="str">
        <f t="shared" ref="L11005:L11006" si="119">C11005</f>
        <v>ASTRA</v>
      </c>
      <c r="M11005" s="125">
        <f t="shared" ref="M11005:M11006" si="120">H11005/1000000</f>
        <v>200000</v>
      </c>
      <c r="O11005" s="126">
        <f t="shared" ref="O11005:O11006" si="121">D11005/1000000</f>
        <v>7972027.3641750002</v>
      </c>
    </row>
    <row r="11006" spans="1:15" x14ac:dyDescent="0.25">
      <c r="A11006">
        <v>224</v>
      </c>
      <c r="B11006" t="s">
        <v>683</v>
      </c>
      <c r="C11006" t="s">
        <v>684</v>
      </c>
      <c r="D11006">
        <v>6952236548884</v>
      </c>
      <c r="E11006">
        <v>0</v>
      </c>
      <c r="F11006">
        <v>0</v>
      </c>
      <c r="G11006">
        <v>2</v>
      </c>
      <c r="H11006">
        <v>200000000000</v>
      </c>
      <c r="I11006">
        <v>340000000</v>
      </c>
      <c r="J11006" s="127">
        <v>1.9E-2</v>
      </c>
      <c r="L11006" t="str">
        <f t="shared" si="119"/>
        <v>LEAD</v>
      </c>
      <c r="M11006" s="125">
        <f t="shared" si="120"/>
        <v>200000</v>
      </c>
      <c r="O11006" s="126">
        <f t="shared" si="121"/>
        <v>6952236.5488839997</v>
      </c>
    </row>
    <row r="11007" spans="1:15" hidden="1" x14ac:dyDescent="0.25">
      <c r="A11007">
        <v>221</v>
      </c>
      <c r="B11007" t="s">
        <v>2250</v>
      </c>
      <c r="C11007" t="s">
        <v>2251</v>
      </c>
      <c r="D11007">
        <v>6766059338</v>
      </c>
      <c r="E11007">
        <v>1</v>
      </c>
      <c r="F11007">
        <v>0</v>
      </c>
      <c r="G11007">
        <v>0</v>
      </c>
      <c r="H11007">
        <v>95000000</v>
      </c>
      <c r="I11007">
        <v>340000000</v>
      </c>
      <c r="J11007">
        <v>0.02</v>
      </c>
      <c r="M11007"/>
    </row>
    <row r="11008" spans="1:15" hidden="1" x14ac:dyDescent="0.25">
      <c r="A11008">
        <v>221</v>
      </c>
      <c r="B11008" t="s">
        <v>250</v>
      </c>
      <c r="C11008" t="s">
        <v>251</v>
      </c>
      <c r="D11008">
        <v>341366918820</v>
      </c>
      <c r="E11008">
        <v>1</v>
      </c>
      <c r="F11008">
        <v>0</v>
      </c>
      <c r="G11008">
        <v>0</v>
      </c>
      <c r="H11008">
        <v>133700000000</v>
      </c>
      <c r="I11008">
        <v>340000000</v>
      </c>
      <c r="J11008">
        <v>8.9999999999999993E-3</v>
      </c>
      <c r="M11008"/>
    </row>
    <row r="11009" spans="1:15" hidden="1" x14ac:dyDescent="0.25">
      <c r="A11009">
        <v>221</v>
      </c>
      <c r="B11009" t="s">
        <v>1040</v>
      </c>
      <c r="C11009" t="s">
        <v>1041</v>
      </c>
      <c r="D11009">
        <v>100007089863</v>
      </c>
      <c r="E11009">
        <v>1</v>
      </c>
      <c r="F11009">
        <v>0</v>
      </c>
      <c r="G11009">
        <v>0</v>
      </c>
      <c r="H11009">
        <v>100000000000</v>
      </c>
      <c r="I11009">
        <v>340000000</v>
      </c>
      <c r="J11009">
        <v>2.5000000000000001E-2</v>
      </c>
      <c r="M11009"/>
    </row>
    <row r="11010" spans="1:15" hidden="1" x14ac:dyDescent="0.25">
      <c r="A11010">
        <v>221</v>
      </c>
      <c r="B11010" t="s">
        <v>383</v>
      </c>
      <c r="C11010" t="s">
        <v>384</v>
      </c>
      <c r="D11010">
        <v>26692803134</v>
      </c>
      <c r="E11010">
        <v>1</v>
      </c>
      <c r="F11010">
        <v>0</v>
      </c>
      <c r="G11010">
        <v>0</v>
      </c>
      <c r="H11010">
        <v>10000000000</v>
      </c>
      <c r="I11010">
        <v>340000000</v>
      </c>
      <c r="J11010">
        <v>0</v>
      </c>
      <c r="M11010"/>
    </row>
    <row r="11011" spans="1:15" hidden="1" x14ac:dyDescent="0.25">
      <c r="A11011">
        <v>221</v>
      </c>
      <c r="B11011" t="s">
        <v>402</v>
      </c>
      <c r="C11011" t="s">
        <v>403</v>
      </c>
      <c r="D11011">
        <v>113780179307425</v>
      </c>
      <c r="E11011">
        <v>5073031060</v>
      </c>
      <c r="F11011">
        <v>89927590152</v>
      </c>
      <c r="G11011">
        <v>64</v>
      </c>
      <c r="H11011">
        <v>1600000000000</v>
      </c>
      <c r="I11011">
        <v>340000000</v>
      </c>
      <c r="J11011">
        <v>0.05</v>
      </c>
      <c r="M11011"/>
    </row>
    <row r="11012" spans="1:15" hidden="1" x14ac:dyDescent="0.25">
      <c r="A11012">
        <v>221</v>
      </c>
      <c r="B11012" t="s">
        <v>825</v>
      </c>
      <c r="C11012" t="s">
        <v>826</v>
      </c>
      <c r="D11012">
        <v>8207140782067</v>
      </c>
      <c r="E11012">
        <v>422081188</v>
      </c>
      <c r="F11012">
        <v>4021978219</v>
      </c>
      <c r="G11012">
        <v>3</v>
      </c>
      <c r="H11012">
        <v>140000000000</v>
      </c>
      <c r="I11012">
        <v>340000000</v>
      </c>
      <c r="J11012">
        <v>0.02</v>
      </c>
      <c r="M11012"/>
    </row>
    <row r="11013" spans="1:15" x14ac:dyDescent="0.25">
      <c r="A11013">
        <v>224</v>
      </c>
      <c r="B11013" t="s">
        <v>1649</v>
      </c>
      <c r="C11013" t="s">
        <v>1650</v>
      </c>
      <c r="D11013">
        <v>56035308277996</v>
      </c>
      <c r="E11013">
        <v>0</v>
      </c>
      <c r="F11013">
        <v>0</v>
      </c>
      <c r="G11013">
        <v>39</v>
      </c>
      <c r="H11013">
        <v>200000000000</v>
      </c>
      <c r="I11013">
        <v>340000000</v>
      </c>
      <c r="J11013" s="127">
        <v>0.02</v>
      </c>
      <c r="L11013" t="str">
        <f t="shared" ref="L11013:L11018" si="122">C11013</f>
        <v>CHEAP</v>
      </c>
      <c r="M11013" s="125">
        <f t="shared" ref="M11013:M11018" si="123">H11013/1000000</f>
        <v>200000</v>
      </c>
      <c r="O11013" s="126">
        <f t="shared" ref="O11013:O11018" si="124">D11013/1000000</f>
        <v>56035308.277996004</v>
      </c>
    </row>
    <row r="11014" spans="1:15" x14ac:dyDescent="0.25">
      <c r="A11014">
        <v>224</v>
      </c>
      <c r="B11014" t="s">
        <v>2081</v>
      </c>
      <c r="C11014" t="s">
        <v>2082</v>
      </c>
      <c r="D11014">
        <v>41931571596630</v>
      </c>
      <c r="E11014">
        <v>0</v>
      </c>
      <c r="F11014">
        <v>0</v>
      </c>
      <c r="G11014">
        <v>24</v>
      </c>
      <c r="H11014">
        <v>200000000000</v>
      </c>
      <c r="I11014">
        <v>350000000</v>
      </c>
      <c r="J11014" s="127">
        <v>0.1</v>
      </c>
      <c r="L11014" t="str">
        <f t="shared" si="122"/>
        <v>ISP</v>
      </c>
      <c r="M11014" s="125">
        <f t="shared" si="123"/>
        <v>200000</v>
      </c>
      <c r="O11014" s="126">
        <f t="shared" si="124"/>
        <v>41931571.59663</v>
      </c>
    </row>
    <row r="11015" spans="1:15" x14ac:dyDescent="0.25">
      <c r="A11015">
        <v>224</v>
      </c>
      <c r="B11015" t="s">
        <v>1745</v>
      </c>
      <c r="C11015" t="s">
        <v>1746</v>
      </c>
      <c r="D11015">
        <v>2696746620353</v>
      </c>
      <c r="E11015">
        <v>0</v>
      </c>
      <c r="F11015">
        <v>0</v>
      </c>
      <c r="G11015">
        <v>0</v>
      </c>
      <c r="H11015">
        <v>200000000000</v>
      </c>
      <c r="I11015">
        <v>340000000</v>
      </c>
      <c r="J11015" s="127">
        <v>0.01</v>
      </c>
      <c r="L11015" t="str">
        <f t="shared" si="122"/>
        <v>VEGAS</v>
      </c>
      <c r="M11015" s="125">
        <f t="shared" si="123"/>
        <v>200000</v>
      </c>
      <c r="O11015" s="126">
        <f t="shared" si="124"/>
        <v>2696746.6203529998</v>
      </c>
    </row>
    <row r="11016" spans="1:15" x14ac:dyDescent="0.25">
      <c r="A11016">
        <v>224</v>
      </c>
      <c r="B11016" t="s">
        <v>345</v>
      </c>
      <c r="C11016" t="s">
        <v>346</v>
      </c>
      <c r="D11016">
        <v>818845770756</v>
      </c>
      <c r="E11016">
        <v>0</v>
      </c>
      <c r="F11016">
        <v>0</v>
      </c>
      <c r="G11016">
        <v>3</v>
      </c>
      <c r="H11016">
        <v>200000000000</v>
      </c>
      <c r="I11016">
        <v>340000000</v>
      </c>
      <c r="J11016" s="127">
        <v>0</v>
      </c>
      <c r="L11016" t="str">
        <f t="shared" si="122"/>
        <v>POLY</v>
      </c>
      <c r="M11016" s="125">
        <f t="shared" si="123"/>
        <v>200000</v>
      </c>
      <c r="O11016" s="126">
        <f t="shared" si="124"/>
        <v>818845.77075599995</v>
      </c>
    </row>
    <row r="11017" spans="1:15" x14ac:dyDescent="0.25">
      <c r="A11017">
        <v>224</v>
      </c>
      <c r="B11017" t="s">
        <v>2540</v>
      </c>
      <c r="C11017" t="s">
        <v>2541</v>
      </c>
      <c r="D11017">
        <v>732915897964</v>
      </c>
      <c r="E11017">
        <v>0</v>
      </c>
      <c r="F11017">
        <v>0</v>
      </c>
      <c r="G11017">
        <v>1</v>
      </c>
      <c r="H11017">
        <v>200000000000</v>
      </c>
      <c r="I11017">
        <v>340000000</v>
      </c>
      <c r="J11017" s="127">
        <v>0.03</v>
      </c>
      <c r="L11017" t="str">
        <f t="shared" si="122"/>
        <v>ALLI</v>
      </c>
      <c r="M11017" s="125">
        <f t="shared" si="123"/>
        <v>200000</v>
      </c>
      <c r="O11017" s="126">
        <f t="shared" si="124"/>
        <v>732915.897964</v>
      </c>
    </row>
    <row r="11018" spans="1:15" x14ac:dyDescent="0.25">
      <c r="A11018">
        <v>224</v>
      </c>
      <c r="B11018" t="s">
        <v>2256</v>
      </c>
      <c r="C11018" t="s">
        <v>391</v>
      </c>
      <c r="D11018">
        <v>1502736209544</v>
      </c>
      <c r="E11018">
        <v>0</v>
      </c>
      <c r="F11018">
        <v>0</v>
      </c>
      <c r="G11018">
        <v>1</v>
      </c>
      <c r="H11018">
        <v>200000000000</v>
      </c>
      <c r="I11018">
        <v>340000000</v>
      </c>
      <c r="J11018" s="127">
        <v>5.0000000000000001E-3</v>
      </c>
      <c r="L11018" t="str">
        <f t="shared" si="122"/>
        <v>MANGO</v>
      </c>
      <c r="M11018" s="125">
        <f t="shared" si="123"/>
        <v>200000</v>
      </c>
      <c r="O11018" s="126">
        <f t="shared" si="124"/>
        <v>1502736.209544</v>
      </c>
    </row>
    <row r="11019" spans="1:15" hidden="1" x14ac:dyDescent="0.25">
      <c r="A11019">
        <v>221</v>
      </c>
      <c r="B11019" t="s">
        <v>2581</v>
      </c>
      <c r="C11019" t="s">
        <v>2582</v>
      </c>
      <c r="D11019">
        <v>1747384533267</v>
      </c>
      <c r="E11019">
        <v>361694453</v>
      </c>
      <c r="F11019">
        <v>1120118901</v>
      </c>
      <c r="G11019">
        <v>1</v>
      </c>
      <c r="H11019">
        <v>500000000000</v>
      </c>
      <c r="I11019">
        <v>340000000</v>
      </c>
      <c r="J11019">
        <v>1.9E-2</v>
      </c>
      <c r="M11019"/>
    </row>
    <row r="11020" spans="1:15" hidden="1" x14ac:dyDescent="0.25">
      <c r="A11020">
        <v>221</v>
      </c>
      <c r="B11020" t="s">
        <v>2740</v>
      </c>
      <c r="C11020" t="s">
        <v>2741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M11020"/>
    </row>
    <row r="11021" spans="1:15" hidden="1" x14ac:dyDescent="0.25">
      <c r="A11021">
        <v>221</v>
      </c>
      <c r="B11021" t="s">
        <v>400</v>
      </c>
      <c r="C11021" t="s">
        <v>401</v>
      </c>
      <c r="D11021">
        <v>6455741938471</v>
      </c>
      <c r="E11021">
        <v>384687187</v>
      </c>
      <c r="F11021">
        <v>5541211193</v>
      </c>
      <c r="G11021">
        <v>4</v>
      </c>
      <c r="H11021">
        <v>202000000000</v>
      </c>
      <c r="I11021">
        <v>340000000</v>
      </c>
      <c r="J11021">
        <v>8.0000000000000002E-3</v>
      </c>
      <c r="M11021"/>
    </row>
    <row r="11022" spans="1:15" hidden="1" x14ac:dyDescent="0.25">
      <c r="A11022">
        <v>221</v>
      </c>
      <c r="B11022" t="s">
        <v>567</v>
      </c>
      <c r="C11022" t="s">
        <v>568</v>
      </c>
      <c r="D11022">
        <v>4564650316510</v>
      </c>
      <c r="E11022">
        <v>535709741</v>
      </c>
      <c r="F11022">
        <v>5395997154</v>
      </c>
      <c r="G11022">
        <v>4</v>
      </c>
      <c r="H11022">
        <v>1200000000000</v>
      </c>
      <c r="I11022">
        <v>340000000</v>
      </c>
      <c r="J11022">
        <v>3.5000000000000003E-2</v>
      </c>
      <c r="M11022"/>
    </row>
    <row r="11023" spans="1:15" hidden="1" x14ac:dyDescent="0.25">
      <c r="A11023">
        <v>221</v>
      </c>
      <c r="B11023" t="s">
        <v>864</v>
      </c>
      <c r="C11023" t="s">
        <v>865</v>
      </c>
      <c r="D11023">
        <v>211984297667</v>
      </c>
      <c r="E11023">
        <v>1</v>
      </c>
      <c r="F11023">
        <v>0</v>
      </c>
      <c r="G11023">
        <v>0</v>
      </c>
      <c r="H11023">
        <v>196000000000</v>
      </c>
      <c r="I11023">
        <v>340000000</v>
      </c>
      <c r="J11023">
        <v>2.5000000000000001E-2</v>
      </c>
      <c r="M11023"/>
    </row>
    <row r="11024" spans="1:15" hidden="1" x14ac:dyDescent="0.25">
      <c r="A11024">
        <v>221</v>
      </c>
      <c r="B11024" t="s">
        <v>677</v>
      </c>
      <c r="C11024" t="s">
        <v>678</v>
      </c>
      <c r="D11024">
        <v>1534074568074</v>
      </c>
      <c r="E11024">
        <v>340000000</v>
      </c>
      <c r="F11024">
        <v>2622521784</v>
      </c>
      <c r="G11024">
        <v>2</v>
      </c>
      <c r="H11024">
        <v>100000000000</v>
      </c>
      <c r="I11024">
        <v>340000000</v>
      </c>
      <c r="J11024">
        <v>0</v>
      </c>
      <c r="M11024"/>
    </row>
    <row r="11025" spans="1:15" hidden="1" x14ac:dyDescent="0.25">
      <c r="A11025">
        <v>221</v>
      </c>
      <c r="B11025" t="s">
        <v>2605</v>
      </c>
      <c r="C11025" t="s">
        <v>2606</v>
      </c>
      <c r="D11025">
        <v>1000009</v>
      </c>
      <c r="E11025">
        <v>1</v>
      </c>
      <c r="F11025">
        <v>0</v>
      </c>
      <c r="G11025">
        <v>0</v>
      </c>
      <c r="H11025">
        <v>100000000</v>
      </c>
      <c r="I11025">
        <v>345000000</v>
      </c>
      <c r="J11025">
        <v>0.15</v>
      </c>
      <c r="M11025"/>
    </row>
    <row r="11026" spans="1:15" hidden="1" x14ac:dyDescent="0.25">
      <c r="A11026">
        <v>221</v>
      </c>
      <c r="B11026" t="s">
        <v>445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M11026"/>
    </row>
    <row r="11027" spans="1:15" hidden="1" x14ac:dyDescent="0.25">
      <c r="A11027">
        <v>221</v>
      </c>
      <c r="B11027" t="s">
        <v>1932</v>
      </c>
      <c r="C11027" t="s">
        <v>1933</v>
      </c>
      <c r="D11027">
        <v>1476662148521</v>
      </c>
      <c r="E11027">
        <v>358092717</v>
      </c>
      <c r="F11027">
        <v>2604040226</v>
      </c>
      <c r="G11027">
        <v>2</v>
      </c>
      <c r="H11027">
        <v>420000000</v>
      </c>
      <c r="I11027">
        <v>340000000</v>
      </c>
      <c r="J11027">
        <v>6.8999999999999999E-3</v>
      </c>
      <c r="M11027"/>
    </row>
    <row r="11028" spans="1:15" hidden="1" x14ac:dyDescent="0.25">
      <c r="A11028">
        <v>221</v>
      </c>
      <c r="B11028" t="s">
        <v>1376</v>
      </c>
      <c r="C11028" t="s">
        <v>1377</v>
      </c>
      <c r="D11028">
        <v>62344919147216</v>
      </c>
      <c r="E11028">
        <v>2692871906</v>
      </c>
      <c r="F11028">
        <v>44704566215</v>
      </c>
      <c r="G11028">
        <v>32</v>
      </c>
      <c r="H11028">
        <v>50000000000</v>
      </c>
      <c r="I11028">
        <v>340000000</v>
      </c>
      <c r="J11028">
        <v>0.05</v>
      </c>
      <c r="M11028"/>
    </row>
    <row r="11029" spans="1:15" x14ac:dyDescent="0.25">
      <c r="A11029">
        <v>224</v>
      </c>
      <c r="B11029" t="s">
        <v>1507</v>
      </c>
      <c r="C11029" t="s">
        <v>1508</v>
      </c>
      <c r="D11029">
        <v>2007785432</v>
      </c>
      <c r="E11029">
        <v>0</v>
      </c>
      <c r="F11029">
        <v>0</v>
      </c>
      <c r="G11029">
        <v>0</v>
      </c>
      <c r="H11029">
        <v>200000000000</v>
      </c>
      <c r="I11029">
        <v>340000000</v>
      </c>
      <c r="J11029" s="127">
        <v>0.04</v>
      </c>
      <c r="L11029" t="str">
        <f>C11029</f>
        <v>SEA</v>
      </c>
      <c r="M11029" s="125">
        <f>H11029/1000000</f>
        <v>200000</v>
      </c>
      <c r="O11029" s="126">
        <f>D11029/1000000</f>
        <v>2007.7854319999999</v>
      </c>
    </row>
    <row r="11030" spans="1:15" hidden="1" x14ac:dyDescent="0.25">
      <c r="A11030">
        <v>221</v>
      </c>
      <c r="B11030" t="s">
        <v>1505</v>
      </c>
      <c r="C11030" t="s">
        <v>1506</v>
      </c>
      <c r="D11030">
        <v>577685130514</v>
      </c>
      <c r="E11030">
        <v>1</v>
      </c>
      <c r="F11030">
        <v>0</v>
      </c>
      <c r="G11030">
        <v>0</v>
      </c>
      <c r="H11030">
        <v>1100000000</v>
      </c>
      <c r="I11030">
        <v>340000000</v>
      </c>
      <c r="J11030">
        <v>5.0000000000000001E-3</v>
      </c>
      <c r="M11030"/>
    </row>
    <row r="11031" spans="1:15" hidden="1" x14ac:dyDescent="0.25">
      <c r="A11031">
        <v>221</v>
      </c>
      <c r="B11031" t="s">
        <v>2196</v>
      </c>
      <c r="C11031" t="s">
        <v>2197</v>
      </c>
      <c r="D11031">
        <v>53210103394968</v>
      </c>
      <c r="E11031">
        <v>2248412415</v>
      </c>
      <c r="F11031">
        <v>36259835889</v>
      </c>
      <c r="G11031">
        <v>26</v>
      </c>
      <c r="H11031">
        <v>10000000000</v>
      </c>
      <c r="I11031">
        <v>340000000</v>
      </c>
      <c r="J11031">
        <v>0.05</v>
      </c>
      <c r="M11031"/>
    </row>
    <row r="11032" spans="1:15" hidden="1" x14ac:dyDescent="0.25">
      <c r="A11032">
        <v>221</v>
      </c>
      <c r="B11032" t="s">
        <v>150</v>
      </c>
      <c r="C11032" t="s">
        <v>151</v>
      </c>
      <c r="D11032">
        <v>11606721129969</v>
      </c>
      <c r="E11032">
        <v>516687074</v>
      </c>
      <c r="F11032">
        <v>6890795908</v>
      </c>
      <c r="G11032">
        <v>5</v>
      </c>
      <c r="H11032">
        <v>210000000000</v>
      </c>
      <c r="I11032">
        <v>340000000</v>
      </c>
      <c r="J11032">
        <v>2.5000000000000001E-2</v>
      </c>
      <c r="M11032"/>
    </row>
    <row r="11033" spans="1:15" hidden="1" x14ac:dyDescent="0.25">
      <c r="A11033">
        <v>221</v>
      </c>
      <c r="B11033" t="s">
        <v>2341</v>
      </c>
      <c r="C11033" t="s">
        <v>93</v>
      </c>
      <c r="D11033">
        <v>26296135354977</v>
      </c>
      <c r="E11033">
        <v>1211949963</v>
      </c>
      <c r="F11033">
        <v>16567049303</v>
      </c>
      <c r="G11033">
        <v>12</v>
      </c>
      <c r="H11033">
        <v>250000000000</v>
      </c>
      <c r="I11033">
        <v>340000000</v>
      </c>
      <c r="J11033">
        <v>0.05</v>
      </c>
      <c r="M11033"/>
    </row>
    <row r="11034" spans="1:15" hidden="1" x14ac:dyDescent="0.25">
      <c r="A11034">
        <v>221</v>
      </c>
      <c r="B11034" t="s">
        <v>1673</v>
      </c>
      <c r="C11034" t="s">
        <v>1674</v>
      </c>
      <c r="D11034">
        <v>85813543998</v>
      </c>
      <c r="E11034">
        <v>1</v>
      </c>
      <c r="F11034">
        <v>0</v>
      </c>
      <c r="G11034">
        <v>0</v>
      </c>
      <c r="H11034">
        <v>70000000000</v>
      </c>
      <c r="I11034">
        <v>350000000</v>
      </c>
      <c r="J11034">
        <v>0</v>
      </c>
      <c r="M11034"/>
    </row>
    <row r="11035" spans="1:15" hidden="1" x14ac:dyDescent="0.25">
      <c r="A11035">
        <v>221</v>
      </c>
      <c r="B11035" t="s">
        <v>913</v>
      </c>
      <c r="C11035" t="s">
        <v>914</v>
      </c>
      <c r="D11035">
        <v>68203774792185</v>
      </c>
      <c r="E11035">
        <v>2527816006</v>
      </c>
      <c r="F11035">
        <v>43391684125</v>
      </c>
      <c r="G11035">
        <v>31</v>
      </c>
      <c r="H11035">
        <v>100000000000</v>
      </c>
      <c r="I11035">
        <v>340000000</v>
      </c>
      <c r="J11035">
        <v>4.8000000000000001E-2</v>
      </c>
      <c r="M11035"/>
    </row>
    <row r="11036" spans="1:15" x14ac:dyDescent="0.25">
      <c r="A11036">
        <v>224</v>
      </c>
      <c r="B11036" t="s">
        <v>1972</v>
      </c>
      <c r="C11036" t="s">
        <v>1973</v>
      </c>
      <c r="D11036">
        <v>0</v>
      </c>
      <c r="E11036">
        <v>0</v>
      </c>
      <c r="F11036">
        <v>0</v>
      </c>
      <c r="G11036">
        <v>0</v>
      </c>
      <c r="H11036">
        <v>200000000000</v>
      </c>
      <c r="I11036">
        <v>340000000</v>
      </c>
      <c r="J11036" s="127">
        <v>0.02</v>
      </c>
      <c r="L11036" t="str">
        <f>C11036</f>
        <v>â­â­â­</v>
      </c>
      <c r="M11036" s="125">
        <f>H11036/1000000</f>
        <v>200000</v>
      </c>
      <c r="O11036" s="126">
        <f>D11036/1000000</f>
        <v>0</v>
      </c>
    </row>
    <row r="11037" spans="1:15" hidden="1" x14ac:dyDescent="0.25">
      <c r="A11037">
        <v>221</v>
      </c>
      <c r="B11037" t="s">
        <v>1613</v>
      </c>
      <c r="C11037" t="s">
        <v>1614</v>
      </c>
      <c r="D11037">
        <v>25636923688</v>
      </c>
      <c r="E11037">
        <v>1</v>
      </c>
      <c r="F11037">
        <v>0</v>
      </c>
      <c r="G11037">
        <v>0</v>
      </c>
      <c r="H11037">
        <v>5000000000</v>
      </c>
      <c r="I11037">
        <v>340000000</v>
      </c>
      <c r="J11037">
        <v>1.4999999999999999E-2</v>
      </c>
      <c r="M11037"/>
    </row>
    <row r="11038" spans="1:15" hidden="1" x14ac:dyDescent="0.25">
      <c r="A11038">
        <v>221</v>
      </c>
      <c r="B11038" t="s">
        <v>621</v>
      </c>
      <c r="C11038" t="s">
        <v>622</v>
      </c>
      <c r="D11038">
        <v>518620234308</v>
      </c>
      <c r="E11038">
        <v>1</v>
      </c>
      <c r="F11038">
        <v>0</v>
      </c>
      <c r="G11038">
        <v>0</v>
      </c>
      <c r="H11038">
        <v>11400000000</v>
      </c>
      <c r="I11038">
        <v>340000000</v>
      </c>
      <c r="J11038">
        <v>0.02</v>
      </c>
      <c r="M11038"/>
    </row>
    <row r="11039" spans="1:15" hidden="1" x14ac:dyDescent="0.25">
      <c r="A11039">
        <v>221</v>
      </c>
      <c r="B11039" t="s">
        <v>2094</v>
      </c>
      <c r="C11039" t="s">
        <v>2095</v>
      </c>
      <c r="D11039">
        <v>16618570920</v>
      </c>
      <c r="E11039">
        <v>1</v>
      </c>
      <c r="F11039">
        <v>0</v>
      </c>
      <c r="G11039">
        <v>0</v>
      </c>
      <c r="H11039">
        <v>20000000000</v>
      </c>
      <c r="I11039">
        <v>340000000</v>
      </c>
      <c r="J11039">
        <v>0.05</v>
      </c>
      <c r="M11039"/>
    </row>
    <row r="11040" spans="1:15" x14ac:dyDescent="0.25">
      <c r="A11040">
        <v>224</v>
      </c>
      <c r="B11040" t="s">
        <v>1826</v>
      </c>
      <c r="C11040" t="s">
        <v>1827</v>
      </c>
      <c r="D11040">
        <v>66006420760654</v>
      </c>
      <c r="E11040">
        <v>0</v>
      </c>
      <c r="F11040">
        <v>0</v>
      </c>
      <c r="G11040">
        <v>34</v>
      </c>
      <c r="H11040">
        <v>200000000000</v>
      </c>
      <c r="I11040">
        <v>340000000</v>
      </c>
      <c r="J11040" s="127">
        <v>0.03</v>
      </c>
      <c r="L11040" t="str">
        <f>C11040</f>
        <v>CASP</v>
      </c>
      <c r="M11040" s="125">
        <f>H11040/1000000</f>
        <v>200000</v>
      </c>
      <c r="O11040" s="126">
        <f>D11040/1000000</f>
        <v>66006420.760654002</v>
      </c>
    </row>
    <row r="11041" spans="1:15" hidden="1" x14ac:dyDescent="0.25">
      <c r="A11041">
        <v>221</v>
      </c>
      <c r="B11041" t="s">
        <v>1426</v>
      </c>
      <c r="C11041" t="s">
        <v>1427</v>
      </c>
      <c r="D11041">
        <v>156244212714810</v>
      </c>
      <c r="E11041">
        <v>4042233252</v>
      </c>
      <c r="F11041">
        <v>130924430471</v>
      </c>
      <c r="G11041">
        <v>91</v>
      </c>
      <c r="H11041">
        <v>1000000000000</v>
      </c>
      <c r="I11041">
        <v>340000000</v>
      </c>
      <c r="J11041">
        <v>2.75E-2</v>
      </c>
      <c r="M11041"/>
    </row>
    <row r="11042" spans="1:15" hidden="1" x14ac:dyDescent="0.25">
      <c r="A11042">
        <v>221</v>
      </c>
      <c r="B11042" t="s">
        <v>1224</v>
      </c>
      <c r="C11042" t="s">
        <v>1225</v>
      </c>
      <c r="D11042">
        <v>34547575646</v>
      </c>
      <c r="E11042">
        <v>1</v>
      </c>
      <c r="F11042">
        <v>0</v>
      </c>
      <c r="G11042">
        <v>0</v>
      </c>
      <c r="H11042">
        <v>25000000000</v>
      </c>
      <c r="I11042">
        <v>340000000</v>
      </c>
      <c r="J11042">
        <v>8.9999999999999993E-3</v>
      </c>
      <c r="M11042"/>
    </row>
    <row r="11043" spans="1:15" hidden="1" x14ac:dyDescent="0.25">
      <c r="A11043">
        <v>221</v>
      </c>
      <c r="B11043" t="s">
        <v>1758</v>
      </c>
      <c r="D11043">
        <v>102802555</v>
      </c>
      <c r="E11043">
        <v>1</v>
      </c>
      <c r="F11043">
        <v>0</v>
      </c>
      <c r="G11043">
        <v>0</v>
      </c>
      <c r="H11043">
        <v>100000000</v>
      </c>
      <c r="I11043">
        <v>340000000</v>
      </c>
      <c r="J11043">
        <v>0.15</v>
      </c>
      <c r="M11043"/>
    </row>
    <row r="11044" spans="1:15" hidden="1" x14ac:dyDescent="0.25">
      <c r="A11044">
        <v>221</v>
      </c>
      <c r="B11044" t="s">
        <v>1978</v>
      </c>
      <c r="C11044" t="s">
        <v>1979</v>
      </c>
      <c r="D11044">
        <v>2434310102829</v>
      </c>
      <c r="E11044">
        <v>1</v>
      </c>
      <c r="F11044">
        <v>0</v>
      </c>
      <c r="G11044">
        <v>0</v>
      </c>
      <c r="H11044">
        <v>50000000</v>
      </c>
      <c r="I11044">
        <v>340000000</v>
      </c>
      <c r="J11044">
        <v>4.8999999999999998E-3</v>
      </c>
      <c r="M11044"/>
    </row>
    <row r="11045" spans="1:15" x14ac:dyDescent="0.25">
      <c r="A11045">
        <v>224</v>
      </c>
      <c r="B11045" t="s">
        <v>2054</v>
      </c>
      <c r="C11045" t="s">
        <v>2055</v>
      </c>
      <c r="D11045">
        <v>512662218583</v>
      </c>
      <c r="E11045">
        <v>0</v>
      </c>
      <c r="F11045">
        <v>0</v>
      </c>
      <c r="G11045">
        <v>0</v>
      </c>
      <c r="H11045">
        <v>200000000000</v>
      </c>
      <c r="I11045">
        <v>340000000</v>
      </c>
      <c r="J11045" s="127">
        <v>2.5000000000000001E-2</v>
      </c>
      <c r="L11045" t="str">
        <f>C11045</f>
        <v>IMPI</v>
      </c>
      <c r="M11045" s="125">
        <f>H11045/1000000</f>
        <v>200000</v>
      </c>
      <c r="O11045" s="126">
        <f>D11045/1000000</f>
        <v>512662.21858300001</v>
      </c>
    </row>
    <row r="11046" spans="1:15" hidden="1" x14ac:dyDescent="0.25">
      <c r="A11046">
        <v>221</v>
      </c>
      <c r="B11046" t="s">
        <v>2332</v>
      </c>
      <c r="C11046" t="s">
        <v>2333</v>
      </c>
      <c r="D11046">
        <v>544097602262</v>
      </c>
      <c r="E11046">
        <v>340000000</v>
      </c>
      <c r="F11046">
        <v>2622172186</v>
      </c>
      <c r="G11046">
        <v>2</v>
      </c>
      <c r="H11046">
        <v>10000000000</v>
      </c>
      <c r="I11046">
        <v>340000000</v>
      </c>
      <c r="J11046">
        <v>0</v>
      </c>
      <c r="M11046"/>
    </row>
    <row r="11047" spans="1:15" hidden="1" x14ac:dyDescent="0.25">
      <c r="A11047">
        <v>221</v>
      </c>
      <c r="B11047" t="s">
        <v>1036</v>
      </c>
      <c r="C11047" t="s">
        <v>1037</v>
      </c>
      <c r="D11047">
        <v>1007622270</v>
      </c>
      <c r="E11047">
        <v>1</v>
      </c>
      <c r="F11047">
        <v>0</v>
      </c>
      <c r="G11047">
        <v>0</v>
      </c>
      <c r="H11047">
        <v>1000000000</v>
      </c>
      <c r="I11047">
        <v>340000000</v>
      </c>
      <c r="J11047">
        <v>0.01</v>
      </c>
      <c r="M11047"/>
    </row>
    <row r="11048" spans="1:15" hidden="1" x14ac:dyDescent="0.25">
      <c r="A11048">
        <v>221</v>
      </c>
      <c r="B11048" t="s">
        <v>984</v>
      </c>
      <c r="C11048" t="s">
        <v>985</v>
      </c>
      <c r="D11048">
        <v>20703632691511</v>
      </c>
      <c r="E11048">
        <v>641263123</v>
      </c>
      <c r="F11048">
        <v>9740840997</v>
      </c>
      <c r="G11048">
        <v>7</v>
      </c>
      <c r="H11048">
        <v>1050000000000</v>
      </c>
      <c r="I11048">
        <v>340000000</v>
      </c>
      <c r="J11048">
        <v>0.03</v>
      </c>
      <c r="M11048"/>
    </row>
    <row r="11049" spans="1:15" hidden="1" x14ac:dyDescent="0.25">
      <c r="A11049">
        <v>221</v>
      </c>
      <c r="B11049" s="161" t="s">
        <v>1270</v>
      </c>
      <c r="C11049" t="s">
        <v>1271</v>
      </c>
      <c r="D11049">
        <v>106377807013</v>
      </c>
      <c r="E11049">
        <v>1</v>
      </c>
      <c r="F11049">
        <v>0</v>
      </c>
      <c r="G11049">
        <v>0</v>
      </c>
      <c r="H11049">
        <v>100000000000</v>
      </c>
      <c r="I11049">
        <v>340000000</v>
      </c>
      <c r="J11049">
        <v>0.01</v>
      </c>
      <c r="M11049"/>
    </row>
    <row r="11050" spans="1:15" hidden="1" x14ac:dyDescent="0.25">
      <c r="A11050">
        <v>221</v>
      </c>
      <c r="B11050" t="s">
        <v>2415</v>
      </c>
      <c r="C11050" t="s">
        <v>2416</v>
      </c>
      <c r="D11050">
        <v>328207819393</v>
      </c>
      <c r="E11050">
        <v>1</v>
      </c>
      <c r="F11050">
        <v>0</v>
      </c>
      <c r="G11050">
        <v>0</v>
      </c>
      <c r="H11050">
        <v>3500000000</v>
      </c>
      <c r="I11050">
        <v>340000000</v>
      </c>
      <c r="J11050">
        <v>0.01</v>
      </c>
      <c r="M11050"/>
    </row>
    <row r="11051" spans="1:15" hidden="1" x14ac:dyDescent="0.25">
      <c r="A11051">
        <v>221</v>
      </c>
      <c r="B11051" t="s">
        <v>2625</v>
      </c>
      <c r="C11051" t="s">
        <v>2626</v>
      </c>
      <c r="D11051">
        <v>14497427201</v>
      </c>
      <c r="E11051">
        <v>1</v>
      </c>
      <c r="F11051">
        <v>0</v>
      </c>
      <c r="G11051">
        <v>0</v>
      </c>
      <c r="H11051">
        <v>10000000000</v>
      </c>
      <c r="I11051">
        <v>340000000</v>
      </c>
      <c r="J11051">
        <v>0.3</v>
      </c>
      <c r="M11051"/>
    </row>
    <row r="11052" spans="1:15" hidden="1" x14ac:dyDescent="0.25">
      <c r="A11052">
        <v>221</v>
      </c>
      <c r="B11052" t="s">
        <v>557</v>
      </c>
      <c r="C11052" t="s">
        <v>558</v>
      </c>
      <c r="D11052">
        <v>560334654590</v>
      </c>
      <c r="E11052">
        <v>1</v>
      </c>
      <c r="F11052">
        <v>0</v>
      </c>
      <c r="G11052">
        <v>0</v>
      </c>
      <c r="H11052">
        <v>500001000000</v>
      </c>
      <c r="I11052">
        <v>340000000</v>
      </c>
      <c r="J11052">
        <v>0.01</v>
      </c>
      <c r="M11052"/>
    </row>
    <row r="11053" spans="1:15" x14ac:dyDescent="0.25">
      <c r="A11053">
        <v>224</v>
      </c>
      <c r="B11053" t="s">
        <v>660</v>
      </c>
      <c r="C11053" t="s">
        <v>661</v>
      </c>
      <c r="D11053">
        <v>248669676796</v>
      </c>
      <c r="E11053">
        <v>0</v>
      </c>
      <c r="F11053">
        <v>0</v>
      </c>
      <c r="G11053">
        <v>0</v>
      </c>
      <c r="H11053">
        <v>200000000000</v>
      </c>
      <c r="I11053">
        <v>340000000</v>
      </c>
      <c r="J11053" s="127">
        <v>2.58E-2</v>
      </c>
      <c r="L11053" t="str">
        <f>C11053</f>
        <v>SPIKE</v>
      </c>
      <c r="M11053" s="125">
        <f>H11053/1000000</f>
        <v>200000</v>
      </c>
      <c r="O11053" s="126">
        <f>D11053/1000000</f>
        <v>248669.67679600001</v>
      </c>
    </row>
    <row r="11054" spans="1:15" hidden="1" x14ac:dyDescent="0.25">
      <c r="A11054">
        <v>221</v>
      </c>
      <c r="B11054" t="s">
        <v>2603</v>
      </c>
      <c r="C11054" t="s">
        <v>2604</v>
      </c>
      <c r="D11054">
        <v>11724182290</v>
      </c>
      <c r="E11054">
        <v>1</v>
      </c>
      <c r="F11054">
        <v>0</v>
      </c>
      <c r="G11054">
        <v>0</v>
      </c>
      <c r="H11054">
        <v>100000000</v>
      </c>
      <c r="I11054">
        <v>340000000</v>
      </c>
      <c r="J11054">
        <v>5.0000000000000001E-3</v>
      </c>
      <c r="M11054"/>
    </row>
    <row r="11055" spans="1:15" x14ac:dyDescent="0.25">
      <c r="A11055">
        <v>224</v>
      </c>
      <c r="B11055" t="s">
        <v>1344</v>
      </c>
      <c r="C11055" t="s">
        <v>1345</v>
      </c>
      <c r="D11055">
        <v>214270568422</v>
      </c>
      <c r="E11055">
        <v>0</v>
      </c>
      <c r="F11055">
        <v>0</v>
      </c>
      <c r="G11055">
        <v>0</v>
      </c>
      <c r="H11055">
        <v>200000000000</v>
      </c>
      <c r="I11055">
        <v>340000000</v>
      </c>
      <c r="J11055" s="127">
        <v>2.9000000000000001E-2</v>
      </c>
      <c r="L11055" t="str">
        <f t="shared" ref="L11055:L11061" si="125">C11055</f>
        <v>AXE</v>
      </c>
      <c r="M11055" s="125">
        <f t="shared" ref="M11055:M11061" si="126">H11055/1000000</f>
        <v>200000</v>
      </c>
      <c r="O11055" s="126">
        <f t="shared" ref="O11055:O11061" si="127">D11055/1000000</f>
        <v>214270.56842200001</v>
      </c>
    </row>
    <row r="11056" spans="1:15" x14ac:dyDescent="0.25">
      <c r="A11056">
        <v>224</v>
      </c>
      <c r="B11056" t="s">
        <v>2500</v>
      </c>
      <c r="C11056" t="s">
        <v>2501</v>
      </c>
      <c r="D11056">
        <v>287858051008</v>
      </c>
      <c r="E11056">
        <v>0</v>
      </c>
      <c r="F11056">
        <v>0</v>
      </c>
      <c r="G11056">
        <v>0</v>
      </c>
      <c r="H11056">
        <v>200000000000</v>
      </c>
      <c r="I11056">
        <v>340000000</v>
      </c>
      <c r="J11056" s="127">
        <v>0</v>
      </c>
      <c r="L11056" t="str">
        <f t="shared" si="125"/>
        <v>ASP1</v>
      </c>
      <c r="M11056" s="125">
        <f t="shared" si="126"/>
        <v>200000</v>
      </c>
      <c r="O11056" s="126">
        <f t="shared" si="127"/>
        <v>287858.05100799998</v>
      </c>
    </row>
    <row r="11057" spans="1:15" x14ac:dyDescent="0.25">
      <c r="A11057">
        <v>224</v>
      </c>
      <c r="B11057" t="s">
        <v>1683</v>
      </c>
      <c r="C11057" t="s">
        <v>1684</v>
      </c>
      <c r="D11057">
        <v>338295864191</v>
      </c>
      <c r="E11057">
        <v>0</v>
      </c>
      <c r="F11057">
        <v>0</v>
      </c>
      <c r="G11057">
        <v>0</v>
      </c>
      <c r="H11057">
        <v>200000000000</v>
      </c>
      <c r="I11057">
        <v>340000000</v>
      </c>
      <c r="J11057" s="127">
        <v>0</v>
      </c>
      <c r="L11057" t="str">
        <f t="shared" si="125"/>
        <v>MOON</v>
      </c>
      <c r="M11057" s="125">
        <f t="shared" si="126"/>
        <v>200000</v>
      </c>
      <c r="O11057" s="126">
        <f t="shared" si="127"/>
        <v>338295.864191</v>
      </c>
    </row>
    <row r="11058" spans="1:15" x14ac:dyDescent="0.25">
      <c r="A11058">
        <v>224</v>
      </c>
      <c r="B11058" t="s">
        <v>2301</v>
      </c>
      <c r="C11058" t="s">
        <v>2302</v>
      </c>
      <c r="D11058">
        <v>1226942206542</v>
      </c>
      <c r="E11058">
        <v>0</v>
      </c>
      <c r="F11058">
        <v>0</v>
      </c>
      <c r="G11058">
        <v>0</v>
      </c>
      <c r="H11058">
        <v>200000000000</v>
      </c>
      <c r="I11058">
        <v>340000000</v>
      </c>
      <c r="J11058" s="127">
        <v>0</v>
      </c>
      <c r="L11058" t="str">
        <f t="shared" si="125"/>
        <v>Mâ‚³RS</v>
      </c>
      <c r="M11058" s="125">
        <f t="shared" si="126"/>
        <v>200000</v>
      </c>
      <c r="O11058" s="126">
        <f t="shared" si="127"/>
        <v>1226942.2065419999</v>
      </c>
    </row>
    <row r="11059" spans="1:15" x14ac:dyDescent="0.25">
      <c r="A11059">
        <v>224</v>
      </c>
      <c r="B11059" t="s">
        <v>526</v>
      </c>
      <c r="C11059" t="s">
        <v>527</v>
      </c>
      <c r="D11059">
        <v>60776355277876</v>
      </c>
      <c r="E11059">
        <v>0</v>
      </c>
      <c r="F11059">
        <v>0</v>
      </c>
      <c r="G11059">
        <v>30</v>
      </c>
      <c r="H11059">
        <v>200000000000</v>
      </c>
      <c r="I11059">
        <v>340000000</v>
      </c>
      <c r="J11059" s="127">
        <v>0.02</v>
      </c>
      <c r="L11059" t="str">
        <f t="shared" si="125"/>
        <v>4ADA</v>
      </c>
      <c r="M11059" s="125">
        <f t="shared" si="126"/>
        <v>200000</v>
      </c>
      <c r="O11059" s="126">
        <f t="shared" si="127"/>
        <v>60776355.277875997</v>
      </c>
    </row>
    <row r="11060" spans="1:15" x14ac:dyDescent="0.25">
      <c r="A11060">
        <v>224</v>
      </c>
      <c r="B11060" t="s">
        <v>2479</v>
      </c>
      <c r="C11060" t="s">
        <v>2480</v>
      </c>
      <c r="D11060">
        <v>31596222297189</v>
      </c>
      <c r="E11060">
        <v>0</v>
      </c>
      <c r="F11060">
        <v>0</v>
      </c>
      <c r="G11060">
        <v>18</v>
      </c>
      <c r="H11060">
        <v>200000000000</v>
      </c>
      <c r="I11060">
        <v>340000000</v>
      </c>
      <c r="J11060" s="127">
        <v>8.0000000000000002E-3</v>
      </c>
      <c r="L11060" t="str">
        <f t="shared" si="125"/>
        <v>SOBIT</v>
      </c>
      <c r="M11060" s="125">
        <f t="shared" si="126"/>
        <v>200000</v>
      </c>
      <c r="O11060" s="126">
        <f t="shared" si="127"/>
        <v>31596222.297189001</v>
      </c>
    </row>
    <row r="11061" spans="1:15" x14ac:dyDescent="0.25">
      <c r="A11061">
        <v>224</v>
      </c>
      <c r="B11061" t="s">
        <v>2252</v>
      </c>
      <c r="C11061" t="s">
        <v>2253</v>
      </c>
      <c r="D11061">
        <v>65758024848696</v>
      </c>
      <c r="E11061">
        <v>0</v>
      </c>
      <c r="F11061">
        <v>0</v>
      </c>
      <c r="G11061">
        <v>22</v>
      </c>
      <c r="H11061">
        <v>200000000000</v>
      </c>
      <c r="I11061">
        <v>340000000</v>
      </c>
      <c r="J11061" s="127">
        <v>0.01</v>
      </c>
      <c r="L11061" t="str">
        <f t="shared" si="125"/>
        <v>ADAU</v>
      </c>
      <c r="M11061" s="125">
        <f t="shared" si="126"/>
        <v>200000</v>
      </c>
      <c r="O11061" s="126">
        <f t="shared" si="127"/>
        <v>65758024.848696001</v>
      </c>
    </row>
    <row r="11062" spans="1:15" hidden="1" x14ac:dyDescent="0.25">
      <c r="A11062">
        <v>221</v>
      </c>
      <c r="B11062" t="s">
        <v>1636</v>
      </c>
      <c r="C11062" t="s">
        <v>1637</v>
      </c>
      <c r="D11062">
        <v>1689109697934</v>
      </c>
      <c r="E11062">
        <v>1</v>
      </c>
      <c r="F11062">
        <v>0</v>
      </c>
      <c r="G11062">
        <v>0</v>
      </c>
      <c r="H11062">
        <v>550000000000</v>
      </c>
      <c r="I11062">
        <v>340000000</v>
      </c>
      <c r="J11062">
        <v>2.8000000000000001E-2</v>
      </c>
      <c r="M11062"/>
    </row>
    <row r="11063" spans="1:15" hidden="1" x14ac:dyDescent="0.25">
      <c r="A11063">
        <v>221</v>
      </c>
      <c r="B11063" t="s">
        <v>1208</v>
      </c>
      <c r="C11063" t="s">
        <v>1209</v>
      </c>
      <c r="D11063">
        <v>100205099147</v>
      </c>
      <c r="E11063">
        <v>1</v>
      </c>
      <c r="F11063">
        <v>0</v>
      </c>
      <c r="G11063">
        <v>0</v>
      </c>
      <c r="H11063">
        <v>100000000000</v>
      </c>
      <c r="I11063">
        <v>340000000</v>
      </c>
      <c r="J11063">
        <v>2.5000000000000001E-2</v>
      </c>
      <c r="M11063"/>
    </row>
    <row r="11064" spans="1:15" hidden="1" x14ac:dyDescent="0.25">
      <c r="A11064">
        <v>221</v>
      </c>
      <c r="B11064" t="s">
        <v>2252</v>
      </c>
      <c r="C11064" t="s">
        <v>2253</v>
      </c>
      <c r="D11064">
        <v>1736674864524</v>
      </c>
      <c r="E11064">
        <v>351414355</v>
      </c>
      <c r="F11064">
        <v>1130021159</v>
      </c>
      <c r="G11064">
        <v>1</v>
      </c>
      <c r="H11064">
        <v>200000000000</v>
      </c>
      <c r="I11064">
        <v>340000000</v>
      </c>
      <c r="J11064">
        <v>0.01</v>
      </c>
      <c r="M11064"/>
    </row>
    <row r="11065" spans="1:15" hidden="1" x14ac:dyDescent="0.25">
      <c r="A11065">
        <v>221</v>
      </c>
      <c r="B11065" t="s">
        <v>1675</v>
      </c>
      <c r="C11065" t="s">
        <v>1676</v>
      </c>
      <c r="D11065">
        <v>63967571473171</v>
      </c>
      <c r="E11065">
        <v>825428040</v>
      </c>
      <c r="F11065">
        <v>48057376052</v>
      </c>
      <c r="G11065">
        <v>33</v>
      </c>
      <c r="H11065">
        <v>111000000000</v>
      </c>
      <c r="I11065">
        <v>340000000</v>
      </c>
      <c r="J11065">
        <v>0.01</v>
      </c>
      <c r="M11065"/>
    </row>
    <row r="11066" spans="1:15" hidden="1" x14ac:dyDescent="0.25">
      <c r="A11066">
        <v>221</v>
      </c>
      <c r="B11066" t="s">
        <v>524</v>
      </c>
      <c r="C11066" t="s">
        <v>525</v>
      </c>
      <c r="D11066">
        <v>3366333516758</v>
      </c>
      <c r="E11066">
        <v>340000000</v>
      </c>
      <c r="F11066">
        <v>4105644864</v>
      </c>
      <c r="G11066">
        <v>3</v>
      </c>
      <c r="H11066">
        <v>450000000000</v>
      </c>
      <c r="I11066">
        <v>340000000</v>
      </c>
      <c r="J11066">
        <v>0</v>
      </c>
      <c r="M11066"/>
    </row>
    <row r="11067" spans="1:15" hidden="1" x14ac:dyDescent="0.25">
      <c r="A11067">
        <v>221</v>
      </c>
      <c r="B11067" t="s">
        <v>754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M11067"/>
    </row>
    <row r="11068" spans="1:15" hidden="1" x14ac:dyDescent="0.25">
      <c r="A11068">
        <v>221</v>
      </c>
      <c r="B11068" t="s">
        <v>522</v>
      </c>
      <c r="C11068" t="s">
        <v>523</v>
      </c>
      <c r="D11068">
        <v>0</v>
      </c>
      <c r="E11068">
        <v>1</v>
      </c>
      <c r="F11068">
        <v>0</v>
      </c>
      <c r="G11068">
        <v>0</v>
      </c>
      <c r="H11068">
        <v>250000000000</v>
      </c>
      <c r="I11068">
        <v>340000000</v>
      </c>
      <c r="J11068">
        <v>2.5000000000000001E-2</v>
      </c>
      <c r="M11068"/>
    </row>
    <row r="11069" spans="1:15" hidden="1" x14ac:dyDescent="0.25">
      <c r="A11069">
        <v>221</v>
      </c>
      <c r="B11069" t="s">
        <v>478</v>
      </c>
      <c r="C11069" t="s">
        <v>479</v>
      </c>
      <c r="D11069">
        <v>34634045394</v>
      </c>
      <c r="E11069">
        <v>1</v>
      </c>
      <c r="F11069">
        <v>0</v>
      </c>
      <c r="G11069">
        <v>0</v>
      </c>
      <c r="H11069">
        <v>30000000000</v>
      </c>
      <c r="I11069">
        <v>345000000</v>
      </c>
      <c r="J11069">
        <v>0.02</v>
      </c>
      <c r="M11069"/>
    </row>
    <row r="11070" spans="1:15" hidden="1" x14ac:dyDescent="0.25">
      <c r="A11070">
        <v>221</v>
      </c>
      <c r="B11070" t="s">
        <v>2458</v>
      </c>
      <c r="C11070" t="s">
        <v>2459</v>
      </c>
      <c r="D11070">
        <v>67545317894299</v>
      </c>
      <c r="E11070">
        <v>2692871916</v>
      </c>
      <c r="F11070">
        <v>44704566411</v>
      </c>
      <c r="G11070">
        <v>32</v>
      </c>
      <c r="H11070">
        <v>50000000000</v>
      </c>
      <c r="I11070">
        <v>340000000</v>
      </c>
      <c r="J11070">
        <v>0.05</v>
      </c>
      <c r="M11070"/>
    </row>
    <row r="11071" spans="1:15" hidden="1" x14ac:dyDescent="0.25">
      <c r="A11071">
        <v>221</v>
      </c>
      <c r="B11071" t="s">
        <v>1420</v>
      </c>
      <c r="C11071" t="s">
        <v>1421</v>
      </c>
      <c r="D11071">
        <v>2846418747</v>
      </c>
      <c r="E11071">
        <v>1</v>
      </c>
      <c r="F11071">
        <v>0</v>
      </c>
      <c r="G11071">
        <v>0</v>
      </c>
      <c r="H11071">
        <v>666000000</v>
      </c>
      <c r="I11071">
        <v>340000000</v>
      </c>
      <c r="J11071">
        <v>6.6600000000000001E-3</v>
      </c>
      <c r="M11071"/>
    </row>
    <row r="11072" spans="1:15" x14ac:dyDescent="0.25">
      <c r="A11072">
        <v>224</v>
      </c>
      <c r="B11072" t="s">
        <v>1559</v>
      </c>
      <c r="C11072" t="s">
        <v>1560</v>
      </c>
      <c r="D11072">
        <v>0</v>
      </c>
      <c r="E11072">
        <v>0</v>
      </c>
      <c r="F11072">
        <v>0</v>
      </c>
      <c r="G11072">
        <v>0</v>
      </c>
      <c r="H11072">
        <v>199500000000</v>
      </c>
      <c r="I11072">
        <v>340000000</v>
      </c>
      <c r="J11072" s="127">
        <v>0.01</v>
      </c>
      <c r="L11072" t="str">
        <f>C11072</f>
        <v>FOMO</v>
      </c>
      <c r="M11072" s="125">
        <f>H11072/1000000</f>
        <v>199500</v>
      </c>
      <c r="O11072" s="126">
        <f>D11072/1000000</f>
        <v>0</v>
      </c>
    </row>
    <row r="11073" spans="1:15" hidden="1" x14ac:dyDescent="0.25">
      <c r="A11073">
        <v>221</v>
      </c>
      <c r="B11073" t="s">
        <v>2601</v>
      </c>
      <c r="C11073" t="s">
        <v>2602</v>
      </c>
      <c r="D11073">
        <v>89674170794</v>
      </c>
      <c r="E11073">
        <v>1</v>
      </c>
      <c r="F11073">
        <v>0</v>
      </c>
      <c r="G11073">
        <v>0</v>
      </c>
      <c r="H11073">
        <v>10000000000</v>
      </c>
      <c r="I11073">
        <v>340000000</v>
      </c>
      <c r="J11073">
        <v>0.02</v>
      </c>
      <c r="M11073"/>
    </row>
    <row r="11074" spans="1:15" hidden="1" x14ac:dyDescent="0.25">
      <c r="A11074">
        <v>221</v>
      </c>
      <c r="B11074" t="s">
        <v>2708</v>
      </c>
      <c r="C11074" t="s">
        <v>2709</v>
      </c>
      <c r="D11074">
        <v>999498304724</v>
      </c>
      <c r="E11074">
        <v>1</v>
      </c>
      <c r="F11074">
        <v>0</v>
      </c>
      <c r="G11074">
        <v>0</v>
      </c>
      <c r="H11074">
        <v>100000000</v>
      </c>
      <c r="I11074">
        <v>345000000</v>
      </c>
      <c r="J11074">
        <v>0.03</v>
      </c>
      <c r="M11074"/>
    </row>
    <row r="11075" spans="1:15" hidden="1" x14ac:dyDescent="0.25">
      <c r="A11075">
        <v>221</v>
      </c>
      <c r="B11075" t="s">
        <v>1190</v>
      </c>
      <c r="C11075" t="s">
        <v>1191</v>
      </c>
      <c r="D11075">
        <v>42733939932</v>
      </c>
      <c r="E11075">
        <v>1</v>
      </c>
      <c r="F11075">
        <v>0</v>
      </c>
      <c r="G11075">
        <v>0</v>
      </c>
      <c r="H11075">
        <v>10500000000</v>
      </c>
      <c r="I11075">
        <v>340000000</v>
      </c>
      <c r="J11075">
        <v>0.01</v>
      </c>
      <c r="M11075"/>
    </row>
    <row r="11076" spans="1:15" hidden="1" x14ac:dyDescent="0.25">
      <c r="A11076">
        <v>221</v>
      </c>
      <c r="B11076" t="s">
        <v>891</v>
      </c>
      <c r="C11076" t="s">
        <v>892</v>
      </c>
      <c r="D11076">
        <v>4471805064753</v>
      </c>
      <c r="E11076">
        <v>1</v>
      </c>
      <c r="F11076">
        <v>0</v>
      </c>
      <c r="G11076">
        <v>0</v>
      </c>
      <c r="H11076">
        <v>1015000000000</v>
      </c>
      <c r="I11076">
        <v>340000000</v>
      </c>
      <c r="J11076">
        <v>0.03</v>
      </c>
      <c r="M11076"/>
    </row>
    <row r="11077" spans="1:15" x14ac:dyDescent="0.25">
      <c r="A11077">
        <v>224</v>
      </c>
      <c r="B11077" t="s">
        <v>864</v>
      </c>
      <c r="C11077" t="s">
        <v>865</v>
      </c>
      <c r="D11077">
        <v>215138903438</v>
      </c>
      <c r="E11077">
        <v>0</v>
      </c>
      <c r="F11077">
        <v>0</v>
      </c>
      <c r="G11077">
        <v>0</v>
      </c>
      <c r="H11077">
        <v>196000000000</v>
      </c>
      <c r="I11077">
        <v>340000000</v>
      </c>
      <c r="J11077" s="127">
        <v>2.5000000000000001E-2</v>
      </c>
      <c r="L11077" t="str">
        <f>C11077</f>
        <v>GHISX</v>
      </c>
      <c r="M11077" s="125">
        <f>H11077/1000000</f>
        <v>196000</v>
      </c>
      <c r="O11077" s="126">
        <f>D11077/1000000</f>
        <v>215138.90343800001</v>
      </c>
    </row>
    <row r="11078" spans="1:15" hidden="1" x14ac:dyDescent="0.25">
      <c r="A11078">
        <v>221</v>
      </c>
      <c r="B11078" t="s">
        <v>893</v>
      </c>
      <c r="C11078" t="s">
        <v>894</v>
      </c>
      <c r="D11078">
        <v>3045490074489</v>
      </c>
      <c r="E11078">
        <v>387933977</v>
      </c>
      <c r="F11078">
        <v>1093351192</v>
      </c>
      <c r="G11078">
        <v>1</v>
      </c>
      <c r="H11078">
        <v>109000000000</v>
      </c>
      <c r="I11078">
        <v>340000000</v>
      </c>
      <c r="J11078">
        <v>4.2000000000000003E-2</v>
      </c>
      <c r="M11078"/>
    </row>
    <row r="11079" spans="1:15" hidden="1" x14ac:dyDescent="0.25">
      <c r="A11079">
        <v>221</v>
      </c>
      <c r="B11079" t="s">
        <v>2527</v>
      </c>
      <c r="C11079" t="s">
        <v>2528</v>
      </c>
      <c r="D11079">
        <v>284401985057</v>
      </c>
      <c r="E11079">
        <v>1</v>
      </c>
      <c r="F11079">
        <v>0</v>
      </c>
      <c r="G11079">
        <v>0</v>
      </c>
      <c r="H11079">
        <v>80000000000</v>
      </c>
      <c r="I11079">
        <v>340000000</v>
      </c>
      <c r="J11079">
        <v>0</v>
      </c>
      <c r="M11079"/>
    </row>
    <row r="11080" spans="1:15" hidden="1" x14ac:dyDescent="0.25">
      <c r="A11080">
        <v>221</v>
      </c>
      <c r="B11080" t="s">
        <v>1424</v>
      </c>
      <c r="C11080" t="s">
        <v>1425</v>
      </c>
      <c r="D11080">
        <v>7798194309986</v>
      </c>
      <c r="E11080">
        <v>379944513</v>
      </c>
      <c r="F11080">
        <v>1101327313</v>
      </c>
      <c r="G11080">
        <v>1</v>
      </c>
      <c r="H11080">
        <v>100000000000</v>
      </c>
      <c r="I11080">
        <v>340000000</v>
      </c>
      <c r="J11080">
        <v>3.5000000000000003E-2</v>
      </c>
      <c r="M11080"/>
    </row>
    <row r="11081" spans="1:15" x14ac:dyDescent="0.25">
      <c r="A11081">
        <v>224</v>
      </c>
      <c r="B11081" t="s">
        <v>1926</v>
      </c>
      <c r="C11081" t="s">
        <v>1927</v>
      </c>
      <c r="D11081">
        <v>283879297993</v>
      </c>
      <c r="E11081">
        <v>0</v>
      </c>
      <c r="F11081">
        <v>0</v>
      </c>
      <c r="G11081">
        <v>0</v>
      </c>
      <c r="H11081">
        <v>195000000000</v>
      </c>
      <c r="I11081">
        <v>340000000</v>
      </c>
      <c r="J11081" s="127">
        <v>0.02</v>
      </c>
      <c r="L11081" t="str">
        <f>C11081</f>
        <v>GREEN</v>
      </c>
      <c r="M11081" s="125">
        <f>H11081/1000000</f>
        <v>195000</v>
      </c>
      <c r="O11081" s="126">
        <f>D11081/1000000</f>
        <v>283879.29799300001</v>
      </c>
    </row>
    <row r="11082" spans="1:15" hidden="1" x14ac:dyDescent="0.25">
      <c r="A11082">
        <v>221</v>
      </c>
      <c r="B11082" t="s">
        <v>1860</v>
      </c>
      <c r="C11082" t="s">
        <v>1861</v>
      </c>
      <c r="D11082">
        <v>978018876345</v>
      </c>
      <c r="E11082">
        <v>1</v>
      </c>
      <c r="F11082">
        <v>0</v>
      </c>
      <c r="G11082">
        <v>0</v>
      </c>
      <c r="H11082">
        <v>800000000000</v>
      </c>
      <c r="I11082">
        <v>340000000</v>
      </c>
      <c r="J11082">
        <v>2.5000000000000001E-2</v>
      </c>
      <c r="M11082"/>
    </row>
    <row r="11083" spans="1:15" x14ac:dyDescent="0.25">
      <c r="A11083">
        <v>224</v>
      </c>
      <c r="B11083" t="s">
        <v>1462</v>
      </c>
      <c r="C11083" t="s">
        <v>1463</v>
      </c>
      <c r="D11083">
        <v>3041421424832</v>
      </c>
      <c r="E11083">
        <v>0</v>
      </c>
      <c r="F11083">
        <v>0</v>
      </c>
      <c r="G11083">
        <v>0</v>
      </c>
      <c r="H11083">
        <v>180000000000</v>
      </c>
      <c r="I11083">
        <v>340000000</v>
      </c>
      <c r="J11083" s="127">
        <v>0.01</v>
      </c>
      <c r="L11083" t="str">
        <f>C11083</f>
        <v>4CHAN</v>
      </c>
      <c r="M11083" s="125">
        <f>H11083/1000000</f>
        <v>180000</v>
      </c>
      <c r="O11083" s="126">
        <f>D11083/1000000</f>
        <v>3041421.4248319999</v>
      </c>
    </row>
    <row r="11084" spans="1:15" hidden="1" x14ac:dyDescent="0.25">
      <c r="A11084">
        <v>221</v>
      </c>
      <c r="B11084" t="s">
        <v>1432</v>
      </c>
      <c r="C11084" t="s">
        <v>1433</v>
      </c>
      <c r="D11084">
        <v>19691233</v>
      </c>
      <c r="E11084">
        <v>1</v>
      </c>
      <c r="F11084">
        <v>0</v>
      </c>
      <c r="G11084">
        <v>0</v>
      </c>
      <c r="H11084">
        <v>1000000</v>
      </c>
      <c r="I11084">
        <v>340000000</v>
      </c>
      <c r="J11084">
        <v>0.01</v>
      </c>
      <c r="M11084"/>
    </row>
    <row r="11085" spans="1:15" hidden="1" x14ac:dyDescent="0.25">
      <c r="A11085">
        <v>221</v>
      </c>
      <c r="B11085" t="s">
        <v>270</v>
      </c>
      <c r="C11085" t="s">
        <v>271</v>
      </c>
      <c r="D11085">
        <v>8122776842613</v>
      </c>
      <c r="E11085">
        <v>351442527</v>
      </c>
      <c r="F11085">
        <v>1132810262</v>
      </c>
      <c r="G11085">
        <v>1</v>
      </c>
      <c r="H11085">
        <v>2000000000000</v>
      </c>
      <c r="I11085">
        <v>340000000</v>
      </c>
      <c r="J11085">
        <v>0.01</v>
      </c>
      <c r="M11085"/>
    </row>
    <row r="11086" spans="1:15" x14ac:dyDescent="0.25">
      <c r="A11086">
        <v>224</v>
      </c>
      <c r="B11086" t="s">
        <v>1070</v>
      </c>
      <c r="C11086" t="s">
        <v>1071</v>
      </c>
      <c r="D11086">
        <v>325571314429</v>
      </c>
      <c r="E11086">
        <v>0</v>
      </c>
      <c r="F11086">
        <v>0</v>
      </c>
      <c r="G11086">
        <v>0</v>
      </c>
      <c r="H11086">
        <v>180000000000</v>
      </c>
      <c r="I11086">
        <v>340000000</v>
      </c>
      <c r="J11086" s="127">
        <v>1.7999999999999999E-2</v>
      </c>
      <c r="L11086" t="str">
        <f t="shared" ref="L11086:L11087" si="128">C11086</f>
        <v>CASTE</v>
      </c>
      <c r="M11086" s="125">
        <f t="shared" ref="M11086:M11087" si="129">H11086/1000000</f>
        <v>180000</v>
      </c>
      <c r="O11086" s="126">
        <f t="shared" ref="O11086:O11087" si="130">D11086/1000000</f>
        <v>325571.31442900002</v>
      </c>
    </row>
    <row r="11087" spans="1:15" x14ac:dyDescent="0.25">
      <c r="A11087">
        <v>224</v>
      </c>
      <c r="B11087" t="s">
        <v>2265</v>
      </c>
      <c r="D11087">
        <v>0</v>
      </c>
      <c r="E11087">
        <v>0</v>
      </c>
      <c r="F11087">
        <v>0</v>
      </c>
      <c r="G11087">
        <v>0</v>
      </c>
      <c r="H11087">
        <v>176836000000</v>
      </c>
      <c r="I11087">
        <v>345000000</v>
      </c>
      <c r="J11087" s="127">
        <v>0.02</v>
      </c>
      <c r="L11087">
        <f t="shared" si="128"/>
        <v>0</v>
      </c>
      <c r="M11087" s="125">
        <f t="shared" si="129"/>
        <v>176836</v>
      </c>
      <c r="O11087" s="126">
        <f t="shared" si="130"/>
        <v>0</v>
      </c>
    </row>
    <row r="11088" spans="1:15" hidden="1" x14ac:dyDescent="0.25">
      <c r="A11088">
        <v>221</v>
      </c>
      <c r="B11088" t="s">
        <v>2257</v>
      </c>
      <c r="C11088" t="s">
        <v>2258</v>
      </c>
      <c r="D11088">
        <v>9492257949839</v>
      </c>
      <c r="E11088">
        <v>451835482</v>
      </c>
      <c r="F11088">
        <v>5479938658</v>
      </c>
      <c r="G11088">
        <v>4</v>
      </c>
      <c r="H11088">
        <v>1000000000000</v>
      </c>
      <c r="I11088">
        <v>340000000</v>
      </c>
      <c r="J11088">
        <v>0.02</v>
      </c>
      <c r="M11088"/>
    </row>
    <row r="11089" spans="1:15" hidden="1" x14ac:dyDescent="0.25">
      <c r="A11089">
        <v>221</v>
      </c>
      <c r="B11089" t="s">
        <v>772</v>
      </c>
      <c r="C11089" t="s">
        <v>773</v>
      </c>
      <c r="D11089">
        <v>1210524189027</v>
      </c>
      <c r="E11089">
        <v>372869097</v>
      </c>
      <c r="F11089">
        <v>1108419013</v>
      </c>
      <c r="G11089">
        <v>1</v>
      </c>
      <c r="H11089">
        <v>118000000000</v>
      </c>
      <c r="I11089">
        <v>340000000</v>
      </c>
      <c r="J11089">
        <v>2.8799999999999999E-2</v>
      </c>
      <c r="M11089"/>
    </row>
    <row r="11090" spans="1:15" x14ac:dyDescent="0.25">
      <c r="A11090">
        <v>224</v>
      </c>
      <c r="B11090" t="s">
        <v>953</v>
      </c>
      <c r="D11090">
        <v>4000000</v>
      </c>
      <c r="E11090">
        <v>0</v>
      </c>
      <c r="F11090">
        <v>0</v>
      </c>
      <c r="G11090">
        <v>0</v>
      </c>
      <c r="H11090">
        <v>176500000000</v>
      </c>
      <c r="I11090">
        <v>345000000</v>
      </c>
      <c r="J11090" s="127">
        <v>0.02</v>
      </c>
      <c r="L11090">
        <f>C11090</f>
        <v>0</v>
      </c>
      <c r="M11090" s="125">
        <f>H11090/1000000</f>
        <v>176500</v>
      </c>
      <c r="O11090" s="126">
        <f>D11090/1000000</f>
        <v>4</v>
      </c>
    </row>
    <row r="11091" spans="1:15" hidden="1" x14ac:dyDescent="0.25">
      <c r="A11091">
        <v>221</v>
      </c>
      <c r="B11091" t="s">
        <v>1717</v>
      </c>
      <c r="C11091" t="s">
        <v>1718</v>
      </c>
      <c r="D11091">
        <v>105603090877</v>
      </c>
      <c r="E11091">
        <v>1</v>
      </c>
      <c r="F11091">
        <v>0</v>
      </c>
      <c r="G11091">
        <v>0</v>
      </c>
      <c r="H11091">
        <v>100000000000</v>
      </c>
      <c r="I11091">
        <v>340000000</v>
      </c>
      <c r="J11091">
        <v>0.02</v>
      </c>
      <c r="M11091"/>
    </row>
    <row r="11092" spans="1:15" x14ac:dyDescent="0.25">
      <c r="A11092">
        <v>224</v>
      </c>
      <c r="B11092" t="s">
        <v>439</v>
      </c>
      <c r="C11092" t="s">
        <v>440</v>
      </c>
      <c r="D11092">
        <v>600312582481</v>
      </c>
      <c r="E11092">
        <v>0</v>
      </c>
      <c r="F11092">
        <v>0</v>
      </c>
      <c r="G11092">
        <v>2</v>
      </c>
      <c r="H11092">
        <v>175185000000</v>
      </c>
      <c r="I11092">
        <v>340000000</v>
      </c>
      <c r="J11092" s="127">
        <v>0</v>
      </c>
      <c r="L11092" t="str">
        <f>C11092</f>
        <v>BOBA</v>
      </c>
      <c r="M11092" s="125">
        <f>H11092/1000000</f>
        <v>175185</v>
      </c>
      <c r="O11092" s="126">
        <f>D11092/1000000</f>
        <v>600312.58248099999</v>
      </c>
    </row>
    <row r="11093" spans="1:15" hidden="1" x14ac:dyDescent="0.25">
      <c r="A11093">
        <v>221</v>
      </c>
      <c r="B11093" t="s">
        <v>2706</v>
      </c>
      <c r="C11093" t="s">
        <v>1102</v>
      </c>
      <c r="D11093">
        <v>0</v>
      </c>
      <c r="E11093">
        <v>0</v>
      </c>
      <c r="F11093">
        <v>0</v>
      </c>
      <c r="G11093">
        <v>0</v>
      </c>
      <c r="H11093">
        <v>15100000000</v>
      </c>
      <c r="I11093">
        <v>340000000</v>
      </c>
      <c r="J11093">
        <v>0</v>
      </c>
      <c r="M11093"/>
    </row>
    <row r="11094" spans="1:15" x14ac:dyDescent="0.25">
      <c r="A11094">
        <v>224</v>
      </c>
      <c r="B11094" t="s">
        <v>2561</v>
      </c>
      <c r="C11094" t="s">
        <v>2562</v>
      </c>
      <c r="D11094">
        <v>172524561785</v>
      </c>
      <c r="E11094">
        <v>0</v>
      </c>
      <c r="F11094">
        <v>0</v>
      </c>
      <c r="G11094">
        <v>1</v>
      </c>
      <c r="H11094">
        <v>170000000000</v>
      </c>
      <c r="I11094">
        <v>340000000</v>
      </c>
      <c r="J11094" s="127">
        <v>0.05</v>
      </c>
      <c r="L11094" t="str">
        <f>C11094</f>
        <v>CCIO</v>
      </c>
      <c r="M11094" s="125">
        <f>H11094/1000000</f>
        <v>170000</v>
      </c>
      <c r="O11094" s="126">
        <f>D11094/1000000</f>
        <v>172524.561785</v>
      </c>
    </row>
    <row r="11095" spans="1:15" hidden="1" x14ac:dyDescent="0.25">
      <c r="A11095">
        <v>221</v>
      </c>
      <c r="B11095" t="s">
        <v>1617</v>
      </c>
      <c r="C11095" t="s">
        <v>1618</v>
      </c>
      <c r="D11095">
        <v>19561311753</v>
      </c>
      <c r="E11095">
        <v>1</v>
      </c>
      <c r="F11095">
        <v>0</v>
      </c>
      <c r="G11095">
        <v>0</v>
      </c>
      <c r="H11095">
        <v>10000000000</v>
      </c>
      <c r="I11095">
        <v>340000000</v>
      </c>
      <c r="J11095">
        <v>0.02</v>
      </c>
      <c r="M11095"/>
    </row>
    <row r="11096" spans="1:15" hidden="1" x14ac:dyDescent="0.25">
      <c r="A11096">
        <v>221</v>
      </c>
      <c r="B11096" t="s">
        <v>1109</v>
      </c>
      <c r="C11096" t="s">
        <v>1110</v>
      </c>
      <c r="D11096">
        <v>101592527487</v>
      </c>
      <c r="E11096">
        <v>1</v>
      </c>
      <c r="F11096">
        <v>0</v>
      </c>
      <c r="G11096">
        <v>0</v>
      </c>
      <c r="H11096">
        <v>500000000</v>
      </c>
      <c r="I11096">
        <v>340000000</v>
      </c>
      <c r="J11096">
        <v>0.03</v>
      </c>
      <c r="M11096"/>
    </row>
    <row r="11097" spans="1:15" x14ac:dyDescent="0.25">
      <c r="A11097">
        <v>224</v>
      </c>
      <c r="B11097" t="s">
        <v>536</v>
      </c>
      <c r="C11097" t="s">
        <v>537</v>
      </c>
      <c r="D11097">
        <v>0</v>
      </c>
      <c r="E11097">
        <v>0</v>
      </c>
      <c r="F11097">
        <v>0</v>
      </c>
      <c r="G11097">
        <v>0</v>
      </c>
      <c r="H11097">
        <v>168000000000</v>
      </c>
      <c r="I11097">
        <v>340000000</v>
      </c>
      <c r="J11097" s="127">
        <v>3.5999999999999997E-2</v>
      </c>
      <c r="L11097" t="str">
        <f>C11097</f>
        <v>DEZNT</v>
      </c>
      <c r="M11097" s="125">
        <f>H11097/1000000</f>
        <v>168000</v>
      </c>
      <c r="O11097" s="126">
        <f>D11097/1000000</f>
        <v>0</v>
      </c>
    </row>
    <row r="11098" spans="1:15" hidden="1" x14ac:dyDescent="0.25">
      <c r="A11098">
        <v>221</v>
      </c>
      <c r="B11098" t="s">
        <v>286</v>
      </c>
      <c r="C11098" t="s">
        <v>287</v>
      </c>
      <c r="D11098">
        <v>346884218510</v>
      </c>
      <c r="E11098">
        <v>1</v>
      </c>
      <c r="F11098">
        <v>0</v>
      </c>
      <c r="G11098">
        <v>0</v>
      </c>
      <c r="H11098">
        <v>9000000000</v>
      </c>
      <c r="I11098">
        <v>340000000</v>
      </c>
      <c r="J11098">
        <v>0.04</v>
      </c>
      <c r="M11098"/>
    </row>
    <row r="11099" spans="1:15" x14ac:dyDescent="0.25">
      <c r="A11099">
        <v>224</v>
      </c>
      <c r="B11099" t="s">
        <v>187</v>
      </c>
      <c r="C11099" t="s">
        <v>188</v>
      </c>
      <c r="D11099">
        <v>190806923746</v>
      </c>
      <c r="E11099">
        <v>0</v>
      </c>
      <c r="F11099">
        <v>0</v>
      </c>
      <c r="G11099">
        <v>0</v>
      </c>
      <c r="H11099">
        <v>165000000000</v>
      </c>
      <c r="I11099">
        <v>340000000</v>
      </c>
      <c r="J11099" s="127">
        <v>0.01</v>
      </c>
      <c r="L11099" t="str">
        <f>C11099</f>
        <v>LPR</v>
      </c>
      <c r="M11099" s="125">
        <f>H11099/1000000</f>
        <v>165000</v>
      </c>
      <c r="O11099" s="126">
        <f>D11099/1000000</f>
        <v>190806.92374599999</v>
      </c>
    </row>
    <row r="11100" spans="1:15" hidden="1" x14ac:dyDescent="0.25">
      <c r="A11100">
        <v>221</v>
      </c>
      <c r="B11100" t="s">
        <v>148</v>
      </c>
      <c r="C11100" t="s">
        <v>149</v>
      </c>
      <c r="D11100">
        <v>141120509837302</v>
      </c>
      <c r="E11100">
        <v>2377934378</v>
      </c>
      <c r="F11100">
        <v>99858784551</v>
      </c>
      <c r="G11100">
        <v>69</v>
      </c>
      <c r="H11100">
        <v>300000000000</v>
      </c>
      <c r="I11100">
        <v>340000000</v>
      </c>
      <c r="J11100">
        <v>0.02</v>
      </c>
      <c r="M11100"/>
    </row>
    <row r="11101" spans="1:15" hidden="1" x14ac:dyDescent="0.25">
      <c r="A11101">
        <v>221</v>
      </c>
      <c r="B11101" t="s">
        <v>1068</v>
      </c>
      <c r="C11101" t="s">
        <v>1069</v>
      </c>
      <c r="D11101">
        <v>65576076535</v>
      </c>
      <c r="E11101">
        <v>1</v>
      </c>
      <c r="F11101">
        <v>0</v>
      </c>
      <c r="G11101">
        <v>0</v>
      </c>
      <c r="H11101">
        <v>2000000000</v>
      </c>
      <c r="I11101">
        <v>340000000</v>
      </c>
      <c r="J11101">
        <v>0.02</v>
      </c>
      <c r="M11101"/>
    </row>
    <row r="11102" spans="1:15" x14ac:dyDescent="0.25">
      <c r="A11102">
        <v>224</v>
      </c>
      <c r="B11102" t="s">
        <v>1089</v>
      </c>
      <c r="C11102" t="s">
        <v>1090</v>
      </c>
      <c r="D11102">
        <v>1027576602331</v>
      </c>
      <c r="E11102">
        <v>0</v>
      </c>
      <c r="F11102">
        <v>0</v>
      </c>
      <c r="G11102">
        <v>1</v>
      </c>
      <c r="H11102">
        <v>160000000000</v>
      </c>
      <c r="I11102">
        <v>340000000</v>
      </c>
      <c r="J11102" s="127">
        <v>3.5000000000000003E-2</v>
      </c>
      <c r="L11102" t="str">
        <f t="shared" ref="L11102:L11104" si="131">C11102</f>
        <v>THRIV</v>
      </c>
      <c r="M11102" s="125">
        <f t="shared" ref="M11102:M11104" si="132">H11102/1000000</f>
        <v>160000</v>
      </c>
      <c r="O11102" s="126">
        <f t="shared" ref="O11102:O11104" si="133">D11102/1000000</f>
        <v>1027576.602331</v>
      </c>
    </row>
    <row r="11103" spans="1:15" x14ac:dyDescent="0.25">
      <c r="A11103">
        <v>224</v>
      </c>
      <c r="B11103" t="s">
        <v>2143</v>
      </c>
      <c r="C11103" t="s">
        <v>2144</v>
      </c>
      <c r="D11103">
        <v>1027223368173</v>
      </c>
      <c r="E11103">
        <v>0</v>
      </c>
      <c r="F11103">
        <v>0</v>
      </c>
      <c r="G11103">
        <v>0</v>
      </c>
      <c r="H11103">
        <v>160000000000</v>
      </c>
      <c r="I11103">
        <v>340000000</v>
      </c>
      <c r="J11103" s="127">
        <v>3.5000000000000003E-2</v>
      </c>
      <c r="L11103" t="str">
        <f t="shared" si="131"/>
        <v>MINT</v>
      </c>
      <c r="M11103" s="125">
        <f t="shared" si="132"/>
        <v>160000</v>
      </c>
      <c r="O11103" s="126">
        <f t="shared" si="133"/>
        <v>1027223.3681730001</v>
      </c>
    </row>
    <row r="11104" spans="1:15" x14ac:dyDescent="0.25">
      <c r="A11104">
        <v>224</v>
      </c>
      <c r="B11104" t="s">
        <v>304</v>
      </c>
      <c r="C11104" t="s">
        <v>305</v>
      </c>
      <c r="D11104">
        <v>48603739256881</v>
      </c>
      <c r="E11104">
        <v>0</v>
      </c>
      <c r="F11104">
        <v>0</v>
      </c>
      <c r="G11104">
        <v>20</v>
      </c>
      <c r="H11104">
        <v>158900000000</v>
      </c>
      <c r="I11104">
        <v>340000000</v>
      </c>
      <c r="J11104" s="127">
        <v>4.8934999999999999E-2</v>
      </c>
      <c r="L11104" t="str">
        <f t="shared" si="131"/>
        <v>FUN</v>
      </c>
      <c r="M11104" s="125">
        <f t="shared" si="132"/>
        <v>158900</v>
      </c>
      <c r="O11104" s="126">
        <f t="shared" si="133"/>
        <v>48603739.256880999</v>
      </c>
    </row>
    <row r="11105" spans="1:10" customFormat="1" hidden="1" x14ac:dyDescent="0.25">
      <c r="A11105">
        <v>221</v>
      </c>
      <c r="B11105" t="s">
        <v>2597</v>
      </c>
      <c r="C11105" t="s">
        <v>2598</v>
      </c>
      <c r="D11105">
        <v>2780078007</v>
      </c>
      <c r="E11105">
        <v>1</v>
      </c>
      <c r="F11105">
        <v>0</v>
      </c>
      <c r="G11105">
        <v>0</v>
      </c>
      <c r="H11105">
        <v>2780078007</v>
      </c>
      <c r="I11105">
        <v>340000000</v>
      </c>
      <c r="J11105">
        <v>0.01</v>
      </c>
    </row>
    <row r="11106" spans="1:10" customFormat="1" hidden="1" x14ac:dyDescent="0.25">
      <c r="A11106">
        <v>221</v>
      </c>
      <c r="B11106" t="s">
        <v>2443</v>
      </c>
      <c r="C11106" t="s">
        <v>2444</v>
      </c>
      <c r="D11106">
        <v>38424621681370</v>
      </c>
      <c r="E11106">
        <v>1603500701</v>
      </c>
      <c r="F11106">
        <v>25059430588</v>
      </c>
      <c r="G11106">
        <v>18</v>
      </c>
      <c r="H11106">
        <v>100000000000</v>
      </c>
      <c r="I11106">
        <v>340000000</v>
      </c>
      <c r="J11106">
        <v>4.8000000000000001E-2</v>
      </c>
    </row>
    <row r="11107" spans="1:10" customFormat="1" hidden="1" x14ac:dyDescent="0.25">
      <c r="A11107">
        <v>221</v>
      </c>
      <c r="B11107" t="s">
        <v>1810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customFormat="1" hidden="1" x14ac:dyDescent="0.25">
      <c r="A11108">
        <v>221</v>
      </c>
      <c r="B11108" t="s">
        <v>418</v>
      </c>
      <c r="C11108" t="s">
        <v>419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customFormat="1" hidden="1" x14ac:dyDescent="0.25">
      <c r="A11109">
        <v>221</v>
      </c>
      <c r="B11109" t="s">
        <v>862</v>
      </c>
      <c r="C11109" t="s">
        <v>863</v>
      </c>
      <c r="D11109">
        <v>38973511189597</v>
      </c>
      <c r="E11109">
        <v>925842235</v>
      </c>
      <c r="F11109">
        <v>28706269562</v>
      </c>
      <c r="G11109">
        <v>20</v>
      </c>
      <c r="H11109">
        <v>260022000000</v>
      </c>
      <c r="I11109">
        <v>340000000</v>
      </c>
      <c r="J11109">
        <v>0.02</v>
      </c>
    </row>
    <row r="11110" spans="1:10" customFormat="1" hidden="1" x14ac:dyDescent="0.25">
      <c r="A11110">
        <v>221</v>
      </c>
      <c r="B11110" t="s">
        <v>1563</v>
      </c>
      <c r="C11110" t="s">
        <v>1564</v>
      </c>
      <c r="D11110">
        <v>2785614207373</v>
      </c>
      <c r="E11110">
        <v>353111377</v>
      </c>
      <c r="F11110">
        <v>2609164168</v>
      </c>
      <c r="G11110">
        <v>2</v>
      </c>
      <c r="H11110">
        <v>35000000000</v>
      </c>
      <c r="I11110">
        <v>340000000</v>
      </c>
      <c r="J11110">
        <v>5.0000000000000001E-3</v>
      </c>
    </row>
    <row r="11111" spans="1:10" customFormat="1" hidden="1" x14ac:dyDescent="0.25">
      <c r="A11111">
        <v>221</v>
      </c>
      <c r="B11111" t="s">
        <v>1483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customFormat="1" hidden="1" x14ac:dyDescent="0.25">
      <c r="A11112">
        <v>221</v>
      </c>
      <c r="B11112" t="s">
        <v>484</v>
      </c>
      <c r="C11112" t="s">
        <v>485</v>
      </c>
      <c r="D11112">
        <v>141603325899</v>
      </c>
      <c r="E11112">
        <v>1</v>
      </c>
      <c r="F11112">
        <v>0</v>
      </c>
      <c r="G11112">
        <v>0</v>
      </c>
      <c r="H11112">
        <v>4500000000</v>
      </c>
      <c r="I11112">
        <v>350000000</v>
      </c>
      <c r="J11112">
        <v>2.8000000000000001E-2</v>
      </c>
    </row>
    <row r="11113" spans="1:10" customFormat="1" hidden="1" x14ac:dyDescent="0.25">
      <c r="A11113">
        <v>221</v>
      </c>
      <c r="B11113" t="s">
        <v>2612</v>
      </c>
      <c r="D11113">
        <v>7640398</v>
      </c>
      <c r="E11113">
        <v>1</v>
      </c>
      <c r="F11113">
        <v>0</v>
      </c>
      <c r="G11113">
        <v>0</v>
      </c>
      <c r="H11113">
        <v>100000000</v>
      </c>
      <c r="I11113">
        <v>345000000</v>
      </c>
      <c r="J11113">
        <v>0.02</v>
      </c>
    </row>
    <row r="11114" spans="1:10" customFormat="1" hidden="1" x14ac:dyDescent="0.25">
      <c r="A11114">
        <v>221</v>
      </c>
      <c r="B11114" t="s">
        <v>2268</v>
      </c>
      <c r="C11114" t="s">
        <v>2269</v>
      </c>
      <c r="D11114">
        <v>0</v>
      </c>
      <c r="E11114">
        <v>0</v>
      </c>
      <c r="F11114">
        <v>0</v>
      </c>
      <c r="G11114">
        <v>0</v>
      </c>
      <c r="H11114">
        <v>400000000</v>
      </c>
      <c r="I11114">
        <v>340000000</v>
      </c>
      <c r="J11114">
        <v>0</v>
      </c>
    </row>
    <row r="11115" spans="1:10" customFormat="1" hidden="1" x14ac:dyDescent="0.25">
      <c r="A11115">
        <v>221</v>
      </c>
      <c r="B11115" t="s">
        <v>1648</v>
      </c>
      <c r="C11115" t="s">
        <v>352</v>
      </c>
      <c r="D11115">
        <v>4664888663438</v>
      </c>
      <c r="E11115">
        <v>366240003</v>
      </c>
      <c r="F11115">
        <v>2597760389</v>
      </c>
      <c r="G11115">
        <v>2</v>
      </c>
      <c r="H11115">
        <v>500000000000</v>
      </c>
      <c r="I11115">
        <v>340000000</v>
      </c>
      <c r="J11115">
        <v>0.01</v>
      </c>
    </row>
    <row r="11116" spans="1:10" customFormat="1" hidden="1" x14ac:dyDescent="0.25">
      <c r="A11116">
        <v>221</v>
      </c>
      <c r="B11116" t="s">
        <v>2421</v>
      </c>
      <c r="C11116" t="s">
        <v>2422</v>
      </c>
      <c r="D11116">
        <v>4111341705078</v>
      </c>
      <c r="E11116">
        <v>340000000</v>
      </c>
      <c r="F11116">
        <v>1141611215</v>
      </c>
      <c r="G11116">
        <v>1</v>
      </c>
      <c r="H11116">
        <v>280000000000</v>
      </c>
      <c r="I11116">
        <v>340000000</v>
      </c>
      <c r="J11116">
        <v>0</v>
      </c>
    </row>
    <row r="11117" spans="1:10" customFormat="1" hidden="1" x14ac:dyDescent="0.25">
      <c r="A11117">
        <v>221</v>
      </c>
      <c r="B11117" t="s">
        <v>577</v>
      </c>
      <c r="C11117" t="s">
        <v>578</v>
      </c>
      <c r="D11117">
        <v>50376216894</v>
      </c>
      <c r="E11117">
        <v>1</v>
      </c>
      <c r="F11117">
        <v>0</v>
      </c>
      <c r="G11117">
        <v>0</v>
      </c>
      <c r="H11117">
        <v>50000000000</v>
      </c>
      <c r="I11117">
        <v>340000000</v>
      </c>
      <c r="J11117">
        <v>0.02</v>
      </c>
    </row>
    <row r="11118" spans="1:10" customFormat="1" hidden="1" x14ac:dyDescent="0.25">
      <c r="A11118">
        <v>221</v>
      </c>
      <c r="B11118" t="s">
        <v>325</v>
      </c>
      <c r="C11118" t="s">
        <v>326</v>
      </c>
      <c r="D11118">
        <v>0</v>
      </c>
      <c r="E11118">
        <v>0</v>
      </c>
      <c r="F11118">
        <v>0</v>
      </c>
      <c r="G11118">
        <v>0</v>
      </c>
      <c r="H11118">
        <v>150000000</v>
      </c>
      <c r="I11118">
        <v>340000000</v>
      </c>
      <c r="J11118">
        <v>0</v>
      </c>
    </row>
    <row r="11119" spans="1:10" customFormat="1" hidden="1" x14ac:dyDescent="0.25">
      <c r="A11119">
        <v>221</v>
      </c>
      <c r="B11119" s="161" t="s">
        <v>1066</v>
      </c>
      <c r="C11119" t="s">
        <v>1067</v>
      </c>
      <c r="D11119">
        <v>1122038204861</v>
      </c>
      <c r="E11119">
        <v>1</v>
      </c>
      <c r="F11119">
        <v>0</v>
      </c>
      <c r="G11119">
        <v>0</v>
      </c>
      <c r="H11119">
        <v>420000000</v>
      </c>
      <c r="I11119">
        <v>340000000</v>
      </c>
      <c r="J11119">
        <v>0.03</v>
      </c>
    </row>
    <row r="11120" spans="1:10" customFormat="1" hidden="1" x14ac:dyDescent="0.25">
      <c r="A11120">
        <v>221</v>
      </c>
      <c r="B11120" t="s">
        <v>1747</v>
      </c>
      <c r="C11120" t="s">
        <v>1748</v>
      </c>
      <c r="D11120">
        <v>225220262545</v>
      </c>
      <c r="E11120">
        <v>1</v>
      </c>
      <c r="F11120">
        <v>0</v>
      </c>
      <c r="G11120">
        <v>0</v>
      </c>
      <c r="H11120">
        <v>100000000000</v>
      </c>
      <c r="I11120">
        <v>340000000</v>
      </c>
      <c r="J11120">
        <v>1.4999999999999999E-2</v>
      </c>
    </row>
    <row r="11121" spans="1:15" hidden="1" x14ac:dyDescent="0.25">
      <c r="A11121">
        <v>221</v>
      </c>
      <c r="B11121" t="s">
        <v>1807</v>
      </c>
      <c r="C11121" t="s">
        <v>1808</v>
      </c>
      <c r="D11121">
        <v>1263137464660</v>
      </c>
      <c r="E11121">
        <v>357124568</v>
      </c>
      <c r="F11121">
        <v>1124513342</v>
      </c>
      <c r="G11121">
        <v>1</v>
      </c>
      <c r="H11121">
        <v>400000000000</v>
      </c>
      <c r="I11121">
        <v>340000000</v>
      </c>
      <c r="J11121">
        <v>1.4999999999999999E-2</v>
      </c>
      <c r="M11121"/>
    </row>
    <row r="11122" spans="1:15" x14ac:dyDescent="0.25">
      <c r="A11122">
        <v>224</v>
      </c>
      <c r="B11122" t="s">
        <v>1920</v>
      </c>
      <c r="C11122" t="s">
        <v>1921</v>
      </c>
      <c r="D11122">
        <v>27965205959390</v>
      </c>
      <c r="E11122">
        <v>0</v>
      </c>
      <c r="F11122">
        <v>0</v>
      </c>
      <c r="G11122">
        <v>16</v>
      </c>
      <c r="H11122">
        <v>158900000000</v>
      </c>
      <c r="I11122">
        <v>340000000</v>
      </c>
      <c r="J11122" s="127">
        <v>4.8934999999999999E-2</v>
      </c>
      <c r="L11122" t="str">
        <f>C11122</f>
        <v>FUN1</v>
      </c>
      <c r="M11122" s="125">
        <f>H11122/1000000</f>
        <v>158900</v>
      </c>
      <c r="O11122" s="126">
        <f>D11122/1000000</f>
        <v>27965205.95939</v>
      </c>
    </row>
    <row r="11123" spans="1:15" hidden="1" x14ac:dyDescent="0.25">
      <c r="A11123">
        <v>221</v>
      </c>
      <c r="B11123" t="s">
        <v>2198</v>
      </c>
      <c r="C11123" t="s">
        <v>2199</v>
      </c>
      <c r="D11123">
        <v>130012096561542</v>
      </c>
      <c r="E11123">
        <v>5951445942</v>
      </c>
      <c r="F11123">
        <v>106617472907</v>
      </c>
      <c r="G11123">
        <v>76</v>
      </c>
      <c r="H11123">
        <v>50000000000</v>
      </c>
      <c r="I11123">
        <v>340000000</v>
      </c>
      <c r="J11123">
        <v>0.05</v>
      </c>
      <c r="M11123"/>
    </row>
    <row r="11124" spans="1:15" hidden="1" x14ac:dyDescent="0.25">
      <c r="A11124">
        <v>221</v>
      </c>
      <c r="B11124" t="s">
        <v>494</v>
      </c>
      <c r="C11124" t="s">
        <v>495</v>
      </c>
      <c r="D11124">
        <v>5055961036056</v>
      </c>
      <c r="E11124">
        <v>360544861</v>
      </c>
      <c r="F11124">
        <v>4088427346</v>
      </c>
      <c r="G11124">
        <v>3</v>
      </c>
      <c r="H11124">
        <v>1200000000000</v>
      </c>
      <c r="I11124">
        <v>340000000</v>
      </c>
      <c r="J11124">
        <v>5.0000000000000001E-3</v>
      </c>
      <c r="M11124"/>
    </row>
    <row r="11125" spans="1:15" hidden="1" x14ac:dyDescent="0.25">
      <c r="A11125">
        <v>221</v>
      </c>
      <c r="B11125" t="s">
        <v>869</v>
      </c>
      <c r="C11125" t="s">
        <v>870</v>
      </c>
      <c r="D11125">
        <v>23352921145471</v>
      </c>
      <c r="E11125">
        <v>479541257</v>
      </c>
      <c r="F11125">
        <v>17303115961</v>
      </c>
      <c r="G11125">
        <v>12</v>
      </c>
      <c r="H11125">
        <v>400000000000</v>
      </c>
      <c r="I11125">
        <v>340000000</v>
      </c>
      <c r="J11125">
        <v>8.0000000000000002E-3</v>
      </c>
      <c r="M11125"/>
    </row>
    <row r="11126" spans="1:15" hidden="1" x14ac:dyDescent="0.25">
      <c r="A11126">
        <v>221</v>
      </c>
      <c r="B11126" s="161" t="s">
        <v>1452</v>
      </c>
      <c r="C11126" t="s">
        <v>1453</v>
      </c>
      <c r="D11126">
        <v>0</v>
      </c>
      <c r="E11126">
        <v>0</v>
      </c>
      <c r="F11126">
        <v>0</v>
      </c>
      <c r="G11126">
        <v>0</v>
      </c>
      <c r="H11126">
        <v>25000000000</v>
      </c>
      <c r="I11126">
        <v>750000000</v>
      </c>
      <c r="J11126">
        <v>3.7499999999999999E-2</v>
      </c>
      <c r="M11126"/>
    </row>
    <row r="11127" spans="1:15" hidden="1" x14ac:dyDescent="0.25">
      <c r="A11127">
        <v>221</v>
      </c>
      <c r="B11127" t="s">
        <v>1790</v>
      </c>
      <c r="C11127" t="s">
        <v>1791</v>
      </c>
      <c r="D11127">
        <v>12836407534267</v>
      </c>
      <c r="E11127">
        <v>540690000</v>
      </c>
      <c r="F11127">
        <v>9833810039</v>
      </c>
      <c r="G11127">
        <v>7</v>
      </c>
      <c r="H11127">
        <v>500000000000</v>
      </c>
      <c r="I11127">
        <v>340000000</v>
      </c>
      <c r="J11127">
        <v>0.02</v>
      </c>
      <c r="M11127"/>
    </row>
    <row r="11128" spans="1:15" hidden="1" x14ac:dyDescent="0.25">
      <c r="A11128">
        <v>221</v>
      </c>
      <c r="B11128" t="s">
        <v>591</v>
      </c>
      <c r="D11128">
        <v>300822669</v>
      </c>
      <c r="E11128">
        <v>1</v>
      </c>
      <c r="F11128">
        <v>0</v>
      </c>
      <c r="G11128">
        <v>0</v>
      </c>
      <c r="H11128">
        <v>100000000</v>
      </c>
      <c r="I11128">
        <v>345000000</v>
      </c>
      <c r="J11128">
        <v>5.0000000000000001E-3</v>
      </c>
      <c r="M11128"/>
    </row>
    <row r="11129" spans="1:15" x14ac:dyDescent="0.25">
      <c r="A11129">
        <v>224</v>
      </c>
      <c r="B11129" t="s">
        <v>244</v>
      </c>
      <c r="C11129" t="s">
        <v>245</v>
      </c>
      <c r="D11129">
        <v>0</v>
      </c>
      <c r="E11129">
        <v>0</v>
      </c>
      <c r="F11129">
        <v>0</v>
      </c>
      <c r="G11129">
        <v>0</v>
      </c>
      <c r="H11129">
        <v>155000000000</v>
      </c>
      <c r="I11129">
        <v>340000000</v>
      </c>
      <c r="J11129" s="127">
        <v>0.01</v>
      </c>
      <c r="L11129" t="str">
        <f t="shared" ref="L11129:L11130" si="134">C11129</f>
        <v>MYRD</v>
      </c>
      <c r="M11129" s="125">
        <f t="shared" ref="M11129:M11130" si="135">H11129/1000000</f>
        <v>155000</v>
      </c>
      <c r="O11129" s="126">
        <f t="shared" ref="O11129:O11130" si="136">D11129/1000000</f>
        <v>0</v>
      </c>
    </row>
    <row r="11130" spans="1:15" x14ac:dyDescent="0.25">
      <c r="A11130">
        <v>224</v>
      </c>
      <c r="B11130" t="s">
        <v>610</v>
      </c>
      <c r="C11130" t="s">
        <v>611</v>
      </c>
      <c r="D11130">
        <v>246724551029</v>
      </c>
      <c r="E11130">
        <v>0</v>
      </c>
      <c r="F11130">
        <v>0</v>
      </c>
      <c r="G11130">
        <v>1</v>
      </c>
      <c r="H11130">
        <v>155000000000</v>
      </c>
      <c r="I11130">
        <v>340000000</v>
      </c>
      <c r="J11130" s="127">
        <v>0.01</v>
      </c>
      <c r="L11130" t="str">
        <f t="shared" si="134"/>
        <v>MOON1</v>
      </c>
      <c r="M11130" s="125">
        <f t="shared" si="135"/>
        <v>155000</v>
      </c>
      <c r="O11130" s="126">
        <f t="shared" si="136"/>
        <v>246724.55102899999</v>
      </c>
    </row>
    <row r="11131" spans="1:15" hidden="1" x14ac:dyDescent="0.25">
      <c r="A11131">
        <v>221</v>
      </c>
      <c r="B11131" t="s">
        <v>1232</v>
      </c>
      <c r="C11131" t="s">
        <v>1233</v>
      </c>
      <c r="D11131">
        <v>2564362990165</v>
      </c>
      <c r="E11131">
        <v>366225365</v>
      </c>
      <c r="F11131">
        <v>2596311210</v>
      </c>
      <c r="G11131">
        <v>2</v>
      </c>
      <c r="H11131">
        <v>101000000000</v>
      </c>
      <c r="I11131">
        <v>340000000</v>
      </c>
      <c r="J11131">
        <v>0.01</v>
      </c>
      <c r="M11131"/>
    </row>
    <row r="11132" spans="1:15" hidden="1" x14ac:dyDescent="0.25">
      <c r="A11132">
        <v>221</v>
      </c>
      <c r="B11132" t="s">
        <v>1838</v>
      </c>
      <c r="C11132" t="s">
        <v>1839</v>
      </c>
      <c r="D11132">
        <v>1018961807084</v>
      </c>
      <c r="E11132">
        <v>1</v>
      </c>
      <c r="F11132">
        <v>0</v>
      </c>
      <c r="G11132">
        <v>0</v>
      </c>
      <c r="H11132">
        <v>50000000000</v>
      </c>
      <c r="I11132">
        <v>340000000</v>
      </c>
      <c r="J11132">
        <v>1.9E-2</v>
      </c>
      <c r="M11132"/>
    </row>
    <row r="11133" spans="1:15" hidden="1" x14ac:dyDescent="0.25">
      <c r="A11133">
        <v>221</v>
      </c>
      <c r="B11133" t="s">
        <v>2565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340000000</v>
      </c>
      <c r="J11133">
        <v>1</v>
      </c>
      <c r="M11133"/>
    </row>
    <row r="11134" spans="1:15" hidden="1" x14ac:dyDescent="0.25">
      <c r="A11134">
        <v>221</v>
      </c>
      <c r="B11134" t="s">
        <v>470</v>
      </c>
      <c r="C11134" t="s">
        <v>471</v>
      </c>
      <c r="D11134">
        <v>1021053666</v>
      </c>
      <c r="E11134">
        <v>1</v>
      </c>
      <c r="F11134">
        <v>0</v>
      </c>
      <c r="G11134">
        <v>0</v>
      </c>
      <c r="H11134">
        <v>1000000000</v>
      </c>
      <c r="I11134">
        <v>340000000</v>
      </c>
      <c r="J11134">
        <v>0</v>
      </c>
      <c r="M11134"/>
    </row>
    <row r="11135" spans="1:15" x14ac:dyDescent="0.25">
      <c r="A11135">
        <v>224</v>
      </c>
      <c r="B11135" t="s">
        <v>486</v>
      </c>
      <c r="C11135" t="s">
        <v>487</v>
      </c>
      <c r="D11135">
        <v>179805342231</v>
      </c>
      <c r="E11135">
        <v>0</v>
      </c>
      <c r="F11135">
        <v>0</v>
      </c>
      <c r="G11135">
        <v>0</v>
      </c>
      <c r="H11135">
        <v>151000000000</v>
      </c>
      <c r="I11135">
        <v>340000000</v>
      </c>
      <c r="J11135" s="127">
        <v>0</v>
      </c>
      <c r="L11135" t="str">
        <f>C11135</f>
        <v>CGE</v>
      </c>
      <c r="M11135" s="125">
        <f>H11135/1000000</f>
        <v>151000</v>
      </c>
      <c r="O11135" s="126">
        <f>D11135/1000000</f>
        <v>179805.34223099999</v>
      </c>
    </row>
    <row r="11136" spans="1:15" hidden="1" x14ac:dyDescent="0.25">
      <c r="A11136">
        <v>221</v>
      </c>
      <c r="B11136" t="s">
        <v>561</v>
      </c>
      <c r="C11136" t="s">
        <v>562</v>
      </c>
      <c r="D11136">
        <v>13017374443</v>
      </c>
      <c r="E11136">
        <v>1</v>
      </c>
      <c r="F11136">
        <v>0</v>
      </c>
      <c r="G11136">
        <v>0</v>
      </c>
      <c r="H11136">
        <v>10000000000</v>
      </c>
      <c r="I11136">
        <v>340000000</v>
      </c>
      <c r="J11136">
        <v>0.01</v>
      </c>
      <c r="M11136"/>
    </row>
    <row r="11137" spans="1:15" x14ac:dyDescent="0.25">
      <c r="A11137">
        <v>224</v>
      </c>
      <c r="B11137" t="s">
        <v>2141</v>
      </c>
      <c r="C11137" t="s">
        <v>2142</v>
      </c>
      <c r="D11137">
        <v>8036666367808</v>
      </c>
      <c r="E11137">
        <v>0</v>
      </c>
      <c r="F11137">
        <v>0</v>
      </c>
      <c r="G11137">
        <v>7</v>
      </c>
      <c r="H11137">
        <v>150750000000</v>
      </c>
      <c r="I11137">
        <v>340000000</v>
      </c>
      <c r="J11137" s="127">
        <v>0.05</v>
      </c>
      <c r="L11137" t="str">
        <f>C11137</f>
        <v>EARN</v>
      </c>
      <c r="M11137" s="125">
        <f>H11137/1000000</f>
        <v>150750</v>
      </c>
      <c r="O11137" s="126">
        <f>D11137/1000000</f>
        <v>8036666.3678080002</v>
      </c>
    </row>
    <row r="11138" spans="1:15" hidden="1" x14ac:dyDescent="0.25">
      <c r="A11138">
        <v>221</v>
      </c>
      <c r="B11138" t="s">
        <v>1653</v>
      </c>
      <c r="C11138" t="s">
        <v>1654</v>
      </c>
      <c r="D11138">
        <v>2558465934835</v>
      </c>
      <c r="E11138">
        <v>1</v>
      </c>
      <c r="F11138">
        <v>0</v>
      </c>
      <c r="G11138">
        <v>0</v>
      </c>
      <c r="H11138">
        <v>380000000000</v>
      </c>
      <c r="I11138">
        <v>340000000</v>
      </c>
      <c r="J11138">
        <v>2.9000000000000001E-2</v>
      </c>
      <c r="M11138"/>
    </row>
    <row r="11139" spans="1:15" hidden="1" x14ac:dyDescent="0.25">
      <c r="A11139">
        <v>221</v>
      </c>
      <c r="B11139" t="s">
        <v>207</v>
      </c>
      <c r="C11139" t="s">
        <v>208</v>
      </c>
      <c r="D11139">
        <v>6061446306</v>
      </c>
      <c r="E11139">
        <v>1</v>
      </c>
      <c r="F11139">
        <v>0</v>
      </c>
      <c r="G11139">
        <v>0</v>
      </c>
      <c r="H11139">
        <v>6000000000</v>
      </c>
      <c r="I11139">
        <v>340000000</v>
      </c>
      <c r="J11139">
        <v>0</v>
      </c>
      <c r="M11139"/>
    </row>
    <row r="11140" spans="1:15" x14ac:dyDescent="0.25">
      <c r="A11140">
        <v>224</v>
      </c>
      <c r="B11140" t="s">
        <v>173</v>
      </c>
      <c r="C11140" t="s">
        <v>174</v>
      </c>
      <c r="D11140">
        <v>1418663185140</v>
      </c>
      <c r="E11140">
        <v>0</v>
      </c>
      <c r="F11140">
        <v>0</v>
      </c>
      <c r="G11140">
        <v>1</v>
      </c>
      <c r="H11140">
        <v>150001000000</v>
      </c>
      <c r="I11140">
        <v>340000000</v>
      </c>
      <c r="J11140" s="127">
        <v>0.02</v>
      </c>
      <c r="L11140" t="str">
        <f t="shared" ref="L11140:L11148" si="137">C11140</f>
        <v>ONEW</v>
      </c>
      <c r="M11140" s="125">
        <f t="shared" ref="M11140:M11148" si="138">H11140/1000000</f>
        <v>150001</v>
      </c>
      <c r="O11140" s="126">
        <f t="shared" ref="O11140:O11148" si="139">D11140/1000000</f>
        <v>1418663.18514</v>
      </c>
    </row>
    <row r="11141" spans="1:15" x14ac:dyDescent="0.25">
      <c r="A11141">
        <v>224</v>
      </c>
      <c r="B11141" t="s">
        <v>2508</v>
      </c>
      <c r="C11141" t="s">
        <v>2509</v>
      </c>
      <c r="D11141">
        <v>72949455676452</v>
      </c>
      <c r="E11141">
        <v>0</v>
      </c>
      <c r="F11141">
        <v>0</v>
      </c>
      <c r="G11141">
        <v>63</v>
      </c>
      <c r="H11141">
        <v>150000000000</v>
      </c>
      <c r="I11141">
        <v>340000000</v>
      </c>
      <c r="J11141" s="127">
        <v>1.9900000000000001E-2</v>
      </c>
      <c r="L11141" t="str">
        <f t="shared" si="137"/>
        <v>SCAR</v>
      </c>
      <c r="M11141" s="125">
        <f t="shared" si="138"/>
        <v>150000</v>
      </c>
      <c r="O11141" s="126">
        <f t="shared" si="139"/>
        <v>72949455.676451996</v>
      </c>
    </row>
    <row r="11142" spans="1:15" x14ac:dyDescent="0.25">
      <c r="A11142">
        <v>224</v>
      </c>
      <c r="B11142" t="s">
        <v>163</v>
      </c>
      <c r="C11142" t="s">
        <v>164</v>
      </c>
      <c r="D11142">
        <v>12427205019126</v>
      </c>
      <c r="E11142">
        <v>0</v>
      </c>
      <c r="F11142">
        <v>0</v>
      </c>
      <c r="G11142">
        <v>5</v>
      </c>
      <c r="H11142">
        <v>150000000000</v>
      </c>
      <c r="I11142">
        <v>340000000</v>
      </c>
      <c r="J11142" s="127">
        <v>0.04</v>
      </c>
      <c r="L11142" t="str">
        <f t="shared" si="137"/>
        <v>FROG</v>
      </c>
      <c r="M11142" s="125">
        <f t="shared" si="138"/>
        <v>150000</v>
      </c>
      <c r="O11142" s="126">
        <f t="shared" si="139"/>
        <v>12427205.019126</v>
      </c>
    </row>
    <row r="11143" spans="1:15" x14ac:dyDescent="0.25">
      <c r="A11143">
        <v>224</v>
      </c>
      <c r="B11143" t="s">
        <v>852</v>
      </c>
      <c r="C11143" t="s">
        <v>853</v>
      </c>
      <c r="D11143">
        <v>8221539045381</v>
      </c>
      <c r="E11143">
        <v>0</v>
      </c>
      <c r="F11143">
        <v>0</v>
      </c>
      <c r="G11143">
        <v>3</v>
      </c>
      <c r="H11143">
        <v>150000000000</v>
      </c>
      <c r="I11143">
        <v>340000000</v>
      </c>
      <c r="J11143" s="127">
        <v>0</v>
      </c>
      <c r="L11143" t="str">
        <f t="shared" si="137"/>
        <v>AEON</v>
      </c>
      <c r="M11143" s="125">
        <f t="shared" si="138"/>
        <v>150000</v>
      </c>
      <c r="O11143" s="126">
        <f t="shared" si="139"/>
        <v>8221539.0453810003</v>
      </c>
    </row>
    <row r="11144" spans="1:15" x14ac:dyDescent="0.25">
      <c r="A11144">
        <v>224</v>
      </c>
      <c r="B11144" t="s">
        <v>685</v>
      </c>
      <c r="C11144" t="s">
        <v>94</v>
      </c>
      <c r="D11144">
        <v>18291934251360</v>
      </c>
      <c r="E11144">
        <v>0</v>
      </c>
      <c r="F11144">
        <v>0</v>
      </c>
      <c r="G11144">
        <v>8</v>
      </c>
      <c r="H11144">
        <v>150000000000</v>
      </c>
      <c r="I11144">
        <v>340000000</v>
      </c>
      <c r="J11144" s="127">
        <v>0.03</v>
      </c>
      <c r="L11144" t="str">
        <f t="shared" si="137"/>
        <v>SKY2</v>
      </c>
      <c r="M11144" s="125">
        <f t="shared" si="138"/>
        <v>150000</v>
      </c>
      <c r="O11144" s="126">
        <f t="shared" si="139"/>
        <v>18291934.251359999</v>
      </c>
    </row>
    <row r="11145" spans="1:15" x14ac:dyDescent="0.25">
      <c r="A11145">
        <v>224</v>
      </c>
      <c r="B11145" t="s">
        <v>2139</v>
      </c>
      <c r="C11145" t="s">
        <v>2140</v>
      </c>
      <c r="D11145">
        <v>4086792637150</v>
      </c>
      <c r="E11145">
        <v>0</v>
      </c>
      <c r="F11145">
        <v>0</v>
      </c>
      <c r="G11145">
        <v>3</v>
      </c>
      <c r="H11145">
        <v>150000000000</v>
      </c>
      <c r="I11145">
        <v>340000000</v>
      </c>
      <c r="J11145" s="127">
        <v>9.4999999999999998E-3</v>
      </c>
      <c r="L11145" t="str">
        <f t="shared" si="137"/>
        <v>PHRCK</v>
      </c>
      <c r="M11145" s="125">
        <f t="shared" si="138"/>
        <v>150000</v>
      </c>
      <c r="O11145" s="126">
        <f t="shared" si="139"/>
        <v>4086792.6371499998</v>
      </c>
    </row>
    <row r="11146" spans="1:15" x14ac:dyDescent="0.25">
      <c r="A11146">
        <v>224</v>
      </c>
      <c r="B11146" t="s">
        <v>296</v>
      </c>
      <c r="C11146" t="s">
        <v>297</v>
      </c>
      <c r="D11146">
        <v>14261292880087</v>
      </c>
      <c r="E11146">
        <v>0</v>
      </c>
      <c r="F11146">
        <v>0</v>
      </c>
      <c r="G11146">
        <v>7</v>
      </c>
      <c r="H11146">
        <v>150000000000</v>
      </c>
      <c r="I11146">
        <v>340000000</v>
      </c>
      <c r="J11146" s="127">
        <v>0.04</v>
      </c>
      <c r="L11146" t="str">
        <f t="shared" si="137"/>
        <v>FROG2</v>
      </c>
      <c r="M11146" s="125">
        <f t="shared" si="138"/>
        <v>150000</v>
      </c>
      <c r="O11146" s="126">
        <f t="shared" si="139"/>
        <v>14261292.880086999</v>
      </c>
    </row>
    <row r="11147" spans="1:15" x14ac:dyDescent="0.25">
      <c r="A11147">
        <v>224</v>
      </c>
      <c r="B11147" t="s">
        <v>1321</v>
      </c>
      <c r="C11147" t="s">
        <v>1322</v>
      </c>
      <c r="D11147">
        <v>408211401511</v>
      </c>
      <c r="E11147">
        <v>0</v>
      </c>
      <c r="F11147">
        <v>0</v>
      </c>
      <c r="G11147">
        <v>0</v>
      </c>
      <c r="H11147">
        <v>150000000000</v>
      </c>
      <c r="I11147">
        <v>340000000</v>
      </c>
      <c r="J11147" s="127">
        <v>0.01</v>
      </c>
      <c r="L11147" t="str">
        <f t="shared" si="137"/>
        <v>HYPE</v>
      </c>
      <c r="M11147" s="125">
        <f t="shared" si="138"/>
        <v>150000</v>
      </c>
      <c r="O11147" s="126">
        <f t="shared" si="139"/>
        <v>408211.401511</v>
      </c>
    </row>
    <row r="11148" spans="1:15" x14ac:dyDescent="0.25">
      <c r="A11148">
        <v>224</v>
      </c>
      <c r="B11148" t="s">
        <v>254</v>
      </c>
      <c r="C11148" t="s">
        <v>255</v>
      </c>
      <c r="D11148">
        <v>154096631870</v>
      </c>
      <c r="E11148">
        <v>0</v>
      </c>
      <c r="F11148">
        <v>0</v>
      </c>
      <c r="G11148">
        <v>0</v>
      </c>
      <c r="H11148">
        <v>150000000000</v>
      </c>
      <c r="I11148">
        <v>340000000</v>
      </c>
      <c r="J11148" s="127">
        <v>0</v>
      </c>
      <c r="L11148" t="str">
        <f t="shared" si="137"/>
        <v>LTES1</v>
      </c>
      <c r="M11148" s="125">
        <f t="shared" si="138"/>
        <v>150000</v>
      </c>
      <c r="O11148" s="126">
        <f t="shared" si="139"/>
        <v>154096.63187000001</v>
      </c>
    </row>
    <row r="11149" spans="1:15" hidden="1" x14ac:dyDescent="0.25">
      <c r="A11149">
        <v>221</v>
      </c>
      <c r="B11149" t="s">
        <v>782</v>
      </c>
      <c r="D11149">
        <v>0</v>
      </c>
      <c r="E11149">
        <v>0</v>
      </c>
      <c r="F11149">
        <v>0</v>
      </c>
      <c r="G11149">
        <v>1906</v>
      </c>
      <c r="H11149">
        <v>0</v>
      </c>
      <c r="I11149">
        <v>0</v>
      </c>
      <c r="J11149">
        <v>0</v>
      </c>
      <c r="M11149"/>
    </row>
    <row r="11150" spans="1:15" hidden="1" x14ac:dyDescent="0.25">
      <c r="A11150">
        <v>221</v>
      </c>
      <c r="B11150" t="s">
        <v>789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M11150"/>
    </row>
    <row r="11151" spans="1:15" hidden="1" x14ac:dyDescent="0.25">
      <c r="A11151">
        <v>221</v>
      </c>
      <c r="B11151" t="s">
        <v>1242</v>
      </c>
      <c r="C11151" t="s">
        <v>1243</v>
      </c>
      <c r="D11151">
        <v>10886749517</v>
      </c>
      <c r="E11151">
        <v>1</v>
      </c>
      <c r="F11151">
        <v>0</v>
      </c>
      <c r="G11151">
        <v>0</v>
      </c>
      <c r="H11151">
        <v>191000000</v>
      </c>
      <c r="I11151">
        <v>340000000</v>
      </c>
      <c r="J11151">
        <v>0.01</v>
      </c>
      <c r="M11151"/>
    </row>
    <row r="11152" spans="1:15" hidden="1" x14ac:dyDescent="0.25">
      <c r="A11152">
        <v>221</v>
      </c>
      <c r="B11152" t="s">
        <v>2609</v>
      </c>
      <c r="C11152" t="s">
        <v>2474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M11152"/>
    </row>
    <row r="11153" spans="1:15" hidden="1" x14ac:dyDescent="0.25">
      <c r="A11153">
        <v>221</v>
      </c>
      <c r="B11153" t="s">
        <v>2364</v>
      </c>
      <c r="C11153" t="s">
        <v>2365</v>
      </c>
      <c r="D11153">
        <v>57153489915</v>
      </c>
      <c r="E11153">
        <v>1</v>
      </c>
      <c r="F11153">
        <v>0</v>
      </c>
      <c r="G11153">
        <v>0</v>
      </c>
      <c r="H11153">
        <v>40000000000</v>
      </c>
      <c r="I11153">
        <v>340000000</v>
      </c>
      <c r="J11153">
        <v>0</v>
      </c>
      <c r="M11153"/>
    </row>
    <row r="11154" spans="1:15" hidden="1" x14ac:dyDescent="0.25">
      <c r="A11154">
        <v>221</v>
      </c>
      <c r="B11154" t="s">
        <v>703</v>
      </c>
      <c r="C11154" t="s">
        <v>704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M11154"/>
    </row>
    <row r="11155" spans="1:15" hidden="1" x14ac:dyDescent="0.25">
      <c r="A11155">
        <v>221</v>
      </c>
      <c r="B11155" t="s">
        <v>532</v>
      </c>
      <c r="C11155" t="s">
        <v>533</v>
      </c>
      <c r="D11155">
        <v>330266676514</v>
      </c>
      <c r="E11155">
        <v>374232516</v>
      </c>
      <c r="F11155">
        <v>1106851360</v>
      </c>
      <c r="G11155">
        <v>1</v>
      </c>
      <c r="H11155">
        <v>9000000000</v>
      </c>
      <c r="I11155">
        <v>340000000</v>
      </c>
      <c r="J11155">
        <v>0.03</v>
      </c>
      <c r="M11155"/>
    </row>
    <row r="11156" spans="1:15" hidden="1" x14ac:dyDescent="0.25">
      <c r="A11156">
        <v>221</v>
      </c>
      <c r="B11156" t="s">
        <v>1422</v>
      </c>
      <c r="C11156" t="s">
        <v>1423</v>
      </c>
      <c r="D11156">
        <v>117536994369</v>
      </c>
      <c r="E11156">
        <v>1</v>
      </c>
      <c r="F11156">
        <v>0</v>
      </c>
      <c r="G11156">
        <v>0</v>
      </c>
      <c r="H11156">
        <v>110000000000</v>
      </c>
      <c r="I11156">
        <v>340000000</v>
      </c>
      <c r="J11156">
        <v>0.01</v>
      </c>
      <c r="M11156"/>
    </row>
    <row r="11157" spans="1:15" hidden="1" x14ac:dyDescent="0.25">
      <c r="A11157">
        <v>221</v>
      </c>
      <c r="B11157" t="s">
        <v>1627</v>
      </c>
      <c r="D11157">
        <v>0</v>
      </c>
      <c r="E11157">
        <v>0</v>
      </c>
      <c r="F11157">
        <v>0</v>
      </c>
      <c r="G11157">
        <v>1909</v>
      </c>
      <c r="H11157">
        <v>0</v>
      </c>
      <c r="I11157">
        <v>0</v>
      </c>
      <c r="J11157">
        <v>0</v>
      </c>
      <c r="M11157"/>
    </row>
    <row r="11158" spans="1:15" hidden="1" x14ac:dyDescent="0.25">
      <c r="A11158">
        <v>221</v>
      </c>
      <c r="B11158" t="s">
        <v>563</v>
      </c>
      <c r="C11158" t="s">
        <v>564</v>
      </c>
      <c r="D11158">
        <v>2190760310661</v>
      </c>
      <c r="E11158">
        <v>362829056</v>
      </c>
      <c r="F11158">
        <v>1118623747</v>
      </c>
      <c r="G11158">
        <v>1</v>
      </c>
      <c r="H11158">
        <v>204289000000</v>
      </c>
      <c r="I11158">
        <v>340000000</v>
      </c>
      <c r="J11158">
        <v>0.02</v>
      </c>
      <c r="M11158"/>
    </row>
    <row r="11159" spans="1:15" hidden="1" x14ac:dyDescent="0.25">
      <c r="A11159">
        <v>221</v>
      </c>
      <c r="B11159" t="s">
        <v>1276</v>
      </c>
      <c r="D11159">
        <v>0</v>
      </c>
      <c r="E11159">
        <v>0</v>
      </c>
      <c r="F11159">
        <v>0</v>
      </c>
      <c r="G11159">
        <v>1911</v>
      </c>
      <c r="H11159">
        <v>0</v>
      </c>
      <c r="I11159">
        <v>0</v>
      </c>
      <c r="J11159">
        <v>0</v>
      </c>
      <c r="M11159"/>
    </row>
    <row r="11160" spans="1:15" hidden="1" x14ac:dyDescent="0.25">
      <c r="A11160">
        <v>221</v>
      </c>
      <c r="B11160" t="s">
        <v>919</v>
      </c>
      <c r="C11160" t="s">
        <v>920</v>
      </c>
      <c r="D11160">
        <v>76183554528</v>
      </c>
      <c r="E11160">
        <v>1</v>
      </c>
      <c r="F11160">
        <v>0</v>
      </c>
      <c r="G11160">
        <v>0</v>
      </c>
      <c r="H11160">
        <v>0</v>
      </c>
      <c r="I11160">
        <v>340000000</v>
      </c>
      <c r="J11160">
        <v>0.02</v>
      </c>
      <c r="M11160"/>
    </row>
    <row r="11161" spans="1:15" hidden="1" x14ac:dyDescent="0.25">
      <c r="A11161">
        <v>221</v>
      </c>
      <c r="B11161" t="s">
        <v>2299</v>
      </c>
      <c r="C11161" t="s">
        <v>2300</v>
      </c>
      <c r="D11161">
        <v>120570065005856</v>
      </c>
      <c r="E11161">
        <v>4778635361</v>
      </c>
      <c r="F11161">
        <v>84334071866</v>
      </c>
      <c r="G11161">
        <v>60</v>
      </c>
      <c r="H11161">
        <v>2000000000000</v>
      </c>
      <c r="I11161">
        <v>340000000</v>
      </c>
      <c r="J11161">
        <v>0.05</v>
      </c>
      <c r="M11161"/>
    </row>
    <row r="11162" spans="1:15" hidden="1" x14ac:dyDescent="0.25">
      <c r="A11162">
        <v>221</v>
      </c>
      <c r="B11162" t="s">
        <v>1525</v>
      </c>
      <c r="C11162" t="s">
        <v>1526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M11162"/>
    </row>
    <row r="11163" spans="1:15" x14ac:dyDescent="0.25">
      <c r="A11163">
        <v>224</v>
      </c>
      <c r="B11163" t="s">
        <v>2153</v>
      </c>
      <c r="C11163" t="s">
        <v>2154</v>
      </c>
      <c r="D11163">
        <v>6638814</v>
      </c>
      <c r="E11163">
        <v>0</v>
      </c>
      <c r="F11163">
        <v>0</v>
      </c>
      <c r="G11163">
        <v>0</v>
      </c>
      <c r="H11163">
        <v>150000000000</v>
      </c>
      <c r="I11163">
        <v>340000000</v>
      </c>
      <c r="J11163" s="127">
        <v>3.1414999999999998E-2</v>
      </c>
      <c r="L11163" t="str">
        <f>C11163</f>
        <v>FUNKY</v>
      </c>
      <c r="M11163" s="125">
        <f>H11163/1000000</f>
        <v>150000</v>
      </c>
      <c r="O11163" s="126">
        <f>D11163/1000000</f>
        <v>6.638814</v>
      </c>
    </row>
    <row r="11164" spans="1:15" hidden="1" x14ac:dyDescent="0.25">
      <c r="A11164">
        <v>221</v>
      </c>
      <c r="B11164" t="s">
        <v>1119</v>
      </c>
      <c r="C11164" t="s">
        <v>1120</v>
      </c>
      <c r="D11164">
        <v>4144154474131</v>
      </c>
      <c r="E11164">
        <v>418767451</v>
      </c>
      <c r="F11164">
        <v>2546814268</v>
      </c>
      <c r="G11164">
        <v>2</v>
      </c>
      <c r="H11164">
        <v>3100000000000</v>
      </c>
      <c r="I11164">
        <v>340000000</v>
      </c>
      <c r="J11164">
        <v>0.03</v>
      </c>
      <c r="M11164"/>
    </row>
    <row r="11165" spans="1:15" x14ac:dyDescent="0.25">
      <c r="A11165">
        <v>224</v>
      </c>
      <c r="B11165" t="s">
        <v>1149</v>
      </c>
      <c r="C11165" t="s">
        <v>1150</v>
      </c>
      <c r="D11165">
        <v>1698443619759</v>
      </c>
      <c r="E11165">
        <v>0</v>
      </c>
      <c r="F11165">
        <v>0</v>
      </c>
      <c r="G11165">
        <v>0</v>
      </c>
      <c r="H11165">
        <v>150000000000</v>
      </c>
      <c r="I11165">
        <v>340000000</v>
      </c>
      <c r="J11165" s="127">
        <v>0.01</v>
      </c>
      <c r="L11165" t="str">
        <f>C11165</f>
        <v>AYE</v>
      </c>
      <c r="M11165" s="125">
        <f>H11165/1000000</f>
        <v>150000</v>
      </c>
      <c r="O11165" s="126">
        <f>D11165/1000000</f>
        <v>1698443.6197589999</v>
      </c>
    </row>
    <row r="11166" spans="1:15" hidden="1" x14ac:dyDescent="0.25">
      <c r="A11166">
        <v>221</v>
      </c>
      <c r="B11166" t="s">
        <v>2041</v>
      </c>
      <c r="C11166" t="s">
        <v>2042</v>
      </c>
      <c r="D11166">
        <v>854524224739</v>
      </c>
      <c r="E11166">
        <v>1</v>
      </c>
      <c r="F11166">
        <v>0</v>
      </c>
      <c r="G11166">
        <v>0</v>
      </c>
      <c r="H11166">
        <v>25000000000</v>
      </c>
      <c r="I11166">
        <v>340000000</v>
      </c>
      <c r="J11166">
        <v>0.02</v>
      </c>
      <c r="M11166"/>
    </row>
    <row r="11167" spans="1:15" hidden="1" x14ac:dyDescent="0.25">
      <c r="A11167">
        <v>221</v>
      </c>
      <c r="B11167" t="s">
        <v>1557</v>
      </c>
      <c r="C11167" t="s">
        <v>1558</v>
      </c>
      <c r="D11167">
        <v>0</v>
      </c>
      <c r="E11167">
        <v>0</v>
      </c>
      <c r="F11167">
        <v>0</v>
      </c>
      <c r="G11167">
        <v>0</v>
      </c>
      <c r="H11167">
        <v>225000000000</v>
      </c>
      <c r="I11167">
        <v>340000000</v>
      </c>
      <c r="J11167">
        <v>2.29E-2</v>
      </c>
      <c r="M11167"/>
    </row>
    <row r="11168" spans="1:15" hidden="1" x14ac:dyDescent="0.25">
      <c r="A11168">
        <v>221</v>
      </c>
      <c r="B11168" t="s">
        <v>2619</v>
      </c>
      <c r="C11168" t="s">
        <v>797</v>
      </c>
      <c r="D11168">
        <v>2127043469</v>
      </c>
      <c r="E11168">
        <v>1</v>
      </c>
      <c r="F11168">
        <v>0</v>
      </c>
      <c r="G11168">
        <v>0</v>
      </c>
      <c r="H11168">
        <v>2000000000</v>
      </c>
      <c r="I11168">
        <v>340000000</v>
      </c>
      <c r="J11168">
        <v>0.03</v>
      </c>
      <c r="M11168"/>
    </row>
    <row r="11169" spans="1:15" hidden="1" x14ac:dyDescent="0.25">
      <c r="A11169">
        <v>221</v>
      </c>
      <c r="B11169" t="s">
        <v>1406</v>
      </c>
      <c r="C11169" t="s">
        <v>1407</v>
      </c>
      <c r="D11169">
        <v>262362144773</v>
      </c>
      <c r="E11169">
        <v>1</v>
      </c>
      <c r="F11169">
        <v>0</v>
      </c>
      <c r="G11169">
        <v>0</v>
      </c>
      <c r="H11169">
        <v>120000000000</v>
      </c>
      <c r="I11169">
        <v>340000000</v>
      </c>
      <c r="J11169">
        <v>0.02</v>
      </c>
      <c r="M11169"/>
    </row>
    <row r="11170" spans="1:15" hidden="1" x14ac:dyDescent="0.25">
      <c r="A11170">
        <v>221</v>
      </c>
      <c r="B11170" t="s">
        <v>177</v>
      </c>
      <c r="C11170" t="s">
        <v>178</v>
      </c>
      <c r="D11170">
        <v>0</v>
      </c>
      <c r="E11170">
        <v>0</v>
      </c>
      <c r="F11170">
        <v>0</v>
      </c>
      <c r="G11170">
        <v>0</v>
      </c>
      <c r="H11170">
        <v>100000000000</v>
      </c>
      <c r="I11170">
        <v>340000000</v>
      </c>
      <c r="J11170">
        <v>0.02</v>
      </c>
      <c r="M11170"/>
    </row>
    <row r="11171" spans="1:15" hidden="1" x14ac:dyDescent="0.25">
      <c r="A11171">
        <v>221</v>
      </c>
      <c r="B11171" t="s">
        <v>427</v>
      </c>
      <c r="C11171" t="s">
        <v>428</v>
      </c>
      <c r="D11171">
        <v>50007643786</v>
      </c>
      <c r="E11171">
        <v>1</v>
      </c>
      <c r="F11171">
        <v>0</v>
      </c>
      <c r="G11171">
        <v>0</v>
      </c>
      <c r="H11171">
        <v>50000000000</v>
      </c>
      <c r="I11171">
        <v>340000000</v>
      </c>
      <c r="J11171">
        <v>0.01</v>
      </c>
      <c r="M11171"/>
    </row>
    <row r="11172" spans="1:15" hidden="1" x14ac:dyDescent="0.25">
      <c r="A11172">
        <v>221</v>
      </c>
      <c r="B11172" t="s">
        <v>2499</v>
      </c>
      <c r="C11172" t="s">
        <v>219</v>
      </c>
      <c r="D11172">
        <v>187947267238</v>
      </c>
      <c r="E11172">
        <v>1</v>
      </c>
      <c r="F11172">
        <v>0</v>
      </c>
      <c r="G11172">
        <v>0</v>
      </c>
      <c r="H11172">
        <v>100000000000</v>
      </c>
      <c r="I11172">
        <v>340000000</v>
      </c>
      <c r="J11172">
        <v>0.01</v>
      </c>
      <c r="M11172"/>
    </row>
    <row r="11173" spans="1:15" hidden="1" x14ac:dyDescent="0.25">
      <c r="A11173">
        <v>221</v>
      </c>
      <c r="B11173" t="s">
        <v>2618</v>
      </c>
      <c r="C11173" t="s">
        <v>2525</v>
      </c>
      <c r="D11173">
        <v>0</v>
      </c>
      <c r="E11173">
        <v>0</v>
      </c>
      <c r="F11173">
        <v>0</v>
      </c>
      <c r="G11173">
        <v>0</v>
      </c>
      <c r="H11173">
        <v>100000000000</v>
      </c>
      <c r="I11173">
        <v>360000000</v>
      </c>
      <c r="J11173">
        <v>0.05</v>
      </c>
      <c r="M11173"/>
    </row>
    <row r="11174" spans="1:15" hidden="1" x14ac:dyDescent="0.25">
      <c r="A11174">
        <v>221</v>
      </c>
      <c r="B11174" t="s">
        <v>226</v>
      </c>
      <c r="C11174" t="s">
        <v>227</v>
      </c>
      <c r="D11174">
        <v>12869822301994</v>
      </c>
      <c r="E11174">
        <v>563941130</v>
      </c>
      <c r="F11174">
        <v>5374587143</v>
      </c>
      <c r="G11174">
        <v>4</v>
      </c>
      <c r="H11174">
        <v>2000000000000</v>
      </c>
      <c r="I11174">
        <v>340000000</v>
      </c>
      <c r="J11174">
        <v>0.04</v>
      </c>
      <c r="M11174"/>
    </row>
    <row r="11175" spans="1:15" x14ac:dyDescent="0.25">
      <c r="A11175">
        <v>224</v>
      </c>
      <c r="B11175" t="s">
        <v>1402</v>
      </c>
      <c r="C11175" t="s">
        <v>1403</v>
      </c>
      <c r="D11175">
        <v>767307823832</v>
      </c>
      <c r="E11175">
        <v>0</v>
      </c>
      <c r="F11175">
        <v>0</v>
      </c>
      <c r="G11175">
        <v>0</v>
      </c>
      <c r="H11175">
        <v>150000000000</v>
      </c>
      <c r="I11175">
        <v>340000000</v>
      </c>
      <c r="J11175" s="127">
        <v>0.01</v>
      </c>
      <c r="L11175" t="str">
        <f>C11175</f>
        <v>RAID3</v>
      </c>
      <c r="M11175" s="125">
        <f>H11175/1000000</f>
        <v>150000</v>
      </c>
      <c r="O11175" s="126">
        <f>D11175/1000000</f>
        <v>767307.82383200002</v>
      </c>
    </row>
    <row r="11176" spans="1:15" hidden="1" x14ac:dyDescent="0.25">
      <c r="A11176">
        <v>221</v>
      </c>
      <c r="B11176" t="s">
        <v>1877</v>
      </c>
      <c r="D11176">
        <v>197430721</v>
      </c>
      <c r="E11176">
        <v>1</v>
      </c>
      <c r="F11176">
        <v>0</v>
      </c>
      <c r="G11176">
        <v>0</v>
      </c>
      <c r="H11176">
        <v>130000000</v>
      </c>
      <c r="I11176">
        <v>340000000</v>
      </c>
      <c r="J11176">
        <v>0</v>
      </c>
      <c r="M11176"/>
    </row>
    <row r="11177" spans="1:15" x14ac:dyDescent="0.25">
      <c r="A11177">
        <v>224</v>
      </c>
      <c r="B11177" t="s">
        <v>2388</v>
      </c>
      <c r="C11177" t="s">
        <v>2389</v>
      </c>
      <c r="D11177">
        <v>11084796654047</v>
      </c>
      <c r="E11177">
        <v>0</v>
      </c>
      <c r="F11177">
        <v>0</v>
      </c>
      <c r="G11177">
        <v>3</v>
      </c>
      <c r="H11177">
        <v>150000000000</v>
      </c>
      <c r="I11177">
        <v>340000000</v>
      </c>
      <c r="J11177" s="127">
        <v>0</v>
      </c>
      <c r="L11177" t="str">
        <f>C11177</f>
        <v>BRADA</v>
      </c>
      <c r="M11177" s="125">
        <f>H11177/1000000</f>
        <v>150000</v>
      </c>
      <c r="O11177" s="126">
        <f>D11177/1000000</f>
        <v>11084796.654046999</v>
      </c>
    </row>
    <row r="11178" spans="1:15" hidden="1" x14ac:dyDescent="0.25">
      <c r="A11178">
        <v>221</v>
      </c>
      <c r="B11178" t="s">
        <v>1486</v>
      </c>
      <c r="C11178" t="s">
        <v>1487</v>
      </c>
      <c r="D11178">
        <v>37741224186</v>
      </c>
      <c r="E11178">
        <v>1</v>
      </c>
      <c r="F11178">
        <v>0</v>
      </c>
      <c r="G11178">
        <v>0</v>
      </c>
      <c r="H11178">
        <v>666000000</v>
      </c>
      <c r="I11178">
        <v>340000000</v>
      </c>
      <c r="J11178">
        <v>0.05</v>
      </c>
      <c r="M11178"/>
    </row>
    <row r="11179" spans="1:15" x14ac:dyDescent="0.25">
      <c r="A11179">
        <v>224</v>
      </c>
      <c r="B11179" t="s">
        <v>1244</v>
      </c>
      <c r="C11179" t="s">
        <v>1245</v>
      </c>
      <c r="D11179">
        <v>658176932428</v>
      </c>
      <c r="E11179">
        <v>0</v>
      </c>
      <c r="F11179">
        <v>0</v>
      </c>
      <c r="G11179">
        <v>0</v>
      </c>
      <c r="H11179">
        <v>149999999999</v>
      </c>
      <c r="I11179">
        <v>340000000</v>
      </c>
      <c r="J11179" s="127">
        <v>0</v>
      </c>
      <c r="L11179" t="str">
        <f>C11179</f>
        <v>CAR</v>
      </c>
      <c r="M11179" s="125">
        <f>H11179/1000000</f>
        <v>149999.99999899999</v>
      </c>
      <c r="O11179" s="126">
        <f>D11179/1000000</f>
        <v>658176.93242800003</v>
      </c>
    </row>
    <row r="11180" spans="1:15" hidden="1" x14ac:dyDescent="0.25">
      <c r="A11180">
        <v>221</v>
      </c>
      <c r="B11180" t="s">
        <v>296</v>
      </c>
      <c r="C11180" t="s">
        <v>297</v>
      </c>
      <c r="D11180">
        <v>16826428827797</v>
      </c>
      <c r="E11180">
        <v>681930297</v>
      </c>
      <c r="F11180">
        <v>8206327141</v>
      </c>
      <c r="G11180">
        <v>6</v>
      </c>
      <c r="H11180">
        <v>150000000000</v>
      </c>
      <c r="I11180">
        <v>340000000</v>
      </c>
      <c r="J11180">
        <v>0.04</v>
      </c>
      <c r="M11180"/>
    </row>
    <row r="11181" spans="1:15" hidden="1" x14ac:dyDescent="0.25">
      <c r="A11181">
        <v>221</v>
      </c>
      <c r="B11181" t="s">
        <v>503</v>
      </c>
      <c r="C11181" t="s">
        <v>504</v>
      </c>
      <c r="D11181">
        <v>59665076107</v>
      </c>
      <c r="E11181">
        <v>1</v>
      </c>
      <c r="F11181">
        <v>0</v>
      </c>
      <c r="G11181">
        <v>0</v>
      </c>
      <c r="H11181">
        <v>50000000000</v>
      </c>
      <c r="I11181">
        <v>340000000</v>
      </c>
      <c r="J11181">
        <v>0.01</v>
      </c>
      <c r="M11181"/>
    </row>
    <row r="11182" spans="1:15" hidden="1" x14ac:dyDescent="0.25">
      <c r="A11182">
        <v>221</v>
      </c>
      <c r="B11182" t="s">
        <v>1963</v>
      </c>
      <c r="C11182" t="s">
        <v>1964</v>
      </c>
      <c r="D11182">
        <v>11888744328408</v>
      </c>
      <c r="E11182">
        <v>479673166</v>
      </c>
      <c r="F11182">
        <v>5447253491</v>
      </c>
      <c r="G11182">
        <v>4</v>
      </c>
      <c r="H11182">
        <v>327500000000</v>
      </c>
      <c r="I11182">
        <v>340000000</v>
      </c>
      <c r="J11182">
        <v>2.5000000000000001E-2</v>
      </c>
      <c r="M11182"/>
    </row>
    <row r="11183" spans="1:15" hidden="1" x14ac:dyDescent="0.25">
      <c r="A11183">
        <v>221</v>
      </c>
      <c r="B11183" t="s">
        <v>705</v>
      </c>
      <c r="C11183" t="s">
        <v>706</v>
      </c>
      <c r="D11183">
        <v>578045286743</v>
      </c>
      <c r="E11183">
        <v>345706212</v>
      </c>
      <c r="F11183">
        <v>1135536238</v>
      </c>
      <c r="G11183">
        <v>1</v>
      </c>
      <c r="H11183">
        <v>103000000000</v>
      </c>
      <c r="I11183">
        <v>340000000</v>
      </c>
      <c r="J11183">
        <v>5.0000000000000001E-3</v>
      </c>
      <c r="M11183"/>
    </row>
    <row r="11184" spans="1:15" hidden="1" x14ac:dyDescent="0.25">
      <c r="A11184">
        <v>221</v>
      </c>
      <c r="B11184" t="s">
        <v>1222</v>
      </c>
      <c r="C11184" t="s">
        <v>1223</v>
      </c>
      <c r="D11184">
        <v>0</v>
      </c>
      <c r="E11184">
        <v>0</v>
      </c>
      <c r="F11184">
        <v>0</v>
      </c>
      <c r="G11184">
        <v>0</v>
      </c>
      <c r="H11184">
        <v>1000000000</v>
      </c>
      <c r="I11184">
        <v>340000000</v>
      </c>
      <c r="J11184">
        <v>0.05</v>
      </c>
      <c r="M11184"/>
    </row>
    <row r="11185" spans="1:15" hidden="1" x14ac:dyDescent="0.25">
      <c r="A11185">
        <v>221</v>
      </c>
      <c r="B11185" t="s">
        <v>575</v>
      </c>
      <c r="C11185" t="s">
        <v>576</v>
      </c>
      <c r="D11185">
        <v>787448466266</v>
      </c>
      <c r="E11185">
        <v>1</v>
      </c>
      <c r="F11185">
        <v>0</v>
      </c>
      <c r="G11185">
        <v>0</v>
      </c>
      <c r="H11185">
        <v>20000000000</v>
      </c>
      <c r="I11185">
        <v>340000000</v>
      </c>
      <c r="J11185">
        <v>1E-3</v>
      </c>
      <c r="M11185"/>
    </row>
    <row r="11186" spans="1:15" hidden="1" x14ac:dyDescent="0.25">
      <c r="A11186">
        <v>221</v>
      </c>
      <c r="B11186" t="s">
        <v>937</v>
      </c>
      <c r="C11186" t="s">
        <v>938</v>
      </c>
      <c r="D11186">
        <v>70069856027</v>
      </c>
      <c r="E11186">
        <v>1</v>
      </c>
      <c r="F11186">
        <v>0</v>
      </c>
      <c r="G11186">
        <v>0</v>
      </c>
      <c r="H11186">
        <v>30000000000</v>
      </c>
      <c r="I11186">
        <v>340000000</v>
      </c>
      <c r="J11186">
        <v>0.03</v>
      </c>
      <c r="M11186"/>
    </row>
    <row r="11187" spans="1:15" hidden="1" x14ac:dyDescent="0.25">
      <c r="A11187">
        <v>221</v>
      </c>
      <c r="B11187" t="s">
        <v>1117</v>
      </c>
      <c r="C11187" t="s">
        <v>1118</v>
      </c>
      <c r="D11187">
        <v>6242995763</v>
      </c>
      <c r="E11187">
        <v>1</v>
      </c>
      <c r="F11187">
        <v>0</v>
      </c>
      <c r="G11187">
        <v>0</v>
      </c>
      <c r="H11187">
        <v>2000000000</v>
      </c>
      <c r="I11187">
        <v>340000000</v>
      </c>
      <c r="J11187">
        <v>0.01</v>
      </c>
      <c r="M11187"/>
    </row>
    <row r="11188" spans="1:15" x14ac:dyDescent="0.25">
      <c r="A11188">
        <v>224</v>
      </c>
      <c r="B11188" t="s">
        <v>1151</v>
      </c>
      <c r="C11188" t="s">
        <v>1152</v>
      </c>
      <c r="D11188">
        <v>1009761021638</v>
      </c>
      <c r="E11188">
        <v>0</v>
      </c>
      <c r="F11188">
        <v>0</v>
      </c>
      <c r="G11188">
        <v>1</v>
      </c>
      <c r="H11188">
        <v>149000000000</v>
      </c>
      <c r="I11188">
        <v>340000000</v>
      </c>
      <c r="J11188" s="127">
        <v>0.04</v>
      </c>
      <c r="L11188" t="str">
        <f t="shared" ref="L11188:L11192" si="140">C11188</f>
        <v>NECTR</v>
      </c>
      <c r="M11188" s="125">
        <f t="shared" ref="M11188:M11192" si="141">H11188/1000000</f>
        <v>149000</v>
      </c>
      <c r="O11188" s="126">
        <f t="shared" ref="O11188:O11192" si="142">D11188/1000000</f>
        <v>1009761.021638</v>
      </c>
    </row>
    <row r="11189" spans="1:15" x14ac:dyDescent="0.25">
      <c r="A11189">
        <v>224</v>
      </c>
      <c r="B11189" t="s">
        <v>1888</v>
      </c>
      <c r="C11189" t="s">
        <v>1889</v>
      </c>
      <c r="D11189">
        <v>9490978362341</v>
      </c>
      <c r="E11189">
        <v>0</v>
      </c>
      <c r="F11189">
        <v>0</v>
      </c>
      <c r="G11189">
        <v>6</v>
      </c>
      <c r="H11189">
        <v>148000000000</v>
      </c>
      <c r="I11189">
        <v>340000000</v>
      </c>
      <c r="J11189" s="127">
        <v>3.9E-2</v>
      </c>
      <c r="L11189" t="str">
        <f t="shared" si="140"/>
        <v>NINJA</v>
      </c>
      <c r="M11189" s="125">
        <f t="shared" si="141"/>
        <v>148000</v>
      </c>
      <c r="O11189" s="126">
        <f t="shared" si="142"/>
        <v>9490978.3623409998</v>
      </c>
    </row>
    <row r="11190" spans="1:15" x14ac:dyDescent="0.25">
      <c r="A11190">
        <v>224</v>
      </c>
      <c r="B11190" t="s">
        <v>542</v>
      </c>
      <c r="C11190" t="s">
        <v>543</v>
      </c>
      <c r="D11190">
        <v>151652061200</v>
      </c>
      <c r="E11190">
        <v>0</v>
      </c>
      <c r="F11190">
        <v>0</v>
      </c>
      <c r="G11190">
        <v>0</v>
      </c>
      <c r="H11190">
        <v>142000000000</v>
      </c>
      <c r="I11190">
        <v>340000000</v>
      </c>
      <c r="J11190" s="127">
        <v>4.2000000000000003E-2</v>
      </c>
      <c r="L11190" t="str">
        <f t="shared" si="140"/>
        <v>LIFE</v>
      </c>
      <c r="M11190" s="125">
        <f t="shared" si="141"/>
        <v>142000</v>
      </c>
      <c r="O11190" s="126">
        <f t="shared" si="142"/>
        <v>151652.0612</v>
      </c>
    </row>
    <row r="11191" spans="1:15" x14ac:dyDescent="0.25">
      <c r="A11191">
        <v>224</v>
      </c>
      <c r="B11191" t="s">
        <v>2536</v>
      </c>
      <c r="C11191" t="s">
        <v>2537</v>
      </c>
      <c r="D11191">
        <v>411944959034</v>
      </c>
      <c r="E11191">
        <v>0</v>
      </c>
      <c r="F11191">
        <v>0</v>
      </c>
      <c r="G11191">
        <v>0</v>
      </c>
      <c r="H11191">
        <v>141500000000</v>
      </c>
      <c r="I11191">
        <v>340000000</v>
      </c>
      <c r="J11191" s="127">
        <v>0.03</v>
      </c>
      <c r="L11191" t="str">
        <f t="shared" si="140"/>
        <v>MARLN</v>
      </c>
      <c r="M11191" s="125">
        <f t="shared" si="141"/>
        <v>141500</v>
      </c>
      <c r="O11191" s="126">
        <f t="shared" si="142"/>
        <v>411944.959034</v>
      </c>
    </row>
    <row r="11192" spans="1:15" x14ac:dyDescent="0.25">
      <c r="A11192">
        <v>224</v>
      </c>
      <c r="B11192" t="s">
        <v>825</v>
      </c>
      <c r="C11192" t="s">
        <v>826</v>
      </c>
      <c r="D11192">
        <v>7431298067476</v>
      </c>
      <c r="E11192">
        <v>0</v>
      </c>
      <c r="F11192">
        <v>0</v>
      </c>
      <c r="G11192">
        <v>9</v>
      </c>
      <c r="H11192">
        <v>140000000000</v>
      </c>
      <c r="I11192">
        <v>340000000</v>
      </c>
      <c r="J11192" s="127">
        <v>0.02</v>
      </c>
      <c r="L11192" t="str">
        <f t="shared" si="140"/>
        <v>DEAD</v>
      </c>
      <c r="M11192" s="125">
        <f t="shared" si="141"/>
        <v>140000</v>
      </c>
      <c r="O11192" s="126">
        <f t="shared" si="142"/>
        <v>7431298.0674759997</v>
      </c>
    </row>
    <row r="11193" spans="1:15" hidden="1" x14ac:dyDescent="0.25">
      <c r="A11193">
        <v>221</v>
      </c>
      <c r="B11193" t="s">
        <v>2221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340000000</v>
      </c>
      <c r="J11193">
        <v>1</v>
      </c>
      <c r="M11193"/>
    </row>
    <row r="11194" spans="1:15" hidden="1" x14ac:dyDescent="0.25">
      <c r="A11194">
        <v>221</v>
      </c>
      <c r="B11194" t="s">
        <v>963</v>
      </c>
      <c r="C11194" t="s">
        <v>964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M11194"/>
    </row>
    <row r="11195" spans="1:15" hidden="1" x14ac:dyDescent="0.25">
      <c r="A11195">
        <v>221</v>
      </c>
      <c r="B11195" t="s">
        <v>1970</v>
      </c>
      <c r="C11195" t="s">
        <v>1971</v>
      </c>
      <c r="D11195">
        <v>993625892941</v>
      </c>
      <c r="E11195">
        <v>1</v>
      </c>
      <c r="F11195">
        <v>0</v>
      </c>
      <c r="G11195">
        <v>0</v>
      </c>
      <c r="H11195">
        <v>80000000</v>
      </c>
      <c r="I11195">
        <v>340000000</v>
      </c>
      <c r="J11195">
        <v>0.02</v>
      </c>
      <c r="M11195"/>
    </row>
    <row r="11196" spans="1:15" hidden="1" x14ac:dyDescent="0.25">
      <c r="A11196">
        <v>221</v>
      </c>
      <c r="B11196" t="s">
        <v>2536</v>
      </c>
      <c r="C11196" t="s">
        <v>2537</v>
      </c>
      <c r="D11196">
        <v>415347935528</v>
      </c>
      <c r="E11196">
        <v>1</v>
      </c>
      <c r="F11196">
        <v>0</v>
      </c>
      <c r="G11196">
        <v>0</v>
      </c>
      <c r="H11196">
        <v>141500000000</v>
      </c>
      <c r="I11196">
        <v>340000000</v>
      </c>
      <c r="J11196">
        <v>0.03</v>
      </c>
      <c r="M11196"/>
    </row>
    <row r="11197" spans="1:15" hidden="1" x14ac:dyDescent="0.25">
      <c r="A11197">
        <v>221</v>
      </c>
      <c r="B11197" t="s">
        <v>2680</v>
      </c>
      <c r="C11197" t="s">
        <v>2681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M11197"/>
    </row>
    <row r="11198" spans="1:15" hidden="1" x14ac:dyDescent="0.25">
      <c r="A11198">
        <v>221</v>
      </c>
      <c r="B11198" t="s">
        <v>2026</v>
      </c>
      <c r="D11198">
        <v>0</v>
      </c>
      <c r="E11198">
        <v>0</v>
      </c>
      <c r="F11198">
        <v>0</v>
      </c>
      <c r="G11198">
        <v>0</v>
      </c>
      <c r="H11198">
        <v>100000000</v>
      </c>
      <c r="I11198">
        <v>345000000</v>
      </c>
      <c r="J11198">
        <v>0.15</v>
      </c>
      <c r="M11198"/>
    </row>
    <row r="11199" spans="1:15" hidden="1" x14ac:dyDescent="0.25">
      <c r="A11199">
        <v>221</v>
      </c>
      <c r="B11199" t="s">
        <v>1281</v>
      </c>
      <c r="C11199" t="s">
        <v>1282</v>
      </c>
      <c r="D11199">
        <v>740783301428</v>
      </c>
      <c r="E11199">
        <v>1</v>
      </c>
      <c r="F11199">
        <v>0</v>
      </c>
      <c r="G11199">
        <v>0</v>
      </c>
      <c r="H11199">
        <v>114509625174</v>
      </c>
      <c r="I11199">
        <v>340000000</v>
      </c>
      <c r="J11199">
        <v>0.03</v>
      </c>
      <c r="M11199"/>
    </row>
    <row r="11200" spans="1:15" hidden="1" x14ac:dyDescent="0.25">
      <c r="A11200">
        <v>221</v>
      </c>
      <c r="B11200" t="s">
        <v>1177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M11200"/>
    </row>
    <row r="11201" spans="1:15" hidden="1" x14ac:dyDescent="0.25">
      <c r="A11201">
        <v>221</v>
      </c>
      <c r="B11201" t="s">
        <v>2674</v>
      </c>
      <c r="C11201" t="s">
        <v>2675</v>
      </c>
      <c r="D11201">
        <v>2601029947</v>
      </c>
      <c r="E11201">
        <v>1</v>
      </c>
      <c r="F11201">
        <v>0</v>
      </c>
      <c r="G11201">
        <v>0</v>
      </c>
      <c r="H11201">
        <v>2000000000</v>
      </c>
      <c r="I11201">
        <v>340000000</v>
      </c>
      <c r="J11201">
        <v>0.02</v>
      </c>
      <c r="M11201"/>
    </row>
    <row r="11202" spans="1:15" hidden="1" x14ac:dyDescent="0.25">
      <c r="A11202">
        <v>221</v>
      </c>
      <c r="B11202" t="s">
        <v>2273</v>
      </c>
      <c r="C11202" t="s">
        <v>2274</v>
      </c>
      <c r="D11202">
        <v>76846380000</v>
      </c>
      <c r="E11202">
        <v>1</v>
      </c>
      <c r="F11202">
        <v>0</v>
      </c>
      <c r="G11202">
        <v>0</v>
      </c>
      <c r="H11202">
        <v>100000000000</v>
      </c>
      <c r="I11202">
        <v>340000000</v>
      </c>
      <c r="J11202">
        <v>1.9E-2</v>
      </c>
      <c r="M11202"/>
    </row>
    <row r="11203" spans="1:15" x14ac:dyDescent="0.25">
      <c r="A11203">
        <v>224</v>
      </c>
      <c r="B11203" t="s">
        <v>821</v>
      </c>
      <c r="C11203" t="s">
        <v>822</v>
      </c>
      <c r="D11203">
        <v>140090546615</v>
      </c>
      <c r="E11203">
        <v>0</v>
      </c>
      <c r="F11203">
        <v>0</v>
      </c>
      <c r="G11203">
        <v>0</v>
      </c>
      <c r="H11203">
        <v>140000000000</v>
      </c>
      <c r="I11203">
        <v>340000000</v>
      </c>
      <c r="J11203" s="127">
        <v>2.7E-2</v>
      </c>
      <c r="L11203" t="str">
        <f>C11203</f>
        <v>BANDA</v>
      </c>
      <c r="M11203" s="125">
        <f>H11203/1000000</f>
        <v>140000</v>
      </c>
      <c r="O11203" s="126">
        <f>D11203/1000000</f>
        <v>140090.546615</v>
      </c>
    </row>
    <row r="11204" spans="1:15" hidden="1" x14ac:dyDescent="0.25">
      <c r="A11204">
        <v>221</v>
      </c>
      <c r="B11204" t="s">
        <v>2607</v>
      </c>
      <c r="C11204" t="s">
        <v>2608</v>
      </c>
      <c r="D11204">
        <v>6507403819</v>
      </c>
      <c r="E11204">
        <v>1</v>
      </c>
      <c r="F11204">
        <v>0</v>
      </c>
      <c r="G11204">
        <v>0</v>
      </c>
      <c r="H11204">
        <v>100000000</v>
      </c>
      <c r="I11204">
        <v>340000000</v>
      </c>
      <c r="J11204">
        <v>0.01</v>
      </c>
      <c r="M11204"/>
    </row>
    <row r="11205" spans="1:15" hidden="1" x14ac:dyDescent="0.25">
      <c r="A11205">
        <v>221</v>
      </c>
      <c r="B11205" s="161" t="s">
        <v>741</v>
      </c>
      <c r="C11205" t="s">
        <v>742</v>
      </c>
      <c r="D11205">
        <v>102889096832826</v>
      </c>
      <c r="E11205">
        <v>1032809705</v>
      </c>
      <c r="F11205">
        <v>68588160850</v>
      </c>
      <c r="G11205">
        <v>47</v>
      </c>
      <c r="H11205">
        <v>111000000000</v>
      </c>
      <c r="I11205">
        <v>340000000</v>
      </c>
      <c r="J11205">
        <v>0.01</v>
      </c>
      <c r="M11205"/>
    </row>
    <row r="11206" spans="1:15" x14ac:dyDescent="0.25">
      <c r="A11206">
        <v>224</v>
      </c>
      <c r="B11206" t="s">
        <v>1308</v>
      </c>
      <c r="C11206" t="s">
        <v>805</v>
      </c>
      <c r="D11206">
        <v>0</v>
      </c>
      <c r="E11206">
        <v>0</v>
      </c>
      <c r="F11206">
        <v>0</v>
      </c>
      <c r="G11206">
        <v>0</v>
      </c>
      <c r="H11206">
        <v>135000000000</v>
      </c>
      <c r="I11206">
        <v>340000000</v>
      </c>
      <c r="J11206" s="127">
        <v>0</v>
      </c>
      <c r="L11206" t="str">
        <f>C11206</f>
        <v>JOEY</v>
      </c>
      <c r="M11206" s="125">
        <f>H11206/1000000</f>
        <v>135000</v>
      </c>
      <c r="O11206" s="126">
        <f>D11206/1000000</f>
        <v>0</v>
      </c>
    </row>
    <row r="11207" spans="1:15" hidden="1" x14ac:dyDescent="0.25">
      <c r="A11207">
        <v>221</v>
      </c>
      <c r="B11207" t="s">
        <v>536</v>
      </c>
      <c r="C11207" t="s">
        <v>537</v>
      </c>
      <c r="D11207">
        <v>0</v>
      </c>
      <c r="E11207">
        <v>0</v>
      </c>
      <c r="F11207">
        <v>0</v>
      </c>
      <c r="G11207">
        <v>0</v>
      </c>
      <c r="H11207">
        <v>168000000000</v>
      </c>
      <c r="I11207">
        <v>340000000</v>
      </c>
      <c r="J11207">
        <v>3.5999999999999997E-2</v>
      </c>
      <c r="M11207"/>
    </row>
    <row r="11208" spans="1:15" hidden="1" x14ac:dyDescent="0.25">
      <c r="A11208">
        <v>221</v>
      </c>
      <c r="B11208" t="s">
        <v>2617</v>
      </c>
      <c r="C11208" t="s">
        <v>2525</v>
      </c>
      <c r="D11208">
        <v>0</v>
      </c>
      <c r="E11208">
        <v>0</v>
      </c>
      <c r="F11208">
        <v>0</v>
      </c>
      <c r="G11208">
        <v>0</v>
      </c>
      <c r="H11208">
        <v>100000000000</v>
      </c>
      <c r="I11208">
        <v>360000000</v>
      </c>
      <c r="J11208">
        <v>0.05</v>
      </c>
      <c r="M11208"/>
    </row>
    <row r="11209" spans="1:15" hidden="1" x14ac:dyDescent="0.25">
      <c r="A11209">
        <v>221</v>
      </c>
      <c r="B11209" t="s">
        <v>224</v>
      </c>
      <c r="C11209" t="s">
        <v>225</v>
      </c>
      <c r="D11209">
        <v>104377907217</v>
      </c>
      <c r="E11209">
        <v>1</v>
      </c>
      <c r="F11209">
        <v>0</v>
      </c>
      <c r="G11209">
        <v>0</v>
      </c>
      <c r="H11209">
        <v>100000000000</v>
      </c>
      <c r="I11209">
        <v>340000000</v>
      </c>
      <c r="J11209">
        <v>2.8000000000000001E-2</v>
      </c>
      <c r="M11209"/>
    </row>
    <row r="11210" spans="1:15" hidden="1" x14ac:dyDescent="0.25">
      <c r="A11210">
        <v>221</v>
      </c>
      <c r="B11210" t="s">
        <v>1238</v>
      </c>
      <c r="C11210" t="s">
        <v>1239</v>
      </c>
      <c r="D11210">
        <v>317358186519</v>
      </c>
      <c r="E11210">
        <v>1</v>
      </c>
      <c r="F11210">
        <v>0</v>
      </c>
      <c r="G11210">
        <v>0</v>
      </c>
      <c r="H11210">
        <v>5750000000</v>
      </c>
      <c r="I11210">
        <v>345000000</v>
      </c>
      <c r="J11210">
        <v>0.04</v>
      </c>
      <c r="M11210"/>
    </row>
    <row r="11211" spans="1:15" hidden="1" x14ac:dyDescent="0.25">
      <c r="A11211">
        <v>221</v>
      </c>
      <c r="B11211" t="s">
        <v>1470</v>
      </c>
      <c r="C11211" t="s">
        <v>1471</v>
      </c>
      <c r="D11211">
        <v>542856355056</v>
      </c>
      <c r="E11211">
        <v>1</v>
      </c>
      <c r="F11211">
        <v>0</v>
      </c>
      <c r="G11211">
        <v>0</v>
      </c>
      <c r="H11211">
        <v>500000000</v>
      </c>
      <c r="I11211">
        <v>500000000</v>
      </c>
      <c r="J11211">
        <v>3.5000000000000003E-2</v>
      </c>
      <c r="M11211"/>
    </row>
    <row r="11212" spans="1:15" x14ac:dyDescent="0.25">
      <c r="A11212">
        <v>224</v>
      </c>
      <c r="B11212" t="s">
        <v>1143</v>
      </c>
      <c r="C11212" t="s">
        <v>1144</v>
      </c>
      <c r="D11212">
        <v>1353925936999</v>
      </c>
      <c r="E11212">
        <v>0</v>
      </c>
      <c r="F11212">
        <v>0</v>
      </c>
      <c r="G11212">
        <v>0</v>
      </c>
      <c r="H11212">
        <v>134000000000</v>
      </c>
      <c r="I11212">
        <v>340000000</v>
      </c>
      <c r="J11212" s="127">
        <v>0.01</v>
      </c>
      <c r="L11212" t="str">
        <f>C11212</f>
        <v>BRTHE</v>
      </c>
      <c r="M11212" s="125">
        <f>H11212/1000000</f>
        <v>134000</v>
      </c>
      <c r="O11212" s="126">
        <f>D11212/1000000</f>
        <v>1353925.9369989999</v>
      </c>
    </row>
    <row r="11213" spans="1:15" hidden="1" x14ac:dyDescent="0.25">
      <c r="A11213">
        <v>221</v>
      </c>
      <c r="B11213" t="s">
        <v>1103</v>
      </c>
      <c r="C11213" t="s">
        <v>1104</v>
      </c>
      <c r="D11213">
        <v>77735166440</v>
      </c>
      <c r="E11213">
        <v>1</v>
      </c>
      <c r="F11213">
        <v>0</v>
      </c>
      <c r="G11213">
        <v>0</v>
      </c>
      <c r="H11213">
        <v>500000000</v>
      </c>
      <c r="I11213">
        <v>340000000</v>
      </c>
      <c r="J11213">
        <v>0.03</v>
      </c>
      <c r="M11213"/>
    </row>
    <row r="11214" spans="1:15" x14ac:dyDescent="0.25">
      <c r="A11214">
        <v>224</v>
      </c>
      <c r="B11214" t="s">
        <v>441</v>
      </c>
      <c r="C11214" t="s">
        <v>442</v>
      </c>
      <c r="D11214">
        <v>2691761086444</v>
      </c>
      <c r="E11214">
        <v>0</v>
      </c>
      <c r="F11214">
        <v>0</v>
      </c>
      <c r="G11214">
        <v>2</v>
      </c>
      <c r="H11214">
        <v>134000000000</v>
      </c>
      <c r="I11214">
        <v>340000000</v>
      </c>
      <c r="J11214" s="127">
        <v>9.9000000000000008E-3</v>
      </c>
      <c r="L11214" t="str">
        <f t="shared" ref="L11214:L11215" si="143">C11214</f>
        <v>ROCKY</v>
      </c>
      <c r="M11214" s="125">
        <f t="shared" ref="M11214:M11215" si="144">H11214/1000000</f>
        <v>134000</v>
      </c>
      <c r="O11214" s="126">
        <f t="shared" ref="O11214:O11215" si="145">D11214/1000000</f>
        <v>2691761.0864439998</v>
      </c>
    </row>
    <row r="11215" spans="1:15" x14ac:dyDescent="0.25">
      <c r="A11215">
        <v>224</v>
      </c>
      <c r="B11215" t="s">
        <v>250</v>
      </c>
      <c r="C11215" t="s">
        <v>251</v>
      </c>
      <c r="D11215">
        <v>170835549163</v>
      </c>
      <c r="E11215">
        <v>0</v>
      </c>
      <c r="F11215">
        <v>0</v>
      </c>
      <c r="G11215">
        <v>0</v>
      </c>
      <c r="H11215">
        <v>133700000000</v>
      </c>
      <c r="I11215">
        <v>340000000</v>
      </c>
      <c r="J11215" s="127">
        <v>8.9999999999999993E-3</v>
      </c>
      <c r="L11215" t="str">
        <f t="shared" si="143"/>
        <v>BIGPP</v>
      </c>
      <c r="M11215" s="125">
        <f t="shared" si="144"/>
        <v>133700</v>
      </c>
      <c r="O11215" s="126">
        <f t="shared" si="145"/>
        <v>170835.54916299999</v>
      </c>
    </row>
    <row r="11216" spans="1:15" hidden="1" x14ac:dyDescent="0.25">
      <c r="A11216">
        <v>221</v>
      </c>
      <c r="B11216" t="s">
        <v>2320</v>
      </c>
      <c r="C11216" t="s">
        <v>2321</v>
      </c>
      <c r="D11216">
        <v>2245766597490</v>
      </c>
      <c r="E11216">
        <v>366222037</v>
      </c>
      <c r="F11216">
        <v>2595981673</v>
      </c>
      <c r="G11216">
        <v>2</v>
      </c>
      <c r="H11216">
        <v>17500000000</v>
      </c>
      <c r="I11216">
        <v>340000000</v>
      </c>
      <c r="J11216">
        <v>0.01</v>
      </c>
      <c r="M11216"/>
    </row>
    <row r="11217" spans="1:15" hidden="1" x14ac:dyDescent="0.25">
      <c r="A11217">
        <v>221</v>
      </c>
      <c r="B11217" t="s">
        <v>1980</v>
      </c>
      <c r="C11217" t="s">
        <v>1981</v>
      </c>
      <c r="D11217">
        <v>1019518847390</v>
      </c>
      <c r="E11217">
        <v>368540001</v>
      </c>
      <c r="F11217">
        <v>1113060068</v>
      </c>
      <c r="G11217">
        <v>1</v>
      </c>
      <c r="H11217">
        <v>500000000000</v>
      </c>
      <c r="I11217">
        <v>340000000</v>
      </c>
      <c r="J11217">
        <v>2.5000000000000001E-2</v>
      </c>
      <c r="M11217"/>
    </row>
    <row r="11218" spans="1:15" x14ac:dyDescent="0.25">
      <c r="A11218">
        <v>224</v>
      </c>
      <c r="B11218" t="s">
        <v>623</v>
      </c>
      <c r="C11218" t="s">
        <v>624</v>
      </c>
      <c r="D11218">
        <v>1991047749053</v>
      </c>
      <c r="E11218">
        <v>0</v>
      </c>
      <c r="F11218">
        <v>0</v>
      </c>
      <c r="G11218">
        <v>1</v>
      </c>
      <c r="H11218">
        <v>133640934650</v>
      </c>
      <c r="I11218">
        <v>340000000</v>
      </c>
      <c r="J11218" s="127">
        <v>2.5000000000000001E-2</v>
      </c>
      <c r="L11218" t="str">
        <f>C11218</f>
        <v>SALAD</v>
      </c>
      <c r="M11218" s="125">
        <f>H11218/1000000</f>
        <v>133640.93465000001</v>
      </c>
      <c r="O11218" s="126">
        <f>D11218/1000000</f>
        <v>1991047.749053</v>
      </c>
    </row>
    <row r="11219" spans="1:15" hidden="1" x14ac:dyDescent="0.25">
      <c r="A11219">
        <v>221</v>
      </c>
      <c r="B11219" t="s">
        <v>988</v>
      </c>
      <c r="D11219">
        <v>102802555</v>
      </c>
      <c r="E11219">
        <v>1</v>
      </c>
      <c r="F11219">
        <v>0</v>
      </c>
      <c r="G11219">
        <v>0</v>
      </c>
      <c r="H11219">
        <v>100000000</v>
      </c>
      <c r="I11219">
        <v>340000000</v>
      </c>
      <c r="J11219">
        <v>0.15</v>
      </c>
      <c r="M11219"/>
    </row>
    <row r="11220" spans="1:15" hidden="1" x14ac:dyDescent="0.25">
      <c r="A11220">
        <v>221</v>
      </c>
      <c r="B11220" t="s">
        <v>2306</v>
      </c>
      <c r="C11220" t="s">
        <v>2307</v>
      </c>
      <c r="D11220">
        <v>111591162200658</v>
      </c>
      <c r="E11220">
        <v>15082655951</v>
      </c>
      <c r="F11220">
        <v>58970623805</v>
      </c>
      <c r="G11220">
        <v>50</v>
      </c>
      <c r="H11220">
        <v>0</v>
      </c>
      <c r="I11220">
        <v>340000000</v>
      </c>
      <c r="J11220">
        <v>0.2</v>
      </c>
      <c r="M11220"/>
    </row>
    <row r="11221" spans="1:15" hidden="1" x14ac:dyDescent="0.25">
      <c r="A11221">
        <v>221</v>
      </c>
      <c r="B11221" t="s">
        <v>2579</v>
      </c>
      <c r="C11221" t="s">
        <v>2580</v>
      </c>
      <c r="D11221">
        <v>162514745594674</v>
      </c>
      <c r="E11221">
        <v>112560985230</v>
      </c>
      <c r="F11221">
        <v>0</v>
      </c>
      <c r="G11221">
        <v>76</v>
      </c>
      <c r="H11221">
        <v>0</v>
      </c>
      <c r="I11221">
        <v>340000000</v>
      </c>
      <c r="J11221">
        <v>1</v>
      </c>
      <c r="M11221"/>
    </row>
    <row r="11222" spans="1:15" hidden="1" x14ac:dyDescent="0.25">
      <c r="A11222">
        <v>221</v>
      </c>
      <c r="B11222" t="s">
        <v>280</v>
      </c>
      <c r="C11222" t="s">
        <v>281</v>
      </c>
      <c r="D11222">
        <v>114542203282</v>
      </c>
      <c r="E11222">
        <v>1</v>
      </c>
      <c r="F11222">
        <v>0</v>
      </c>
      <c r="G11222">
        <v>0</v>
      </c>
      <c r="H11222">
        <v>50000000000</v>
      </c>
      <c r="I11222">
        <v>340000000</v>
      </c>
      <c r="J11222">
        <v>0.02</v>
      </c>
      <c r="M11222"/>
    </row>
    <row r="11223" spans="1:15" hidden="1" x14ac:dyDescent="0.25">
      <c r="A11223">
        <v>221</v>
      </c>
      <c r="B11223" t="s">
        <v>610</v>
      </c>
      <c r="C11223" t="s">
        <v>611</v>
      </c>
      <c r="D11223">
        <v>242600231144</v>
      </c>
      <c r="E11223">
        <v>1</v>
      </c>
      <c r="F11223">
        <v>0</v>
      </c>
      <c r="G11223">
        <v>0</v>
      </c>
      <c r="H11223">
        <v>155000000000</v>
      </c>
      <c r="I11223">
        <v>340000000</v>
      </c>
      <c r="J11223">
        <v>0.01</v>
      </c>
      <c r="M11223"/>
    </row>
    <row r="11224" spans="1:15" x14ac:dyDescent="0.25">
      <c r="A11224">
        <v>224</v>
      </c>
      <c r="B11224" t="s">
        <v>1444</v>
      </c>
      <c r="C11224" t="s">
        <v>1445</v>
      </c>
      <c r="D11224">
        <v>57304705451264</v>
      </c>
      <c r="E11224">
        <v>0</v>
      </c>
      <c r="F11224">
        <v>0</v>
      </c>
      <c r="G11224">
        <v>30</v>
      </c>
      <c r="H11224">
        <v>130000000000</v>
      </c>
      <c r="I11224">
        <v>340000000</v>
      </c>
      <c r="J11224" s="127">
        <v>1.4999999999999999E-2</v>
      </c>
      <c r="L11224" t="str">
        <f t="shared" ref="L11224:L11225" si="146">C11224</f>
        <v>STI</v>
      </c>
      <c r="M11224" s="125">
        <f t="shared" ref="M11224:M11225" si="147">H11224/1000000</f>
        <v>130000</v>
      </c>
      <c r="O11224" s="126">
        <f t="shared" ref="O11224:O11225" si="148">D11224/1000000</f>
        <v>57304705.451264001</v>
      </c>
    </row>
    <row r="11225" spans="1:15" x14ac:dyDescent="0.25">
      <c r="A11225">
        <v>224</v>
      </c>
      <c r="B11225" t="s">
        <v>1384</v>
      </c>
      <c r="C11225" t="s">
        <v>1385</v>
      </c>
      <c r="D11225">
        <v>353196366642</v>
      </c>
      <c r="E11225">
        <v>0</v>
      </c>
      <c r="F11225">
        <v>0</v>
      </c>
      <c r="G11225">
        <v>0</v>
      </c>
      <c r="H11225">
        <v>130000000000</v>
      </c>
      <c r="I11225">
        <v>340000000</v>
      </c>
      <c r="J11225" s="127">
        <v>1.9900000000000001E-2</v>
      </c>
      <c r="L11225" t="str">
        <f t="shared" si="146"/>
        <v>CHIRO</v>
      </c>
      <c r="M11225" s="125">
        <f t="shared" si="147"/>
        <v>130000</v>
      </c>
      <c r="O11225" s="126">
        <f t="shared" si="148"/>
        <v>353196.36664199998</v>
      </c>
    </row>
    <row r="11226" spans="1:15" hidden="1" x14ac:dyDescent="0.25">
      <c r="A11226">
        <v>221</v>
      </c>
      <c r="B11226" t="s">
        <v>1998</v>
      </c>
      <c r="C11226" t="s">
        <v>1999</v>
      </c>
      <c r="D11226">
        <v>781209003940</v>
      </c>
      <c r="E11226">
        <v>1</v>
      </c>
      <c r="F11226">
        <v>0</v>
      </c>
      <c r="G11226">
        <v>0</v>
      </c>
      <c r="H11226">
        <v>50000000000</v>
      </c>
      <c r="I11226">
        <v>340000000</v>
      </c>
      <c r="J11226">
        <v>0</v>
      </c>
      <c r="M11226"/>
    </row>
    <row r="11227" spans="1:15" hidden="1" x14ac:dyDescent="0.25">
      <c r="A11227">
        <v>221</v>
      </c>
      <c r="B11227" t="s">
        <v>2545</v>
      </c>
      <c r="C11227" t="s">
        <v>2546</v>
      </c>
      <c r="D11227">
        <v>116215587553</v>
      </c>
      <c r="E11227">
        <v>1</v>
      </c>
      <c r="F11227">
        <v>0</v>
      </c>
      <c r="G11227">
        <v>0</v>
      </c>
      <c r="H11227">
        <v>50000000</v>
      </c>
      <c r="I11227">
        <v>340000000</v>
      </c>
      <c r="J11227">
        <v>0</v>
      </c>
      <c r="M11227"/>
    </row>
    <row r="11228" spans="1:15" hidden="1" x14ac:dyDescent="0.25">
      <c r="A11228">
        <v>221</v>
      </c>
      <c r="B11228" t="s">
        <v>1501</v>
      </c>
      <c r="C11228" t="s">
        <v>1502</v>
      </c>
      <c r="D11228">
        <v>9259294931643</v>
      </c>
      <c r="E11228">
        <v>372844791</v>
      </c>
      <c r="F11228">
        <v>4072754185</v>
      </c>
      <c r="G11228">
        <v>3</v>
      </c>
      <c r="H11228">
        <v>400000000000</v>
      </c>
      <c r="I11228">
        <v>340000000</v>
      </c>
      <c r="J11228">
        <v>8.0000000000000002E-3</v>
      </c>
      <c r="M11228"/>
    </row>
    <row r="11229" spans="1:15" x14ac:dyDescent="0.25">
      <c r="A11229">
        <v>224</v>
      </c>
      <c r="B11229" t="s">
        <v>1957</v>
      </c>
      <c r="C11229" t="s">
        <v>1958</v>
      </c>
      <c r="D11229">
        <v>436681741771</v>
      </c>
      <c r="E11229">
        <v>0</v>
      </c>
      <c r="F11229">
        <v>0</v>
      </c>
      <c r="G11229">
        <v>0</v>
      </c>
      <c r="H11229">
        <v>130000000000</v>
      </c>
      <c r="I11229">
        <v>340000000</v>
      </c>
      <c r="J11229" s="127">
        <v>0</v>
      </c>
      <c r="L11229" t="str">
        <f>C11229</f>
        <v>MONEY</v>
      </c>
      <c r="M11229" s="125">
        <f>H11229/1000000</f>
        <v>130000</v>
      </c>
      <c r="O11229" s="126">
        <f>D11229/1000000</f>
        <v>436681.74177099997</v>
      </c>
    </row>
    <row r="11230" spans="1:15" hidden="1" x14ac:dyDescent="0.25">
      <c r="A11230">
        <v>221</v>
      </c>
      <c r="B11230" t="s">
        <v>2522</v>
      </c>
      <c r="C11230" t="s">
        <v>2523</v>
      </c>
      <c r="D11230">
        <v>1624093721026</v>
      </c>
      <c r="E11230">
        <v>1</v>
      </c>
      <c r="F11230">
        <v>0</v>
      </c>
      <c r="G11230">
        <v>0</v>
      </c>
      <c r="H11230">
        <v>500000000</v>
      </c>
      <c r="I11230">
        <v>500000000</v>
      </c>
      <c r="J11230">
        <v>0.05</v>
      </c>
      <c r="M11230"/>
    </row>
    <row r="11231" spans="1:15" x14ac:dyDescent="0.25">
      <c r="A11231">
        <v>224</v>
      </c>
      <c r="B11231" t="s">
        <v>949</v>
      </c>
      <c r="C11231" t="s">
        <v>950</v>
      </c>
      <c r="D11231">
        <v>6197886939316</v>
      </c>
      <c r="E11231">
        <v>0</v>
      </c>
      <c r="F11231">
        <v>0</v>
      </c>
      <c r="G11231">
        <v>2</v>
      </c>
      <c r="H11231">
        <v>130000000000</v>
      </c>
      <c r="I11231">
        <v>340000000</v>
      </c>
      <c r="J11231" s="127">
        <v>0.01</v>
      </c>
      <c r="L11231" t="str">
        <f>C11231</f>
        <v>K8S</v>
      </c>
      <c r="M11231" s="125">
        <f>H11231/1000000</f>
        <v>130000</v>
      </c>
      <c r="O11231" s="126">
        <f>D11231/1000000</f>
        <v>6197886.9393159999</v>
      </c>
    </row>
    <row r="11232" spans="1:15" hidden="1" x14ac:dyDescent="0.25">
      <c r="A11232">
        <v>221</v>
      </c>
      <c r="B11232" t="s">
        <v>2184</v>
      </c>
      <c r="C11232" t="s">
        <v>2185</v>
      </c>
      <c r="D11232">
        <v>179900637192771</v>
      </c>
      <c r="E11232">
        <v>3030638744</v>
      </c>
      <c r="F11232">
        <v>131841298466</v>
      </c>
      <c r="G11232">
        <v>91</v>
      </c>
      <c r="H11232">
        <v>500000000000</v>
      </c>
      <c r="I11232">
        <v>340000000</v>
      </c>
      <c r="J11232">
        <v>0.02</v>
      </c>
      <c r="M11232"/>
    </row>
    <row r="11233" spans="1:15" x14ac:dyDescent="0.25">
      <c r="A11233">
        <v>224</v>
      </c>
      <c r="B11233" t="s">
        <v>230</v>
      </c>
      <c r="C11233" t="s">
        <v>231</v>
      </c>
      <c r="D11233">
        <v>832991959995</v>
      </c>
      <c r="E11233">
        <v>0</v>
      </c>
      <c r="F11233">
        <v>0</v>
      </c>
      <c r="G11233">
        <v>0</v>
      </c>
      <c r="H11233">
        <v>130000000000</v>
      </c>
      <c r="I11233">
        <v>340000000</v>
      </c>
      <c r="J11233" s="127">
        <v>0.02</v>
      </c>
      <c r="L11233" t="str">
        <f t="shared" ref="L11233:L11235" si="149">C11233</f>
        <v>FLOWR</v>
      </c>
      <c r="M11233" s="125">
        <f t="shared" ref="M11233:M11235" si="150">H11233/1000000</f>
        <v>130000</v>
      </c>
      <c r="O11233" s="126">
        <f t="shared" ref="O11233:O11235" si="151">D11233/1000000</f>
        <v>832991.95999500004</v>
      </c>
    </row>
    <row r="11234" spans="1:15" x14ac:dyDescent="0.25">
      <c r="A11234">
        <v>224</v>
      </c>
      <c r="B11234" t="s">
        <v>1348</v>
      </c>
      <c r="C11234" t="s">
        <v>1349</v>
      </c>
      <c r="D11234">
        <v>172965571588</v>
      </c>
      <c r="E11234">
        <v>0</v>
      </c>
      <c r="F11234">
        <v>0</v>
      </c>
      <c r="G11234">
        <v>0</v>
      </c>
      <c r="H11234">
        <v>130000000000</v>
      </c>
      <c r="I11234">
        <v>340000000</v>
      </c>
      <c r="J11234" s="127">
        <v>0.03</v>
      </c>
      <c r="L11234" t="str">
        <f t="shared" si="149"/>
        <v>TLOA</v>
      </c>
      <c r="M11234" s="125">
        <f t="shared" si="150"/>
        <v>130000</v>
      </c>
      <c r="O11234" s="126">
        <f t="shared" si="151"/>
        <v>172965.57158799999</v>
      </c>
    </row>
    <row r="11235" spans="1:15" x14ac:dyDescent="0.25">
      <c r="A11235">
        <v>224</v>
      </c>
      <c r="B11235" t="s">
        <v>2291</v>
      </c>
      <c r="C11235" t="s">
        <v>2292</v>
      </c>
      <c r="D11235">
        <v>163017420336</v>
      </c>
      <c r="E11235">
        <v>0</v>
      </c>
      <c r="F11235">
        <v>0</v>
      </c>
      <c r="G11235">
        <v>0</v>
      </c>
      <c r="H11235">
        <v>130000000000</v>
      </c>
      <c r="I11235">
        <v>345000000</v>
      </c>
      <c r="J11235" s="127">
        <v>0</v>
      </c>
      <c r="L11235" t="str">
        <f t="shared" si="149"/>
        <v>WATER</v>
      </c>
      <c r="M11235" s="125">
        <f t="shared" si="150"/>
        <v>130000</v>
      </c>
      <c r="O11235" s="126">
        <f t="shared" si="151"/>
        <v>163017.42033600001</v>
      </c>
    </row>
    <row r="11236" spans="1:15" hidden="1" x14ac:dyDescent="0.25">
      <c r="A11236">
        <v>221</v>
      </c>
      <c r="B11236" t="s">
        <v>2225</v>
      </c>
      <c r="C11236" t="s">
        <v>2226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M11236"/>
    </row>
    <row r="11237" spans="1:15" hidden="1" x14ac:dyDescent="0.25">
      <c r="A11237">
        <v>221</v>
      </c>
      <c r="B11237" t="s">
        <v>1032</v>
      </c>
      <c r="C11237" t="s">
        <v>1033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M11237"/>
    </row>
    <row r="11238" spans="1:15" hidden="1" x14ac:dyDescent="0.25">
      <c r="A11238">
        <v>221</v>
      </c>
      <c r="B11238" t="s">
        <v>939</v>
      </c>
      <c r="D11238">
        <v>100838685</v>
      </c>
      <c r="E11238">
        <v>1</v>
      </c>
      <c r="F11238">
        <v>0</v>
      </c>
      <c r="G11238">
        <v>0</v>
      </c>
      <c r="H11238">
        <v>100000000</v>
      </c>
      <c r="I11238">
        <v>345000000</v>
      </c>
      <c r="J11238">
        <v>0.01</v>
      </c>
      <c r="M11238"/>
    </row>
    <row r="11239" spans="1:15" hidden="1" x14ac:dyDescent="0.25">
      <c r="A11239">
        <v>221</v>
      </c>
      <c r="B11239" t="s">
        <v>923</v>
      </c>
      <c r="C11239" t="s">
        <v>924</v>
      </c>
      <c r="D11239">
        <v>1021652689</v>
      </c>
      <c r="E11239">
        <v>1</v>
      </c>
      <c r="F11239">
        <v>0</v>
      </c>
      <c r="G11239">
        <v>0</v>
      </c>
      <c r="H11239">
        <v>1000000000</v>
      </c>
      <c r="I11239">
        <v>340000000</v>
      </c>
      <c r="J11239">
        <v>0</v>
      </c>
      <c r="M11239"/>
    </row>
    <row r="11240" spans="1:15" hidden="1" x14ac:dyDescent="0.25">
      <c r="A11240">
        <v>221</v>
      </c>
      <c r="B11240" t="s">
        <v>1185</v>
      </c>
      <c r="C11240" t="s">
        <v>1186</v>
      </c>
      <c r="D11240">
        <v>11716224294401</v>
      </c>
      <c r="E11240">
        <v>396056007</v>
      </c>
      <c r="F11240">
        <v>5549544719</v>
      </c>
      <c r="G11240">
        <v>4</v>
      </c>
      <c r="H11240">
        <v>3600000000000</v>
      </c>
      <c r="I11240">
        <v>340000000</v>
      </c>
      <c r="J11240">
        <v>0.01</v>
      </c>
      <c r="M11240"/>
    </row>
    <row r="11241" spans="1:15" hidden="1" x14ac:dyDescent="0.25">
      <c r="A11241">
        <v>221</v>
      </c>
      <c r="B11241" t="s">
        <v>2570</v>
      </c>
      <c r="C11241" t="s">
        <v>2571</v>
      </c>
      <c r="D11241">
        <v>162000007657118</v>
      </c>
      <c r="E11241">
        <v>142182297133</v>
      </c>
      <c r="F11241">
        <v>0</v>
      </c>
      <c r="G11241">
        <v>96</v>
      </c>
      <c r="H11241">
        <v>0</v>
      </c>
      <c r="I11241">
        <v>340000000</v>
      </c>
      <c r="J11241">
        <v>1</v>
      </c>
      <c r="M11241"/>
    </row>
    <row r="11242" spans="1:15" hidden="1" x14ac:dyDescent="0.25">
      <c r="A11242">
        <v>221</v>
      </c>
      <c r="B11242" t="s">
        <v>2089</v>
      </c>
      <c r="C11242" t="s">
        <v>2090</v>
      </c>
      <c r="D11242">
        <v>75115635221</v>
      </c>
      <c r="E11242">
        <v>1</v>
      </c>
      <c r="F11242">
        <v>0</v>
      </c>
      <c r="G11242">
        <v>0</v>
      </c>
      <c r="H11242">
        <v>75000000000</v>
      </c>
      <c r="I11242">
        <v>340000000</v>
      </c>
      <c r="J11242">
        <v>0</v>
      </c>
      <c r="M11242"/>
    </row>
    <row r="11243" spans="1:15" hidden="1" x14ac:dyDescent="0.25">
      <c r="A11243">
        <v>221</v>
      </c>
      <c r="B11243" t="s">
        <v>1679</v>
      </c>
      <c r="C11243" t="s">
        <v>1680</v>
      </c>
      <c r="D11243">
        <v>39517836212190</v>
      </c>
      <c r="E11243">
        <v>836833151</v>
      </c>
      <c r="F11243">
        <v>24344824433</v>
      </c>
      <c r="G11243">
        <v>17</v>
      </c>
      <c r="H11243">
        <v>100000000000</v>
      </c>
      <c r="I11243">
        <v>340000000</v>
      </c>
      <c r="J11243">
        <v>0.02</v>
      </c>
      <c r="M11243"/>
    </row>
    <row r="11244" spans="1:15" hidden="1" x14ac:dyDescent="0.25">
      <c r="A11244">
        <v>221</v>
      </c>
      <c r="B11244" t="s">
        <v>2560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340000000</v>
      </c>
      <c r="J11244">
        <v>1</v>
      </c>
      <c r="M11244"/>
    </row>
    <row r="11245" spans="1:15" hidden="1" x14ac:dyDescent="0.25">
      <c r="A11245">
        <v>221</v>
      </c>
      <c r="B11245" t="s">
        <v>2013</v>
      </c>
      <c r="C11245" t="s">
        <v>2014</v>
      </c>
      <c r="D11245">
        <v>47556060231</v>
      </c>
      <c r="E11245">
        <v>1</v>
      </c>
      <c r="F11245">
        <v>0</v>
      </c>
      <c r="G11245">
        <v>0</v>
      </c>
      <c r="H11245">
        <v>20000000000</v>
      </c>
      <c r="I11245">
        <v>340000000</v>
      </c>
      <c r="J11245">
        <v>0.02</v>
      </c>
      <c r="M11245"/>
    </row>
    <row r="11246" spans="1:15" hidden="1" x14ac:dyDescent="0.25">
      <c r="A11246">
        <v>221</v>
      </c>
      <c r="B11246" t="s">
        <v>2613</v>
      </c>
      <c r="C11246" t="s">
        <v>2614</v>
      </c>
      <c r="D11246">
        <v>387004869186</v>
      </c>
      <c r="E11246">
        <v>1</v>
      </c>
      <c r="F11246">
        <v>0</v>
      </c>
      <c r="G11246">
        <v>0</v>
      </c>
      <c r="H11246">
        <v>33500000000</v>
      </c>
      <c r="I11246">
        <v>340000000</v>
      </c>
      <c r="J11246">
        <v>0.03</v>
      </c>
      <c r="M11246"/>
    </row>
    <row r="11247" spans="1:15" x14ac:dyDescent="0.25">
      <c r="A11247">
        <v>224</v>
      </c>
      <c r="B11247" t="s">
        <v>2326</v>
      </c>
      <c r="C11247" t="s">
        <v>2327</v>
      </c>
      <c r="D11247">
        <v>2882452355396</v>
      </c>
      <c r="E11247">
        <v>0</v>
      </c>
      <c r="F11247">
        <v>0</v>
      </c>
      <c r="G11247">
        <v>3</v>
      </c>
      <c r="H11247">
        <v>128000000000</v>
      </c>
      <c r="I11247">
        <v>340000000</v>
      </c>
      <c r="J11247" s="127">
        <v>2.8799999999999999E-2</v>
      </c>
      <c r="L11247" t="str">
        <f>C11247</f>
        <v>GOLD2</v>
      </c>
      <c r="M11247" s="125">
        <f>H11247/1000000</f>
        <v>128000</v>
      </c>
      <c r="O11247" s="126">
        <f>D11247/1000000</f>
        <v>2882452.3553960002</v>
      </c>
    </row>
    <row r="11248" spans="1:15" hidden="1" x14ac:dyDescent="0.25">
      <c r="A11248">
        <v>221</v>
      </c>
      <c r="B11248" t="s">
        <v>1632</v>
      </c>
      <c r="C11248" t="s">
        <v>1633</v>
      </c>
      <c r="D11248">
        <v>97855142486489</v>
      </c>
      <c r="E11248">
        <v>2907035750</v>
      </c>
      <c r="F11248">
        <v>83000822606</v>
      </c>
      <c r="G11248">
        <v>58</v>
      </c>
      <c r="H11248">
        <v>50000000000</v>
      </c>
      <c r="I11248">
        <v>340000000</v>
      </c>
      <c r="J11248">
        <v>0.03</v>
      </c>
      <c r="M11248"/>
    </row>
    <row r="11249" spans="1:15" x14ac:dyDescent="0.25">
      <c r="A11249">
        <v>224</v>
      </c>
      <c r="B11249" t="s">
        <v>361</v>
      </c>
      <c r="C11249" t="s">
        <v>362</v>
      </c>
      <c r="D11249">
        <v>12756051623632</v>
      </c>
      <c r="E11249">
        <v>0</v>
      </c>
      <c r="F11249">
        <v>0</v>
      </c>
      <c r="G11249">
        <v>8</v>
      </c>
      <c r="H11249">
        <v>128000000000</v>
      </c>
      <c r="I11249">
        <v>340000000</v>
      </c>
      <c r="J11249" s="127">
        <v>0</v>
      </c>
      <c r="L11249" t="str">
        <f t="shared" ref="L11249:L11250" si="152">C11249</f>
        <v>PAC</v>
      </c>
      <c r="M11249" s="125">
        <f t="shared" ref="M11249:M11250" si="153">H11249/1000000</f>
        <v>128000</v>
      </c>
      <c r="O11249" s="126">
        <f t="shared" ref="O11249:O11250" si="154">D11249/1000000</f>
        <v>12756051.623632001</v>
      </c>
    </row>
    <row r="11250" spans="1:15" x14ac:dyDescent="0.25">
      <c r="A11250">
        <v>224</v>
      </c>
      <c r="B11250" t="s">
        <v>606</v>
      </c>
      <c r="C11250" t="s">
        <v>607</v>
      </c>
      <c r="D11250">
        <v>137114352874</v>
      </c>
      <c r="E11250">
        <v>0</v>
      </c>
      <c r="F11250">
        <v>0</v>
      </c>
      <c r="G11250">
        <v>0</v>
      </c>
      <c r="H11250">
        <v>125000000000</v>
      </c>
      <c r="I11250">
        <v>340000000</v>
      </c>
      <c r="J11250" s="127">
        <v>0.01</v>
      </c>
      <c r="L11250" t="str">
        <f t="shared" si="152"/>
        <v>OPS</v>
      </c>
      <c r="M11250" s="125">
        <f t="shared" si="153"/>
        <v>125000</v>
      </c>
      <c r="O11250" s="126">
        <f t="shared" si="154"/>
        <v>137114.352874</v>
      </c>
    </row>
    <row r="11251" spans="1:15" hidden="1" x14ac:dyDescent="0.25">
      <c r="A11251">
        <v>221</v>
      </c>
      <c r="B11251" t="s">
        <v>2549</v>
      </c>
      <c r="C11251" t="s">
        <v>2550</v>
      </c>
      <c r="D11251">
        <v>189761954028</v>
      </c>
      <c r="E11251">
        <v>1</v>
      </c>
      <c r="F11251">
        <v>0</v>
      </c>
      <c r="G11251">
        <v>0</v>
      </c>
      <c r="H11251">
        <v>100000000</v>
      </c>
      <c r="I11251">
        <v>350000000</v>
      </c>
      <c r="J11251">
        <v>0</v>
      </c>
      <c r="M11251"/>
    </row>
    <row r="11252" spans="1:15" hidden="1" x14ac:dyDescent="0.25">
      <c r="A11252">
        <v>221</v>
      </c>
      <c r="B11252" t="s">
        <v>1456</v>
      </c>
      <c r="C11252" t="s">
        <v>1457</v>
      </c>
      <c r="D11252">
        <v>0</v>
      </c>
      <c r="E11252">
        <v>0</v>
      </c>
      <c r="F11252">
        <v>0</v>
      </c>
      <c r="G11252">
        <v>0</v>
      </c>
      <c r="H11252">
        <v>15000000000</v>
      </c>
      <c r="I11252">
        <v>340000000</v>
      </c>
      <c r="J11252">
        <v>0.02</v>
      </c>
      <c r="M11252"/>
    </row>
    <row r="11253" spans="1:15" hidden="1" x14ac:dyDescent="0.25">
      <c r="A11253">
        <v>221</v>
      </c>
      <c r="B11253" t="s">
        <v>1735</v>
      </c>
      <c r="C11253" t="s">
        <v>1736</v>
      </c>
      <c r="D11253">
        <v>1912258177194</v>
      </c>
      <c r="E11253">
        <v>1</v>
      </c>
      <c r="F11253">
        <v>0</v>
      </c>
      <c r="G11253">
        <v>0</v>
      </c>
      <c r="H11253">
        <v>10000000000</v>
      </c>
      <c r="I11253">
        <v>340000000</v>
      </c>
      <c r="J11253">
        <v>0</v>
      </c>
      <c r="M11253"/>
    </row>
    <row r="11254" spans="1:15" hidden="1" x14ac:dyDescent="0.25">
      <c r="A11254">
        <v>221</v>
      </c>
      <c r="B11254" t="s">
        <v>743</v>
      </c>
      <c r="C11254" t="s">
        <v>744</v>
      </c>
      <c r="D11254">
        <v>3624697289</v>
      </c>
      <c r="E11254">
        <v>1</v>
      </c>
      <c r="F11254">
        <v>0</v>
      </c>
      <c r="G11254">
        <v>0</v>
      </c>
      <c r="H11254">
        <v>2600000000</v>
      </c>
      <c r="I11254">
        <v>340000000</v>
      </c>
      <c r="J11254">
        <v>0.02</v>
      </c>
      <c r="M11254"/>
    </row>
    <row r="11255" spans="1:15" hidden="1" x14ac:dyDescent="0.25">
      <c r="A11255">
        <v>221</v>
      </c>
      <c r="B11255" t="s">
        <v>1062</v>
      </c>
      <c r="C11255" t="s">
        <v>1063</v>
      </c>
      <c r="D11255">
        <v>49933035256804</v>
      </c>
      <c r="E11255">
        <v>2322579392</v>
      </c>
      <c r="F11255">
        <v>37669008460</v>
      </c>
      <c r="G11255">
        <v>27</v>
      </c>
      <c r="H11255">
        <v>50000000000</v>
      </c>
      <c r="I11255">
        <v>340000000</v>
      </c>
      <c r="J11255">
        <v>0.05</v>
      </c>
      <c r="M11255"/>
    </row>
    <row r="11256" spans="1:15" hidden="1" x14ac:dyDescent="0.25">
      <c r="A11256">
        <v>221</v>
      </c>
      <c r="B11256" t="s">
        <v>2563</v>
      </c>
      <c r="C11256" t="s">
        <v>2564</v>
      </c>
      <c r="D11256">
        <v>953747033485</v>
      </c>
      <c r="E11256">
        <v>1</v>
      </c>
      <c r="F11256">
        <v>0</v>
      </c>
      <c r="G11256">
        <v>0</v>
      </c>
      <c r="H11256">
        <v>3400000000</v>
      </c>
      <c r="I11256">
        <v>340000000</v>
      </c>
      <c r="J11256">
        <v>0.05</v>
      </c>
      <c r="M11256"/>
    </row>
    <row r="11257" spans="1:15" x14ac:dyDescent="0.25">
      <c r="A11257">
        <v>224</v>
      </c>
      <c r="B11257" t="s">
        <v>2131</v>
      </c>
      <c r="C11257" t="s">
        <v>2132</v>
      </c>
      <c r="D11257">
        <v>430762978785</v>
      </c>
      <c r="E11257">
        <v>0</v>
      </c>
      <c r="F11257">
        <v>0</v>
      </c>
      <c r="G11257">
        <v>0</v>
      </c>
      <c r="H11257">
        <v>125000000000</v>
      </c>
      <c r="I11257">
        <v>340000000</v>
      </c>
      <c r="J11257" s="127">
        <v>2.75E-2</v>
      </c>
      <c r="L11257" t="str">
        <f>C11257</f>
        <v>QFR</v>
      </c>
      <c r="M11257" s="125">
        <f>H11257/1000000</f>
        <v>125000</v>
      </c>
      <c r="O11257" s="126">
        <f>D11257/1000000</f>
        <v>430762.97878499998</v>
      </c>
    </row>
    <row r="11258" spans="1:15" hidden="1" x14ac:dyDescent="0.25">
      <c r="A11258">
        <v>221</v>
      </c>
      <c r="B11258" t="s">
        <v>2524</v>
      </c>
      <c r="C11258" t="s">
        <v>2525</v>
      </c>
      <c r="D11258">
        <v>0</v>
      </c>
      <c r="E11258">
        <v>0</v>
      </c>
      <c r="F11258">
        <v>0</v>
      </c>
      <c r="G11258">
        <v>0</v>
      </c>
      <c r="H11258">
        <v>100000000000</v>
      </c>
      <c r="I11258">
        <v>360000000</v>
      </c>
      <c r="J11258">
        <v>0.05</v>
      </c>
      <c r="M11258"/>
    </row>
    <row r="11259" spans="1:15" hidden="1" x14ac:dyDescent="0.25">
      <c r="A11259">
        <v>221</v>
      </c>
      <c r="B11259" t="s">
        <v>701</v>
      </c>
      <c r="C11259" t="s">
        <v>702</v>
      </c>
      <c r="D11259">
        <v>121305588518227</v>
      </c>
      <c r="E11259">
        <v>7398488603</v>
      </c>
      <c r="F11259">
        <v>93777062882</v>
      </c>
      <c r="G11259">
        <v>68</v>
      </c>
      <c r="H11259">
        <v>3300000000000</v>
      </c>
      <c r="I11259">
        <v>340000000</v>
      </c>
      <c r="J11259">
        <v>7.0000000000000007E-2</v>
      </c>
      <c r="M11259"/>
    </row>
    <row r="11260" spans="1:15" hidden="1" x14ac:dyDescent="0.25">
      <c r="A11260">
        <v>221</v>
      </c>
      <c r="B11260" t="s">
        <v>839</v>
      </c>
      <c r="C11260" t="s">
        <v>840</v>
      </c>
      <c r="D11260">
        <v>40103352215</v>
      </c>
      <c r="E11260">
        <v>1</v>
      </c>
      <c r="F11260">
        <v>0</v>
      </c>
      <c r="G11260">
        <v>0</v>
      </c>
      <c r="H11260">
        <v>25000000000</v>
      </c>
      <c r="I11260">
        <v>340000000</v>
      </c>
      <c r="J11260">
        <v>0.01</v>
      </c>
      <c r="M11260"/>
    </row>
    <row r="11261" spans="1:15" hidden="1" x14ac:dyDescent="0.25">
      <c r="A11261">
        <v>221</v>
      </c>
      <c r="B11261" t="s">
        <v>965</v>
      </c>
      <c r="C11261" t="s">
        <v>966</v>
      </c>
      <c r="D11261">
        <v>47215068507986</v>
      </c>
      <c r="E11261">
        <v>340000000</v>
      </c>
      <c r="F11261">
        <v>39760232818</v>
      </c>
      <c r="G11261">
        <v>27</v>
      </c>
      <c r="H11261">
        <v>2046000000000</v>
      </c>
      <c r="I11261">
        <v>340000000</v>
      </c>
      <c r="J11261">
        <v>0</v>
      </c>
      <c r="M11261"/>
    </row>
    <row r="11262" spans="1:15" hidden="1" x14ac:dyDescent="0.25">
      <c r="A11262">
        <v>221</v>
      </c>
      <c r="B11262" t="s">
        <v>1745</v>
      </c>
      <c r="C11262" t="s">
        <v>1746</v>
      </c>
      <c r="D11262">
        <v>3070135341766</v>
      </c>
      <c r="E11262">
        <v>1</v>
      </c>
      <c r="F11262">
        <v>0</v>
      </c>
      <c r="G11262">
        <v>0</v>
      </c>
      <c r="H11262">
        <v>200000000000</v>
      </c>
      <c r="I11262">
        <v>340000000</v>
      </c>
      <c r="J11262">
        <v>0.01</v>
      </c>
      <c r="M11262"/>
    </row>
    <row r="11263" spans="1:15" hidden="1" x14ac:dyDescent="0.25">
      <c r="A11263">
        <v>221</v>
      </c>
      <c r="B11263" t="s">
        <v>841</v>
      </c>
      <c r="C11263" t="s">
        <v>842</v>
      </c>
      <c r="D11263">
        <v>216898926041</v>
      </c>
      <c r="E11263">
        <v>1</v>
      </c>
      <c r="F11263">
        <v>0</v>
      </c>
      <c r="G11263">
        <v>0</v>
      </c>
      <c r="H11263">
        <v>100000000000</v>
      </c>
      <c r="I11263">
        <v>340000000</v>
      </c>
      <c r="J11263">
        <v>0</v>
      </c>
      <c r="M11263"/>
    </row>
    <row r="11264" spans="1:15" x14ac:dyDescent="0.25">
      <c r="A11264">
        <v>224</v>
      </c>
      <c r="B11264" t="s">
        <v>468</v>
      </c>
      <c r="C11264" t="s">
        <v>469</v>
      </c>
      <c r="D11264">
        <v>141983202099</v>
      </c>
      <c r="E11264">
        <v>0</v>
      </c>
      <c r="F11264">
        <v>0</v>
      </c>
      <c r="G11264">
        <v>0</v>
      </c>
      <c r="H11264">
        <v>125000000000</v>
      </c>
      <c r="I11264">
        <v>340000000</v>
      </c>
      <c r="J11264" s="127">
        <v>0.02</v>
      </c>
      <c r="L11264" t="str">
        <f t="shared" ref="L11264:L11265" si="155">C11264</f>
        <v>ODIN</v>
      </c>
      <c r="M11264" s="125">
        <f t="shared" ref="M11264:M11265" si="156">H11264/1000000</f>
        <v>125000</v>
      </c>
      <c r="O11264" s="126">
        <f t="shared" ref="O11264:O11265" si="157">D11264/1000000</f>
        <v>141983.20209899999</v>
      </c>
    </row>
    <row r="11265" spans="1:15" x14ac:dyDescent="0.25">
      <c r="A11265">
        <v>224</v>
      </c>
      <c r="B11265" t="s">
        <v>790</v>
      </c>
      <c r="C11265" t="s">
        <v>791</v>
      </c>
      <c r="D11265">
        <v>436358133753</v>
      </c>
      <c r="E11265">
        <v>0</v>
      </c>
      <c r="F11265">
        <v>0</v>
      </c>
      <c r="G11265">
        <v>0</v>
      </c>
      <c r="H11265">
        <v>125000000000</v>
      </c>
      <c r="I11265">
        <v>340000000</v>
      </c>
      <c r="J11265" s="127">
        <v>0.01</v>
      </c>
      <c r="L11265" t="str">
        <f t="shared" si="155"/>
        <v>TESLA</v>
      </c>
      <c r="M11265" s="125">
        <f t="shared" si="156"/>
        <v>125000</v>
      </c>
      <c r="O11265" s="126">
        <f t="shared" si="157"/>
        <v>436358.133753</v>
      </c>
    </row>
    <row r="11266" spans="1:15" hidden="1" x14ac:dyDescent="0.25">
      <c r="A11266">
        <v>221</v>
      </c>
      <c r="B11266" t="s">
        <v>2559</v>
      </c>
      <c r="C11266" t="s">
        <v>2525</v>
      </c>
      <c r="D11266">
        <v>0</v>
      </c>
      <c r="E11266">
        <v>0</v>
      </c>
      <c r="F11266">
        <v>0</v>
      </c>
      <c r="G11266">
        <v>0</v>
      </c>
      <c r="H11266">
        <v>100000000000</v>
      </c>
      <c r="I11266">
        <v>360000000</v>
      </c>
      <c r="J11266">
        <v>0.05</v>
      </c>
      <c r="M11266"/>
    </row>
    <row r="11267" spans="1:15" x14ac:dyDescent="0.25">
      <c r="A11267">
        <v>224</v>
      </c>
      <c r="B11267" t="s">
        <v>2449</v>
      </c>
      <c r="C11267" t="s">
        <v>2450</v>
      </c>
      <c r="D11267">
        <v>366817270638</v>
      </c>
      <c r="E11267">
        <v>0</v>
      </c>
      <c r="F11267">
        <v>0</v>
      </c>
      <c r="G11267">
        <v>0</v>
      </c>
      <c r="H11267">
        <v>125000000000</v>
      </c>
      <c r="I11267">
        <v>340000000</v>
      </c>
      <c r="J11267" s="127">
        <v>0.01</v>
      </c>
      <c r="L11267" t="str">
        <f>C11267</f>
        <v>OTORO</v>
      </c>
      <c r="M11267" s="125">
        <f>H11267/1000000</f>
        <v>125000</v>
      </c>
      <c r="O11267" s="126">
        <f>D11267/1000000</f>
        <v>366817.27063799999</v>
      </c>
    </row>
    <row r="11268" spans="1:15" hidden="1" x14ac:dyDescent="0.25">
      <c r="A11268">
        <v>221</v>
      </c>
      <c r="B11268" t="s">
        <v>1579</v>
      </c>
      <c r="C11268" t="s">
        <v>1580</v>
      </c>
      <c r="D11268">
        <v>0</v>
      </c>
      <c r="E11268">
        <v>0</v>
      </c>
      <c r="F11268">
        <v>0</v>
      </c>
      <c r="G11268">
        <v>0</v>
      </c>
      <c r="H11268">
        <v>10000000000</v>
      </c>
      <c r="I11268">
        <v>340000000</v>
      </c>
      <c r="J11268">
        <v>0</v>
      </c>
      <c r="M11268"/>
    </row>
    <row r="11269" spans="1:15" hidden="1" x14ac:dyDescent="0.25">
      <c r="A11269">
        <v>221</v>
      </c>
      <c r="B11269" t="s">
        <v>2075</v>
      </c>
      <c r="C11269" t="s">
        <v>2076</v>
      </c>
      <c r="D11269">
        <v>2016096972301</v>
      </c>
      <c r="E11269">
        <v>360553357</v>
      </c>
      <c r="F11269">
        <v>1121299815</v>
      </c>
      <c r="G11269">
        <v>1</v>
      </c>
      <c r="H11269">
        <v>500000000000</v>
      </c>
      <c r="I11269">
        <v>340000000</v>
      </c>
      <c r="J11269">
        <v>1.7999999999999999E-2</v>
      </c>
      <c r="M11269"/>
    </row>
    <row r="11270" spans="1:15" x14ac:dyDescent="0.25">
      <c r="A11270">
        <v>224</v>
      </c>
      <c r="B11270" t="s">
        <v>709</v>
      </c>
      <c r="C11270" t="s">
        <v>710</v>
      </c>
      <c r="D11270">
        <v>216258354307</v>
      </c>
      <c r="E11270">
        <v>0</v>
      </c>
      <c r="F11270">
        <v>0</v>
      </c>
      <c r="G11270">
        <v>0</v>
      </c>
      <c r="H11270">
        <v>125000000000</v>
      </c>
      <c r="I11270">
        <v>350000000</v>
      </c>
      <c r="J11270" s="127">
        <v>0.03</v>
      </c>
      <c r="L11270" t="str">
        <f>C11270</f>
        <v>BEEF</v>
      </c>
      <c r="M11270" s="125">
        <f>H11270/1000000</f>
        <v>125000</v>
      </c>
      <c r="O11270" s="126">
        <f>D11270/1000000</f>
        <v>216258.354307</v>
      </c>
    </row>
    <row r="11271" spans="1:15" hidden="1" x14ac:dyDescent="0.25">
      <c r="A11271">
        <v>221</v>
      </c>
      <c r="B11271" t="s">
        <v>197</v>
      </c>
      <c r="C11271" t="s">
        <v>198</v>
      </c>
      <c r="D11271">
        <v>302068237375388</v>
      </c>
      <c r="E11271">
        <v>11348145516</v>
      </c>
      <c r="F11271">
        <v>146251076155</v>
      </c>
      <c r="G11271">
        <v>150</v>
      </c>
      <c r="H11271">
        <v>5000000000000</v>
      </c>
      <c r="I11271">
        <v>340000000</v>
      </c>
      <c r="J11271">
        <v>7.0000000000000007E-2</v>
      </c>
      <c r="M11271"/>
    </row>
    <row r="11272" spans="1:15" hidden="1" x14ac:dyDescent="0.25">
      <c r="A11272">
        <v>221</v>
      </c>
      <c r="B11272" t="s">
        <v>1477</v>
      </c>
      <c r="C11272" t="s">
        <v>1478</v>
      </c>
      <c r="D11272">
        <v>21453469804481</v>
      </c>
      <c r="E11272">
        <v>603551912</v>
      </c>
      <c r="F11272">
        <v>26091639387</v>
      </c>
      <c r="G11272">
        <v>18</v>
      </c>
      <c r="H11272">
        <v>1000000000000</v>
      </c>
      <c r="I11272">
        <v>340000000</v>
      </c>
      <c r="J11272">
        <v>0.01</v>
      </c>
      <c r="M11272"/>
    </row>
    <row r="11273" spans="1:15" x14ac:dyDescent="0.25">
      <c r="A11273">
        <v>224</v>
      </c>
      <c r="B11273" t="s">
        <v>2281</v>
      </c>
      <c r="C11273" t="s">
        <v>2282</v>
      </c>
      <c r="D11273">
        <v>312724326661</v>
      </c>
      <c r="E11273">
        <v>0</v>
      </c>
      <c r="F11273">
        <v>0</v>
      </c>
      <c r="G11273">
        <v>0</v>
      </c>
      <c r="H11273">
        <v>125000000000</v>
      </c>
      <c r="I11273">
        <v>340000000</v>
      </c>
      <c r="J11273" s="127">
        <v>0.01</v>
      </c>
      <c r="L11273" t="str">
        <f>C11273</f>
        <v>ADAMS</v>
      </c>
      <c r="M11273" s="125">
        <f>H11273/1000000</f>
        <v>125000</v>
      </c>
      <c r="O11273" s="126">
        <f>D11273/1000000</f>
        <v>312724.32666100003</v>
      </c>
    </row>
    <row r="11274" spans="1:15" hidden="1" x14ac:dyDescent="0.25">
      <c r="A11274">
        <v>221</v>
      </c>
      <c r="B11274" t="s">
        <v>385</v>
      </c>
      <c r="C11274" t="s">
        <v>386</v>
      </c>
      <c r="D11274">
        <v>53860409065118</v>
      </c>
      <c r="E11274">
        <v>3433456848</v>
      </c>
      <c r="F11274">
        <v>58775680131</v>
      </c>
      <c r="G11274">
        <v>42</v>
      </c>
      <c r="H11274">
        <v>50000000000</v>
      </c>
      <c r="I11274">
        <v>340000000</v>
      </c>
      <c r="J11274">
        <v>0.05</v>
      </c>
      <c r="M11274"/>
    </row>
    <row r="11275" spans="1:15" hidden="1" x14ac:dyDescent="0.25">
      <c r="A11275">
        <v>221</v>
      </c>
      <c r="B11275" t="s">
        <v>2204</v>
      </c>
      <c r="C11275" t="s">
        <v>2205</v>
      </c>
      <c r="D11275">
        <v>19998277898</v>
      </c>
      <c r="E11275">
        <v>1</v>
      </c>
      <c r="F11275">
        <v>0</v>
      </c>
      <c r="G11275">
        <v>0</v>
      </c>
      <c r="H11275">
        <v>581000803875</v>
      </c>
      <c r="I11275">
        <v>340000000</v>
      </c>
      <c r="J11275">
        <v>0.01</v>
      </c>
      <c r="M11275"/>
    </row>
    <row r="11276" spans="1:15" x14ac:dyDescent="0.25">
      <c r="A11276">
        <v>224</v>
      </c>
      <c r="B11276" t="s">
        <v>921</v>
      </c>
      <c r="C11276" t="s">
        <v>922</v>
      </c>
      <c r="D11276">
        <v>155969506533</v>
      </c>
      <c r="E11276">
        <v>0</v>
      </c>
      <c r="F11276">
        <v>0</v>
      </c>
      <c r="G11276">
        <v>0</v>
      </c>
      <c r="H11276">
        <v>125000000000</v>
      </c>
      <c r="I11276">
        <v>340000000</v>
      </c>
      <c r="J11276" s="127">
        <v>0.03</v>
      </c>
      <c r="L11276" t="str">
        <f t="shared" ref="L11276:L11279" si="158">C11276</f>
        <v>ORCA</v>
      </c>
      <c r="M11276" s="125">
        <f t="shared" ref="M11276:M11279" si="159">H11276/1000000</f>
        <v>125000</v>
      </c>
      <c r="O11276" s="126">
        <f t="shared" ref="O11276:O11279" si="160">D11276/1000000</f>
        <v>155969.50653300001</v>
      </c>
    </row>
    <row r="11277" spans="1:15" x14ac:dyDescent="0.25">
      <c r="A11277">
        <v>224</v>
      </c>
      <c r="B11277" t="s">
        <v>154</v>
      </c>
      <c r="C11277" t="s">
        <v>155</v>
      </c>
      <c r="D11277">
        <v>220667030720</v>
      </c>
      <c r="E11277">
        <v>0</v>
      </c>
      <c r="F11277">
        <v>0</v>
      </c>
      <c r="G11277">
        <v>0</v>
      </c>
      <c r="H11277">
        <v>125000000000</v>
      </c>
      <c r="I11277">
        <v>340000000</v>
      </c>
      <c r="J11277" s="127">
        <v>3.3300000000000003E-2</v>
      </c>
      <c r="L11277" t="str">
        <f t="shared" si="158"/>
        <v>UNITE</v>
      </c>
      <c r="M11277" s="125">
        <f t="shared" si="159"/>
        <v>125000</v>
      </c>
      <c r="O11277" s="126">
        <f t="shared" si="160"/>
        <v>220667.03072000001</v>
      </c>
    </row>
    <row r="11278" spans="1:15" x14ac:dyDescent="0.25">
      <c r="A11278">
        <v>224</v>
      </c>
      <c r="B11278" t="s">
        <v>2344</v>
      </c>
      <c r="C11278" t="s">
        <v>2345</v>
      </c>
      <c r="D11278">
        <v>1203266102279</v>
      </c>
      <c r="E11278">
        <v>0</v>
      </c>
      <c r="F11278">
        <v>0</v>
      </c>
      <c r="G11278">
        <v>0</v>
      </c>
      <c r="H11278">
        <v>123000000000</v>
      </c>
      <c r="I11278">
        <v>340000000</v>
      </c>
      <c r="J11278" s="127">
        <v>0</v>
      </c>
      <c r="L11278" t="str">
        <f t="shared" si="158"/>
        <v>POWER</v>
      </c>
      <c r="M11278" s="125">
        <f t="shared" si="159"/>
        <v>123000</v>
      </c>
      <c r="O11278" s="126">
        <f t="shared" si="160"/>
        <v>1203266.102279</v>
      </c>
    </row>
    <row r="11279" spans="1:15" x14ac:dyDescent="0.25">
      <c r="A11279">
        <v>224</v>
      </c>
      <c r="B11279" t="s">
        <v>276</v>
      </c>
      <c r="C11279" t="s">
        <v>277</v>
      </c>
      <c r="D11279">
        <v>72254656875452</v>
      </c>
      <c r="E11279">
        <v>0</v>
      </c>
      <c r="F11279">
        <v>0</v>
      </c>
      <c r="G11279">
        <v>46</v>
      </c>
      <c r="H11279">
        <v>120000000000</v>
      </c>
      <c r="I11279">
        <v>340000000</v>
      </c>
      <c r="J11279" s="127">
        <v>0.03</v>
      </c>
      <c r="L11279" t="str">
        <f t="shared" si="158"/>
        <v>NAP</v>
      </c>
      <c r="M11279" s="125">
        <f t="shared" si="159"/>
        <v>120000</v>
      </c>
      <c r="O11279" s="126">
        <f t="shared" si="160"/>
        <v>72254656.875451997</v>
      </c>
    </row>
    <row r="11280" spans="1:15" hidden="1" x14ac:dyDescent="0.25">
      <c r="A11280">
        <v>221</v>
      </c>
      <c r="B11280" t="s">
        <v>1076</v>
      </c>
      <c r="C11280" t="s">
        <v>1077</v>
      </c>
      <c r="D11280">
        <v>1113273884724</v>
      </c>
      <c r="E11280">
        <v>405578079</v>
      </c>
      <c r="F11280">
        <v>2557545115</v>
      </c>
      <c r="G11280">
        <v>2</v>
      </c>
      <c r="H11280">
        <v>777000000000</v>
      </c>
      <c r="I11280">
        <v>340000000</v>
      </c>
      <c r="J11280">
        <v>2.5000000000000001E-2</v>
      </c>
      <c r="M11280"/>
    </row>
    <row r="11281" spans="1:10" customFormat="1" hidden="1" x14ac:dyDescent="0.25">
      <c r="A11281">
        <v>221</v>
      </c>
      <c r="B11281" t="s">
        <v>2566</v>
      </c>
      <c r="C11281" t="s">
        <v>2567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 customFormat="1" hidden="1" x14ac:dyDescent="0.25">
      <c r="A11282">
        <v>221</v>
      </c>
      <c r="B11282" t="s">
        <v>1767</v>
      </c>
      <c r="C11282" t="s">
        <v>1768</v>
      </c>
      <c r="D11282">
        <v>21069997015</v>
      </c>
      <c r="E11282">
        <v>1</v>
      </c>
      <c r="F11282">
        <v>0</v>
      </c>
      <c r="G11282">
        <v>0</v>
      </c>
      <c r="H11282">
        <v>400000000</v>
      </c>
      <c r="I11282">
        <v>340000000</v>
      </c>
      <c r="J11282">
        <v>0</v>
      </c>
    </row>
    <row r="11283" spans="1:10" customFormat="1" hidden="1" x14ac:dyDescent="0.25">
      <c r="A11283">
        <v>221</v>
      </c>
      <c r="B11283" t="s">
        <v>443</v>
      </c>
      <c r="C11283" t="s">
        <v>444</v>
      </c>
      <c r="D11283">
        <v>386606778258</v>
      </c>
      <c r="E11283">
        <v>1</v>
      </c>
      <c r="F11283">
        <v>0</v>
      </c>
      <c r="G11283">
        <v>0</v>
      </c>
      <c r="H11283">
        <v>1000000000</v>
      </c>
      <c r="I11283">
        <v>340000000</v>
      </c>
      <c r="J11283">
        <v>2.5000000000000001E-2</v>
      </c>
    </row>
    <row r="11284" spans="1:10" customFormat="1" hidden="1" x14ac:dyDescent="0.25">
      <c r="A11284">
        <v>221</v>
      </c>
      <c r="B11284" t="s">
        <v>2497</v>
      </c>
      <c r="C11284" t="s">
        <v>2498</v>
      </c>
      <c r="D11284">
        <v>127544361655</v>
      </c>
      <c r="E11284">
        <v>1</v>
      </c>
      <c r="F11284">
        <v>0</v>
      </c>
      <c r="G11284">
        <v>0</v>
      </c>
      <c r="H11284">
        <v>15000000000</v>
      </c>
      <c r="I11284">
        <v>340000000</v>
      </c>
      <c r="J11284">
        <v>0.03</v>
      </c>
    </row>
    <row r="11285" spans="1:10" customFormat="1" hidden="1" x14ac:dyDescent="0.25">
      <c r="A11285">
        <v>221</v>
      </c>
      <c r="B11285" t="s">
        <v>2575</v>
      </c>
      <c r="C11285" t="s">
        <v>2576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0" customFormat="1" hidden="1" x14ac:dyDescent="0.25">
      <c r="A11286">
        <v>221</v>
      </c>
      <c r="B11286" t="s">
        <v>2568</v>
      </c>
      <c r="C11286" t="s">
        <v>2569</v>
      </c>
      <c r="D11286">
        <v>247860416027</v>
      </c>
      <c r="E11286">
        <v>1</v>
      </c>
      <c r="F11286">
        <v>0</v>
      </c>
      <c r="G11286">
        <v>0</v>
      </c>
      <c r="H11286">
        <v>5000000000</v>
      </c>
      <c r="I11286">
        <v>340000000</v>
      </c>
      <c r="J11286">
        <v>0.05</v>
      </c>
    </row>
    <row r="11287" spans="1:10" customFormat="1" hidden="1" x14ac:dyDescent="0.25">
      <c r="A11287">
        <v>221</v>
      </c>
      <c r="B11287" t="s">
        <v>1092</v>
      </c>
      <c r="C11287" t="s">
        <v>720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customFormat="1" hidden="1" x14ac:dyDescent="0.25">
      <c r="A11288">
        <v>221</v>
      </c>
      <c r="B11288" t="s">
        <v>1290</v>
      </c>
      <c r="C11288" t="s">
        <v>1291</v>
      </c>
      <c r="D11288">
        <v>1006933840677</v>
      </c>
      <c r="E11288">
        <v>340000000</v>
      </c>
      <c r="F11288">
        <v>1141065597</v>
      </c>
      <c r="G11288">
        <v>1</v>
      </c>
      <c r="H11288">
        <v>1000000</v>
      </c>
      <c r="I11288">
        <v>340000000</v>
      </c>
      <c r="J11288">
        <v>0</v>
      </c>
    </row>
    <row r="11289" spans="1:10" customFormat="1" hidden="1" x14ac:dyDescent="0.25">
      <c r="A11289">
        <v>221</v>
      </c>
      <c r="B11289" t="s">
        <v>1294</v>
      </c>
      <c r="C11289" t="s">
        <v>1295</v>
      </c>
      <c r="D11289">
        <v>320263549025</v>
      </c>
      <c r="E11289">
        <v>1</v>
      </c>
      <c r="F11289">
        <v>0</v>
      </c>
      <c r="G11289">
        <v>0</v>
      </c>
      <c r="H11289">
        <v>100000000000</v>
      </c>
      <c r="I11289">
        <v>340000000</v>
      </c>
      <c r="J11289">
        <v>8.0000000000000002E-3</v>
      </c>
    </row>
    <row r="11290" spans="1:10" customFormat="1" hidden="1" x14ac:dyDescent="0.25">
      <c r="A11290">
        <v>221</v>
      </c>
      <c r="B11290" t="s">
        <v>1946</v>
      </c>
      <c r="C11290" t="s">
        <v>1947</v>
      </c>
      <c r="D11290">
        <v>144119678018</v>
      </c>
      <c r="E11290">
        <v>1</v>
      </c>
      <c r="F11290">
        <v>0</v>
      </c>
      <c r="G11290">
        <v>0</v>
      </c>
      <c r="H11290">
        <v>88000000000</v>
      </c>
      <c r="I11290">
        <v>340000000</v>
      </c>
      <c r="J11290">
        <v>0.02</v>
      </c>
    </row>
    <row r="11291" spans="1:10" customFormat="1" hidden="1" x14ac:dyDescent="0.25">
      <c r="A11291">
        <v>221</v>
      </c>
      <c r="B11291" t="s">
        <v>1695</v>
      </c>
      <c r="C11291" t="s">
        <v>1696</v>
      </c>
      <c r="D11291">
        <v>108090229262862</v>
      </c>
      <c r="E11291">
        <v>1106874574</v>
      </c>
      <c r="F11291">
        <v>75920582836</v>
      </c>
      <c r="G11291">
        <v>52</v>
      </c>
      <c r="H11291">
        <v>111000000000</v>
      </c>
      <c r="I11291">
        <v>340000000</v>
      </c>
      <c r="J11291">
        <v>0.01</v>
      </c>
    </row>
    <row r="11292" spans="1:10" customFormat="1" hidden="1" x14ac:dyDescent="0.25">
      <c r="A11292">
        <v>221</v>
      </c>
      <c r="B11292" t="s">
        <v>2186</v>
      </c>
      <c r="C11292" t="s">
        <v>2187</v>
      </c>
      <c r="D11292">
        <v>53910058563053</v>
      </c>
      <c r="E11292">
        <v>721737224</v>
      </c>
      <c r="F11292">
        <v>37791985261</v>
      </c>
      <c r="G11292">
        <v>26</v>
      </c>
      <c r="H11292">
        <v>111000000000</v>
      </c>
      <c r="I11292">
        <v>340000000</v>
      </c>
      <c r="J11292">
        <v>0.01</v>
      </c>
    </row>
    <row r="11293" spans="1:10" customFormat="1" hidden="1" x14ac:dyDescent="0.25">
      <c r="A11293">
        <v>221</v>
      </c>
      <c r="B11293" t="s">
        <v>1723</v>
      </c>
      <c r="C11293" t="s">
        <v>1724</v>
      </c>
      <c r="D11293">
        <v>724409819313</v>
      </c>
      <c r="E11293">
        <v>1</v>
      </c>
      <c r="F11293">
        <v>0</v>
      </c>
      <c r="G11293">
        <v>0</v>
      </c>
      <c r="H11293">
        <v>38500000000</v>
      </c>
      <c r="I11293">
        <v>340000000</v>
      </c>
      <c r="J11293">
        <v>0.02</v>
      </c>
    </row>
    <row r="11294" spans="1:10" customFormat="1" hidden="1" x14ac:dyDescent="0.25">
      <c r="A11294">
        <v>221</v>
      </c>
      <c r="B11294" t="s">
        <v>2127</v>
      </c>
      <c r="C11294" t="s">
        <v>2128</v>
      </c>
      <c r="D11294">
        <v>24530405237079</v>
      </c>
      <c r="E11294">
        <v>340000000</v>
      </c>
      <c r="F11294">
        <v>18932889887</v>
      </c>
      <c r="G11294">
        <v>13</v>
      </c>
      <c r="H11294">
        <v>720000000000</v>
      </c>
      <c r="I11294">
        <v>340000000</v>
      </c>
      <c r="J11294">
        <v>0</v>
      </c>
    </row>
    <row r="11295" spans="1:10" customFormat="1" hidden="1" x14ac:dyDescent="0.25">
      <c r="A11295">
        <v>221</v>
      </c>
      <c r="B11295" t="s">
        <v>2615</v>
      </c>
      <c r="C11295" t="s">
        <v>2616</v>
      </c>
      <c r="D11295">
        <v>559413110626</v>
      </c>
      <c r="E11295">
        <v>1</v>
      </c>
      <c r="F11295">
        <v>0</v>
      </c>
      <c r="G11295">
        <v>0</v>
      </c>
      <c r="H11295">
        <v>550000000000</v>
      </c>
      <c r="I11295">
        <v>340000000</v>
      </c>
      <c r="J11295">
        <v>0.03</v>
      </c>
    </row>
    <row r="11296" spans="1:10" customFormat="1" hidden="1" x14ac:dyDescent="0.25">
      <c r="A11296">
        <v>221</v>
      </c>
      <c r="B11296" t="s">
        <v>2314</v>
      </c>
      <c r="C11296" t="s">
        <v>2315</v>
      </c>
      <c r="D11296">
        <v>76343751727527</v>
      </c>
      <c r="E11296">
        <v>3359398411</v>
      </c>
      <c r="F11296">
        <v>57368569811</v>
      </c>
      <c r="G11296">
        <v>41</v>
      </c>
      <c r="H11296">
        <v>50000000000</v>
      </c>
      <c r="I11296">
        <v>340000000</v>
      </c>
      <c r="J11296">
        <v>0.05</v>
      </c>
    </row>
    <row r="11297" spans="1:15" hidden="1" x14ac:dyDescent="0.25">
      <c r="A11297">
        <v>221</v>
      </c>
      <c r="B11297" t="s">
        <v>1976</v>
      </c>
      <c r="C11297" t="s">
        <v>1977</v>
      </c>
      <c r="D11297">
        <v>2753050617778</v>
      </c>
      <c r="E11297">
        <v>1</v>
      </c>
      <c r="F11297">
        <v>0</v>
      </c>
      <c r="G11297">
        <v>0</v>
      </c>
      <c r="H11297">
        <v>50000000000</v>
      </c>
      <c r="I11297">
        <v>340000000</v>
      </c>
      <c r="J11297">
        <v>8.0000000000000002E-3</v>
      </c>
      <c r="M11297"/>
    </row>
    <row r="11298" spans="1:15" hidden="1" x14ac:dyDescent="0.25">
      <c r="A11298">
        <v>221</v>
      </c>
      <c r="B11298" t="s">
        <v>889</v>
      </c>
      <c r="C11298" t="s">
        <v>890</v>
      </c>
      <c r="D11298">
        <v>1764733771436</v>
      </c>
      <c r="E11298">
        <v>397053279</v>
      </c>
      <c r="F11298">
        <v>1084012316</v>
      </c>
      <c r="G11298">
        <v>1</v>
      </c>
      <c r="H11298">
        <v>0</v>
      </c>
      <c r="I11298">
        <v>340000000</v>
      </c>
      <c r="J11298">
        <v>0.05</v>
      </c>
      <c r="M11298"/>
    </row>
    <row r="11299" spans="1:15" x14ac:dyDescent="0.25">
      <c r="A11299">
        <v>224</v>
      </c>
      <c r="B11299" t="s">
        <v>2103</v>
      </c>
      <c r="C11299" t="s">
        <v>2104</v>
      </c>
      <c r="D11299">
        <v>22148196055411</v>
      </c>
      <c r="E11299">
        <v>0</v>
      </c>
      <c r="F11299">
        <v>0</v>
      </c>
      <c r="G11299">
        <v>11</v>
      </c>
      <c r="H11299">
        <v>120000000000</v>
      </c>
      <c r="I11299">
        <v>340000000</v>
      </c>
      <c r="J11299" s="127">
        <v>0</v>
      </c>
      <c r="L11299" t="str">
        <f>C11299</f>
        <v>VOLT</v>
      </c>
      <c r="M11299" s="125">
        <f>H11299/1000000</f>
        <v>120000</v>
      </c>
      <c r="O11299" s="126">
        <f>D11299/1000000</f>
        <v>22148196.055411</v>
      </c>
    </row>
    <row r="11300" spans="1:15" hidden="1" x14ac:dyDescent="0.25">
      <c r="A11300">
        <v>221</v>
      </c>
      <c r="B11300" t="s">
        <v>1400</v>
      </c>
      <c r="C11300" t="s">
        <v>1401</v>
      </c>
      <c r="D11300">
        <v>118595230477</v>
      </c>
      <c r="E11300">
        <v>1</v>
      </c>
      <c r="F11300">
        <v>0</v>
      </c>
      <c r="G11300">
        <v>0</v>
      </c>
      <c r="H11300">
        <v>75000000000</v>
      </c>
      <c r="I11300">
        <v>340000000</v>
      </c>
      <c r="J11300">
        <v>0.03</v>
      </c>
      <c r="M11300"/>
    </row>
    <row r="11301" spans="1:15" hidden="1" x14ac:dyDescent="0.25">
      <c r="A11301">
        <v>221</v>
      </c>
      <c r="B11301" t="s">
        <v>1308</v>
      </c>
      <c r="C11301" t="s">
        <v>805</v>
      </c>
      <c r="D11301">
        <v>0</v>
      </c>
      <c r="E11301">
        <v>0</v>
      </c>
      <c r="F11301">
        <v>0</v>
      </c>
      <c r="G11301">
        <v>0</v>
      </c>
      <c r="H11301">
        <v>135000000000</v>
      </c>
      <c r="I11301">
        <v>340000000</v>
      </c>
      <c r="J11301">
        <v>0</v>
      </c>
      <c r="M11301"/>
    </row>
    <row r="11302" spans="1:15" hidden="1" x14ac:dyDescent="0.25">
      <c r="A11302">
        <v>221</v>
      </c>
      <c r="B11302" t="s">
        <v>1203</v>
      </c>
      <c r="C11302" t="s">
        <v>1204</v>
      </c>
      <c r="D11302">
        <v>29743401662896</v>
      </c>
      <c r="E11302">
        <v>954735462</v>
      </c>
      <c r="F11302">
        <v>18300201834</v>
      </c>
      <c r="G11302">
        <v>13</v>
      </c>
      <c r="H11302">
        <v>40000000000</v>
      </c>
      <c r="I11302">
        <v>340000000</v>
      </c>
      <c r="J11302">
        <v>3.2500000000000001E-2</v>
      </c>
      <c r="M11302"/>
    </row>
    <row r="11303" spans="1:15" hidden="1" x14ac:dyDescent="0.25">
      <c r="A11303">
        <v>221</v>
      </c>
      <c r="B11303" t="s">
        <v>2574</v>
      </c>
      <c r="C11303" t="s">
        <v>1991</v>
      </c>
      <c r="D11303">
        <v>27779571085</v>
      </c>
      <c r="E11303">
        <v>1</v>
      </c>
      <c r="F11303">
        <v>0</v>
      </c>
      <c r="G11303">
        <v>0</v>
      </c>
      <c r="H11303">
        <v>200000000</v>
      </c>
      <c r="I11303">
        <v>345000000</v>
      </c>
      <c r="J11303">
        <v>0.02</v>
      </c>
      <c r="M11303"/>
    </row>
    <row r="11304" spans="1:15" hidden="1" x14ac:dyDescent="0.25">
      <c r="A11304">
        <v>221</v>
      </c>
      <c r="B11304" t="s">
        <v>167</v>
      </c>
      <c r="C11304" t="s">
        <v>168</v>
      </c>
      <c r="D11304">
        <v>2795138647031</v>
      </c>
      <c r="E11304">
        <v>1</v>
      </c>
      <c r="F11304">
        <v>0</v>
      </c>
      <c r="G11304">
        <v>0</v>
      </c>
      <c r="H11304">
        <v>500000000000</v>
      </c>
      <c r="I11304">
        <v>340000000</v>
      </c>
      <c r="J11304">
        <v>5.0000000000000001E-3</v>
      </c>
      <c r="M11304"/>
    </row>
    <row r="11305" spans="1:15" hidden="1" x14ac:dyDescent="0.25">
      <c r="A11305">
        <v>221</v>
      </c>
      <c r="B11305" t="s">
        <v>818</v>
      </c>
      <c r="C11305" t="s">
        <v>819</v>
      </c>
      <c r="D11305">
        <v>26108516943990</v>
      </c>
      <c r="E11305">
        <v>934925061</v>
      </c>
      <c r="F11305">
        <v>21311327996</v>
      </c>
      <c r="G11305">
        <v>15</v>
      </c>
      <c r="H11305">
        <v>1000000000000</v>
      </c>
      <c r="I11305">
        <v>500000000</v>
      </c>
      <c r="J11305">
        <v>0.02</v>
      </c>
      <c r="M11305"/>
    </row>
    <row r="11306" spans="1:15" hidden="1" x14ac:dyDescent="0.25">
      <c r="A11306">
        <v>221</v>
      </c>
      <c r="B11306" t="s">
        <v>1840</v>
      </c>
      <c r="C11306" t="s">
        <v>1841</v>
      </c>
      <c r="D11306">
        <v>0</v>
      </c>
      <c r="E11306">
        <v>0</v>
      </c>
      <c r="F11306">
        <v>0</v>
      </c>
      <c r="G11306">
        <v>0</v>
      </c>
      <c r="H11306">
        <v>51999000000</v>
      </c>
      <c r="I11306">
        <v>340000000</v>
      </c>
      <c r="J11306">
        <v>0.03</v>
      </c>
      <c r="M11306"/>
    </row>
    <row r="11307" spans="1:15" hidden="1" x14ac:dyDescent="0.25">
      <c r="A11307">
        <v>221</v>
      </c>
      <c r="B11307" t="s">
        <v>367</v>
      </c>
      <c r="C11307" t="s">
        <v>368</v>
      </c>
      <c r="D11307">
        <v>30097534081289</v>
      </c>
      <c r="E11307">
        <v>340000000</v>
      </c>
      <c r="F11307">
        <v>18919250840</v>
      </c>
      <c r="G11307">
        <v>13</v>
      </c>
      <c r="H11307">
        <v>200000000000</v>
      </c>
      <c r="I11307">
        <v>340000000</v>
      </c>
      <c r="J11307">
        <v>0</v>
      </c>
      <c r="M11307"/>
    </row>
    <row r="11308" spans="1:15" hidden="1" x14ac:dyDescent="0.25">
      <c r="A11308">
        <v>221</v>
      </c>
      <c r="B11308" t="s">
        <v>1569</v>
      </c>
      <c r="C11308" t="s">
        <v>1570</v>
      </c>
      <c r="D11308">
        <v>91409909476</v>
      </c>
      <c r="E11308">
        <v>1</v>
      </c>
      <c r="F11308">
        <v>0</v>
      </c>
      <c r="G11308">
        <v>0</v>
      </c>
      <c r="H11308">
        <v>5000000000</v>
      </c>
      <c r="I11308">
        <v>340000000</v>
      </c>
      <c r="J11308">
        <v>1.4999999999999999E-2</v>
      </c>
      <c r="M11308"/>
    </row>
    <row r="11309" spans="1:15" hidden="1" x14ac:dyDescent="0.25">
      <c r="A11309">
        <v>221</v>
      </c>
      <c r="B11309" t="s">
        <v>1595</v>
      </c>
      <c r="C11309" t="s">
        <v>1596</v>
      </c>
      <c r="D11309">
        <v>392764944156</v>
      </c>
      <c r="E11309">
        <v>1</v>
      </c>
      <c r="F11309">
        <v>0</v>
      </c>
      <c r="G11309">
        <v>0</v>
      </c>
      <c r="H11309">
        <v>50000000000</v>
      </c>
      <c r="I11309">
        <v>340000000</v>
      </c>
      <c r="J11309">
        <v>0</v>
      </c>
      <c r="M11309"/>
    </row>
    <row r="11310" spans="1:15" hidden="1" x14ac:dyDescent="0.25">
      <c r="A11310">
        <v>221</v>
      </c>
      <c r="B11310" t="s">
        <v>1697</v>
      </c>
      <c r="C11310" t="s">
        <v>1698</v>
      </c>
      <c r="D11310">
        <v>0</v>
      </c>
      <c r="E11310">
        <v>0</v>
      </c>
      <c r="F11310">
        <v>0</v>
      </c>
      <c r="G11310">
        <v>0</v>
      </c>
      <c r="H11310">
        <v>444000000</v>
      </c>
      <c r="I11310">
        <v>444000000</v>
      </c>
      <c r="J11310">
        <v>0</v>
      </c>
      <c r="M11310"/>
    </row>
    <row r="11311" spans="1:15" hidden="1" x14ac:dyDescent="0.25">
      <c r="A11311">
        <v>221</v>
      </c>
      <c r="B11311" t="s">
        <v>1968</v>
      </c>
      <c r="C11311" t="s">
        <v>1969</v>
      </c>
      <c r="D11311">
        <v>0</v>
      </c>
      <c r="E11311">
        <v>0</v>
      </c>
      <c r="F11311">
        <v>0</v>
      </c>
      <c r="G11311">
        <v>0</v>
      </c>
      <c r="H11311">
        <v>50000000000</v>
      </c>
      <c r="I11311">
        <v>340000000</v>
      </c>
      <c r="J11311">
        <v>0.05</v>
      </c>
      <c r="M11311"/>
    </row>
    <row r="11312" spans="1:15" hidden="1" x14ac:dyDescent="0.25">
      <c r="A11312">
        <v>221</v>
      </c>
      <c r="B11312" s="161" t="s">
        <v>1333</v>
      </c>
      <c r="C11312" t="s">
        <v>1334</v>
      </c>
      <c r="D11312">
        <v>1020598648967</v>
      </c>
      <c r="E11312">
        <v>1</v>
      </c>
      <c r="F11312">
        <v>0</v>
      </c>
      <c r="G11312">
        <v>0</v>
      </c>
      <c r="H11312">
        <v>20000000000</v>
      </c>
      <c r="I11312">
        <v>340000000</v>
      </c>
      <c r="J11312">
        <v>0.01</v>
      </c>
      <c r="M11312"/>
    </row>
    <row r="11313" spans="1:15" hidden="1" x14ac:dyDescent="0.25">
      <c r="A11313">
        <v>221</v>
      </c>
      <c r="B11313" t="s">
        <v>1192</v>
      </c>
      <c r="D11313">
        <v>51498021487</v>
      </c>
      <c r="E11313">
        <v>1</v>
      </c>
      <c r="F11313">
        <v>0</v>
      </c>
      <c r="G11313">
        <v>0</v>
      </c>
      <c r="H11313">
        <v>50000000000</v>
      </c>
      <c r="I11313">
        <v>345000000</v>
      </c>
      <c r="J11313">
        <v>1.95E-2</v>
      </c>
      <c r="M11313"/>
    </row>
    <row r="11314" spans="1:15" hidden="1" x14ac:dyDescent="0.25">
      <c r="A11314">
        <v>221</v>
      </c>
      <c r="B11314" t="s">
        <v>1774</v>
      </c>
      <c r="C11314" t="s">
        <v>1775</v>
      </c>
      <c r="D11314">
        <v>501624074</v>
      </c>
      <c r="E11314">
        <v>1</v>
      </c>
      <c r="F11314">
        <v>0</v>
      </c>
      <c r="G11314">
        <v>0</v>
      </c>
      <c r="H11314">
        <v>500000000</v>
      </c>
      <c r="I11314">
        <v>340000000</v>
      </c>
      <c r="J11314">
        <v>0.01</v>
      </c>
      <c r="M11314"/>
    </row>
    <row r="11315" spans="1:15" hidden="1" x14ac:dyDescent="0.25">
      <c r="A11315">
        <v>221</v>
      </c>
      <c r="B11315" t="s">
        <v>501</v>
      </c>
      <c r="C11315" t="s">
        <v>502</v>
      </c>
      <c r="D11315">
        <v>70805250140</v>
      </c>
      <c r="E11315">
        <v>1</v>
      </c>
      <c r="F11315">
        <v>0</v>
      </c>
      <c r="G11315">
        <v>0</v>
      </c>
      <c r="H11315">
        <v>10000000</v>
      </c>
      <c r="I11315">
        <v>340000000</v>
      </c>
      <c r="J11315">
        <v>0</v>
      </c>
      <c r="M11315"/>
    </row>
    <row r="11316" spans="1:15" x14ac:dyDescent="0.25">
      <c r="A11316">
        <v>224</v>
      </c>
      <c r="B11316" t="s">
        <v>739</v>
      </c>
      <c r="C11316" t="s">
        <v>740</v>
      </c>
      <c r="D11316">
        <v>317368383857</v>
      </c>
      <c r="E11316">
        <v>0</v>
      </c>
      <c r="F11316">
        <v>0</v>
      </c>
      <c r="G11316">
        <v>0</v>
      </c>
      <c r="H11316">
        <v>120000000000</v>
      </c>
      <c r="I11316">
        <v>340000000</v>
      </c>
      <c r="J11316" s="127">
        <v>0.01</v>
      </c>
      <c r="L11316" t="str">
        <f t="shared" ref="L11316:L11323" si="161">C11316</f>
        <v>YUGTO</v>
      </c>
      <c r="M11316" s="125">
        <f t="shared" ref="M11316:M11323" si="162">H11316/1000000</f>
        <v>120000</v>
      </c>
      <c r="O11316" s="126">
        <f t="shared" ref="O11316:O11323" si="163">D11316/1000000</f>
        <v>317368.38385699998</v>
      </c>
    </row>
    <row r="11317" spans="1:15" x14ac:dyDescent="0.25">
      <c r="A11317">
        <v>224</v>
      </c>
      <c r="B11317" t="s">
        <v>1406</v>
      </c>
      <c r="C11317" t="s">
        <v>1407</v>
      </c>
      <c r="D11317">
        <v>199397529335</v>
      </c>
      <c r="E11317">
        <v>0</v>
      </c>
      <c r="F11317">
        <v>0</v>
      </c>
      <c r="G11317">
        <v>0</v>
      </c>
      <c r="H11317">
        <v>120000000000</v>
      </c>
      <c r="I11317">
        <v>340000000</v>
      </c>
      <c r="J11317" s="127">
        <v>0.02</v>
      </c>
      <c r="L11317" t="str">
        <f t="shared" si="161"/>
        <v>STDN</v>
      </c>
      <c r="M11317" s="125">
        <f t="shared" si="162"/>
        <v>120000</v>
      </c>
      <c r="O11317" s="126">
        <f t="shared" si="163"/>
        <v>199397.529335</v>
      </c>
    </row>
    <row r="11318" spans="1:15" x14ac:dyDescent="0.25">
      <c r="A11318">
        <v>224</v>
      </c>
      <c r="B11318" t="s">
        <v>1832</v>
      </c>
      <c r="C11318" t="s">
        <v>1833</v>
      </c>
      <c r="D11318">
        <v>127468062870</v>
      </c>
      <c r="E11318">
        <v>0</v>
      </c>
      <c r="F11318">
        <v>0</v>
      </c>
      <c r="G11318">
        <v>0</v>
      </c>
      <c r="H11318">
        <v>118999000000</v>
      </c>
      <c r="I11318">
        <v>340000000</v>
      </c>
      <c r="J11318" s="127">
        <v>1.4999999999999999E-2</v>
      </c>
      <c r="L11318" t="str">
        <f t="shared" si="161"/>
        <v>EPYC</v>
      </c>
      <c r="M11318" s="125">
        <f t="shared" si="162"/>
        <v>118999</v>
      </c>
      <c r="O11318" s="126">
        <f t="shared" si="163"/>
        <v>127468.06286999999</v>
      </c>
    </row>
    <row r="11319" spans="1:15" x14ac:dyDescent="0.25">
      <c r="A11319">
        <v>224</v>
      </c>
      <c r="B11319" t="s">
        <v>1575</v>
      </c>
      <c r="C11319" t="s">
        <v>1576</v>
      </c>
      <c r="D11319">
        <v>142599183766</v>
      </c>
      <c r="E11319">
        <v>0</v>
      </c>
      <c r="F11319">
        <v>0</v>
      </c>
      <c r="G11319">
        <v>0</v>
      </c>
      <c r="H11319">
        <v>118999000000</v>
      </c>
      <c r="I11319">
        <v>340000000</v>
      </c>
      <c r="J11319" s="127">
        <v>2.1000000000000001E-2</v>
      </c>
      <c r="L11319" t="str">
        <f t="shared" si="161"/>
        <v>EPYC2</v>
      </c>
      <c r="M11319" s="125">
        <f t="shared" si="162"/>
        <v>118999</v>
      </c>
      <c r="O11319" s="126">
        <f t="shared" si="163"/>
        <v>142599.183766</v>
      </c>
    </row>
    <row r="11320" spans="1:15" x14ac:dyDescent="0.25">
      <c r="A11320">
        <v>224</v>
      </c>
      <c r="B11320" t="s">
        <v>1541</v>
      </c>
      <c r="C11320" t="s">
        <v>1542</v>
      </c>
      <c r="D11320">
        <v>459917052050</v>
      </c>
      <c r="E11320">
        <v>0</v>
      </c>
      <c r="F11320">
        <v>0</v>
      </c>
      <c r="G11320">
        <v>0</v>
      </c>
      <c r="H11320">
        <v>118500000000</v>
      </c>
      <c r="I11320">
        <v>340000000</v>
      </c>
      <c r="J11320" s="127">
        <v>7.0000000000000001E-3</v>
      </c>
      <c r="L11320" t="str">
        <f t="shared" si="161"/>
        <v>RELAX</v>
      </c>
      <c r="M11320" s="125">
        <f t="shared" si="162"/>
        <v>118500</v>
      </c>
      <c r="O11320" s="126">
        <f t="shared" si="163"/>
        <v>459917.05205</v>
      </c>
    </row>
    <row r="11321" spans="1:15" x14ac:dyDescent="0.25">
      <c r="A11321">
        <v>224</v>
      </c>
      <c r="B11321" t="s">
        <v>772</v>
      </c>
      <c r="C11321" t="s">
        <v>773</v>
      </c>
      <c r="D11321">
        <v>1212031656854</v>
      </c>
      <c r="E11321">
        <v>0</v>
      </c>
      <c r="F11321">
        <v>0</v>
      </c>
      <c r="G11321">
        <v>0</v>
      </c>
      <c r="H11321">
        <v>118000000000</v>
      </c>
      <c r="I11321">
        <v>340000000</v>
      </c>
      <c r="J11321" s="127">
        <v>2.8799999999999999E-2</v>
      </c>
      <c r="L11321" t="str">
        <f t="shared" si="161"/>
        <v>GOLD</v>
      </c>
      <c r="M11321" s="125">
        <f t="shared" si="162"/>
        <v>118000</v>
      </c>
      <c r="O11321" s="126">
        <f t="shared" si="163"/>
        <v>1212031.6568539999</v>
      </c>
    </row>
    <row r="11322" spans="1:15" x14ac:dyDescent="0.25">
      <c r="A11322">
        <v>224</v>
      </c>
      <c r="B11322" t="s">
        <v>1281</v>
      </c>
      <c r="C11322" t="s">
        <v>1282</v>
      </c>
      <c r="D11322">
        <v>410248909631</v>
      </c>
      <c r="E11322">
        <v>0</v>
      </c>
      <c r="F11322">
        <v>0</v>
      </c>
      <c r="G11322">
        <v>0</v>
      </c>
      <c r="H11322">
        <v>114509625174</v>
      </c>
      <c r="I11322">
        <v>340000000</v>
      </c>
      <c r="J11322" s="127">
        <v>0.03</v>
      </c>
      <c r="L11322" t="str">
        <f t="shared" si="161"/>
        <v>CTRS</v>
      </c>
      <c r="M11322" s="125">
        <f t="shared" si="162"/>
        <v>114509.625174</v>
      </c>
      <c r="O11322" s="126">
        <f t="shared" si="163"/>
        <v>410248.90963100002</v>
      </c>
    </row>
    <row r="11323" spans="1:15" x14ac:dyDescent="0.25">
      <c r="A11323">
        <v>224</v>
      </c>
      <c r="B11323" t="s">
        <v>2011</v>
      </c>
      <c r="C11323" t="s">
        <v>2012</v>
      </c>
      <c r="D11323">
        <v>0</v>
      </c>
      <c r="E11323">
        <v>0</v>
      </c>
      <c r="F11323">
        <v>0</v>
      </c>
      <c r="G11323">
        <v>0</v>
      </c>
      <c r="H11323">
        <v>113000000000</v>
      </c>
      <c r="I11323">
        <v>340000000</v>
      </c>
      <c r="J11323" s="127">
        <v>1.9E-2</v>
      </c>
      <c r="L11323" t="str">
        <f t="shared" si="161"/>
        <v>NEO1</v>
      </c>
      <c r="M11323" s="125">
        <f t="shared" si="162"/>
        <v>113000</v>
      </c>
      <c r="O11323" s="126">
        <f t="shared" si="163"/>
        <v>0</v>
      </c>
    </row>
    <row r="11324" spans="1:15" hidden="1" x14ac:dyDescent="0.25">
      <c r="A11324">
        <v>221</v>
      </c>
      <c r="B11324" t="s">
        <v>315</v>
      </c>
      <c r="C11324" t="s">
        <v>316</v>
      </c>
      <c r="D11324">
        <v>14616288967794</v>
      </c>
      <c r="E11324">
        <v>439438321</v>
      </c>
      <c r="F11324">
        <v>9944836562</v>
      </c>
      <c r="G11324">
        <v>7</v>
      </c>
      <c r="H11324">
        <v>1250000030000</v>
      </c>
      <c r="I11324">
        <v>340000000</v>
      </c>
      <c r="J11324">
        <v>9.9000000000000008E-3</v>
      </c>
      <c r="M11324"/>
    </row>
    <row r="11325" spans="1:15" hidden="1" x14ac:dyDescent="0.25">
      <c r="A11325">
        <v>221</v>
      </c>
      <c r="B11325" t="s">
        <v>319</v>
      </c>
      <c r="C11325" t="s">
        <v>320</v>
      </c>
      <c r="D11325">
        <v>497030287</v>
      </c>
      <c r="E11325">
        <v>1</v>
      </c>
      <c r="F11325">
        <v>0</v>
      </c>
      <c r="G11325">
        <v>0</v>
      </c>
      <c r="H11325">
        <v>50000000</v>
      </c>
      <c r="I11325">
        <v>345000000</v>
      </c>
      <c r="J11325">
        <v>5.0000000000000001E-3</v>
      </c>
      <c r="M11325"/>
    </row>
    <row r="11326" spans="1:15" hidden="1" x14ac:dyDescent="0.25">
      <c r="A11326">
        <v>221</v>
      </c>
      <c r="B11326" t="s">
        <v>2495</v>
      </c>
      <c r="C11326" t="s">
        <v>2496</v>
      </c>
      <c r="D11326">
        <v>100502513538</v>
      </c>
      <c r="E11326">
        <v>1</v>
      </c>
      <c r="F11326">
        <v>0</v>
      </c>
      <c r="G11326">
        <v>0</v>
      </c>
      <c r="H11326">
        <v>100000000</v>
      </c>
      <c r="I11326">
        <v>340000000</v>
      </c>
      <c r="J11326">
        <v>1.9800000000000002E-2</v>
      </c>
      <c r="M11326"/>
    </row>
    <row r="11327" spans="1:15" hidden="1" x14ac:dyDescent="0.25">
      <c r="A11327">
        <v>221</v>
      </c>
      <c r="B11327" t="s">
        <v>327</v>
      </c>
      <c r="C11327" t="s">
        <v>328</v>
      </c>
      <c r="D11327">
        <v>56297252552</v>
      </c>
      <c r="E11327">
        <v>1</v>
      </c>
      <c r="F11327">
        <v>0</v>
      </c>
      <c r="G11327">
        <v>0</v>
      </c>
      <c r="H11327">
        <v>5000000000</v>
      </c>
      <c r="I11327">
        <v>340000000</v>
      </c>
      <c r="J11327">
        <v>0.01</v>
      </c>
      <c r="M11327"/>
    </row>
    <row r="11328" spans="1:15" hidden="1" x14ac:dyDescent="0.25">
      <c r="A11328">
        <v>221</v>
      </c>
      <c r="B11328" t="s">
        <v>1609</v>
      </c>
      <c r="C11328" t="s">
        <v>1610</v>
      </c>
      <c r="D11328">
        <v>285607552906</v>
      </c>
      <c r="E11328">
        <v>1</v>
      </c>
      <c r="F11328">
        <v>0</v>
      </c>
      <c r="G11328">
        <v>0</v>
      </c>
      <c r="H11328">
        <v>20000000000</v>
      </c>
      <c r="I11328">
        <v>340000000</v>
      </c>
      <c r="J11328">
        <v>0</v>
      </c>
      <c r="M11328"/>
    </row>
    <row r="11329" spans="1:15" hidden="1" x14ac:dyDescent="0.25">
      <c r="A11329">
        <v>221</v>
      </c>
      <c r="B11329" t="s">
        <v>268</v>
      </c>
      <c r="C11329" t="s">
        <v>269</v>
      </c>
      <c r="D11329">
        <v>102055149306998</v>
      </c>
      <c r="E11329">
        <v>6984240718</v>
      </c>
      <c r="F11329">
        <v>71523297147</v>
      </c>
      <c r="G11329">
        <v>53</v>
      </c>
      <c r="H11329">
        <v>100000000000</v>
      </c>
      <c r="I11329">
        <v>340000000</v>
      </c>
      <c r="J11329">
        <v>8.5000000000000006E-2</v>
      </c>
      <c r="M11329"/>
    </row>
    <row r="11330" spans="1:15" hidden="1" x14ac:dyDescent="0.25">
      <c r="A11330">
        <v>221</v>
      </c>
      <c r="B11330" t="s">
        <v>673</v>
      </c>
      <c r="C11330" t="s">
        <v>674</v>
      </c>
      <c r="D11330">
        <v>96750355293</v>
      </c>
      <c r="E11330">
        <v>1</v>
      </c>
      <c r="F11330">
        <v>0</v>
      </c>
      <c r="G11330">
        <v>0</v>
      </c>
      <c r="H11330">
        <v>74849000000</v>
      </c>
      <c r="I11330">
        <v>340000000</v>
      </c>
      <c r="J11330">
        <v>0.02</v>
      </c>
      <c r="M11330"/>
    </row>
    <row r="11331" spans="1:15" x14ac:dyDescent="0.25">
      <c r="A11331">
        <v>224</v>
      </c>
      <c r="B11331" t="s">
        <v>594</v>
      </c>
      <c r="C11331" t="s">
        <v>595</v>
      </c>
      <c r="D11331">
        <v>0</v>
      </c>
      <c r="E11331">
        <v>0</v>
      </c>
      <c r="F11331">
        <v>0</v>
      </c>
      <c r="G11331">
        <v>0</v>
      </c>
      <c r="H11331">
        <v>112000000000</v>
      </c>
      <c r="I11331">
        <v>340000000</v>
      </c>
      <c r="J11331" s="127">
        <v>0.01</v>
      </c>
      <c r="L11331" t="str">
        <f>C11331</f>
        <v>BRUN0</v>
      </c>
      <c r="M11331" s="125">
        <f>H11331/1000000</f>
        <v>112000</v>
      </c>
      <c r="O11331" s="126">
        <f>D11331/1000000</f>
        <v>0</v>
      </c>
    </row>
    <row r="11332" spans="1:15" hidden="1" x14ac:dyDescent="0.25">
      <c r="A11332">
        <v>221</v>
      </c>
      <c r="B11332" t="s">
        <v>1739</v>
      </c>
      <c r="C11332" t="s">
        <v>1740</v>
      </c>
      <c r="D11332">
        <v>11625694114</v>
      </c>
      <c r="E11332">
        <v>1</v>
      </c>
      <c r="F11332">
        <v>0</v>
      </c>
      <c r="G11332">
        <v>0</v>
      </c>
      <c r="H11332">
        <v>1000000000</v>
      </c>
      <c r="I11332">
        <v>340000000</v>
      </c>
      <c r="J11332">
        <v>0</v>
      </c>
      <c r="M11332"/>
    </row>
    <row r="11333" spans="1:15" hidden="1" x14ac:dyDescent="0.25">
      <c r="A11333">
        <v>221</v>
      </c>
      <c r="B11333" t="s">
        <v>2543</v>
      </c>
      <c r="C11333" t="s">
        <v>2544</v>
      </c>
      <c r="D11333">
        <v>157906098442653</v>
      </c>
      <c r="E11333">
        <v>9880132441</v>
      </c>
      <c r="F11333">
        <v>102696719809</v>
      </c>
      <c r="G11333">
        <v>76</v>
      </c>
      <c r="H11333">
        <v>100000000000</v>
      </c>
      <c r="I11333">
        <v>340000000</v>
      </c>
      <c r="J11333">
        <v>8.5000000000000006E-2</v>
      </c>
      <c r="M11333"/>
    </row>
    <row r="11334" spans="1:15" x14ac:dyDescent="0.25">
      <c r="A11334">
        <v>224</v>
      </c>
      <c r="B11334" t="s">
        <v>550</v>
      </c>
      <c r="C11334" t="s">
        <v>551</v>
      </c>
      <c r="D11334">
        <v>64983714022738</v>
      </c>
      <c r="E11334">
        <v>0</v>
      </c>
      <c r="F11334">
        <v>0</v>
      </c>
      <c r="G11334">
        <v>36</v>
      </c>
      <c r="H11334">
        <v>111520000000</v>
      </c>
      <c r="I11334">
        <v>340000000</v>
      </c>
      <c r="J11334" s="127">
        <v>0.03</v>
      </c>
      <c r="L11334" t="str">
        <f>C11334</f>
        <v>COSD</v>
      </c>
      <c r="M11334" s="125">
        <f>H11334/1000000</f>
        <v>111520</v>
      </c>
      <c r="O11334" s="126">
        <f>D11334/1000000</f>
        <v>64983714.022738002</v>
      </c>
    </row>
    <row r="11335" spans="1:15" hidden="1" x14ac:dyDescent="0.25">
      <c r="A11335">
        <v>221</v>
      </c>
      <c r="B11335" t="s">
        <v>1212</v>
      </c>
      <c r="C11335" t="s">
        <v>1213</v>
      </c>
      <c r="D11335">
        <v>1338537550</v>
      </c>
      <c r="E11335">
        <v>1</v>
      </c>
      <c r="F11335">
        <v>0</v>
      </c>
      <c r="G11335">
        <v>0</v>
      </c>
      <c r="H11335">
        <v>1000000</v>
      </c>
      <c r="I11335">
        <v>340000000</v>
      </c>
      <c r="J11335">
        <v>0.03</v>
      </c>
      <c r="M11335"/>
    </row>
    <row r="11336" spans="1:15" hidden="1" x14ac:dyDescent="0.25">
      <c r="A11336">
        <v>221</v>
      </c>
      <c r="B11336" t="s">
        <v>1390</v>
      </c>
      <c r="C11336" t="s">
        <v>1391</v>
      </c>
      <c r="D11336">
        <v>0</v>
      </c>
      <c r="E11336">
        <v>0</v>
      </c>
      <c r="F11336">
        <v>0</v>
      </c>
      <c r="G11336">
        <v>0</v>
      </c>
      <c r="H11336">
        <v>10000000000</v>
      </c>
      <c r="I11336">
        <v>340000000</v>
      </c>
      <c r="J11336">
        <v>0.01</v>
      </c>
      <c r="M11336"/>
    </row>
    <row r="11337" spans="1:15" hidden="1" x14ac:dyDescent="0.25">
      <c r="A11337">
        <v>221</v>
      </c>
      <c r="B11337" t="s">
        <v>2265</v>
      </c>
      <c r="D11337">
        <v>0</v>
      </c>
      <c r="E11337">
        <v>0</v>
      </c>
      <c r="F11337">
        <v>0</v>
      </c>
      <c r="G11337">
        <v>0</v>
      </c>
      <c r="H11337">
        <v>176836000000</v>
      </c>
      <c r="I11337">
        <v>345000000</v>
      </c>
      <c r="J11337">
        <v>0.02</v>
      </c>
      <c r="M11337"/>
    </row>
    <row r="11338" spans="1:15" hidden="1" x14ac:dyDescent="0.25">
      <c r="A11338">
        <v>221</v>
      </c>
      <c r="B11338" t="s">
        <v>2483</v>
      </c>
      <c r="C11338" t="s">
        <v>2484</v>
      </c>
      <c r="D11338">
        <v>51080622051784</v>
      </c>
      <c r="E11338">
        <v>1574070239</v>
      </c>
      <c r="F11338">
        <v>39901604425</v>
      </c>
      <c r="G11338">
        <v>28</v>
      </c>
      <c r="H11338">
        <v>100000000000</v>
      </c>
      <c r="I11338">
        <v>340000000</v>
      </c>
      <c r="J11338">
        <v>0.03</v>
      </c>
      <c r="M11338"/>
    </row>
    <row r="11339" spans="1:15" hidden="1" x14ac:dyDescent="0.25">
      <c r="A11339">
        <v>221</v>
      </c>
      <c r="B11339" t="s">
        <v>1169</v>
      </c>
      <c r="C11339" t="s">
        <v>1170</v>
      </c>
      <c r="D11339">
        <v>22417482124</v>
      </c>
      <c r="E11339">
        <v>1</v>
      </c>
      <c r="F11339">
        <v>0</v>
      </c>
      <c r="G11339">
        <v>0</v>
      </c>
      <c r="H11339">
        <v>20000000000</v>
      </c>
      <c r="I11339">
        <v>340000000</v>
      </c>
      <c r="J11339">
        <v>0.03</v>
      </c>
      <c r="M11339"/>
    </row>
    <row r="11340" spans="1:15" hidden="1" x14ac:dyDescent="0.25">
      <c r="A11340">
        <v>221</v>
      </c>
      <c r="B11340" t="s">
        <v>602</v>
      </c>
      <c r="C11340" t="s">
        <v>603</v>
      </c>
      <c r="D11340">
        <v>0</v>
      </c>
      <c r="E11340">
        <v>0</v>
      </c>
      <c r="F11340">
        <v>0</v>
      </c>
      <c r="G11340">
        <v>0</v>
      </c>
      <c r="H11340">
        <v>10000000000</v>
      </c>
      <c r="I11340">
        <v>340000000</v>
      </c>
      <c r="J11340">
        <v>8.8000000000000005E-3</v>
      </c>
      <c r="M11340"/>
    </row>
    <row r="11341" spans="1:15" hidden="1" x14ac:dyDescent="0.25">
      <c r="A11341">
        <v>221</v>
      </c>
      <c r="B11341" t="s">
        <v>163</v>
      </c>
      <c r="C11341" t="s">
        <v>164</v>
      </c>
      <c r="D11341">
        <v>12829944470875</v>
      </c>
      <c r="E11341">
        <v>622675074</v>
      </c>
      <c r="F11341">
        <v>6784201776</v>
      </c>
      <c r="G11341">
        <v>5</v>
      </c>
      <c r="H11341">
        <v>150000000000</v>
      </c>
      <c r="I11341">
        <v>340000000</v>
      </c>
      <c r="J11341">
        <v>0.04</v>
      </c>
      <c r="M11341"/>
    </row>
    <row r="11342" spans="1:15" hidden="1" x14ac:dyDescent="0.25">
      <c r="A11342">
        <v>221</v>
      </c>
      <c r="B11342" t="s">
        <v>437</v>
      </c>
      <c r="C11342" t="s">
        <v>438</v>
      </c>
      <c r="D11342">
        <v>8640832513996</v>
      </c>
      <c r="E11342">
        <v>446161933</v>
      </c>
      <c r="F11342">
        <v>5481308256</v>
      </c>
      <c r="G11342">
        <v>4</v>
      </c>
      <c r="H11342">
        <v>402000000000</v>
      </c>
      <c r="I11342">
        <v>340000000</v>
      </c>
      <c r="J11342">
        <v>1.9E-2</v>
      </c>
      <c r="M11342"/>
    </row>
    <row r="11343" spans="1:15" hidden="1" x14ac:dyDescent="0.25">
      <c r="A11343">
        <v>221</v>
      </c>
      <c r="B11343" t="s">
        <v>1922</v>
      </c>
      <c r="C11343" t="s">
        <v>1923</v>
      </c>
      <c r="D11343">
        <v>0</v>
      </c>
      <c r="E11343">
        <v>0</v>
      </c>
      <c r="F11343">
        <v>0</v>
      </c>
      <c r="G11343">
        <v>0</v>
      </c>
      <c r="H11343">
        <v>2300000000</v>
      </c>
      <c r="I11343">
        <v>340000000</v>
      </c>
      <c r="J11343">
        <v>0.02</v>
      </c>
      <c r="M11343"/>
    </row>
    <row r="11344" spans="1:15" hidden="1" x14ac:dyDescent="0.25">
      <c r="A11344">
        <v>221</v>
      </c>
      <c r="B11344" t="s">
        <v>1072</v>
      </c>
      <c r="C11344" t="s">
        <v>1073</v>
      </c>
      <c r="D11344">
        <v>761172955277</v>
      </c>
      <c r="E11344">
        <v>1</v>
      </c>
      <c r="F11344">
        <v>0</v>
      </c>
      <c r="G11344">
        <v>0</v>
      </c>
      <c r="H11344">
        <v>501000000000</v>
      </c>
      <c r="I11344">
        <v>340000000</v>
      </c>
      <c r="J11344">
        <v>5.0000000000000001E-3</v>
      </c>
      <c r="M11344"/>
    </row>
    <row r="11345" spans="1:15" hidden="1" x14ac:dyDescent="0.25">
      <c r="A11345">
        <v>221</v>
      </c>
      <c r="B11345" t="s">
        <v>960</v>
      </c>
      <c r="D11345">
        <v>105402555</v>
      </c>
      <c r="E11345">
        <v>1</v>
      </c>
      <c r="F11345">
        <v>0</v>
      </c>
      <c r="G11345">
        <v>0</v>
      </c>
      <c r="H11345">
        <v>100000000</v>
      </c>
      <c r="I11345">
        <v>340000000</v>
      </c>
      <c r="J11345">
        <v>0.15</v>
      </c>
      <c r="M11345"/>
    </row>
    <row r="11346" spans="1:15" hidden="1" x14ac:dyDescent="0.25">
      <c r="A11346">
        <v>221</v>
      </c>
      <c r="B11346" t="s">
        <v>2468</v>
      </c>
      <c r="C11346" t="s">
        <v>2469</v>
      </c>
      <c r="D11346">
        <v>771629263783</v>
      </c>
      <c r="E11346">
        <v>1</v>
      </c>
      <c r="F11346">
        <v>0</v>
      </c>
      <c r="G11346">
        <v>0</v>
      </c>
      <c r="H11346">
        <v>250000000000</v>
      </c>
      <c r="I11346">
        <v>340000000</v>
      </c>
      <c r="J11346">
        <v>0.03</v>
      </c>
      <c r="M11346"/>
    </row>
    <row r="11347" spans="1:15" hidden="1" x14ac:dyDescent="0.25">
      <c r="A11347">
        <v>221</v>
      </c>
      <c r="B11347" t="s">
        <v>1589</v>
      </c>
      <c r="C11347" t="s">
        <v>1590</v>
      </c>
      <c r="D11347">
        <v>77381127</v>
      </c>
      <c r="E11347">
        <v>1</v>
      </c>
      <c r="F11347">
        <v>0</v>
      </c>
      <c r="G11347">
        <v>0</v>
      </c>
      <c r="H11347">
        <v>1000000</v>
      </c>
      <c r="I11347">
        <v>340000000</v>
      </c>
      <c r="J11347">
        <v>0.03</v>
      </c>
      <c r="M11347"/>
    </row>
    <row r="11348" spans="1:15" x14ac:dyDescent="0.25">
      <c r="A11348">
        <v>224</v>
      </c>
      <c r="B11348" t="s">
        <v>1214</v>
      </c>
      <c r="C11348" t="s">
        <v>1215</v>
      </c>
      <c r="D11348">
        <v>122783228607</v>
      </c>
      <c r="E11348">
        <v>0</v>
      </c>
      <c r="F11348">
        <v>0</v>
      </c>
      <c r="G11348">
        <v>0</v>
      </c>
      <c r="H11348">
        <v>111400000000</v>
      </c>
      <c r="I11348">
        <v>340000000</v>
      </c>
      <c r="J11348" s="127">
        <v>0.02</v>
      </c>
      <c r="L11348" t="str">
        <f>C11348</f>
        <v>BB242</v>
      </c>
      <c r="M11348" s="125">
        <f>H11348/1000000</f>
        <v>111400</v>
      </c>
      <c r="O11348" s="126">
        <f>D11348/1000000</f>
        <v>122783.228607</v>
      </c>
    </row>
    <row r="11349" spans="1:15" hidden="1" x14ac:dyDescent="0.25">
      <c r="A11349">
        <v>221</v>
      </c>
      <c r="B11349" t="s">
        <v>1468</v>
      </c>
      <c r="C11349" t="s">
        <v>1469</v>
      </c>
      <c r="D11349">
        <v>25000000000</v>
      </c>
      <c r="E11349">
        <v>1</v>
      </c>
      <c r="F11349">
        <v>0</v>
      </c>
      <c r="G11349">
        <v>0</v>
      </c>
      <c r="H11349">
        <v>25000000000</v>
      </c>
      <c r="I11349">
        <v>340000000</v>
      </c>
      <c r="J11349">
        <v>0.01</v>
      </c>
      <c r="M11349"/>
    </row>
    <row r="11350" spans="1:15" x14ac:dyDescent="0.25">
      <c r="A11350">
        <v>224</v>
      </c>
      <c r="B11350" t="s">
        <v>1705</v>
      </c>
      <c r="C11350" t="s">
        <v>1706</v>
      </c>
      <c r="D11350">
        <v>5961485139726</v>
      </c>
      <c r="E11350">
        <v>0</v>
      </c>
      <c r="F11350">
        <v>0</v>
      </c>
      <c r="G11350">
        <v>0</v>
      </c>
      <c r="H11350">
        <v>111111111111</v>
      </c>
      <c r="I11350">
        <v>340000000</v>
      </c>
      <c r="J11350" s="127">
        <v>0</v>
      </c>
      <c r="L11350" t="str">
        <f t="shared" ref="L11350:L11351" si="164">C11350</f>
        <v>LCP</v>
      </c>
      <c r="M11350" s="125">
        <f t="shared" ref="M11350:M11351" si="165">H11350/1000000</f>
        <v>111111.11111100001</v>
      </c>
      <c r="O11350" s="126">
        <f t="shared" ref="O11350:O11351" si="166">D11350/1000000</f>
        <v>5961485.1397259999</v>
      </c>
    </row>
    <row r="11351" spans="1:15" x14ac:dyDescent="0.25">
      <c r="A11351">
        <v>224</v>
      </c>
      <c r="B11351" t="s">
        <v>1675</v>
      </c>
      <c r="C11351" t="s">
        <v>1676</v>
      </c>
      <c r="D11351">
        <v>60213111927203</v>
      </c>
      <c r="E11351">
        <v>0</v>
      </c>
      <c r="F11351">
        <v>0</v>
      </c>
      <c r="G11351">
        <v>31</v>
      </c>
      <c r="H11351">
        <v>111000000000</v>
      </c>
      <c r="I11351">
        <v>340000000</v>
      </c>
      <c r="J11351" s="127">
        <v>0.01</v>
      </c>
      <c r="L11351" t="str">
        <f t="shared" si="164"/>
        <v>1PCT9</v>
      </c>
      <c r="M11351" s="125">
        <f t="shared" si="165"/>
        <v>111000</v>
      </c>
      <c r="O11351" s="126">
        <f t="shared" si="166"/>
        <v>60213111.927203</v>
      </c>
    </row>
    <row r="11352" spans="1:15" hidden="1" x14ac:dyDescent="0.25">
      <c r="A11352">
        <v>221</v>
      </c>
      <c r="B11352" t="s">
        <v>1228</v>
      </c>
      <c r="C11352" t="s">
        <v>1229</v>
      </c>
      <c r="D11352">
        <v>170683311065675</v>
      </c>
      <c r="E11352">
        <v>16469059100</v>
      </c>
      <c r="F11352">
        <v>107940626292</v>
      </c>
      <c r="G11352">
        <v>84</v>
      </c>
      <c r="H11352">
        <v>1000000000</v>
      </c>
      <c r="I11352">
        <v>340000000</v>
      </c>
      <c r="J11352">
        <v>0.13</v>
      </c>
      <c r="M11352"/>
    </row>
    <row r="11353" spans="1:15" hidden="1" x14ac:dyDescent="0.25">
      <c r="A11353">
        <v>221</v>
      </c>
      <c r="B11353" t="s">
        <v>1601</v>
      </c>
      <c r="C11353" t="s">
        <v>1602</v>
      </c>
      <c r="D11353">
        <v>134723685556</v>
      </c>
      <c r="E11353">
        <v>1</v>
      </c>
      <c r="F11353">
        <v>0</v>
      </c>
      <c r="G11353">
        <v>0</v>
      </c>
      <c r="H11353">
        <v>20000000000</v>
      </c>
      <c r="I11353">
        <v>340000000</v>
      </c>
      <c r="J11353">
        <v>0.02</v>
      </c>
      <c r="M11353"/>
    </row>
    <row r="11354" spans="1:15" hidden="1" x14ac:dyDescent="0.25">
      <c r="A11354">
        <v>221</v>
      </c>
      <c r="B11354" t="s">
        <v>1830</v>
      </c>
      <c r="C11354" t="s">
        <v>1831</v>
      </c>
      <c r="D11354">
        <v>10041704457839</v>
      </c>
      <c r="E11354">
        <v>507527873</v>
      </c>
      <c r="F11354">
        <v>5416734591</v>
      </c>
      <c r="G11354">
        <v>4</v>
      </c>
      <c r="H11354">
        <v>10000000</v>
      </c>
      <c r="I11354">
        <v>340000000</v>
      </c>
      <c r="J11354">
        <v>0.03</v>
      </c>
      <c r="M11354"/>
    </row>
    <row r="11355" spans="1:15" hidden="1" x14ac:dyDescent="0.25">
      <c r="A11355">
        <v>221</v>
      </c>
      <c r="B11355" t="s">
        <v>971</v>
      </c>
      <c r="C11355" t="s">
        <v>972</v>
      </c>
      <c r="D11355">
        <v>58139011359</v>
      </c>
      <c r="E11355">
        <v>1</v>
      </c>
      <c r="F11355">
        <v>0</v>
      </c>
      <c r="G11355">
        <v>0</v>
      </c>
      <c r="H11355">
        <v>1000000000</v>
      </c>
      <c r="I11355">
        <v>340000000</v>
      </c>
      <c r="J11355">
        <v>0.01</v>
      </c>
      <c r="M11355"/>
    </row>
    <row r="11356" spans="1:15" hidden="1" x14ac:dyDescent="0.25">
      <c r="A11356">
        <v>221</v>
      </c>
      <c r="B11356" t="s">
        <v>2098</v>
      </c>
      <c r="D11356">
        <v>8443569</v>
      </c>
      <c r="E11356">
        <v>1</v>
      </c>
      <c r="F11356">
        <v>0</v>
      </c>
      <c r="G11356">
        <v>0</v>
      </c>
      <c r="H11356">
        <v>100000000</v>
      </c>
      <c r="I11356">
        <v>345000000</v>
      </c>
      <c r="J11356">
        <v>0.1</v>
      </c>
      <c r="M11356"/>
    </row>
    <row r="11357" spans="1:15" x14ac:dyDescent="0.25">
      <c r="A11357">
        <v>224</v>
      </c>
      <c r="B11357" t="s">
        <v>2553</v>
      </c>
      <c r="C11357" t="s">
        <v>2554</v>
      </c>
      <c r="D11357">
        <v>73281232932588</v>
      </c>
      <c r="E11357">
        <v>0</v>
      </c>
      <c r="F11357">
        <v>0</v>
      </c>
      <c r="G11357">
        <v>39</v>
      </c>
      <c r="H11357">
        <v>111000000000</v>
      </c>
      <c r="I11357">
        <v>340000000</v>
      </c>
      <c r="J11357" s="127">
        <v>0.01</v>
      </c>
      <c r="L11357" t="str">
        <f t="shared" ref="L11357:L11366" si="167">C11357</f>
        <v>1PCT1</v>
      </c>
      <c r="M11357" s="125">
        <f t="shared" ref="M11357:M11366" si="168">H11357/1000000</f>
        <v>111000</v>
      </c>
      <c r="O11357" s="126">
        <f t="shared" ref="O11357:O11366" si="169">D11357/1000000</f>
        <v>73281232.932587996</v>
      </c>
    </row>
    <row r="11358" spans="1:15" x14ac:dyDescent="0.25">
      <c r="A11358">
        <v>224</v>
      </c>
      <c r="B11358" s="161" t="s">
        <v>741</v>
      </c>
      <c r="C11358" t="s">
        <v>742</v>
      </c>
      <c r="D11358">
        <v>120622297742103</v>
      </c>
      <c r="E11358">
        <v>0</v>
      </c>
      <c r="F11358">
        <v>0</v>
      </c>
      <c r="G11358">
        <v>66</v>
      </c>
      <c r="H11358">
        <v>111000000000</v>
      </c>
      <c r="I11358">
        <v>340000000</v>
      </c>
      <c r="J11358" s="127">
        <v>0.01</v>
      </c>
      <c r="L11358" t="str">
        <f t="shared" si="167"/>
        <v>1PCT4</v>
      </c>
      <c r="M11358" s="125">
        <f t="shared" si="168"/>
        <v>111000</v>
      </c>
      <c r="O11358" s="126">
        <f t="shared" si="169"/>
        <v>120622297.742103</v>
      </c>
    </row>
    <row r="11359" spans="1:15" x14ac:dyDescent="0.25">
      <c r="A11359">
        <v>224</v>
      </c>
      <c r="B11359" t="s">
        <v>1571</v>
      </c>
      <c r="C11359" t="s">
        <v>1572</v>
      </c>
      <c r="D11359">
        <v>148257330174330</v>
      </c>
      <c r="E11359">
        <v>0</v>
      </c>
      <c r="F11359">
        <v>0</v>
      </c>
      <c r="G11359">
        <v>78</v>
      </c>
      <c r="H11359">
        <v>111000000000</v>
      </c>
      <c r="I11359">
        <v>340000000</v>
      </c>
      <c r="J11359" s="127">
        <v>0.01</v>
      </c>
      <c r="L11359" t="str">
        <f t="shared" si="167"/>
        <v>1PCT2</v>
      </c>
      <c r="M11359" s="125">
        <f t="shared" si="168"/>
        <v>111000</v>
      </c>
      <c r="O11359" s="126">
        <f t="shared" si="169"/>
        <v>148257330.17433</v>
      </c>
    </row>
    <row r="11360" spans="1:15" x14ac:dyDescent="0.25">
      <c r="A11360">
        <v>224</v>
      </c>
      <c r="B11360" t="s">
        <v>2070</v>
      </c>
      <c r="C11360" t="s">
        <v>2071</v>
      </c>
      <c r="D11360">
        <v>0</v>
      </c>
      <c r="E11360">
        <v>0</v>
      </c>
      <c r="F11360">
        <v>0</v>
      </c>
      <c r="G11360">
        <v>0</v>
      </c>
      <c r="H11360">
        <v>111000000000</v>
      </c>
      <c r="I11360">
        <v>340000000</v>
      </c>
      <c r="J11360" s="127">
        <v>0.03</v>
      </c>
      <c r="L11360" t="str">
        <f t="shared" si="167"/>
        <v>PS1</v>
      </c>
      <c r="M11360" s="125">
        <f t="shared" si="168"/>
        <v>111000</v>
      </c>
      <c r="O11360" s="126">
        <f t="shared" si="169"/>
        <v>0</v>
      </c>
    </row>
    <row r="11361" spans="1:15" x14ac:dyDescent="0.25">
      <c r="A11361">
        <v>224</v>
      </c>
      <c r="B11361" t="s">
        <v>2504</v>
      </c>
      <c r="C11361" t="s">
        <v>2505</v>
      </c>
      <c r="D11361">
        <v>126633949650912</v>
      </c>
      <c r="E11361">
        <v>0</v>
      </c>
      <c r="F11361">
        <v>0</v>
      </c>
      <c r="G11361">
        <v>71</v>
      </c>
      <c r="H11361">
        <v>111000000000</v>
      </c>
      <c r="I11361">
        <v>340000000</v>
      </c>
      <c r="J11361" s="127">
        <v>0.01</v>
      </c>
      <c r="L11361" t="str">
        <f t="shared" si="167"/>
        <v>1PCT5</v>
      </c>
      <c r="M11361" s="125">
        <f t="shared" si="168"/>
        <v>111000</v>
      </c>
      <c r="O11361" s="126">
        <f t="shared" si="169"/>
        <v>126633949.650912</v>
      </c>
    </row>
    <row r="11362" spans="1:15" x14ac:dyDescent="0.25">
      <c r="A11362">
        <v>224</v>
      </c>
      <c r="B11362" t="s">
        <v>1496</v>
      </c>
      <c r="C11362" t="s">
        <v>1497</v>
      </c>
      <c r="D11362">
        <v>100419543046707</v>
      </c>
      <c r="E11362">
        <v>0</v>
      </c>
      <c r="F11362">
        <v>0</v>
      </c>
      <c r="G11362">
        <v>55</v>
      </c>
      <c r="H11362">
        <v>111000000000</v>
      </c>
      <c r="I11362">
        <v>340000000</v>
      </c>
      <c r="J11362" s="127">
        <v>0.01</v>
      </c>
      <c r="L11362" t="str">
        <f t="shared" si="167"/>
        <v>1PCT7</v>
      </c>
      <c r="M11362" s="125">
        <f t="shared" si="168"/>
        <v>111000</v>
      </c>
      <c r="O11362" s="126">
        <f t="shared" si="169"/>
        <v>100419543.046707</v>
      </c>
    </row>
    <row r="11363" spans="1:15" x14ac:dyDescent="0.25">
      <c r="A11363">
        <v>224</v>
      </c>
      <c r="B11363" t="s">
        <v>2186</v>
      </c>
      <c r="C11363" t="s">
        <v>2187</v>
      </c>
      <c r="D11363">
        <v>53513286560156</v>
      </c>
      <c r="E11363">
        <v>0</v>
      </c>
      <c r="F11363">
        <v>0</v>
      </c>
      <c r="G11363">
        <v>19</v>
      </c>
      <c r="H11363">
        <v>111000000000</v>
      </c>
      <c r="I11363">
        <v>340000000</v>
      </c>
      <c r="J11363" s="127">
        <v>0.01</v>
      </c>
      <c r="L11363" t="str">
        <f t="shared" si="167"/>
        <v>1PCT3</v>
      </c>
      <c r="M11363" s="125">
        <f t="shared" si="168"/>
        <v>111000</v>
      </c>
      <c r="O11363" s="126">
        <f t="shared" si="169"/>
        <v>53513286.560156003</v>
      </c>
    </row>
    <row r="11364" spans="1:15" x14ac:dyDescent="0.25">
      <c r="A11364">
        <v>224</v>
      </c>
      <c r="B11364" t="s">
        <v>1081</v>
      </c>
      <c r="C11364" t="s">
        <v>1082</v>
      </c>
      <c r="D11364">
        <v>163601822916946</v>
      </c>
      <c r="E11364">
        <v>0</v>
      </c>
      <c r="F11364">
        <v>0</v>
      </c>
      <c r="G11364">
        <v>102</v>
      </c>
      <c r="H11364">
        <v>111000000000</v>
      </c>
      <c r="I11364">
        <v>340000000</v>
      </c>
      <c r="J11364" s="127">
        <v>0.01</v>
      </c>
      <c r="L11364" t="str">
        <f t="shared" si="167"/>
        <v>1PCT8</v>
      </c>
      <c r="M11364" s="125">
        <f t="shared" si="168"/>
        <v>111000</v>
      </c>
      <c r="O11364" s="126">
        <f t="shared" si="169"/>
        <v>163601822.91694599</v>
      </c>
    </row>
    <row r="11365" spans="1:15" x14ac:dyDescent="0.25">
      <c r="A11365">
        <v>224</v>
      </c>
      <c r="B11365" s="161" t="s">
        <v>612</v>
      </c>
      <c r="C11365" t="s">
        <v>613</v>
      </c>
      <c r="D11365">
        <v>206335575069084</v>
      </c>
      <c r="E11365">
        <v>0</v>
      </c>
      <c r="F11365">
        <v>0</v>
      </c>
      <c r="G11365">
        <v>113</v>
      </c>
      <c r="H11365">
        <v>111000000000</v>
      </c>
      <c r="I11365">
        <v>340000000</v>
      </c>
      <c r="J11365" s="127">
        <v>0.01</v>
      </c>
      <c r="L11365" t="str">
        <f t="shared" si="167"/>
        <v>1PCT0</v>
      </c>
      <c r="M11365" s="125">
        <f t="shared" si="168"/>
        <v>111000</v>
      </c>
      <c r="O11365" s="126">
        <f t="shared" si="169"/>
        <v>206335575.06908399</v>
      </c>
    </row>
    <row r="11366" spans="1:15" x14ac:dyDescent="0.25">
      <c r="A11366">
        <v>224</v>
      </c>
      <c r="B11366" t="s">
        <v>256</v>
      </c>
      <c r="C11366" t="s">
        <v>257</v>
      </c>
      <c r="D11366">
        <v>720931702943</v>
      </c>
      <c r="E11366">
        <v>0</v>
      </c>
      <c r="F11366">
        <v>0</v>
      </c>
      <c r="G11366">
        <v>0</v>
      </c>
      <c r="H11366">
        <v>111000000000</v>
      </c>
      <c r="I11366">
        <v>340000000</v>
      </c>
      <c r="J11366" s="127">
        <v>0</v>
      </c>
      <c r="L11366" t="str">
        <f t="shared" si="167"/>
        <v>ANZ</v>
      </c>
      <c r="M11366" s="125">
        <f t="shared" si="168"/>
        <v>111000</v>
      </c>
      <c r="O11366" s="126">
        <f t="shared" si="169"/>
        <v>720931.70294300001</v>
      </c>
    </row>
    <row r="11367" spans="1:15" hidden="1" x14ac:dyDescent="0.25">
      <c r="A11367">
        <v>221</v>
      </c>
      <c r="B11367" t="s">
        <v>1796</v>
      </c>
      <c r="C11367" t="s">
        <v>354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M11367"/>
    </row>
    <row r="11368" spans="1:15" hidden="1" x14ac:dyDescent="0.25">
      <c r="A11368">
        <v>221</v>
      </c>
      <c r="B11368" t="s">
        <v>2222</v>
      </c>
      <c r="C11368" t="s">
        <v>2223</v>
      </c>
      <c r="D11368">
        <v>202122494334</v>
      </c>
      <c r="E11368">
        <v>1</v>
      </c>
      <c r="F11368">
        <v>0</v>
      </c>
      <c r="G11368">
        <v>0</v>
      </c>
      <c r="H11368">
        <v>100000000000</v>
      </c>
      <c r="I11368">
        <v>340000000</v>
      </c>
      <c r="J11368">
        <v>0.02</v>
      </c>
      <c r="M11368"/>
    </row>
    <row r="11369" spans="1:15" hidden="1" x14ac:dyDescent="0.25">
      <c r="A11369">
        <v>221</v>
      </c>
      <c r="B11369" t="s">
        <v>1467</v>
      </c>
      <c r="C11369" t="s">
        <v>523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M11369"/>
    </row>
    <row r="11370" spans="1:15" hidden="1" x14ac:dyDescent="0.25">
      <c r="A11370">
        <v>221</v>
      </c>
      <c r="B11370" t="s">
        <v>942</v>
      </c>
      <c r="C11370" t="s">
        <v>943</v>
      </c>
      <c r="D11370">
        <v>3866994251798</v>
      </c>
      <c r="E11370">
        <v>507552292</v>
      </c>
      <c r="F11370">
        <v>5417524124</v>
      </c>
      <c r="G11370">
        <v>4</v>
      </c>
      <c r="H11370">
        <v>100000000000</v>
      </c>
      <c r="I11370">
        <v>340000000</v>
      </c>
      <c r="J11370">
        <v>0.03</v>
      </c>
      <c r="M11370"/>
    </row>
    <row r="11371" spans="1:15" hidden="1" x14ac:dyDescent="0.25">
      <c r="A11371">
        <v>221</v>
      </c>
      <c r="B11371" t="s">
        <v>1274</v>
      </c>
      <c r="C11371" t="s">
        <v>1275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M11371"/>
    </row>
    <row r="11372" spans="1:15" hidden="1" x14ac:dyDescent="0.25">
      <c r="A11372">
        <v>221</v>
      </c>
      <c r="B11372" t="s">
        <v>1339</v>
      </c>
      <c r="C11372" t="s">
        <v>1340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M11372"/>
    </row>
    <row r="11373" spans="1:15" hidden="1" x14ac:dyDescent="0.25">
      <c r="A11373">
        <v>221</v>
      </c>
      <c r="B11373" t="s">
        <v>546</v>
      </c>
      <c r="C11373" t="s">
        <v>547</v>
      </c>
      <c r="D11373">
        <v>32409072457</v>
      </c>
      <c r="E11373">
        <v>1</v>
      </c>
      <c r="F11373">
        <v>0</v>
      </c>
      <c r="G11373">
        <v>0</v>
      </c>
      <c r="H11373">
        <v>30000000000</v>
      </c>
      <c r="I11373">
        <v>345000000</v>
      </c>
      <c r="J11373">
        <v>0.04</v>
      </c>
      <c r="M11373"/>
    </row>
    <row r="11374" spans="1:15" hidden="1" x14ac:dyDescent="0.25">
      <c r="A11374">
        <v>221</v>
      </c>
      <c r="B11374" t="s">
        <v>1386</v>
      </c>
      <c r="C11374" t="s">
        <v>1387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M11374"/>
    </row>
    <row r="11375" spans="1:15" hidden="1" x14ac:dyDescent="0.25">
      <c r="A11375">
        <v>221</v>
      </c>
      <c r="B11375" t="s">
        <v>1366</v>
      </c>
      <c r="C11375" t="s">
        <v>1367</v>
      </c>
      <c r="D11375">
        <v>504804074</v>
      </c>
      <c r="E11375">
        <v>1</v>
      </c>
      <c r="F11375">
        <v>0</v>
      </c>
      <c r="G11375">
        <v>0</v>
      </c>
      <c r="H11375">
        <v>500000000</v>
      </c>
      <c r="I11375">
        <v>340000000</v>
      </c>
      <c r="J11375">
        <v>0.02</v>
      </c>
      <c r="M11375"/>
    </row>
    <row r="11376" spans="1:15" hidden="1" x14ac:dyDescent="0.25">
      <c r="A11376">
        <v>221</v>
      </c>
      <c r="B11376" t="s">
        <v>333</v>
      </c>
      <c r="C11376" t="s">
        <v>334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M11376"/>
    </row>
    <row r="11377" spans="1:15" hidden="1" x14ac:dyDescent="0.25">
      <c r="A11377">
        <v>221</v>
      </c>
      <c r="B11377" t="s">
        <v>1448</v>
      </c>
      <c r="C11377" t="s">
        <v>1449</v>
      </c>
      <c r="D11377">
        <v>20545244885</v>
      </c>
      <c r="E11377">
        <v>1</v>
      </c>
      <c r="F11377">
        <v>0</v>
      </c>
      <c r="G11377">
        <v>0</v>
      </c>
      <c r="H11377">
        <v>12500000000</v>
      </c>
      <c r="I11377">
        <v>345000000</v>
      </c>
      <c r="J11377">
        <v>0.05</v>
      </c>
      <c r="M11377"/>
    </row>
    <row r="11378" spans="1:15" hidden="1" x14ac:dyDescent="0.25">
      <c r="A11378">
        <v>221</v>
      </c>
      <c r="B11378" t="s">
        <v>1178</v>
      </c>
      <c r="D11378">
        <v>0</v>
      </c>
      <c r="E11378">
        <v>1</v>
      </c>
      <c r="F11378">
        <v>0</v>
      </c>
      <c r="G11378">
        <v>0</v>
      </c>
      <c r="H11378">
        <v>10000000000</v>
      </c>
      <c r="I11378">
        <v>340000000</v>
      </c>
      <c r="J11378">
        <v>0.02</v>
      </c>
      <c r="M11378"/>
    </row>
    <row r="11379" spans="1:15" hidden="1" x14ac:dyDescent="0.25">
      <c r="A11379">
        <v>221</v>
      </c>
      <c r="B11379" t="s">
        <v>1277</v>
      </c>
      <c r="C11379" t="s">
        <v>1278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M11379"/>
    </row>
    <row r="11380" spans="1:15" x14ac:dyDescent="0.25">
      <c r="A11380">
        <v>224</v>
      </c>
      <c r="B11380" t="s">
        <v>1695</v>
      </c>
      <c r="C11380" t="s">
        <v>1696</v>
      </c>
      <c r="D11380">
        <v>113564608286392</v>
      </c>
      <c r="E11380">
        <v>0</v>
      </c>
      <c r="F11380">
        <v>0</v>
      </c>
      <c r="G11380">
        <v>58</v>
      </c>
      <c r="H11380">
        <v>111000000000</v>
      </c>
      <c r="I11380">
        <v>340000000</v>
      </c>
      <c r="J11380" s="127">
        <v>0.01</v>
      </c>
      <c r="L11380" t="str">
        <f>C11380</f>
        <v>1PCT6</v>
      </c>
      <c r="M11380" s="125">
        <f>H11380/1000000</f>
        <v>111000</v>
      </c>
      <c r="O11380" s="126">
        <f>D11380/1000000</f>
        <v>113564608.286392</v>
      </c>
    </row>
    <row r="11381" spans="1:15" hidden="1" x14ac:dyDescent="0.25">
      <c r="A11381">
        <v>221</v>
      </c>
      <c r="B11381" t="s">
        <v>1924</v>
      </c>
      <c r="C11381" t="s">
        <v>1925</v>
      </c>
      <c r="D11381">
        <v>110531718081255</v>
      </c>
      <c r="E11381">
        <v>19822065855</v>
      </c>
      <c r="F11381">
        <v>77928263424</v>
      </c>
      <c r="G11381">
        <v>66</v>
      </c>
      <c r="H11381">
        <v>0</v>
      </c>
      <c r="I11381">
        <v>340000000</v>
      </c>
      <c r="J11381">
        <v>0.2</v>
      </c>
      <c r="M11381"/>
    </row>
    <row r="11382" spans="1:15" x14ac:dyDescent="0.25">
      <c r="A11382">
        <v>224</v>
      </c>
      <c r="B11382" t="s">
        <v>1597</v>
      </c>
      <c r="C11382" t="s">
        <v>1598</v>
      </c>
      <c r="D11382">
        <v>92106624122191</v>
      </c>
      <c r="E11382">
        <v>0</v>
      </c>
      <c r="F11382">
        <v>0</v>
      </c>
      <c r="G11382">
        <v>54</v>
      </c>
      <c r="H11382">
        <v>111000000000</v>
      </c>
      <c r="I11382">
        <v>340000000</v>
      </c>
      <c r="J11382" s="127">
        <v>0.01</v>
      </c>
      <c r="L11382" t="str">
        <f>C11382</f>
        <v>1PCT</v>
      </c>
      <c r="M11382" s="125">
        <f>H11382/1000000</f>
        <v>111000</v>
      </c>
      <c r="O11382" s="126">
        <f>D11382/1000000</f>
        <v>92106624.122190997</v>
      </c>
    </row>
    <row r="11383" spans="1:15" hidden="1" x14ac:dyDescent="0.25">
      <c r="A11383">
        <v>221</v>
      </c>
      <c r="B11383" t="s">
        <v>274</v>
      </c>
      <c r="C11383" t="s">
        <v>275</v>
      </c>
      <c r="D11383">
        <v>2127628823662</v>
      </c>
      <c r="E11383">
        <v>340000000</v>
      </c>
      <c r="F11383">
        <v>1141676167</v>
      </c>
      <c r="G11383">
        <v>1</v>
      </c>
      <c r="H11383">
        <v>1800000000000</v>
      </c>
      <c r="I11383">
        <v>340000000</v>
      </c>
      <c r="J11383">
        <v>0</v>
      </c>
      <c r="M11383"/>
    </row>
    <row r="11384" spans="1:15" hidden="1" x14ac:dyDescent="0.25">
      <c r="A11384">
        <v>221</v>
      </c>
      <c r="B11384" t="s">
        <v>1948</v>
      </c>
      <c r="C11384" t="s">
        <v>1949</v>
      </c>
      <c r="D11384">
        <v>20749265916</v>
      </c>
      <c r="E11384">
        <v>1</v>
      </c>
      <c r="F11384">
        <v>0</v>
      </c>
      <c r="G11384">
        <v>0</v>
      </c>
      <c r="H11384">
        <v>10000000000</v>
      </c>
      <c r="I11384">
        <v>340000000</v>
      </c>
      <c r="J11384">
        <v>0</v>
      </c>
      <c r="M11384"/>
    </row>
    <row r="11385" spans="1:15" x14ac:dyDescent="0.25">
      <c r="A11385">
        <v>224</v>
      </c>
      <c r="B11385" t="s">
        <v>1880</v>
      </c>
      <c r="C11385" t="s">
        <v>1881</v>
      </c>
      <c r="D11385">
        <v>24490466026561</v>
      </c>
      <c r="E11385">
        <v>0</v>
      </c>
      <c r="F11385">
        <v>0</v>
      </c>
      <c r="G11385">
        <v>11</v>
      </c>
      <c r="H11385">
        <v>110800000000</v>
      </c>
      <c r="I11385">
        <v>340000000</v>
      </c>
      <c r="J11385" s="127">
        <v>0.1</v>
      </c>
      <c r="L11385" t="str">
        <f>C11385</f>
        <v>QUARK</v>
      </c>
      <c r="M11385" s="125">
        <f>H11385/1000000</f>
        <v>110800</v>
      </c>
      <c r="O11385" s="126">
        <f>D11385/1000000</f>
        <v>24490466.026560999</v>
      </c>
    </row>
    <row r="11386" spans="1:15" hidden="1" x14ac:dyDescent="0.25">
      <c r="A11386">
        <v>221</v>
      </c>
      <c r="B11386" t="s">
        <v>500</v>
      </c>
      <c r="D11386">
        <v>497625262</v>
      </c>
      <c r="E11386">
        <v>1</v>
      </c>
      <c r="F11386">
        <v>0</v>
      </c>
      <c r="G11386">
        <v>0</v>
      </c>
      <c r="H11386">
        <v>100000000</v>
      </c>
      <c r="I11386">
        <v>345000000</v>
      </c>
      <c r="J11386">
        <v>0.05</v>
      </c>
      <c r="M11386"/>
    </row>
    <row r="11387" spans="1:15" hidden="1" x14ac:dyDescent="0.25">
      <c r="A11387">
        <v>221</v>
      </c>
      <c r="B11387" t="s">
        <v>2594</v>
      </c>
      <c r="C11387" t="s">
        <v>2595</v>
      </c>
      <c r="D11387">
        <v>22579531120</v>
      </c>
      <c r="E11387">
        <v>1</v>
      </c>
      <c r="F11387">
        <v>0</v>
      </c>
      <c r="G11387">
        <v>0</v>
      </c>
      <c r="H11387">
        <v>1000000000</v>
      </c>
      <c r="I11387">
        <v>340000000</v>
      </c>
      <c r="J11387">
        <v>0</v>
      </c>
      <c r="M11387"/>
    </row>
    <row r="11388" spans="1:15" hidden="1" x14ac:dyDescent="0.25">
      <c r="A11388">
        <v>221</v>
      </c>
      <c r="B11388" t="s">
        <v>2015</v>
      </c>
      <c r="C11388" t="s">
        <v>2016</v>
      </c>
      <c r="D11388">
        <v>0</v>
      </c>
      <c r="E11388">
        <v>0</v>
      </c>
      <c r="F11388">
        <v>0</v>
      </c>
      <c r="G11388">
        <v>0</v>
      </c>
      <c r="H11388">
        <v>1000000000</v>
      </c>
      <c r="I11388">
        <v>340000000</v>
      </c>
      <c r="J11388">
        <v>0.01</v>
      </c>
      <c r="M11388"/>
    </row>
    <row r="11389" spans="1:15" hidden="1" x14ac:dyDescent="0.25">
      <c r="A11389">
        <v>221</v>
      </c>
      <c r="B11389" t="s">
        <v>509</v>
      </c>
      <c r="C11389" t="s">
        <v>510</v>
      </c>
      <c r="D11389">
        <v>15590282703</v>
      </c>
      <c r="E11389">
        <v>1</v>
      </c>
      <c r="F11389">
        <v>0</v>
      </c>
      <c r="G11389">
        <v>0</v>
      </c>
      <c r="H11389">
        <v>600000000</v>
      </c>
      <c r="I11389">
        <v>340000000</v>
      </c>
      <c r="J11389">
        <v>0.03</v>
      </c>
      <c r="M11389"/>
    </row>
    <row r="11390" spans="1:15" x14ac:dyDescent="0.25">
      <c r="A11390">
        <v>224</v>
      </c>
      <c r="B11390" t="s">
        <v>929</v>
      </c>
      <c r="C11390" t="s">
        <v>930</v>
      </c>
      <c r="D11390">
        <v>110497619322</v>
      </c>
      <c r="E11390">
        <v>0</v>
      </c>
      <c r="F11390">
        <v>0</v>
      </c>
      <c r="G11390">
        <v>0</v>
      </c>
      <c r="H11390">
        <v>110000000000</v>
      </c>
      <c r="I11390">
        <v>340000000</v>
      </c>
      <c r="J11390" s="127">
        <v>2.9000000000000001E-2</v>
      </c>
      <c r="L11390" t="str">
        <f t="shared" ref="L11390:L11392" si="170">C11390</f>
        <v>KIKO</v>
      </c>
      <c r="M11390" s="125">
        <f t="shared" ref="M11390:M11392" si="171">H11390/1000000</f>
        <v>110000</v>
      </c>
      <c r="O11390" s="126">
        <f t="shared" ref="O11390:O11392" si="172">D11390/1000000</f>
        <v>110497.619322</v>
      </c>
    </row>
    <row r="11391" spans="1:15" x14ac:dyDescent="0.25">
      <c r="A11391">
        <v>224</v>
      </c>
      <c r="B11391" t="s">
        <v>1484</v>
      </c>
      <c r="C11391" t="s">
        <v>1485</v>
      </c>
      <c r="D11391">
        <v>2706387384</v>
      </c>
      <c r="E11391">
        <v>0</v>
      </c>
      <c r="F11391">
        <v>0</v>
      </c>
      <c r="G11391">
        <v>0</v>
      </c>
      <c r="H11391">
        <v>110000000000</v>
      </c>
      <c r="I11391">
        <v>345000000</v>
      </c>
      <c r="J11391" s="127">
        <v>0.03</v>
      </c>
      <c r="L11391" t="str">
        <f t="shared" si="170"/>
        <v>HDLS</v>
      </c>
      <c r="M11391" s="125">
        <f t="shared" si="171"/>
        <v>110000</v>
      </c>
      <c r="O11391" s="126">
        <f t="shared" si="172"/>
        <v>2706.3873840000001</v>
      </c>
    </row>
    <row r="11392" spans="1:15" x14ac:dyDescent="0.25">
      <c r="A11392">
        <v>224</v>
      </c>
      <c r="B11392" t="s">
        <v>1422</v>
      </c>
      <c r="C11392" t="s">
        <v>1423</v>
      </c>
      <c r="D11392">
        <v>117536994369</v>
      </c>
      <c r="E11392">
        <v>0</v>
      </c>
      <c r="F11392">
        <v>0</v>
      </c>
      <c r="G11392">
        <v>0</v>
      </c>
      <c r="H11392">
        <v>110000000000</v>
      </c>
      <c r="I11392">
        <v>340000000</v>
      </c>
      <c r="J11392" s="127">
        <v>0.01</v>
      </c>
      <c r="L11392" t="str">
        <f t="shared" si="170"/>
        <v>MAIN</v>
      </c>
      <c r="M11392" s="125">
        <f t="shared" si="171"/>
        <v>110000</v>
      </c>
      <c r="O11392" s="126">
        <f t="shared" si="172"/>
        <v>117536.99436899999</v>
      </c>
    </row>
    <row r="11393" spans="1:15" hidden="1" x14ac:dyDescent="0.25">
      <c r="A11393">
        <v>221</v>
      </c>
      <c r="B11393" t="s">
        <v>1642</v>
      </c>
      <c r="C11393" t="s">
        <v>1643</v>
      </c>
      <c r="D11393">
        <v>7533075505148</v>
      </c>
      <c r="E11393">
        <v>340000000</v>
      </c>
      <c r="F11393">
        <v>5591551505</v>
      </c>
      <c r="G11393">
        <v>4</v>
      </c>
      <c r="H11393">
        <v>1001000000000</v>
      </c>
      <c r="I11393">
        <v>340000000</v>
      </c>
      <c r="J11393">
        <v>0</v>
      </c>
      <c r="M11393"/>
    </row>
    <row r="11394" spans="1:15" hidden="1" x14ac:dyDescent="0.25">
      <c r="A11394">
        <v>221</v>
      </c>
      <c r="B11394" t="s">
        <v>1234</v>
      </c>
      <c r="C11394" t="s">
        <v>1235</v>
      </c>
      <c r="D11394">
        <v>231104214</v>
      </c>
      <c r="E11394">
        <v>1</v>
      </c>
      <c r="F11394">
        <v>0</v>
      </c>
      <c r="G11394">
        <v>0</v>
      </c>
      <c r="H11394">
        <v>5000000</v>
      </c>
      <c r="I11394">
        <v>340000000</v>
      </c>
      <c r="J11394">
        <v>0.02</v>
      </c>
      <c r="M11394"/>
    </row>
    <row r="11395" spans="1:15" hidden="1" x14ac:dyDescent="0.25">
      <c r="A11395">
        <v>221</v>
      </c>
      <c r="B11395" t="s">
        <v>1331</v>
      </c>
      <c r="C11395" t="s">
        <v>1332</v>
      </c>
      <c r="D11395">
        <v>9482821049</v>
      </c>
      <c r="E11395">
        <v>1</v>
      </c>
      <c r="F11395">
        <v>0</v>
      </c>
      <c r="G11395">
        <v>0</v>
      </c>
      <c r="H11395">
        <v>100000000</v>
      </c>
      <c r="I11395">
        <v>340000000</v>
      </c>
      <c r="J11395">
        <v>0.02</v>
      </c>
      <c r="M11395"/>
    </row>
    <row r="11396" spans="1:15" x14ac:dyDescent="0.25">
      <c r="A11396">
        <v>224</v>
      </c>
      <c r="B11396" t="s">
        <v>1498</v>
      </c>
      <c r="C11396" t="s">
        <v>1499</v>
      </c>
      <c r="D11396">
        <v>217261866666</v>
      </c>
      <c r="E11396">
        <v>0</v>
      </c>
      <c r="F11396">
        <v>0</v>
      </c>
      <c r="G11396">
        <v>0</v>
      </c>
      <c r="H11396">
        <v>110000000000</v>
      </c>
      <c r="I11396">
        <v>345000000</v>
      </c>
      <c r="J11396" s="127">
        <v>3.5000000000000003E-2</v>
      </c>
      <c r="L11396" t="str">
        <f>C11396</f>
        <v>DMOON</v>
      </c>
      <c r="M11396" s="125">
        <f>H11396/1000000</f>
        <v>110000</v>
      </c>
      <c r="O11396" s="126">
        <f>D11396/1000000</f>
        <v>217261.86666599999</v>
      </c>
    </row>
    <row r="11397" spans="1:15" hidden="1" x14ac:dyDescent="0.25">
      <c r="A11397">
        <v>221</v>
      </c>
      <c r="B11397" t="s">
        <v>843</v>
      </c>
      <c r="C11397" t="s">
        <v>844</v>
      </c>
      <c r="D11397">
        <v>0</v>
      </c>
      <c r="E11397">
        <v>0</v>
      </c>
      <c r="F11397">
        <v>0</v>
      </c>
      <c r="G11397">
        <v>0</v>
      </c>
      <c r="H11397">
        <v>130000000</v>
      </c>
      <c r="I11397">
        <v>340000000</v>
      </c>
      <c r="J11397">
        <v>7.4999999999999997E-2</v>
      </c>
      <c r="M11397"/>
    </row>
    <row r="11398" spans="1:15" hidden="1" x14ac:dyDescent="0.25">
      <c r="A11398">
        <v>221</v>
      </c>
      <c r="B11398" t="s">
        <v>1858</v>
      </c>
      <c r="C11398" t="s">
        <v>1859</v>
      </c>
      <c r="D11398">
        <v>100608387731</v>
      </c>
      <c r="E11398">
        <v>1</v>
      </c>
      <c r="F11398">
        <v>0</v>
      </c>
      <c r="G11398">
        <v>0</v>
      </c>
      <c r="H11398">
        <v>11000000000</v>
      </c>
      <c r="I11398">
        <v>340000000</v>
      </c>
      <c r="J11398">
        <v>0.02</v>
      </c>
      <c r="M11398"/>
    </row>
    <row r="11399" spans="1:15" hidden="1" x14ac:dyDescent="0.25">
      <c r="A11399">
        <v>221</v>
      </c>
      <c r="B11399" t="s">
        <v>1782</v>
      </c>
      <c r="C11399" t="s">
        <v>1783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340000000</v>
      </c>
      <c r="J11399">
        <v>0.03</v>
      </c>
      <c r="M11399"/>
    </row>
    <row r="11400" spans="1:15" hidden="1" x14ac:dyDescent="0.25">
      <c r="A11400">
        <v>221</v>
      </c>
      <c r="B11400" t="s">
        <v>665</v>
      </c>
      <c r="C11400" t="s">
        <v>666</v>
      </c>
      <c r="D11400">
        <v>5297481057</v>
      </c>
      <c r="E11400">
        <v>1</v>
      </c>
      <c r="F11400">
        <v>0</v>
      </c>
      <c r="G11400">
        <v>0</v>
      </c>
      <c r="H11400">
        <v>5000000000</v>
      </c>
      <c r="I11400">
        <v>340000000</v>
      </c>
      <c r="J11400">
        <v>0.01</v>
      </c>
      <c r="M11400"/>
    </row>
    <row r="11401" spans="1:15" x14ac:dyDescent="0.25">
      <c r="A11401">
        <v>224</v>
      </c>
      <c r="B11401" t="s">
        <v>893</v>
      </c>
      <c r="C11401" t="s">
        <v>894</v>
      </c>
      <c r="D11401">
        <v>2700151165276</v>
      </c>
      <c r="E11401">
        <v>0</v>
      </c>
      <c r="F11401">
        <v>0</v>
      </c>
      <c r="G11401">
        <v>0</v>
      </c>
      <c r="H11401">
        <v>109000000000</v>
      </c>
      <c r="I11401">
        <v>340000000</v>
      </c>
      <c r="J11401" s="127">
        <v>4.2000000000000003E-2</v>
      </c>
      <c r="L11401" t="str">
        <f>C11401</f>
        <v>HEX</v>
      </c>
      <c r="M11401" s="125">
        <f>H11401/1000000</f>
        <v>109000</v>
      </c>
      <c r="O11401" s="126">
        <f>D11401/1000000</f>
        <v>2700151.1652759998</v>
      </c>
    </row>
    <row r="11402" spans="1:15" hidden="1" x14ac:dyDescent="0.25">
      <c r="A11402">
        <v>221</v>
      </c>
      <c r="B11402" t="s">
        <v>709</v>
      </c>
      <c r="C11402" t="s">
        <v>710</v>
      </c>
      <c r="D11402">
        <v>217555580050</v>
      </c>
      <c r="E11402">
        <v>1</v>
      </c>
      <c r="F11402">
        <v>0</v>
      </c>
      <c r="G11402">
        <v>0</v>
      </c>
      <c r="H11402">
        <v>125000000000</v>
      </c>
      <c r="I11402">
        <v>350000000</v>
      </c>
      <c r="J11402">
        <v>0.03</v>
      </c>
      <c r="M11402"/>
    </row>
    <row r="11403" spans="1:15" hidden="1" x14ac:dyDescent="0.25">
      <c r="A11403">
        <v>221</v>
      </c>
      <c r="B11403" t="s">
        <v>652</v>
      </c>
      <c r="C11403" t="s">
        <v>653</v>
      </c>
      <c r="D11403">
        <v>1156787335386</v>
      </c>
      <c r="E11403">
        <v>1</v>
      </c>
      <c r="F11403">
        <v>0</v>
      </c>
      <c r="G11403">
        <v>0</v>
      </c>
      <c r="H11403">
        <v>8000000000</v>
      </c>
      <c r="I11403">
        <v>340000000</v>
      </c>
      <c r="J11403">
        <v>0.01</v>
      </c>
      <c r="M11403"/>
    </row>
    <row r="11404" spans="1:15" x14ac:dyDescent="0.25">
      <c r="A11404">
        <v>224</v>
      </c>
      <c r="B11404" t="s">
        <v>2151</v>
      </c>
      <c r="C11404" t="s">
        <v>2152</v>
      </c>
      <c r="D11404">
        <v>521761404149</v>
      </c>
      <c r="E11404">
        <v>0</v>
      </c>
      <c r="F11404">
        <v>0</v>
      </c>
      <c r="G11404">
        <v>0</v>
      </c>
      <c r="H11404">
        <v>108146000000</v>
      </c>
      <c r="I11404">
        <v>340000000</v>
      </c>
      <c r="J11404" s="127">
        <v>0</v>
      </c>
      <c r="L11404" t="str">
        <f t="shared" ref="L11404:L11410" si="173">C11404</f>
        <v>NADO1</v>
      </c>
      <c r="M11404" s="125">
        <f t="shared" ref="M11404:M11410" si="174">H11404/1000000</f>
        <v>108146</v>
      </c>
      <c r="O11404" s="126">
        <f t="shared" ref="O11404:O11410" si="175">D11404/1000000</f>
        <v>521761.40414900001</v>
      </c>
    </row>
    <row r="11405" spans="1:15" x14ac:dyDescent="0.25">
      <c r="A11405">
        <v>224</v>
      </c>
      <c r="B11405" t="s">
        <v>258</v>
      </c>
      <c r="C11405" t="s">
        <v>259</v>
      </c>
      <c r="D11405">
        <v>2762945607743</v>
      </c>
      <c r="E11405">
        <v>0</v>
      </c>
      <c r="F11405">
        <v>0</v>
      </c>
      <c r="G11405">
        <v>3</v>
      </c>
      <c r="H11405">
        <v>108000000000</v>
      </c>
      <c r="I11405">
        <v>340000000</v>
      </c>
      <c r="J11405" s="127">
        <v>0</v>
      </c>
      <c r="L11405" t="str">
        <f t="shared" si="173"/>
        <v>GROW</v>
      </c>
      <c r="M11405" s="125">
        <f t="shared" si="174"/>
        <v>108000</v>
      </c>
      <c r="O11405" s="126">
        <f t="shared" si="175"/>
        <v>2762945.6077430001</v>
      </c>
    </row>
    <row r="11406" spans="1:15" x14ac:dyDescent="0.25">
      <c r="A11406">
        <v>224</v>
      </c>
      <c r="B11406" t="s">
        <v>1593</v>
      </c>
      <c r="C11406" t="s">
        <v>1594</v>
      </c>
      <c r="D11406">
        <v>153854936037</v>
      </c>
      <c r="E11406">
        <v>0</v>
      </c>
      <c r="F11406">
        <v>0</v>
      </c>
      <c r="G11406">
        <v>0</v>
      </c>
      <c r="H11406">
        <v>108000000000</v>
      </c>
      <c r="I11406">
        <v>340000000</v>
      </c>
      <c r="J11406" s="127">
        <v>0.03</v>
      </c>
      <c r="L11406" t="str">
        <f t="shared" si="173"/>
        <v>KAKE1</v>
      </c>
      <c r="M11406" s="125">
        <f t="shared" si="174"/>
        <v>108000</v>
      </c>
      <c r="O11406" s="126">
        <f t="shared" si="175"/>
        <v>153854.93603700001</v>
      </c>
    </row>
    <row r="11407" spans="1:15" x14ac:dyDescent="0.25">
      <c r="A11407">
        <v>224</v>
      </c>
      <c r="B11407" t="s">
        <v>1494</v>
      </c>
      <c r="C11407" t="s">
        <v>1495</v>
      </c>
      <c r="D11407">
        <v>224511309962</v>
      </c>
      <c r="E11407">
        <v>0</v>
      </c>
      <c r="F11407">
        <v>0</v>
      </c>
      <c r="G11407">
        <v>0</v>
      </c>
      <c r="H11407">
        <v>106000000000</v>
      </c>
      <c r="I11407">
        <v>360000000</v>
      </c>
      <c r="J11407" s="127">
        <v>0.03</v>
      </c>
      <c r="L11407" t="str">
        <f t="shared" si="173"/>
        <v>MNKY</v>
      </c>
      <c r="M11407" s="125">
        <f t="shared" si="174"/>
        <v>106000</v>
      </c>
      <c r="O11407" s="126">
        <f t="shared" si="175"/>
        <v>224511.309962</v>
      </c>
    </row>
    <row r="11408" spans="1:15" x14ac:dyDescent="0.25">
      <c r="A11408">
        <v>224</v>
      </c>
      <c r="B11408" t="s">
        <v>2133</v>
      </c>
      <c r="C11408" t="s">
        <v>2134</v>
      </c>
      <c r="D11408">
        <v>567592662673</v>
      </c>
      <c r="E11408">
        <v>0</v>
      </c>
      <c r="F11408">
        <v>0</v>
      </c>
      <c r="G11408">
        <v>1</v>
      </c>
      <c r="H11408">
        <v>105200000000</v>
      </c>
      <c r="I11408">
        <v>340000000</v>
      </c>
      <c r="J11408" s="127">
        <v>0.02</v>
      </c>
      <c r="L11408" t="str">
        <f t="shared" si="173"/>
        <v>HIVE</v>
      </c>
      <c r="M11408" s="125">
        <f t="shared" si="174"/>
        <v>105200</v>
      </c>
      <c r="O11408" s="126">
        <f t="shared" si="175"/>
        <v>567592.66267300001</v>
      </c>
    </row>
    <row r="11409" spans="1:15" x14ac:dyDescent="0.25">
      <c r="A11409">
        <v>224</v>
      </c>
      <c r="B11409" t="s">
        <v>339</v>
      </c>
      <c r="C11409" t="s">
        <v>340</v>
      </c>
      <c r="D11409">
        <v>10202052740265</v>
      </c>
      <c r="E11409">
        <v>0</v>
      </c>
      <c r="F11409">
        <v>0</v>
      </c>
      <c r="G11409">
        <v>5</v>
      </c>
      <c r="H11409">
        <v>105000000000</v>
      </c>
      <c r="I11409">
        <v>380000000</v>
      </c>
      <c r="J11409" s="127">
        <v>8.3999999999999995E-3</v>
      </c>
      <c r="L11409" t="str">
        <f t="shared" si="173"/>
        <v>ADAGE</v>
      </c>
      <c r="M11409" s="125">
        <f t="shared" si="174"/>
        <v>105000</v>
      </c>
      <c r="O11409" s="126">
        <f t="shared" si="175"/>
        <v>10202052.740265001</v>
      </c>
    </row>
    <row r="11410" spans="1:15" x14ac:dyDescent="0.25">
      <c r="A11410">
        <v>224</v>
      </c>
      <c r="B11410" t="s">
        <v>201</v>
      </c>
      <c r="C11410" t="s">
        <v>202</v>
      </c>
      <c r="D11410">
        <v>143461950735</v>
      </c>
      <c r="E11410">
        <v>0</v>
      </c>
      <c r="F11410">
        <v>0</v>
      </c>
      <c r="G11410">
        <v>0</v>
      </c>
      <c r="H11410">
        <v>105000000000</v>
      </c>
      <c r="I11410">
        <v>340000000</v>
      </c>
      <c r="J11410" s="127">
        <v>0.02</v>
      </c>
      <c r="L11410" t="str">
        <f t="shared" si="173"/>
        <v>ADAMX</v>
      </c>
      <c r="M11410" s="125">
        <f t="shared" si="174"/>
        <v>105000</v>
      </c>
      <c r="O11410" s="126">
        <f t="shared" si="175"/>
        <v>143461.95073499999</v>
      </c>
    </row>
    <row r="11411" spans="1:15" hidden="1" x14ac:dyDescent="0.25">
      <c r="A11411">
        <v>213</v>
      </c>
      <c r="B11411" t="s">
        <v>1095</v>
      </c>
      <c r="C11411" t="s">
        <v>1096</v>
      </c>
      <c r="D11411">
        <v>1636823827871</v>
      </c>
      <c r="E11411">
        <v>534298433</v>
      </c>
      <c r="F11411">
        <v>3596670242</v>
      </c>
      <c r="G11411">
        <v>2</v>
      </c>
      <c r="H11411">
        <v>400000000000</v>
      </c>
      <c r="I11411">
        <v>345000000</v>
      </c>
      <c r="J11411">
        <v>0.05</v>
      </c>
      <c r="M11411"/>
    </row>
    <row r="11412" spans="1:15" hidden="1" x14ac:dyDescent="0.25">
      <c r="A11412">
        <v>221</v>
      </c>
      <c r="B11412" t="s">
        <v>1286</v>
      </c>
      <c r="C11412" t="s">
        <v>1287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M11412"/>
    </row>
    <row r="11413" spans="1:15" hidden="1" x14ac:dyDescent="0.25">
      <c r="A11413">
        <v>221</v>
      </c>
      <c r="B11413" t="s">
        <v>1087</v>
      </c>
      <c r="C11413" t="s">
        <v>1088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M11413"/>
    </row>
    <row r="11414" spans="1:15" hidden="1" x14ac:dyDescent="0.25">
      <c r="A11414">
        <v>221</v>
      </c>
      <c r="B11414" t="s">
        <v>1625</v>
      </c>
      <c r="C11414" t="s">
        <v>1626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M11414"/>
    </row>
    <row r="11415" spans="1:15" hidden="1" x14ac:dyDescent="0.25">
      <c r="A11415">
        <v>221</v>
      </c>
      <c r="B11415" t="s">
        <v>2380</v>
      </c>
      <c r="D11415">
        <v>0</v>
      </c>
      <c r="E11415">
        <v>0</v>
      </c>
      <c r="F11415">
        <v>0</v>
      </c>
      <c r="G11415">
        <v>0</v>
      </c>
      <c r="H11415">
        <v>500000000000</v>
      </c>
      <c r="I11415">
        <v>340000000</v>
      </c>
      <c r="J11415">
        <v>0.03</v>
      </c>
      <c r="M11415"/>
    </row>
    <row r="11416" spans="1:15" hidden="1" x14ac:dyDescent="0.25">
      <c r="A11416">
        <v>217</v>
      </c>
      <c r="B11416" t="s">
        <v>2504</v>
      </c>
      <c r="C11416" t="s">
        <v>2505</v>
      </c>
      <c r="D11416">
        <v>127564348976543</v>
      </c>
      <c r="E11416">
        <v>1189229807</v>
      </c>
      <c r="F11416">
        <v>84073750969</v>
      </c>
      <c r="G11416">
        <v>49</v>
      </c>
      <c r="H11416">
        <v>111000000000</v>
      </c>
      <c r="I11416">
        <v>340000000</v>
      </c>
      <c r="J11416">
        <v>0.01</v>
      </c>
      <c r="M11416"/>
    </row>
    <row r="11417" spans="1:15" hidden="1" x14ac:dyDescent="0.25">
      <c r="A11417">
        <v>219</v>
      </c>
      <c r="B11417" t="s">
        <v>2067</v>
      </c>
      <c r="D11417">
        <v>997620818</v>
      </c>
      <c r="E11417">
        <v>1</v>
      </c>
      <c r="F11417">
        <v>0</v>
      </c>
      <c r="G11417">
        <v>0</v>
      </c>
      <c r="H11417">
        <v>500000000</v>
      </c>
      <c r="I11417">
        <v>340000000</v>
      </c>
      <c r="J11417">
        <v>1.4999999999999999E-2</v>
      </c>
      <c r="M11417"/>
    </row>
    <row r="11418" spans="1:15" hidden="1" x14ac:dyDescent="0.25">
      <c r="A11418">
        <v>213</v>
      </c>
      <c r="B11418" t="s">
        <v>2504</v>
      </c>
      <c r="C11418" t="s">
        <v>2505</v>
      </c>
      <c r="D11418">
        <v>104139790022340</v>
      </c>
      <c r="E11418">
        <v>1162569066</v>
      </c>
      <c r="F11418">
        <v>81434337553</v>
      </c>
      <c r="G11418">
        <v>40</v>
      </c>
      <c r="H11418">
        <v>111000000000</v>
      </c>
      <c r="I11418">
        <v>340000000</v>
      </c>
      <c r="J11418">
        <v>0.01</v>
      </c>
      <c r="M11418"/>
    </row>
    <row r="11419" spans="1:15" hidden="1" x14ac:dyDescent="0.25">
      <c r="A11419">
        <v>213</v>
      </c>
      <c r="B11419" t="s">
        <v>850</v>
      </c>
      <c r="C11419" t="s">
        <v>851</v>
      </c>
      <c r="D11419">
        <v>103047254383</v>
      </c>
      <c r="E11419">
        <v>1</v>
      </c>
      <c r="F11419">
        <v>0</v>
      </c>
      <c r="G11419">
        <v>0</v>
      </c>
      <c r="H11419">
        <v>2222200000</v>
      </c>
      <c r="I11419">
        <v>348000000</v>
      </c>
      <c r="J11419">
        <v>2.1999999999999999E-2</v>
      </c>
      <c r="M11419"/>
    </row>
    <row r="11420" spans="1:15" hidden="1" x14ac:dyDescent="0.25">
      <c r="A11420">
        <v>221</v>
      </c>
      <c r="B11420" t="s">
        <v>381</v>
      </c>
      <c r="C11420" t="s">
        <v>382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M11420"/>
    </row>
    <row r="11421" spans="1:15" hidden="1" x14ac:dyDescent="0.25">
      <c r="A11421">
        <v>216</v>
      </c>
      <c r="B11421" t="s">
        <v>2504</v>
      </c>
      <c r="C11421" t="s">
        <v>2505</v>
      </c>
      <c r="D11421">
        <v>118086965425836</v>
      </c>
      <c r="E11421">
        <v>1392274868</v>
      </c>
      <c r="F11421">
        <v>104175211991</v>
      </c>
      <c r="G11421">
        <v>58</v>
      </c>
      <c r="H11421">
        <v>111000000000</v>
      </c>
      <c r="I11421">
        <v>340000000</v>
      </c>
      <c r="J11421">
        <v>0.01</v>
      </c>
      <c r="M11421"/>
    </row>
    <row r="11422" spans="1:15" hidden="1" x14ac:dyDescent="0.25">
      <c r="A11422">
        <v>217</v>
      </c>
      <c r="B11422" t="s">
        <v>940</v>
      </c>
      <c r="C11422" t="s">
        <v>941</v>
      </c>
      <c r="D11422">
        <v>201864326837</v>
      </c>
      <c r="E11422">
        <v>1</v>
      </c>
      <c r="F11422">
        <v>0</v>
      </c>
      <c r="G11422">
        <v>0</v>
      </c>
      <c r="H11422">
        <v>100000000000</v>
      </c>
      <c r="I11422">
        <v>340000000</v>
      </c>
      <c r="J11422">
        <v>2.5000000000000001E-2</v>
      </c>
      <c r="M11422"/>
    </row>
    <row r="11423" spans="1:15" x14ac:dyDescent="0.25">
      <c r="A11423">
        <v>224</v>
      </c>
      <c r="B11423" t="s">
        <v>1938</v>
      </c>
      <c r="C11423" t="s">
        <v>1939</v>
      </c>
      <c r="D11423">
        <v>151380937595</v>
      </c>
      <c r="E11423">
        <v>0</v>
      </c>
      <c r="F11423">
        <v>0</v>
      </c>
      <c r="G11423">
        <v>0</v>
      </c>
      <c r="H11423">
        <v>105000000000</v>
      </c>
      <c r="I11423">
        <v>340000000</v>
      </c>
      <c r="J11423" s="127">
        <v>0.03</v>
      </c>
      <c r="L11423" t="str">
        <f>C11423</f>
        <v>DITF</v>
      </c>
      <c r="M11423" s="125">
        <f>H11423/1000000</f>
        <v>105000</v>
      </c>
      <c r="O11423" s="126">
        <f>D11423/1000000</f>
        <v>151380.937595</v>
      </c>
    </row>
    <row r="11424" spans="1:15" hidden="1" x14ac:dyDescent="0.25">
      <c r="A11424">
        <v>221</v>
      </c>
      <c r="B11424" s="161" t="s">
        <v>1093</v>
      </c>
      <c r="C11424" t="s">
        <v>1094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M11424"/>
    </row>
    <row r="11425" spans="1:10" customFormat="1" hidden="1" x14ac:dyDescent="0.25">
      <c r="A11425">
        <v>221</v>
      </c>
      <c r="B11425" t="s">
        <v>2029</v>
      </c>
      <c r="C11425" t="s">
        <v>1608</v>
      </c>
      <c r="D11425">
        <v>0</v>
      </c>
      <c r="E11425">
        <v>0</v>
      </c>
      <c r="F11425">
        <v>0</v>
      </c>
      <c r="G11425">
        <v>0</v>
      </c>
      <c r="H11425">
        <v>500000000000</v>
      </c>
      <c r="I11425">
        <v>340000000</v>
      </c>
      <c r="J11425">
        <v>1.4999999999999999E-2</v>
      </c>
    </row>
    <row r="11426" spans="1:10" customFormat="1" hidden="1" x14ac:dyDescent="0.25">
      <c r="A11426">
        <v>221</v>
      </c>
      <c r="B11426" t="s">
        <v>490</v>
      </c>
      <c r="C11426" t="s">
        <v>491</v>
      </c>
      <c r="D11426">
        <v>38403072809</v>
      </c>
      <c r="E11426">
        <v>1</v>
      </c>
      <c r="F11426">
        <v>0</v>
      </c>
      <c r="G11426">
        <v>0</v>
      </c>
      <c r="H11426">
        <v>9000000000</v>
      </c>
      <c r="I11426">
        <v>340000000</v>
      </c>
      <c r="J11426">
        <v>0</v>
      </c>
    </row>
    <row r="11427" spans="1:10" customFormat="1" hidden="1" x14ac:dyDescent="0.25">
      <c r="A11427">
        <v>221</v>
      </c>
      <c r="B11427" t="s">
        <v>1472</v>
      </c>
      <c r="C11427" t="s">
        <v>1473</v>
      </c>
      <c r="D11427">
        <v>43651512021</v>
      </c>
      <c r="E11427">
        <v>1</v>
      </c>
      <c r="F11427">
        <v>0</v>
      </c>
      <c r="G11427">
        <v>0</v>
      </c>
      <c r="H11427">
        <v>42000000000</v>
      </c>
      <c r="I11427">
        <v>340000000</v>
      </c>
      <c r="J11427">
        <v>1.7000000000000001E-2</v>
      </c>
    </row>
    <row r="11428" spans="1:10" customFormat="1" hidden="1" x14ac:dyDescent="0.25">
      <c r="A11428">
        <v>221</v>
      </c>
      <c r="B11428" t="s">
        <v>1842</v>
      </c>
      <c r="C11428" t="s">
        <v>1198</v>
      </c>
      <c r="D11428">
        <v>0</v>
      </c>
      <c r="E11428">
        <v>0</v>
      </c>
      <c r="F11428">
        <v>0</v>
      </c>
      <c r="G11428">
        <v>0</v>
      </c>
      <c r="H11428">
        <v>1000000000</v>
      </c>
      <c r="I11428">
        <v>340000000</v>
      </c>
      <c r="J11428">
        <v>0.03</v>
      </c>
    </row>
    <row r="11429" spans="1:10" customFormat="1" hidden="1" x14ac:dyDescent="0.25">
      <c r="A11429">
        <v>221</v>
      </c>
      <c r="B11429" t="s">
        <v>2481</v>
      </c>
      <c r="C11429" t="s">
        <v>2482</v>
      </c>
      <c r="D11429">
        <v>14858507277632</v>
      </c>
      <c r="E11429">
        <v>540549212</v>
      </c>
      <c r="F11429">
        <v>9826911415</v>
      </c>
      <c r="G11429">
        <v>7</v>
      </c>
      <c r="H11429">
        <v>100000000</v>
      </c>
      <c r="I11429">
        <v>340000000</v>
      </c>
      <c r="J11429">
        <v>0.02</v>
      </c>
    </row>
    <row r="11430" spans="1:10" customFormat="1" hidden="1" x14ac:dyDescent="0.25">
      <c r="A11430">
        <v>221</v>
      </c>
      <c r="B11430" t="s">
        <v>2139</v>
      </c>
      <c r="C11430" t="s">
        <v>2140</v>
      </c>
      <c r="D11430">
        <v>4163951099276</v>
      </c>
      <c r="E11430">
        <v>350841813</v>
      </c>
      <c r="F11430">
        <v>1130401726</v>
      </c>
      <c r="G11430">
        <v>1</v>
      </c>
      <c r="H11430">
        <v>87000000000</v>
      </c>
      <c r="I11430">
        <v>340000000</v>
      </c>
      <c r="J11430">
        <v>9.4999999999999998E-3</v>
      </c>
    </row>
    <row r="11431" spans="1:10" customFormat="1" hidden="1" x14ac:dyDescent="0.25">
      <c r="A11431">
        <v>221</v>
      </c>
      <c r="B11431" t="s">
        <v>2054</v>
      </c>
      <c r="C11431" t="s">
        <v>2055</v>
      </c>
      <c r="D11431">
        <v>513160044326</v>
      </c>
      <c r="E11431">
        <v>1</v>
      </c>
      <c r="F11431">
        <v>0</v>
      </c>
      <c r="G11431">
        <v>0</v>
      </c>
      <c r="H11431">
        <v>200000000000</v>
      </c>
      <c r="I11431">
        <v>340000000</v>
      </c>
      <c r="J11431">
        <v>2.5000000000000001E-2</v>
      </c>
    </row>
    <row r="11432" spans="1:10" customFormat="1" hidden="1" x14ac:dyDescent="0.25">
      <c r="A11432">
        <v>221</v>
      </c>
      <c r="B11432" t="s">
        <v>1908</v>
      </c>
      <c r="C11432" t="s">
        <v>1909</v>
      </c>
      <c r="D11432">
        <v>0</v>
      </c>
      <c r="E11432">
        <v>0</v>
      </c>
      <c r="F11432">
        <v>0</v>
      </c>
      <c r="G11432">
        <v>0</v>
      </c>
      <c r="H11432">
        <v>500000000</v>
      </c>
      <c r="I11432">
        <v>340000000</v>
      </c>
      <c r="J11432">
        <v>0.05</v>
      </c>
    </row>
    <row r="11433" spans="1:10" customFormat="1" hidden="1" x14ac:dyDescent="0.25">
      <c r="A11433">
        <v>221</v>
      </c>
      <c r="B11433" t="s">
        <v>476</v>
      </c>
      <c r="C11433" t="s">
        <v>477</v>
      </c>
      <c r="D11433">
        <v>0</v>
      </c>
      <c r="E11433">
        <v>0</v>
      </c>
      <c r="F11433">
        <v>0</v>
      </c>
      <c r="G11433">
        <v>0</v>
      </c>
      <c r="H11433">
        <v>10000000000</v>
      </c>
      <c r="I11433">
        <v>340000000</v>
      </c>
      <c r="J11433">
        <v>1.4999999999999999E-2</v>
      </c>
    </row>
    <row r="11434" spans="1:10" customFormat="1" hidden="1" x14ac:dyDescent="0.25">
      <c r="A11434">
        <v>221</v>
      </c>
      <c r="B11434" t="s">
        <v>1129</v>
      </c>
      <c r="C11434" t="s">
        <v>1130</v>
      </c>
      <c r="D11434">
        <v>600655383283</v>
      </c>
      <c r="E11434">
        <v>344564303</v>
      </c>
      <c r="F11434">
        <v>1136511646</v>
      </c>
      <c r="G11434">
        <v>1</v>
      </c>
      <c r="H11434">
        <v>5000000000</v>
      </c>
      <c r="I11434">
        <v>340000000</v>
      </c>
      <c r="J11434">
        <v>4.0000000000000001E-3</v>
      </c>
    </row>
    <row r="11435" spans="1:10" customFormat="1" hidden="1" x14ac:dyDescent="0.25">
      <c r="A11435">
        <v>221</v>
      </c>
      <c r="B11435" t="s">
        <v>2342</v>
      </c>
      <c r="C11435" t="s">
        <v>2343</v>
      </c>
      <c r="D11435">
        <v>4613866</v>
      </c>
      <c r="E11435">
        <v>1</v>
      </c>
      <c r="F11435">
        <v>0</v>
      </c>
      <c r="G11435">
        <v>0</v>
      </c>
      <c r="H11435">
        <v>100000000</v>
      </c>
      <c r="I11435">
        <v>345000000</v>
      </c>
      <c r="J11435">
        <v>0.15</v>
      </c>
    </row>
    <row r="11436" spans="1:10" customFormat="1" hidden="1" x14ac:dyDescent="0.25">
      <c r="A11436">
        <v>221</v>
      </c>
      <c r="B11436" t="s">
        <v>2155</v>
      </c>
      <c r="C11436" t="s">
        <v>2156</v>
      </c>
      <c r="D11436">
        <v>738233240769</v>
      </c>
      <c r="E11436">
        <v>1</v>
      </c>
      <c r="F11436">
        <v>0</v>
      </c>
      <c r="G11436">
        <v>0</v>
      </c>
      <c r="H11436">
        <v>312000000000</v>
      </c>
      <c r="I11436">
        <v>340000000</v>
      </c>
      <c r="J11436">
        <v>1.2E-2</v>
      </c>
    </row>
    <row r="11437" spans="1:10" customFormat="1" hidden="1" x14ac:dyDescent="0.25">
      <c r="A11437">
        <v>221</v>
      </c>
      <c r="B11437" t="s">
        <v>1685</v>
      </c>
      <c r="C11437" t="s">
        <v>1088</v>
      </c>
      <c r="D11437">
        <v>0</v>
      </c>
      <c r="E11437">
        <v>0</v>
      </c>
      <c r="F11437">
        <v>0</v>
      </c>
      <c r="G11437">
        <v>0</v>
      </c>
      <c r="H11437">
        <v>1000000000000</v>
      </c>
      <c r="I11437">
        <v>340000000</v>
      </c>
      <c r="J11437">
        <v>6.1799999999999997E-3</v>
      </c>
    </row>
    <row r="11438" spans="1:10" customFormat="1" hidden="1" x14ac:dyDescent="0.25">
      <c r="A11438">
        <v>222</v>
      </c>
      <c r="B11438" t="s">
        <v>1095</v>
      </c>
      <c r="C11438" t="s">
        <v>1096</v>
      </c>
      <c r="D11438">
        <v>2934188693071</v>
      </c>
      <c r="E11438">
        <v>399334837</v>
      </c>
      <c r="F11438">
        <v>1032361909</v>
      </c>
      <c r="G11438">
        <v>1</v>
      </c>
      <c r="H11438">
        <v>446000000000</v>
      </c>
      <c r="I11438">
        <v>345000000</v>
      </c>
      <c r="J11438">
        <v>0.05</v>
      </c>
    </row>
    <row r="11439" spans="1:10" customFormat="1" hidden="1" x14ac:dyDescent="0.25">
      <c r="A11439">
        <v>218</v>
      </c>
      <c r="B11439" t="s">
        <v>2067</v>
      </c>
      <c r="D11439">
        <v>997620818</v>
      </c>
      <c r="E11439">
        <v>1</v>
      </c>
      <c r="F11439">
        <v>0</v>
      </c>
      <c r="G11439">
        <v>0</v>
      </c>
      <c r="H11439">
        <v>500000000</v>
      </c>
      <c r="I11439">
        <v>340000000</v>
      </c>
      <c r="J11439">
        <v>1.4999999999999999E-2</v>
      </c>
    </row>
    <row r="11440" spans="1:10" customFormat="1" hidden="1" x14ac:dyDescent="0.25">
      <c r="A11440">
        <v>221</v>
      </c>
      <c r="B11440" t="s">
        <v>158</v>
      </c>
      <c r="D11440">
        <v>0</v>
      </c>
      <c r="E11440">
        <v>1</v>
      </c>
      <c r="F11440">
        <v>0</v>
      </c>
      <c r="G11440">
        <v>0</v>
      </c>
      <c r="H11440">
        <v>2576822531</v>
      </c>
      <c r="I11440">
        <v>345000000</v>
      </c>
      <c r="J11440">
        <v>0.03</v>
      </c>
    </row>
    <row r="11441" spans="1:15" hidden="1" x14ac:dyDescent="0.25">
      <c r="A11441">
        <v>220</v>
      </c>
      <c r="B11441" t="s">
        <v>856</v>
      </c>
      <c r="C11441" t="s">
        <v>857</v>
      </c>
      <c r="D11441">
        <v>83107983689</v>
      </c>
      <c r="E11441">
        <v>1</v>
      </c>
      <c r="F11441">
        <v>0</v>
      </c>
      <c r="G11441">
        <v>0</v>
      </c>
      <c r="H11441">
        <v>51000000000</v>
      </c>
      <c r="I11441">
        <v>340000000</v>
      </c>
      <c r="J11441">
        <v>2.4E-2</v>
      </c>
      <c r="M11441"/>
    </row>
    <row r="11442" spans="1:15" x14ac:dyDescent="0.25">
      <c r="A11442">
        <v>224</v>
      </c>
      <c r="B11442" t="s">
        <v>1492</v>
      </c>
      <c r="C11442" t="s">
        <v>1493</v>
      </c>
      <c r="D11442">
        <v>1175201049296</v>
      </c>
      <c r="E11442">
        <v>0</v>
      </c>
      <c r="F11442">
        <v>0</v>
      </c>
      <c r="G11442">
        <v>1</v>
      </c>
      <c r="H11442">
        <v>105000000000</v>
      </c>
      <c r="I11442">
        <v>340000000</v>
      </c>
      <c r="J11442" s="127">
        <v>0.02</v>
      </c>
      <c r="L11442" t="str">
        <f>C11442</f>
        <v>DEW</v>
      </c>
      <c r="M11442" s="125">
        <f>H11442/1000000</f>
        <v>105000</v>
      </c>
      <c r="O11442" s="126">
        <f>D11442/1000000</f>
        <v>1175201.049296</v>
      </c>
    </row>
    <row r="11443" spans="1:15" hidden="1" x14ac:dyDescent="0.25">
      <c r="A11443">
        <v>221</v>
      </c>
      <c r="B11443" t="s">
        <v>760</v>
      </c>
      <c r="C11443" t="s">
        <v>761</v>
      </c>
      <c r="D11443">
        <v>1718431894213</v>
      </c>
      <c r="E11443">
        <v>368528679</v>
      </c>
      <c r="F11443">
        <v>1112618511</v>
      </c>
      <c r="G11443">
        <v>1</v>
      </c>
      <c r="H11443">
        <v>40000000000</v>
      </c>
      <c r="I11443">
        <v>340000000</v>
      </c>
      <c r="J11443">
        <v>2.5000000000000001E-2</v>
      </c>
      <c r="M11443"/>
    </row>
    <row r="11444" spans="1:15" x14ac:dyDescent="0.25">
      <c r="A11444">
        <v>224</v>
      </c>
      <c r="B11444" t="s">
        <v>2161</v>
      </c>
      <c r="C11444" t="s">
        <v>2162</v>
      </c>
      <c r="D11444">
        <v>0</v>
      </c>
      <c r="E11444">
        <v>0</v>
      </c>
      <c r="F11444">
        <v>0</v>
      </c>
      <c r="G11444">
        <v>0</v>
      </c>
      <c r="H11444">
        <v>105000000000</v>
      </c>
      <c r="I11444">
        <v>345000000</v>
      </c>
      <c r="J11444" s="127">
        <v>0.03</v>
      </c>
      <c r="L11444" t="str">
        <f>C11444</f>
        <v>YOYOG</v>
      </c>
      <c r="M11444" s="125">
        <f>H11444/1000000</f>
        <v>105000</v>
      </c>
      <c r="O11444" s="126">
        <f>D11444/1000000</f>
        <v>0</v>
      </c>
    </row>
    <row r="11445" spans="1:15" hidden="1" x14ac:dyDescent="0.25">
      <c r="A11445">
        <v>221</v>
      </c>
      <c r="B11445" t="s">
        <v>1966</v>
      </c>
      <c r="C11445" t="s">
        <v>1967</v>
      </c>
      <c r="D11445">
        <v>47774423</v>
      </c>
      <c r="E11445">
        <v>1</v>
      </c>
      <c r="F11445">
        <v>0</v>
      </c>
      <c r="G11445">
        <v>0</v>
      </c>
      <c r="H11445">
        <v>0</v>
      </c>
      <c r="I11445">
        <v>340000000</v>
      </c>
      <c r="J11445">
        <v>1.4999999999999999E-2</v>
      </c>
      <c r="M11445"/>
    </row>
    <row r="11446" spans="1:15" hidden="1" x14ac:dyDescent="0.25">
      <c r="A11446">
        <v>221</v>
      </c>
      <c r="B11446" t="s">
        <v>2514</v>
      </c>
      <c r="C11446" t="s">
        <v>2515</v>
      </c>
      <c r="D11446">
        <v>2231761616586</v>
      </c>
      <c r="E11446">
        <v>340000000</v>
      </c>
      <c r="F11446">
        <v>1141529758</v>
      </c>
      <c r="G11446">
        <v>1</v>
      </c>
      <c r="H11446">
        <v>250000000000</v>
      </c>
      <c r="I11446">
        <v>340000000</v>
      </c>
      <c r="J11446">
        <v>0</v>
      </c>
      <c r="M11446"/>
    </row>
    <row r="11447" spans="1:15" hidden="1" x14ac:dyDescent="0.25">
      <c r="A11447">
        <v>221</v>
      </c>
      <c r="B11447" t="s">
        <v>961</v>
      </c>
      <c r="C11447" t="s">
        <v>962</v>
      </c>
      <c r="D11447">
        <v>5298045861</v>
      </c>
      <c r="E11447">
        <v>1</v>
      </c>
      <c r="F11447">
        <v>0</v>
      </c>
      <c r="G11447">
        <v>0</v>
      </c>
      <c r="H11447">
        <v>5000000000</v>
      </c>
      <c r="I11447">
        <v>340000000</v>
      </c>
      <c r="J11447">
        <v>0.01</v>
      </c>
      <c r="M11447"/>
    </row>
    <row r="11448" spans="1:15" hidden="1" x14ac:dyDescent="0.25">
      <c r="A11448">
        <v>221</v>
      </c>
      <c r="B11448" t="s">
        <v>1934</v>
      </c>
      <c r="C11448" t="s">
        <v>1935</v>
      </c>
      <c r="D11448">
        <v>0</v>
      </c>
      <c r="E11448">
        <v>1</v>
      </c>
      <c r="F11448">
        <v>0</v>
      </c>
      <c r="G11448">
        <v>0</v>
      </c>
      <c r="H11448">
        <v>2550000000000</v>
      </c>
      <c r="I11448">
        <v>345000000</v>
      </c>
      <c r="J11448">
        <v>0.02</v>
      </c>
      <c r="M11448"/>
    </row>
    <row r="11449" spans="1:15" hidden="1" x14ac:dyDescent="0.25">
      <c r="A11449">
        <v>221</v>
      </c>
      <c r="B11449" t="s">
        <v>629</v>
      </c>
      <c r="C11449" t="s">
        <v>630</v>
      </c>
      <c r="D11449">
        <v>92785645282</v>
      </c>
      <c r="E11449">
        <v>1</v>
      </c>
      <c r="F11449">
        <v>0</v>
      </c>
      <c r="G11449">
        <v>0</v>
      </c>
      <c r="H11449">
        <v>50000000000</v>
      </c>
      <c r="I11449">
        <v>340000000</v>
      </c>
      <c r="J11449">
        <v>8.0000000000000002E-3</v>
      </c>
      <c r="M11449"/>
    </row>
    <row r="11450" spans="1:15" x14ac:dyDescent="0.25">
      <c r="A11450">
        <v>224</v>
      </c>
      <c r="B11450" t="s">
        <v>705</v>
      </c>
      <c r="C11450" t="s">
        <v>706</v>
      </c>
      <c r="D11450">
        <v>579526326548</v>
      </c>
      <c r="E11450">
        <v>0</v>
      </c>
      <c r="F11450">
        <v>0</v>
      </c>
      <c r="G11450">
        <v>0</v>
      </c>
      <c r="H11450">
        <v>103000000000</v>
      </c>
      <c r="I11450">
        <v>340000000</v>
      </c>
      <c r="J11450" s="127">
        <v>5.0000000000000001E-3</v>
      </c>
      <c r="L11450" t="str">
        <f t="shared" ref="L11450:L11454" si="176">C11450</f>
        <v>BLUE</v>
      </c>
      <c r="M11450" s="125">
        <f t="shared" ref="M11450:M11454" si="177">H11450/1000000</f>
        <v>103000</v>
      </c>
      <c r="O11450" s="126">
        <f t="shared" ref="O11450:O11454" si="178">D11450/1000000</f>
        <v>579526.32654799998</v>
      </c>
    </row>
    <row r="11451" spans="1:15" x14ac:dyDescent="0.25">
      <c r="A11451">
        <v>224</v>
      </c>
      <c r="B11451" t="s">
        <v>1836</v>
      </c>
      <c r="C11451" t="s">
        <v>1837</v>
      </c>
      <c r="D11451">
        <v>106246824099</v>
      </c>
      <c r="E11451">
        <v>0</v>
      </c>
      <c r="F11451">
        <v>0</v>
      </c>
      <c r="G11451">
        <v>0</v>
      </c>
      <c r="H11451">
        <v>103000000000</v>
      </c>
      <c r="I11451">
        <v>340000000</v>
      </c>
      <c r="J11451" s="127">
        <v>5.0000000000000001E-3</v>
      </c>
      <c r="L11451" t="str">
        <f t="shared" si="176"/>
        <v>BLUE2</v>
      </c>
      <c r="M11451" s="125">
        <f t="shared" si="177"/>
        <v>103000</v>
      </c>
      <c r="O11451" s="126">
        <f t="shared" si="178"/>
        <v>106246.824099</v>
      </c>
    </row>
    <row r="11452" spans="1:15" x14ac:dyDescent="0.25">
      <c r="A11452">
        <v>224</v>
      </c>
      <c r="B11452" t="s">
        <v>833</v>
      </c>
      <c r="C11452" t="s">
        <v>834</v>
      </c>
      <c r="D11452">
        <v>638604512836</v>
      </c>
      <c r="E11452">
        <v>0</v>
      </c>
      <c r="F11452">
        <v>0</v>
      </c>
      <c r="G11452">
        <v>0</v>
      </c>
      <c r="H11452">
        <v>101500000000</v>
      </c>
      <c r="I11452">
        <v>340000000</v>
      </c>
      <c r="J11452" s="127">
        <v>2.9899999999999999E-2</v>
      </c>
      <c r="L11452" t="str">
        <f t="shared" si="176"/>
        <v>ROCK</v>
      </c>
      <c r="M11452" s="125">
        <f t="shared" si="177"/>
        <v>101500</v>
      </c>
      <c r="O11452" s="126">
        <f t="shared" si="178"/>
        <v>638604.51283599995</v>
      </c>
    </row>
    <row r="11453" spans="1:15" x14ac:dyDescent="0.25">
      <c r="A11453">
        <v>224</v>
      </c>
      <c r="B11453" t="s">
        <v>1232</v>
      </c>
      <c r="C11453" t="s">
        <v>1233</v>
      </c>
      <c r="D11453">
        <v>2546255701822</v>
      </c>
      <c r="E11453">
        <v>0</v>
      </c>
      <c r="F11453">
        <v>0</v>
      </c>
      <c r="G11453">
        <v>2</v>
      </c>
      <c r="H11453">
        <v>101000000000</v>
      </c>
      <c r="I11453">
        <v>340000000</v>
      </c>
      <c r="J11453" s="127">
        <v>0.01</v>
      </c>
      <c r="L11453" t="str">
        <f t="shared" si="176"/>
        <v>CAZ</v>
      </c>
      <c r="M11453" s="125">
        <f t="shared" si="177"/>
        <v>101000</v>
      </c>
      <c r="O11453" s="126">
        <f t="shared" si="178"/>
        <v>2546255.7018220001</v>
      </c>
    </row>
    <row r="11454" spans="1:15" x14ac:dyDescent="0.25">
      <c r="A11454">
        <v>224</v>
      </c>
      <c r="B11454" t="s">
        <v>2489</v>
      </c>
      <c r="C11454" t="s">
        <v>2490</v>
      </c>
      <c r="D11454">
        <v>2562176581228</v>
      </c>
      <c r="E11454">
        <v>0</v>
      </c>
      <c r="F11454">
        <v>0</v>
      </c>
      <c r="G11454">
        <v>2</v>
      </c>
      <c r="H11454">
        <v>100098000000</v>
      </c>
      <c r="I11454">
        <v>340000000</v>
      </c>
      <c r="J11454" s="127">
        <v>0.05</v>
      </c>
      <c r="L11454" t="str">
        <f t="shared" si="176"/>
        <v>EARTH</v>
      </c>
      <c r="M11454" s="125">
        <f t="shared" si="177"/>
        <v>100098</v>
      </c>
      <c r="O11454" s="126">
        <f t="shared" si="178"/>
        <v>2562176.5812280001</v>
      </c>
    </row>
    <row r="11455" spans="1:15" hidden="1" x14ac:dyDescent="0.25">
      <c r="A11455">
        <v>221</v>
      </c>
      <c r="B11455" t="s">
        <v>215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M11455"/>
    </row>
    <row r="11456" spans="1:15" hidden="1" x14ac:dyDescent="0.25">
      <c r="A11456">
        <v>211</v>
      </c>
      <c r="B11456" t="s">
        <v>392</v>
      </c>
      <c r="C11456" t="s">
        <v>393</v>
      </c>
      <c r="D11456">
        <v>1340191145472</v>
      </c>
      <c r="E11456">
        <v>1</v>
      </c>
      <c r="F11456">
        <v>0</v>
      </c>
      <c r="G11456">
        <v>0</v>
      </c>
      <c r="H11456">
        <v>672000000000</v>
      </c>
      <c r="I11456">
        <v>340000000</v>
      </c>
      <c r="J11456">
        <v>0.03</v>
      </c>
      <c r="M11456"/>
    </row>
    <row r="11457" spans="1:10" customFormat="1" hidden="1" x14ac:dyDescent="0.25">
      <c r="A11457">
        <v>212</v>
      </c>
      <c r="B11457" t="s">
        <v>1535</v>
      </c>
      <c r="C11457" t="s">
        <v>1536</v>
      </c>
      <c r="D11457">
        <v>15225261021</v>
      </c>
      <c r="E11457">
        <v>1</v>
      </c>
      <c r="F11457">
        <v>0</v>
      </c>
      <c r="G11457">
        <v>0</v>
      </c>
      <c r="H11457">
        <v>0</v>
      </c>
      <c r="I11457">
        <v>340000000</v>
      </c>
      <c r="J11457">
        <v>5.0000000000000001E-3</v>
      </c>
    </row>
    <row r="11458" spans="1:10" customFormat="1" hidden="1" x14ac:dyDescent="0.25">
      <c r="A11458">
        <v>215</v>
      </c>
      <c r="B11458" t="s">
        <v>392</v>
      </c>
      <c r="C11458" t="s">
        <v>393</v>
      </c>
      <c r="D11458">
        <v>1212961239400</v>
      </c>
      <c r="E11458">
        <v>1</v>
      </c>
      <c r="F11458">
        <v>0</v>
      </c>
      <c r="G11458">
        <v>0</v>
      </c>
      <c r="H11458">
        <v>672000000000</v>
      </c>
      <c r="I11458">
        <v>340000000</v>
      </c>
      <c r="J11458">
        <v>0.03</v>
      </c>
    </row>
    <row r="11459" spans="1:10" customFormat="1" hidden="1" x14ac:dyDescent="0.25">
      <c r="A11459">
        <v>221</v>
      </c>
      <c r="B11459" t="s">
        <v>587</v>
      </c>
      <c r="C11459" t="s">
        <v>588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 customFormat="1" hidden="1" x14ac:dyDescent="0.25">
      <c r="A11460">
        <v>216</v>
      </c>
      <c r="B11460" t="s">
        <v>392</v>
      </c>
      <c r="C11460" t="s">
        <v>393</v>
      </c>
      <c r="D11460">
        <v>1202826879716</v>
      </c>
      <c r="E11460">
        <v>1</v>
      </c>
      <c r="F11460">
        <v>0</v>
      </c>
      <c r="G11460">
        <v>0</v>
      </c>
      <c r="H11460">
        <v>672000000000</v>
      </c>
      <c r="I11460">
        <v>340000000</v>
      </c>
      <c r="J11460">
        <v>0.03</v>
      </c>
    </row>
    <row r="11461" spans="1:10" customFormat="1" hidden="1" x14ac:dyDescent="0.25">
      <c r="A11461">
        <v>216</v>
      </c>
      <c r="B11461" t="s">
        <v>1535</v>
      </c>
      <c r="C11461" t="s">
        <v>1536</v>
      </c>
      <c r="D11461">
        <v>119398805908</v>
      </c>
      <c r="E11461">
        <v>347399218</v>
      </c>
      <c r="F11461">
        <v>1472444471</v>
      </c>
      <c r="G11461">
        <v>1</v>
      </c>
      <c r="H11461">
        <v>50000000</v>
      </c>
      <c r="I11461">
        <v>340000000</v>
      </c>
      <c r="J11461">
        <v>5.0000000000000001E-3</v>
      </c>
    </row>
    <row r="11462" spans="1:10" customFormat="1" hidden="1" x14ac:dyDescent="0.25">
      <c r="A11462">
        <v>217</v>
      </c>
      <c r="B11462" t="s">
        <v>392</v>
      </c>
      <c r="C11462" t="s">
        <v>393</v>
      </c>
      <c r="D11462">
        <v>1202826879716</v>
      </c>
      <c r="E11462">
        <v>1</v>
      </c>
      <c r="F11462">
        <v>0</v>
      </c>
      <c r="G11462">
        <v>0</v>
      </c>
      <c r="H11462">
        <v>672000000000</v>
      </c>
      <c r="I11462">
        <v>340000000</v>
      </c>
      <c r="J11462">
        <v>0.03</v>
      </c>
    </row>
    <row r="11463" spans="1:10" customFormat="1" hidden="1" x14ac:dyDescent="0.25">
      <c r="A11463">
        <v>217</v>
      </c>
      <c r="B11463" t="s">
        <v>1535</v>
      </c>
      <c r="C11463" t="s">
        <v>1536</v>
      </c>
      <c r="D11463">
        <v>122576173251</v>
      </c>
      <c r="E11463">
        <v>1</v>
      </c>
      <c r="F11463">
        <v>0</v>
      </c>
      <c r="G11463">
        <v>0</v>
      </c>
      <c r="H11463">
        <v>50000000</v>
      </c>
      <c r="I11463">
        <v>340000000</v>
      </c>
      <c r="J11463">
        <v>5.0000000000000001E-3</v>
      </c>
    </row>
    <row r="11464" spans="1:10" customFormat="1" hidden="1" x14ac:dyDescent="0.25">
      <c r="A11464">
        <v>218</v>
      </c>
      <c r="B11464" t="s">
        <v>392</v>
      </c>
      <c r="C11464" t="s">
        <v>393</v>
      </c>
      <c r="D11464">
        <v>1196491054149</v>
      </c>
      <c r="E11464">
        <v>1</v>
      </c>
      <c r="F11464">
        <v>0</v>
      </c>
      <c r="G11464">
        <v>0</v>
      </c>
      <c r="H11464">
        <v>672000000000</v>
      </c>
      <c r="I11464">
        <v>340000000</v>
      </c>
      <c r="J11464">
        <v>0.03</v>
      </c>
    </row>
    <row r="11465" spans="1:10" customFormat="1" hidden="1" x14ac:dyDescent="0.25">
      <c r="A11465">
        <v>219</v>
      </c>
      <c r="B11465" t="s">
        <v>392</v>
      </c>
      <c r="C11465" t="s">
        <v>393</v>
      </c>
      <c r="D11465">
        <v>1196491054149</v>
      </c>
      <c r="E11465">
        <v>1</v>
      </c>
      <c r="F11465">
        <v>0</v>
      </c>
      <c r="G11465">
        <v>0</v>
      </c>
      <c r="H11465">
        <v>672000000000</v>
      </c>
      <c r="I11465">
        <v>340000000</v>
      </c>
      <c r="J11465">
        <v>0.03</v>
      </c>
    </row>
    <row r="11466" spans="1:10" customFormat="1" hidden="1" x14ac:dyDescent="0.25">
      <c r="A11466">
        <v>220</v>
      </c>
      <c r="B11466" t="s">
        <v>392</v>
      </c>
      <c r="C11466" t="s">
        <v>393</v>
      </c>
      <c r="D11466">
        <v>1194596297295</v>
      </c>
      <c r="E11466">
        <v>375849252</v>
      </c>
      <c r="F11466">
        <v>1159125820</v>
      </c>
      <c r="G11466">
        <v>1</v>
      </c>
      <c r="H11466">
        <v>672000000000</v>
      </c>
      <c r="I11466">
        <v>340000000</v>
      </c>
      <c r="J11466">
        <v>0.03</v>
      </c>
    </row>
    <row r="11467" spans="1:10" customFormat="1" hidden="1" x14ac:dyDescent="0.25">
      <c r="A11467">
        <v>221</v>
      </c>
      <c r="B11467" t="s">
        <v>1272</v>
      </c>
      <c r="C11467" t="s">
        <v>1273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 customFormat="1" hidden="1" x14ac:dyDescent="0.25">
      <c r="A11468">
        <v>221</v>
      </c>
      <c r="B11468" t="s">
        <v>392</v>
      </c>
      <c r="C11468" t="s">
        <v>393</v>
      </c>
      <c r="D11468">
        <v>1194596297295</v>
      </c>
      <c r="E11468">
        <v>1</v>
      </c>
      <c r="F11468">
        <v>0</v>
      </c>
      <c r="G11468">
        <v>0</v>
      </c>
      <c r="H11468">
        <v>672000000000</v>
      </c>
      <c r="I11468">
        <v>340000000</v>
      </c>
      <c r="J11468">
        <v>0.03</v>
      </c>
    </row>
    <row r="11469" spans="1:10" customFormat="1" hidden="1" x14ac:dyDescent="0.25">
      <c r="A11469">
        <v>221</v>
      </c>
      <c r="B11469" t="s">
        <v>1216</v>
      </c>
      <c r="C11469" t="s">
        <v>1217</v>
      </c>
      <c r="D11469">
        <v>470242385526</v>
      </c>
      <c r="E11469">
        <v>1</v>
      </c>
      <c r="F11469">
        <v>0</v>
      </c>
      <c r="G11469">
        <v>0</v>
      </c>
      <c r="H11469">
        <v>99252708289</v>
      </c>
      <c r="I11469">
        <v>340000000</v>
      </c>
      <c r="J11469">
        <v>0.01</v>
      </c>
    </row>
    <row r="11470" spans="1:10" customFormat="1" hidden="1" x14ac:dyDescent="0.25">
      <c r="A11470">
        <v>221</v>
      </c>
      <c r="B11470" t="s">
        <v>2644</v>
      </c>
      <c r="C11470" t="s">
        <v>2645</v>
      </c>
      <c r="D11470">
        <v>990950618880</v>
      </c>
      <c r="E11470">
        <v>1</v>
      </c>
      <c r="F11470">
        <v>0</v>
      </c>
      <c r="G11470">
        <v>0</v>
      </c>
      <c r="H11470">
        <v>33333333333</v>
      </c>
      <c r="I11470">
        <v>343000000</v>
      </c>
      <c r="J11470">
        <v>3.3329999999999999E-2</v>
      </c>
    </row>
    <row r="11471" spans="1:10" customFormat="1" hidden="1" x14ac:dyDescent="0.25">
      <c r="A11471">
        <v>221</v>
      </c>
      <c r="B11471" t="s">
        <v>2049</v>
      </c>
      <c r="D11471">
        <v>96634341</v>
      </c>
      <c r="E11471">
        <v>1</v>
      </c>
      <c r="F11471">
        <v>0</v>
      </c>
      <c r="G11471">
        <v>0</v>
      </c>
      <c r="H11471">
        <v>100000000</v>
      </c>
      <c r="I11471">
        <v>345000000</v>
      </c>
      <c r="J11471">
        <v>0.15</v>
      </c>
    </row>
    <row r="11472" spans="1:10" customFormat="1" hidden="1" x14ac:dyDescent="0.25">
      <c r="A11472">
        <v>221</v>
      </c>
      <c r="B11472" t="s">
        <v>2419</v>
      </c>
      <c r="C11472" t="s">
        <v>2420</v>
      </c>
      <c r="D11472">
        <v>0</v>
      </c>
      <c r="E11472">
        <v>0</v>
      </c>
      <c r="F11472">
        <v>0</v>
      </c>
      <c r="G11472">
        <v>0</v>
      </c>
      <c r="H11472">
        <v>50000000000</v>
      </c>
      <c r="I11472">
        <v>340000000</v>
      </c>
      <c r="J11472">
        <v>0.05</v>
      </c>
    </row>
    <row r="11473" spans="1:15" hidden="1" x14ac:dyDescent="0.25">
      <c r="A11473">
        <v>221</v>
      </c>
      <c r="B11473" t="s">
        <v>707</v>
      </c>
      <c r="C11473" t="s">
        <v>708</v>
      </c>
      <c r="D11473">
        <v>1022225664</v>
      </c>
      <c r="E11473">
        <v>1</v>
      </c>
      <c r="F11473">
        <v>0</v>
      </c>
      <c r="G11473">
        <v>0</v>
      </c>
      <c r="H11473">
        <v>1000000000</v>
      </c>
      <c r="I11473">
        <v>340000000</v>
      </c>
      <c r="J11473">
        <v>0</v>
      </c>
      <c r="M11473"/>
    </row>
    <row r="11474" spans="1:15" hidden="1" x14ac:dyDescent="0.25">
      <c r="A11474">
        <v>221</v>
      </c>
      <c r="B11474" t="s">
        <v>1012</v>
      </c>
      <c r="C11474" t="s">
        <v>1013</v>
      </c>
      <c r="D11474">
        <v>787104015752</v>
      </c>
      <c r="E11474">
        <v>362822127</v>
      </c>
      <c r="F11474">
        <v>1118284225</v>
      </c>
      <c r="G11474">
        <v>1</v>
      </c>
      <c r="H11474">
        <v>770000000000</v>
      </c>
      <c r="I11474">
        <v>340000000</v>
      </c>
      <c r="J11474">
        <v>0.02</v>
      </c>
      <c r="M11474"/>
    </row>
    <row r="11475" spans="1:15" hidden="1" x14ac:dyDescent="0.25">
      <c r="A11475">
        <v>221</v>
      </c>
      <c r="B11475" t="s">
        <v>1507</v>
      </c>
      <c r="C11475" t="s">
        <v>1508</v>
      </c>
      <c r="D11475">
        <v>2007785432</v>
      </c>
      <c r="E11475">
        <v>1</v>
      </c>
      <c r="F11475">
        <v>0</v>
      </c>
      <c r="G11475">
        <v>0</v>
      </c>
      <c r="H11475">
        <v>200000000000</v>
      </c>
      <c r="I11475">
        <v>340000000</v>
      </c>
      <c r="J11475">
        <v>0.04</v>
      </c>
      <c r="M11475"/>
    </row>
    <row r="11476" spans="1:15" hidden="1" x14ac:dyDescent="0.25">
      <c r="A11476">
        <v>221</v>
      </c>
      <c r="B11476" t="s">
        <v>1300</v>
      </c>
      <c r="C11476" t="s">
        <v>1301</v>
      </c>
      <c r="D11476">
        <v>157710892229</v>
      </c>
      <c r="E11476">
        <v>1</v>
      </c>
      <c r="F11476">
        <v>0</v>
      </c>
      <c r="G11476">
        <v>0</v>
      </c>
      <c r="H11476">
        <v>17356000000</v>
      </c>
      <c r="I11476">
        <v>340000000</v>
      </c>
      <c r="J11476">
        <v>0.01</v>
      </c>
      <c r="M11476"/>
    </row>
    <row r="11477" spans="1:15" hidden="1" x14ac:dyDescent="0.25">
      <c r="A11477">
        <v>221</v>
      </c>
      <c r="B11477" t="s">
        <v>685</v>
      </c>
      <c r="C11477" t="s">
        <v>94</v>
      </c>
      <c r="D11477">
        <v>17213298287420</v>
      </c>
      <c r="E11477">
        <v>463123867</v>
      </c>
      <c r="F11477">
        <v>3981005040</v>
      </c>
      <c r="G11477">
        <v>3</v>
      </c>
      <c r="H11477">
        <v>150000000000</v>
      </c>
      <c r="I11477">
        <v>340000000</v>
      </c>
      <c r="J11477">
        <v>0.03</v>
      </c>
      <c r="M11477"/>
    </row>
    <row r="11478" spans="1:15" hidden="1" x14ac:dyDescent="0.25">
      <c r="A11478">
        <v>221</v>
      </c>
      <c r="B11478" t="s">
        <v>2516</v>
      </c>
      <c r="C11478" t="s">
        <v>2517</v>
      </c>
      <c r="D11478">
        <v>11036588301</v>
      </c>
      <c r="E11478">
        <v>1</v>
      </c>
      <c r="F11478">
        <v>0</v>
      </c>
      <c r="G11478">
        <v>0</v>
      </c>
      <c r="H11478">
        <v>200000000</v>
      </c>
      <c r="I11478">
        <v>340000000</v>
      </c>
      <c r="J11478">
        <v>0.02</v>
      </c>
      <c r="M11478"/>
    </row>
    <row r="11479" spans="1:15" hidden="1" x14ac:dyDescent="0.25">
      <c r="A11479">
        <v>221</v>
      </c>
      <c r="B11479" t="s">
        <v>2107</v>
      </c>
      <c r="C11479" t="s">
        <v>2108</v>
      </c>
      <c r="D11479">
        <v>799580224135</v>
      </c>
      <c r="E11479">
        <v>1</v>
      </c>
      <c r="F11479">
        <v>0</v>
      </c>
      <c r="G11479">
        <v>0</v>
      </c>
      <c r="H11479">
        <v>10000000000</v>
      </c>
      <c r="I11479">
        <v>340000000</v>
      </c>
      <c r="J11479">
        <v>0</v>
      </c>
      <c r="M11479"/>
    </row>
    <row r="11480" spans="1:15" hidden="1" x14ac:dyDescent="0.25">
      <c r="A11480">
        <v>221</v>
      </c>
      <c r="B11480" t="s">
        <v>1543</v>
      </c>
      <c r="C11480" t="s">
        <v>1544</v>
      </c>
      <c r="D11480">
        <v>0</v>
      </c>
      <c r="E11480">
        <v>0</v>
      </c>
      <c r="F11480">
        <v>0</v>
      </c>
      <c r="G11480">
        <v>0</v>
      </c>
      <c r="H11480">
        <v>100000000</v>
      </c>
      <c r="I11480">
        <v>345000000</v>
      </c>
      <c r="J11480">
        <v>8.9999999999999993E-3</v>
      </c>
      <c r="M11480"/>
    </row>
    <row r="11481" spans="1:15" hidden="1" x14ac:dyDescent="0.25">
      <c r="A11481">
        <v>221</v>
      </c>
      <c r="B11481" t="s">
        <v>462</v>
      </c>
      <c r="C11481" t="s">
        <v>463</v>
      </c>
      <c r="D11481">
        <v>78603601930</v>
      </c>
      <c r="E11481">
        <v>1</v>
      </c>
      <c r="F11481">
        <v>0</v>
      </c>
      <c r="G11481">
        <v>0</v>
      </c>
      <c r="H11481">
        <v>30000000000</v>
      </c>
      <c r="I11481">
        <v>340000000</v>
      </c>
      <c r="J11481">
        <v>0</v>
      </c>
      <c r="M11481"/>
    </row>
    <row r="11482" spans="1:15" hidden="1" x14ac:dyDescent="0.25">
      <c r="A11482">
        <v>221</v>
      </c>
      <c r="B11482" t="s">
        <v>1260</v>
      </c>
      <c r="C11482" t="s">
        <v>479</v>
      </c>
      <c r="D11482">
        <v>0</v>
      </c>
      <c r="E11482">
        <v>0</v>
      </c>
      <c r="F11482">
        <v>0</v>
      </c>
      <c r="G11482">
        <v>0</v>
      </c>
      <c r="H11482">
        <v>5000000000</v>
      </c>
      <c r="I11482">
        <v>340000000</v>
      </c>
      <c r="J11482">
        <v>0.03</v>
      </c>
      <c r="M11482"/>
    </row>
    <row r="11483" spans="1:15" hidden="1" x14ac:dyDescent="0.25">
      <c r="A11483">
        <v>221</v>
      </c>
      <c r="B11483" t="s">
        <v>1615</v>
      </c>
      <c r="C11483" t="s">
        <v>1616</v>
      </c>
      <c r="D11483">
        <v>2802704808</v>
      </c>
      <c r="E11483">
        <v>1</v>
      </c>
      <c r="F11483">
        <v>0</v>
      </c>
      <c r="G11483">
        <v>0</v>
      </c>
      <c r="H11483">
        <v>450000000</v>
      </c>
      <c r="I11483">
        <v>340000000</v>
      </c>
      <c r="J11483">
        <v>0.01</v>
      </c>
      <c r="M11483"/>
    </row>
    <row r="11484" spans="1:15" hidden="1" x14ac:dyDescent="0.25">
      <c r="A11484">
        <v>221</v>
      </c>
      <c r="B11484" t="s">
        <v>1741</v>
      </c>
      <c r="C11484" t="s">
        <v>1742</v>
      </c>
      <c r="D11484">
        <v>93109433258536</v>
      </c>
      <c r="E11484">
        <v>1849806136</v>
      </c>
      <c r="F11484">
        <v>58882439331</v>
      </c>
      <c r="G11484">
        <v>41</v>
      </c>
      <c r="H11484">
        <v>100000000000</v>
      </c>
      <c r="I11484">
        <v>340000000</v>
      </c>
      <c r="J11484">
        <v>2.5000000000000001E-2</v>
      </c>
      <c r="M11484"/>
    </row>
    <row r="11485" spans="1:15" hidden="1" x14ac:dyDescent="0.25">
      <c r="A11485">
        <v>221</v>
      </c>
      <c r="B11485" t="s">
        <v>2592</v>
      </c>
      <c r="C11485" t="s">
        <v>2593</v>
      </c>
      <c r="D11485">
        <v>177935758</v>
      </c>
      <c r="E11485">
        <v>1</v>
      </c>
      <c r="F11485">
        <v>0</v>
      </c>
      <c r="G11485">
        <v>0</v>
      </c>
      <c r="H11485">
        <v>100000000</v>
      </c>
      <c r="I11485">
        <v>345000000</v>
      </c>
      <c r="J11485">
        <v>4.7500000000000001E-2</v>
      </c>
      <c r="M11485"/>
    </row>
    <row r="11486" spans="1:15" hidden="1" x14ac:dyDescent="0.25">
      <c r="A11486">
        <v>221</v>
      </c>
      <c r="B11486" t="s">
        <v>785</v>
      </c>
      <c r="C11486" t="s">
        <v>786</v>
      </c>
      <c r="D11486">
        <v>12872707923</v>
      </c>
      <c r="E11486">
        <v>1</v>
      </c>
      <c r="F11486">
        <v>0</v>
      </c>
      <c r="G11486">
        <v>0</v>
      </c>
      <c r="H11486">
        <v>2100000000</v>
      </c>
      <c r="I11486">
        <v>340000000</v>
      </c>
      <c r="J11486">
        <v>5.0000000000000001E-3</v>
      </c>
      <c r="M11486"/>
    </row>
    <row r="11487" spans="1:15" hidden="1" x14ac:dyDescent="0.25">
      <c r="A11487">
        <v>221</v>
      </c>
      <c r="B11487" t="s">
        <v>288</v>
      </c>
      <c r="C11487" t="s">
        <v>289</v>
      </c>
      <c r="D11487">
        <v>101226331673</v>
      </c>
      <c r="E11487">
        <v>1</v>
      </c>
      <c r="F11487">
        <v>0</v>
      </c>
      <c r="G11487">
        <v>0</v>
      </c>
      <c r="H11487">
        <v>100000000000</v>
      </c>
      <c r="I11487">
        <v>340000000</v>
      </c>
      <c r="J11487">
        <v>0.05</v>
      </c>
      <c r="M11487"/>
    </row>
    <row r="11488" spans="1:15" x14ac:dyDescent="0.25">
      <c r="A11488">
        <v>224</v>
      </c>
      <c r="B11488" t="s">
        <v>264</v>
      </c>
      <c r="C11488" t="s">
        <v>265</v>
      </c>
      <c r="D11488">
        <v>614249371684</v>
      </c>
      <c r="E11488">
        <v>0</v>
      </c>
      <c r="F11488">
        <v>0</v>
      </c>
      <c r="G11488">
        <v>1</v>
      </c>
      <c r="H11488">
        <v>100025042945</v>
      </c>
      <c r="I11488">
        <v>340000000</v>
      </c>
      <c r="J11488" s="127">
        <v>0.03</v>
      </c>
      <c r="L11488" t="str">
        <f t="shared" ref="L11488:L11493" si="179">C11488</f>
        <v>SEGV</v>
      </c>
      <c r="M11488" s="125">
        <f t="shared" ref="M11488:M11493" si="180">H11488/1000000</f>
        <v>100025.04294499999</v>
      </c>
      <c r="O11488" s="126">
        <f t="shared" ref="O11488:O11493" si="181">D11488/1000000</f>
        <v>614249.37168400001</v>
      </c>
    </row>
    <row r="11489" spans="1:15" x14ac:dyDescent="0.25">
      <c r="A11489">
        <v>224</v>
      </c>
      <c r="B11489" t="s">
        <v>1733</v>
      </c>
      <c r="C11489" t="s">
        <v>1734</v>
      </c>
      <c r="D11489">
        <v>99823411</v>
      </c>
      <c r="E11489">
        <v>0</v>
      </c>
      <c r="F11489">
        <v>0</v>
      </c>
      <c r="G11489">
        <v>0</v>
      </c>
      <c r="H11489">
        <v>100002817955</v>
      </c>
      <c r="I11489">
        <v>345000000</v>
      </c>
      <c r="J11489" s="127">
        <v>4.2000000000000003E-2</v>
      </c>
      <c r="L11489" t="str">
        <f t="shared" si="179"/>
        <v>APLUS</v>
      </c>
      <c r="M11489" s="125">
        <f t="shared" si="180"/>
        <v>100002.81795500001</v>
      </c>
      <c r="O11489" s="126">
        <f t="shared" si="181"/>
        <v>99.823410999999993</v>
      </c>
    </row>
    <row r="11490" spans="1:15" x14ac:dyDescent="0.25">
      <c r="A11490">
        <v>224</v>
      </c>
      <c r="B11490" t="s">
        <v>1867</v>
      </c>
      <c r="C11490" t="s">
        <v>1868</v>
      </c>
      <c r="D11490">
        <v>311596488864</v>
      </c>
      <c r="E11490">
        <v>0</v>
      </c>
      <c r="F11490">
        <v>0</v>
      </c>
      <c r="G11490">
        <v>0</v>
      </c>
      <c r="H11490">
        <v>100000000003</v>
      </c>
      <c r="I11490">
        <v>340000000</v>
      </c>
      <c r="J11490" s="127">
        <v>0.03</v>
      </c>
      <c r="L11490" t="str">
        <f t="shared" si="179"/>
        <v>ANFRA</v>
      </c>
      <c r="M11490" s="125">
        <f t="shared" si="180"/>
        <v>100000.00000299999</v>
      </c>
      <c r="O11490" s="126">
        <f t="shared" si="181"/>
        <v>311596.48886400001</v>
      </c>
    </row>
    <row r="11491" spans="1:15" x14ac:dyDescent="0.25">
      <c r="A11491">
        <v>224</v>
      </c>
      <c r="B11491" t="s">
        <v>2217</v>
      </c>
      <c r="C11491" t="s">
        <v>2218</v>
      </c>
      <c r="D11491">
        <v>1450341206836</v>
      </c>
      <c r="E11491">
        <v>0</v>
      </c>
      <c r="F11491">
        <v>0</v>
      </c>
      <c r="G11491">
        <v>2</v>
      </c>
      <c r="H11491">
        <v>100000000000</v>
      </c>
      <c r="I11491">
        <v>340000000</v>
      </c>
      <c r="J11491" s="127">
        <v>0.02</v>
      </c>
      <c r="L11491" t="str">
        <f t="shared" si="179"/>
        <v>DPADA</v>
      </c>
      <c r="M11491" s="125">
        <f t="shared" si="180"/>
        <v>100000</v>
      </c>
      <c r="O11491" s="126">
        <f t="shared" si="181"/>
        <v>1450341.2068360001</v>
      </c>
    </row>
    <row r="11492" spans="1:15" x14ac:dyDescent="0.25">
      <c r="A11492">
        <v>224</v>
      </c>
      <c r="B11492" t="s">
        <v>940</v>
      </c>
      <c r="C11492" t="s">
        <v>941</v>
      </c>
      <c r="D11492">
        <v>167962411036</v>
      </c>
      <c r="E11492">
        <v>0</v>
      </c>
      <c r="F11492">
        <v>0</v>
      </c>
      <c r="G11492">
        <v>0</v>
      </c>
      <c r="H11492">
        <v>100000000000</v>
      </c>
      <c r="I11492">
        <v>340000000</v>
      </c>
      <c r="J11492" s="127">
        <v>2.5000000000000001E-2</v>
      </c>
      <c r="L11492" t="str">
        <f t="shared" si="179"/>
        <v>ART</v>
      </c>
      <c r="M11492" s="125">
        <f t="shared" si="180"/>
        <v>100000</v>
      </c>
      <c r="O11492" s="126">
        <f t="shared" si="181"/>
        <v>167962.411036</v>
      </c>
    </row>
    <row r="11493" spans="1:15" x14ac:dyDescent="0.25">
      <c r="A11493">
        <v>224</v>
      </c>
      <c r="B11493" t="s">
        <v>942</v>
      </c>
      <c r="C11493" t="s">
        <v>943</v>
      </c>
      <c r="D11493">
        <v>4741743395799</v>
      </c>
      <c r="E11493">
        <v>0</v>
      </c>
      <c r="F11493">
        <v>0</v>
      </c>
      <c r="G11493">
        <v>1</v>
      </c>
      <c r="H11493">
        <v>100000000000</v>
      </c>
      <c r="I11493">
        <v>340000000</v>
      </c>
      <c r="J11493" s="127">
        <v>0.03</v>
      </c>
      <c r="L11493" t="str">
        <f t="shared" si="179"/>
        <v>4GOOD</v>
      </c>
      <c r="M11493" s="125">
        <f t="shared" si="180"/>
        <v>100000</v>
      </c>
      <c r="O11493" s="126">
        <f t="shared" si="181"/>
        <v>4741743.3957989998</v>
      </c>
    </row>
    <row r="11494" spans="1:15" hidden="1" x14ac:dyDescent="0.25">
      <c r="A11494">
        <v>221</v>
      </c>
      <c r="B11494" t="s">
        <v>1026</v>
      </c>
      <c r="C11494" t="s">
        <v>1027</v>
      </c>
      <c r="D11494">
        <v>0</v>
      </c>
      <c r="E11494">
        <v>0</v>
      </c>
      <c r="F11494">
        <v>0</v>
      </c>
      <c r="G11494">
        <v>0</v>
      </c>
      <c r="H11494">
        <v>150000000</v>
      </c>
      <c r="I11494">
        <v>340000000</v>
      </c>
      <c r="J11494">
        <v>0</v>
      </c>
      <c r="M11494"/>
    </row>
    <row r="11495" spans="1:15" hidden="1" x14ac:dyDescent="0.25">
      <c r="A11495">
        <v>221</v>
      </c>
      <c r="B11495" t="s">
        <v>2404</v>
      </c>
      <c r="D11495">
        <v>0</v>
      </c>
      <c r="E11495">
        <v>0</v>
      </c>
      <c r="F11495">
        <v>0</v>
      </c>
      <c r="G11495">
        <v>0</v>
      </c>
      <c r="H11495">
        <v>900000000000</v>
      </c>
      <c r="I11495">
        <v>340000000</v>
      </c>
      <c r="J11495">
        <v>0.01</v>
      </c>
      <c r="M11495"/>
    </row>
    <row r="11496" spans="1:15" hidden="1" x14ac:dyDescent="0.25">
      <c r="A11496">
        <v>221</v>
      </c>
      <c r="B11496" t="s">
        <v>897</v>
      </c>
      <c r="C11496" t="s">
        <v>898</v>
      </c>
      <c r="D11496">
        <v>0</v>
      </c>
      <c r="E11496">
        <v>0</v>
      </c>
      <c r="F11496">
        <v>0</v>
      </c>
      <c r="G11496">
        <v>0</v>
      </c>
      <c r="H11496">
        <v>100000000000000</v>
      </c>
      <c r="I11496">
        <v>345000000</v>
      </c>
      <c r="J11496">
        <v>1.4999999999999999E-2</v>
      </c>
      <c r="M11496"/>
    </row>
    <row r="11497" spans="1:15" hidden="1" x14ac:dyDescent="0.25">
      <c r="A11497">
        <v>212</v>
      </c>
      <c r="B11497" t="s">
        <v>1797</v>
      </c>
      <c r="C11497" t="s">
        <v>1798</v>
      </c>
      <c r="D11497">
        <v>870380574539</v>
      </c>
      <c r="E11497">
        <v>1</v>
      </c>
      <c r="F11497">
        <v>0</v>
      </c>
      <c r="G11497">
        <v>0</v>
      </c>
      <c r="H11497">
        <v>700000000000</v>
      </c>
      <c r="I11497">
        <v>340000000</v>
      </c>
      <c r="J11497">
        <v>6.9999999999999999E-4</v>
      </c>
      <c r="M11497"/>
    </row>
    <row r="11498" spans="1:15" hidden="1" x14ac:dyDescent="0.25">
      <c r="A11498">
        <v>221</v>
      </c>
      <c r="B11498" t="s">
        <v>2059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M11498"/>
    </row>
    <row r="11499" spans="1:15" hidden="1" x14ac:dyDescent="0.25">
      <c r="A11499">
        <v>214</v>
      </c>
      <c r="B11499" t="s">
        <v>457</v>
      </c>
      <c r="C11499" t="s">
        <v>458</v>
      </c>
      <c r="D11499">
        <v>1639623861035</v>
      </c>
      <c r="E11499">
        <v>1</v>
      </c>
      <c r="F11499">
        <v>0</v>
      </c>
      <c r="G11499">
        <v>0</v>
      </c>
      <c r="H11499">
        <v>826000000000</v>
      </c>
      <c r="I11499">
        <v>340000000</v>
      </c>
      <c r="J11499">
        <v>8.0000000000000002E-3</v>
      </c>
      <c r="M11499"/>
    </row>
    <row r="11500" spans="1:15" hidden="1" x14ac:dyDescent="0.25">
      <c r="A11500">
        <v>216</v>
      </c>
      <c r="B11500" t="s">
        <v>1797</v>
      </c>
      <c r="C11500" t="s">
        <v>1798</v>
      </c>
      <c r="D11500">
        <v>915088147628</v>
      </c>
      <c r="E11500">
        <v>1</v>
      </c>
      <c r="F11500">
        <v>0</v>
      </c>
      <c r="G11500">
        <v>0</v>
      </c>
      <c r="H11500">
        <v>700000700000</v>
      </c>
      <c r="I11500">
        <v>340000000</v>
      </c>
      <c r="J11500">
        <v>6.9999999999999999E-4</v>
      </c>
      <c r="M11500"/>
    </row>
    <row r="11501" spans="1:15" hidden="1" x14ac:dyDescent="0.25">
      <c r="A11501">
        <v>218</v>
      </c>
      <c r="B11501" t="s">
        <v>1535</v>
      </c>
      <c r="C11501" t="s">
        <v>1536</v>
      </c>
      <c r="D11501">
        <v>122576173251</v>
      </c>
      <c r="E11501">
        <v>346555065</v>
      </c>
      <c r="F11501">
        <v>1304458028</v>
      </c>
      <c r="G11501">
        <v>1</v>
      </c>
      <c r="H11501">
        <v>50000000</v>
      </c>
      <c r="I11501">
        <v>340000000</v>
      </c>
      <c r="J11501">
        <v>5.0000000000000001E-3</v>
      </c>
      <c r="M11501"/>
    </row>
    <row r="11502" spans="1:15" hidden="1" x14ac:dyDescent="0.25">
      <c r="A11502">
        <v>221</v>
      </c>
      <c r="B11502" t="s">
        <v>1763</v>
      </c>
      <c r="C11502" t="s">
        <v>1722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M11502"/>
    </row>
    <row r="11503" spans="1:15" hidden="1" x14ac:dyDescent="0.25">
      <c r="A11503">
        <v>219</v>
      </c>
      <c r="B11503" t="s">
        <v>1797</v>
      </c>
      <c r="C11503" t="s">
        <v>1798</v>
      </c>
      <c r="D11503">
        <v>1002577191010</v>
      </c>
      <c r="E11503">
        <v>1</v>
      </c>
      <c r="F11503">
        <v>0</v>
      </c>
      <c r="G11503">
        <v>0</v>
      </c>
      <c r="H11503">
        <v>700000700000</v>
      </c>
      <c r="I11503">
        <v>340000000</v>
      </c>
      <c r="J11503">
        <v>6.9999999999999999E-4</v>
      </c>
      <c r="M11503"/>
    </row>
    <row r="11504" spans="1:15" hidden="1" x14ac:dyDescent="0.25">
      <c r="A11504">
        <v>221</v>
      </c>
      <c r="B11504" t="s">
        <v>1692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M11504"/>
    </row>
    <row r="11505" spans="1:10" customFormat="1" hidden="1" x14ac:dyDescent="0.25">
      <c r="A11505">
        <v>220</v>
      </c>
      <c r="B11505" t="s">
        <v>1797</v>
      </c>
      <c r="C11505" t="s">
        <v>1798</v>
      </c>
      <c r="D11505">
        <v>1001578492176</v>
      </c>
      <c r="E11505">
        <v>1</v>
      </c>
      <c r="F11505">
        <v>0</v>
      </c>
      <c r="G11505">
        <v>0</v>
      </c>
      <c r="H11505">
        <v>700000700000</v>
      </c>
      <c r="I11505">
        <v>340000000</v>
      </c>
      <c r="J11505">
        <v>6.9999999999999999E-4</v>
      </c>
    </row>
    <row r="11506" spans="1:10" customFormat="1" hidden="1" x14ac:dyDescent="0.25">
      <c r="A11506">
        <v>221</v>
      </c>
      <c r="B11506" t="s">
        <v>1105</v>
      </c>
      <c r="C11506" t="s">
        <v>1106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 customFormat="1" hidden="1" x14ac:dyDescent="0.25">
      <c r="A11507">
        <v>221</v>
      </c>
      <c r="B11507" t="s">
        <v>2589</v>
      </c>
      <c r="D11507">
        <v>147619014</v>
      </c>
      <c r="E11507">
        <v>1</v>
      </c>
      <c r="F11507">
        <v>0</v>
      </c>
      <c r="G11507">
        <v>0</v>
      </c>
      <c r="H11507">
        <v>100000000</v>
      </c>
      <c r="I11507">
        <v>340000000</v>
      </c>
      <c r="J11507">
        <v>0.03</v>
      </c>
    </row>
    <row r="11508" spans="1:10" customFormat="1" hidden="1" x14ac:dyDescent="0.25">
      <c r="A11508">
        <v>221</v>
      </c>
      <c r="B11508" t="s">
        <v>1797</v>
      </c>
      <c r="C11508" t="s">
        <v>1798</v>
      </c>
      <c r="D11508">
        <v>1002573295320</v>
      </c>
      <c r="E11508">
        <v>1</v>
      </c>
      <c r="F11508">
        <v>0</v>
      </c>
      <c r="G11508">
        <v>0</v>
      </c>
      <c r="H11508">
        <v>700000700000</v>
      </c>
      <c r="I11508">
        <v>340000000</v>
      </c>
      <c r="J11508">
        <v>6.9999999999999999E-4</v>
      </c>
    </row>
    <row r="11509" spans="1:10" customFormat="1" hidden="1" x14ac:dyDescent="0.25">
      <c r="A11509">
        <v>221</v>
      </c>
      <c r="B11509" t="s">
        <v>2361</v>
      </c>
      <c r="D11509">
        <v>376518669</v>
      </c>
      <c r="E11509">
        <v>1</v>
      </c>
      <c r="F11509">
        <v>0</v>
      </c>
      <c r="G11509">
        <v>0</v>
      </c>
      <c r="H11509">
        <v>200000000</v>
      </c>
      <c r="I11509">
        <v>340000000</v>
      </c>
      <c r="J11509">
        <v>0.01</v>
      </c>
    </row>
    <row r="11510" spans="1:10" customFormat="1" hidden="1" x14ac:dyDescent="0.25">
      <c r="A11510">
        <v>221</v>
      </c>
      <c r="B11510" t="s">
        <v>689</v>
      </c>
      <c r="C11510" t="s">
        <v>690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 customFormat="1" hidden="1" x14ac:dyDescent="0.25">
      <c r="A11511">
        <v>221</v>
      </c>
      <c r="B11511" t="s">
        <v>1888</v>
      </c>
      <c r="C11511" t="s">
        <v>1889</v>
      </c>
      <c r="D11511">
        <v>6648669426928</v>
      </c>
      <c r="E11511">
        <v>384513350</v>
      </c>
      <c r="F11511">
        <v>1096854620</v>
      </c>
      <c r="G11511">
        <v>1</v>
      </c>
      <c r="H11511">
        <v>148000000000</v>
      </c>
      <c r="I11511">
        <v>340000000</v>
      </c>
      <c r="J11511">
        <v>3.9E-2</v>
      </c>
    </row>
    <row r="11512" spans="1:10" customFormat="1" hidden="1" x14ac:dyDescent="0.25">
      <c r="A11512">
        <v>221</v>
      </c>
      <c r="B11512" t="s">
        <v>2096</v>
      </c>
      <c r="C11512" t="s">
        <v>2097</v>
      </c>
      <c r="D11512">
        <v>1581296272604</v>
      </c>
      <c r="E11512">
        <v>385642773</v>
      </c>
      <c r="F11512">
        <v>1095426576</v>
      </c>
      <c r="G11512">
        <v>1</v>
      </c>
      <c r="H11512">
        <v>1800000000</v>
      </c>
      <c r="I11512">
        <v>340000000</v>
      </c>
      <c r="J11512">
        <v>0.04</v>
      </c>
    </row>
    <row r="11513" spans="1:10" customFormat="1" hidden="1" x14ac:dyDescent="0.25">
      <c r="A11513">
        <v>221</v>
      </c>
      <c r="B11513" t="s">
        <v>2206</v>
      </c>
      <c r="D11513">
        <v>0</v>
      </c>
      <c r="E11513">
        <v>0</v>
      </c>
      <c r="F11513">
        <v>0</v>
      </c>
      <c r="G11513">
        <v>0</v>
      </c>
      <c r="H11513">
        <v>1000000000000</v>
      </c>
      <c r="I11513">
        <v>340000000</v>
      </c>
      <c r="J11513">
        <v>0</v>
      </c>
    </row>
    <row r="11514" spans="1:10" customFormat="1" hidden="1" x14ac:dyDescent="0.25">
      <c r="A11514">
        <v>221</v>
      </c>
      <c r="B11514" t="s">
        <v>480</v>
      </c>
      <c r="C11514" t="s">
        <v>481</v>
      </c>
      <c r="D11514">
        <v>100001340724</v>
      </c>
      <c r="E11514">
        <v>372622172</v>
      </c>
      <c r="F11514">
        <v>1108486468</v>
      </c>
      <c r="G11514">
        <v>1</v>
      </c>
      <c r="H11514">
        <v>71000000000</v>
      </c>
      <c r="I11514">
        <v>350000000</v>
      </c>
      <c r="J11514">
        <v>0.02</v>
      </c>
    </row>
    <row r="11515" spans="1:10" customFormat="1" hidden="1" x14ac:dyDescent="0.25">
      <c r="A11515">
        <v>221</v>
      </c>
      <c r="B11515" t="s">
        <v>1729</v>
      </c>
      <c r="C11515" t="s">
        <v>1730</v>
      </c>
      <c r="D11515">
        <v>16480390602</v>
      </c>
      <c r="E11515">
        <v>1</v>
      </c>
      <c r="F11515">
        <v>0</v>
      </c>
      <c r="G11515">
        <v>0</v>
      </c>
      <c r="H11515">
        <v>10000000000</v>
      </c>
      <c r="I11515">
        <v>340000000</v>
      </c>
      <c r="J11515">
        <v>0.01</v>
      </c>
    </row>
    <row r="11516" spans="1:10" customFormat="1" hidden="1" x14ac:dyDescent="0.25">
      <c r="A11516">
        <v>221</v>
      </c>
      <c r="B11516" t="s">
        <v>1862</v>
      </c>
      <c r="C11516">
        <v>307</v>
      </c>
      <c r="D11516">
        <v>6015784558922</v>
      </c>
      <c r="E11516">
        <v>340000000</v>
      </c>
      <c r="F11516">
        <v>4110149253</v>
      </c>
      <c r="G11516">
        <v>3</v>
      </c>
      <c r="H11516">
        <v>1449000000000</v>
      </c>
      <c r="I11516">
        <v>340000000</v>
      </c>
      <c r="J11516">
        <v>0</v>
      </c>
    </row>
    <row r="11517" spans="1:10" customFormat="1" hidden="1" x14ac:dyDescent="0.25">
      <c r="A11517">
        <v>221</v>
      </c>
      <c r="B11517" t="s">
        <v>1894</v>
      </c>
      <c r="C11517" t="s">
        <v>1895</v>
      </c>
      <c r="D11517">
        <v>438486231162</v>
      </c>
      <c r="E11517">
        <v>1</v>
      </c>
      <c r="F11517">
        <v>0</v>
      </c>
      <c r="G11517">
        <v>0</v>
      </c>
      <c r="H11517">
        <v>0</v>
      </c>
      <c r="I11517">
        <v>340000000</v>
      </c>
      <c r="J11517">
        <v>0</v>
      </c>
    </row>
    <row r="11518" spans="1:10" customFormat="1" hidden="1" x14ac:dyDescent="0.25">
      <c r="A11518">
        <v>221</v>
      </c>
      <c r="B11518" t="s">
        <v>1852</v>
      </c>
      <c r="C11518" t="s">
        <v>1853</v>
      </c>
      <c r="D11518">
        <v>2363646407541</v>
      </c>
      <c r="E11518">
        <v>365112431</v>
      </c>
      <c r="F11518">
        <v>1116361724</v>
      </c>
      <c r="G11518">
        <v>1</v>
      </c>
      <c r="H11518">
        <v>215000000000</v>
      </c>
      <c r="I11518">
        <v>340000000</v>
      </c>
      <c r="J11518">
        <v>2.1999999999999999E-2</v>
      </c>
    </row>
    <row r="11519" spans="1:10" customFormat="1" hidden="1" x14ac:dyDescent="0.25">
      <c r="A11519">
        <v>221</v>
      </c>
      <c r="B11519" t="s">
        <v>2312</v>
      </c>
      <c r="C11519" t="s">
        <v>2313</v>
      </c>
      <c r="D11519">
        <v>4532927117822</v>
      </c>
      <c r="E11519">
        <v>392538496</v>
      </c>
      <c r="F11519">
        <v>2574386335</v>
      </c>
      <c r="G11519">
        <v>2</v>
      </c>
      <c r="H11519">
        <v>2100000000000</v>
      </c>
      <c r="I11519">
        <v>340000000</v>
      </c>
      <c r="J11519">
        <v>0.02</v>
      </c>
    </row>
    <row r="11520" spans="1:10" customFormat="1" hidden="1" x14ac:dyDescent="0.25">
      <c r="A11520">
        <v>221</v>
      </c>
      <c r="B11520" t="s">
        <v>1314</v>
      </c>
      <c r="C11520" t="s">
        <v>1315</v>
      </c>
      <c r="D11520">
        <v>196816397386</v>
      </c>
      <c r="E11520">
        <v>1</v>
      </c>
      <c r="F11520">
        <v>0</v>
      </c>
      <c r="G11520">
        <v>0</v>
      </c>
      <c r="H11520">
        <v>20000000000</v>
      </c>
      <c r="I11520">
        <v>345000000</v>
      </c>
      <c r="J11520">
        <v>0.02</v>
      </c>
    </row>
    <row r="11521" spans="1:15" hidden="1" x14ac:dyDescent="0.25">
      <c r="A11521">
        <v>221</v>
      </c>
      <c r="B11521" t="s">
        <v>737</v>
      </c>
      <c r="C11521" t="s">
        <v>738</v>
      </c>
      <c r="D11521">
        <v>139742956488</v>
      </c>
      <c r="E11521">
        <v>1</v>
      </c>
      <c r="F11521">
        <v>0</v>
      </c>
      <c r="G11521">
        <v>0</v>
      </c>
      <c r="H11521">
        <v>45000000000</v>
      </c>
      <c r="I11521">
        <v>340000000</v>
      </c>
      <c r="J11521">
        <v>0.02</v>
      </c>
      <c r="M11521"/>
    </row>
    <row r="11522" spans="1:15" hidden="1" x14ac:dyDescent="0.25">
      <c r="A11522">
        <v>221</v>
      </c>
      <c r="B11522" t="s">
        <v>614</v>
      </c>
      <c r="D11522">
        <v>1000000</v>
      </c>
      <c r="E11522">
        <v>1</v>
      </c>
      <c r="F11522">
        <v>0</v>
      </c>
      <c r="G11522">
        <v>0</v>
      </c>
      <c r="H11522">
        <v>600000000000</v>
      </c>
      <c r="I11522">
        <v>340000000</v>
      </c>
      <c r="J11522">
        <v>0.02</v>
      </c>
      <c r="M11522"/>
    </row>
    <row r="11523" spans="1:15" hidden="1" x14ac:dyDescent="0.25">
      <c r="A11523">
        <v>221</v>
      </c>
      <c r="B11523" t="s">
        <v>1865</v>
      </c>
      <c r="C11523" t="s">
        <v>1866</v>
      </c>
      <c r="D11523">
        <v>19792710573</v>
      </c>
      <c r="E11523">
        <v>1</v>
      </c>
      <c r="F11523">
        <v>0</v>
      </c>
      <c r="G11523">
        <v>0</v>
      </c>
      <c r="H11523">
        <v>10000000000</v>
      </c>
      <c r="I11523">
        <v>340000000</v>
      </c>
      <c r="J11523">
        <v>1.4999999999999999E-2</v>
      </c>
      <c r="M11523"/>
    </row>
    <row r="11524" spans="1:15" hidden="1" x14ac:dyDescent="0.25">
      <c r="A11524">
        <v>221</v>
      </c>
      <c r="B11524" t="s">
        <v>1547</v>
      </c>
      <c r="C11524" t="s">
        <v>1548</v>
      </c>
      <c r="D11524">
        <v>290400469822</v>
      </c>
      <c r="E11524">
        <v>1</v>
      </c>
      <c r="F11524">
        <v>0</v>
      </c>
      <c r="G11524">
        <v>0</v>
      </c>
      <c r="H11524">
        <v>280000000000</v>
      </c>
      <c r="I11524">
        <v>345000000</v>
      </c>
      <c r="J11524">
        <v>1.4999999999999999E-2</v>
      </c>
      <c r="M11524"/>
    </row>
    <row r="11525" spans="1:15" hidden="1" x14ac:dyDescent="0.25">
      <c r="A11525">
        <v>221</v>
      </c>
      <c r="B11525" t="s">
        <v>860</v>
      </c>
      <c r="C11525" t="s">
        <v>861</v>
      </c>
      <c r="D11525">
        <v>2499904430</v>
      </c>
      <c r="E11525">
        <v>1</v>
      </c>
      <c r="F11525">
        <v>0</v>
      </c>
      <c r="G11525">
        <v>0</v>
      </c>
      <c r="H11525">
        <v>600000000000</v>
      </c>
      <c r="I11525">
        <v>340000000</v>
      </c>
      <c r="J11525">
        <v>1.4999999999999999E-2</v>
      </c>
      <c r="M11525"/>
    </row>
    <row r="11526" spans="1:15" hidden="1" x14ac:dyDescent="0.25">
      <c r="A11526">
        <v>221</v>
      </c>
      <c r="B11526" t="s">
        <v>929</v>
      </c>
      <c r="C11526" t="s">
        <v>930</v>
      </c>
      <c r="D11526">
        <v>110497619322</v>
      </c>
      <c r="E11526">
        <v>1</v>
      </c>
      <c r="F11526">
        <v>0</v>
      </c>
      <c r="G11526">
        <v>0</v>
      </c>
      <c r="H11526">
        <v>110000000000</v>
      </c>
      <c r="I11526">
        <v>340000000</v>
      </c>
      <c r="J11526">
        <v>2.9000000000000001E-2</v>
      </c>
      <c r="M11526"/>
    </row>
    <row r="11527" spans="1:15" hidden="1" x14ac:dyDescent="0.25">
      <c r="A11527">
        <v>221</v>
      </c>
      <c r="B11527" t="s">
        <v>375</v>
      </c>
      <c r="C11527" t="s">
        <v>376</v>
      </c>
      <c r="D11527">
        <v>10497218448</v>
      </c>
      <c r="E11527">
        <v>1</v>
      </c>
      <c r="F11527">
        <v>0</v>
      </c>
      <c r="G11527">
        <v>0</v>
      </c>
      <c r="H11527">
        <v>10000000000</v>
      </c>
      <c r="I11527">
        <v>340000000</v>
      </c>
      <c r="J11527">
        <v>0</v>
      </c>
      <c r="M11527"/>
    </row>
    <row r="11528" spans="1:15" hidden="1" x14ac:dyDescent="0.25">
      <c r="A11528">
        <v>221</v>
      </c>
      <c r="B11528" t="s">
        <v>2285</v>
      </c>
      <c r="C11528" t="s">
        <v>2286</v>
      </c>
      <c r="D11528">
        <v>4033752173919</v>
      </c>
      <c r="E11528">
        <v>340000000</v>
      </c>
      <c r="F11528">
        <v>2623965374</v>
      </c>
      <c r="G11528">
        <v>2</v>
      </c>
      <c r="H11528">
        <v>500000000000</v>
      </c>
      <c r="I11528">
        <v>340000000</v>
      </c>
      <c r="J11528">
        <v>0</v>
      </c>
      <c r="M11528"/>
    </row>
    <row r="11529" spans="1:15" hidden="1" x14ac:dyDescent="0.25">
      <c r="A11529">
        <v>221</v>
      </c>
      <c r="B11529" t="s">
        <v>1661</v>
      </c>
      <c r="C11529" t="s">
        <v>1662</v>
      </c>
      <c r="D11529">
        <v>0</v>
      </c>
      <c r="E11529">
        <v>0</v>
      </c>
      <c r="F11529">
        <v>0</v>
      </c>
      <c r="G11529">
        <v>0</v>
      </c>
      <c r="H11529">
        <v>65000000000</v>
      </c>
      <c r="I11529">
        <v>340000000</v>
      </c>
      <c r="J11529">
        <v>1.4999999999999999E-2</v>
      </c>
      <c r="M11529"/>
    </row>
    <row r="11530" spans="1:15" hidden="1" x14ac:dyDescent="0.25">
      <c r="A11530">
        <v>221</v>
      </c>
      <c r="B11530" t="s">
        <v>461</v>
      </c>
      <c r="D11530">
        <v>0</v>
      </c>
      <c r="E11530">
        <v>0</v>
      </c>
      <c r="F11530">
        <v>0</v>
      </c>
      <c r="G11530">
        <v>0</v>
      </c>
      <c r="H11530">
        <v>10000000000</v>
      </c>
      <c r="I11530">
        <v>345000000</v>
      </c>
      <c r="J11530">
        <v>0.01</v>
      </c>
      <c r="M11530"/>
    </row>
    <row r="11531" spans="1:15" hidden="1" x14ac:dyDescent="0.25">
      <c r="A11531">
        <v>221</v>
      </c>
      <c r="B11531" t="s">
        <v>638</v>
      </c>
      <c r="C11531" t="s">
        <v>639</v>
      </c>
      <c r="D11531">
        <v>54203302780</v>
      </c>
      <c r="E11531">
        <v>1</v>
      </c>
      <c r="F11531">
        <v>0</v>
      </c>
      <c r="G11531">
        <v>0</v>
      </c>
      <c r="H11531">
        <v>54000000000</v>
      </c>
      <c r="I11531">
        <v>340000000</v>
      </c>
      <c r="J11531">
        <v>0</v>
      </c>
      <c r="M11531"/>
    </row>
    <row r="11532" spans="1:15" hidden="1" x14ac:dyDescent="0.25">
      <c r="A11532">
        <v>221</v>
      </c>
      <c r="B11532" t="s">
        <v>774</v>
      </c>
      <c r="C11532" t="s">
        <v>775</v>
      </c>
      <c r="D11532">
        <v>100001811961</v>
      </c>
      <c r="E11532">
        <v>1</v>
      </c>
      <c r="F11532">
        <v>0</v>
      </c>
      <c r="G11532">
        <v>0</v>
      </c>
      <c r="H11532">
        <v>100000000000</v>
      </c>
      <c r="I11532">
        <v>340000000</v>
      </c>
      <c r="J11532">
        <v>0.02</v>
      </c>
      <c r="M11532"/>
    </row>
    <row r="11533" spans="1:15" hidden="1" x14ac:dyDescent="0.25">
      <c r="A11533">
        <v>221</v>
      </c>
      <c r="B11533" t="s">
        <v>1822</v>
      </c>
      <c r="C11533" t="s">
        <v>1823</v>
      </c>
      <c r="D11533">
        <v>1030470625940</v>
      </c>
      <c r="E11533">
        <v>442277830</v>
      </c>
      <c r="F11533">
        <v>2520230650</v>
      </c>
      <c r="G11533">
        <v>2</v>
      </c>
      <c r="H11533">
        <v>100000000000</v>
      </c>
      <c r="I11533">
        <v>340000000</v>
      </c>
      <c r="J11533">
        <v>3.9E-2</v>
      </c>
      <c r="M11533"/>
    </row>
    <row r="11534" spans="1:15" hidden="1" x14ac:dyDescent="0.25">
      <c r="A11534">
        <v>221</v>
      </c>
      <c r="B11534" t="s">
        <v>995</v>
      </c>
      <c r="C11534" t="s">
        <v>996</v>
      </c>
      <c r="D11534">
        <v>2040323837</v>
      </c>
      <c r="E11534">
        <v>1</v>
      </c>
      <c r="F11534">
        <v>0</v>
      </c>
      <c r="G11534">
        <v>0</v>
      </c>
      <c r="H11534">
        <v>50000000</v>
      </c>
      <c r="I11534">
        <v>340000000</v>
      </c>
      <c r="J11534">
        <v>0</v>
      </c>
      <c r="M11534"/>
    </row>
    <row r="11535" spans="1:15" hidden="1" x14ac:dyDescent="0.25">
      <c r="A11535">
        <v>221</v>
      </c>
      <c r="B11535" t="s">
        <v>776</v>
      </c>
      <c r="C11535" t="s">
        <v>777</v>
      </c>
      <c r="D11535">
        <v>15027860958302</v>
      </c>
      <c r="E11535">
        <v>688656745</v>
      </c>
      <c r="F11535">
        <v>17084180505</v>
      </c>
      <c r="G11535">
        <v>12</v>
      </c>
      <c r="H11535">
        <v>2000000000</v>
      </c>
      <c r="I11535">
        <v>340000000</v>
      </c>
      <c r="J11535">
        <v>0.02</v>
      </c>
      <c r="M11535"/>
    </row>
    <row r="11536" spans="1:15" x14ac:dyDescent="0.25">
      <c r="A11536">
        <v>224</v>
      </c>
      <c r="B11536" t="s">
        <v>725</v>
      </c>
      <c r="C11536" t="s">
        <v>726</v>
      </c>
      <c r="D11536">
        <v>201739455132</v>
      </c>
      <c r="E11536">
        <v>0</v>
      </c>
      <c r="F11536">
        <v>0</v>
      </c>
      <c r="G11536">
        <v>0</v>
      </c>
      <c r="H11536">
        <v>100000000000</v>
      </c>
      <c r="I11536">
        <v>340000000</v>
      </c>
      <c r="J11536" s="127">
        <v>0.03</v>
      </c>
      <c r="L11536" t="str">
        <f t="shared" ref="L11536:L11537" si="182">C11536</f>
        <v>FREE</v>
      </c>
      <c r="M11536" s="125">
        <f t="shared" ref="M11536:M11537" si="183">H11536/1000000</f>
        <v>100000</v>
      </c>
      <c r="O11536" s="126">
        <f t="shared" ref="O11536:O11537" si="184">D11536/1000000</f>
        <v>201739.455132</v>
      </c>
    </row>
    <row r="11537" spans="1:15" x14ac:dyDescent="0.25">
      <c r="A11537">
        <v>224</v>
      </c>
      <c r="B11537" t="s">
        <v>1679</v>
      </c>
      <c r="C11537" t="s">
        <v>1680</v>
      </c>
      <c r="D11537">
        <v>39852730935776</v>
      </c>
      <c r="E11537">
        <v>0</v>
      </c>
      <c r="F11537">
        <v>0</v>
      </c>
      <c r="G11537">
        <v>31</v>
      </c>
      <c r="H11537">
        <v>100000000000</v>
      </c>
      <c r="I11537">
        <v>340000000</v>
      </c>
      <c r="J11537" s="127">
        <v>0.02</v>
      </c>
      <c r="L11537" t="str">
        <f t="shared" si="182"/>
        <v>DAN</v>
      </c>
      <c r="M11537" s="125">
        <f t="shared" si="183"/>
        <v>100000</v>
      </c>
      <c r="O11537" s="126">
        <f t="shared" si="184"/>
        <v>39852730.935776003</v>
      </c>
    </row>
    <row r="11538" spans="1:15" hidden="1" x14ac:dyDescent="0.25">
      <c r="A11538">
        <v>221</v>
      </c>
      <c r="B11538" t="s">
        <v>1799</v>
      </c>
      <c r="C11538" t="s">
        <v>1800</v>
      </c>
      <c r="D11538">
        <v>0</v>
      </c>
      <c r="E11538">
        <v>0</v>
      </c>
      <c r="F11538">
        <v>0</v>
      </c>
      <c r="G11538">
        <v>0</v>
      </c>
      <c r="H11538">
        <v>100000000</v>
      </c>
      <c r="I11538">
        <v>345000000</v>
      </c>
      <c r="J11538">
        <v>8.9999999999999993E-3</v>
      </c>
      <c r="M11538"/>
    </row>
    <row r="11539" spans="1:15" hidden="1" x14ac:dyDescent="0.25">
      <c r="A11539">
        <v>213</v>
      </c>
      <c r="B11539" t="s">
        <v>140</v>
      </c>
      <c r="C11539" t="s">
        <v>141</v>
      </c>
      <c r="D11539">
        <v>25988824833</v>
      </c>
      <c r="E11539">
        <v>1</v>
      </c>
      <c r="F11539">
        <v>0</v>
      </c>
      <c r="G11539">
        <v>0</v>
      </c>
      <c r="H11539">
        <v>5000000000</v>
      </c>
      <c r="I11539">
        <v>340000000</v>
      </c>
      <c r="J11539">
        <v>0.01</v>
      </c>
      <c r="M11539"/>
    </row>
    <row r="11540" spans="1:15" hidden="1" x14ac:dyDescent="0.25">
      <c r="A11540">
        <v>221</v>
      </c>
      <c r="B11540" t="s">
        <v>2254</v>
      </c>
      <c r="C11540" t="s">
        <v>2255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M11540"/>
    </row>
    <row r="11541" spans="1:15" hidden="1" x14ac:dyDescent="0.25">
      <c r="A11541">
        <v>216</v>
      </c>
      <c r="B11541" t="s">
        <v>457</v>
      </c>
      <c r="C11541" t="s">
        <v>458</v>
      </c>
      <c r="D11541">
        <v>1248844190775</v>
      </c>
      <c r="E11541">
        <v>340000000</v>
      </c>
      <c r="F11541">
        <v>1480571535</v>
      </c>
      <c r="G11541">
        <v>1</v>
      </c>
      <c r="H11541">
        <v>826000000000</v>
      </c>
      <c r="I11541">
        <v>340000000</v>
      </c>
      <c r="J11541">
        <v>0</v>
      </c>
      <c r="M11541"/>
    </row>
    <row r="11542" spans="1:15" hidden="1" x14ac:dyDescent="0.25">
      <c r="A11542">
        <v>221</v>
      </c>
      <c r="B11542" t="s">
        <v>662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M11542"/>
    </row>
    <row r="11543" spans="1:15" hidden="1" x14ac:dyDescent="0.25">
      <c r="A11543">
        <v>216</v>
      </c>
      <c r="B11543" t="s">
        <v>2007</v>
      </c>
      <c r="C11543" t="s">
        <v>2008</v>
      </c>
      <c r="D11543">
        <v>252500499111</v>
      </c>
      <c r="E11543">
        <v>1</v>
      </c>
      <c r="F11543">
        <v>0</v>
      </c>
      <c r="G11543">
        <v>0</v>
      </c>
      <c r="H11543">
        <v>51750000000</v>
      </c>
      <c r="I11543">
        <v>340000000</v>
      </c>
      <c r="J11543">
        <v>2.5000000000000001E-2</v>
      </c>
      <c r="M11543"/>
    </row>
    <row r="11544" spans="1:15" hidden="1" x14ac:dyDescent="0.25">
      <c r="A11544">
        <v>217</v>
      </c>
      <c r="B11544" t="s">
        <v>2007</v>
      </c>
      <c r="C11544" t="s">
        <v>2008</v>
      </c>
      <c r="D11544">
        <v>252500499111</v>
      </c>
      <c r="E11544">
        <v>1</v>
      </c>
      <c r="F11544">
        <v>0</v>
      </c>
      <c r="G11544">
        <v>0</v>
      </c>
      <c r="H11544">
        <v>51750000000</v>
      </c>
      <c r="I11544">
        <v>340000000</v>
      </c>
      <c r="J11544">
        <v>2.5000000000000001E-2</v>
      </c>
      <c r="M11544"/>
    </row>
    <row r="11545" spans="1:15" hidden="1" x14ac:dyDescent="0.25">
      <c r="A11545">
        <v>221</v>
      </c>
      <c r="B11545" t="s">
        <v>1167</v>
      </c>
      <c r="C11545" t="s">
        <v>1168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M11545"/>
    </row>
    <row r="11546" spans="1:15" hidden="1" x14ac:dyDescent="0.25">
      <c r="A11546">
        <v>218</v>
      </c>
      <c r="B11546" t="s">
        <v>2007</v>
      </c>
      <c r="C11546" t="s">
        <v>2008</v>
      </c>
      <c r="D11546">
        <v>252500499111</v>
      </c>
      <c r="E11546">
        <v>1</v>
      </c>
      <c r="F11546">
        <v>0</v>
      </c>
      <c r="G11546">
        <v>0</v>
      </c>
      <c r="H11546">
        <v>51750000000</v>
      </c>
      <c r="I11546">
        <v>340000000</v>
      </c>
      <c r="J11546">
        <v>2.5000000000000001E-2</v>
      </c>
      <c r="M11546"/>
    </row>
    <row r="11547" spans="1:15" hidden="1" x14ac:dyDescent="0.25">
      <c r="A11547">
        <v>219</v>
      </c>
      <c r="B11547" t="s">
        <v>2007</v>
      </c>
      <c r="C11547" t="s">
        <v>2008</v>
      </c>
      <c r="D11547">
        <v>252500499111</v>
      </c>
      <c r="E11547">
        <v>1</v>
      </c>
      <c r="F11547">
        <v>0</v>
      </c>
      <c r="G11547">
        <v>0</v>
      </c>
      <c r="H11547">
        <v>51750000000</v>
      </c>
      <c r="I11547">
        <v>340000000</v>
      </c>
      <c r="J11547">
        <v>2.5000000000000001E-2</v>
      </c>
      <c r="M11547"/>
    </row>
    <row r="11548" spans="1:15" hidden="1" x14ac:dyDescent="0.25">
      <c r="A11548">
        <v>221</v>
      </c>
      <c r="B11548" t="s">
        <v>1779</v>
      </c>
      <c r="C11548" t="s">
        <v>1780</v>
      </c>
      <c r="D11548">
        <v>316843438640</v>
      </c>
      <c r="E11548">
        <v>1</v>
      </c>
      <c r="F11548">
        <v>0</v>
      </c>
      <c r="G11548">
        <v>0</v>
      </c>
      <c r="H11548">
        <v>45400000000</v>
      </c>
      <c r="I11548">
        <v>340000000</v>
      </c>
      <c r="J11548">
        <v>0</v>
      </c>
      <c r="M11548"/>
    </row>
    <row r="11549" spans="1:15" hidden="1" x14ac:dyDescent="0.25">
      <c r="A11549">
        <v>221</v>
      </c>
      <c r="B11549" t="s">
        <v>1135</v>
      </c>
      <c r="C11549" t="s">
        <v>1136</v>
      </c>
      <c r="D11549">
        <v>60784662516</v>
      </c>
      <c r="E11549">
        <v>1</v>
      </c>
      <c r="F11549">
        <v>0</v>
      </c>
      <c r="G11549">
        <v>0</v>
      </c>
      <c r="H11549">
        <v>1000000000</v>
      </c>
      <c r="I11549">
        <v>340000000</v>
      </c>
      <c r="J11549">
        <v>3.44E-2</v>
      </c>
      <c r="M11549"/>
    </row>
    <row r="11550" spans="1:15" hidden="1" x14ac:dyDescent="0.25">
      <c r="A11550">
        <v>221</v>
      </c>
      <c r="B11550" t="s">
        <v>1511</v>
      </c>
      <c r="C11550" t="s">
        <v>1512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M11550"/>
    </row>
    <row r="11551" spans="1:15" hidden="1" x14ac:dyDescent="0.25">
      <c r="A11551">
        <v>221</v>
      </c>
      <c r="B11551" t="s">
        <v>1984</v>
      </c>
      <c r="C11551" t="s">
        <v>1985</v>
      </c>
      <c r="D11551">
        <v>301740663667</v>
      </c>
      <c r="E11551">
        <v>1</v>
      </c>
      <c r="F11551">
        <v>0</v>
      </c>
      <c r="G11551">
        <v>0</v>
      </c>
      <c r="H11551">
        <v>250000000000</v>
      </c>
      <c r="I11551">
        <v>340000000</v>
      </c>
      <c r="J11551">
        <v>0</v>
      </c>
      <c r="M11551"/>
    </row>
    <row r="11552" spans="1:15" hidden="1" x14ac:dyDescent="0.25">
      <c r="A11552">
        <v>221</v>
      </c>
      <c r="B11552" t="s">
        <v>482</v>
      </c>
      <c r="C11552" t="s">
        <v>483</v>
      </c>
      <c r="D11552">
        <v>320067791801</v>
      </c>
      <c r="E11552">
        <v>1</v>
      </c>
      <c r="F11552">
        <v>0</v>
      </c>
      <c r="G11552">
        <v>0</v>
      </c>
      <c r="H11552">
        <v>150000000000</v>
      </c>
      <c r="I11552">
        <v>340000000</v>
      </c>
      <c r="J11552">
        <v>1.4999999999999999E-2</v>
      </c>
      <c r="M11552"/>
    </row>
    <row r="11553" spans="1:10" customFormat="1" hidden="1" x14ac:dyDescent="0.25">
      <c r="A11553">
        <v>221</v>
      </c>
      <c r="B11553" t="s">
        <v>1500</v>
      </c>
      <c r="D11553">
        <v>516461389</v>
      </c>
      <c r="E11553">
        <v>1</v>
      </c>
      <c r="F11553">
        <v>0</v>
      </c>
      <c r="G11553">
        <v>0</v>
      </c>
      <c r="H11553">
        <v>2000000</v>
      </c>
      <c r="I11553">
        <v>340000000</v>
      </c>
      <c r="J11553">
        <v>0.03</v>
      </c>
    </row>
    <row r="11554" spans="1:10" customFormat="1" hidden="1" x14ac:dyDescent="0.25">
      <c r="A11554">
        <v>221</v>
      </c>
      <c r="B11554" t="s">
        <v>1904</v>
      </c>
      <c r="C11554" t="s">
        <v>1905</v>
      </c>
      <c r="D11554">
        <v>0</v>
      </c>
      <c r="E11554">
        <v>0</v>
      </c>
      <c r="F11554">
        <v>0</v>
      </c>
      <c r="G11554">
        <v>0</v>
      </c>
      <c r="H11554">
        <v>50000000000</v>
      </c>
      <c r="I11554">
        <v>340000000</v>
      </c>
      <c r="J11554">
        <v>0.02</v>
      </c>
    </row>
    <row r="11555" spans="1:10" customFormat="1" hidden="1" x14ac:dyDescent="0.25">
      <c r="A11555">
        <v>221</v>
      </c>
      <c r="B11555" t="s">
        <v>408</v>
      </c>
      <c r="C11555" t="s">
        <v>409</v>
      </c>
      <c r="D11555">
        <v>435795870042</v>
      </c>
      <c r="E11555">
        <v>1</v>
      </c>
      <c r="F11555">
        <v>0</v>
      </c>
      <c r="G11555">
        <v>0</v>
      </c>
      <c r="H11555">
        <v>75000000000</v>
      </c>
      <c r="I11555">
        <v>340000000</v>
      </c>
      <c r="J11555">
        <v>7.0000000000000007E-2</v>
      </c>
    </row>
    <row r="11556" spans="1:10" customFormat="1" hidden="1" x14ac:dyDescent="0.25">
      <c r="A11556">
        <v>221</v>
      </c>
      <c r="B11556" t="s">
        <v>1752</v>
      </c>
      <c r="C11556" t="s">
        <v>1753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 customFormat="1" hidden="1" x14ac:dyDescent="0.25">
      <c r="A11557">
        <v>221</v>
      </c>
      <c r="B11557" t="s">
        <v>412</v>
      </c>
      <c r="C11557" t="s">
        <v>413</v>
      </c>
      <c r="D11557">
        <v>269474160841</v>
      </c>
      <c r="E11557">
        <v>1</v>
      </c>
      <c r="F11557">
        <v>0</v>
      </c>
      <c r="G11557">
        <v>0</v>
      </c>
      <c r="H11557">
        <v>50000000000</v>
      </c>
      <c r="I11557">
        <v>340000000</v>
      </c>
      <c r="J11557">
        <v>0.01</v>
      </c>
    </row>
    <row r="11558" spans="1:10" customFormat="1" hidden="1" x14ac:dyDescent="0.25">
      <c r="A11558">
        <v>221</v>
      </c>
      <c r="B11558" t="s">
        <v>751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 customFormat="1" hidden="1" x14ac:dyDescent="0.25">
      <c r="A11559">
        <v>221</v>
      </c>
      <c r="B11559" t="s">
        <v>1801</v>
      </c>
      <c r="C11559" t="s">
        <v>1802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 customFormat="1" hidden="1" x14ac:dyDescent="0.25">
      <c r="A11560">
        <v>221</v>
      </c>
      <c r="B11560" t="s">
        <v>951</v>
      </c>
      <c r="C11560" t="s">
        <v>952</v>
      </c>
      <c r="D11560">
        <v>111254405771</v>
      </c>
      <c r="E11560">
        <v>1</v>
      </c>
      <c r="F11560">
        <v>0</v>
      </c>
      <c r="G11560">
        <v>0</v>
      </c>
      <c r="H11560">
        <v>100000000000</v>
      </c>
      <c r="I11560">
        <v>340000000</v>
      </c>
      <c r="J11560">
        <v>2.8000000000000001E-2</v>
      </c>
    </row>
    <row r="11561" spans="1:10" customFormat="1" hidden="1" x14ac:dyDescent="0.25">
      <c r="A11561">
        <v>221</v>
      </c>
      <c r="B11561" t="s">
        <v>1370</v>
      </c>
      <c r="C11561" t="s">
        <v>1371</v>
      </c>
      <c r="D11561">
        <v>63449187807</v>
      </c>
      <c r="E11561">
        <v>1</v>
      </c>
      <c r="F11561">
        <v>0</v>
      </c>
      <c r="G11561">
        <v>0</v>
      </c>
      <c r="H11561">
        <v>60000000000</v>
      </c>
      <c r="I11561">
        <v>340000000</v>
      </c>
      <c r="J11561">
        <v>0.02</v>
      </c>
    </row>
    <row r="11562" spans="1:10" customFormat="1" hidden="1" x14ac:dyDescent="0.25">
      <c r="A11562">
        <v>221</v>
      </c>
      <c r="B11562" t="s">
        <v>1764</v>
      </c>
      <c r="D11562">
        <v>102802555</v>
      </c>
      <c r="E11562">
        <v>1</v>
      </c>
      <c r="F11562">
        <v>0</v>
      </c>
      <c r="G11562">
        <v>0</v>
      </c>
      <c r="H11562">
        <v>100000000</v>
      </c>
      <c r="I11562">
        <v>340000000</v>
      </c>
      <c r="J11562">
        <v>0.15</v>
      </c>
    </row>
    <row r="11563" spans="1:10" customFormat="1" hidden="1" x14ac:dyDescent="0.25">
      <c r="A11563">
        <v>221</v>
      </c>
      <c r="B11563" t="s">
        <v>806</v>
      </c>
      <c r="C11563" t="s">
        <v>807</v>
      </c>
      <c r="D11563">
        <v>0</v>
      </c>
      <c r="E11563">
        <v>0</v>
      </c>
      <c r="F11563">
        <v>0</v>
      </c>
      <c r="G11563">
        <v>0</v>
      </c>
      <c r="H11563">
        <v>900000000</v>
      </c>
      <c r="I11563">
        <v>345000000</v>
      </c>
      <c r="J11563">
        <v>0.15</v>
      </c>
    </row>
    <row r="11564" spans="1:10" customFormat="1" hidden="1" x14ac:dyDescent="0.25">
      <c r="A11564">
        <v>221</v>
      </c>
      <c r="B11564" t="s">
        <v>2310</v>
      </c>
      <c r="C11564" t="s">
        <v>2311</v>
      </c>
      <c r="D11564">
        <v>48139811428</v>
      </c>
      <c r="E11564">
        <v>1</v>
      </c>
      <c r="F11564">
        <v>0</v>
      </c>
      <c r="G11564">
        <v>0</v>
      </c>
      <c r="H11564">
        <v>6250000000</v>
      </c>
      <c r="I11564">
        <v>340000000</v>
      </c>
      <c r="J11564">
        <v>1E-4</v>
      </c>
    </row>
    <row r="11565" spans="1:10" customFormat="1" hidden="1" x14ac:dyDescent="0.25">
      <c r="A11565">
        <v>221</v>
      </c>
      <c r="B11565" t="s">
        <v>1258</v>
      </c>
      <c r="C11565" t="s">
        <v>279</v>
      </c>
      <c r="D11565">
        <v>0</v>
      </c>
      <c r="E11565">
        <v>1</v>
      </c>
      <c r="F11565">
        <v>0</v>
      </c>
      <c r="G11565">
        <v>0</v>
      </c>
      <c r="H11565">
        <v>100000000000</v>
      </c>
      <c r="I11565">
        <v>340000000</v>
      </c>
      <c r="J11565">
        <v>2.5000000000000001E-2</v>
      </c>
    </row>
    <row r="11566" spans="1:10" customFormat="1" hidden="1" x14ac:dyDescent="0.25">
      <c r="A11566">
        <v>221</v>
      </c>
      <c r="B11566" t="s">
        <v>1786</v>
      </c>
      <c r="C11566" t="s">
        <v>1787</v>
      </c>
      <c r="D11566">
        <v>2794413809</v>
      </c>
      <c r="E11566">
        <v>1</v>
      </c>
      <c r="F11566">
        <v>0</v>
      </c>
      <c r="G11566">
        <v>0</v>
      </c>
      <c r="H11566">
        <v>500000000</v>
      </c>
      <c r="I11566">
        <v>340000000</v>
      </c>
      <c r="J11566">
        <v>0.02</v>
      </c>
    </row>
    <row r="11567" spans="1:10" customFormat="1" hidden="1" x14ac:dyDescent="0.25">
      <c r="A11567">
        <v>221</v>
      </c>
      <c r="B11567" t="s">
        <v>260</v>
      </c>
      <c r="C11567" t="s">
        <v>261</v>
      </c>
      <c r="D11567">
        <v>169155040948</v>
      </c>
      <c r="E11567">
        <v>1</v>
      </c>
      <c r="F11567">
        <v>0</v>
      </c>
      <c r="G11567">
        <v>0</v>
      </c>
      <c r="H11567">
        <v>420000000</v>
      </c>
      <c r="I11567">
        <v>340000000</v>
      </c>
      <c r="J11567">
        <v>0.01</v>
      </c>
    </row>
    <row r="11568" spans="1:10" customFormat="1" hidden="1" x14ac:dyDescent="0.25">
      <c r="A11568">
        <v>221</v>
      </c>
      <c r="B11568" t="s">
        <v>2529</v>
      </c>
      <c r="C11568" t="s">
        <v>366</v>
      </c>
      <c r="D11568">
        <v>13862947649</v>
      </c>
      <c r="E11568">
        <v>1</v>
      </c>
      <c r="F11568">
        <v>0</v>
      </c>
      <c r="G11568">
        <v>0</v>
      </c>
      <c r="H11568">
        <v>9000000000</v>
      </c>
      <c r="I11568">
        <v>500000000</v>
      </c>
      <c r="J11568">
        <v>0.05</v>
      </c>
    </row>
    <row r="11569" spans="1:10" customFormat="1" hidden="1" x14ac:dyDescent="0.25">
      <c r="A11569">
        <v>221</v>
      </c>
      <c r="B11569" t="s">
        <v>2168</v>
      </c>
      <c r="C11569" t="s">
        <v>2169</v>
      </c>
      <c r="D11569">
        <v>614959478297</v>
      </c>
      <c r="E11569">
        <v>1</v>
      </c>
      <c r="F11569">
        <v>0</v>
      </c>
      <c r="G11569">
        <v>0</v>
      </c>
      <c r="H11569">
        <v>513000000000</v>
      </c>
      <c r="I11569">
        <v>340000000</v>
      </c>
      <c r="J11569">
        <v>2.5000000000000001E-2</v>
      </c>
    </row>
    <row r="11570" spans="1:10" customFormat="1" hidden="1" x14ac:dyDescent="0.25">
      <c r="A11570">
        <v>221</v>
      </c>
      <c r="B11570" t="s">
        <v>556</v>
      </c>
      <c r="D11570">
        <v>1043463985</v>
      </c>
      <c r="E11570">
        <v>1</v>
      </c>
      <c r="F11570">
        <v>0</v>
      </c>
      <c r="G11570">
        <v>0</v>
      </c>
      <c r="H11570">
        <v>0</v>
      </c>
      <c r="I11570">
        <v>340000000</v>
      </c>
      <c r="J11570">
        <v>0.1</v>
      </c>
    </row>
    <row r="11571" spans="1:10" customFormat="1" hidden="1" x14ac:dyDescent="0.25">
      <c r="A11571">
        <v>221</v>
      </c>
      <c r="B11571" t="s">
        <v>191</v>
      </c>
      <c r="C11571" t="s">
        <v>192</v>
      </c>
      <c r="D11571">
        <v>1766191088290</v>
      </c>
      <c r="E11571">
        <v>693460942</v>
      </c>
      <c r="F11571">
        <v>6715757917</v>
      </c>
      <c r="G11571">
        <v>5</v>
      </c>
      <c r="H11571">
        <v>1250000000000</v>
      </c>
      <c r="I11571">
        <v>340000000</v>
      </c>
      <c r="J11571">
        <v>0.05</v>
      </c>
    </row>
    <row r="11572" spans="1:10" customFormat="1" hidden="1" x14ac:dyDescent="0.25">
      <c r="A11572">
        <v>221</v>
      </c>
      <c r="B11572" t="s">
        <v>1488</v>
      </c>
      <c r="C11572" t="s">
        <v>1489</v>
      </c>
      <c r="D11572">
        <v>0</v>
      </c>
      <c r="E11572">
        <v>1</v>
      </c>
      <c r="F11572">
        <v>0</v>
      </c>
      <c r="G11572">
        <v>0</v>
      </c>
      <c r="H11572">
        <v>25000000000</v>
      </c>
      <c r="I11572">
        <v>340000000</v>
      </c>
      <c r="J11572">
        <v>0.01</v>
      </c>
    </row>
    <row r="11573" spans="1:10" customFormat="1" hidden="1" x14ac:dyDescent="0.25">
      <c r="A11573">
        <v>221</v>
      </c>
      <c r="B11573" t="s">
        <v>1996</v>
      </c>
      <c r="C11573" t="s">
        <v>1997</v>
      </c>
      <c r="D11573">
        <v>1787052107563</v>
      </c>
      <c r="E11573">
        <v>1</v>
      </c>
      <c r="F11573">
        <v>0</v>
      </c>
      <c r="G11573">
        <v>0</v>
      </c>
      <c r="H11573">
        <v>250000000000</v>
      </c>
      <c r="I11573">
        <v>340000000</v>
      </c>
      <c r="J11573">
        <v>0.05</v>
      </c>
    </row>
    <row r="11574" spans="1:10" customFormat="1" hidden="1" x14ac:dyDescent="0.25">
      <c r="A11574">
        <v>221</v>
      </c>
      <c r="B11574" t="s">
        <v>1446</v>
      </c>
      <c r="C11574" t="s">
        <v>1447</v>
      </c>
      <c r="D11574">
        <v>0</v>
      </c>
      <c r="E11574">
        <v>0</v>
      </c>
      <c r="F11574">
        <v>0</v>
      </c>
      <c r="G11574">
        <v>0</v>
      </c>
      <c r="H11574">
        <v>1000000</v>
      </c>
      <c r="I11574">
        <v>340000000</v>
      </c>
      <c r="J11574">
        <v>0</v>
      </c>
    </row>
    <row r="11575" spans="1:10" customFormat="1" hidden="1" x14ac:dyDescent="0.25">
      <c r="A11575">
        <v>221</v>
      </c>
      <c r="B11575" t="s">
        <v>1408</v>
      </c>
      <c r="C11575" t="s">
        <v>1409</v>
      </c>
      <c r="D11575">
        <v>1986781614864</v>
      </c>
      <c r="E11575">
        <v>340000000</v>
      </c>
      <c r="F11575">
        <v>1142112515</v>
      </c>
      <c r="G11575">
        <v>1</v>
      </c>
      <c r="H11575">
        <v>1000000000000</v>
      </c>
      <c r="I11575">
        <v>340000000</v>
      </c>
      <c r="J11575">
        <v>0</v>
      </c>
    </row>
    <row r="11576" spans="1:10" customFormat="1" hidden="1" x14ac:dyDescent="0.25">
      <c r="A11576">
        <v>221</v>
      </c>
      <c r="B11576" t="s">
        <v>1834</v>
      </c>
      <c r="C11576" t="s">
        <v>1835</v>
      </c>
      <c r="D11576">
        <v>50216069006</v>
      </c>
      <c r="E11576">
        <v>1</v>
      </c>
      <c r="F11576">
        <v>0</v>
      </c>
      <c r="G11576">
        <v>0</v>
      </c>
      <c r="H11576">
        <v>50000000000</v>
      </c>
      <c r="I11576">
        <v>340000000</v>
      </c>
      <c r="J11576">
        <v>0.05</v>
      </c>
    </row>
    <row r="11577" spans="1:10" customFormat="1" hidden="1" x14ac:dyDescent="0.25">
      <c r="A11577">
        <v>221</v>
      </c>
      <c r="B11577" t="s">
        <v>2385</v>
      </c>
      <c r="D11577">
        <v>0</v>
      </c>
      <c r="E11577">
        <v>0</v>
      </c>
      <c r="F11577">
        <v>0</v>
      </c>
      <c r="G11577">
        <v>0</v>
      </c>
      <c r="H11577">
        <v>25000000000</v>
      </c>
      <c r="I11577">
        <v>1000000000</v>
      </c>
      <c r="J11577">
        <v>0.04</v>
      </c>
    </row>
    <row r="11578" spans="1:10" customFormat="1" hidden="1" x14ac:dyDescent="0.25">
      <c r="A11578">
        <v>221</v>
      </c>
      <c r="B11578" t="s">
        <v>159</v>
      </c>
      <c r="C11578" t="s">
        <v>160</v>
      </c>
      <c r="D11578">
        <v>0</v>
      </c>
      <c r="E11578">
        <v>0</v>
      </c>
      <c r="F11578">
        <v>0</v>
      </c>
      <c r="G11578">
        <v>0</v>
      </c>
      <c r="H11578">
        <v>90000000000</v>
      </c>
      <c r="I11578">
        <v>345000000</v>
      </c>
      <c r="J11578">
        <v>8.0000000000000002E-3</v>
      </c>
    </row>
    <row r="11579" spans="1:10" customFormat="1" hidden="1" x14ac:dyDescent="0.25">
      <c r="A11579">
        <v>211</v>
      </c>
      <c r="B11579" t="s">
        <v>1360</v>
      </c>
      <c r="C11579" t="s">
        <v>1361</v>
      </c>
      <c r="D11579">
        <v>234852275916</v>
      </c>
      <c r="E11579">
        <v>1</v>
      </c>
      <c r="F11579">
        <v>0</v>
      </c>
      <c r="G11579">
        <v>0</v>
      </c>
      <c r="H11579">
        <v>76003000000</v>
      </c>
      <c r="I11579">
        <v>340000000</v>
      </c>
      <c r="J11579">
        <v>0</v>
      </c>
    </row>
    <row r="11580" spans="1:10" customFormat="1" hidden="1" x14ac:dyDescent="0.25">
      <c r="A11580">
        <v>215</v>
      </c>
      <c r="B11580" t="s">
        <v>1360</v>
      </c>
      <c r="C11580" t="s">
        <v>1361</v>
      </c>
      <c r="D11580">
        <v>730966835557</v>
      </c>
      <c r="E11580">
        <v>340000000</v>
      </c>
      <c r="F11580">
        <v>1520248968</v>
      </c>
      <c r="G11580">
        <v>1</v>
      </c>
      <c r="H11580">
        <v>76003000000</v>
      </c>
      <c r="I11580">
        <v>340000000</v>
      </c>
      <c r="J11580">
        <v>0</v>
      </c>
    </row>
    <row r="11581" spans="1:10" customFormat="1" hidden="1" x14ac:dyDescent="0.25">
      <c r="A11581">
        <v>217</v>
      </c>
      <c r="B11581" t="s">
        <v>1765</v>
      </c>
      <c r="C11581" t="s">
        <v>1766</v>
      </c>
      <c r="D11581">
        <v>2590683699616</v>
      </c>
      <c r="E11581">
        <v>437616624</v>
      </c>
      <c r="F11581">
        <v>4783214620</v>
      </c>
      <c r="G11581">
        <v>3</v>
      </c>
      <c r="H11581">
        <v>216842105571</v>
      </c>
      <c r="I11581">
        <v>340000000</v>
      </c>
      <c r="J11581">
        <v>0.02</v>
      </c>
    </row>
    <row r="11582" spans="1:10" customFormat="1" hidden="1" x14ac:dyDescent="0.25">
      <c r="A11582">
        <v>218</v>
      </c>
      <c r="B11582" t="s">
        <v>1360</v>
      </c>
      <c r="C11582" t="s">
        <v>1361</v>
      </c>
      <c r="D11582">
        <v>596590009025</v>
      </c>
      <c r="E11582">
        <v>1</v>
      </c>
      <c r="F11582">
        <v>0</v>
      </c>
      <c r="G11582">
        <v>0</v>
      </c>
      <c r="H11582">
        <v>76003000000</v>
      </c>
      <c r="I11582">
        <v>340000000</v>
      </c>
      <c r="J11582">
        <v>0</v>
      </c>
    </row>
    <row r="11583" spans="1:10" customFormat="1" hidden="1" x14ac:dyDescent="0.25">
      <c r="A11583">
        <v>218</v>
      </c>
      <c r="B11583" t="s">
        <v>1765</v>
      </c>
      <c r="C11583" t="s">
        <v>1766</v>
      </c>
      <c r="D11583">
        <v>2937708034295</v>
      </c>
      <c r="E11583">
        <v>399259272</v>
      </c>
      <c r="F11583">
        <v>2903704363</v>
      </c>
      <c r="G11583">
        <v>2</v>
      </c>
      <c r="H11583">
        <v>216842105571</v>
      </c>
      <c r="I11583">
        <v>340000000</v>
      </c>
      <c r="J11583">
        <v>0.02</v>
      </c>
    </row>
    <row r="11584" spans="1:10" customFormat="1" hidden="1" x14ac:dyDescent="0.25">
      <c r="A11584">
        <v>219</v>
      </c>
      <c r="B11584" t="s">
        <v>1765</v>
      </c>
      <c r="C11584" t="s">
        <v>1766</v>
      </c>
      <c r="D11584">
        <v>3106530133202</v>
      </c>
      <c r="E11584">
        <v>1</v>
      </c>
      <c r="F11584">
        <v>0</v>
      </c>
      <c r="G11584">
        <v>0</v>
      </c>
      <c r="H11584">
        <v>216842105571</v>
      </c>
      <c r="I11584">
        <v>340000000</v>
      </c>
      <c r="J11584">
        <v>0.02</v>
      </c>
    </row>
    <row r="11585" spans="1:10" customFormat="1" hidden="1" x14ac:dyDescent="0.25">
      <c r="A11585">
        <v>220</v>
      </c>
      <c r="B11585" t="s">
        <v>1360</v>
      </c>
      <c r="C11585" t="s">
        <v>1361</v>
      </c>
      <c r="D11585">
        <v>596590009025</v>
      </c>
      <c r="E11585">
        <v>340000000</v>
      </c>
      <c r="F11585">
        <v>2728955529</v>
      </c>
      <c r="G11585">
        <v>2</v>
      </c>
      <c r="H11585">
        <v>76003000000</v>
      </c>
      <c r="I11585">
        <v>340000000</v>
      </c>
      <c r="J11585">
        <v>0</v>
      </c>
    </row>
    <row r="11586" spans="1:10" customFormat="1" hidden="1" x14ac:dyDescent="0.25">
      <c r="A11586">
        <v>220</v>
      </c>
      <c r="B11586" t="s">
        <v>1765</v>
      </c>
      <c r="C11586" t="s">
        <v>1766</v>
      </c>
      <c r="D11586">
        <v>3169692535988</v>
      </c>
      <c r="E11586">
        <v>363895437</v>
      </c>
      <c r="F11586">
        <v>1170876446</v>
      </c>
      <c r="G11586">
        <v>1</v>
      </c>
      <c r="H11586">
        <v>216842105571</v>
      </c>
      <c r="I11586">
        <v>340000000</v>
      </c>
      <c r="J11586">
        <v>0.02</v>
      </c>
    </row>
    <row r="11587" spans="1:10" customFormat="1" hidden="1" x14ac:dyDescent="0.25">
      <c r="A11587">
        <v>221</v>
      </c>
      <c r="B11587" t="s">
        <v>2532</v>
      </c>
      <c r="C11587" t="s">
        <v>2533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0" customFormat="1" hidden="1" x14ac:dyDescent="0.25">
      <c r="A11588">
        <v>221</v>
      </c>
      <c r="B11588" t="s">
        <v>1360</v>
      </c>
      <c r="C11588" t="s">
        <v>1361</v>
      </c>
      <c r="D11588">
        <v>599021634768</v>
      </c>
      <c r="E11588">
        <v>340000000</v>
      </c>
      <c r="F11588">
        <v>1141204218</v>
      </c>
      <c r="G11588">
        <v>1</v>
      </c>
      <c r="H11588">
        <v>76003000000</v>
      </c>
      <c r="I11588">
        <v>340000000</v>
      </c>
      <c r="J11588">
        <v>0</v>
      </c>
    </row>
    <row r="11589" spans="1:10" customFormat="1" hidden="1" x14ac:dyDescent="0.25">
      <c r="A11589">
        <v>221</v>
      </c>
      <c r="B11589" t="s">
        <v>1928</v>
      </c>
      <c r="C11589" t="s">
        <v>1929</v>
      </c>
      <c r="D11589">
        <v>1059230063022</v>
      </c>
      <c r="E11589">
        <v>368527513</v>
      </c>
      <c r="F11589">
        <v>1112573013</v>
      </c>
      <c r="G11589">
        <v>1</v>
      </c>
      <c r="H11589">
        <v>17000000000</v>
      </c>
      <c r="I11589">
        <v>340000000</v>
      </c>
      <c r="J11589">
        <v>2.5000000000000001E-2</v>
      </c>
    </row>
    <row r="11590" spans="1:10" customFormat="1" hidden="1" x14ac:dyDescent="0.25">
      <c r="A11590">
        <v>221</v>
      </c>
      <c r="B11590" t="s">
        <v>2453</v>
      </c>
      <c r="C11590" t="s">
        <v>495</v>
      </c>
      <c r="D11590">
        <v>12837981070</v>
      </c>
      <c r="E11590">
        <v>1</v>
      </c>
      <c r="F11590">
        <v>0</v>
      </c>
      <c r="G11590">
        <v>0</v>
      </c>
      <c r="H11590">
        <v>10000000000</v>
      </c>
      <c r="I11590">
        <v>345000000</v>
      </c>
      <c r="J11590">
        <v>0.15</v>
      </c>
    </row>
    <row r="11591" spans="1:10" customFormat="1" hidden="1" x14ac:dyDescent="0.25">
      <c r="A11591">
        <v>221</v>
      </c>
      <c r="B11591" t="s">
        <v>2456</v>
      </c>
      <c r="C11591" t="s">
        <v>2457</v>
      </c>
      <c r="D11591">
        <v>1994301193972</v>
      </c>
      <c r="E11591">
        <v>392465160</v>
      </c>
      <c r="F11591">
        <v>2570792841</v>
      </c>
      <c r="G11591">
        <v>2</v>
      </c>
      <c r="H11591">
        <v>321000000000</v>
      </c>
      <c r="I11591">
        <v>340000000</v>
      </c>
      <c r="J11591">
        <v>0.02</v>
      </c>
    </row>
    <row r="11592" spans="1:10" customFormat="1" hidden="1" x14ac:dyDescent="0.25">
      <c r="A11592">
        <v>221</v>
      </c>
      <c r="B11592" t="s">
        <v>1583</v>
      </c>
      <c r="C11592" t="s">
        <v>1584</v>
      </c>
      <c r="D11592">
        <v>1133479051721</v>
      </c>
      <c r="E11592">
        <v>340000000</v>
      </c>
      <c r="F11592">
        <v>1141651133</v>
      </c>
      <c r="G11592">
        <v>1</v>
      </c>
      <c r="H11592">
        <v>498393066484</v>
      </c>
      <c r="I11592">
        <v>340000000</v>
      </c>
      <c r="J11592">
        <v>0</v>
      </c>
    </row>
    <row r="11593" spans="1:10" customFormat="1" hidden="1" x14ac:dyDescent="0.25">
      <c r="A11593">
        <v>221</v>
      </c>
      <c r="B11593" t="s">
        <v>1080</v>
      </c>
      <c r="C11593" t="s">
        <v>959</v>
      </c>
      <c r="D11593">
        <v>0</v>
      </c>
      <c r="E11593">
        <v>0</v>
      </c>
      <c r="F11593">
        <v>0</v>
      </c>
      <c r="G11593">
        <v>0</v>
      </c>
      <c r="H11593">
        <v>500000000000</v>
      </c>
      <c r="I11593">
        <v>340000000</v>
      </c>
      <c r="J11593">
        <v>0.01</v>
      </c>
    </row>
    <row r="11594" spans="1:10" customFormat="1" hidden="1" x14ac:dyDescent="0.25">
      <c r="A11594">
        <v>221</v>
      </c>
      <c r="B11594" t="s">
        <v>745</v>
      </c>
      <c r="C11594" t="s">
        <v>746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 customFormat="1" hidden="1" x14ac:dyDescent="0.25">
      <c r="A11595">
        <v>221</v>
      </c>
      <c r="B11595" t="s">
        <v>1677</v>
      </c>
      <c r="C11595" t="s">
        <v>1678</v>
      </c>
      <c r="D11595">
        <v>7490747064769</v>
      </c>
      <c r="E11595">
        <v>381063980</v>
      </c>
      <c r="F11595">
        <v>4065334114</v>
      </c>
      <c r="G11595">
        <v>3</v>
      </c>
      <c r="H11595">
        <v>550000000000</v>
      </c>
      <c r="I11595">
        <v>340000000</v>
      </c>
      <c r="J11595">
        <v>0.01</v>
      </c>
    </row>
    <row r="11596" spans="1:10" customFormat="1" hidden="1" x14ac:dyDescent="0.25">
      <c r="A11596">
        <v>221</v>
      </c>
      <c r="B11596" t="s">
        <v>516</v>
      </c>
      <c r="C11596" t="s">
        <v>517</v>
      </c>
      <c r="D11596">
        <v>35084055864</v>
      </c>
      <c r="E11596">
        <v>1</v>
      </c>
      <c r="F11596">
        <v>0</v>
      </c>
      <c r="G11596">
        <v>0</v>
      </c>
      <c r="H11596">
        <v>500000000</v>
      </c>
      <c r="I11596">
        <v>340000000</v>
      </c>
      <c r="J11596">
        <v>0.02</v>
      </c>
    </row>
    <row r="11597" spans="1:10" customFormat="1" hidden="1" x14ac:dyDescent="0.25">
      <c r="A11597">
        <v>221</v>
      </c>
      <c r="B11597" t="s">
        <v>199</v>
      </c>
      <c r="C11597" t="s">
        <v>200</v>
      </c>
      <c r="D11597">
        <v>319468796200</v>
      </c>
      <c r="E11597">
        <v>1</v>
      </c>
      <c r="F11597">
        <v>0</v>
      </c>
      <c r="G11597">
        <v>0</v>
      </c>
      <c r="H11597">
        <v>1000000000</v>
      </c>
      <c r="I11597">
        <v>345000000</v>
      </c>
      <c r="J11597">
        <v>0.05</v>
      </c>
    </row>
    <row r="11598" spans="1:10" customFormat="1" hidden="1" x14ac:dyDescent="0.25">
      <c r="A11598">
        <v>221</v>
      </c>
      <c r="B11598" t="s">
        <v>1843</v>
      </c>
      <c r="C11598" t="s">
        <v>900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 customFormat="1" hidden="1" x14ac:dyDescent="0.25">
      <c r="A11599">
        <v>221</v>
      </c>
      <c r="B11599" t="s">
        <v>213</v>
      </c>
      <c r="C11599" t="s">
        <v>214</v>
      </c>
      <c r="D11599">
        <v>1021252563</v>
      </c>
      <c r="E11599">
        <v>1</v>
      </c>
      <c r="F11599">
        <v>0</v>
      </c>
      <c r="G11599">
        <v>0</v>
      </c>
      <c r="H11599">
        <v>1000000000</v>
      </c>
      <c r="I11599">
        <v>340000000</v>
      </c>
      <c r="J11599">
        <v>0</v>
      </c>
    </row>
    <row r="11600" spans="1:10" customFormat="1" hidden="1" x14ac:dyDescent="0.25">
      <c r="A11600">
        <v>221</v>
      </c>
      <c r="B11600" t="s">
        <v>238</v>
      </c>
      <c r="C11600" t="s">
        <v>239</v>
      </c>
      <c r="D11600">
        <v>36313357</v>
      </c>
      <c r="E11600">
        <v>1</v>
      </c>
      <c r="F11600">
        <v>0</v>
      </c>
      <c r="G11600">
        <v>0</v>
      </c>
      <c r="H11600">
        <v>250000000000</v>
      </c>
      <c r="I11600">
        <v>340000000</v>
      </c>
      <c r="J11600">
        <v>5.0000000000000001E-3</v>
      </c>
    </row>
    <row r="11601" spans="1:15" hidden="1" x14ac:dyDescent="0.25">
      <c r="A11601">
        <v>221</v>
      </c>
      <c r="B11601" t="s">
        <v>2174</v>
      </c>
      <c r="C11601" t="s">
        <v>2175</v>
      </c>
      <c r="D11601">
        <v>49458151206</v>
      </c>
      <c r="E11601">
        <v>1</v>
      </c>
      <c r="F11601">
        <v>0</v>
      </c>
      <c r="G11601">
        <v>0</v>
      </c>
      <c r="H11601">
        <v>1000000000</v>
      </c>
      <c r="I11601">
        <v>340000000</v>
      </c>
      <c r="J11601">
        <v>0.01</v>
      </c>
      <c r="M11601"/>
    </row>
    <row r="11602" spans="1:15" hidden="1" x14ac:dyDescent="0.25">
      <c r="A11602">
        <v>221</v>
      </c>
      <c r="B11602" t="s">
        <v>2056</v>
      </c>
      <c r="C11602" t="s">
        <v>2057</v>
      </c>
      <c r="D11602">
        <v>485736403835</v>
      </c>
      <c r="E11602">
        <v>1</v>
      </c>
      <c r="F11602">
        <v>0</v>
      </c>
      <c r="G11602">
        <v>0</v>
      </c>
      <c r="H11602">
        <v>17000000000</v>
      </c>
      <c r="I11602">
        <v>340000000</v>
      </c>
      <c r="J11602">
        <v>4.9000000000000002E-2</v>
      </c>
      <c r="M11602"/>
    </row>
    <row r="11603" spans="1:15" hidden="1" x14ac:dyDescent="0.25">
      <c r="A11603">
        <v>221</v>
      </c>
      <c r="B11603" t="s">
        <v>1854</v>
      </c>
      <c r="C11603" t="s">
        <v>1855</v>
      </c>
      <c r="D11603">
        <v>0</v>
      </c>
      <c r="E11603">
        <v>0</v>
      </c>
      <c r="F11603">
        <v>0</v>
      </c>
      <c r="G11603">
        <v>0</v>
      </c>
      <c r="H11603">
        <v>69400000000</v>
      </c>
      <c r="I11603">
        <v>340000000</v>
      </c>
      <c r="J11603">
        <v>0.04</v>
      </c>
      <c r="M11603"/>
    </row>
    <row r="11604" spans="1:15" hidden="1" x14ac:dyDescent="0.25">
      <c r="A11604">
        <v>221</v>
      </c>
      <c r="B11604" t="s">
        <v>220</v>
      </c>
      <c r="C11604" t="s">
        <v>221</v>
      </c>
      <c r="D11604">
        <v>698292896</v>
      </c>
      <c r="E11604">
        <v>1</v>
      </c>
      <c r="F11604">
        <v>0</v>
      </c>
      <c r="G11604">
        <v>0</v>
      </c>
      <c r="H11604">
        <v>500000000</v>
      </c>
      <c r="I11604">
        <v>350000000</v>
      </c>
      <c r="J11604">
        <v>0.01</v>
      </c>
      <c r="M11604"/>
    </row>
    <row r="11605" spans="1:15" hidden="1" x14ac:dyDescent="0.25">
      <c r="A11605">
        <v>221</v>
      </c>
      <c r="B11605" t="s">
        <v>2070</v>
      </c>
      <c r="C11605" t="s">
        <v>2071</v>
      </c>
      <c r="D11605">
        <v>0</v>
      </c>
      <c r="E11605">
        <v>0</v>
      </c>
      <c r="F11605">
        <v>0</v>
      </c>
      <c r="G11605">
        <v>0</v>
      </c>
      <c r="H11605">
        <v>111000000000</v>
      </c>
      <c r="I11605">
        <v>340000000</v>
      </c>
      <c r="J11605">
        <v>0.03</v>
      </c>
      <c r="M11605"/>
    </row>
    <row r="11606" spans="1:15" hidden="1" x14ac:dyDescent="0.25">
      <c r="A11606">
        <v>221</v>
      </c>
      <c r="B11606" t="s">
        <v>1240</v>
      </c>
      <c r="C11606" t="s">
        <v>1241</v>
      </c>
      <c r="D11606">
        <v>0</v>
      </c>
      <c r="E11606">
        <v>0</v>
      </c>
      <c r="F11606">
        <v>0</v>
      </c>
      <c r="G11606">
        <v>0</v>
      </c>
      <c r="H11606">
        <v>10000000000</v>
      </c>
      <c r="I11606">
        <v>345000000</v>
      </c>
      <c r="J11606">
        <v>3.0000000000000001E-3</v>
      </c>
      <c r="M11606"/>
    </row>
    <row r="11607" spans="1:15" hidden="1" x14ac:dyDescent="0.25">
      <c r="A11607">
        <v>221</v>
      </c>
      <c r="B11607" t="s">
        <v>2103</v>
      </c>
      <c r="C11607" t="s">
        <v>2104</v>
      </c>
      <c r="D11607">
        <v>21953325769073</v>
      </c>
      <c r="E11607">
        <v>340000000</v>
      </c>
      <c r="F11607">
        <v>14473149396</v>
      </c>
      <c r="G11607">
        <v>10</v>
      </c>
      <c r="H11607">
        <v>120000000000</v>
      </c>
      <c r="I11607">
        <v>340000000</v>
      </c>
      <c r="J11607">
        <v>0</v>
      </c>
      <c r="M11607"/>
    </row>
    <row r="11608" spans="1:15" x14ac:dyDescent="0.25">
      <c r="A11608">
        <v>224</v>
      </c>
      <c r="B11608" t="s">
        <v>841</v>
      </c>
      <c r="C11608" t="s">
        <v>842</v>
      </c>
      <c r="D11608">
        <v>7741488927262</v>
      </c>
      <c r="E11608">
        <v>0</v>
      </c>
      <c r="F11608">
        <v>0</v>
      </c>
      <c r="G11608">
        <v>5</v>
      </c>
      <c r="H11608">
        <v>100000000000</v>
      </c>
      <c r="I11608">
        <v>340000000</v>
      </c>
      <c r="J11608" s="127">
        <v>0</v>
      </c>
      <c r="L11608" t="str">
        <f>C11608</f>
        <v>BOT</v>
      </c>
      <c r="M11608" s="125">
        <f>H11608/1000000</f>
        <v>100000</v>
      </c>
      <c r="O11608" s="126">
        <f>D11608/1000000</f>
        <v>7741488.9272619998</v>
      </c>
    </row>
    <row r="11609" spans="1:15" hidden="1" x14ac:dyDescent="0.25">
      <c r="A11609">
        <v>221</v>
      </c>
      <c r="B11609" t="s">
        <v>2004</v>
      </c>
      <c r="C11609" t="b">
        <v>1</v>
      </c>
      <c r="D11609">
        <v>7854231487111</v>
      </c>
      <c r="E11609">
        <v>479841992</v>
      </c>
      <c r="F11609">
        <v>5453837701</v>
      </c>
      <c r="G11609">
        <v>4</v>
      </c>
      <c r="H11609">
        <v>1351450000000</v>
      </c>
      <c r="I11609">
        <v>340000000</v>
      </c>
      <c r="J11609">
        <v>2.5000000000000001E-2</v>
      </c>
      <c r="M11609"/>
    </row>
    <row r="11610" spans="1:15" hidden="1" x14ac:dyDescent="0.25">
      <c r="A11610">
        <v>221</v>
      </c>
      <c r="B11610" t="s">
        <v>156</v>
      </c>
      <c r="C11610" t="s">
        <v>157</v>
      </c>
      <c r="D11610">
        <v>14669772329</v>
      </c>
      <c r="E11610">
        <v>1</v>
      </c>
      <c r="F11610">
        <v>0</v>
      </c>
      <c r="G11610">
        <v>0</v>
      </c>
      <c r="H11610">
        <v>14000000000</v>
      </c>
      <c r="I11610">
        <v>340000000</v>
      </c>
      <c r="J11610">
        <v>0.01</v>
      </c>
      <c r="M11610"/>
    </row>
    <row r="11611" spans="1:15" x14ac:dyDescent="0.25">
      <c r="A11611">
        <v>224</v>
      </c>
      <c r="B11611" t="s">
        <v>1770</v>
      </c>
      <c r="C11611" t="s">
        <v>1771</v>
      </c>
      <c r="D11611">
        <v>318518268589</v>
      </c>
      <c r="E11611">
        <v>0</v>
      </c>
      <c r="F11611">
        <v>0</v>
      </c>
      <c r="G11611">
        <v>0</v>
      </c>
      <c r="H11611">
        <v>100000000000</v>
      </c>
      <c r="I11611">
        <v>340000000</v>
      </c>
      <c r="J11611" s="127">
        <v>0.05</v>
      </c>
      <c r="L11611" t="str">
        <f>C11611</f>
        <v>ADNT</v>
      </c>
      <c r="M11611" s="125">
        <f>H11611/1000000</f>
        <v>100000</v>
      </c>
      <c r="O11611" s="126">
        <f>D11611/1000000</f>
        <v>318518.26858899998</v>
      </c>
    </row>
    <row r="11612" spans="1:15" hidden="1" x14ac:dyDescent="0.25">
      <c r="A11612">
        <v>221</v>
      </c>
      <c r="B11612" t="s">
        <v>1292</v>
      </c>
      <c r="C11612" t="s">
        <v>1293</v>
      </c>
      <c r="D11612">
        <v>203461308176</v>
      </c>
      <c r="E11612">
        <v>1</v>
      </c>
      <c r="F11612">
        <v>0</v>
      </c>
      <c r="G11612">
        <v>0</v>
      </c>
      <c r="H11612">
        <v>35000000000</v>
      </c>
      <c r="I11612">
        <v>340000000</v>
      </c>
      <c r="J11612">
        <v>0</v>
      </c>
      <c r="M11612"/>
    </row>
    <row r="11613" spans="1:15" hidden="1" x14ac:dyDescent="0.25">
      <c r="A11613">
        <v>221</v>
      </c>
      <c r="B11613" t="s">
        <v>2304</v>
      </c>
      <c r="C11613" t="s">
        <v>2305</v>
      </c>
      <c r="D11613">
        <v>60767055610966</v>
      </c>
      <c r="E11613">
        <v>2470696411</v>
      </c>
      <c r="F11613">
        <v>40483231823</v>
      </c>
      <c r="G11613">
        <v>29</v>
      </c>
      <c r="H11613">
        <v>50000000000</v>
      </c>
      <c r="I11613">
        <v>340000000</v>
      </c>
      <c r="J11613">
        <v>0.05</v>
      </c>
      <c r="M11613"/>
    </row>
    <row r="11614" spans="1:15" hidden="1" x14ac:dyDescent="0.25">
      <c r="A11614">
        <v>221</v>
      </c>
      <c r="B11614" t="s">
        <v>421</v>
      </c>
      <c r="C11614" t="s">
        <v>422</v>
      </c>
      <c r="D11614">
        <v>2390663720567</v>
      </c>
      <c r="E11614">
        <v>1</v>
      </c>
      <c r="F11614">
        <v>0</v>
      </c>
      <c r="G11614">
        <v>0</v>
      </c>
      <c r="H11614">
        <v>100000000000</v>
      </c>
      <c r="I11614">
        <v>340000000</v>
      </c>
      <c r="J11614">
        <v>1.9900000000000001E-2</v>
      </c>
      <c r="M11614"/>
    </row>
    <row r="11615" spans="1:15" hidden="1" x14ac:dyDescent="0.25">
      <c r="A11615">
        <v>221</v>
      </c>
      <c r="B11615" t="s">
        <v>1992</v>
      </c>
      <c r="C11615" t="s">
        <v>1993</v>
      </c>
      <c r="D11615">
        <v>2394746792478</v>
      </c>
      <c r="E11615">
        <v>1</v>
      </c>
      <c r="F11615">
        <v>0</v>
      </c>
      <c r="G11615">
        <v>0</v>
      </c>
      <c r="H11615">
        <v>85000000000</v>
      </c>
      <c r="I11615">
        <v>340000000</v>
      </c>
      <c r="J11615">
        <v>0</v>
      </c>
      <c r="M11615"/>
    </row>
    <row r="11616" spans="1:15" hidden="1" x14ac:dyDescent="0.25">
      <c r="A11616">
        <v>223</v>
      </c>
      <c r="B11616" t="s">
        <v>140</v>
      </c>
      <c r="C11616" t="s">
        <v>141</v>
      </c>
      <c r="D11616">
        <v>79001017858</v>
      </c>
      <c r="E11616">
        <v>1</v>
      </c>
      <c r="F11616">
        <v>0</v>
      </c>
      <c r="G11616">
        <v>0</v>
      </c>
      <c r="H11616">
        <v>5000000000</v>
      </c>
      <c r="I11616">
        <v>340000000</v>
      </c>
      <c r="J11616">
        <v>0.01</v>
      </c>
      <c r="M11616"/>
    </row>
    <row r="11617" spans="1:10" customFormat="1" hidden="1" x14ac:dyDescent="0.25">
      <c r="A11617">
        <v>213</v>
      </c>
      <c r="B11617" t="s">
        <v>256</v>
      </c>
      <c r="C11617" t="s">
        <v>257</v>
      </c>
      <c r="D11617">
        <v>931083094870</v>
      </c>
      <c r="E11617">
        <v>1</v>
      </c>
      <c r="F11617">
        <v>0</v>
      </c>
      <c r="G11617">
        <v>0</v>
      </c>
      <c r="H11617">
        <v>111000000000</v>
      </c>
      <c r="I11617">
        <v>340000000</v>
      </c>
      <c r="J11617">
        <v>0</v>
      </c>
    </row>
    <row r="11618" spans="1:10" customFormat="1" hidden="1" x14ac:dyDescent="0.25">
      <c r="A11618">
        <v>216</v>
      </c>
      <c r="B11618" t="s">
        <v>2372</v>
      </c>
      <c r="C11618" t="s">
        <v>2373</v>
      </c>
      <c r="D11618">
        <v>507621786</v>
      </c>
      <c r="E11618">
        <v>1</v>
      </c>
      <c r="F11618">
        <v>0</v>
      </c>
      <c r="G11618">
        <v>0</v>
      </c>
      <c r="H11618">
        <v>500000000</v>
      </c>
      <c r="I11618">
        <v>340000000</v>
      </c>
      <c r="J11618">
        <v>0.02</v>
      </c>
    </row>
    <row r="11619" spans="1:10" customFormat="1" hidden="1" x14ac:dyDescent="0.25">
      <c r="A11619">
        <v>217</v>
      </c>
      <c r="B11619" t="s">
        <v>2372</v>
      </c>
      <c r="C11619" t="s">
        <v>2373</v>
      </c>
      <c r="D11619">
        <v>507621786</v>
      </c>
      <c r="E11619">
        <v>1</v>
      </c>
      <c r="F11619">
        <v>0</v>
      </c>
      <c r="G11619">
        <v>0</v>
      </c>
      <c r="H11619">
        <v>500000000</v>
      </c>
      <c r="I11619">
        <v>340000000</v>
      </c>
      <c r="J11619">
        <v>0.02</v>
      </c>
    </row>
    <row r="11620" spans="1:10" customFormat="1" hidden="1" x14ac:dyDescent="0.25">
      <c r="A11620">
        <v>218</v>
      </c>
      <c r="B11620" t="s">
        <v>2372</v>
      </c>
      <c r="C11620" t="s">
        <v>2373</v>
      </c>
      <c r="D11620">
        <v>507621786</v>
      </c>
      <c r="E11620">
        <v>1</v>
      </c>
      <c r="F11620">
        <v>0</v>
      </c>
      <c r="G11620">
        <v>0</v>
      </c>
      <c r="H11620">
        <v>500000000</v>
      </c>
      <c r="I11620">
        <v>340000000</v>
      </c>
      <c r="J11620">
        <v>0.02</v>
      </c>
    </row>
    <row r="11621" spans="1:10" customFormat="1" hidden="1" x14ac:dyDescent="0.25">
      <c r="A11621">
        <v>219</v>
      </c>
      <c r="B11621" t="s">
        <v>2372</v>
      </c>
      <c r="C11621" t="s">
        <v>2373</v>
      </c>
      <c r="D11621">
        <v>507621786</v>
      </c>
      <c r="E11621">
        <v>1</v>
      </c>
      <c r="F11621">
        <v>0</v>
      </c>
      <c r="G11621">
        <v>0</v>
      </c>
      <c r="H11621">
        <v>500000000</v>
      </c>
      <c r="I11621">
        <v>340000000</v>
      </c>
      <c r="J11621">
        <v>0.02</v>
      </c>
    </row>
    <row r="11622" spans="1:10" customFormat="1" hidden="1" x14ac:dyDescent="0.25">
      <c r="A11622">
        <v>221</v>
      </c>
      <c r="B11622" t="s">
        <v>1765</v>
      </c>
      <c r="C11622" t="s">
        <v>1766</v>
      </c>
      <c r="D11622">
        <v>3053777133964</v>
      </c>
      <c r="E11622">
        <v>392459467</v>
      </c>
      <c r="F11622">
        <v>2570513921</v>
      </c>
      <c r="G11622">
        <v>2</v>
      </c>
      <c r="H11622">
        <v>216842105571</v>
      </c>
      <c r="I11622">
        <v>340000000</v>
      </c>
      <c r="J11622">
        <v>0.02</v>
      </c>
    </row>
    <row r="11623" spans="1:10" customFormat="1" hidden="1" x14ac:dyDescent="0.25">
      <c r="A11623">
        <v>221</v>
      </c>
      <c r="B11623" t="s">
        <v>1085</v>
      </c>
      <c r="C11623" t="s">
        <v>1086</v>
      </c>
      <c r="D11623">
        <v>74894050705</v>
      </c>
      <c r="E11623">
        <v>1</v>
      </c>
      <c r="F11623">
        <v>0</v>
      </c>
      <c r="G11623">
        <v>0</v>
      </c>
      <c r="H11623">
        <v>50000000000</v>
      </c>
      <c r="I11623">
        <v>340000000</v>
      </c>
      <c r="J11623">
        <v>0</v>
      </c>
    </row>
    <row r="11624" spans="1:10" customFormat="1" hidden="1" x14ac:dyDescent="0.25">
      <c r="A11624">
        <v>221</v>
      </c>
      <c r="B11624" t="s">
        <v>312</v>
      </c>
      <c r="D11624">
        <v>532618310</v>
      </c>
      <c r="E11624">
        <v>1</v>
      </c>
      <c r="F11624">
        <v>0</v>
      </c>
      <c r="G11624">
        <v>0</v>
      </c>
      <c r="H11624">
        <v>510000000</v>
      </c>
      <c r="I11624">
        <v>340000000</v>
      </c>
      <c r="J11624">
        <v>0</v>
      </c>
    </row>
    <row r="11625" spans="1:10" customFormat="1" hidden="1" x14ac:dyDescent="0.25">
      <c r="A11625">
        <v>221</v>
      </c>
      <c r="B11625" t="s">
        <v>1690</v>
      </c>
      <c r="C11625" t="s">
        <v>1691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 customFormat="1" hidden="1" x14ac:dyDescent="0.25">
      <c r="A11626">
        <v>221</v>
      </c>
      <c r="B11626" t="s">
        <v>179</v>
      </c>
      <c r="C11626" t="s">
        <v>180</v>
      </c>
      <c r="D11626">
        <v>74880508854901</v>
      </c>
      <c r="E11626">
        <v>2453432125</v>
      </c>
      <c r="F11626">
        <v>58270342887</v>
      </c>
      <c r="G11626">
        <v>41</v>
      </c>
      <c r="H11626">
        <v>1000000000</v>
      </c>
      <c r="I11626">
        <v>340000000</v>
      </c>
      <c r="J11626">
        <v>3.5000000000000003E-2</v>
      </c>
    </row>
    <row r="11627" spans="1:10" customFormat="1" hidden="1" x14ac:dyDescent="0.25">
      <c r="A11627">
        <v>221</v>
      </c>
      <c r="B11627" t="s">
        <v>1380</v>
      </c>
      <c r="C11627" t="s">
        <v>1381</v>
      </c>
      <c r="D11627">
        <v>15980643</v>
      </c>
      <c r="E11627">
        <v>1</v>
      </c>
      <c r="F11627">
        <v>0</v>
      </c>
      <c r="G11627">
        <v>0</v>
      </c>
      <c r="H11627">
        <v>50000000</v>
      </c>
      <c r="I11627">
        <v>340000000</v>
      </c>
      <c r="J11627">
        <v>0</v>
      </c>
    </row>
    <row r="11628" spans="1:10" customFormat="1" hidden="1" x14ac:dyDescent="0.25">
      <c r="A11628">
        <v>221</v>
      </c>
      <c r="B11628" t="s">
        <v>218</v>
      </c>
      <c r="C11628" t="s">
        <v>219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 customFormat="1" hidden="1" x14ac:dyDescent="0.25">
      <c r="A11629">
        <v>221</v>
      </c>
      <c r="B11629" t="s">
        <v>2386</v>
      </c>
      <c r="C11629" t="s">
        <v>273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customFormat="1" hidden="1" x14ac:dyDescent="0.25">
      <c r="A11630">
        <v>221</v>
      </c>
      <c r="B11630" t="s">
        <v>2240</v>
      </c>
      <c r="C11630" t="s">
        <v>2241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 customFormat="1" hidden="1" x14ac:dyDescent="0.25">
      <c r="A11631">
        <v>221</v>
      </c>
      <c r="B11631" t="s">
        <v>1197</v>
      </c>
      <c r="C11631" t="s">
        <v>1198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 customFormat="1" hidden="1" x14ac:dyDescent="0.25">
      <c r="A11632">
        <v>221</v>
      </c>
      <c r="B11632" t="s">
        <v>1781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customFormat="1" hidden="1" x14ac:dyDescent="0.25">
      <c r="A11633">
        <v>221</v>
      </c>
      <c r="B11633" t="s">
        <v>1733</v>
      </c>
      <c r="C11633" t="s">
        <v>1734</v>
      </c>
      <c r="D11633">
        <v>99823411</v>
      </c>
      <c r="E11633">
        <v>1</v>
      </c>
      <c r="F11633">
        <v>0</v>
      </c>
      <c r="G11633">
        <v>0</v>
      </c>
      <c r="H11633">
        <v>100002817955</v>
      </c>
      <c r="I11633">
        <v>345000000</v>
      </c>
      <c r="J11633">
        <v>4.2000000000000003E-2</v>
      </c>
    </row>
    <row r="11634" spans="1:10" customFormat="1" hidden="1" x14ac:dyDescent="0.25">
      <c r="A11634">
        <v>221</v>
      </c>
      <c r="B11634" t="s">
        <v>1982</v>
      </c>
      <c r="C11634" t="s">
        <v>1983</v>
      </c>
      <c r="D11634">
        <v>76000362703335</v>
      </c>
      <c r="E11634">
        <v>2915047423</v>
      </c>
      <c r="F11634">
        <v>48925901048</v>
      </c>
      <c r="G11634">
        <v>35</v>
      </c>
      <c r="H11634">
        <v>50000000000</v>
      </c>
      <c r="I11634">
        <v>340000000</v>
      </c>
      <c r="J11634">
        <v>0.05</v>
      </c>
    </row>
    <row r="11635" spans="1:10" customFormat="1" hidden="1" x14ac:dyDescent="0.25">
      <c r="A11635">
        <v>221</v>
      </c>
      <c r="B11635" t="s">
        <v>390</v>
      </c>
      <c r="C11635" t="s">
        <v>391</v>
      </c>
      <c r="D11635">
        <v>0</v>
      </c>
      <c r="E11635">
        <v>0</v>
      </c>
      <c r="F11635">
        <v>0</v>
      </c>
      <c r="G11635">
        <v>0</v>
      </c>
      <c r="H11635">
        <v>45600000000</v>
      </c>
      <c r="I11635">
        <v>340000000</v>
      </c>
      <c r="J11635">
        <v>0.03</v>
      </c>
    </row>
    <row r="11636" spans="1:10" customFormat="1" hidden="1" x14ac:dyDescent="0.25">
      <c r="A11636">
        <v>221</v>
      </c>
      <c r="B11636" t="s">
        <v>187</v>
      </c>
      <c r="C11636" t="s">
        <v>188</v>
      </c>
      <c r="D11636">
        <v>189325813620</v>
      </c>
      <c r="E11636">
        <v>351411101</v>
      </c>
      <c r="F11636">
        <v>1129699029</v>
      </c>
      <c r="G11636">
        <v>1</v>
      </c>
      <c r="H11636">
        <v>165000000000</v>
      </c>
      <c r="I11636">
        <v>340000000</v>
      </c>
      <c r="J11636">
        <v>0.01</v>
      </c>
    </row>
    <row r="11637" spans="1:10" customFormat="1" hidden="1" x14ac:dyDescent="0.25">
      <c r="A11637">
        <v>221</v>
      </c>
      <c r="B11637" t="s">
        <v>446</v>
      </c>
      <c r="D11637">
        <v>0</v>
      </c>
      <c r="E11637">
        <v>0</v>
      </c>
      <c r="F11637">
        <v>0</v>
      </c>
      <c r="G11637">
        <v>1911</v>
      </c>
      <c r="H11637">
        <v>0</v>
      </c>
      <c r="I11637">
        <v>0</v>
      </c>
      <c r="J11637">
        <v>0</v>
      </c>
    </row>
    <row r="11638" spans="1:10" customFormat="1" hidden="1" x14ac:dyDescent="0.25">
      <c r="A11638">
        <v>221</v>
      </c>
      <c r="B11638" t="s">
        <v>2233</v>
      </c>
      <c r="C11638" t="s">
        <v>2234</v>
      </c>
      <c r="D11638">
        <v>9393732993</v>
      </c>
      <c r="E11638">
        <v>1</v>
      </c>
      <c r="F11638">
        <v>0</v>
      </c>
      <c r="G11638">
        <v>0</v>
      </c>
      <c r="H11638">
        <v>1000000000</v>
      </c>
      <c r="I11638">
        <v>345000000</v>
      </c>
      <c r="J11638">
        <v>0.2</v>
      </c>
    </row>
    <row r="11639" spans="1:10" customFormat="1" hidden="1" x14ac:dyDescent="0.25">
      <c r="A11639">
        <v>221</v>
      </c>
      <c r="B11639" t="s">
        <v>420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0" customFormat="1" hidden="1" x14ac:dyDescent="0.25">
      <c r="A11640">
        <v>221</v>
      </c>
      <c r="B11640" t="s">
        <v>2283</v>
      </c>
      <c r="C11640" t="s">
        <v>2284</v>
      </c>
      <c r="D11640">
        <v>2821529618554</v>
      </c>
      <c r="E11640">
        <v>368563941</v>
      </c>
      <c r="F11640">
        <v>1113993716</v>
      </c>
      <c r="G11640">
        <v>1</v>
      </c>
      <c r="H11640">
        <v>1400000000000</v>
      </c>
      <c r="I11640">
        <v>340000000</v>
      </c>
      <c r="J11640">
        <v>2.5000000000000001E-2</v>
      </c>
    </row>
    <row r="11641" spans="1:10" customFormat="1" hidden="1" x14ac:dyDescent="0.25">
      <c r="A11641">
        <v>221</v>
      </c>
      <c r="B11641" t="s">
        <v>2229</v>
      </c>
      <c r="C11641" t="s">
        <v>2230</v>
      </c>
      <c r="D11641">
        <v>428346840137</v>
      </c>
      <c r="E11641">
        <v>1</v>
      </c>
      <c r="F11641">
        <v>0</v>
      </c>
      <c r="G11641">
        <v>0</v>
      </c>
      <c r="H11641">
        <v>1000000000</v>
      </c>
      <c r="I11641">
        <v>345000000</v>
      </c>
      <c r="J11641">
        <v>3.9E-2</v>
      </c>
    </row>
    <row r="11642" spans="1:10" customFormat="1" hidden="1" x14ac:dyDescent="0.25">
      <c r="A11642">
        <v>221</v>
      </c>
      <c r="B11642" t="s">
        <v>396</v>
      </c>
      <c r="C11642" t="s">
        <v>397</v>
      </c>
      <c r="D11642">
        <v>101826973033</v>
      </c>
      <c r="E11642">
        <v>1</v>
      </c>
      <c r="F11642">
        <v>0</v>
      </c>
      <c r="G11642">
        <v>0</v>
      </c>
      <c r="H11642">
        <v>100000000000</v>
      </c>
      <c r="I11642">
        <v>340000000</v>
      </c>
      <c r="J11642">
        <v>2.5000000000000001E-2</v>
      </c>
    </row>
    <row r="11643" spans="1:10" customFormat="1" hidden="1" x14ac:dyDescent="0.25">
      <c r="A11643">
        <v>221</v>
      </c>
      <c r="B11643" t="s">
        <v>589</v>
      </c>
      <c r="C11643" t="s">
        <v>590</v>
      </c>
      <c r="D11643">
        <v>497625350</v>
      </c>
      <c r="E11643">
        <v>1</v>
      </c>
      <c r="F11643">
        <v>0</v>
      </c>
      <c r="G11643">
        <v>0</v>
      </c>
      <c r="H11643">
        <v>4000000000</v>
      </c>
      <c r="I11643">
        <v>345000000</v>
      </c>
      <c r="J11643">
        <v>0.05</v>
      </c>
    </row>
    <row r="11644" spans="1:10" customFormat="1" hidden="1" x14ac:dyDescent="0.25">
      <c r="A11644">
        <v>221</v>
      </c>
      <c r="B11644" t="s">
        <v>2235</v>
      </c>
      <c r="C11644" t="s">
        <v>1624</v>
      </c>
      <c r="D11644">
        <v>0</v>
      </c>
      <c r="E11644">
        <v>0</v>
      </c>
      <c r="F11644">
        <v>0</v>
      </c>
      <c r="G11644">
        <v>0</v>
      </c>
      <c r="H11644">
        <v>740000000000</v>
      </c>
      <c r="I11644">
        <v>400000000</v>
      </c>
      <c r="J11644">
        <v>2.5000000000000001E-2</v>
      </c>
    </row>
    <row r="11645" spans="1:10" customFormat="1" hidden="1" x14ac:dyDescent="0.25">
      <c r="A11645">
        <v>221</v>
      </c>
      <c r="B11645" t="s">
        <v>1707</v>
      </c>
      <c r="C11645" t="s">
        <v>1708</v>
      </c>
      <c r="D11645">
        <v>0</v>
      </c>
      <c r="E11645">
        <v>0</v>
      </c>
      <c r="F11645">
        <v>0</v>
      </c>
      <c r="G11645">
        <v>0</v>
      </c>
      <c r="H11645">
        <v>2198000000000</v>
      </c>
      <c r="I11645">
        <v>340000000</v>
      </c>
      <c r="J11645">
        <v>0.04</v>
      </c>
    </row>
    <row r="11646" spans="1:10" customFormat="1" hidden="1" x14ac:dyDescent="0.25">
      <c r="A11646">
        <v>221</v>
      </c>
      <c r="B11646" t="s">
        <v>944</v>
      </c>
      <c r="C11646" t="s">
        <v>945</v>
      </c>
      <c r="D11646">
        <v>68706780588641</v>
      </c>
      <c r="E11646">
        <v>3433456892</v>
      </c>
      <c r="F11646">
        <v>58775680967</v>
      </c>
      <c r="G11646">
        <v>42</v>
      </c>
      <c r="H11646">
        <v>50000000000</v>
      </c>
      <c r="I11646">
        <v>340000000</v>
      </c>
      <c r="J11646">
        <v>0.05</v>
      </c>
    </row>
    <row r="11647" spans="1:10" customFormat="1" hidden="1" x14ac:dyDescent="0.25">
      <c r="A11647">
        <v>221</v>
      </c>
      <c r="B11647" t="s">
        <v>389</v>
      </c>
      <c r="D11647">
        <v>0</v>
      </c>
      <c r="E11647">
        <v>0</v>
      </c>
      <c r="F11647">
        <v>0</v>
      </c>
      <c r="G11647">
        <v>0</v>
      </c>
      <c r="H11647">
        <v>10000000000</v>
      </c>
      <c r="I11647">
        <v>345000000</v>
      </c>
      <c r="J11647">
        <v>0.01</v>
      </c>
    </row>
    <row r="11648" spans="1:10" customFormat="1" hidden="1" x14ac:dyDescent="0.25">
      <c r="A11648">
        <v>221</v>
      </c>
      <c r="B11648" t="s">
        <v>1004</v>
      </c>
      <c r="C11648" t="s">
        <v>1005</v>
      </c>
      <c r="D11648">
        <v>2000620466</v>
      </c>
      <c r="E11648">
        <v>1</v>
      </c>
      <c r="F11648">
        <v>0</v>
      </c>
      <c r="G11648">
        <v>0</v>
      </c>
      <c r="H11648">
        <v>2000000000</v>
      </c>
      <c r="I11648">
        <v>340000000</v>
      </c>
      <c r="J11648">
        <v>0.01</v>
      </c>
    </row>
    <row r="11649" spans="1:10" customFormat="1" hidden="1" x14ac:dyDescent="0.25">
      <c r="A11649">
        <v>221</v>
      </c>
      <c r="B11649" t="s">
        <v>816</v>
      </c>
      <c r="C11649" t="s">
        <v>817</v>
      </c>
      <c r="D11649">
        <v>105217099147</v>
      </c>
      <c r="E11649">
        <v>1</v>
      </c>
      <c r="F11649">
        <v>0</v>
      </c>
      <c r="G11649">
        <v>0</v>
      </c>
      <c r="H11649">
        <v>100000000000</v>
      </c>
      <c r="I11649">
        <v>340000000</v>
      </c>
      <c r="J11649">
        <v>2.5000000000000001E-2</v>
      </c>
    </row>
    <row r="11650" spans="1:10" customFormat="1" hidden="1" x14ac:dyDescent="0.25">
      <c r="A11650">
        <v>221</v>
      </c>
      <c r="B11650" t="s">
        <v>300</v>
      </c>
      <c r="C11650" t="s">
        <v>301</v>
      </c>
      <c r="D11650">
        <v>434834754799</v>
      </c>
      <c r="E11650">
        <v>1</v>
      </c>
      <c r="F11650">
        <v>0</v>
      </c>
      <c r="G11650">
        <v>0</v>
      </c>
      <c r="H11650">
        <v>5334000000</v>
      </c>
      <c r="I11650">
        <v>340000000</v>
      </c>
      <c r="J11650">
        <v>0</v>
      </c>
    </row>
    <row r="11651" spans="1:10" customFormat="1" hidden="1" x14ac:dyDescent="0.25">
      <c r="A11651">
        <v>221</v>
      </c>
      <c r="B11651" t="s">
        <v>935</v>
      </c>
      <c r="C11651" t="s">
        <v>936</v>
      </c>
      <c r="D11651">
        <v>942823411</v>
      </c>
      <c r="E11651">
        <v>1</v>
      </c>
      <c r="F11651">
        <v>0</v>
      </c>
      <c r="G11651">
        <v>0</v>
      </c>
      <c r="H11651">
        <v>200000000</v>
      </c>
      <c r="I11651">
        <v>345000000</v>
      </c>
      <c r="J11651">
        <v>5.0000000000000001E-3</v>
      </c>
    </row>
    <row r="11652" spans="1:10" customFormat="1" hidden="1" x14ac:dyDescent="0.25">
      <c r="A11652">
        <v>221</v>
      </c>
      <c r="B11652" t="s">
        <v>758</v>
      </c>
      <c r="C11652" t="s">
        <v>759</v>
      </c>
      <c r="D11652">
        <v>319862495284</v>
      </c>
      <c r="E11652">
        <v>1</v>
      </c>
      <c r="F11652">
        <v>0</v>
      </c>
      <c r="G11652">
        <v>0</v>
      </c>
      <c r="H11652">
        <v>210000000000</v>
      </c>
      <c r="I11652">
        <v>340000000</v>
      </c>
      <c r="J11652">
        <v>0.02</v>
      </c>
    </row>
    <row r="11653" spans="1:10" customFormat="1" hidden="1" x14ac:dyDescent="0.25">
      <c r="A11653">
        <v>221</v>
      </c>
      <c r="B11653" t="s">
        <v>2485</v>
      </c>
      <c r="D11653">
        <v>0</v>
      </c>
      <c r="E11653">
        <v>0</v>
      </c>
      <c r="F11653">
        <v>0</v>
      </c>
      <c r="G11653">
        <v>0</v>
      </c>
      <c r="H11653">
        <v>100000000</v>
      </c>
      <c r="I11653">
        <v>345000000</v>
      </c>
      <c r="J11653">
        <v>0.05</v>
      </c>
    </row>
    <row r="11654" spans="1:10" customFormat="1" hidden="1" x14ac:dyDescent="0.25">
      <c r="A11654">
        <v>221</v>
      </c>
      <c r="B11654" t="s">
        <v>1591</v>
      </c>
      <c r="C11654" t="s">
        <v>1592</v>
      </c>
      <c r="D11654">
        <v>0</v>
      </c>
      <c r="E11654">
        <v>0</v>
      </c>
      <c r="F11654">
        <v>0</v>
      </c>
      <c r="G11654">
        <v>0</v>
      </c>
      <c r="H11654">
        <v>60000000000</v>
      </c>
      <c r="I11654">
        <v>340000000</v>
      </c>
      <c r="J11654">
        <v>0.02</v>
      </c>
    </row>
    <row r="11655" spans="1:10" customFormat="1" hidden="1" x14ac:dyDescent="0.25">
      <c r="A11655">
        <v>221</v>
      </c>
      <c r="B11655" s="161" t="s">
        <v>2246</v>
      </c>
      <c r="C11655" t="s">
        <v>2247</v>
      </c>
      <c r="D11655">
        <v>0</v>
      </c>
      <c r="E11655">
        <v>0</v>
      </c>
      <c r="F11655">
        <v>0</v>
      </c>
      <c r="G11655">
        <v>0</v>
      </c>
      <c r="H11655">
        <v>350000000</v>
      </c>
      <c r="I11655">
        <v>340000000</v>
      </c>
      <c r="J11655">
        <v>1</v>
      </c>
    </row>
    <row r="11656" spans="1:10" customFormat="1" hidden="1" x14ac:dyDescent="0.25">
      <c r="A11656">
        <v>221</v>
      </c>
      <c r="B11656" t="s">
        <v>2553</v>
      </c>
      <c r="C11656" t="s">
        <v>2554</v>
      </c>
      <c r="D11656">
        <v>57794250140203</v>
      </c>
      <c r="E11656">
        <v>721737233</v>
      </c>
      <c r="F11656">
        <v>37791986086</v>
      </c>
      <c r="G11656">
        <v>26</v>
      </c>
      <c r="H11656">
        <v>111000000000</v>
      </c>
      <c r="I11656">
        <v>340000000</v>
      </c>
      <c r="J11656">
        <v>0.01</v>
      </c>
    </row>
    <row r="11657" spans="1:10" customFormat="1" hidden="1" x14ac:dyDescent="0.25">
      <c r="A11657">
        <v>221</v>
      </c>
      <c r="B11657" t="s">
        <v>667</v>
      </c>
      <c r="C11657" t="s">
        <v>668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 customFormat="1" hidden="1" x14ac:dyDescent="0.25">
      <c r="A11658">
        <v>213</v>
      </c>
      <c r="B11658" t="s">
        <v>258</v>
      </c>
      <c r="C11658" t="s">
        <v>259</v>
      </c>
      <c r="D11658">
        <v>1543835856004</v>
      </c>
      <c r="E11658">
        <v>1</v>
      </c>
      <c r="F11658">
        <v>0</v>
      </c>
      <c r="G11658">
        <v>0</v>
      </c>
      <c r="H11658">
        <v>108000000000</v>
      </c>
      <c r="I11658">
        <v>340000000</v>
      </c>
      <c r="J11658">
        <v>2.8000000000000001E-2</v>
      </c>
    </row>
    <row r="11659" spans="1:10" customFormat="1" hidden="1" x14ac:dyDescent="0.25">
      <c r="A11659">
        <v>216</v>
      </c>
      <c r="B11659" t="s">
        <v>258</v>
      </c>
      <c r="C11659" t="s">
        <v>259</v>
      </c>
      <c r="D11659">
        <v>1063122644704</v>
      </c>
      <c r="E11659">
        <v>381442614</v>
      </c>
      <c r="F11659">
        <v>1438650776</v>
      </c>
      <c r="G11659">
        <v>1</v>
      </c>
      <c r="H11659">
        <v>108000000000</v>
      </c>
      <c r="I11659">
        <v>340000000</v>
      </c>
      <c r="J11659">
        <v>2.8000000000000001E-2</v>
      </c>
    </row>
    <row r="11660" spans="1:10" customFormat="1" hidden="1" x14ac:dyDescent="0.25">
      <c r="A11660">
        <v>220</v>
      </c>
      <c r="B11660" t="s">
        <v>2372</v>
      </c>
      <c r="C11660" t="s">
        <v>2373</v>
      </c>
      <c r="D11660">
        <v>507621786</v>
      </c>
      <c r="E11660">
        <v>1</v>
      </c>
      <c r="F11660">
        <v>0</v>
      </c>
      <c r="G11660">
        <v>0</v>
      </c>
      <c r="H11660">
        <v>500000000</v>
      </c>
      <c r="I11660">
        <v>340000000</v>
      </c>
      <c r="J11660">
        <v>0.02</v>
      </c>
    </row>
    <row r="11661" spans="1:10" customFormat="1" hidden="1" x14ac:dyDescent="0.25">
      <c r="A11661">
        <v>221</v>
      </c>
      <c r="B11661" t="s">
        <v>466</v>
      </c>
      <c r="C11661" t="s">
        <v>467</v>
      </c>
      <c r="D11661">
        <v>741654563508</v>
      </c>
      <c r="E11661">
        <v>1</v>
      </c>
      <c r="F11661">
        <v>0</v>
      </c>
      <c r="G11661">
        <v>0</v>
      </c>
      <c r="H11661">
        <v>350000000000</v>
      </c>
      <c r="I11661">
        <v>340000000</v>
      </c>
      <c r="J11661">
        <v>1.7500000000000002E-2</v>
      </c>
    </row>
    <row r="11662" spans="1:10" customFormat="1" hidden="1" x14ac:dyDescent="0.25">
      <c r="A11662">
        <v>221</v>
      </c>
      <c r="B11662" t="s">
        <v>858</v>
      </c>
      <c r="C11662" t="s">
        <v>859</v>
      </c>
      <c r="D11662">
        <v>90133185321</v>
      </c>
      <c r="E11662">
        <v>1</v>
      </c>
      <c r="F11662">
        <v>0</v>
      </c>
      <c r="G11662">
        <v>0</v>
      </c>
      <c r="H11662">
        <v>777000000</v>
      </c>
      <c r="I11662">
        <v>340000000</v>
      </c>
      <c r="J11662">
        <v>0.03</v>
      </c>
    </row>
    <row r="11663" spans="1:10" customFormat="1" hidden="1" x14ac:dyDescent="0.25">
      <c r="A11663">
        <v>221</v>
      </c>
      <c r="B11663" t="s">
        <v>2039</v>
      </c>
      <c r="C11663" t="s">
        <v>2040</v>
      </c>
      <c r="D11663">
        <v>4300427817</v>
      </c>
      <c r="E11663">
        <v>1</v>
      </c>
      <c r="F11663">
        <v>0</v>
      </c>
      <c r="G11663">
        <v>0</v>
      </c>
      <c r="H11663">
        <v>1000000000</v>
      </c>
      <c r="I11663">
        <v>340000000</v>
      </c>
      <c r="J11663">
        <v>0.01</v>
      </c>
    </row>
    <row r="11664" spans="1:10" customFormat="1" hidden="1" x14ac:dyDescent="0.25">
      <c r="A11664">
        <v>221</v>
      </c>
      <c r="B11664" t="s">
        <v>2151</v>
      </c>
      <c r="C11664" t="s">
        <v>2152</v>
      </c>
      <c r="D11664">
        <v>521762154813</v>
      </c>
      <c r="E11664">
        <v>1</v>
      </c>
      <c r="F11664">
        <v>0</v>
      </c>
      <c r="G11664">
        <v>0</v>
      </c>
      <c r="H11664">
        <v>108146000000</v>
      </c>
      <c r="I11664">
        <v>340000000</v>
      </c>
      <c r="J11664">
        <v>0.01</v>
      </c>
    </row>
    <row r="11665" spans="1:10" customFormat="1" hidden="1" x14ac:dyDescent="0.25">
      <c r="A11665">
        <v>221</v>
      </c>
      <c r="B11665" t="s">
        <v>1364</v>
      </c>
      <c r="C11665" t="s">
        <v>1365</v>
      </c>
      <c r="D11665">
        <v>372140358730</v>
      </c>
      <c r="E11665">
        <v>1</v>
      </c>
      <c r="F11665">
        <v>0</v>
      </c>
      <c r="G11665">
        <v>0</v>
      </c>
      <c r="H11665">
        <v>75000000000</v>
      </c>
      <c r="I11665">
        <v>340000000</v>
      </c>
      <c r="J11665">
        <v>0.02</v>
      </c>
    </row>
    <row r="11666" spans="1:10" customFormat="1" hidden="1" x14ac:dyDescent="0.25">
      <c r="A11666">
        <v>221</v>
      </c>
      <c r="B11666" t="s">
        <v>1756</v>
      </c>
      <c r="C11666" t="s">
        <v>1757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 customFormat="1" hidden="1" x14ac:dyDescent="0.25">
      <c r="A11667">
        <v>221</v>
      </c>
      <c r="B11667" t="s">
        <v>1210</v>
      </c>
      <c r="C11667" t="s">
        <v>1211</v>
      </c>
      <c r="D11667">
        <v>87306397983</v>
      </c>
      <c r="E11667">
        <v>1</v>
      </c>
      <c r="F11667">
        <v>0</v>
      </c>
      <c r="G11667">
        <v>0</v>
      </c>
      <c r="H11667">
        <v>30000000000</v>
      </c>
      <c r="I11667">
        <v>340000000</v>
      </c>
      <c r="J11667">
        <v>0.01</v>
      </c>
    </row>
    <row r="11668" spans="1:10" customFormat="1" hidden="1" x14ac:dyDescent="0.25">
      <c r="A11668">
        <v>221</v>
      </c>
      <c r="B11668" t="s">
        <v>2202</v>
      </c>
      <c r="C11668" t="s">
        <v>2203</v>
      </c>
      <c r="D11668">
        <v>0</v>
      </c>
      <c r="E11668">
        <v>0</v>
      </c>
      <c r="F11668">
        <v>0</v>
      </c>
      <c r="G11668">
        <v>0</v>
      </c>
      <c r="H11668">
        <v>20000000000</v>
      </c>
      <c r="I11668">
        <v>340000000</v>
      </c>
      <c r="J11668">
        <v>0.03</v>
      </c>
    </row>
    <row r="11669" spans="1:10" customFormat="1" hidden="1" x14ac:dyDescent="0.25">
      <c r="A11669">
        <v>221</v>
      </c>
      <c r="B11669" t="s">
        <v>1003</v>
      </c>
      <c r="D11669">
        <v>0</v>
      </c>
      <c r="E11669">
        <v>0</v>
      </c>
      <c r="F11669">
        <v>0</v>
      </c>
      <c r="G11669">
        <v>1910</v>
      </c>
      <c r="H11669">
        <v>0</v>
      </c>
      <c r="I11669">
        <v>0</v>
      </c>
      <c r="J11669">
        <v>0</v>
      </c>
    </row>
    <row r="11670" spans="1:10" customFormat="1" hidden="1" x14ac:dyDescent="0.25">
      <c r="A11670">
        <v>221</v>
      </c>
      <c r="B11670" t="s">
        <v>1269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 customFormat="1" hidden="1" x14ac:dyDescent="0.25">
      <c r="A11671">
        <v>221</v>
      </c>
      <c r="B11671" t="s">
        <v>978</v>
      </c>
      <c r="C11671" t="s">
        <v>979</v>
      </c>
      <c r="D11671">
        <v>916464405</v>
      </c>
      <c r="E11671">
        <v>1</v>
      </c>
      <c r="F11671">
        <v>0</v>
      </c>
      <c r="G11671">
        <v>0</v>
      </c>
      <c r="H11671">
        <v>100000000</v>
      </c>
      <c r="I11671">
        <v>345000000</v>
      </c>
      <c r="J11671">
        <v>0.15</v>
      </c>
    </row>
    <row r="11672" spans="1:10" customFormat="1" hidden="1" x14ac:dyDescent="0.25">
      <c r="A11672">
        <v>221</v>
      </c>
      <c r="B11672" t="s">
        <v>1306</v>
      </c>
      <c r="C11672" t="s">
        <v>1307</v>
      </c>
      <c r="D11672">
        <v>0</v>
      </c>
      <c r="E11672">
        <v>0</v>
      </c>
      <c r="F11672">
        <v>0</v>
      </c>
      <c r="G11672">
        <v>0</v>
      </c>
      <c r="H11672">
        <v>100000000</v>
      </c>
      <c r="I11672">
        <v>340000000</v>
      </c>
      <c r="J11672">
        <v>7.4999999999999997E-3</v>
      </c>
    </row>
    <row r="11673" spans="1:10" customFormat="1" hidden="1" x14ac:dyDescent="0.25">
      <c r="A11673">
        <v>221</v>
      </c>
      <c r="B11673" t="s">
        <v>1503</v>
      </c>
      <c r="C11673" t="s">
        <v>1504</v>
      </c>
      <c r="D11673">
        <v>112109609952</v>
      </c>
      <c r="E11673">
        <v>351411187</v>
      </c>
      <c r="F11673">
        <v>1129707529</v>
      </c>
      <c r="G11673">
        <v>1</v>
      </c>
      <c r="H11673">
        <v>39000000000</v>
      </c>
      <c r="I11673">
        <v>340000000</v>
      </c>
      <c r="J11673">
        <v>0.01</v>
      </c>
    </row>
    <row r="11674" spans="1:10" customFormat="1" hidden="1" x14ac:dyDescent="0.25">
      <c r="A11674">
        <v>221</v>
      </c>
      <c r="B11674" t="s">
        <v>956</v>
      </c>
      <c r="C11674" t="s">
        <v>957</v>
      </c>
      <c r="D11674">
        <v>71538520721</v>
      </c>
      <c r="E11674">
        <v>1</v>
      </c>
      <c r="F11674">
        <v>0</v>
      </c>
      <c r="G11674">
        <v>0</v>
      </c>
      <c r="H11674">
        <v>10000000000</v>
      </c>
      <c r="I11674">
        <v>340000000</v>
      </c>
      <c r="J11674">
        <v>0.01</v>
      </c>
    </row>
    <row r="11675" spans="1:10" customFormat="1" hidden="1" x14ac:dyDescent="0.25">
      <c r="A11675">
        <v>221</v>
      </c>
      <c r="B11675" t="s">
        <v>1304</v>
      </c>
      <c r="C11675" t="s">
        <v>1305</v>
      </c>
      <c r="D11675">
        <v>0</v>
      </c>
      <c r="E11675">
        <v>0</v>
      </c>
      <c r="F11675">
        <v>0</v>
      </c>
      <c r="G11675">
        <v>0</v>
      </c>
      <c r="H11675">
        <v>1000000000</v>
      </c>
      <c r="I11675">
        <v>340000000</v>
      </c>
      <c r="J11675">
        <v>0</v>
      </c>
    </row>
    <row r="11676" spans="1:10" customFormat="1" hidden="1" x14ac:dyDescent="0.25">
      <c r="A11676">
        <v>221</v>
      </c>
      <c r="B11676" t="s">
        <v>2259</v>
      </c>
      <c r="C11676" t="s">
        <v>2260</v>
      </c>
      <c r="D11676">
        <v>7696938716103</v>
      </c>
      <c r="E11676">
        <v>442580076</v>
      </c>
      <c r="F11676">
        <v>4000622972</v>
      </c>
      <c r="G11676">
        <v>3</v>
      </c>
      <c r="H11676">
        <v>1000000000</v>
      </c>
      <c r="I11676">
        <v>340000000</v>
      </c>
      <c r="J11676">
        <v>2.5000000000000001E-2</v>
      </c>
    </row>
    <row r="11677" spans="1:10" customFormat="1" hidden="1" x14ac:dyDescent="0.25">
      <c r="A11677">
        <v>221</v>
      </c>
      <c r="B11677" t="s">
        <v>1175</v>
      </c>
      <c r="C11677" t="s">
        <v>1176</v>
      </c>
      <c r="D11677">
        <v>0</v>
      </c>
      <c r="E11677">
        <v>0</v>
      </c>
      <c r="F11677">
        <v>0</v>
      </c>
      <c r="G11677">
        <v>0</v>
      </c>
      <c r="H11677">
        <v>9000000000</v>
      </c>
      <c r="I11677">
        <v>340000000</v>
      </c>
      <c r="J11677">
        <v>0.01</v>
      </c>
    </row>
    <row r="11678" spans="1:10" customFormat="1" hidden="1" x14ac:dyDescent="0.25">
      <c r="A11678">
        <v>221</v>
      </c>
      <c r="B11678" t="s">
        <v>1873</v>
      </c>
      <c r="C11678" t="s">
        <v>1874</v>
      </c>
      <c r="D11678">
        <v>18582061037295</v>
      </c>
      <c r="E11678">
        <v>1041200324</v>
      </c>
      <c r="F11678">
        <v>22672143817</v>
      </c>
      <c r="G11678">
        <v>16</v>
      </c>
      <c r="H11678">
        <v>500000000000</v>
      </c>
      <c r="I11678">
        <v>340000000</v>
      </c>
      <c r="J11678">
        <v>0.03</v>
      </c>
    </row>
    <row r="11679" spans="1:10" customFormat="1" hidden="1" x14ac:dyDescent="0.25">
      <c r="A11679">
        <v>221</v>
      </c>
      <c r="B11679" t="s">
        <v>625</v>
      </c>
      <c r="C11679" t="s">
        <v>626</v>
      </c>
      <c r="D11679">
        <v>93505493</v>
      </c>
      <c r="E11679">
        <v>1</v>
      </c>
      <c r="F11679">
        <v>0</v>
      </c>
      <c r="G11679">
        <v>0</v>
      </c>
      <c r="H11679">
        <v>50000000000</v>
      </c>
      <c r="I11679">
        <v>340000000</v>
      </c>
      <c r="J11679">
        <v>0.01</v>
      </c>
    </row>
    <row r="11680" spans="1:10" customFormat="1" hidden="1" x14ac:dyDescent="0.25">
      <c r="A11680">
        <v>221</v>
      </c>
      <c r="B11680" t="s">
        <v>203</v>
      </c>
      <c r="C11680" t="s">
        <v>204</v>
      </c>
      <c r="D11680">
        <v>296130049631</v>
      </c>
      <c r="E11680">
        <v>1</v>
      </c>
      <c r="F11680">
        <v>0</v>
      </c>
      <c r="G11680">
        <v>0</v>
      </c>
      <c r="H11680">
        <v>100000000000</v>
      </c>
      <c r="I11680">
        <v>340000000</v>
      </c>
      <c r="J11680">
        <v>2.5000000000000001E-2</v>
      </c>
    </row>
    <row r="11681" spans="1:10" customFormat="1" hidden="1" x14ac:dyDescent="0.25">
      <c r="A11681">
        <v>221</v>
      </c>
      <c r="B11681" t="s">
        <v>2534</v>
      </c>
      <c r="C11681" t="s">
        <v>2535</v>
      </c>
      <c r="D11681">
        <v>1311329766229</v>
      </c>
      <c r="E11681">
        <v>1</v>
      </c>
      <c r="F11681">
        <v>0</v>
      </c>
      <c r="G11681">
        <v>0</v>
      </c>
      <c r="H11681">
        <v>1000000000000</v>
      </c>
      <c r="I11681">
        <v>340000000</v>
      </c>
      <c r="J11681">
        <v>1E-3</v>
      </c>
    </row>
    <row r="11682" spans="1:10" customFormat="1" hidden="1" x14ac:dyDescent="0.25">
      <c r="A11682">
        <v>221</v>
      </c>
      <c r="B11682" t="s">
        <v>1892</v>
      </c>
      <c r="C11682" t="s">
        <v>1893</v>
      </c>
      <c r="D11682">
        <v>3869934</v>
      </c>
      <c r="E11682">
        <v>1</v>
      </c>
      <c r="F11682">
        <v>0</v>
      </c>
      <c r="G11682">
        <v>0</v>
      </c>
      <c r="H11682">
        <v>1000000000</v>
      </c>
      <c r="I11682">
        <v>340000000</v>
      </c>
      <c r="J11682">
        <v>0.01</v>
      </c>
    </row>
    <row r="11683" spans="1:10" customFormat="1" hidden="1" x14ac:dyDescent="0.25">
      <c r="A11683">
        <v>221</v>
      </c>
      <c r="B11683" t="s">
        <v>656</v>
      </c>
      <c r="C11683" t="s">
        <v>657</v>
      </c>
      <c r="D11683">
        <v>0</v>
      </c>
      <c r="E11683">
        <v>1</v>
      </c>
      <c r="F11683">
        <v>0</v>
      </c>
      <c r="G11683">
        <v>0</v>
      </c>
      <c r="H11683">
        <v>400000000</v>
      </c>
      <c r="I11683">
        <v>340000000</v>
      </c>
      <c r="J11683">
        <v>0.02</v>
      </c>
    </row>
    <row r="11684" spans="1:10" customFormat="1" hidden="1" x14ac:dyDescent="0.25">
      <c r="A11684">
        <v>221</v>
      </c>
      <c r="B11684" t="s">
        <v>2279</v>
      </c>
      <c r="C11684" t="s">
        <v>2280</v>
      </c>
      <c r="D11684">
        <v>0</v>
      </c>
      <c r="E11684">
        <v>0</v>
      </c>
      <c r="F11684">
        <v>0</v>
      </c>
      <c r="G11684">
        <v>0</v>
      </c>
      <c r="H11684">
        <v>10000000000</v>
      </c>
      <c r="I11684">
        <v>340000000</v>
      </c>
      <c r="J11684">
        <v>0.02</v>
      </c>
    </row>
    <row r="11685" spans="1:10" customFormat="1" hidden="1" x14ac:dyDescent="0.25">
      <c r="A11685">
        <v>221</v>
      </c>
      <c r="B11685" t="s">
        <v>2308</v>
      </c>
      <c r="C11685" t="s">
        <v>153</v>
      </c>
      <c r="D11685">
        <v>102967900200</v>
      </c>
      <c r="E11685">
        <v>1</v>
      </c>
      <c r="F11685">
        <v>0</v>
      </c>
      <c r="G11685">
        <v>0</v>
      </c>
      <c r="H11685">
        <v>10000000000</v>
      </c>
      <c r="I11685">
        <v>340000000</v>
      </c>
      <c r="J11685">
        <v>0</v>
      </c>
    </row>
    <row r="11686" spans="1:10" customFormat="1" hidden="1" x14ac:dyDescent="0.25">
      <c r="A11686">
        <v>221</v>
      </c>
      <c r="B11686" t="s">
        <v>1681</v>
      </c>
      <c r="C11686" t="s">
        <v>1682</v>
      </c>
      <c r="D11686">
        <v>302243694388</v>
      </c>
      <c r="E11686">
        <v>1</v>
      </c>
      <c r="F11686">
        <v>0</v>
      </c>
      <c r="G11686">
        <v>0</v>
      </c>
      <c r="H11686">
        <v>400000000</v>
      </c>
      <c r="I11686">
        <v>340000000</v>
      </c>
      <c r="J11686">
        <v>0</v>
      </c>
    </row>
    <row r="11687" spans="1:10" customFormat="1" hidden="1" x14ac:dyDescent="0.25">
      <c r="A11687">
        <v>221</v>
      </c>
      <c r="B11687" t="s">
        <v>302</v>
      </c>
      <c r="C11687" t="s">
        <v>303</v>
      </c>
      <c r="D11687">
        <v>5988530140107</v>
      </c>
      <c r="E11687">
        <v>413952000</v>
      </c>
      <c r="F11687">
        <v>4034492492</v>
      </c>
      <c r="G11687">
        <v>3</v>
      </c>
      <c r="H11687">
        <v>1000000000000</v>
      </c>
      <c r="I11687">
        <v>340000000</v>
      </c>
      <c r="J11687">
        <v>1.7999999999999999E-2</v>
      </c>
    </row>
    <row r="11688" spans="1:10" customFormat="1" hidden="1" x14ac:dyDescent="0.25">
      <c r="A11688">
        <v>221</v>
      </c>
      <c r="B11688" t="s">
        <v>727</v>
      </c>
      <c r="C11688" t="s">
        <v>728</v>
      </c>
      <c r="D11688">
        <v>1438165065372</v>
      </c>
      <c r="E11688">
        <v>1</v>
      </c>
      <c r="F11688">
        <v>0</v>
      </c>
      <c r="G11688">
        <v>0</v>
      </c>
      <c r="H11688">
        <v>50000000000</v>
      </c>
      <c r="I11688">
        <v>340000000</v>
      </c>
      <c r="J11688">
        <v>0.03</v>
      </c>
    </row>
    <row r="11689" spans="1:10" customFormat="1" hidden="1" x14ac:dyDescent="0.25">
      <c r="A11689">
        <v>221</v>
      </c>
      <c r="B11689" t="s">
        <v>905</v>
      </c>
      <c r="C11689" t="s">
        <v>906</v>
      </c>
      <c r="D11689">
        <v>1220216841129</v>
      </c>
      <c r="E11689">
        <v>1</v>
      </c>
      <c r="F11689">
        <v>0</v>
      </c>
      <c r="G11689">
        <v>0</v>
      </c>
      <c r="H11689">
        <v>100000000000</v>
      </c>
      <c r="I11689">
        <v>340000000</v>
      </c>
      <c r="J11689">
        <v>5.0000000000000001E-3</v>
      </c>
    </row>
    <row r="11690" spans="1:10" customFormat="1" hidden="1" x14ac:dyDescent="0.25">
      <c r="A11690">
        <v>221</v>
      </c>
      <c r="B11690" t="s">
        <v>814</v>
      </c>
      <c r="C11690" t="s">
        <v>815</v>
      </c>
      <c r="D11690">
        <v>87647406114</v>
      </c>
      <c r="E11690">
        <v>1</v>
      </c>
      <c r="F11690">
        <v>0</v>
      </c>
      <c r="G11690">
        <v>0</v>
      </c>
      <c r="H11690">
        <v>500000000</v>
      </c>
      <c r="I11690">
        <v>340000000</v>
      </c>
      <c r="J11690">
        <v>0.05</v>
      </c>
    </row>
    <row r="11691" spans="1:10" customFormat="1" hidden="1" x14ac:dyDescent="0.25">
      <c r="A11691">
        <v>221</v>
      </c>
      <c r="B11691" t="s">
        <v>1319</v>
      </c>
      <c r="C11691" t="s">
        <v>1320</v>
      </c>
      <c r="D11691">
        <v>0</v>
      </c>
      <c r="E11691">
        <v>0</v>
      </c>
      <c r="F11691">
        <v>0</v>
      </c>
      <c r="G11691">
        <v>0</v>
      </c>
      <c r="H11691">
        <v>1000000000</v>
      </c>
      <c r="I11691">
        <v>340000000</v>
      </c>
      <c r="J11691">
        <v>0.05</v>
      </c>
    </row>
    <row r="11692" spans="1:10" customFormat="1" hidden="1" x14ac:dyDescent="0.25">
      <c r="A11692">
        <v>221</v>
      </c>
      <c r="B11692" t="s">
        <v>2121</v>
      </c>
      <c r="C11692" t="s">
        <v>2122</v>
      </c>
      <c r="D11692">
        <v>32404009284</v>
      </c>
      <c r="E11692">
        <v>1</v>
      </c>
      <c r="F11692">
        <v>0</v>
      </c>
      <c r="G11692">
        <v>0</v>
      </c>
      <c r="H11692">
        <v>20500000000</v>
      </c>
      <c r="I11692">
        <v>340000000</v>
      </c>
      <c r="J11692">
        <v>0</v>
      </c>
    </row>
    <row r="11693" spans="1:10" customFormat="1" hidden="1" x14ac:dyDescent="0.25">
      <c r="A11693">
        <v>221</v>
      </c>
      <c r="B11693" t="s">
        <v>787</v>
      </c>
      <c r="C11693" t="s">
        <v>788</v>
      </c>
      <c r="D11693">
        <v>8207551498658</v>
      </c>
      <c r="E11693">
        <v>750319678</v>
      </c>
      <c r="F11693">
        <v>3692877107</v>
      </c>
      <c r="G11693">
        <v>3</v>
      </c>
      <c r="H11693">
        <v>0</v>
      </c>
      <c r="I11693">
        <v>340000000</v>
      </c>
      <c r="J11693">
        <v>0.1</v>
      </c>
    </row>
    <row r="11694" spans="1:10" customFormat="1" hidden="1" x14ac:dyDescent="0.25">
      <c r="A11694">
        <v>221</v>
      </c>
      <c r="B11694" t="s">
        <v>416</v>
      </c>
      <c r="C11694" t="s">
        <v>417</v>
      </c>
      <c r="D11694">
        <v>0</v>
      </c>
      <c r="E11694">
        <v>0</v>
      </c>
      <c r="F11694">
        <v>0</v>
      </c>
      <c r="G11694">
        <v>0</v>
      </c>
      <c r="H11694">
        <v>10000000000</v>
      </c>
      <c r="I11694">
        <v>340000000</v>
      </c>
      <c r="J11694">
        <v>0.03</v>
      </c>
    </row>
    <row r="11695" spans="1:10" customFormat="1" hidden="1" x14ac:dyDescent="0.25">
      <c r="A11695">
        <v>221</v>
      </c>
      <c r="B11695" t="s">
        <v>1701</v>
      </c>
      <c r="C11695" t="s">
        <v>1702</v>
      </c>
      <c r="D11695">
        <v>0</v>
      </c>
      <c r="E11695">
        <v>0</v>
      </c>
      <c r="F11695">
        <v>0</v>
      </c>
      <c r="G11695">
        <v>0</v>
      </c>
      <c r="H11695">
        <v>10000000000</v>
      </c>
      <c r="I11695">
        <v>340000000</v>
      </c>
      <c r="J11695">
        <v>0.03</v>
      </c>
    </row>
    <row r="11696" spans="1:10" customFormat="1" hidden="1" x14ac:dyDescent="0.25">
      <c r="A11696">
        <v>221</v>
      </c>
      <c r="B11696" t="s">
        <v>2068</v>
      </c>
      <c r="C11696" t="s">
        <v>2069</v>
      </c>
      <c r="D11696">
        <v>23780544401</v>
      </c>
      <c r="E11696">
        <v>1</v>
      </c>
      <c r="F11696">
        <v>0</v>
      </c>
      <c r="G11696">
        <v>0</v>
      </c>
      <c r="H11696">
        <v>1000000000</v>
      </c>
      <c r="I11696">
        <v>340000000</v>
      </c>
      <c r="J11696">
        <v>0.01</v>
      </c>
    </row>
    <row r="11697" spans="1:10" customFormat="1" hidden="1" x14ac:dyDescent="0.25">
      <c r="A11697">
        <v>216</v>
      </c>
      <c r="B11697" t="s">
        <v>2161</v>
      </c>
      <c r="C11697" t="s">
        <v>2162</v>
      </c>
      <c r="D11697">
        <v>6942233670745</v>
      </c>
      <c r="E11697">
        <v>1</v>
      </c>
      <c r="F11697">
        <v>0</v>
      </c>
      <c r="G11697">
        <v>0</v>
      </c>
      <c r="H11697">
        <v>105000000000</v>
      </c>
      <c r="I11697">
        <v>340000000</v>
      </c>
      <c r="J11697">
        <v>0.03</v>
      </c>
    </row>
    <row r="11698" spans="1:10" customFormat="1" hidden="1" x14ac:dyDescent="0.25">
      <c r="A11698">
        <v>221</v>
      </c>
      <c r="B11698" t="s">
        <v>258</v>
      </c>
      <c r="C11698" t="s">
        <v>259</v>
      </c>
      <c r="D11698">
        <v>3486775865291</v>
      </c>
      <c r="E11698">
        <v>340000000</v>
      </c>
      <c r="F11698">
        <v>7066421199</v>
      </c>
      <c r="G11698">
        <v>5</v>
      </c>
      <c r="H11698">
        <v>108000000000</v>
      </c>
      <c r="I11698">
        <v>340000000</v>
      </c>
      <c r="J11698">
        <v>0</v>
      </c>
    </row>
    <row r="11699" spans="1:10" customFormat="1" hidden="1" x14ac:dyDescent="0.25">
      <c r="A11699">
        <v>221</v>
      </c>
      <c r="B11699" t="s">
        <v>425</v>
      </c>
      <c r="C11699" t="s">
        <v>426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customFormat="1" hidden="1" x14ac:dyDescent="0.25">
      <c r="A11700">
        <v>221</v>
      </c>
      <c r="B11700" t="s">
        <v>663</v>
      </c>
      <c r="C11700" t="s">
        <v>664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 customFormat="1" hidden="1" x14ac:dyDescent="0.25">
      <c r="A11701">
        <v>221</v>
      </c>
      <c r="B11701" t="s">
        <v>1149</v>
      </c>
      <c r="C11701" t="s">
        <v>1150</v>
      </c>
      <c r="D11701">
        <v>1692357833385</v>
      </c>
      <c r="E11701">
        <v>1</v>
      </c>
      <c r="F11701">
        <v>0</v>
      </c>
      <c r="G11701">
        <v>0</v>
      </c>
      <c r="H11701">
        <v>150000000000</v>
      </c>
      <c r="I11701">
        <v>340000000</v>
      </c>
      <c r="J11701">
        <v>0.01</v>
      </c>
    </row>
    <row r="11702" spans="1:10" customFormat="1" hidden="1" x14ac:dyDescent="0.25">
      <c r="A11702">
        <v>221</v>
      </c>
      <c r="B11702" t="s">
        <v>1285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 customFormat="1" hidden="1" x14ac:dyDescent="0.25">
      <c r="A11703">
        <v>221</v>
      </c>
      <c r="B11703" t="s">
        <v>946</v>
      </c>
      <c r="C11703" t="s">
        <v>415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customFormat="1" hidden="1" x14ac:dyDescent="0.25">
      <c r="A11704">
        <v>221</v>
      </c>
      <c r="B11704" t="s">
        <v>406</v>
      </c>
      <c r="C11704" t="s">
        <v>407</v>
      </c>
      <c r="D11704">
        <v>111560188963</v>
      </c>
      <c r="E11704">
        <v>1</v>
      </c>
      <c r="F11704">
        <v>0</v>
      </c>
      <c r="G11704">
        <v>0</v>
      </c>
      <c r="H11704">
        <v>100000000000</v>
      </c>
      <c r="I11704">
        <v>340000000</v>
      </c>
      <c r="J11704">
        <v>0.02</v>
      </c>
    </row>
    <row r="11705" spans="1:10" customFormat="1" hidden="1" x14ac:dyDescent="0.25">
      <c r="A11705">
        <v>221</v>
      </c>
      <c r="B11705" t="s">
        <v>1220</v>
      </c>
      <c r="C11705" t="s">
        <v>1221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 customFormat="1" hidden="1" x14ac:dyDescent="0.25">
      <c r="A11706">
        <v>221</v>
      </c>
      <c r="B11706" t="s">
        <v>2149</v>
      </c>
      <c r="C11706" t="s">
        <v>2150</v>
      </c>
      <c r="D11706">
        <v>20153387034</v>
      </c>
      <c r="E11706">
        <v>1</v>
      </c>
      <c r="F11706">
        <v>0</v>
      </c>
      <c r="G11706">
        <v>0</v>
      </c>
      <c r="H11706">
        <v>1000000000</v>
      </c>
      <c r="I11706">
        <v>340000000</v>
      </c>
      <c r="J11706">
        <v>0.01</v>
      </c>
    </row>
    <row r="11707" spans="1:10" customFormat="1" hidden="1" x14ac:dyDescent="0.25">
      <c r="A11707">
        <v>221</v>
      </c>
      <c r="B11707" t="s">
        <v>1279</v>
      </c>
      <c r="C11707" t="s">
        <v>1280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customFormat="1" hidden="1" x14ac:dyDescent="0.25">
      <c r="A11708">
        <v>221</v>
      </c>
      <c r="B11708" t="s">
        <v>1450</v>
      </c>
      <c r="C11708" t="s">
        <v>1451</v>
      </c>
      <c r="D11708">
        <v>152216169183103</v>
      </c>
      <c r="E11708">
        <v>3129211282</v>
      </c>
      <c r="F11708">
        <v>90184498133</v>
      </c>
      <c r="G11708">
        <v>63</v>
      </c>
      <c r="H11708">
        <v>50000000000</v>
      </c>
      <c r="I11708">
        <v>340000000</v>
      </c>
      <c r="J11708">
        <v>0.03</v>
      </c>
    </row>
    <row r="11709" spans="1:10" customFormat="1" hidden="1" x14ac:dyDescent="0.25">
      <c r="A11709">
        <v>221</v>
      </c>
      <c r="B11709" t="s">
        <v>1052</v>
      </c>
      <c r="C11709" t="s">
        <v>1053</v>
      </c>
      <c r="D11709">
        <v>364493402859</v>
      </c>
      <c r="E11709">
        <v>1</v>
      </c>
      <c r="F11709">
        <v>0</v>
      </c>
      <c r="G11709">
        <v>0</v>
      </c>
      <c r="H11709">
        <v>50000000000</v>
      </c>
      <c r="I11709">
        <v>340000000</v>
      </c>
      <c r="J11709">
        <v>0.01</v>
      </c>
    </row>
    <row r="11710" spans="1:10" customFormat="1" hidden="1" x14ac:dyDescent="0.25">
      <c r="A11710">
        <v>221</v>
      </c>
      <c r="B11710" t="s">
        <v>1906</v>
      </c>
      <c r="C11710" t="s">
        <v>1907</v>
      </c>
      <c r="D11710">
        <v>422458253808</v>
      </c>
      <c r="E11710">
        <v>1</v>
      </c>
      <c r="F11710">
        <v>0</v>
      </c>
      <c r="G11710">
        <v>0</v>
      </c>
      <c r="H11710">
        <v>10100000000</v>
      </c>
      <c r="I11710">
        <v>340000000</v>
      </c>
      <c r="J11710">
        <v>0.03</v>
      </c>
    </row>
    <row r="11711" spans="1:10" customFormat="1" hidden="1" x14ac:dyDescent="0.25">
      <c r="A11711">
        <v>221</v>
      </c>
      <c r="B11711" t="s">
        <v>2354</v>
      </c>
      <c r="D11711">
        <v>522286648</v>
      </c>
      <c r="E11711">
        <v>1</v>
      </c>
      <c r="F11711">
        <v>0</v>
      </c>
      <c r="G11711">
        <v>0</v>
      </c>
      <c r="H11711">
        <v>500000000</v>
      </c>
      <c r="I11711">
        <v>340000000</v>
      </c>
      <c r="J11711">
        <v>1</v>
      </c>
    </row>
    <row r="11712" spans="1:10" customFormat="1" hidden="1" x14ac:dyDescent="0.25">
      <c r="A11712">
        <v>221</v>
      </c>
      <c r="B11712" t="s">
        <v>2383</v>
      </c>
      <c r="C11712" t="s">
        <v>2384</v>
      </c>
      <c r="D11712">
        <v>0</v>
      </c>
      <c r="E11712">
        <v>0</v>
      </c>
      <c r="F11712">
        <v>0</v>
      </c>
      <c r="G11712">
        <v>0</v>
      </c>
      <c r="H11712">
        <v>5000000000</v>
      </c>
      <c r="I11712">
        <v>340000000</v>
      </c>
      <c r="J11712">
        <v>0.05</v>
      </c>
    </row>
    <row r="11713" spans="1:10" customFormat="1" hidden="1" x14ac:dyDescent="0.25">
      <c r="A11713">
        <v>221</v>
      </c>
      <c r="B11713" t="s">
        <v>1402</v>
      </c>
      <c r="C11713" t="s">
        <v>1403</v>
      </c>
      <c r="D11713">
        <v>680288729817</v>
      </c>
      <c r="E11713">
        <v>1</v>
      </c>
      <c r="F11713">
        <v>0</v>
      </c>
      <c r="G11713">
        <v>0</v>
      </c>
      <c r="H11713">
        <v>1000000000</v>
      </c>
      <c r="I11713">
        <v>340000000</v>
      </c>
      <c r="J11713">
        <v>0.01</v>
      </c>
    </row>
    <row r="11714" spans="1:10" customFormat="1" hidden="1" x14ac:dyDescent="0.25">
      <c r="A11714">
        <v>221</v>
      </c>
      <c r="B11714" t="s">
        <v>1255</v>
      </c>
      <c r="C11714" t="s">
        <v>1256</v>
      </c>
      <c r="D11714">
        <v>0</v>
      </c>
      <c r="E11714">
        <v>0</v>
      </c>
      <c r="F11714">
        <v>0</v>
      </c>
      <c r="G11714">
        <v>0</v>
      </c>
      <c r="H11714">
        <v>10000000</v>
      </c>
      <c r="I11714">
        <v>340000000</v>
      </c>
      <c r="J11714">
        <v>0</v>
      </c>
    </row>
    <row r="11715" spans="1:10" customFormat="1" hidden="1" x14ac:dyDescent="0.25">
      <c r="A11715">
        <v>221</v>
      </c>
      <c r="B11715" t="s">
        <v>1882</v>
      </c>
      <c r="C11715" t="s">
        <v>1883</v>
      </c>
      <c r="D11715">
        <v>7831694493021</v>
      </c>
      <c r="E11715">
        <v>463097874</v>
      </c>
      <c r="F11715">
        <v>3980164601</v>
      </c>
      <c r="G11715">
        <v>3</v>
      </c>
      <c r="H11715">
        <v>10500000000</v>
      </c>
      <c r="I11715">
        <v>340000000</v>
      </c>
      <c r="J11715">
        <v>0.03</v>
      </c>
    </row>
    <row r="11716" spans="1:10" customFormat="1" hidden="1" x14ac:dyDescent="0.25">
      <c r="A11716">
        <v>221</v>
      </c>
      <c r="B11716" t="s">
        <v>2475</v>
      </c>
      <c r="C11716" t="s">
        <v>2476</v>
      </c>
      <c r="D11716">
        <v>202298836</v>
      </c>
      <c r="E11716">
        <v>1</v>
      </c>
      <c r="F11716">
        <v>0</v>
      </c>
      <c r="G11716">
        <v>0</v>
      </c>
      <c r="H11716">
        <v>200000000</v>
      </c>
      <c r="I11716">
        <v>340000000</v>
      </c>
      <c r="J11716">
        <v>0.02</v>
      </c>
    </row>
    <row r="11717" spans="1:10" customFormat="1" hidden="1" x14ac:dyDescent="0.25">
      <c r="A11717">
        <v>221</v>
      </c>
      <c r="B11717" t="s">
        <v>2445</v>
      </c>
      <c r="C11717" t="s">
        <v>2446</v>
      </c>
      <c r="D11717">
        <v>10005453041</v>
      </c>
      <c r="E11717">
        <v>1</v>
      </c>
      <c r="F11717">
        <v>0</v>
      </c>
      <c r="G11717">
        <v>0</v>
      </c>
      <c r="H11717">
        <v>0</v>
      </c>
      <c r="I11717">
        <v>340000000</v>
      </c>
      <c r="J11717">
        <v>0</v>
      </c>
    </row>
    <row r="11718" spans="1:10" customFormat="1" hidden="1" x14ac:dyDescent="0.25">
      <c r="A11718">
        <v>221</v>
      </c>
      <c r="B11718" s="161" t="s">
        <v>1246</v>
      </c>
      <c r="C11718" t="s">
        <v>1247</v>
      </c>
      <c r="D11718">
        <v>0</v>
      </c>
      <c r="E11718">
        <v>0</v>
      </c>
      <c r="F11718">
        <v>0</v>
      </c>
      <c r="G11718">
        <v>0</v>
      </c>
      <c r="H11718">
        <v>21000000000</v>
      </c>
      <c r="I11718">
        <v>340000000</v>
      </c>
      <c r="J11718">
        <v>0.02</v>
      </c>
    </row>
    <row r="11719" spans="1:10" customFormat="1" hidden="1" x14ac:dyDescent="0.25">
      <c r="A11719">
        <v>221</v>
      </c>
      <c r="B11719" t="s">
        <v>729</v>
      </c>
      <c r="C11719" t="s">
        <v>730</v>
      </c>
      <c r="D11719">
        <v>1269793511541</v>
      </c>
      <c r="E11719">
        <v>1</v>
      </c>
      <c r="F11719">
        <v>0</v>
      </c>
      <c r="G11719">
        <v>0</v>
      </c>
      <c r="H11719">
        <v>10000000000</v>
      </c>
      <c r="I11719">
        <v>345000000</v>
      </c>
      <c r="J11719">
        <v>0.01</v>
      </c>
    </row>
    <row r="11720" spans="1:10" customFormat="1" hidden="1" x14ac:dyDescent="0.25">
      <c r="A11720">
        <v>221</v>
      </c>
      <c r="B11720" t="s">
        <v>2352</v>
      </c>
      <c r="C11720" t="s">
        <v>2353</v>
      </c>
      <c r="D11720">
        <v>103487433109</v>
      </c>
      <c r="E11720">
        <v>1</v>
      </c>
      <c r="F11720">
        <v>0</v>
      </c>
      <c r="G11720">
        <v>0</v>
      </c>
      <c r="H11720">
        <v>100000000000</v>
      </c>
      <c r="I11720">
        <v>340000000</v>
      </c>
      <c r="J11720">
        <v>0.01</v>
      </c>
    </row>
    <row r="11721" spans="1:10" customFormat="1" hidden="1" x14ac:dyDescent="0.25">
      <c r="A11721">
        <v>221</v>
      </c>
      <c r="B11721" t="s">
        <v>2295</v>
      </c>
      <c r="C11721" t="s">
        <v>2296</v>
      </c>
      <c r="D11721">
        <v>0</v>
      </c>
      <c r="E11721">
        <v>0</v>
      </c>
      <c r="F11721">
        <v>0</v>
      </c>
      <c r="G11721">
        <v>0</v>
      </c>
      <c r="H11721">
        <v>10000000000</v>
      </c>
      <c r="I11721">
        <v>340000000</v>
      </c>
      <c r="J11721">
        <v>0.01</v>
      </c>
    </row>
    <row r="11722" spans="1:10" customFormat="1" hidden="1" x14ac:dyDescent="0.25">
      <c r="A11722">
        <v>221</v>
      </c>
      <c r="B11722" t="s">
        <v>1954</v>
      </c>
      <c r="C11722" t="s">
        <v>391</v>
      </c>
      <c r="D11722">
        <v>0</v>
      </c>
      <c r="E11722">
        <v>0</v>
      </c>
      <c r="F11722">
        <v>0</v>
      </c>
      <c r="G11722">
        <v>0</v>
      </c>
      <c r="H11722">
        <v>45600000000</v>
      </c>
      <c r="I11722">
        <v>340000000</v>
      </c>
      <c r="J11722">
        <v>4.4999999999999998E-2</v>
      </c>
    </row>
    <row r="11723" spans="1:10" customFormat="1" hidden="1" x14ac:dyDescent="0.25">
      <c r="A11723">
        <v>221</v>
      </c>
      <c r="B11723" t="s">
        <v>2109</v>
      </c>
      <c r="C11723" t="s">
        <v>2110</v>
      </c>
      <c r="D11723">
        <v>296586682654</v>
      </c>
      <c r="E11723">
        <v>351411134</v>
      </c>
      <c r="F11723">
        <v>1129702269</v>
      </c>
      <c r="G11723">
        <v>1</v>
      </c>
      <c r="H11723">
        <v>25000000000</v>
      </c>
      <c r="I11723">
        <v>340000000</v>
      </c>
      <c r="J11723">
        <v>0.01</v>
      </c>
    </row>
    <row r="11724" spans="1:10" customFormat="1" hidden="1" x14ac:dyDescent="0.25">
      <c r="A11724">
        <v>221</v>
      </c>
      <c r="B11724" t="s">
        <v>1171</v>
      </c>
      <c r="C11724" t="s">
        <v>1172</v>
      </c>
      <c r="D11724">
        <v>29733655919</v>
      </c>
      <c r="E11724">
        <v>1</v>
      </c>
      <c r="F11724">
        <v>0</v>
      </c>
      <c r="G11724">
        <v>0</v>
      </c>
      <c r="H11724">
        <v>5000000000</v>
      </c>
      <c r="I11724">
        <v>340000000</v>
      </c>
      <c r="J11724">
        <v>0.02</v>
      </c>
    </row>
    <row r="11725" spans="1:10" customFormat="1" hidden="1" x14ac:dyDescent="0.25">
      <c r="A11725">
        <v>221</v>
      </c>
      <c r="B11725" t="s">
        <v>447</v>
      </c>
      <c r="C11725" t="s">
        <v>448</v>
      </c>
      <c r="D11725">
        <v>0</v>
      </c>
      <c r="E11725">
        <v>0</v>
      </c>
      <c r="F11725">
        <v>0</v>
      </c>
      <c r="G11725">
        <v>0</v>
      </c>
      <c r="H11725">
        <v>100000000</v>
      </c>
      <c r="I11725">
        <v>340000000</v>
      </c>
      <c r="J11725">
        <v>1.9E-2</v>
      </c>
    </row>
    <row r="11726" spans="1:10" customFormat="1" hidden="1" x14ac:dyDescent="0.25">
      <c r="A11726">
        <v>221</v>
      </c>
      <c r="B11726" t="s">
        <v>2326</v>
      </c>
      <c r="C11726" t="s">
        <v>2327</v>
      </c>
      <c r="D11726">
        <v>1342604973211</v>
      </c>
      <c r="E11726">
        <v>415531314</v>
      </c>
      <c r="F11726">
        <v>2547083790</v>
      </c>
      <c r="G11726">
        <v>2</v>
      </c>
      <c r="H11726">
        <v>128000000000</v>
      </c>
      <c r="I11726">
        <v>340000000</v>
      </c>
      <c r="J11726">
        <v>2.8799999999999999E-2</v>
      </c>
    </row>
    <row r="11727" spans="1:10" customFormat="1" hidden="1" x14ac:dyDescent="0.25">
      <c r="A11727">
        <v>221</v>
      </c>
      <c r="B11727" t="s">
        <v>248</v>
      </c>
      <c r="C11727" t="s">
        <v>249</v>
      </c>
      <c r="D11727">
        <v>376809302778</v>
      </c>
      <c r="E11727">
        <v>1</v>
      </c>
      <c r="F11727">
        <v>0</v>
      </c>
      <c r="G11727">
        <v>0</v>
      </c>
      <c r="H11727">
        <v>100000000000</v>
      </c>
      <c r="I11727">
        <v>340000000</v>
      </c>
      <c r="J11727">
        <v>0.03</v>
      </c>
    </row>
    <row r="11728" spans="1:10" customFormat="1" hidden="1" x14ac:dyDescent="0.25">
      <c r="A11728">
        <v>221</v>
      </c>
      <c r="B11728" t="s">
        <v>341</v>
      </c>
      <c r="C11728" t="s">
        <v>342</v>
      </c>
      <c r="D11728">
        <v>2572177356565</v>
      </c>
      <c r="E11728">
        <v>340000000</v>
      </c>
      <c r="F11728">
        <v>2622902273</v>
      </c>
      <c r="G11728">
        <v>2</v>
      </c>
      <c r="H11728">
        <v>200000000000</v>
      </c>
      <c r="I11728">
        <v>340000000</v>
      </c>
      <c r="J11728">
        <v>0</v>
      </c>
    </row>
    <row r="11729" spans="1:10" customFormat="1" hidden="1" x14ac:dyDescent="0.25">
      <c r="A11729">
        <v>221</v>
      </c>
      <c r="B11729" t="s">
        <v>646</v>
      </c>
      <c r="C11729" t="s">
        <v>647</v>
      </c>
      <c r="D11729">
        <v>116070816524418</v>
      </c>
      <c r="E11729">
        <v>6146244793</v>
      </c>
      <c r="F11729">
        <v>77140109402</v>
      </c>
      <c r="G11729">
        <v>56</v>
      </c>
      <c r="H11729">
        <v>3000000000000</v>
      </c>
      <c r="I11729">
        <v>340000000</v>
      </c>
      <c r="J11729">
        <v>7.0000000000000007E-2</v>
      </c>
    </row>
    <row r="11730" spans="1:10" customFormat="1" hidden="1" x14ac:dyDescent="0.25">
      <c r="A11730">
        <v>221</v>
      </c>
      <c r="B11730" s="161" t="s">
        <v>2542</v>
      </c>
      <c r="C11730" t="s">
        <v>746</v>
      </c>
      <c r="D11730">
        <v>0</v>
      </c>
      <c r="E11730">
        <v>0</v>
      </c>
      <c r="F11730">
        <v>0</v>
      </c>
      <c r="G11730">
        <v>0</v>
      </c>
      <c r="H11730">
        <v>51000000000</v>
      </c>
      <c r="I11730">
        <v>340000000</v>
      </c>
      <c r="J11730">
        <v>2.5000000000000001E-3</v>
      </c>
    </row>
    <row r="11731" spans="1:10" customFormat="1" hidden="1" x14ac:dyDescent="0.25">
      <c r="A11731">
        <v>221</v>
      </c>
      <c r="B11731" t="s">
        <v>1341</v>
      </c>
      <c r="D11731">
        <v>0</v>
      </c>
      <c r="E11731">
        <v>0</v>
      </c>
      <c r="F11731">
        <v>0</v>
      </c>
      <c r="G11731">
        <v>0</v>
      </c>
      <c r="H11731">
        <v>248919812455</v>
      </c>
      <c r="I11731">
        <v>340000000</v>
      </c>
      <c r="J11731">
        <v>0.03</v>
      </c>
    </row>
    <row r="11732" spans="1:10" customFormat="1" hidden="1" x14ac:dyDescent="0.25">
      <c r="A11732">
        <v>221</v>
      </c>
      <c r="B11732" t="s">
        <v>846</v>
      </c>
      <c r="C11732" t="s">
        <v>847</v>
      </c>
      <c r="D11732">
        <v>0</v>
      </c>
      <c r="E11732">
        <v>0</v>
      </c>
      <c r="F11732">
        <v>0</v>
      </c>
      <c r="G11732">
        <v>0</v>
      </c>
      <c r="H11732">
        <v>500000000</v>
      </c>
      <c r="I11732">
        <v>340000000</v>
      </c>
      <c r="J11732">
        <v>8.0000000000000002E-3</v>
      </c>
    </row>
    <row r="11733" spans="1:10" customFormat="1" hidden="1" x14ac:dyDescent="0.25">
      <c r="A11733">
        <v>221</v>
      </c>
      <c r="B11733" t="s">
        <v>2021</v>
      </c>
      <c r="C11733" t="s">
        <v>740</v>
      </c>
      <c r="D11733">
        <v>0</v>
      </c>
      <c r="E11733">
        <v>0</v>
      </c>
      <c r="F11733">
        <v>0</v>
      </c>
      <c r="G11733">
        <v>0</v>
      </c>
      <c r="H11733">
        <v>200000000</v>
      </c>
      <c r="I11733">
        <v>340000000</v>
      </c>
      <c r="J11733">
        <v>0.01</v>
      </c>
    </row>
    <row r="11734" spans="1:10" customFormat="1" hidden="1" x14ac:dyDescent="0.25">
      <c r="A11734">
        <v>221</v>
      </c>
      <c r="B11734" t="s">
        <v>615</v>
      </c>
      <c r="C11734" t="s">
        <v>616</v>
      </c>
      <c r="D11734">
        <v>0</v>
      </c>
      <c r="E11734">
        <v>0</v>
      </c>
      <c r="F11734">
        <v>0</v>
      </c>
      <c r="G11734">
        <v>0</v>
      </c>
      <c r="H11734">
        <v>100000000000</v>
      </c>
      <c r="I11734">
        <v>340000000</v>
      </c>
      <c r="J11734">
        <v>0.03</v>
      </c>
    </row>
    <row r="11735" spans="1:10" customFormat="1" hidden="1" x14ac:dyDescent="0.25">
      <c r="A11735">
        <v>221</v>
      </c>
      <c r="B11735" t="s">
        <v>2336</v>
      </c>
      <c r="C11735" t="s">
        <v>1324</v>
      </c>
      <c r="D11735">
        <v>0</v>
      </c>
      <c r="E11735">
        <v>0</v>
      </c>
      <c r="F11735">
        <v>0</v>
      </c>
      <c r="G11735">
        <v>0</v>
      </c>
      <c r="H11735">
        <v>394000000000</v>
      </c>
      <c r="I11735">
        <v>340000000</v>
      </c>
      <c r="J11735">
        <v>1</v>
      </c>
    </row>
    <row r="11736" spans="1:10" customFormat="1" hidden="1" x14ac:dyDescent="0.25">
      <c r="A11736">
        <v>221</v>
      </c>
      <c r="B11736" t="s">
        <v>1323</v>
      </c>
      <c r="C11736" t="s">
        <v>1324</v>
      </c>
      <c r="D11736">
        <v>0</v>
      </c>
      <c r="E11736">
        <v>0</v>
      </c>
      <c r="F11736">
        <v>0</v>
      </c>
      <c r="G11736">
        <v>0</v>
      </c>
      <c r="H11736">
        <v>390000000000</v>
      </c>
      <c r="I11736">
        <v>340000000</v>
      </c>
      <c r="J11736">
        <v>1</v>
      </c>
    </row>
    <row r="11737" spans="1:10" customFormat="1" hidden="1" x14ac:dyDescent="0.25">
      <c r="A11737">
        <v>212</v>
      </c>
      <c r="B11737" t="s">
        <v>304</v>
      </c>
      <c r="C11737" t="s">
        <v>305</v>
      </c>
      <c r="D11737">
        <v>42650410121286</v>
      </c>
      <c r="E11737">
        <v>1931436911</v>
      </c>
      <c r="F11737">
        <v>30930008093</v>
      </c>
      <c r="G11737">
        <v>8</v>
      </c>
      <c r="H11737">
        <v>158900000000</v>
      </c>
      <c r="I11737">
        <v>340000000</v>
      </c>
      <c r="J11737">
        <v>4.8934999999999999E-2</v>
      </c>
    </row>
    <row r="11738" spans="1:10" customFormat="1" hidden="1" x14ac:dyDescent="0.25">
      <c r="A11738">
        <v>221</v>
      </c>
      <c r="B11738" t="s">
        <v>2161</v>
      </c>
      <c r="C11738" t="s">
        <v>2162</v>
      </c>
      <c r="D11738">
        <v>0</v>
      </c>
      <c r="E11738">
        <v>0</v>
      </c>
      <c r="F11738">
        <v>0</v>
      </c>
      <c r="G11738">
        <v>0</v>
      </c>
      <c r="H11738">
        <v>105000000000</v>
      </c>
      <c r="I11738">
        <v>345000000</v>
      </c>
      <c r="J11738">
        <v>0.03</v>
      </c>
    </row>
    <row r="11739" spans="1:10" customFormat="1" hidden="1" x14ac:dyDescent="0.25">
      <c r="A11739">
        <v>213</v>
      </c>
      <c r="B11739" t="s">
        <v>304</v>
      </c>
      <c r="C11739" t="s">
        <v>305</v>
      </c>
      <c r="D11739">
        <v>44676000802398</v>
      </c>
      <c r="E11739">
        <v>2142330322</v>
      </c>
      <c r="F11739">
        <v>35028778749</v>
      </c>
      <c r="G11739">
        <v>18</v>
      </c>
      <c r="H11739">
        <v>158900000000</v>
      </c>
      <c r="I11739">
        <v>340000000</v>
      </c>
      <c r="J11739">
        <v>4.8934999999999999E-2</v>
      </c>
    </row>
    <row r="11740" spans="1:10" customFormat="1" hidden="1" x14ac:dyDescent="0.25">
      <c r="A11740">
        <v>216</v>
      </c>
      <c r="B11740" t="s">
        <v>1195</v>
      </c>
      <c r="C11740" t="s">
        <v>1196</v>
      </c>
      <c r="D11740">
        <v>581691805425</v>
      </c>
      <c r="E11740">
        <v>369598102</v>
      </c>
      <c r="F11740">
        <v>1450307035</v>
      </c>
      <c r="G11740">
        <v>1</v>
      </c>
      <c r="H11740">
        <v>25000000000</v>
      </c>
      <c r="I11740">
        <v>340000000</v>
      </c>
      <c r="J11740">
        <v>0.02</v>
      </c>
    </row>
    <row r="11741" spans="1:10" customFormat="1" hidden="1" x14ac:dyDescent="0.25">
      <c r="A11741">
        <v>217</v>
      </c>
      <c r="B11741" t="s">
        <v>1195</v>
      </c>
      <c r="C11741" t="s">
        <v>1196</v>
      </c>
      <c r="D11741">
        <v>581927559017</v>
      </c>
      <c r="E11741">
        <v>1</v>
      </c>
      <c r="F11741">
        <v>0</v>
      </c>
      <c r="G11741">
        <v>0</v>
      </c>
      <c r="H11741">
        <v>25000000000</v>
      </c>
      <c r="I11741">
        <v>340000000</v>
      </c>
      <c r="J11741">
        <v>1.4999999999999999E-2</v>
      </c>
    </row>
    <row r="11742" spans="1:10" customFormat="1" hidden="1" x14ac:dyDescent="0.25">
      <c r="A11742">
        <v>217</v>
      </c>
      <c r="B11742" t="s">
        <v>298</v>
      </c>
      <c r="C11742" t="s">
        <v>299</v>
      </c>
      <c r="D11742">
        <v>761333072714</v>
      </c>
      <c r="E11742">
        <v>1</v>
      </c>
      <c r="F11742">
        <v>0</v>
      </c>
      <c r="G11742">
        <v>0</v>
      </c>
      <c r="H11742">
        <v>100000000000</v>
      </c>
      <c r="I11742">
        <v>340000000</v>
      </c>
      <c r="J11742">
        <v>0.04</v>
      </c>
    </row>
    <row r="11743" spans="1:10" customFormat="1" hidden="1" x14ac:dyDescent="0.25">
      <c r="A11743">
        <v>218</v>
      </c>
      <c r="B11743" t="s">
        <v>304</v>
      </c>
      <c r="C11743" t="s">
        <v>305</v>
      </c>
      <c r="D11743">
        <v>53909088922752</v>
      </c>
      <c r="E11743">
        <v>2262811994</v>
      </c>
      <c r="F11743">
        <v>37370372722</v>
      </c>
      <c r="G11743">
        <v>24</v>
      </c>
      <c r="H11743">
        <v>158900000000</v>
      </c>
      <c r="I11743">
        <v>340000000</v>
      </c>
      <c r="J11743">
        <v>4.8934999999999999E-2</v>
      </c>
    </row>
    <row r="11744" spans="1:10" customFormat="1" hidden="1" x14ac:dyDescent="0.25">
      <c r="A11744">
        <v>221</v>
      </c>
      <c r="B11744" t="s">
        <v>2398</v>
      </c>
      <c r="C11744" t="s">
        <v>2399</v>
      </c>
      <c r="D11744">
        <v>3197292366781</v>
      </c>
      <c r="E11744">
        <v>392445106</v>
      </c>
      <c r="F11744">
        <v>2569810212</v>
      </c>
      <c r="G11744">
        <v>2</v>
      </c>
      <c r="H11744">
        <v>30000000000</v>
      </c>
      <c r="I11744">
        <v>340000000</v>
      </c>
      <c r="J11744">
        <v>0.02</v>
      </c>
    </row>
    <row r="11745" spans="1:10" customFormat="1" hidden="1" x14ac:dyDescent="0.25">
      <c r="A11745">
        <v>221</v>
      </c>
      <c r="B11745" t="s">
        <v>1890</v>
      </c>
      <c r="C11745" t="s">
        <v>1891</v>
      </c>
      <c r="D11745">
        <v>7685765273070</v>
      </c>
      <c r="E11745">
        <v>504246396</v>
      </c>
      <c r="F11745">
        <v>3941913519</v>
      </c>
      <c r="G11745">
        <v>3</v>
      </c>
      <c r="H11745">
        <v>505000000000</v>
      </c>
      <c r="I11745">
        <v>340000000</v>
      </c>
      <c r="J11745">
        <v>0.04</v>
      </c>
    </row>
    <row r="11746" spans="1:10" customFormat="1" hidden="1" x14ac:dyDescent="0.25">
      <c r="A11746">
        <v>221</v>
      </c>
      <c r="B11746" t="s">
        <v>1619</v>
      </c>
      <c r="C11746" t="s">
        <v>1620</v>
      </c>
      <c r="D11746">
        <v>32891307076</v>
      </c>
      <c r="E11746">
        <v>1</v>
      </c>
      <c r="F11746">
        <v>0</v>
      </c>
      <c r="G11746">
        <v>0</v>
      </c>
      <c r="H11746">
        <v>10000000000</v>
      </c>
      <c r="I11746">
        <v>340000000</v>
      </c>
      <c r="J11746">
        <v>0.01</v>
      </c>
    </row>
    <row r="11747" spans="1:10" customFormat="1" hidden="1" x14ac:dyDescent="0.25">
      <c r="A11747">
        <v>221</v>
      </c>
      <c r="B11747" t="s">
        <v>1362</v>
      </c>
      <c r="C11747" t="s">
        <v>1363</v>
      </c>
      <c r="D11747">
        <v>438761737622</v>
      </c>
      <c r="E11747">
        <v>1</v>
      </c>
      <c r="F11747">
        <v>0</v>
      </c>
      <c r="G11747">
        <v>0</v>
      </c>
      <c r="H11747">
        <v>10000000000</v>
      </c>
      <c r="I11747">
        <v>340000000</v>
      </c>
      <c r="J11747">
        <v>0.01</v>
      </c>
    </row>
    <row r="11748" spans="1:10" customFormat="1" hidden="1" x14ac:dyDescent="0.25">
      <c r="A11748">
        <v>221</v>
      </c>
      <c r="B11748" t="s">
        <v>949</v>
      </c>
      <c r="C11748" t="s">
        <v>950</v>
      </c>
      <c r="D11748">
        <v>5966618157607</v>
      </c>
      <c r="E11748">
        <v>366226626</v>
      </c>
      <c r="F11748">
        <v>2596435974</v>
      </c>
      <c r="G11748">
        <v>2</v>
      </c>
      <c r="H11748">
        <v>130000000000</v>
      </c>
      <c r="I11748">
        <v>340000000</v>
      </c>
      <c r="J11748">
        <v>0.01</v>
      </c>
    </row>
    <row r="11749" spans="1:10" customFormat="1" hidden="1" x14ac:dyDescent="0.25">
      <c r="A11749">
        <v>221</v>
      </c>
      <c r="B11749" t="s">
        <v>2248</v>
      </c>
      <c r="C11749" t="s">
        <v>2249</v>
      </c>
      <c r="D11749">
        <v>76557494494845</v>
      </c>
      <c r="E11749">
        <v>963870534</v>
      </c>
      <c r="F11749">
        <v>68695077772</v>
      </c>
      <c r="G11749">
        <v>47</v>
      </c>
      <c r="H11749">
        <v>500000000000</v>
      </c>
      <c r="I11749">
        <v>340000000</v>
      </c>
      <c r="J11749">
        <v>8.9999999999999993E-3</v>
      </c>
    </row>
    <row r="11750" spans="1:10" customFormat="1" hidden="1" x14ac:dyDescent="0.25">
      <c r="A11750">
        <v>221</v>
      </c>
      <c r="B11750" t="s">
        <v>1529</v>
      </c>
      <c r="C11750" t="s">
        <v>1530</v>
      </c>
      <c r="D11750">
        <v>0</v>
      </c>
      <c r="E11750">
        <v>0</v>
      </c>
      <c r="F11750">
        <v>0</v>
      </c>
      <c r="G11750">
        <v>0</v>
      </c>
      <c r="H11750">
        <v>340000000000</v>
      </c>
      <c r="I11750">
        <v>475000000</v>
      </c>
      <c r="J11750">
        <v>1.7999999999999999E-2</v>
      </c>
    </row>
    <row r="11751" spans="1:10" customFormat="1" hidden="1" x14ac:dyDescent="0.25">
      <c r="A11751">
        <v>221</v>
      </c>
      <c r="B11751" t="s">
        <v>617</v>
      </c>
      <c r="C11751" t="s">
        <v>618</v>
      </c>
      <c r="D11751">
        <v>37173252504799</v>
      </c>
      <c r="E11751">
        <v>856378879</v>
      </c>
      <c r="F11751">
        <v>27395992991</v>
      </c>
      <c r="G11751">
        <v>19</v>
      </c>
      <c r="H11751">
        <v>3030000000000</v>
      </c>
      <c r="I11751">
        <v>340000000</v>
      </c>
      <c r="J11751">
        <v>1.8499999999999999E-2</v>
      </c>
    </row>
    <row r="11752" spans="1:10" customFormat="1" hidden="1" x14ac:dyDescent="0.25">
      <c r="A11752">
        <v>221</v>
      </c>
      <c r="B11752" t="s">
        <v>2073</v>
      </c>
      <c r="C11752" t="s">
        <v>2074</v>
      </c>
      <c r="D11752">
        <v>12828485555849</v>
      </c>
      <c r="E11752">
        <v>800537043</v>
      </c>
      <c r="F11752">
        <v>11052889044</v>
      </c>
      <c r="G11752">
        <v>8</v>
      </c>
      <c r="H11752">
        <v>300000000000</v>
      </c>
      <c r="I11752">
        <v>340000000</v>
      </c>
      <c r="J11752">
        <v>0.04</v>
      </c>
    </row>
    <row r="11753" spans="1:10" customFormat="1" hidden="1" x14ac:dyDescent="0.25">
      <c r="A11753">
        <v>221</v>
      </c>
      <c r="B11753" t="s">
        <v>654</v>
      </c>
      <c r="C11753" t="s">
        <v>655</v>
      </c>
      <c r="D11753">
        <v>1303112928728</v>
      </c>
      <c r="E11753">
        <v>355262672</v>
      </c>
      <c r="F11753">
        <v>1126298444</v>
      </c>
      <c r="G11753">
        <v>1</v>
      </c>
      <c r="H11753">
        <v>1000000000000</v>
      </c>
      <c r="I11753">
        <v>340000000</v>
      </c>
      <c r="J11753">
        <v>1.337E-2</v>
      </c>
    </row>
    <row r="11754" spans="1:10" customFormat="1" hidden="1" x14ac:dyDescent="0.25">
      <c r="A11754">
        <v>221</v>
      </c>
      <c r="B11754" t="s">
        <v>1398</v>
      </c>
      <c r="C11754" t="s">
        <v>1399</v>
      </c>
      <c r="D11754">
        <v>7974391689500</v>
      </c>
      <c r="E11754">
        <v>405573656</v>
      </c>
      <c r="F11754">
        <v>2557372613</v>
      </c>
      <c r="G11754">
        <v>2</v>
      </c>
      <c r="H11754">
        <v>200000000000</v>
      </c>
      <c r="I11754">
        <v>340000000</v>
      </c>
      <c r="J11754">
        <v>2.5000000000000001E-2</v>
      </c>
    </row>
    <row r="11755" spans="1:10" customFormat="1" hidden="1" x14ac:dyDescent="0.25">
      <c r="A11755">
        <v>221</v>
      </c>
      <c r="B11755" t="s">
        <v>252</v>
      </c>
      <c r="C11755" t="s">
        <v>253</v>
      </c>
      <c r="D11755">
        <v>1539276315148</v>
      </c>
      <c r="E11755">
        <v>397054022</v>
      </c>
      <c r="F11755">
        <v>1084026432</v>
      </c>
      <c r="G11755">
        <v>1</v>
      </c>
      <c r="H11755">
        <v>7149000000</v>
      </c>
      <c r="I11755">
        <v>340000000</v>
      </c>
      <c r="J11755">
        <v>0.05</v>
      </c>
    </row>
    <row r="11756" spans="1:10" customFormat="1" hidden="1" x14ac:dyDescent="0.25">
      <c r="A11756">
        <v>221</v>
      </c>
      <c r="B11756" t="s">
        <v>1942</v>
      </c>
      <c r="C11756" t="s">
        <v>1943</v>
      </c>
      <c r="D11756">
        <v>921378340391</v>
      </c>
      <c r="E11756">
        <v>1</v>
      </c>
      <c r="F11756">
        <v>0</v>
      </c>
      <c r="G11756">
        <v>0</v>
      </c>
      <c r="H11756">
        <v>100000000000</v>
      </c>
      <c r="I11756">
        <v>340000000</v>
      </c>
      <c r="J11756">
        <v>0.03</v>
      </c>
    </row>
    <row r="11757" spans="1:10" customFormat="1" hidden="1" x14ac:dyDescent="0.25">
      <c r="A11757">
        <v>221</v>
      </c>
      <c r="B11757" t="s">
        <v>1826</v>
      </c>
      <c r="C11757" t="s">
        <v>1827</v>
      </c>
      <c r="D11757">
        <v>1070128662547</v>
      </c>
      <c r="E11757">
        <v>1</v>
      </c>
      <c r="F11757">
        <v>0</v>
      </c>
      <c r="G11757">
        <v>0</v>
      </c>
      <c r="H11757">
        <v>200000000000</v>
      </c>
      <c r="I11757">
        <v>340000000</v>
      </c>
      <c r="J11757">
        <v>0.03</v>
      </c>
    </row>
    <row r="11758" spans="1:10" customFormat="1" hidden="1" x14ac:dyDescent="0.25">
      <c r="A11758">
        <v>221</v>
      </c>
      <c r="B11758" t="s">
        <v>357</v>
      </c>
      <c r="C11758" t="s">
        <v>358</v>
      </c>
      <c r="D11758">
        <v>112440125791638</v>
      </c>
      <c r="E11758">
        <v>4898669913</v>
      </c>
      <c r="F11758">
        <v>88475409948</v>
      </c>
      <c r="G11758">
        <v>63</v>
      </c>
      <c r="H11758">
        <v>510000000000</v>
      </c>
      <c r="I11758">
        <v>340000000</v>
      </c>
      <c r="J11758">
        <v>4.9000000000000002E-2</v>
      </c>
    </row>
    <row r="11759" spans="1:10" customFormat="1" hidden="1" x14ac:dyDescent="0.25">
      <c r="A11759">
        <v>221</v>
      </c>
      <c r="B11759" t="s">
        <v>2011</v>
      </c>
      <c r="C11759" t="s">
        <v>2012</v>
      </c>
      <c r="D11759">
        <v>312778441719</v>
      </c>
      <c r="E11759">
        <v>1</v>
      </c>
      <c r="F11759">
        <v>0</v>
      </c>
      <c r="G11759">
        <v>0</v>
      </c>
      <c r="H11759">
        <v>113000000000</v>
      </c>
      <c r="I11759">
        <v>340000000</v>
      </c>
      <c r="J11759">
        <v>1.9E-2</v>
      </c>
    </row>
    <row r="11760" spans="1:10" customFormat="1" hidden="1" x14ac:dyDescent="0.25">
      <c r="A11760">
        <v>221</v>
      </c>
      <c r="B11760" t="s">
        <v>1880</v>
      </c>
      <c r="C11760" t="s">
        <v>1881</v>
      </c>
      <c r="D11760">
        <v>24425911066571</v>
      </c>
      <c r="E11760">
        <v>2676073645</v>
      </c>
      <c r="F11760">
        <v>21024662808</v>
      </c>
      <c r="G11760">
        <v>16</v>
      </c>
      <c r="H11760">
        <v>110800000000</v>
      </c>
      <c r="I11760">
        <v>340000000</v>
      </c>
      <c r="J11760">
        <v>0.1</v>
      </c>
    </row>
    <row r="11761" spans="1:10" customFormat="1" hidden="1" x14ac:dyDescent="0.25">
      <c r="A11761">
        <v>221</v>
      </c>
      <c r="B11761" t="s">
        <v>571</v>
      </c>
      <c r="C11761" t="s">
        <v>572</v>
      </c>
      <c r="D11761">
        <v>10357012569459</v>
      </c>
      <c r="E11761">
        <v>848098898</v>
      </c>
      <c r="F11761">
        <v>9558879065</v>
      </c>
      <c r="G11761">
        <v>7</v>
      </c>
      <c r="H11761">
        <v>5000000000000</v>
      </c>
      <c r="I11761">
        <v>345000000</v>
      </c>
      <c r="J11761">
        <v>0.05</v>
      </c>
    </row>
    <row r="11762" spans="1:10" customFormat="1" hidden="1" x14ac:dyDescent="0.25">
      <c r="A11762">
        <v>221</v>
      </c>
      <c r="B11762" t="s">
        <v>2489</v>
      </c>
      <c r="C11762" t="s">
        <v>2490</v>
      </c>
      <c r="D11762">
        <v>2584646131035</v>
      </c>
      <c r="E11762">
        <v>397063330</v>
      </c>
      <c r="F11762">
        <v>1084203284</v>
      </c>
      <c r="G11762">
        <v>1</v>
      </c>
      <c r="H11762">
        <v>100098000000</v>
      </c>
      <c r="I11762">
        <v>340000000</v>
      </c>
      <c r="J11762">
        <v>0.05</v>
      </c>
    </row>
    <row r="11763" spans="1:10" customFormat="1" hidden="1" x14ac:dyDescent="0.25">
      <c r="A11763">
        <v>221</v>
      </c>
      <c r="B11763" t="s">
        <v>1024</v>
      </c>
      <c r="C11763" t="s">
        <v>1025</v>
      </c>
      <c r="D11763">
        <v>3113234387</v>
      </c>
      <c r="E11763">
        <v>1</v>
      </c>
      <c r="F11763">
        <v>0</v>
      </c>
      <c r="G11763">
        <v>0</v>
      </c>
      <c r="H11763">
        <v>2000000000</v>
      </c>
      <c r="I11763">
        <v>340000000</v>
      </c>
      <c r="J11763">
        <v>0.01</v>
      </c>
    </row>
    <row r="11764" spans="1:10" customFormat="1" hidden="1" x14ac:dyDescent="0.25">
      <c r="A11764">
        <v>221</v>
      </c>
      <c r="B11764" t="s">
        <v>958</v>
      </c>
      <c r="C11764" t="s">
        <v>959</v>
      </c>
      <c r="D11764">
        <v>539390883233</v>
      </c>
      <c r="E11764">
        <v>1</v>
      </c>
      <c r="F11764">
        <v>0</v>
      </c>
      <c r="G11764">
        <v>0</v>
      </c>
      <c r="H11764">
        <v>429300000000</v>
      </c>
      <c r="I11764">
        <v>340000000</v>
      </c>
      <c r="J11764">
        <v>1.2E-2</v>
      </c>
    </row>
    <row r="11765" spans="1:10" customFormat="1" hidden="1" x14ac:dyDescent="0.25">
      <c r="A11765">
        <v>221</v>
      </c>
      <c r="B11765" t="s">
        <v>394</v>
      </c>
      <c r="C11765" t="s">
        <v>395</v>
      </c>
      <c r="D11765">
        <v>441620729247</v>
      </c>
      <c r="E11765">
        <v>1</v>
      </c>
      <c r="F11765">
        <v>0</v>
      </c>
      <c r="G11765">
        <v>0</v>
      </c>
      <c r="H11765">
        <v>10000000000</v>
      </c>
      <c r="I11765">
        <v>340000000</v>
      </c>
      <c r="J11765">
        <v>0.01</v>
      </c>
    </row>
    <row r="11766" spans="1:10" customFormat="1" hidden="1" x14ac:dyDescent="0.25">
      <c r="A11766">
        <v>221</v>
      </c>
      <c r="B11766" t="s">
        <v>2413</v>
      </c>
      <c r="C11766" t="s">
        <v>2414</v>
      </c>
      <c r="D11766">
        <v>3288921100836</v>
      </c>
      <c r="E11766">
        <v>362834084</v>
      </c>
      <c r="F11766">
        <v>1118870130</v>
      </c>
      <c r="G11766">
        <v>1</v>
      </c>
      <c r="H11766">
        <v>3000000000000</v>
      </c>
      <c r="I11766">
        <v>340000000</v>
      </c>
      <c r="J11766">
        <v>0.02</v>
      </c>
    </row>
    <row r="11767" spans="1:10" customFormat="1" hidden="1" x14ac:dyDescent="0.25">
      <c r="A11767">
        <v>221</v>
      </c>
      <c r="B11767" t="s">
        <v>2099</v>
      </c>
      <c r="C11767" t="s">
        <v>2100</v>
      </c>
      <c r="D11767">
        <v>27226689871134</v>
      </c>
      <c r="E11767">
        <v>748043363</v>
      </c>
      <c r="F11767">
        <v>19994124822</v>
      </c>
      <c r="G11767">
        <v>14</v>
      </c>
      <c r="H11767">
        <v>250000000000</v>
      </c>
      <c r="I11767">
        <v>340000000</v>
      </c>
      <c r="J11767">
        <v>0.02</v>
      </c>
    </row>
    <row r="11768" spans="1:10" customFormat="1" hidden="1" x14ac:dyDescent="0.25">
      <c r="A11768">
        <v>221</v>
      </c>
      <c r="B11768" t="s">
        <v>827</v>
      </c>
      <c r="C11768" t="s">
        <v>828</v>
      </c>
      <c r="D11768">
        <v>778535517907</v>
      </c>
      <c r="E11768">
        <v>1</v>
      </c>
      <c r="F11768">
        <v>0</v>
      </c>
      <c r="G11768">
        <v>0</v>
      </c>
      <c r="H11768">
        <v>10000000000</v>
      </c>
      <c r="I11768">
        <v>340000000</v>
      </c>
      <c r="J11768">
        <v>0.01</v>
      </c>
    </row>
    <row r="11769" spans="1:10" customFormat="1" hidden="1" x14ac:dyDescent="0.25">
      <c r="A11769">
        <v>221</v>
      </c>
      <c r="B11769" t="s">
        <v>2508</v>
      </c>
      <c r="C11769" t="s">
        <v>2509</v>
      </c>
      <c r="D11769">
        <v>68994221348588</v>
      </c>
      <c r="E11769">
        <v>1188137446</v>
      </c>
      <c r="F11769">
        <v>41771834733</v>
      </c>
      <c r="G11769">
        <v>29</v>
      </c>
      <c r="H11769">
        <v>150000000000</v>
      </c>
      <c r="I11769">
        <v>340000000</v>
      </c>
      <c r="J11769">
        <v>1.9900000000000001E-2</v>
      </c>
    </row>
    <row r="11770" spans="1:10" customFormat="1" hidden="1" x14ac:dyDescent="0.25">
      <c r="A11770">
        <v>221</v>
      </c>
      <c r="B11770" t="s">
        <v>429</v>
      </c>
      <c r="C11770" t="s">
        <v>430</v>
      </c>
      <c r="D11770">
        <v>3519186372764</v>
      </c>
      <c r="E11770">
        <v>392494964</v>
      </c>
      <c r="F11770">
        <v>2572253243</v>
      </c>
      <c r="G11770">
        <v>2</v>
      </c>
      <c r="H11770">
        <v>810000000000</v>
      </c>
      <c r="I11770">
        <v>340000000</v>
      </c>
      <c r="J11770">
        <v>0.02</v>
      </c>
    </row>
    <row r="11771" spans="1:10" customFormat="1" hidden="1" x14ac:dyDescent="0.25">
      <c r="A11771">
        <v>221</v>
      </c>
      <c r="B11771" t="s">
        <v>1342</v>
      </c>
      <c r="C11771" t="s">
        <v>1343</v>
      </c>
      <c r="D11771">
        <v>7091759723086</v>
      </c>
      <c r="E11771">
        <v>351410662</v>
      </c>
      <c r="F11771">
        <v>1129655559</v>
      </c>
      <c r="G11771">
        <v>1</v>
      </c>
      <c r="H11771">
        <v>300000000</v>
      </c>
      <c r="I11771">
        <v>340000000</v>
      </c>
      <c r="J11771">
        <v>0.01</v>
      </c>
    </row>
    <row r="11772" spans="1:10" customFormat="1" hidden="1" x14ac:dyDescent="0.25">
      <c r="A11772">
        <v>221</v>
      </c>
      <c r="B11772" t="s">
        <v>573</v>
      </c>
      <c r="C11772" t="s">
        <v>574</v>
      </c>
      <c r="D11772">
        <v>21221554137521</v>
      </c>
      <c r="E11772">
        <v>1038271257</v>
      </c>
      <c r="F11772">
        <v>16758510178</v>
      </c>
      <c r="G11772">
        <v>12</v>
      </c>
      <c r="H11772">
        <v>1000000000000</v>
      </c>
      <c r="I11772">
        <v>340000000</v>
      </c>
      <c r="J11772">
        <v>0.04</v>
      </c>
    </row>
    <row r="11773" spans="1:10" customFormat="1" hidden="1" x14ac:dyDescent="0.25">
      <c r="A11773">
        <v>221</v>
      </c>
      <c r="B11773" t="s">
        <v>969</v>
      </c>
      <c r="C11773" t="s">
        <v>970</v>
      </c>
      <c r="D11773">
        <v>0</v>
      </c>
      <c r="E11773">
        <v>0</v>
      </c>
      <c r="F11773">
        <v>0</v>
      </c>
      <c r="G11773">
        <v>0</v>
      </c>
      <c r="H11773">
        <v>600000000000</v>
      </c>
      <c r="I11773">
        <v>340000000</v>
      </c>
      <c r="J11773">
        <v>0.01</v>
      </c>
    </row>
    <row r="11774" spans="1:10" customFormat="1" hidden="1" x14ac:dyDescent="0.25">
      <c r="A11774">
        <v>218</v>
      </c>
      <c r="B11774" t="s">
        <v>144</v>
      </c>
      <c r="C11774" t="s">
        <v>145</v>
      </c>
      <c r="D11774">
        <v>191593036450149</v>
      </c>
      <c r="E11774">
        <v>4193443188</v>
      </c>
      <c r="F11774">
        <v>124594663086</v>
      </c>
      <c r="G11774">
        <v>78</v>
      </c>
      <c r="H11774">
        <v>50000000000</v>
      </c>
      <c r="I11774">
        <v>340000000</v>
      </c>
      <c r="J11774">
        <v>0.03</v>
      </c>
    </row>
    <row r="11775" spans="1:10" customFormat="1" hidden="1" x14ac:dyDescent="0.25">
      <c r="A11775">
        <v>221</v>
      </c>
      <c r="B11775" t="s">
        <v>144</v>
      </c>
      <c r="C11775" t="s">
        <v>145</v>
      </c>
      <c r="D11775">
        <v>189211616240235</v>
      </c>
      <c r="E11775">
        <v>4195653693</v>
      </c>
      <c r="F11775">
        <v>124666136083</v>
      </c>
      <c r="G11775">
        <v>87</v>
      </c>
      <c r="H11775">
        <v>50000000000</v>
      </c>
      <c r="I11775">
        <v>340000000</v>
      </c>
      <c r="J11775">
        <v>0.03</v>
      </c>
    </row>
    <row r="11776" spans="1:10" customFormat="1" hidden="1" x14ac:dyDescent="0.25">
      <c r="A11776">
        <v>221</v>
      </c>
      <c r="B11776" t="s">
        <v>534</v>
      </c>
      <c r="C11776" t="s">
        <v>535</v>
      </c>
      <c r="D11776">
        <v>29340422923</v>
      </c>
      <c r="E11776">
        <v>1</v>
      </c>
      <c r="F11776">
        <v>0</v>
      </c>
      <c r="G11776">
        <v>0</v>
      </c>
      <c r="H11776">
        <v>1001000000</v>
      </c>
      <c r="I11776">
        <v>340000000</v>
      </c>
      <c r="J11776">
        <v>4.8999999999999998E-3</v>
      </c>
    </row>
    <row r="11777" spans="1:10" customFormat="1" hidden="1" x14ac:dyDescent="0.25">
      <c r="A11777">
        <v>221</v>
      </c>
      <c r="B11777" t="s">
        <v>1856</v>
      </c>
      <c r="C11777" t="s">
        <v>1857</v>
      </c>
      <c r="D11777">
        <v>313669171031</v>
      </c>
      <c r="E11777">
        <v>1</v>
      </c>
      <c r="F11777">
        <v>0</v>
      </c>
      <c r="G11777">
        <v>0</v>
      </c>
      <c r="H11777">
        <v>50000000000</v>
      </c>
      <c r="I11777">
        <v>340000000</v>
      </c>
      <c r="J11777">
        <v>1.77E-2</v>
      </c>
    </row>
    <row r="11778" spans="1:10" customFormat="1" hidden="1" x14ac:dyDescent="0.25">
      <c r="A11778">
        <v>221</v>
      </c>
      <c r="B11778" t="s">
        <v>2462</v>
      </c>
      <c r="C11778" t="s">
        <v>2463</v>
      </c>
      <c r="D11778">
        <v>115976676941</v>
      </c>
      <c r="E11778">
        <v>1</v>
      </c>
      <c r="F11778">
        <v>0</v>
      </c>
      <c r="G11778">
        <v>0</v>
      </c>
      <c r="H11778">
        <v>50000000000</v>
      </c>
      <c r="I11778">
        <v>340000000</v>
      </c>
      <c r="J11778">
        <v>4.0000000000000001E-3</v>
      </c>
    </row>
    <row r="11779" spans="1:10" customFormat="1" hidden="1" x14ac:dyDescent="0.25">
      <c r="A11779">
        <v>221</v>
      </c>
      <c r="B11779" t="s">
        <v>883</v>
      </c>
      <c r="C11779" t="s">
        <v>884</v>
      </c>
      <c r="D11779">
        <v>159641190822057</v>
      </c>
      <c r="E11779">
        <v>4475089513</v>
      </c>
      <c r="F11779">
        <v>114010325146</v>
      </c>
      <c r="G11779">
        <v>80</v>
      </c>
      <c r="H11779">
        <v>1000000000</v>
      </c>
      <c r="I11779">
        <v>340000000</v>
      </c>
      <c r="J11779">
        <v>3.5000000000000003E-2</v>
      </c>
    </row>
    <row r="11780" spans="1:10" customFormat="1" hidden="1" x14ac:dyDescent="0.25">
      <c r="A11780">
        <v>221</v>
      </c>
      <c r="B11780" t="s">
        <v>2350</v>
      </c>
      <c r="C11780" t="s">
        <v>2351</v>
      </c>
      <c r="D11780">
        <v>3134066369206</v>
      </c>
      <c r="E11780">
        <v>362821732</v>
      </c>
      <c r="F11780">
        <v>1118264888</v>
      </c>
      <c r="G11780">
        <v>1</v>
      </c>
      <c r="H11780">
        <v>10101211716</v>
      </c>
      <c r="I11780">
        <v>340000000</v>
      </c>
      <c r="J11780">
        <v>0.02</v>
      </c>
    </row>
    <row r="11781" spans="1:10" customFormat="1" hidden="1" x14ac:dyDescent="0.25">
      <c r="A11781">
        <v>221</v>
      </c>
      <c r="B11781" t="s">
        <v>2212</v>
      </c>
      <c r="C11781" t="s">
        <v>2213</v>
      </c>
      <c r="D11781">
        <v>152225693932</v>
      </c>
      <c r="E11781">
        <v>1</v>
      </c>
      <c r="F11781">
        <v>0</v>
      </c>
      <c r="G11781">
        <v>0</v>
      </c>
      <c r="H11781">
        <v>80000000000</v>
      </c>
      <c r="I11781">
        <v>340000000</v>
      </c>
      <c r="J11781">
        <v>0.02</v>
      </c>
    </row>
    <row r="11782" spans="1:10" customFormat="1" hidden="1" x14ac:dyDescent="0.25">
      <c r="A11782">
        <v>221</v>
      </c>
      <c r="B11782" t="s">
        <v>266</v>
      </c>
      <c r="C11782" t="s">
        <v>267</v>
      </c>
      <c r="D11782">
        <v>3748262118949</v>
      </c>
      <c r="E11782">
        <v>362860192</v>
      </c>
      <c r="F11782">
        <v>1120149442</v>
      </c>
      <c r="G11782">
        <v>1</v>
      </c>
      <c r="H11782">
        <v>1612388000000</v>
      </c>
      <c r="I11782">
        <v>340000000</v>
      </c>
      <c r="J11782">
        <v>0.02</v>
      </c>
    </row>
    <row r="11783" spans="1:10" customFormat="1" hidden="1" x14ac:dyDescent="0.25">
      <c r="A11783">
        <v>221</v>
      </c>
      <c r="B11783" t="s">
        <v>2117</v>
      </c>
      <c r="C11783" t="s">
        <v>2118</v>
      </c>
      <c r="D11783">
        <v>850530930329</v>
      </c>
      <c r="E11783">
        <v>366250196</v>
      </c>
      <c r="F11783">
        <v>1115062685</v>
      </c>
      <c r="G11783">
        <v>1</v>
      </c>
      <c r="H11783">
        <v>711886000000</v>
      </c>
      <c r="I11783">
        <v>340000000</v>
      </c>
      <c r="J11783">
        <v>2.3E-2</v>
      </c>
    </row>
    <row r="11784" spans="1:10" customFormat="1" hidden="1" x14ac:dyDescent="0.25">
      <c r="A11784">
        <v>221</v>
      </c>
      <c r="B11784" t="s">
        <v>1531</v>
      </c>
      <c r="C11784" t="s">
        <v>1532</v>
      </c>
      <c r="D11784">
        <v>2155313077642</v>
      </c>
      <c r="E11784">
        <v>366237397</v>
      </c>
      <c r="F11784">
        <v>2597502397</v>
      </c>
      <c r="G11784">
        <v>2</v>
      </c>
      <c r="H11784">
        <v>500000000000</v>
      </c>
      <c r="I11784">
        <v>340000000</v>
      </c>
      <c r="J11784">
        <v>0.01</v>
      </c>
    </row>
    <row r="11785" spans="1:10" customFormat="1" hidden="1" x14ac:dyDescent="0.25">
      <c r="A11785">
        <v>221</v>
      </c>
      <c r="B11785" t="s">
        <v>1850</v>
      </c>
      <c r="C11785" t="s">
        <v>1851</v>
      </c>
      <c r="D11785">
        <v>113482252802790</v>
      </c>
      <c r="E11785">
        <v>5940321513</v>
      </c>
      <c r="F11785">
        <v>74404271530</v>
      </c>
      <c r="G11785">
        <v>54</v>
      </c>
      <c r="H11785">
        <v>3300000000000</v>
      </c>
      <c r="I11785">
        <v>340000000</v>
      </c>
      <c r="J11785">
        <v>7.0000000000000007E-2</v>
      </c>
    </row>
    <row r="11786" spans="1:10" customFormat="1" hidden="1" x14ac:dyDescent="0.25">
      <c r="A11786">
        <v>221</v>
      </c>
      <c r="B11786" t="s">
        <v>1878</v>
      </c>
      <c r="C11786" t="s">
        <v>1879</v>
      </c>
      <c r="D11786">
        <v>1102105910528</v>
      </c>
      <c r="E11786">
        <v>362832713</v>
      </c>
      <c r="F11786">
        <v>1118802976</v>
      </c>
      <c r="G11786">
        <v>1</v>
      </c>
      <c r="H11786">
        <v>620000000000</v>
      </c>
      <c r="I11786">
        <v>340000000</v>
      </c>
      <c r="J11786">
        <v>0.02</v>
      </c>
    </row>
    <row r="11787" spans="1:10" customFormat="1" hidden="1" x14ac:dyDescent="0.25">
      <c r="A11787">
        <v>221</v>
      </c>
      <c r="B11787" t="s">
        <v>2359</v>
      </c>
      <c r="C11787" t="s">
        <v>2360</v>
      </c>
      <c r="D11787">
        <v>2103936061</v>
      </c>
      <c r="E11787">
        <v>1</v>
      </c>
      <c r="F11787">
        <v>0</v>
      </c>
      <c r="G11787">
        <v>0</v>
      </c>
      <c r="H11787">
        <v>1000000000</v>
      </c>
      <c r="I11787">
        <v>340000000</v>
      </c>
      <c r="J11787">
        <v>0.01</v>
      </c>
    </row>
    <row r="11788" spans="1:10" customFormat="1" hidden="1" x14ac:dyDescent="0.25">
      <c r="A11788">
        <v>221</v>
      </c>
      <c r="B11788" t="s">
        <v>866</v>
      </c>
      <c r="C11788" t="s">
        <v>867</v>
      </c>
      <c r="D11788">
        <v>1626555859815</v>
      </c>
      <c r="E11788">
        <v>340000000</v>
      </c>
      <c r="F11788">
        <v>1141086348</v>
      </c>
      <c r="G11788">
        <v>1</v>
      </c>
      <c r="H11788">
        <v>10000000000</v>
      </c>
      <c r="I11788">
        <v>340000000</v>
      </c>
      <c r="J11788">
        <v>0</v>
      </c>
    </row>
    <row r="11789" spans="1:10" customFormat="1" hidden="1" x14ac:dyDescent="0.25">
      <c r="A11789">
        <v>221</v>
      </c>
      <c r="B11789" t="s">
        <v>2411</v>
      </c>
      <c r="C11789" t="s">
        <v>2412</v>
      </c>
      <c r="D11789">
        <v>1726993167349</v>
      </c>
      <c r="E11789">
        <v>340000000</v>
      </c>
      <c r="F11789">
        <v>2622524825</v>
      </c>
      <c r="G11789">
        <v>2</v>
      </c>
      <c r="H11789">
        <v>100000000000</v>
      </c>
      <c r="I11789">
        <v>340000000</v>
      </c>
      <c r="J11789">
        <v>0</v>
      </c>
    </row>
    <row r="11790" spans="1:10" customFormat="1" hidden="1" x14ac:dyDescent="0.25">
      <c r="A11790">
        <v>221</v>
      </c>
      <c r="B11790" t="s">
        <v>351</v>
      </c>
      <c r="C11790" t="s">
        <v>352</v>
      </c>
      <c r="D11790">
        <v>60822469477780</v>
      </c>
      <c r="E11790">
        <v>721946914</v>
      </c>
      <c r="F11790">
        <v>37812744581</v>
      </c>
      <c r="G11790">
        <v>26</v>
      </c>
      <c r="H11790">
        <v>500000000000</v>
      </c>
      <c r="I11790">
        <v>340000000</v>
      </c>
      <c r="J11790">
        <v>0.01</v>
      </c>
    </row>
    <row r="11791" spans="1:10" customFormat="1" hidden="1" x14ac:dyDescent="0.25">
      <c r="A11791">
        <v>221</v>
      </c>
      <c r="B11791" t="s">
        <v>1944</v>
      </c>
      <c r="C11791" t="s">
        <v>1945</v>
      </c>
      <c r="D11791">
        <v>22327338111697</v>
      </c>
      <c r="E11791">
        <v>741215513</v>
      </c>
      <c r="F11791">
        <v>9629172326</v>
      </c>
      <c r="G11791">
        <v>7</v>
      </c>
      <c r="H11791">
        <v>202000000000</v>
      </c>
      <c r="I11791">
        <v>340000000</v>
      </c>
      <c r="J11791">
        <v>0.04</v>
      </c>
    </row>
    <row r="11792" spans="1:10" customFormat="1" hidden="1" x14ac:dyDescent="0.25">
      <c r="A11792">
        <v>221</v>
      </c>
      <c r="B11792" t="s">
        <v>1410</v>
      </c>
      <c r="C11792" t="s">
        <v>1411</v>
      </c>
      <c r="D11792">
        <v>72489996978</v>
      </c>
      <c r="E11792">
        <v>1</v>
      </c>
      <c r="F11792">
        <v>0</v>
      </c>
      <c r="G11792">
        <v>0</v>
      </c>
      <c r="H11792">
        <v>50000000000</v>
      </c>
      <c r="I11792">
        <v>340000000</v>
      </c>
      <c r="J11792">
        <v>0</v>
      </c>
    </row>
    <row r="11793" spans="1:15" hidden="1" x14ac:dyDescent="0.25">
      <c r="A11793">
        <v>221</v>
      </c>
      <c r="B11793" t="s">
        <v>1669</v>
      </c>
      <c r="C11793" t="s">
        <v>1670</v>
      </c>
      <c r="D11793">
        <v>850576616664</v>
      </c>
      <c r="E11793">
        <v>1</v>
      </c>
      <c r="F11793">
        <v>0</v>
      </c>
      <c r="G11793">
        <v>0</v>
      </c>
      <c r="H11793">
        <v>649100000000</v>
      </c>
      <c r="I11793">
        <v>340000000</v>
      </c>
      <c r="J11793">
        <v>8.9999999999999993E-3</v>
      </c>
      <c r="M11793"/>
    </row>
    <row r="11794" spans="1:15" hidden="1" x14ac:dyDescent="0.25">
      <c r="A11794">
        <v>221</v>
      </c>
      <c r="B11794" t="s">
        <v>518</v>
      </c>
      <c r="C11794" t="s">
        <v>519</v>
      </c>
      <c r="D11794">
        <v>0</v>
      </c>
      <c r="E11794">
        <v>0</v>
      </c>
      <c r="F11794">
        <v>0</v>
      </c>
      <c r="G11794">
        <v>0</v>
      </c>
      <c r="H11794">
        <v>130000000</v>
      </c>
      <c r="I11794">
        <v>340000000</v>
      </c>
      <c r="J11794">
        <v>0</v>
      </c>
      <c r="M11794"/>
    </row>
    <row r="11795" spans="1:15" hidden="1" x14ac:dyDescent="0.25">
      <c r="A11795">
        <v>221</v>
      </c>
      <c r="B11795" t="s">
        <v>339</v>
      </c>
      <c r="C11795" t="s">
        <v>340</v>
      </c>
      <c r="D11795">
        <v>6893586462308</v>
      </c>
      <c r="E11795">
        <v>401693531</v>
      </c>
      <c r="F11795">
        <v>2560869699</v>
      </c>
      <c r="G11795">
        <v>2</v>
      </c>
      <c r="H11795">
        <v>105000000000</v>
      </c>
      <c r="I11795">
        <v>380000000</v>
      </c>
      <c r="J11795">
        <v>8.3999999999999995E-3</v>
      </c>
      <c r="M11795"/>
    </row>
    <row r="11796" spans="1:15" hidden="1" x14ac:dyDescent="0.25">
      <c r="A11796">
        <v>221</v>
      </c>
      <c r="B11796" t="s">
        <v>459</v>
      </c>
      <c r="C11796" t="s">
        <v>460</v>
      </c>
      <c r="D11796">
        <v>26048793975</v>
      </c>
      <c r="E11796">
        <v>1</v>
      </c>
      <c r="F11796">
        <v>0</v>
      </c>
      <c r="G11796">
        <v>0</v>
      </c>
      <c r="H11796">
        <v>500000000</v>
      </c>
      <c r="I11796">
        <v>340000000</v>
      </c>
      <c r="J11796">
        <v>0.02</v>
      </c>
      <c r="M11796"/>
    </row>
    <row r="11797" spans="1:15" hidden="1" x14ac:dyDescent="0.25">
      <c r="A11797">
        <v>221</v>
      </c>
      <c r="B11797" t="s">
        <v>2506</v>
      </c>
      <c r="C11797" t="s">
        <v>2507</v>
      </c>
      <c r="D11797">
        <v>50962199605</v>
      </c>
      <c r="E11797">
        <v>1</v>
      </c>
      <c r="F11797">
        <v>0</v>
      </c>
      <c r="G11797">
        <v>0</v>
      </c>
      <c r="H11797">
        <v>39000000000</v>
      </c>
      <c r="I11797">
        <v>340000000</v>
      </c>
      <c r="J11797">
        <v>0.01</v>
      </c>
      <c r="M11797"/>
    </row>
    <row r="11798" spans="1:15" hidden="1" x14ac:dyDescent="0.25">
      <c r="A11798">
        <v>221</v>
      </c>
      <c r="B11798" t="s">
        <v>804</v>
      </c>
      <c r="C11798" t="s">
        <v>805</v>
      </c>
      <c r="D11798">
        <v>8470763598691</v>
      </c>
      <c r="E11798">
        <v>340000000</v>
      </c>
      <c r="F11798">
        <v>1141641480</v>
      </c>
      <c r="G11798">
        <v>1</v>
      </c>
      <c r="H11798">
        <v>285000000000</v>
      </c>
      <c r="I11798">
        <v>340000000</v>
      </c>
      <c r="J11798">
        <v>0</v>
      </c>
      <c r="M11798"/>
    </row>
    <row r="11799" spans="1:15" hidden="1" x14ac:dyDescent="0.25">
      <c r="A11799">
        <v>221</v>
      </c>
      <c r="B11799" t="s">
        <v>2210</v>
      </c>
      <c r="C11799" t="s">
        <v>2211</v>
      </c>
      <c r="D11799">
        <v>106575570468</v>
      </c>
      <c r="E11799">
        <v>1</v>
      </c>
      <c r="F11799">
        <v>0</v>
      </c>
      <c r="G11799">
        <v>0</v>
      </c>
      <c r="H11799">
        <v>90036985669</v>
      </c>
      <c r="I11799">
        <v>340000000</v>
      </c>
      <c r="J11799">
        <v>0.03</v>
      </c>
      <c r="M11799"/>
    </row>
    <row r="11800" spans="1:15" hidden="1" x14ac:dyDescent="0.25">
      <c r="A11800">
        <v>221</v>
      </c>
      <c r="B11800" t="s">
        <v>1157</v>
      </c>
      <c r="C11800" t="s">
        <v>1158</v>
      </c>
      <c r="D11800">
        <v>6606277129584</v>
      </c>
      <c r="E11800">
        <v>374244136</v>
      </c>
      <c r="F11800">
        <v>1107607699</v>
      </c>
      <c r="G11800">
        <v>1</v>
      </c>
      <c r="H11800">
        <v>400000000000</v>
      </c>
      <c r="I11800">
        <v>340000000</v>
      </c>
      <c r="J11800">
        <v>2.9989999999999999E-2</v>
      </c>
      <c r="M11800"/>
    </row>
    <row r="11801" spans="1:15" hidden="1" x14ac:dyDescent="0.25">
      <c r="A11801">
        <v>221</v>
      </c>
      <c r="B11801" t="s">
        <v>1686</v>
      </c>
      <c r="C11801" t="s">
        <v>1687</v>
      </c>
      <c r="D11801">
        <v>46821906622920</v>
      </c>
      <c r="E11801">
        <v>1134095114</v>
      </c>
      <c r="F11801">
        <v>38910660594</v>
      </c>
      <c r="G11801">
        <v>27</v>
      </c>
      <c r="H11801">
        <v>1010000000000</v>
      </c>
      <c r="I11801">
        <v>340000000</v>
      </c>
      <c r="J11801">
        <v>0.02</v>
      </c>
      <c r="M11801"/>
    </row>
    <row r="11802" spans="1:15" hidden="1" x14ac:dyDescent="0.25">
      <c r="A11802">
        <v>221</v>
      </c>
      <c r="B11802" t="s">
        <v>1649</v>
      </c>
      <c r="C11802" t="s">
        <v>1650</v>
      </c>
      <c r="D11802">
        <v>54281580983244</v>
      </c>
      <c r="E11802">
        <v>1340607807</v>
      </c>
      <c r="F11802">
        <v>49029782583</v>
      </c>
      <c r="G11802">
        <v>34</v>
      </c>
      <c r="H11802">
        <v>200000000000</v>
      </c>
      <c r="I11802">
        <v>340000000</v>
      </c>
      <c r="J11802">
        <v>0.02</v>
      </c>
      <c r="M11802"/>
    </row>
    <row r="11803" spans="1:15" hidden="1" x14ac:dyDescent="0.25">
      <c r="A11803">
        <v>221</v>
      </c>
      <c r="B11803" t="s">
        <v>2396</v>
      </c>
      <c r="C11803" t="s">
        <v>2397</v>
      </c>
      <c r="D11803">
        <v>18715910961008</v>
      </c>
      <c r="E11803">
        <v>340000000</v>
      </c>
      <c r="F11803">
        <v>14470845050</v>
      </c>
      <c r="G11803">
        <v>10</v>
      </c>
      <c r="H11803">
        <v>9060000000</v>
      </c>
      <c r="I11803">
        <v>340000000</v>
      </c>
      <c r="J11803">
        <v>0</v>
      </c>
      <c r="M11803"/>
    </row>
    <row r="11804" spans="1:15" x14ac:dyDescent="0.25">
      <c r="A11804">
        <v>224</v>
      </c>
      <c r="B11804" t="s">
        <v>2559</v>
      </c>
      <c r="C11804" t="s">
        <v>2525</v>
      </c>
      <c r="D11804">
        <v>0</v>
      </c>
      <c r="E11804">
        <v>0</v>
      </c>
      <c r="F11804">
        <v>0</v>
      </c>
      <c r="G11804">
        <v>0</v>
      </c>
      <c r="H11804">
        <v>100000000000</v>
      </c>
      <c r="I11804">
        <v>360000000</v>
      </c>
      <c r="J11804" s="127">
        <v>0.05</v>
      </c>
      <c r="L11804" t="str">
        <f>C11804</f>
        <v>DIV</v>
      </c>
      <c r="M11804" s="125">
        <f>H11804/1000000</f>
        <v>100000</v>
      </c>
      <c r="O11804" s="126">
        <f>D11804/1000000</f>
        <v>0</v>
      </c>
    </row>
    <row r="11805" spans="1:15" hidden="1" x14ac:dyDescent="0.25">
      <c r="A11805">
        <v>221</v>
      </c>
      <c r="B11805" t="s">
        <v>2518</v>
      </c>
      <c r="C11805" t="s">
        <v>2519</v>
      </c>
      <c r="D11805">
        <v>128098941833477</v>
      </c>
      <c r="E11805">
        <v>3442292423</v>
      </c>
      <c r="F11805">
        <v>100307455042</v>
      </c>
      <c r="G11805">
        <v>70</v>
      </c>
      <c r="H11805">
        <v>515000000000</v>
      </c>
      <c r="I11805">
        <v>340000000</v>
      </c>
      <c r="J11805">
        <v>0.03</v>
      </c>
      <c r="M11805"/>
    </row>
    <row r="11806" spans="1:15" hidden="1" x14ac:dyDescent="0.25">
      <c r="A11806">
        <v>221</v>
      </c>
      <c r="B11806" t="s">
        <v>2261</v>
      </c>
      <c r="C11806" t="s">
        <v>2262</v>
      </c>
      <c r="D11806">
        <v>0</v>
      </c>
      <c r="E11806">
        <v>0</v>
      </c>
      <c r="F11806">
        <v>0</v>
      </c>
      <c r="G11806">
        <v>0</v>
      </c>
      <c r="H11806">
        <v>500000000000</v>
      </c>
      <c r="I11806">
        <v>340000000</v>
      </c>
      <c r="J11806">
        <v>0.01</v>
      </c>
      <c r="M11806"/>
    </row>
    <row r="11807" spans="1:15" hidden="1" x14ac:dyDescent="0.25">
      <c r="A11807">
        <v>221</v>
      </c>
      <c r="B11807" t="s">
        <v>1115</v>
      </c>
      <c r="C11807" t="s">
        <v>1116</v>
      </c>
      <c r="D11807">
        <v>23454993832</v>
      </c>
      <c r="E11807">
        <v>1</v>
      </c>
      <c r="F11807">
        <v>0</v>
      </c>
      <c r="G11807">
        <v>0</v>
      </c>
      <c r="H11807">
        <v>1000000000</v>
      </c>
      <c r="I11807">
        <v>340000000</v>
      </c>
      <c r="J11807">
        <v>0.01</v>
      </c>
      <c r="M11807"/>
    </row>
    <row r="11808" spans="1:15" hidden="1" x14ac:dyDescent="0.25">
      <c r="A11808">
        <v>221</v>
      </c>
      <c r="B11808" t="s">
        <v>2447</v>
      </c>
      <c r="C11808" t="s">
        <v>2448</v>
      </c>
      <c r="D11808">
        <v>105400091882</v>
      </c>
      <c r="E11808">
        <v>1</v>
      </c>
      <c r="F11808">
        <v>0</v>
      </c>
      <c r="G11808">
        <v>0</v>
      </c>
      <c r="H11808">
        <v>75000000000</v>
      </c>
      <c r="I11808">
        <v>340000000</v>
      </c>
      <c r="J11808">
        <v>0.01</v>
      </c>
      <c r="M11808"/>
    </row>
    <row r="11809" spans="1:10" customFormat="1" hidden="1" x14ac:dyDescent="0.25">
      <c r="A11809">
        <v>221</v>
      </c>
      <c r="B11809" t="s">
        <v>749</v>
      </c>
      <c r="C11809" t="s">
        <v>750</v>
      </c>
      <c r="D11809">
        <v>56467928102315</v>
      </c>
      <c r="E11809">
        <v>2100403919</v>
      </c>
      <c r="F11809">
        <v>33447674462</v>
      </c>
      <c r="G11809">
        <v>24</v>
      </c>
      <c r="H11809">
        <v>50000000000</v>
      </c>
      <c r="I11809">
        <v>340000000</v>
      </c>
      <c r="J11809">
        <v>0.05</v>
      </c>
    </row>
    <row r="11810" spans="1:10" customFormat="1" hidden="1" x14ac:dyDescent="0.25">
      <c r="A11810">
        <v>221</v>
      </c>
      <c r="B11810" t="s">
        <v>1651</v>
      </c>
      <c r="C11810" t="s">
        <v>1652</v>
      </c>
      <c r="D11810">
        <v>2013049078460</v>
      </c>
      <c r="E11810">
        <v>1</v>
      </c>
      <c r="F11810">
        <v>0</v>
      </c>
      <c r="G11810">
        <v>0</v>
      </c>
      <c r="H11810">
        <v>1000000000000</v>
      </c>
      <c r="I11810">
        <v>340000000</v>
      </c>
      <c r="J11810">
        <v>0.02</v>
      </c>
    </row>
    <row r="11811" spans="1:10" customFormat="1" hidden="1" x14ac:dyDescent="0.25">
      <c r="A11811">
        <v>221</v>
      </c>
      <c r="B11811" t="s">
        <v>1083</v>
      </c>
      <c r="C11811" t="s">
        <v>1084</v>
      </c>
      <c r="D11811">
        <v>491326517693</v>
      </c>
      <c r="E11811">
        <v>1</v>
      </c>
      <c r="F11811">
        <v>0</v>
      </c>
      <c r="G11811">
        <v>0</v>
      </c>
      <c r="H11811">
        <v>25000000000</v>
      </c>
      <c r="I11811">
        <v>340000000</v>
      </c>
      <c r="J11811">
        <v>0.01</v>
      </c>
    </row>
    <row r="11812" spans="1:10" customFormat="1" hidden="1" x14ac:dyDescent="0.25">
      <c r="A11812">
        <v>221</v>
      </c>
      <c r="B11812" t="s">
        <v>2547</v>
      </c>
      <c r="C11812" t="s">
        <v>2548</v>
      </c>
      <c r="D11812">
        <v>0</v>
      </c>
      <c r="E11812">
        <v>0</v>
      </c>
      <c r="F11812">
        <v>0</v>
      </c>
      <c r="G11812">
        <v>0</v>
      </c>
      <c r="H11812">
        <v>495000000</v>
      </c>
      <c r="I11812">
        <v>345000000</v>
      </c>
      <c r="J11812">
        <v>0.02</v>
      </c>
    </row>
    <row r="11813" spans="1:10" customFormat="1" hidden="1" x14ac:dyDescent="0.25">
      <c r="A11813">
        <v>216</v>
      </c>
      <c r="B11813" t="s">
        <v>306</v>
      </c>
      <c r="C11813" t="s">
        <v>307</v>
      </c>
      <c r="D11813">
        <v>865312661908</v>
      </c>
      <c r="E11813">
        <v>340000000</v>
      </c>
      <c r="F11813">
        <v>1479898741</v>
      </c>
      <c r="G11813">
        <v>1</v>
      </c>
      <c r="H11813">
        <v>22000000000</v>
      </c>
      <c r="I11813">
        <v>340000000</v>
      </c>
      <c r="J11813">
        <v>0</v>
      </c>
    </row>
    <row r="11814" spans="1:10" customFormat="1" hidden="1" x14ac:dyDescent="0.25">
      <c r="A11814">
        <v>220</v>
      </c>
      <c r="B11814" t="s">
        <v>144</v>
      </c>
      <c r="C11814" t="s">
        <v>145</v>
      </c>
      <c r="D11814">
        <v>191280971920595</v>
      </c>
      <c r="E11814">
        <v>4610894231</v>
      </c>
      <c r="F11814">
        <v>138092246831</v>
      </c>
      <c r="G11814">
        <v>93</v>
      </c>
      <c r="H11814">
        <v>50000000000</v>
      </c>
      <c r="I11814">
        <v>340000000</v>
      </c>
      <c r="J11814">
        <v>0.03</v>
      </c>
    </row>
    <row r="11815" spans="1:10" customFormat="1" hidden="1" x14ac:dyDescent="0.25">
      <c r="A11815">
        <v>220</v>
      </c>
      <c r="B11815" t="s">
        <v>835</v>
      </c>
      <c r="C11815" t="s">
        <v>836</v>
      </c>
      <c r="D11815">
        <v>229646905317916</v>
      </c>
      <c r="E11815">
        <v>1770132189</v>
      </c>
      <c r="F11815">
        <v>157473444371</v>
      </c>
      <c r="G11815">
        <v>112</v>
      </c>
      <c r="H11815">
        <v>500000000000</v>
      </c>
      <c r="I11815">
        <v>340000000</v>
      </c>
      <c r="J11815">
        <v>8.9999999999999993E-3</v>
      </c>
    </row>
    <row r="11816" spans="1:10" customFormat="1" hidden="1" x14ac:dyDescent="0.25">
      <c r="A11816">
        <v>220</v>
      </c>
      <c r="B11816" t="s">
        <v>585</v>
      </c>
      <c r="C11816" t="s">
        <v>586</v>
      </c>
      <c r="D11816">
        <v>93730891943524</v>
      </c>
      <c r="E11816">
        <v>986419778</v>
      </c>
      <c r="F11816">
        <v>71178000063</v>
      </c>
      <c r="G11816">
        <v>47</v>
      </c>
      <c r="H11816">
        <v>500000000000</v>
      </c>
      <c r="I11816">
        <v>340000000</v>
      </c>
      <c r="J11816">
        <v>8.9999999999999993E-3</v>
      </c>
    </row>
    <row r="11817" spans="1:10" customFormat="1" hidden="1" x14ac:dyDescent="0.25">
      <c r="A11817">
        <v>220</v>
      </c>
      <c r="B11817" t="s">
        <v>1621</v>
      </c>
      <c r="C11817" t="s">
        <v>1622</v>
      </c>
      <c r="D11817">
        <v>6080485638452</v>
      </c>
      <c r="E11817">
        <v>444014618</v>
      </c>
      <c r="F11817">
        <v>10297447217</v>
      </c>
      <c r="G11817">
        <v>7</v>
      </c>
      <c r="H11817">
        <v>75000000000</v>
      </c>
      <c r="I11817">
        <v>340000000</v>
      </c>
      <c r="J11817">
        <v>0.01</v>
      </c>
    </row>
    <row r="11818" spans="1:10" customFormat="1" hidden="1" x14ac:dyDescent="0.25">
      <c r="A11818">
        <v>221</v>
      </c>
      <c r="B11818" t="s">
        <v>1638</v>
      </c>
      <c r="C11818" t="s">
        <v>1639</v>
      </c>
      <c r="D11818">
        <v>2097700433223</v>
      </c>
      <c r="E11818">
        <v>351416107</v>
      </c>
      <c r="F11818">
        <v>1130194674</v>
      </c>
      <c r="G11818">
        <v>1</v>
      </c>
      <c r="H11818">
        <v>305000000000</v>
      </c>
      <c r="I11818">
        <v>340000000</v>
      </c>
      <c r="J11818">
        <v>0.01</v>
      </c>
    </row>
    <row r="11819" spans="1:10" customFormat="1" hidden="1" x14ac:dyDescent="0.25">
      <c r="A11819">
        <v>221</v>
      </c>
      <c r="B11819" t="s">
        <v>343</v>
      </c>
      <c r="C11819" t="s">
        <v>344</v>
      </c>
      <c r="D11819">
        <v>614089362804</v>
      </c>
      <c r="E11819">
        <v>374241580</v>
      </c>
      <c r="F11819">
        <v>1107144423</v>
      </c>
      <c r="G11819">
        <v>1</v>
      </c>
      <c r="H11819">
        <v>290000000000</v>
      </c>
      <c r="I11819">
        <v>340000000</v>
      </c>
      <c r="J11819">
        <v>0.03</v>
      </c>
    </row>
    <row r="11820" spans="1:10" customFormat="1" hidden="1" x14ac:dyDescent="0.25">
      <c r="A11820">
        <v>221</v>
      </c>
      <c r="B11820" t="s">
        <v>2504</v>
      </c>
      <c r="C11820" t="s">
        <v>2505</v>
      </c>
      <c r="D11820">
        <v>144685148712126</v>
      </c>
      <c r="E11820">
        <v>1447572988</v>
      </c>
      <c r="F11820">
        <v>109649725868</v>
      </c>
      <c r="G11820">
        <v>75</v>
      </c>
      <c r="H11820">
        <v>111000000000</v>
      </c>
      <c r="I11820">
        <v>340000000</v>
      </c>
      <c r="J11820">
        <v>0.01</v>
      </c>
    </row>
    <row r="11821" spans="1:10" customFormat="1" hidden="1" x14ac:dyDescent="0.25">
      <c r="A11821">
        <v>221</v>
      </c>
      <c r="B11821" t="s">
        <v>850</v>
      </c>
      <c r="C11821" t="s">
        <v>851</v>
      </c>
      <c r="D11821">
        <v>103034080302</v>
      </c>
      <c r="E11821">
        <v>1</v>
      </c>
      <c r="F11821">
        <v>0</v>
      </c>
      <c r="G11821">
        <v>0</v>
      </c>
      <c r="H11821">
        <v>2222200000</v>
      </c>
      <c r="I11821">
        <v>348000000</v>
      </c>
      <c r="J11821">
        <v>2.1999999999999999E-2</v>
      </c>
    </row>
    <row r="11822" spans="1:10" customFormat="1" hidden="1" x14ac:dyDescent="0.25">
      <c r="A11822">
        <v>221</v>
      </c>
      <c r="B11822" t="s">
        <v>2277</v>
      </c>
      <c r="C11822" t="s">
        <v>2278</v>
      </c>
      <c r="D11822">
        <v>80000813219324</v>
      </c>
      <c r="E11822">
        <v>707691217</v>
      </c>
      <c r="F11822">
        <v>36401430511</v>
      </c>
      <c r="G11822">
        <v>25</v>
      </c>
      <c r="H11822">
        <v>1600000000000</v>
      </c>
      <c r="I11822">
        <v>340000000</v>
      </c>
      <c r="J11822">
        <v>0.01</v>
      </c>
    </row>
    <row r="11823" spans="1:10" customFormat="1" hidden="1" x14ac:dyDescent="0.25">
      <c r="A11823">
        <v>221</v>
      </c>
      <c r="B11823" t="s">
        <v>1159</v>
      </c>
      <c r="C11823" t="s">
        <v>1160</v>
      </c>
      <c r="D11823">
        <v>1242031067955</v>
      </c>
      <c r="E11823">
        <v>1</v>
      </c>
      <c r="F11823">
        <v>0</v>
      </c>
      <c r="G11823">
        <v>0</v>
      </c>
      <c r="H11823">
        <v>324900000000</v>
      </c>
      <c r="I11823">
        <v>340000000</v>
      </c>
      <c r="J11823">
        <v>0.05</v>
      </c>
    </row>
    <row r="11824" spans="1:10" customFormat="1" hidden="1" x14ac:dyDescent="0.25">
      <c r="A11824">
        <v>221</v>
      </c>
      <c r="B11824" t="s">
        <v>852</v>
      </c>
      <c r="C11824" t="s">
        <v>853</v>
      </c>
      <c r="D11824">
        <v>10836248136162</v>
      </c>
      <c r="E11824">
        <v>340000000</v>
      </c>
      <c r="F11824">
        <v>1141374696</v>
      </c>
      <c r="G11824">
        <v>1</v>
      </c>
      <c r="H11824">
        <v>150000000000</v>
      </c>
      <c r="I11824">
        <v>340000000</v>
      </c>
      <c r="J11824">
        <v>0</v>
      </c>
    </row>
    <row r="11825" spans="1:15" hidden="1" x14ac:dyDescent="0.25">
      <c r="A11825">
        <v>221</v>
      </c>
      <c r="B11825" t="s">
        <v>2357</v>
      </c>
      <c r="C11825" t="s">
        <v>2358</v>
      </c>
      <c r="D11825">
        <v>4049517195352</v>
      </c>
      <c r="E11825">
        <v>1</v>
      </c>
      <c r="F11825">
        <v>0</v>
      </c>
      <c r="G11825">
        <v>0</v>
      </c>
      <c r="H11825">
        <v>450000000000</v>
      </c>
      <c r="I11825">
        <v>340000000</v>
      </c>
      <c r="J11825">
        <v>0</v>
      </c>
      <c r="M11825"/>
    </row>
    <row r="11826" spans="1:15" hidden="1" x14ac:dyDescent="0.25">
      <c r="A11826">
        <v>221</v>
      </c>
      <c r="B11826" t="s">
        <v>2337</v>
      </c>
      <c r="C11826" t="s">
        <v>2338</v>
      </c>
      <c r="D11826">
        <v>173281579171619</v>
      </c>
      <c r="E11826">
        <v>6395454551</v>
      </c>
      <c r="F11826">
        <v>115053636479</v>
      </c>
      <c r="G11826">
        <v>82</v>
      </c>
      <c r="H11826">
        <v>10000000000</v>
      </c>
      <c r="I11826">
        <v>340000000</v>
      </c>
      <c r="J11826">
        <v>0.05</v>
      </c>
      <c r="M11826"/>
    </row>
    <row r="11827" spans="1:15" hidden="1" x14ac:dyDescent="0.25">
      <c r="A11827">
        <v>221</v>
      </c>
      <c r="B11827" t="s">
        <v>683</v>
      </c>
      <c r="C11827" t="s">
        <v>684</v>
      </c>
      <c r="D11827">
        <v>7364142809703</v>
      </c>
      <c r="E11827">
        <v>502404970</v>
      </c>
      <c r="F11827">
        <v>8385225040</v>
      </c>
      <c r="G11827">
        <v>6</v>
      </c>
      <c r="H11827">
        <v>100000000000</v>
      </c>
      <c r="I11827">
        <v>340000000</v>
      </c>
      <c r="J11827">
        <v>1.9E-2</v>
      </c>
      <c r="M11827"/>
    </row>
    <row r="11828" spans="1:15" hidden="1" x14ac:dyDescent="0.25">
      <c r="A11828">
        <v>221</v>
      </c>
      <c r="B11828" t="s">
        <v>1382</v>
      </c>
      <c r="C11828" t="s">
        <v>1383</v>
      </c>
      <c r="D11828">
        <v>9740151374</v>
      </c>
      <c r="E11828">
        <v>1</v>
      </c>
      <c r="F11828">
        <v>0</v>
      </c>
      <c r="G11828">
        <v>0</v>
      </c>
      <c r="H11828">
        <v>500000000</v>
      </c>
      <c r="I11828">
        <v>340000000</v>
      </c>
      <c r="J11828">
        <v>0.02</v>
      </c>
      <c r="M11828"/>
    </row>
    <row r="11829" spans="1:15" hidden="1" x14ac:dyDescent="0.25">
      <c r="A11829">
        <v>221</v>
      </c>
      <c r="B11829" t="s">
        <v>2470</v>
      </c>
      <c r="C11829" t="s">
        <v>2471</v>
      </c>
      <c r="D11829">
        <v>1442298542319</v>
      </c>
      <c r="E11829">
        <v>1</v>
      </c>
      <c r="F11829">
        <v>0</v>
      </c>
      <c r="G11829">
        <v>0</v>
      </c>
      <c r="H11829">
        <v>705000000000</v>
      </c>
      <c r="I11829">
        <v>340000000</v>
      </c>
      <c r="J11829">
        <v>1.4999999999999999E-2</v>
      </c>
      <c r="M11829"/>
    </row>
    <row r="11830" spans="1:15" hidden="1" x14ac:dyDescent="0.25">
      <c r="A11830">
        <v>221</v>
      </c>
      <c r="B11830" t="s">
        <v>735</v>
      </c>
      <c r="C11830" t="s">
        <v>736</v>
      </c>
      <c r="D11830">
        <v>193219010770</v>
      </c>
      <c r="E11830">
        <v>1</v>
      </c>
      <c r="F11830">
        <v>0</v>
      </c>
      <c r="G11830">
        <v>0</v>
      </c>
      <c r="H11830">
        <v>44118000000</v>
      </c>
      <c r="I11830">
        <v>340000000</v>
      </c>
      <c r="J11830">
        <v>0.01</v>
      </c>
      <c r="M11830"/>
    </row>
    <row r="11831" spans="1:15" hidden="1" x14ac:dyDescent="0.25">
      <c r="A11831">
        <v>221</v>
      </c>
      <c r="B11831" t="s">
        <v>1099</v>
      </c>
      <c r="C11831" t="s">
        <v>1100</v>
      </c>
      <c r="D11831">
        <v>55420448992823</v>
      </c>
      <c r="E11831">
        <v>766706492</v>
      </c>
      <c r="F11831">
        <v>42243942799</v>
      </c>
      <c r="G11831">
        <v>29</v>
      </c>
      <c r="H11831">
        <v>1000000000000</v>
      </c>
      <c r="I11831">
        <v>340000000</v>
      </c>
      <c r="J11831">
        <v>0.01</v>
      </c>
      <c r="M11831"/>
    </row>
    <row r="11832" spans="1:15" hidden="1" x14ac:dyDescent="0.25">
      <c r="A11832">
        <v>221</v>
      </c>
      <c r="B11832" t="s">
        <v>2387</v>
      </c>
      <c r="C11832" t="s">
        <v>1804</v>
      </c>
      <c r="D11832">
        <v>1995119502020</v>
      </c>
      <c r="E11832">
        <v>1</v>
      </c>
      <c r="F11832">
        <v>0</v>
      </c>
      <c r="G11832">
        <v>0</v>
      </c>
      <c r="H11832">
        <v>60000000000</v>
      </c>
      <c r="I11832">
        <v>340000000</v>
      </c>
      <c r="J11832">
        <v>0.03</v>
      </c>
      <c r="M11832"/>
    </row>
    <row r="11833" spans="1:15" hidden="1" x14ac:dyDescent="0.25">
      <c r="A11833">
        <v>221</v>
      </c>
      <c r="B11833" t="s">
        <v>1869</v>
      </c>
      <c r="C11833" t="s">
        <v>1870</v>
      </c>
      <c r="D11833">
        <v>2071244294643</v>
      </c>
      <c r="E11833">
        <v>366223350</v>
      </c>
      <c r="F11833">
        <v>2596111659</v>
      </c>
      <c r="G11833">
        <v>2</v>
      </c>
      <c r="H11833">
        <v>50000000000</v>
      </c>
      <c r="I11833">
        <v>340000000</v>
      </c>
      <c r="J11833">
        <v>0.01</v>
      </c>
      <c r="M11833"/>
    </row>
    <row r="11834" spans="1:15" hidden="1" x14ac:dyDescent="0.25">
      <c r="A11834">
        <v>221</v>
      </c>
      <c r="B11834" t="s">
        <v>544</v>
      </c>
      <c r="C11834" t="s">
        <v>545</v>
      </c>
      <c r="D11834">
        <v>12661017272482</v>
      </c>
      <c r="E11834">
        <v>510928121</v>
      </c>
      <c r="F11834">
        <v>8375477977</v>
      </c>
      <c r="G11834">
        <v>6</v>
      </c>
      <c r="H11834">
        <v>1000000000</v>
      </c>
      <c r="I11834">
        <v>340000000</v>
      </c>
      <c r="J11834">
        <v>0.02</v>
      </c>
      <c r="M11834"/>
    </row>
    <row r="11835" spans="1:15" hidden="1" x14ac:dyDescent="0.25">
      <c r="A11835">
        <v>221</v>
      </c>
      <c r="B11835" t="s">
        <v>2215</v>
      </c>
      <c r="C11835" t="s">
        <v>2216</v>
      </c>
      <c r="D11835">
        <v>326214423251</v>
      </c>
      <c r="E11835">
        <v>1</v>
      </c>
      <c r="F11835">
        <v>0</v>
      </c>
      <c r="G11835">
        <v>0</v>
      </c>
      <c r="H11835">
        <v>100000000000</v>
      </c>
      <c r="I11835">
        <v>340000000</v>
      </c>
      <c r="J11835">
        <v>0.05</v>
      </c>
      <c r="M11835"/>
    </row>
    <row r="11836" spans="1:15" hidden="1" x14ac:dyDescent="0.25">
      <c r="A11836">
        <v>221</v>
      </c>
      <c r="B11836" t="s">
        <v>717</v>
      </c>
      <c r="C11836" t="s">
        <v>718</v>
      </c>
      <c r="D11836">
        <v>183849525106049</v>
      </c>
      <c r="E11836">
        <v>4998542765</v>
      </c>
      <c r="F11836">
        <v>150626216090</v>
      </c>
      <c r="G11836">
        <v>105</v>
      </c>
      <c r="H11836">
        <v>515000000000</v>
      </c>
      <c r="I11836">
        <v>340000000</v>
      </c>
      <c r="J11836">
        <v>0.03</v>
      </c>
      <c r="M11836"/>
    </row>
    <row r="11837" spans="1:15" x14ac:dyDescent="0.25">
      <c r="A11837">
        <v>224</v>
      </c>
      <c r="B11837" t="s">
        <v>711</v>
      </c>
      <c r="C11837" t="s">
        <v>712</v>
      </c>
      <c r="D11837">
        <v>24361020548445</v>
      </c>
      <c r="E11837">
        <v>0</v>
      </c>
      <c r="F11837">
        <v>0</v>
      </c>
      <c r="G11837">
        <v>20</v>
      </c>
      <c r="H11837">
        <v>100000000000</v>
      </c>
      <c r="I11837">
        <v>340000000</v>
      </c>
      <c r="J11837" s="127">
        <v>1.9900000000000001E-2</v>
      </c>
      <c r="L11837" t="str">
        <f>C11837</f>
        <v>CROW</v>
      </c>
      <c r="M11837" s="125">
        <f>H11837/1000000</f>
        <v>100000</v>
      </c>
      <c r="O11837" s="126">
        <f>D11837/1000000</f>
        <v>24361020.548445001</v>
      </c>
    </row>
    <row r="11838" spans="1:15" hidden="1" x14ac:dyDescent="0.25">
      <c r="A11838">
        <v>221</v>
      </c>
      <c r="B11838" t="s">
        <v>492</v>
      </c>
      <c r="C11838" t="s">
        <v>493</v>
      </c>
      <c r="D11838">
        <v>1167049670221</v>
      </c>
      <c r="E11838">
        <v>1</v>
      </c>
      <c r="F11838">
        <v>0</v>
      </c>
      <c r="G11838">
        <v>0</v>
      </c>
      <c r="H11838">
        <v>100000000000</v>
      </c>
      <c r="I11838">
        <v>340000000</v>
      </c>
      <c r="J11838">
        <v>0</v>
      </c>
      <c r="M11838"/>
    </row>
    <row r="11839" spans="1:15" hidden="1" x14ac:dyDescent="0.25">
      <c r="A11839">
        <v>221</v>
      </c>
      <c r="B11839" t="s">
        <v>2339</v>
      </c>
      <c r="C11839" t="s">
        <v>2340</v>
      </c>
      <c r="D11839">
        <v>167707433651673</v>
      </c>
      <c r="E11839">
        <v>4067603102</v>
      </c>
      <c r="F11839">
        <v>120525833636</v>
      </c>
      <c r="G11839">
        <v>84</v>
      </c>
      <c r="H11839">
        <v>1050000000000</v>
      </c>
      <c r="I11839">
        <v>340000000</v>
      </c>
      <c r="J11839">
        <v>0.03</v>
      </c>
      <c r="M11839"/>
    </row>
    <row r="11840" spans="1:15" hidden="1" x14ac:dyDescent="0.25">
      <c r="A11840">
        <v>221</v>
      </c>
      <c r="B11840" t="s">
        <v>169</v>
      </c>
      <c r="C11840" t="s">
        <v>170</v>
      </c>
      <c r="D11840">
        <v>39219328350531</v>
      </c>
      <c r="E11840">
        <v>1035399597</v>
      </c>
      <c r="F11840">
        <v>27120584299</v>
      </c>
      <c r="G11840">
        <v>19</v>
      </c>
      <c r="H11840">
        <v>400000000000</v>
      </c>
      <c r="I11840">
        <v>340000000</v>
      </c>
      <c r="J11840">
        <v>2.5000000000000001E-2</v>
      </c>
      <c r="M11840"/>
    </row>
    <row r="11841" spans="1:10" customFormat="1" hidden="1" x14ac:dyDescent="0.25">
      <c r="A11841">
        <v>221</v>
      </c>
      <c r="B11841" t="s">
        <v>1372</v>
      </c>
      <c r="C11841" t="s">
        <v>1373</v>
      </c>
      <c r="D11841">
        <v>140053184091</v>
      </c>
      <c r="E11841">
        <v>1</v>
      </c>
      <c r="F11841">
        <v>0</v>
      </c>
      <c r="G11841">
        <v>0</v>
      </c>
      <c r="H11841">
        <v>10555000000</v>
      </c>
      <c r="I11841">
        <v>340000000</v>
      </c>
      <c r="J11841">
        <v>3.3000000000000002E-2</v>
      </c>
    </row>
    <row r="11842" spans="1:10" customFormat="1" hidden="1" x14ac:dyDescent="0.25">
      <c r="A11842">
        <v>221</v>
      </c>
      <c r="B11842" t="s">
        <v>2433</v>
      </c>
      <c r="C11842" t="s">
        <v>2434</v>
      </c>
      <c r="D11842">
        <v>0</v>
      </c>
      <c r="E11842">
        <v>0</v>
      </c>
      <c r="F11842">
        <v>0</v>
      </c>
      <c r="G11842">
        <v>0</v>
      </c>
      <c r="H11842">
        <v>51000000000</v>
      </c>
      <c r="I11842">
        <v>340000000</v>
      </c>
      <c r="J11842">
        <v>0.01</v>
      </c>
    </row>
    <row r="11843" spans="1:10" customFormat="1" hidden="1" x14ac:dyDescent="0.25">
      <c r="A11843">
        <v>221</v>
      </c>
      <c r="B11843" t="s">
        <v>1248</v>
      </c>
      <c r="C11843" t="s">
        <v>1249</v>
      </c>
      <c r="D11843">
        <v>474818386990</v>
      </c>
      <c r="E11843">
        <v>351410749</v>
      </c>
      <c r="F11843">
        <v>1129664153</v>
      </c>
      <c r="G11843">
        <v>1</v>
      </c>
      <c r="H11843">
        <v>4500000000</v>
      </c>
      <c r="I11843">
        <v>340000000</v>
      </c>
      <c r="J11843">
        <v>0.01</v>
      </c>
    </row>
    <row r="11844" spans="1:10" customFormat="1" hidden="1" x14ac:dyDescent="0.25">
      <c r="A11844">
        <v>221</v>
      </c>
      <c r="B11844" t="s">
        <v>2381</v>
      </c>
      <c r="C11844" t="s">
        <v>2382</v>
      </c>
      <c r="D11844">
        <v>13833653226438</v>
      </c>
      <c r="E11844">
        <v>540563750</v>
      </c>
      <c r="F11844">
        <v>9827623783</v>
      </c>
      <c r="G11844">
        <v>7</v>
      </c>
      <c r="H11844">
        <v>50000000000</v>
      </c>
      <c r="I11844">
        <v>340000000</v>
      </c>
      <c r="J11844">
        <v>0.02</v>
      </c>
    </row>
    <row r="11845" spans="1:10" customFormat="1" hidden="1" x14ac:dyDescent="0.25">
      <c r="A11845">
        <v>221</v>
      </c>
      <c r="B11845" t="s">
        <v>1597</v>
      </c>
      <c r="C11845" t="s">
        <v>1598</v>
      </c>
      <c r="D11845">
        <v>92217083171450</v>
      </c>
      <c r="E11845">
        <v>1003183747</v>
      </c>
      <c r="F11845">
        <v>65655191014</v>
      </c>
      <c r="G11845">
        <v>45</v>
      </c>
      <c r="H11845">
        <v>111000000000</v>
      </c>
      <c r="I11845">
        <v>340000000</v>
      </c>
      <c r="J11845">
        <v>0.01</v>
      </c>
    </row>
    <row r="11846" spans="1:10" customFormat="1" hidden="1" x14ac:dyDescent="0.25">
      <c r="A11846">
        <v>221</v>
      </c>
      <c r="B11846" t="s">
        <v>2572</v>
      </c>
      <c r="C11846" t="s">
        <v>2573</v>
      </c>
      <c r="D11846">
        <v>377033729433</v>
      </c>
      <c r="E11846">
        <v>1</v>
      </c>
      <c r="F11846">
        <v>0</v>
      </c>
      <c r="G11846">
        <v>0</v>
      </c>
      <c r="H11846">
        <v>20000000000</v>
      </c>
      <c r="I11846">
        <v>340000000</v>
      </c>
      <c r="J11846">
        <v>0.02</v>
      </c>
    </row>
    <row r="11847" spans="1:10" customFormat="1" hidden="1" x14ac:dyDescent="0.25">
      <c r="A11847">
        <v>221</v>
      </c>
      <c r="B11847" t="s">
        <v>211</v>
      </c>
      <c r="C11847" t="s">
        <v>212</v>
      </c>
      <c r="D11847">
        <v>120329632348841</v>
      </c>
      <c r="E11847">
        <v>2866334295</v>
      </c>
      <c r="F11847">
        <v>81684808891</v>
      </c>
      <c r="G11847">
        <v>57</v>
      </c>
      <c r="H11847">
        <v>1100000000000</v>
      </c>
      <c r="I11847">
        <v>340000000</v>
      </c>
      <c r="J11847">
        <v>0.03</v>
      </c>
    </row>
    <row r="11848" spans="1:10" customFormat="1" hidden="1" x14ac:dyDescent="0.25">
      <c r="A11848">
        <v>221</v>
      </c>
      <c r="B11848" t="s">
        <v>1605</v>
      </c>
      <c r="C11848" t="s">
        <v>1606</v>
      </c>
      <c r="D11848">
        <v>4683169154630</v>
      </c>
      <c r="E11848">
        <v>374298707</v>
      </c>
      <c r="F11848">
        <v>1108991541</v>
      </c>
      <c r="G11848">
        <v>1</v>
      </c>
      <c r="H11848">
        <v>1600000000000</v>
      </c>
      <c r="I11848">
        <v>340000000</v>
      </c>
      <c r="J11848">
        <v>0.03</v>
      </c>
    </row>
    <row r="11849" spans="1:10" customFormat="1" hidden="1" x14ac:dyDescent="0.25">
      <c r="A11849">
        <v>221</v>
      </c>
      <c r="B11849" t="s">
        <v>2022</v>
      </c>
      <c r="C11849" t="s">
        <v>2023</v>
      </c>
      <c r="D11849">
        <v>1182923941643</v>
      </c>
      <c r="E11849">
        <v>1</v>
      </c>
      <c r="F11849">
        <v>0</v>
      </c>
      <c r="G11849">
        <v>0</v>
      </c>
      <c r="H11849">
        <v>100000000000</v>
      </c>
      <c r="I11849">
        <v>340000000</v>
      </c>
      <c r="J11849">
        <v>0</v>
      </c>
    </row>
    <row r="11850" spans="1:10" customFormat="1" hidden="1" x14ac:dyDescent="0.25">
      <c r="A11850">
        <v>221</v>
      </c>
      <c r="B11850" t="s">
        <v>2052</v>
      </c>
      <c r="C11850" t="s">
        <v>2053</v>
      </c>
      <c r="D11850">
        <v>33851570470260</v>
      </c>
      <c r="E11850">
        <v>340000000</v>
      </c>
      <c r="F11850">
        <v>27804203855</v>
      </c>
      <c r="G11850">
        <v>19</v>
      </c>
      <c r="H11850">
        <v>100000000000</v>
      </c>
      <c r="I11850">
        <v>340000000</v>
      </c>
      <c r="J11850">
        <v>0</v>
      </c>
    </row>
    <row r="11851" spans="1:10" customFormat="1" hidden="1" x14ac:dyDescent="0.25">
      <c r="A11851">
        <v>221</v>
      </c>
      <c r="B11851" t="s">
        <v>142</v>
      </c>
      <c r="C11851" t="s">
        <v>143</v>
      </c>
      <c r="D11851">
        <v>845837095269</v>
      </c>
      <c r="E11851">
        <v>1</v>
      </c>
      <c r="F11851">
        <v>0</v>
      </c>
      <c r="G11851">
        <v>0</v>
      </c>
      <c r="H11851">
        <v>100000000000</v>
      </c>
      <c r="I11851">
        <v>340000000</v>
      </c>
      <c r="J11851">
        <v>3.5000000000000003E-2</v>
      </c>
    </row>
    <row r="11852" spans="1:10" customFormat="1" hidden="1" x14ac:dyDescent="0.25">
      <c r="A11852">
        <v>220</v>
      </c>
      <c r="B11852" t="s">
        <v>387</v>
      </c>
      <c r="C11852" t="s">
        <v>388</v>
      </c>
      <c r="D11852">
        <v>74907721939701</v>
      </c>
      <c r="E11852">
        <v>1149285632</v>
      </c>
      <c r="F11852">
        <v>44913066489</v>
      </c>
      <c r="G11852">
        <v>30</v>
      </c>
      <c r="H11852">
        <v>500000000000</v>
      </c>
      <c r="I11852">
        <v>340000000</v>
      </c>
      <c r="J11852">
        <v>1.77E-2</v>
      </c>
    </row>
    <row r="11853" spans="1:10" customFormat="1" hidden="1" x14ac:dyDescent="0.25">
      <c r="A11853">
        <v>220</v>
      </c>
      <c r="B11853" t="s">
        <v>1454</v>
      </c>
      <c r="C11853" t="s">
        <v>1455</v>
      </c>
      <c r="D11853">
        <v>91140733218690</v>
      </c>
      <c r="E11853">
        <v>1689020924</v>
      </c>
      <c r="F11853">
        <v>66102025297</v>
      </c>
      <c r="G11853">
        <v>44</v>
      </c>
      <c r="H11853">
        <v>3000000000000</v>
      </c>
      <c r="I11853">
        <v>340000000</v>
      </c>
      <c r="J11853">
        <v>0.02</v>
      </c>
    </row>
    <row r="11854" spans="1:10" customFormat="1" hidden="1" x14ac:dyDescent="0.25">
      <c r="A11854">
        <v>220</v>
      </c>
      <c r="B11854" t="s">
        <v>236</v>
      </c>
      <c r="C11854" t="s">
        <v>237</v>
      </c>
      <c r="D11854">
        <v>271905585268</v>
      </c>
      <c r="E11854">
        <v>1</v>
      </c>
      <c r="F11854">
        <v>0</v>
      </c>
      <c r="G11854">
        <v>0</v>
      </c>
      <c r="H11854">
        <v>225000000000</v>
      </c>
      <c r="I11854">
        <v>340000000</v>
      </c>
      <c r="J11854">
        <v>0.01</v>
      </c>
    </row>
    <row r="11855" spans="1:10" customFormat="1" hidden="1" x14ac:dyDescent="0.25">
      <c r="A11855">
        <v>220</v>
      </c>
      <c r="B11855" t="s">
        <v>1374</v>
      </c>
      <c r="C11855" t="s">
        <v>1375</v>
      </c>
      <c r="D11855">
        <v>102647780974165</v>
      </c>
      <c r="E11855">
        <v>4005661646</v>
      </c>
      <c r="F11855">
        <v>69647571278</v>
      </c>
      <c r="G11855">
        <v>48</v>
      </c>
      <c r="H11855">
        <v>50000000000</v>
      </c>
      <c r="I11855">
        <v>340000000</v>
      </c>
      <c r="J11855">
        <v>0.05</v>
      </c>
    </row>
    <row r="11856" spans="1:10" customFormat="1" hidden="1" x14ac:dyDescent="0.25">
      <c r="A11856">
        <v>220</v>
      </c>
      <c r="B11856" t="s">
        <v>2350</v>
      </c>
      <c r="C11856" t="s">
        <v>2351</v>
      </c>
      <c r="D11856">
        <v>985940853371</v>
      </c>
      <c r="E11856">
        <v>363887115</v>
      </c>
      <c r="F11856">
        <v>1170468679</v>
      </c>
      <c r="G11856">
        <v>1</v>
      </c>
      <c r="H11856">
        <v>10101211716</v>
      </c>
      <c r="I11856">
        <v>340000000</v>
      </c>
      <c r="J11856">
        <v>0.02</v>
      </c>
    </row>
    <row r="11857" spans="1:10" customFormat="1" hidden="1" x14ac:dyDescent="0.25">
      <c r="A11857">
        <v>220</v>
      </c>
      <c r="B11857" t="s">
        <v>583</v>
      </c>
      <c r="C11857" t="s">
        <v>584</v>
      </c>
      <c r="D11857">
        <v>47290499587161</v>
      </c>
      <c r="E11857">
        <v>1572698255</v>
      </c>
      <c r="F11857">
        <v>39857243598</v>
      </c>
      <c r="G11857">
        <v>27</v>
      </c>
      <c r="H11857">
        <v>50000000000</v>
      </c>
      <c r="I11857">
        <v>340000000</v>
      </c>
      <c r="J11857">
        <v>0.03</v>
      </c>
    </row>
    <row r="11858" spans="1:10" customFormat="1" hidden="1" x14ac:dyDescent="0.25">
      <c r="A11858">
        <v>220</v>
      </c>
      <c r="B11858" t="s">
        <v>1675</v>
      </c>
      <c r="C11858" t="s">
        <v>1676</v>
      </c>
      <c r="D11858">
        <v>64038845506898</v>
      </c>
      <c r="E11858">
        <v>781626496</v>
      </c>
      <c r="F11858">
        <v>43721023126</v>
      </c>
      <c r="G11858">
        <v>29</v>
      </c>
      <c r="H11858">
        <v>111000000000</v>
      </c>
      <c r="I11858">
        <v>340000000</v>
      </c>
      <c r="J11858">
        <v>0.01</v>
      </c>
    </row>
    <row r="11859" spans="1:10" customFormat="1" hidden="1" x14ac:dyDescent="0.25">
      <c r="A11859">
        <v>220</v>
      </c>
      <c r="B11859" t="s">
        <v>606</v>
      </c>
      <c r="C11859" t="s">
        <v>607</v>
      </c>
      <c r="D11859">
        <v>135463317219</v>
      </c>
      <c r="E11859">
        <v>1</v>
      </c>
      <c r="F11859">
        <v>0</v>
      </c>
      <c r="G11859">
        <v>0</v>
      </c>
      <c r="H11859">
        <v>125000000000</v>
      </c>
      <c r="I11859">
        <v>340000000</v>
      </c>
      <c r="J11859">
        <v>0.01</v>
      </c>
    </row>
    <row r="11860" spans="1:10" customFormat="1" hidden="1" x14ac:dyDescent="0.25">
      <c r="A11860">
        <v>220</v>
      </c>
      <c r="B11860" t="s">
        <v>1695</v>
      </c>
      <c r="C11860" t="s">
        <v>1696</v>
      </c>
      <c r="D11860">
        <v>112343617912422</v>
      </c>
      <c r="E11860">
        <v>1119232895</v>
      </c>
      <c r="F11860">
        <v>77144056608</v>
      </c>
      <c r="G11860">
        <v>51</v>
      </c>
      <c r="H11860">
        <v>111000000000</v>
      </c>
      <c r="I11860">
        <v>340000000</v>
      </c>
      <c r="J11860">
        <v>0.01</v>
      </c>
    </row>
    <row r="11861" spans="1:10" customFormat="1" hidden="1" x14ac:dyDescent="0.25">
      <c r="A11861">
        <v>220</v>
      </c>
      <c r="B11861" t="s">
        <v>973</v>
      </c>
      <c r="C11861" t="s">
        <v>974</v>
      </c>
      <c r="D11861">
        <v>4472733595375</v>
      </c>
      <c r="E11861">
        <v>340000000</v>
      </c>
      <c r="F11861">
        <v>2729091737</v>
      </c>
      <c r="G11861">
        <v>2</v>
      </c>
      <c r="H11861">
        <v>100000000000</v>
      </c>
      <c r="I11861">
        <v>340000000</v>
      </c>
      <c r="J11861">
        <v>0</v>
      </c>
    </row>
    <row r="11862" spans="1:10" customFormat="1" hidden="1" x14ac:dyDescent="0.25">
      <c r="A11862">
        <v>220</v>
      </c>
      <c r="B11862" t="s">
        <v>1611</v>
      </c>
      <c r="C11862" t="s">
        <v>1612</v>
      </c>
      <c r="D11862">
        <v>109595572806561</v>
      </c>
      <c r="E11862">
        <v>2817170718</v>
      </c>
      <c r="F11862">
        <v>80095186569</v>
      </c>
      <c r="G11862">
        <v>54</v>
      </c>
      <c r="H11862">
        <v>500000000000</v>
      </c>
      <c r="I11862">
        <v>340000000</v>
      </c>
      <c r="J11862">
        <v>0.03</v>
      </c>
    </row>
    <row r="11863" spans="1:10" customFormat="1" hidden="1" x14ac:dyDescent="0.25">
      <c r="A11863">
        <v>220</v>
      </c>
      <c r="B11863" t="s">
        <v>617</v>
      </c>
      <c r="C11863" t="s">
        <v>618</v>
      </c>
      <c r="D11863">
        <v>38688282280348</v>
      </c>
      <c r="E11863">
        <v>846687330</v>
      </c>
      <c r="F11863">
        <v>26881817037</v>
      </c>
      <c r="G11863">
        <v>18</v>
      </c>
      <c r="H11863">
        <v>3030000000000</v>
      </c>
      <c r="I11863">
        <v>340000000</v>
      </c>
      <c r="J11863">
        <v>1.8499999999999999E-2</v>
      </c>
    </row>
    <row r="11864" spans="1:10" customFormat="1" hidden="1" x14ac:dyDescent="0.25">
      <c r="A11864">
        <v>220</v>
      </c>
      <c r="B11864" s="161" t="s">
        <v>612</v>
      </c>
      <c r="C11864" t="s">
        <v>613</v>
      </c>
      <c r="D11864">
        <v>192821375958304</v>
      </c>
      <c r="E11864">
        <v>1794445682</v>
      </c>
      <c r="F11864">
        <v>143990122609</v>
      </c>
      <c r="G11864">
        <v>95</v>
      </c>
      <c r="H11864">
        <v>111000000000</v>
      </c>
      <c r="I11864">
        <v>340000000</v>
      </c>
      <c r="J11864">
        <v>0.01</v>
      </c>
    </row>
    <row r="11865" spans="1:10" customFormat="1" hidden="1" x14ac:dyDescent="0.25">
      <c r="A11865">
        <v>220</v>
      </c>
      <c r="B11865" t="s">
        <v>530</v>
      </c>
      <c r="C11865" t="s">
        <v>531</v>
      </c>
      <c r="D11865">
        <v>186165051674954</v>
      </c>
      <c r="E11865">
        <v>7841767643</v>
      </c>
      <c r="F11865">
        <v>142533585228</v>
      </c>
      <c r="G11865">
        <v>98</v>
      </c>
      <c r="H11865">
        <v>50000000000</v>
      </c>
      <c r="I11865">
        <v>340000000</v>
      </c>
      <c r="J11865">
        <v>0.05</v>
      </c>
    </row>
    <row r="11866" spans="1:10" customFormat="1" hidden="1" x14ac:dyDescent="0.25">
      <c r="A11866">
        <v>220</v>
      </c>
      <c r="B11866" t="s">
        <v>2337</v>
      </c>
      <c r="C11866" t="s">
        <v>2338</v>
      </c>
      <c r="D11866">
        <v>174872440990663</v>
      </c>
      <c r="E11866">
        <v>6153552034</v>
      </c>
      <c r="F11866">
        <v>110457488658</v>
      </c>
      <c r="G11866">
        <v>76</v>
      </c>
      <c r="H11866">
        <v>10000000000</v>
      </c>
      <c r="I11866">
        <v>340000000</v>
      </c>
      <c r="J11866">
        <v>0.05</v>
      </c>
    </row>
    <row r="11867" spans="1:10" customFormat="1" hidden="1" x14ac:dyDescent="0.25">
      <c r="A11867">
        <v>220</v>
      </c>
      <c r="B11867" t="s">
        <v>954</v>
      </c>
      <c r="C11867" t="s">
        <v>955</v>
      </c>
      <c r="D11867">
        <v>58781648696505</v>
      </c>
      <c r="E11867">
        <v>2317775007</v>
      </c>
      <c r="F11867">
        <v>37577725137</v>
      </c>
      <c r="G11867">
        <v>26</v>
      </c>
      <c r="H11867">
        <v>50000000000</v>
      </c>
      <c r="I11867">
        <v>340000000</v>
      </c>
      <c r="J11867">
        <v>0.05</v>
      </c>
    </row>
    <row r="11868" spans="1:10" customFormat="1" hidden="1" x14ac:dyDescent="0.25">
      <c r="A11868">
        <v>220</v>
      </c>
      <c r="B11868" t="s">
        <v>2275</v>
      </c>
      <c r="C11868" t="s">
        <v>2276</v>
      </c>
      <c r="D11868">
        <v>73525826479631</v>
      </c>
      <c r="E11868">
        <v>340000000</v>
      </c>
      <c r="F11868">
        <v>50363820842</v>
      </c>
      <c r="G11868">
        <v>33</v>
      </c>
      <c r="H11868">
        <v>1000000000000</v>
      </c>
      <c r="I11868">
        <v>340000000</v>
      </c>
      <c r="J11868">
        <v>0</v>
      </c>
    </row>
    <row r="11869" spans="1:10" customFormat="1" hidden="1" x14ac:dyDescent="0.25">
      <c r="A11869">
        <v>220</v>
      </c>
      <c r="B11869" t="s">
        <v>798</v>
      </c>
      <c r="C11869" t="s">
        <v>799</v>
      </c>
      <c r="D11869">
        <v>148774311840191</v>
      </c>
      <c r="E11869">
        <v>2798461436</v>
      </c>
      <c r="F11869">
        <v>120464610395</v>
      </c>
      <c r="G11869">
        <v>80</v>
      </c>
      <c r="H11869">
        <v>3000000000000</v>
      </c>
      <c r="I11869">
        <v>340000000</v>
      </c>
      <c r="J11869">
        <v>0.02</v>
      </c>
    </row>
    <row r="11870" spans="1:10" customFormat="1" hidden="1" x14ac:dyDescent="0.25">
      <c r="A11870">
        <v>220</v>
      </c>
      <c r="B11870" t="s">
        <v>1496</v>
      </c>
      <c r="C11870" t="s">
        <v>1497</v>
      </c>
      <c r="D11870">
        <v>92883997255770</v>
      </c>
      <c r="E11870">
        <v>1057849899</v>
      </c>
      <c r="F11870">
        <v>71067140050</v>
      </c>
      <c r="G11870">
        <v>47</v>
      </c>
      <c r="H11870">
        <v>111000000000</v>
      </c>
      <c r="I11870">
        <v>340000000</v>
      </c>
      <c r="J11870">
        <v>0.01</v>
      </c>
    </row>
    <row r="11871" spans="1:10" customFormat="1" hidden="1" x14ac:dyDescent="0.25">
      <c r="A11871">
        <v>220</v>
      </c>
      <c r="B11871" t="s">
        <v>818</v>
      </c>
      <c r="C11871" t="s">
        <v>819</v>
      </c>
      <c r="D11871">
        <v>27965210559239</v>
      </c>
      <c r="E11871">
        <v>1012386695</v>
      </c>
      <c r="F11871">
        <v>25106948087</v>
      </c>
      <c r="G11871">
        <v>17</v>
      </c>
      <c r="H11871">
        <v>1000000000000</v>
      </c>
      <c r="I11871">
        <v>500000000</v>
      </c>
      <c r="J11871">
        <v>0.02</v>
      </c>
    </row>
    <row r="11872" spans="1:10" customFormat="1" hidden="1" x14ac:dyDescent="0.25">
      <c r="A11872">
        <v>220</v>
      </c>
      <c r="B11872" t="s">
        <v>1123</v>
      </c>
      <c r="C11872" t="s">
        <v>1124</v>
      </c>
      <c r="D11872">
        <v>166787343764800</v>
      </c>
      <c r="E11872">
        <v>2390077567</v>
      </c>
      <c r="F11872">
        <v>100453800821</v>
      </c>
      <c r="G11872">
        <v>67</v>
      </c>
      <c r="H11872">
        <v>300000000000</v>
      </c>
      <c r="I11872">
        <v>340000000</v>
      </c>
      <c r="J11872">
        <v>0.02</v>
      </c>
    </row>
    <row r="11873" spans="1:10" customFormat="1" hidden="1" x14ac:dyDescent="0.25">
      <c r="A11873">
        <v>220</v>
      </c>
      <c r="B11873" t="s">
        <v>222</v>
      </c>
      <c r="C11873" t="s">
        <v>223</v>
      </c>
      <c r="D11873">
        <v>187815509942043</v>
      </c>
      <c r="E11873">
        <v>2568694328</v>
      </c>
      <c r="F11873">
        <v>146350927579</v>
      </c>
      <c r="G11873">
        <v>97</v>
      </c>
      <c r="H11873">
        <v>425000000000</v>
      </c>
      <c r="I11873">
        <v>340000000</v>
      </c>
      <c r="J11873">
        <v>1.4999999999999999E-2</v>
      </c>
    </row>
    <row r="11874" spans="1:10" customFormat="1" hidden="1" x14ac:dyDescent="0.25">
      <c r="A11874">
        <v>220</v>
      </c>
      <c r="B11874" t="s">
        <v>2339</v>
      </c>
      <c r="C11874" t="s">
        <v>2340</v>
      </c>
      <c r="D11874">
        <v>171519501830794</v>
      </c>
      <c r="E11874">
        <v>4109846368</v>
      </c>
      <c r="F11874">
        <v>121891699249</v>
      </c>
      <c r="G11874">
        <v>82</v>
      </c>
      <c r="H11874">
        <v>1050000000000</v>
      </c>
      <c r="I11874">
        <v>340000000</v>
      </c>
      <c r="J11874">
        <v>0.03</v>
      </c>
    </row>
    <row r="11875" spans="1:10" customFormat="1" hidden="1" x14ac:dyDescent="0.25">
      <c r="A11875">
        <v>220</v>
      </c>
      <c r="B11875" t="s">
        <v>1521</v>
      </c>
      <c r="C11875" t="s">
        <v>1522</v>
      </c>
      <c r="D11875">
        <v>65694559435862</v>
      </c>
      <c r="E11875">
        <v>340000000</v>
      </c>
      <c r="F11875">
        <v>46111103520</v>
      </c>
      <c r="G11875">
        <v>30</v>
      </c>
      <c r="H11875">
        <v>7000000000000</v>
      </c>
      <c r="I11875">
        <v>340000000</v>
      </c>
      <c r="J11875">
        <v>0</v>
      </c>
    </row>
    <row r="11876" spans="1:10" customFormat="1" hidden="1" x14ac:dyDescent="0.25">
      <c r="A11876">
        <v>220</v>
      </c>
      <c r="B11876" t="s">
        <v>1671</v>
      </c>
      <c r="C11876" t="s">
        <v>1672</v>
      </c>
      <c r="D11876">
        <v>30834311599897</v>
      </c>
      <c r="E11876">
        <v>340000000</v>
      </c>
      <c r="F11876">
        <v>25751253857</v>
      </c>
      <c r="G11876">
        <v>17</v>
      </c>
      <c r="H11876">
        <v>207000000000</v>
      </c>
      <c r="I11876">
        <v>340000000</v>
      </c>
      <c r="J11876">
        <v>0</v>
      </c>
    </row>
    <row r="11877" spans="1:10" customFormat="1" hidden="1" x14ac:dyDescent="0.25">
      <c r="A11877">
        <v>220</v>
      </c>
      <c r="B11877" t="s">
        <v>1715</v>
      </c>
      <c r="C11877" t="s">
        <v>1716</v>
      </c>
      <c r="D11877">
        <v>9909802720202</v>
      </c>
      <c r="E11877">
        <v>517320228</v>
      </c>
      <c r="F11877">
        <v>8688691186</v>
      </c>
      <c r="G11877">
        <v>6</v>
      </c>
      <c r="H11877">
        <v>500000000</v>
      </c>
      <c r="I11877">
        <v>340000000</v>
      </c>
      <c r="J11877">
        <v>0.02</v>
      </c>
    </row>
    <row r="11878" spans="1:10" customFormat="1" hidden="1" x14ac:dyDescent="0.25">
      <c r="A11878">
        <v>220</v>
      </c>
      <c r="B11878" t="s">
        <v>681</v>
      </c>
      <c r="C11878" t="s">
        <v>682</v>
      </c>
      <c r="D11878">
        <v>121937477598838</v>
      </c>
      <c r="E11878">
        <v>3280687706</v>
      </c>
      <c r="F11878">
        <v>95082235857</v>
      </c>
      <c r="G11878">
        <v>64</v>
      </c>
      <c r="H11878">
        <v>1200000000000</v>
      </c>
      <c r="I11878">
        <v>340000000</v>
      </c>
      <c r="J11878">
        <v>0.03</v>
      </c>
    </row>
    <row r="11879" spans="1:10" customFormat="1" hidden="1" x14ac:dyDescent="0.25">
      <c r="A11879">
        <v>220</v>
      </c>
      <c r="B11879" t="s">
        <v>831</v>
      </c>
      <c r="C11879" t="s">
        <v>832</v>
      </c>
      <c r="D11879">
        <v>84551606607013</v>
      </c>
      <c r="E11879">
        <v>1055513078</v>
      </c>
      <c r="F11879">
        <v>78785940112</v>
      </c>
      <c r="G11879">
        <v>52</v>
      </c>
      <c r="H11879">
        <v>500000000000</v>
      </c>
      <c r="I11879">
        <v>340000000</v>
      </c>
      <c r="J11879">
        <v>8.9999999999999993E-3</v>
      </c>
    </row>
    <row r="11880" spans="1:10" customFormat="1" hidden="1" x14ac:dyDescent="0.25">
      <c r="A11880">
        <v>220</v>
      </c>
      <c r="B11880" t="s">
        <v>869</v>
      </c>
      <c r="C11880" t="s">
        <v>870</v>
      </c>
      <c r="D11880">
        <v>25450606477302</v>
      </c>
      <c r="E11880">
        <v>447813534</v>
      </c>
      <c r="F11880">
        <v>13368878330</v>
      </c>
      <c r="G11880">
        <v>9</v>
      </c>
      <c r="H11880">
        <v>400000000000</v>
      </c>
      <c r="I11880">
        <v>340000000</v>
      </c>
      <c r="J11880">
        <v>8.0000000000000002E-3</v>
      </c>
    </row>
    <row r="11881" spans="1:10" customFormat="1" hidden="1" x14ac:dyDescent="0.25">
      <c r="A11881">
        <v>220</v>
      </c>
      <c r="B11881" t="s">
        <v>2052</v>
      </c>
      <c r="C11881" t="s">
        <v>2053</v>
      </c>
      <c r="D11881">
        <v>36358420221119</v>
      </c>
      <c r="E11881">
        <v>340000000</v>
      </c>
      <c r="F11881">
        <v>41092853041</v>
      </c>
      <c r="G11881">
        <v>27</v>
      </c>
      <c r="H11881">
        <v>100000000000</v>
      </c>
      <c r="I11881">
        <v>340000000</v>
      </c>
      <c r="J11881">
        <v>0</v>
      </c>
    </row>
    <row r="11882" spans="1:10" customFormat="1" hidden="1" x14ac:dyDescent="0.25">
      <c r="A11882">
        <v>220</v>
      </c>
      <c r="B11882" t="s">
        <v>635</v>
      </c>
      <c r="C11882" t="s">
        <v>184</v>
      </c>
      <c r="D11882">
        <v>125836138232825</v>
      </c>
      <c r="E11882">
        <v>5327030128</v>
      </c>
      <c r="F11882">
        <v>94753572449</v>
      </c>
      <c r="G11882">
        <v>65</v>
      </c>
      <c r="H11882">
        <v>2500000000000</v>
      </c>
      <c r="I11882">
        <v>340000000</v>
      </c>
      <c r="J11882">
        <v>0.05</v>
      </c>
    </row>
    <row r="11883" spans="1:10" customFormat="1" hidden="1" x14ac:dyDescent="0.25">
      <c r="A11883">
        <v>220</v>
      </c>
      <c r="B11883" t="s">
        <v>1587</v>
      </c>
      <c r="C11883" t="s">
        <v>1588</v>
      </c>
      <c r="D11883">
        <v>136384065417318</v>
      </c>
      <c r="E11883">
        <v>340000000</v>
      </c>
      <c r="F11883">
        <v>97974872851</v>
      </c>
      <c r="G11883">
        <v>64</v>
      </c>
      <c r="H11883">
        <v>850000000000</v>
      </c>
      <c r="I11883">
        <v>340000000</v>
      </c>
      <c r="J11883">
        <v>0</v>
      </c>
    </row>
    <row r="11884" spans="1:10" customFormat="1" hidden="1" x14ac:dyDescent="0.25">
      <c r="A11884">
        <v>220</v>
      </c>
      <c r="B11884" t="s">
        <v>2186</v>
      </c>
      <c r="C11884" t="s">
        <v>2187</v>
      </c>
      <c r="D11884">
        <v>54538344986242</v>
      </c>
      <c r="E11884">
        <v>889046658</v>
      </c>
      <c r="F11884">
        <v>54355619227</v>
      </c>
      <c r="G11884">
        <v>36</v>
      </c>
      <c r="H11884">
        <v>111000000000</v>
      </c>
      <c r="I11884">
        <v>340000000</v>
      </c>
      <c r="J11884">
        <v>0.01</v>
      </c>
    </row>
    <row r="11885" spans="1:10" customFormat="1" hidden="1" x14ac:dyDescent="0.25">
      <c r="A11885">
        <v>220</v>
      </c>
      <c r="B11885" t="s">
        <v>385</v>
      </c>
      <c r="C11885" t="s">
        <v>386</v>
      </c>
      <c r="D11885">
        <v>48707448288373</v>
      </c>
      <c r="E11885">
        <v>2164330753</v>
      </c>
      <c r="F11885">
        <v>34662284307</v>
      </c>
      <c r="G11885">
        <v>24</v>
      </c>
      <c r="H11885">
        <v>50000000000</v>
      </c>
      <c r="I11885">
        <v>340000000</v>
      </c>
      <c r="J11885">
        <v>0.05</v>
      </c>
    </row>
    <row r="11886" spans="1:10" customFormat="1" hidden="1" x14ac:dyDescent="0.25">
      <c r="A11886">
        <v>220</v>
      </c>
      <c r="B11886" t="s">
        <v>1912</v>
      </c>
      <c r="C11886" t="s">
        <v>1913</v>
      </c>
      <c r="D11886">
        <v>133951395717271</v>
      </c>
      <c r="E11886">
        <v>3743056846</v>
      </c>
      <c r="F11886">
        <v>110032171373</v>
      </c>
      <c r="G11886">
        <v>74</v>
      </c>
      <c r="H11886">
        <v>1470000000000</v>
      </c>
      <c r="I11886">
        <v>340000000</v>
      </c>
      <c r="J11886">
        <v>0.03</v>
      </c>
    </row>
    <row r="11887" spans="1:10" customFormat="1" hidden="1" x14ac:dyDescent="0.25">
      <c r="A11887">
        <v>220</v>
      </c>
      <c r="B11887" t="s">
        <v>640</v>
      </c>
      <c r="C11887" t="s">
        <v>641</v>
      </c>
      <c r="D11887">
        <v>19281429371214</v>
      </c>
      <c r="E11887">
        <v>1998504543</v>
      </c>
      <c r="F11887">
        <v>14881540896</v>
      </c>
      <c r="G11887">
        <v>11</v>
      </c>
      <c r="H11887">
        <v>100000000000</v>
      </c>
      <c r="I11887">
        <v>345000000</v>
      </c>
      <c r="J11887">
        <v>0.1</v>
      </c>
    </row>
    <row r="11888" spans="1:10" customFormat="1" hidden="1" x14ac:dyDescent="0.25">
      <c r="A11888">
        <v>220</v>
      </c>
      <c r="B11888" t="s">
        <v>175</v>
      </c>
      <c r="C11888" t="s">
        <v>176</v>
      </c>
      <c r="D11888">
        <v>36534721540391</v>
      </c>
      <c r="E11888">
        <v>1068437169</v>
      </c>
      <c r="F11888">
        <v>23552801801</v>
      </c>
      <c r="G11888">
        <v>16</v>
      </c>
      <c r="H11888">
        <v>2184000000000</v>
      </c>
      <c r="I11888">
        <v>340000000</v>
      </c>
      <c r="J11888">
        <v>0.03</v>
      </c>
    </row>
    <row r="11889" spans="1:10" customFormat="1" hidden="1" x14ac:dyDescent="0.25">
      <c r="A11889">
        <v>220</v>
      </c>
      <c r="B11889" s="161" t="s">
        <v>741</v>
      </c>
      <c r="C11889" t="s">
        <v>742</v>
      </c>
      <c r="D11889">
        <v>114245884774330</v>
      </c>
      <c r="E11889">
        <v>1364764786</v>
      </c>
      <c r="F11889">
        <v>101451713846</v>
      </c>
      <c r="G11889">
        <v>67</v>
      </c>
      <c r="H11889">
        <v>111000000000</v>
      </c>
      <c r="I11889">
        <v>340000000</v>
      </c>
      <c r="J11889">
        <v>0.01</v>
      </c>
    </row>
    <row r="11890" spans="1:10" customFormat="1" hidden="1" x14ac:dyDescent="0.25">
      <c r="A11890">
        <v>220</v>
      </c>
      <c r="B11890" t="s">
        <v>234</v>
      </c>
      <c r="C11890" t="s">
        <v>235</v>
      </c>
      <c r="D11890">
        <v>168532822667620</v>
      </c>
      <c r="E11890">
        <v>2911790199</v>
      </c>
      <c r="F11890">
        <v>126017719762</v>
      </c>
      <c r="G11890">
        <v>84</v>
      </c>
      <c r="H11890">
        <v>250000000000</v>
      </c>
      <c r="I11890">
        <v>340000000</v>
      </c>
      <c r="J11890">
        <v>0.02</v>
      </c>
    </row>
    <row r="11891" spans="1:10" customFormat="1" hidden="1" x14ac:dyDescent="0.25">
      <c r="A11891">
        <v>220</v>
      </c>
      <c r="B11891" t="s">
        <v>2184</v>
      </c>
      <c r="C11891" t="s">
        <v>2185</v>
      </c>
      <c r="D11891">
        <v>174490811042041</v>
      </c>
      <c r="E11891">
        <v>2789865376</v>
      </c>
      <c r="F11891">
        <v>120043403437</v>
      </c>
      <c r="G11891">
        <v>80</v>
      </c>
      <c r="H11891">
        <v>500000000000</v>
      </c>
      <c r="I11891">
        <v>340000000</v>
      </c>
      <c r="J11891">
        <v>0.02</v>
      </c>
    </row>
    <row r="11892" spans="1:10" customFormat="1" hidden="1" x14ac:dyDescent="0.25">
      <c r="A11892">
        <v>220</v>
      </c>
      <c r="B11892" t="s">
        <v>608</v>
      </c>
      <c r="C11892" t="s">
        <v>609</v>
      </c>
      <c r="D11892">
        <v>97630586</v>
      </c>
      <c r="E11892">
        <v>1</v>
      </c>
      <c r="F11892">
        <v>0</v>
      </c>
      <c r="G11892">
        <v>0</v>
      </c>
      <c r="H11892">
        <v>0</v>
      </c>
      <c r="I11892">
        <v>340000000</v>
      </c>
      <c r="J11892">
        <v>1.9E-2</v>
      </c>
    </row>
    <row r="11893" spans="1:10" customFormat="1" hidden="1" x14ac:dyDescent="0.25">
      <c r="A11893">
        <v>220</v>
      </c>
      <c r="B11893" t="s">
        <v>2196</v>
      </c>
      <c r="C11893" t="s">
        <v>2197</v>
      </c>
      <c r="D11893">
        <v>66198300627802</v>
      </c>
      <c r="E11893">
        <v>3314993803</v>
      </c>
      <c r="F11893">
        <v>56524882262</v>
      </c>
      <c r="G11893">
        <v>39</v>
      </c>
      <c r="H11893">
        <v>10000000000</v>
      </c>
      <c r="I11893">
        <v>340000000</v>
      </c>
      <c r="J11893">
        <v>0.05</v>
      </c>
    </row>
    <row r="11894" spans="1:10" customFormat="1" hidden="1" x14ac:dyDescent="0.25">
      <c r="A11894">
        <v>220</v>
      </c>
      <c r="B11894" t="s">
        <v>1926</v>
      </c>
      <c r="C11894" t="s">
        <v>1927</v>
      </c>
      <c r="D11894">
        <v>346359047270</v>
      </c>
      <c r="E11894">
        <v>1</v>
      </c>
      <c r="F11894">
        <v>0</v>
      </c>
      <c r="G11894">
        <v>0</v>
      </c>
      <c r="H11894">
        <v>195000000000</v>
      </c>
      <c r="I11894">
        <v>340000000</v>
      </c>
      <c r="J11894">
        <v>0.02</v>
      </c>
    </row>
    <row r="11895" spans="1:10" customFormat="1" hidden="1" x14ac:dyDescent="0.25">
      <c r="A11895">
        <v>220</v>
      </c>
      <c r="B11895" t="s">
        <v>862</v>
      </c>
      <c r="C11895" t="s">
        <v>863</v>
      </c>
      <c r="D11895">
        <v>38895085958616</v>
      </c>
      <c r="E11895">
        <v>1008547253</v>
      </c>
      <c r="F11895">
        <v>32758815406</v>
      </c>
      <c r="G11895">
        <v>22</v>
      </c>
      <c r="H11895">
        <v>253585000000</v>
      </c>
      <c r="I11895">
        <v>340000000</v>
      </c>
      <c r="J11895">
        <v>0.02</v>
      </c>
    </row>
    <row r="11896" spans="1:10" customFormat="1" hidden="1" x14ac:dyDescent="0.25">
      <c r="A11896">
        <v>220</v>
      </c>
      <c r="B11896" t="s">
        <v>1705</v>
      </c>
      <c r="C11896" t="s">
        <v>1706</v>
      </c>
      <c r="D11896">
        <v>4854170502551</v>
      </c>
      <c r="E11896">
        <v>340000000</v>
      </c>
      <c r="F11896">
        <v>4263707831</v>
      </c>
      <c r="G11896">
        <v>3</v>
      </c>
      <c r="H11896">
        <v>111111111111</v>
      </c>
      <c r="I11896">
        <v>340000000</v>
      </c>
      <c r="J11896">
        <v>0</v>
      </c>
    </row>
    <row r="11897" spans="1:10" customFormat="1" hidden="1" x14ac:dyDescent="0.25">
      <c r="A11897">
        <v>220</v>
      </c>
      <c r="B11897" t="s">
        <v>677</v>
      </c>
      <c r="C11897" t="s">
        <v>678</v>
      </c>
      <c r="D11897">
        <v>1507487489619</v>
      </c>
      <c r="E11897">
        <v>340000000</v>
      </c>
      <c r="F11897">
        <v>1194536349</v>
      </c>
      <c r="G11897">
        <v>1</v>
      </c>
      <c r="H11897">
        <v>100000000000</v>
      </c>
      <c r="I11897">
        <v>340000000</v>
      </c>
      <c r="J11897">
        <v>0</v>
      </c>
    </row>
    <row r="11898" spans="1:10" customFormat="1" hidden="1" x14ac:dyDescent="0.25">
      <c r="A11898">
        <v>220</v>
      </c>
      <c r="B11898" t="s">
        <v>2178</v>
      </c>
      <c r="C11898" t="s">
        <v>2179</v>
      </c>
      <c r="D11898">
        <v>27183827706450</v>
      </c>
      <c r="E11898">
        <v>428723943</v>
      </c>
      <c r="F11898">
        <v>8783670386</v>
      </c>
      <c r="G11898">
        <v>6</v>
      </c>
      <c r="H11898">
        <v>500000000000</v>
      </c>
      <c r="I11898">
        <v>340000000</v>
      </c>
      <c r="J11898">
        <v>0.01</v>
      </c>
    </row>
    <row r="11899" spans="1:10" customFormat="1" hidden="1" x14ac:dyDescent="0.25">
      <c r="A11899">
        <v>220</v>
      </c>
      <c r="B11899" t="s">
        <v>349</v>
      </c>
      <c r="C11899" t="s">
        <v>350</v>
      </c>
      <c r="D11899">
        <v>1436039005897</v>
      </c>
      <c r="E11899">
        <v>1</v>
      </c>
      <c r="F11899">
        <v>0</v>
      </c>
      <c r="G11899">
        <v>0</v>
      </c>
      <c r="H11899">
        <v>10000000000</v>
      </c>
      <c r="I11899">
        <v>340000000</v>
      </c>
      <c r="J11899">
        <v>0</v>
      </c>
    </row>
    <row r="11900" spans="1:10" customFormat="1" hidden="1" x14ac:dyDescent="0.25">
      <c r="A11900">
        <v>220</v>
      </c>
      <c r="B11900" t="s">
        <v>1770</v>
      </c>
      <c r="C11900" t="s">
        <v>1771</v>
      </c>
      <c r="D11900">
        <v>223702369064</v>
      </c>
      <c r="E11900">
        <v>1</v>
      </c>
      <c r="F11900">
        <v>0</v>
      </c>
      <c r="G11900">
        <v>0</v>
      </c>
      <c r="H11900">
        <v>100000000000</v>
      </c>
      <c r="I11900">
        <v>340000000</v>
      </c>
      <c r="J11900">
        <v>0.05</v>
      </c>
    </row>
    <row r="11901" spans="1:10" customFormat="1" hidden="1" x14ac:dyDescent="0.25">
      <c r="A11901">
        <v>220</v>
      </c>
      <c r="B11901" t="s">
        <v>2005</v>
      </c>
      <c r="C11901" t="s">
        <v>2006</v>
      </c>
      <c r="D11901">
        <v>100603000676624</v>
      </c>
      <c r="E11901">
        <v>3775495290</v>
      </c>
      <c r="F11901">
        <v>65274410528</v>
      </c>
      <c r="G11901">
        <v>45</v>
      </c>
      <c r="H11901">
        <v>50000000000</v>
      </c>
      <c r="I11901">
        <v>340000000</v>
      </c>
      <c r="J11901">
        <v>0.05</v>
      </c>
    </row>
    <row r="11902" spans="1:10" customFormat="1" hidden="1" x14ac:dyDescent="0.25">
      <c r="A11902">
        <v>220</v>
      </c>
      <c r="B11902" t="s">
        <v>1850</v>
      </c>
      <c r="C11902" t="s">
        <v>1851</v>
      </c>
      <c r="D11902">
        <v>113679798648533</v>
      </c>
      <c r="E11902">
        <v>6358411885</v>
      </c>
      <c r="F11902">
        <v>79958900769</v>
      </c>
      <c r="G11902">
        <v>56</v>
      </c>
      <c r="H11902">
        <v>3300000000000</v>
      </c>
      <c r="I11902">
        <v>340000000</v>
      </c>
      <c r="J11902">
        <v>7.0000000000000007E-2</v>
      </c>
    </row>
    <row r="11903" spans="1:10" customFormat="1" hidden="1" x14ac:dyDescent="0.25">
      <c r="A11903">
        <v>220</v>
      </c>
      <c r="B11903" t="s">
        <v>2277</v>
      </c>
      <c r="C11903" t="s">
        <v>2278</v>
      </c>
      <c r="D11903">
        <v>60423600223262</v>
      </c>
      <c r="E11903">
        <v>859428794</v>
      </c>
      <c r="F11903">
        <v>51423450607</v>
      </c>
      <c r="G11903">
        <v>34</v>
      </c>
      <c r="H11903">
        <v>1600000000000</v>
      </c>
      <c r="I11903">
        <v>340000000</v>
      </c>
      <c r="J11903">
        <v>0.01</v>
      </c>
    </row>
    <row r="11904" spans="1:10" customFormat="1" hidden="1" x14ac:dyDescent="0.25">
      <c r="A11904">
        <v>220</v>
      </c>
      <c r="B11904" t="s">
        <v>1938</v>
      </c>
      <c r="C11904" t="s">
        <v>1939</v>
      </c>
      <c r="D11904">
        <v>151380937595</v>
      </c>
      <c r="E11904">
        <v>1</v>
      </c>
      <c r="F11904">
        <v>0</v>
      </c>
      <c r="G11904">
        <v>0</v>
      </c>
      <c r="H11904">
        <v>105000000000</v>
      </c>
      <c r="I11904">
        <v>340000000</v>
      </c>
      <c r="J11904">
        <v>0.03</v>
      </c>
    </row>
    <row r="11905" spans="1:10" customFormat="1" hidden="1" x14ac:dyDescent="0.25">
      <c r="A11905">
        <v>220</v>
      </c>
      <c r="B11905" t="s">
        <v>2421</v>
      </c>
      <c r="C11905" t="s">
        <v>2422</v>
      </c>
      <c r="D11905">
        <v>4096737849026</v>
      </c>
      <c r="E11905">
        <v>340000000</v>
      </c>
      <c r="F11905">
        <v>5799598384</v>
      </c>
      <c r="G11905">
        <v>4</v>
      </c>
      <c r="H11905">
        <v>280000000000</v>
      </c>
      <c r="I11905">
        <v>340000000</v>
      </c>
      <c r="J11905">
        <v>0</v>
      </c>
    </row>
    <row r="11906" spans="1:10" customFormat="1" hidden="1" x14ac:dyDescent="0.25">
      <c r="A11906">
        <v>220</v>
      </c>
      <c r="B11906" t="s">
        <v>150</v>
      </c>
      <c r="C11906" t="s">
        <v>151</v>
      </c>
      <c r="D11906">
        <v>11322916100337</v>
      </c>
      <c r="E11906">
        <v>523347590</v>
      </c>
      <c r="F11906">
        <v>7150556023</v>
      </c>
      <c r="G11906">
        <v>5</v>
      </c>
      <c r="H11906">
        <v>210000000000</v>
      </c>
      <c r="I11906">
        <v>340000000</v>
      </c>
      <c r="J11906">
        <v>2.5000000000000001E-2</v>
      </c>
    </row>
    <row r="11907" spans="1:10" customFormat="1" hidden="1" x14ac:dyDescent="0.25">
      <c r="A11907">
        <v>220</v>
      </c>
      <c r="B11907" t="s">
        <v>1750</v>
      </c>
      <c r="C11907" t="s">
        <v>1751</v>
      </c>
      <c r="D11907">
        <v>773250417816</v>
      </c>
      <c r="E11907">
        <v>1</v>
      </c>
      <c r="F11907">
        <v>0</v>
      </c>
      <c r="G11907">
        <v>0</v>
      </c>
      <c r="H11907">
        <v>500000000000</v>
      </c>
      <c r="I11907">
        <v>340000000</v>
      </c>
      <c r="J11907">
        <v>0</v>
      </c>
    </row>
    <row r="11908" spans="1:10" customFormat="1" hidden="1" x14ac:dyDescent="0.25">
      <c r="A11908">
        <v>220</v>
      </c>
      <c r="B11908" t="s">
        <v>1490</v>
      </c>
      <c r="C11908" t="s">
        <v>1491</v>
      </c>
      <c r="D11908">
        <v>115413489201748</v>
      </c>
      <c r="E11908">
        <v>4018260486</v>
      </c>
      <c r="F11908">
        <v>69886949247</v>
      </c>
      <c r="G11908">
        <v>48</v>
      </c>
      <c r="H11908">
        <v>2500000000000</v>
      </c>
      <c r="I11908">
        <v>340000000</v>
      </c>
      <c r="J11908">
        <v>0.05</v>
      </c>
    </row>
    <row r="11909" spans="1:10" customFormat="1" hidden="1" x14ac:dyDescent="0.25">
      <c r="A11909">
        <v>220</v>
      </c>
      <c r="B11909" t="s">
        <v>1739</v>
      </c>
      <c r="C11909" t="s">
        <v>1740</v>
      </c>
      <c r="D11909">
        <v>11625694114</v>
      </c>
      <c r="E11909">
        <v>1</v>
      </c>
      <c r="F11909">
        <v>0</v>
      </c>
      <c r="G11909">
        <v>0</v>
      </c>
      <c r="H11909">
        <v>1000000000</v>
      </c>
      <c r="I11909">
        <v>340000000</v>
      </c>
      <c r="J11909">
        <v>0</v>
      </c>
    </row>
    <row r="11910" spans="1:10" customFormat="1" hidden="1" x14ac:dyDescent="0.25">
      <c r="A11910">
        <v>220</v>
      </c>
      <c r="B11910" t="s">
        <v>1942</v>
      </c>
      <c r="C11910" t="s">
        <v>1943</v>
      </c>
      <c r="D11910">
        <v>922358680545</v>
      </c>
      <c r="E11910">
        <v>375835817</v>
      </c>
      <c r="F11910">
        <v>1158691423</v>
      </c>
      <c r="G11910">
        <v>1</v>
      </c>
      <c r="H11910">
        <v>100000000000</v>
      </c>
      <c r="I11910">
        <v>340000000</v>
      </c>
      <c r="J11910">
        <v>0.03</v>
      </c>
    </row>
    <row r="11911" spans="1:10" customFormat="1" hidden="1" x14ac:dyDescent="0.25">
      <c r="A11911">
        <v>220</v>
      </c>
      <c r="B11911" t="s">
        <v>1729</v>
      </c>
      <c r="C11911" t="s">
        <v>1730</v>
      </c>
      <c r="D11911">
        <v>69561165450</v>
      </c>
      <c r="E11911">
        <v>1</v>
      </c>
      <c r="F11911">
        <v>0</v>
      </c>
      <c r="G11911">
        <v>0</v>
      </c>
      <c r="H11911">
        <v>10000000000</v>
      </c>
      <c r="I11911">
        <v>340000000</v>
      </c>
      <c r="J11911">
        <v>0.01</v>
      </c>
    </row>
    <row r="11912" spans="1:10" customFormat="1" hidden="1" x14ac:dyDescent="0.25">
      <c r="A11912">
        <v>220</v>
      </c>
      <c r="B11912" t="s">
        <v>1669</v>
      </c>
      <c r="C11912" t="s">
        <v>1670</v>
      </c>
      <c r="D11912">
        <v>850576616664</v>
      </c>
      <c r="E11912">
        <v>1</v>
      </c>
      <c r="F11912">
        <v>0</v>
      </c>
      <c r="G11912">
        <v>0</v>
      </c>
      <c r="H11912">
        <v>649100000000</v>
      </c>
      <c r="I11912">
        <v>340000000</v>
      </c>
      <c r="J11912">
        <v>8.9999999999999993E-3</v>
      </c>
    </row>
    <row r="11913" spans="1:10" customFormat="1" hidden="1" x14ac:dyDescent="0.25">
      <c r="A11913">
        <v>220</v>
      </c>
      <c r="B11913" t="s">
        <v>1078</v>
      </c>
      <c r="C11913" t="s">
        <v>1079</v>
      </c>
      <c r="D11913">
        <v>19167941868386</v>
      </c>
      <c r="E11913">
        <v>744070222</v>
      </c>
      <c r="F11913">
        <v>13064937179</v>
      </c>
      <c r="G11913">
        <v>9</v>
      </c>
      <c r="H11913">
        <v>1000000</v>
      </c>
      <c r="I11913">
        <v>340000000</v>
      </c>
      <c r="J11913">
        <v>0.03</v>
      </c>
    </row>
    <row r="11914" spans="1:10" customFormat="1" hidden="1" x14ac:dyDescent="0.25">
      <c r="A11914">
        <v>220</v>
      </c>
      <c r="B11914" t="s">
        <v>276</v>
      </c>
      <c r="C11914" t="s">
        <v>277</v>
      </c>
      <c r="D11914">
        <v>79530905534721</v>
      </c>
      <c r="E11914">
        <v>2171312381</v>
      </c>
      <c r="F11914">
        <v>59212433673</v>
      </c>
      <c r="G11914">
        <v>40</v>
      </c>
      <c r="H11914">
        <v>120000000000</v>
      </c>
      <c r="I11914">
        <v>340000000</v>
      </c>
      <c r="J11914">
        <v>0.03</v>
      </c>
    </row>
    <row r="11915" spans="1:10" customFormat="1" hidden="1" x14ac:dyDescent="0.25">
      <c r="A11915">
        <v>220</v>
      </c>
      <c r="B11915" t="s">
        <v>1916</v>
      </c>
      <c r="C11915" t="s">
        <v>1917</v>
      </c>
      <c r="D11915">
        <v>84063612897171</v>
      </c>
      <c r="E11915">
        <v>1284526755</v>
      </c>
      <c r="F11915">
        <v>46281811043</v>
      </c>
      <c r="G11915">
        <v>31</v>
      </c>
      <c r="H11915">
        <v>29500000000</v>
      </c>
      <c r="I11915">
        <v>340000000</v>
      </c>
      <c r="J11915">
        <v>0.02</v>
      </c>
    </row>
    <row r="11916" spans="1:10" customFormat="1" hidden="1" x14ac:dyDescent="0.25">
      <c r="A11916">
        <v>220</v>
      </c>
      <c r="B11916" t="s">
        <v>2101</v>
      </c>
      <c r="C11916" t="s">
        <v>2102</v>
      </c>
      <c r="D11916">
        <v>21197760669471</v>
      </c>
      <c r="E11916">
        <v>548026424</v>
      </c>
      <c r="F11916">
        <v>10193294791</v>
      </c>
      <c r="G11916">
        <v>7</v>
      </c>
      <c r="H11916">
        <v>65000000000</v>
      </c>
      <c r="I11916">
        <v>340000000</v>
      </c>
      <c r="J11916">
        <v>0.02</v>
      </c>
    </row>
    <row r="11917" spans="1:10" customFormat="1" hidden="1" x14ac:dyDescent="0.25">
      <c r="A11917">
        <v>220</v>
      </c>
      <c r="B11917" t="s">
        <v>209</v>
      </c>
      <c r="C11917" t="s">
        <v>210</v>
      </c>
      <c r="D11917">
        <v>102806900524</v>
      </c>
      <c r="E11917">
        <v>1</v>
      </c>
      <c r="F11917">
        <v>0</v>
      </c>
      <c r="G11917">
        <v>0</v>
      </c>
      <c r="H11917">
        <v>10000000000</v>
      </c>
      <c r="I11917">
        <v>340000000</v>
      </c>
      <c r="J11917">
        <v>1.9E-2</v>
      </c>
    </row>
    <row r="11918" spans="1:10" customFormat="1" hidden="1" x14ac:dyDescent="0.25">
      <c r="A11918">
        <v>220</v>
      </c>
      <c r="B11918" t="s">
        <v>1081</v>
      </c>
      <c r="C11918" t="s">
        <v>1082</v>
      </c>
      <c r="D11918">
        <v>184845748428228</v>
      </c>
      <c r="E11918">
        <v>1640988237</v>
      </c>
      <c r="F11918">
        <v>128797835516</v>
      </c>
      <c r="G11918">
        <v>85</v>
      </c>
      <c r="H11918">
        <v>111000000000</v>
      </c>
      <c r="I11918">
        <v>340000000</v>
      </c>
      <c r="J11918">
        <v>0.01</v>
      </c>
    </row>
    <row r="11919" spans="1:10" customFormat="1" hidden="1" x14ac:dyDescent="0.25">
      <c r="A11919">
        <v>220</v>
      </c>
      <c r="B11919" t="s">
        <v>1863</v>
      </c>
      <c r="C11919" t="s">
        <v>1864</v>
      </c>
      <c r="D11919">
        <v>8910910384548</v>
      </c>
      <c r="E11919">
        <v>517361193</v>
      </c>
      <c r="F11919">
        <v>8690698465</v>
      </c>
      <c r="G11919">
        <v>6</v>
      </c>
      <c r="H11919">
        <v>161000000000</v>
      </c>
      <c r="I11919">
        <v>340000000</v>
      </c>
      <c r="J11919">
        <v>0.02</v>
      </c>
    </row>
    <row r="11920" spans="1:10" customFormat="1" hidden="1" x14ac:dyDescent="0.25">
      <c r="A11920">
        <v>220</v>
      </c>
      <c r="B11920" t="s">
        <v>1515</v>
      </c>
      <c r="C11920" t="s">
        <v>1516</v>
      </c>
      <c r="D11920">
        <v>90941596715</v>
      </c>
      <c r="E11920">
        <v>1</v>
      </c>
      <c r="F11920">
        <v>0</v>
      </c>
      <c r="G11920">
        <v>0</v>
      </c>
      <c r="H11920">
        <v>50000000000</v>
      </c>
      <c r="I11920">
        <v>345000000</v>
      </c>
      <c r="J11920">
        <v>0.03</v>
      </c>
    </row>
    <row r="11921" spans="1:10" customFormat="1" hidden="1" x14ac:dyDescent="0.25">
      <c r="A11921">
        <v>220</v>
      </c>
      <c r="B11921" t="s">
        <v>1314</v>
      </c>
      <c r="C11921" t="s">
        <v>1315</v>
      </c>
      <c r="D11921">
        <v>196816397386</v>
      </c>
      <c r="E11921">
        <v>1</v>
      </c>
      <c r="F11921">
        <v>0</v>
      </c>
      <c r="G11921">
        <v>0</v>
      </c>
      <c r="H11921">
        <v>20000000000</v>
      </c>
      <c r="I11921">
        <v>345000000</v>
      </c>
      <c r="J11921">
        <v>0.02</v>
      </c>
    </row>
    <row r="11922" spans="1:10" customFormat="1" hidden="1" x14ac:dyDescent="0.25">
      <c r="A11922">
        <v>220</v>
      </c>
      <c r="B11922" t="s">
        <v>2447</v>
      </c>
      <c r="C11922" t="s">
        <v>2448</v>
      </c>
      <c r="D11922">
        <v>105400091882</v>
      </c>
      <c r="E11922">
        <v>351943810</v>
      </c>
      <c r="F11922">
        <v>1182437223</v>
      </c>
      <c r="G11922">
        <v>1</v>
      </c>
      <c r="H11922">
        <v>75000000000</v>
      </c>
      <c r="I11922">
        <v>340000000</v>
      </c>
      <c r="J11922">
        <v>0.01</v>
      </c>
    </row>
    <row r="11923" spans="1:10" customFormat="1" hidden="1" x14ac:dyDescent="0.25">
      <c r="A11923">
        <v>220</v>
      </c>
      <c r="B11923" t="s">
        <v>2194</v>
      </c>
      <c r="C11923" t="s">
        <v>2195</v>
      </c>
      <c r="D11923">
        <v>105370292076732</v>
      </c>
      <c r="E11923">
        <v>1587841051</v>
      </c>
      <c r="F11923">
        <v>64428003778</v>
      </c>
      <c r="G11923">
        <v>43</v>
      </c>
      <c r="H11923">
        <v>425000000000</v>
      </c>
      <c r="I11923">
        <v>340000000</v>
      </c>
      <c r="J11923">
        <v>1.9E-2</v>
      </c>
    </row>
    <row r="11924" spans="1:10" customFormat="1" hidden="1" x14ac:dyDescent="0.25">
      <c r="A11924">
        <v>220</v>
      </c>
      <c r="B11924" t="s">
        <v>2437</v>
      </c>
      <c r="C11924" t="s">
        <v>2438</v>
      </c>
      <c r="D11924">
        <v>39740786812481</v>
      </c>
      <c r="E11924">
        <v>824416262</v>
      </c>
      <c r="F11924">
        <v>23736396842</v>
      </c>
      <c r="G11924">
        <v>16</v>
      </c>
      <c r="H11924">
        <v>333369636963</v>
      </c>
      <c r="I11924">
        <v>340000000</v>
      </c>
      <c r="J11924">
        <v>0.02</v>
      </c>
    </row>
    <row r="11925" spans="1:10" customFormat="1" hidden="1" x14ac:dyDescent="0.25">
      <c r="A11925">
        <v>220</v>
      </c>
      <c r="B11925" t="s">
        <v>377</v>
      </c>
      <c r="C11925" t="s">
        <v>378</v>
      </c>
      <c r="D11925">
        <v>31717437286765</v>
      </c>
      <c r="E11925">
        <v>770886757</v>
      </c>
      <c r="F11925">
        <v>22247363625</v>
      </c>
      <c r="G11925">
        <v>15</v>
      </c>
      <c r="H11925">
        <v>100000000000</v>
      </c>
      <c r="I11925">
        <v>340000000</v>
      </c>
      <c r="J11925">
        <v>1.9E-2</v>
      </c>
    </row>
    <row r="11926" spans="1:10" customFormat="1" hidden="1" x14ac:dyDescent="0.25">
      <c r="A11926">
        <v>220</v>
      </c>
      <c r="B11926" t="s">
        <v>1595</v>
      </c>
      <c r="C11926" t="s">
        <v>1596</v>
      </c>
      <c r="D11926">
        <v>339828977515</v>
      </c>
      <c r="E11926">
        <v>1</v>
      </c>
      <c r="F11926">
        <v>0</v>
      </c>
      <c r="G11926">
        <v>0</v>
      </c>
      <c r="H11926">
        <v>50000000000</v>
      </c>
      <c r="I11926">
        <v>340000000</v>
      </c>
      <c r="J11926">
        <v>0</v>
      </c>
    </row>
    <row r="11927" spans="1:10" customFormat="1" hidden="1" x14ac:dyDescent="0.25">
      <c r="A11927">
        <v>220</v>
      </c>
      <c r="B11927" t="s">
        <v>437</v>
      </c>
      <c r="C11927" t="s">
        <v>438</v>
      </c>
      <c r="D11927">
        <v>8794656921774</v>
      </c>
      <c r="E11927">
        <v>537717099</v>
      </c>
      <c r="F11927">
        <v>10208446051</v>
      </c>
      <c r="G11927">
        <v>7</v>
      </c>
      <c r="H11927">
        <v>402000000000</v>
      </c>
      <c r="I11927">
        <v>340000000</v>
      </c>
      <c r="J11927">
        <v>1.9E-2</v>
      </c>
    </row>
    <row r="11928" spans="1:10" customFormat="1" hidden="1" x14ac:dyDescent="0.25">
      <c r="A11928">
        <v>220</v>
      </c>
      <c r="B11928" t="s">
        <v>507</v>
      </c>
      <c r="C11928" t="s">
        <v>508</v>
      </c>
      <c r="D11928">
        <v>22835629138689</v>
      </c>
      <c r="E11928">
        <v>1018223193</v>
      </c>
      <c r="F11928">
        <v>22004826763</v>
      </c>
      <c r="G11928">
        <v>15</v>
      </c>
      <c r="H11928">
        <v>250000000000</v>
      </c>
      <c r="I11928">
        <v>340000000</v>
      </c>
      <c r="J11928">
        <v>2.9899999999999999E-2</v>
      </c>
    </row>
    <row r="11929" spans="1:10" customFormat="1" hidden="1" x14ac:dyDescent="0.25">
      <c r="A11929">
        <v>220</v>
      </c>
      <c r="B11929" t="s">
        <v>711</v>
      </c>
      <c r="C11929" t="s">
        <v>712</v>
      </c>
      <c r="D11929">
        <v>19823732666646</v>
      </c>
      <c r="E11929">
        <v>577534298</v>
      </c>
      <c r="F11929">
        <v>11698862630</v>
      </c>
      <c r="G11929">
        <v>8</v>
      </c>
      <c r="H11929">
        <v>100000000000</v>
      </c>
      <c r="I11929">
        <v>340000000</v>
      </c>
      <c r="J11929">
        <v>1.9900000000000001E-2</v>
      </c>
    </row>
    <row r="11930" spans="1:10" customFormat="1" hidden="1" x14ac:dyDescent="0.25">
      <c r="A11930">
        <v>220</v>
      </c>
      <c r="B11930" t="s">
        <v>2139</v>
      </c>
      <c r="C11930" t="s">
        <v>2140</v>
      </c>
      <c r="D11930">
        <v>4113880585231</v>
      </c>
      <c r="E11930">
        <v>365925852</v>
      </c>
      <c r="F11930">
        <v>2703111271</v>
      </c>
      <c r="G11930">
        <v>2</v>
      </c>
      <c r="H11930">
        <v>87000000000</v>
      </c>
      <c r="I11930">
        <v>340000000</v>
      </c>
      <c r="J11930">
        <v>9.4999999999999998E-3</v>
      </c>
    </row>
    <row r="11931" spans="1:10" customFormat="1" hidden="1" x14ac:dyDescent="0.25">
      <c r="A11931">
        <v>220</v>
      </c>
      <c r="B11931" t="s">
        <v>2125</v>
      </c>
      <c r="C11931" t="s">
        <v>2126</v>
      </c>
      <c r="D11931">
        <v>2112665520528</v>
      </c>
      <c r="E11931">
        <v>394573452</v>
      </c>
      <c r="F11931">
        <v>2674099182</v>
      </c>
      <c r="G11931">
        <v>2</v>
      </c>
      <c r="H11931">
        <v>1000000000</v>
      </c>
      <c r="I11931">
        <v>340000000</v>
      </c>
      <c r="J11931">
        <v>0.02</v>
      </c>
    </row>
    <row r="11932" spans="1:10" customFormat="1" hidden="1" x14ac:dyDescent="0.25">
      <c r="A11932">
        <v>220</v>
      </c>
      <c r="B11932" t="s">
        <v>717</v>
      </c>
      <c r="C11932" t="s">
        <v>718</v>
      </c>
      <c r="D11932">
        <v>189404712958834</v>
      </c>
      <c r="E11932">
        <v>5028272572</v>
      </c>
      <c r="F11932">
        <v>151587479857</v>
      </c>
      <c r="G11932">
        <v>102</v>
      </c>
      <c r="H11932">
        <v>515000000000</v>
      </c>
      <c r="I11932">
        <v>340000000</v>
      </c>
      <c r="J11932">
        <v>0.03</v>
      </c>
    </row>
    <row r="11933" spans="1:10" customFormat="1" hidden="1" x14ac:dyDescent="0.25">
      <c r="A11933">
        <v>220</v>
      </c>
      <c r="B11933" t="s">
        <v>1442</v>
      </c>
      <c r="C11933" t="s">
        <v>1443</v>
      </c>
      <c r="D11933">
        <v>84551798809734</v>
      </c>
      <c r="E11933">
        <v>2139554337</v>
      </c>
      <c r="F11933">
        <v>70182619163</v>
      </c>
      <c r="G11933">
        <v>47</v>
      </c>
      <c r="H11933">
        <v>2080000000000</v>
      </c>
      <c r="I11933">
        <v>340000000</v>
      </c>
      <c r="J11933">
        <v>2.5000000000000001E-2</v>
      </c>
    </row>
    <row r="11934" spans="1:10" customFormat="1" hidden="1" x14ac:dyDescent="0.25">
      <c r="A11934">
        <v>220</v>
      </c>
      <c r="B11934" t="s">
        <v>2574</v>
      </c>
      <c r="C11934" t="s">
        <v>1991</v>
      </c>
      <c r="D11934">
        <v>27760687289</v>
      </c>
      <c r="E11934">
        <v>1</v>
      </c>
      <c r="F11934">
        <v>0</v>
      </c>
      <c r="G11934">
        <v>0</v>
      </c>
      <c r="H11934">
        <v>200000000</v>
      </c>
      <c r="I11934">
        <v>345000000</v>
      </c>
      <c r="J11934">
        <v>0.02</v>
      </c>
    </row>
    <row r="11935" spans="1:10" customFormat="1" hidden="1" x14ac:dyDescent="0.25">
      <c r="A11935">
        <v>220</v>
      </c>
      <c r="B11935" t="s">
        <v>148</v>
      </c>
      <c r="C11935" t="s">
        <v>149</v>
      </c>
      <c r="D11935">
        <v>138106698459048</v>
      </c>
      <c r="E11935">
        <v>2482176223</v>
      </c>
      <c r="F11935">
        <v>104966634964</v>
      </c>
      <c r="G11935">
        <v>70</v>
      </c>
      <c r="H11935">
        <v>300000000000</v>
      </c>
      <c r="I11935">
        <v>340000000</v>
      </c>
      <c r="J11935">
        <v>0.02</v>
      </c>
    </row>
    <row r="11936" spans="1:10" customFormat="1" hidden="1" x14ac:dyDescent="0.25">
      <c r="A11936">
        <v>220</v>
      </c>
      <c r="B11936" t="s">
        <v>2396</v>
      </c>
      <c r="C11936" t="s">
        <v>2397</v>
      </c>
      <c r="D11936">
        <v>18710263944173</v>
      </c>
      <c r="E11936">
        <v>340000000</v>
      </c>
      <c r="F11936">
        <v>21140952576</v>
      </c>
      <c r="G11936">
        <v>14</v>
      </c>
      <c r="H11936">
        <v>9060000000</v>
      </c>
      <c r="I11936">
        <v>340000000</v>
      </c>
      <c r="J11936">
        <v>0</v>
      </c>
    </row>
    <row r="11937" spans="1:10" customFormat="1" hidden="1" x14ac:dyDescent="0.25">
      <c r="A11937">
        <v>220</v>
      </c>
      <c r="B11937" t="s">
        <v>1623</v>
      </c>
      <c r="C11937" t="s">
        <v>1624</v>
      </c>
      <c r="D11937">
        <v>36163563879832</v>
      </c>
      <c r="E11937">
        <v>1</v>
      </c>
      <c r="F11937">
        <v>0</v>
      </c>
      <c r="G11937">
        <v>0</v>
      </c>
      <c r="H11937">
        <v>10000000000</v>
      </c>
      <c r="I11937">
        <v>340000000</v>
      </c>
      <c r="J11937">
        <v>0.03</v>
      </c>
    </row>
    <row r="11938" spans="1:10" customFormat="1" hidden="1" x14ac:dyDescent="0.25">
      <c r="A11938">
        <v>220</v>
      </c>
      <c r="B11938" t="s">
        <v>1131</v>
      </c>
      <c r="C11938" t="s">
        <v>1132</v>
      </c>
      <c r="D11938">
        <v>2282581324674</v>
      </c>
      <c r="E11938">
        <v>1</v>
      </c>
      <c r="F11938">
        <v>0</v>
      </c>
      <c r="G11938">
        <v>0</v>
      </c>
      <c r="H11938">
        <v>1500000000000</v>
      </c>
      <c r="I11938">
        <v>340000000</v>
      </c>
      <c r="J11938">
        <v>0.02</v>
      </c>
    </row>
    <row r="11939" spans="1:10" customFormat="1" hidden="1" x14ac:dyDescent="0.25">
      <c r="A11939">
        <v>220</v>
      </c>
      <c r="B11939" t="s">
        <v>2293</v>
      </c>
      <c r="C11939" t="s">
        <v>2294</v>
      </c>
      <c r="D11939">
        <v>1299138893849</v>
      </c>
      <c r="E11939">
        <v>434405191</v>
      </c>
      <c r="F11939">
        <v>1100597239</v>
      </c>
      <c r="G11939">
        <v>1</v>
      </c>
      <c r="H11939">
        <v>500000000000</v>
      </c>
      <c r="I11939">
        <v>340000000</v>
      </c>
      <c r="J11939">
        <v>7.9000000000000001E-2</v>
      </c>
    </row>
    <row r="11940" spans="1:10" customFormat="1" hidden="1" x14ac:dyDescent="0.25">
      <c r="A11940">
        <v>220</v>
      </c>
      <c r="B11940" t="s">
        <v>1121</v>
      </c>
      <c r="C11940" t="s">
        <v>1122</v>
      </c>
      <c r="D11940">
        <v>115141598183</v>
      </c>
      <c r="E11940">
        <v>1</v>
      </c>
      <c r="F11940">
        <v>0</v>
      </c>
      <c r="G11940">
        <v>0</v>
      </c>
      <c r="H11940">
        <v>100000000</v>
      </c>
      <c r="I11940">
        <v>345000000</v>
      </c>
      <c r="J11940">
        <v>0.15</v>
      </c>
    </row>
    <row r="11941" spans="1:10" customFormat="1" hidden="1" x14ac:dyDescent="0.25">
      <c r="A11941">
        <v>220</v>
      </c>
      <c r="B11941" t="s">
        <v>883</v>
      </c>
      <c r="C11941" t="s">
        <v>884</v>
      </c>
      <c r="D11941">
        <v>158968665808884</v>
      </c>
      <c r="E11941">
        <v>4677943461</v>
      </c>
      <c r="F11941">
        <v>119603298301</v>
      </c>
      <c r="G11941">
        <v>81</v>
      </c>
      <c r="H11941">
        <v>1000000000</v>
      </c>
      <c r="I11941">
        <v>340000000</v>
      </c>
      <c r="J11941">
        <v>3.5000000000000003E-2</v>
      </c>
    </row>
    <row r="11942" spans="1:10" customFormat="1" hidden="1" x14ac:dyDescent="0.25">
      <c r="A11942">
        <v>220</v>
      </c>
      <c r="B11942" t="s">
        <v>942</v>
      </c>
      <c r="C11942" t="s">
        <v>943</v>
      </c>
      <c r="D11942">
        <v>3624272139691</v>
      </c>
      <c r="E11942">
        <v>375836342</v>
      </c>
      <c r="F11942">
        <v>1158708393</v>
      </c>
      <c r="G11942">
        <v>1</v>
      </c>
      <c r="H11942">
        <v>100000000000</v>
      </c>
      <c r="I11942">
        <v>340000000</v>
      </c>
      <c r="J11942">
        <v>0.03</v>
      </c>
    </row>
    <row r="11943" spans="1:10" customFormat="1" hidden="1" x14ac:dyDescent="0.25">
      <c r="A11943">
        <v>220</v>
      </c>
      <c r="B11943" t="s">
        <v>443</v>
      </c>
      <c r="C11943" t="s">
        <v>444</v>
      </c>
      <c r="D11943">
        <v>378247552715</v>
      </c>
      <c r="E11943">
        <v>1</v>
      </c>
      <c r="F11943">
        <v>0</v>
      </c>
      <c r="G11943">
        <v>0</v>
      </c>
      <c r="H11943">
        <v>1000000000</v>
      </c>
      <c r="I11943">
        <v>340000000</v>
      </c>
      <c r="J11943">
        <v>2.5000000000000001E-2</v>
      </c>
    </row>
    <row r="11944" spans="1:10" customFormat="1" hidden="1" x14ac:dyDescent="0.25">
      <c r="A11944">
        <v>220</v>
      </c>
      <c r="B11944" t="s">
        <v>546</v>
      </c>
      <c r="C11944" t="s">
        <v>547</v>
      </c>
      <c r="D11944">
        <v>32223872457</v>
      </c>
      <c r="E11944">
        <v>1</v>
      </c>
      <c r="F11944">
        <v>0</v>
      </c>
      <c r="G11944">
        <v>0</v>
      </c>
      <c r="H11944">
        <v>30000000000</v>
      </c>
      <c r="I11944">
        <v>345000000</v>
      </c>
      <c r="J11944">
        <v>0.04</v>
      </c>
    </row>
    <row r="11945" spans="1:10" customFormat="1" hidden="1" x14ac:dyDescent="0.25">
      <c r="A11945">
        <v>220</v>
      </c>
      <c r="B11945" t="s">
        <v>1902</v>
      </c>
      <c r="C11945" t="s">
        <v>1903</v>
      </c>
      <c r="D11945">
        <v>5739160805198</v>
      </c>
      <c r="E11945">
        <v>340000000</v>
      </c>
      <c r="F11945">
        <v>10400490334</v>
      </c>
      <c r="G11945">
        <v>7</v>
      </c>
      <c r="H11945">
        <v>10000000000</v>
      </c>
      <c r="I11945">
        <v>340000000</v>
      </c>
      <c r="J11945">
        <v>0</v>
      </c>
    </row>
    <row r="11946" spans="1:10" customFormat="1" hidden="1" x14ac:dyDescent="0.25">
      <c r="A11946">
        <v>220</v>
      </c>
      <c r="B11946" t="s">
        <v>1640</v>
      </c>
      <c r="C11946" t="s">
        <v>1641</v>
      </c>
      <c r="D11946">
        <v>22654753994991</v>
      </c>
      <c r="E11946">
        <v>340000000</v>
      </c>
      <c r="F11946">
        <v>10407596739</v>
      </c>
      <c r="G11946">
        <v>7</v>
      </c>
      <c r="H11946">
        <v>488408278412</v>
      </c>
      <c r="I11946">
        <v>340000000</v>
      </c>
      <c r="J11946">
        <v>0</v>
      </c>
    </row>
    <row r="11947" spans="1:10" customFormat="1" hidden="1" x14ac:dyDescent="0.25">
      <c r="A11947">
        <v>220</v>
      </c>
      <c r="B11947" t="s">
        <v>1974</v>
      </c>
      <c r="C11947" t="s">
        <v>1975</v>
      </c>
      <c r="D11947">
        <v>154733865625785</v>
      </c>
      <c r="E11947">
        <v>5693548296</v>
      </c>
      <c r="F11947">
        <v>101717417627</v>
      </c>
      <c r="G11947">
        <v>70</v>
      </c>
      <c r="H11947">
        <v>50000000000</v>
      </c>
      <c r="I11947">
        <v>340000000</v>
      </c>
      <c r="J11947">
        <v>0.05</v>
      </c>
    </row>
    <row r="11948" spans="1:10" customFormat="1" hidden="1" x14ac:dyDescent="0.25">
      <c r="A11948">
        <v>220</v>
      </c>
      <c r="B11948" t="s">
        <v>404</v>
      </c>
      <c r="C11948" t="s">
        <v>405</v>
      </c>
      <c r="D11948">
        <v>12399072340216</v>
      </c>
      <c r="E11948">
        <v>517519823</v>
      </c>
      <c r="F11948">
        <v>8698471340</v>
      </c>
      <c r="G11948">
        <v>6</v>
      </c>
      <c r="H11948">
        <v>820000000000</v>
      </c>
      <c r="I11948">
        <v>340000000</v>
      </c>
      <c r="J11948">
        <v>0.02</v>
      </c>
    </row>
    <row r="11949" spans="1:10" customFormat="1" hidden="1" x14ac:dyDescent="0.25">
      <c r="A11949">
        <v>220</v>
      </c>
      <c r="B11949" t="s">
        <v>482</v>
      </c>
      <c r="C11949" t="s">
        <v>483</v>
      </c>
      <c r="D11949">
        <v>320067791801</v>
      </c>
      <c r="E11949">
        <v>1</v>
      </c>
      <c r="F11949">
        <v>0</v>
      </c>
      <c r="G11949">
        <v>0</v>
      </c>
      <c r="H11949">
        <v>150000000000</v>
      </c>
      <c r="I11949">
        <v>340000000</v>
      </c>
      <c r="J11949">
        <v>1.4999999999999999E-2</v>
      </c>
    </row>
    <row r="11950" spans="1:10" customFormat="1" hidden="1" x14ac:dyDescent="0.25">
      <c r="A11950">
        <v>220</v>
      </c>
      <c r="B11950" t="s">
        <v>2039</v>
      </c>
      <c r="C11950" t="s">
        <v>2040</v>
      </c>
      <c r="D11950">
        <v>4300427817</v>
      </c>
      <c r="E11950">
        <v>1</v>
      </c>
      <c r="F11950">
        <v>0</v>
      </c>
      <c r="G11950">
        <v>0</v>
      </c>
      <c r="H11950">
        <v>1000000000</v>
      </c>
      <c r="I11950">
        <v>340000000</v>
      </c>
      <c r="J11950">
        <v>0.01</v>
      </c>
    </row>
    <row r="11951" spans="1:10" customFormat="1" hidden="1" x14ac:dyDescent="0.25">
      <c r="A11951">
        <v>220</v>
      </c>
      <c r="B11951" t="s">
        <v>2479</v>
      </c>
      <c r="C11951" t="s">
        <v>2480</v>
      </c>
      <c r="D11951">
        <v>45058676837214</v>
      </c>
      <c r="E11951">
        <v>521451865</v>
      </c>
      <c r="F11951">
        <v>22500031301</v>
      </c>
      <c r="G11951">
        <v>15</v>
      </c>
      <c r="H11951">
        <v>200000000000</v>
      </c>
      <c r="I11951">
        <v>340000000</v>
      </c>
      <c r="J11951">
        <v>8.0000000000000002E-3</v>
      </c>
    </row>
    <row r="11952" spans="1:10" customFormat="1" hidden="1" x14ac:dyDescent="0.25">
      <c r="A11952">
        <v>220</v>
      </c>
      <c r="B11952" t="s">
        <v>1852</v>
      </c>
      <c r="C11952" t="s">
        <v>1853</v>
      </c>
      <c r="D11952">
        <v>2353563410224</v>
      </c>
      <c r="E11952">
        <v>433813993</v>
      </c>
      <c r="F11952">
        <v>4170458461</v>
      </c>
      <c r="G11952">
        <v>3</v>
      </c>
      <c r="H11952">
        <v>215000000000</v>
      </c>
      <c r="I11952">
        <v>340000000</v>
      </c>
      <c r="J11952">
        <v>2.1999999999999999E-2</v>
      </c>
    </row>
    <row r="11953" spans="1:10" customFormat="1" hidden="1" x14ac:dyDescent="0.25">
      <c r="A11953">
        <v>220</v>
      </c>
      <c r="B11953" t="s">
        <v>2314</v>
      </c>
      <c r="C11953" t="s">
        <v>2315</v>
      </c>
      <c r="D11953">
        <v>76341313328381</v>
      </c>
      <c r="E11953">
        <v>3775495252</v>
      </c>
      <c r="F11953">
        <v>65274409796</v>
      </c>
      <c r="G11953">
        <v>45</v>
      </c>
      <c r="H11953">
        <v>50000000000</v>
      </c>
      <c r="I11953">
        <v>340000000</v>
      </c>
      <c r="J11953">
        <v>0.05</v>
      </c>
    </row>
    <row r="11954" spans="1:10" customFormat="1" hidden="1" x14ac:dyDescent="0.25">
      <c r="A11954">
        <v>220</v>
      </c>
      <c r="B11954" t="s">
        <v>2458</v>
      </c>
      <c r="C11954" t="s">
        <v>2459</v>
      </c>
      <c r="D11954">
        <v>67473035214687</v>
      </c>
      <c r="E11954">
        <v>2547941371</v>
      </c>
      <c r="F11954">
        <v>41950886057</v>
      </c>
      <c r="G11954">
        <v>29</v>
      </c>
      <c r="H11954">
        <v>50000000000</v>
      </c>
      <c r="I11954">
        <v>340000000</v>
      </c>
      <c r="J11954">
        <v>0.05</v>
      </c>
    </row>
    <row r="11955" spans="1:10" customFormat="1" hidden="1" x14ac:dyDescent="0.25">
      <c r="A11955">
        <v>220</v>
      </c>
      <c r="B11955" t="s">
        <v>569</v>
      </c>
      <c r="C11955" t="s">
        <v>570</v>
      </c>
      <c r="D11955">
        <v>1269273606056</v>
      </c>
      <c r="E11955">
        <v>375850678</v>
      </c>
      <c r="F11955">
        <v>1159171937</v>
      </c>
      <c r="G11955">
        <v>1</v>
      </c>
      <c r="H11955">
        <v>600000000000</v>
      </c>
      <c r="I11955">
        <v>340000000</v>
      </c>
      <c r="J11955">
        <v>0.03</v>
      </c>
    </row>
    <row r="11956" spans="1:10" customFormat="1" hidden="1" x14ac:dyDescent="0.25">
      <c r="A11956">
        <v>220</v>
      </c>
      <c r="B11956" t="s">
        <v>2304</v>
      </c>
      <c r="C11956" t="s">
        <v>2305</v>
      </c>
      <c r="D11956">
        <v>59470310828321</v>
      </c>
      <c r="E11956">
        <v>2931551934</v>
      </c>
      <c r="F11956">
        <v>49239486752</v>
      </c>
      <c r="G11956">
        <v>34</v>
      </c>
      <c r="H11956">
        <v>50000000000</v>
      </c>
      <c r="I11956">
        <v>340000000</v>
      </c>
      <c r="J11956">
        <v>0.05</v>
      </c>
    </row>
    <row r="11957" spans="1:10" customFormat="1" hidden="1" x14ac:dyDescent="0.25">
      <c r="A11957">
        <v>220</v>
      </c>
      <c r="B11957" t="s">
        <v>1503</v>
      </c>
      <c r="C11957" t="s">
        <v>1504</v>
      </c>
      <c r="D11957">
        <v>112109609952</v>
      </c>
      <c r="E11957">
        <v>1</v>
      </c>
      <c r="F11957">
        <v>0</v>
      </c>
      <c r="G11957">
        <v>0</v>
      </c>
      <c r="H11957">
        <v>39000000000</v>
      </c>
      <c r="I11957">
        <v>340000000</v>
      </c>
      <c r="J11957">
        <v>0.01</v>
      </c>
    </row>
    <row r="11958" spans="1:10" customFormat="1" hidden="1" x14ac:dyDescent="0.25">
      <c r="A11958">
        <v>220</v>
      </c>
      <c r="B11958" t="s">
        <v>571</v>
      </c>
      <c r="C11958" t="s">
        <v>572</v>
      </c>
      <c r="D11958">
        <v>9916850199606</v>
      </c>
      <c r="E11958">
        <v>1020729552</v>
      </c>
      <c r="F11958">
        <v>12838861490</v>
      </c>
      <c r="G11958">
        <v>9</v>
      </c>
      <c r="H11958">
        <v>5000000000000</v>
      </c>
      <c r="I11958">
        <v>345000000</v>
      </c>
      <c r="J11958">
        <v>0.05</v>
      </c>
    </row>
    <row r="11959" spans="1:10" customFormat="1" hidden="1" x14ac:dyDescent="0.25">
      <c r="A11959">
        <v>220</v>
      </c>
      <c r="B11959" t="s">
        <v>1918</v>
      </c>
      <c r="C11959" t="s">
        <v>1919</v>
      </c>
      <c r="D11959">
        <v>743486926760</v>
      </c>
      <c r="E11959">
        <v>1</v>
      </c>
      <c r="F11959">
        <v>0</v>
      </c>
      <c r="G11959">
        <v>0</v>
      </c>
      <c r="H11959">
        <v>6540000000</v>
      </c>
      <c r="I11959">
        <v>340000000</v>
      </c>
      <c r="J11959">
        <v>5.0000000000000001E-3</v>
      </c>
    </row>
    <row r="11960" spans="1:10" customFormat="1" hidden="1" x14ac:dyDescent="0.25">
      <c r="A11960">
        <v>220</v>
      </c>
      <c r="B11960" t="s">
        <v>1368</v>
      </c>
      <c r="C11960" t="s">
        <v>1369</v>
      </c>
      <c r="D11960">
        <v>164710186702</v>
      </c>
      <c r="E11960">
        <v>1</v>
      </c>
      <c r="F11960">
        <v>0</v>
      </c>
      <c r="G11960">
        <v>0</v>
      </c>
      <c r="H11960">
        <v>0</v>
      </c>
      <c r="I11960">
        <v>340000000</v>
      </c>
      <c r="J11960">
        <v>9.9900000000000006E-3</v>
      </c>
    </row>
    <row r="11961" spans="1:10" customFormat="1" hidden="1" x14ac:dyDescent="0.25">
      <c r="A11961">
        <v>220</v>
      </c>
      <c r="B11961" t="s">
        <v>1216</v>
      </c>
      <c r="C11961" t="s">
        <v>1217</v>
      </c>
      <c r="D11961">
        <v>452720145834</v>
      </c>
      <c r="E11961">
        <v>1</v>
      </c>
      <c r="F11961">
        <v>0</v>
      </c>
      <c r="G11961">
        <v>0</v>
      </c>
      <c r="H11961">
        <v>99252708289</v>
      </c>
      <c r="I11961">
        <v>340000000</v>
      </c>
      <c r="J11961">
        <v>0.01</v>
      </c>
    </row>
    <row r="11962" spans="1:10" customFormat="1" hidden="1" x14ac:dyDescent="0.25">
      <c r="A11962">
        <v>220</v>
      </c>
      <c r="B11962" t="s">
        <v>2456</v>
      </c>
      <c r="C11962" t="s">
        <v>2457</v>
      </c>
      <c r="D11962">
        <v>1971567037625</v>
      </c>
      <c r="E11962">
        <v>1</v>
      </c>
      <c r="F11962">
        <v>0</v>
      </c>
      <c r="G11962">
        <v>0</v>
      </c>
      <c r="H11962">
        <v>321000000000</v>
      </c>
      <c r="I11962">
        <v>340000000</v>
      </c>
      <c r="J11962">
        <v>0.02</v>
      </c>
    </row>
    <row r="11963" spans="1:10" customFormat="1" hidden="1" x14ac:dyDescent="0.25">
      <c r="A11963">
        <v>220</v>
      </c>
      <c r="B11963" t="s">
        <v>2050</v>
      </c>
      <c r="C11963" t="s">
        <v>2051</v>
      </c>
      <c r="D11963">
        <v>57602149650</v>
      </c>
      <c r="E11963">
        <v>1</v>
      </c>
      <c r="F11963">
        <v>0</v>
      </c>
      <c r="G11963">
        <v>0</v>
      </c>
      <c r="H11963">
        <v>1000000000</v>
      </c>
      <c r="I11963">
        <v>340000000</v>
      </c>
      <c r="J11963">
        <v>0</v>
      </c>
    </row>
    <row r="11964" spans="1:10" customFormat="1" hidden="1" x14ac:dyDescent="0.25">
      <c r="A11964">
        <v>220</v>
      </c>
      <c r="B11964" t="s">
        <v>2607</v>
      </c>
      <c r="C11964" t="s">
        <v>2608</v>
      </c>
      <c r="D11964">
        <v>6027957797</v>
      </c>
      <c r="E11964">
        <v>1</v>
      </c>
      <c r="F11964">
        <v>0</v>
      </c>
      <c r="G11964">
        <v>0</v>
      </c>
      <c r="H11964">
        <v>100000000</v>
      </c>
      <c r="I11964">
        <v>340000000</v>
      </c>
      <c r="J11964">
        <v>0.01</v>
      </c>
    </row>
    <row r="11965" spans="1:10" customFormat="1" hidden="1" x14ac:dyDescent="0.25">
      <c r="A11965">
        <v>220</v>
      </c>
      <c r="B11965" t="s">
        <v>2644</v>
      </c>
      <c r="C11965" t="s">
        <v>2645</v>
      </c>
      <c r="D11965">
        <v>980643704748</v>
      </c>
      <c r="E11965">
        <v>382709490</v>
      </c>
      <c r="F11965">
        <v>1151694373</v>
      </c>
      <c r="G11965">
        <v>1</v>
      </c>
      <c r="H11965">
        <v>33333333333</v>
      </c>
      <c r="I11965">
        <v>343000000</v>
      </c>
      <c r="J11965">
        <v>3.3329999999999999E-2</v>
      </c>
    </row>
    <row r="11966" spans="1:10" customFormat="1" hidden="1" x14ac:dyDescent="0.25">
      <c r="A11966">
        <v>220</v>
      </c>
      <c r="B11966" t="s">
        <v>2157</v>
      </c>
      <c r="C11966" t="s">
        <v>2158</v>
      </c>
      <c r="D11966">
        <v>1190158673182</v>
      </c>
      <c r="E11966">
        <v>1</v>
      </c>
      <c r="F11966">
        <v>0</v>
      </c>
      <c r="G11966">
        <v>0</v>
      </c>
      <c r="H11966">
        <v>100000000000</v>
      </c>
      <c r="I11966">
        <v>345000000</v>
      </c>
      <c r="J11966">
        <v>0.01</v>
      </c>
    </row>
    <row r="11967" spans="1:10" customFormat="1" hidden="1" x14ac:dyDescent="0.25">
      <c r="A11967">
        <v>220</v>
      </c>
      <c r="B11967" t="s">
        <v>2105</v>
      </c>
      <c r="C11967" t="s">
        <v>2106</v>
      </c>
      <c r="D11967">
        <v>8593916282639</v>
      </c>
      <c r="E11967">
        <v>398046210</v>
      </c>
      <c r="F11967">
        <v>5746574798</v>
      </c>
      <c r="G11967">
        <v>4</v>
      </c>
      <c r="H11967">
        <v>940000000000</v>
      </c>
      <c r="I11967">
        <v>340000000</v>
      </c>
      <c r="J11967">
        <v>0.01</v>
      </c>
    </row>
    <row r="11968" spans="1:10" customFormat="1" hidden="1" x14ac:dyDescent="0.25">
      <c r="A11968">
        <v>220</v>
      </c>
      <c r="B11968" t="s">
        <v>339</v>
      </c>
      <c r="C11968" t="s">
        <v>340</v>
      </c>
      <c r="D11968">
        <v>6762275876620</v>
      </c>
      <c r="E11968">
        <v>467040011</v>
      </c>
      <c r="F11968">
        <v>10274866073</v>
      </c>
      <c r="G11968">
        <v>7</v>
      </c>
      <c r="H11968">
        <v>105000000000</v>
      </c>
      <c r="I11968">
        <v>380000000</v>
      </c>
      <c r="J11968">
        <v>8.3999999999999995E-3</v>
      </c>
    </row>
    <row r="11969" spans="1:10" customFormat="1" hidden="1" x14ac:dyDescent="0.25">
      <c r="A11969">
        <v>220</v>
      </c>
      <c r="B11969" t="s">
        <v>2289</v>
      </c>
      <c r="C11969" t="s">
        <v>2290</v>
      </c>
      <c r="D11969">
        <v>4475449200322</v>
      </c>
      <c r="E11969">
        <v>1</v>
      </c>
      <c r="F11969">
        <v>0</v>
      </c>
      <c r="G11969">
        <v>0</v>
      </c>
      <c r="H11969">
        <v>20000000000</v>
      </c>
      <c r="I11969">
        <v>340000000</v>
      </c>
      <c r="J11969">
        <v>5.0000000000000001E-3</v>
      </c>
    </row>
    <row r="11970" spans="1:10" customFormat="1" hidden="1" x14ac:dyDescent="0.25">
      <c r="A11970">
        <v>220</v>
      </c>
      <c r="B11970" t="s">
        <v>1642</v>
      </c>
      <c r="C11970" t="s">
        <v>1643</v>
      </c>
      <c r="D11970">
        <v>7419622187345</v>
      </c>
      <c r="E11970">
        <v>340000000</v>
      </c>
      <c r="F11970">
        <v>8877312377</v>
      </c>
      <c r="G11970">
        <v>6</v>
      </c>
      <c r="H11970">
        <v>1001000000000</v>
      </c>
      <c r="I11970">
        <v>340000000</v>
      </c>
      <c r="J11970">
        <v>0</v>
      </c>
    </row>
    <row r="11971" spans="1:10" customFormat="1" hidden="1" x14ac:dyDescent="0.25">
      <c r="A11971">
        <v>220</v>
      </c>
      <c r="B11971" t="s">
        <v>999</v>
      </c>
      <c r="C11971" t="s">
        <v>1000</v>
      </c>
      <c r="D11971">
        <v>109232507150140</v>
      </c>
      <c r="E11971">
        <v>4235828007</v>
      </c>
      <c r="F11971">
        <v>74020732136</v>
      </c>
      <c r="G11971">
        <v>51</v>
      </c>
      <c r="H11971">
        <v>50000000000</v>
      </c>
      <c r="I11971">
        <v>340000000</v>
      </c>
      <c r="J11971">
        <v>0.05</v>
      </c>
    </row>
    <row r="11972" spans="1:10" customFormat="1" hidden="1" x14ac:dyDescent="0.25">
      <c r="A11972">
        <v>220</v>
      </c>
      <c r="B11972" t="s">
        <v>1408</v>
      </c>
      <c r="C11972" t="s">
        <v>1409</v>
      </c>
      <c r="D11972">
        <v>1986781614864</v>
      </c>
      <c r="E11972">
        <v>340000000</v>
      </c>
      <c r="F11972">
        <v>1195419394</v>
      </c>
      <c r="G11972">
        <v>1</v>
      </c>
      <c r="H11972">
        <v>1000000000000</v>
      </c>
      <c r="I11972">
        <v>340000000</v>
      </c>
      <c r="J11972">
        <v>0</v>
      </c>
    </row>
    <row r="11973" spans="1:10" customFormat="1" hidden="1" x14ac:dyDescent="0.25">
      <c r="A11973">
        <v>220</v>
      </c>
      <c r="B11973" t="s">
        <v>1809</v>
      </c>
      <c r="C11973" t="s">
        <v>588</v>
      </c>
      <c r="D11973">
        <v>5254580125124</v>
      </c>
      <c r="E11973">
        <v>363196222</v>
      </c>
      <c r="F11973">
        <v>2705771181</v>
      </c>
      <c r="G11973">
        <v>2</v>
      </c>
      <c r="H11973">
        <v>70000000000</v>
      </c>
      <c r="I11973">
        <v>340000000</v>
      </c>
      <c r="J11973">
        <v>8.5000000000000006E-3</v>
      </c>
    </row>
    <row r="11974" spans="1:10" customFormat="1" hidden="1" x14ac:dyDescent="0.25">
      <c r="A11974">
        <v>220</v>
      </c>
      <c r="B11974" t="s">
        <v>1410</v>
      </c>
      <c r="C11974" t="s">
        <v>1411</v>
      </c>
      <c r="D11974">
        <v>72490570701</v>
      </c>
      <c r="E11974">
        <v>1</v>
      </c>
      <c r="F11974">
        <v>0</v>
      </c>
      <c r="G11974">
        <v>0</v>
      </c>
      <c r="H11974">
        <v>50000000000</v>
      </c>
      <c r="I11974">
        <v>340000000</v>
      </c>
      <c r="J11974">
        <v>0</v>
      </c>
    </row>
    <row r="11975" spans="1:10" customFormat="1" hidden="1" x14ac:dyDescent="0.25">
      <c r="A11975">
        <v>220</v>
      </c>
      <c r="B11975" t="s">
        <v>509</v>
      </c>
      <c r="C11975" t="s">
        <v>510</v>
      </c>
      <c r="D11975">
        <v>26140451328</v>
      </c>
      <c r="E11975">
        <v>1</v>
      </c>
      <c r="F11975">
        <v>0</v>
      </c>
      <c r="G11975">
        <v>0</v>
      </c>
      <c r="H11975">
        <v>600000000</v>
      </c>
      <c r="I11975">
        <v>340000000</v>
      </c>
      <c r="J11975">
        <v>0.03</v>
      </c>
    </row>
    <row r="11976" spans="1:10" customFormat="1" hidden="1" x14ac:dyDescent="0.25">
      <c r="A11976">
        <v>220</v>
      </c>
      <c r="B11976" t="s">
        <v>2538</v>
      </c>
      <c r="C11976" t="s">
        <v>2539</v>
      </c>
      <c r="D11976">
        <v>1968049342868</v>
      </c>
      <c r="E11976">
        <v>340000000</v>
      </c>
      <c r="F11976">
        <v>2728701425</v>
      </c>
      <c r="G11976">
        <v>2</v>
      </c>
      <c r="H11976">
        <v>7680000000</v>
      </c>
      <c r="I11976">
        <v>340000000</v>
      </c>
      <c r="J11976">
        <v>0</v>
      </c>
    </row>
    <row r="11977" spans="1:10" customFormat="1" hidden="1" x14ac:dyDescent="0.25">
      <c r="A11977">
        <v>220</v>
      </c>
      <c r="B11977" t="s">
        <v>709</v>
      </c>
      <c r="C11977" t="s">
        <v>710</v>
      </c>
      <c r="D11977">
        <v>217555580050</v>
      </c>
      <c r="E11977">
        <v>1</v>
      </c>
      <c r="F11977">
        <v>0</v>
      </c>
      <c r="G11977">
        <v>0</v>
      </c>
      <c r="H11977">
        <v>125000000000</v>
      </c>
      <c r="I11977">
        <v>350000000</v>
      </c>
      <c r="J11977">
        <v>0.03</v>
      </c>
    </row>
    <row r="11978" spans="1:10" customFormat="1" hidden="1" x14ac:dyDescent="0.25">
      <c r="A11978">
        <v>220</v>
      </c>
      <c r="B11978" t="s">
        <v>752</v>
      </c>
      <c r="C11978" t="s">
        <v>753</v>
      </c>
      <c r="D11978">
        <v>7156500657612</v>
      </c>
      <c r="E11978">
        <v>397977665</v>
      </c>
      <c r="F11978">
        <v>5739788931</v>
      </c>
      <c r="G11978">
        <v>4</v>
      </c>
      <c r="H11978">
        <v>50000000000</v>
      </c>
      <c r="I11978">
        <v>340000000</v>
      </c>
      <c r="J11978">
        <v>0.01</v>
      </c>
    </row>
    <row r="11979" spans="1:10" customFormat="1" hidden="1" x14ac:dyDescent="0.25">
      <c r="A11979">
        <v>220</v>
      </c>
      <c r="B11979" t="s">
        <v>758</v>
      </c>
      <c r="C11979" t="s">
        <v>759</v>
      </c>
      <c r="D11979">
        <v>319862495284</v>
      </c>
      <c r="E11979">
        <v>1</v>
      </c>
      <c r="F11979">
        <v>0</v>
      </c>
      <c r="G11979">
        <v>0</v>
      </c>
      <c r="H11979">
        <v>210000000000</v>
      </c>
      <c r="I11979">
        <v>340000000</v>
      </c>
      <c r="J11979">
        <v>0.02</v>
      </c>
    </row>
    <row r="11980" spans="1:10" customFormat="1" hidden="1" x14ac:dyDescent="0.25">
      <c r="A11980">
        <v>220</v>
      </c>
      <c r="B11980" t="s">
        <v>794</v>
      </c>
      <c r="C11980" t="s">
        <v>795</v>
      </c>
      <c r="D11980">
        <v>27523186299296</v>
      </c>
      <c r="E11980">
        <v>475116489</v>
      </c>
      <c r="F11980">
        <v>14877826773</v>
      </c>
      <c r="G11980">
        <v>10</v>
      </c>
      <c r="H11980">
        <v>450000000000</v>
      </c>
      <c r="I11980">
        <v>340000000</v>
      </c>
      <c r="J11980">
        <v>8.9999999999999993E-3</v>
      </c>
    </row>
    <row r="11981" spans="1:10" customFormat="1" hidden="1" x14ac:dyDescent="0.25">
      <c r="A11981">
        <v>220</v>
      </c>
      <c r="B11981" t="s">
        <v>2361</v>
      </c>
      <c r="D11981">
        <v>376518669</v>
      </c>
      <c r="E11981">
        <v>1</v>
      </c>
      <c r="F11981">
        <v>0</v>
      </c>
      <c r="G11981">
        <v>0</v>
      </c>
      <c r="H11981">
        <v>200000000</v>
      </c>
      <c r="I11981">
        <v>340000000</v>
      </c>
      <c r="J11981">
        <v>0.01</v>
      </c>
    </row>
    <row r="11982" spans="1:10" customFormat="1" hidden="1" x14ac:dyDescent="0.25">
      <c r="A11982">
        <v>220</v>
      </c>
      <c r="B11982" t="s">
        <v>2417</v>
      </c>
      <c r="C11982" t="s">
        <v>2418</v>
      </c>
      <c r="D11982">
        <v>215959729087</v>
      </c>
      <c r="E11982">
        <v>1</v>
      </c>
      <c r="F11982">
        <v>0</v>
      </c>
      <c r="G11982">
        <v>0</v>
      </c>
      <c r="H11982">
        <v>5000000000</v>
      </c>
      <c r="I11982">
        <v>340000000</v>
      </c>
      <c r="J11982">
        <v>7.4999999999999997E-3</v>
      </c>
    </row>
    <row r="11983" spans="1:10" customFormat="1" hidden="1" x14ac:dyDescent="0.25">
      <c r="A11983">
        <v>220</v>
      </c>
      <c r="B11983" t="s">
        <v>1091</v>
      </c>
      <c r="C11983" t="s">
        <v>964</v>
      </c>
      <c r="D11983">
        <v>111641433477</v>
      </c>
      <c r="E11983">
        <v>1</v>
      </c>
      <c r="F11983">
        <v>0</v>
      </c>
      <c r="G11983">
        <v>0</v>
      </c>
      <c r="H11983">
        <v>99000000000</v>
      </c>
      <c r="I11983">
        <v>340000000</v>
      </c>
      <c r="J11983">
        <v>0</v>
      </c>
    </row>
    <row r="11984" spans="1:10" customFormat="1" hidden="1" x14ac:dyDescent="0.25">
      <c r="A11984">
        <v>220</v>
      </c>
      <c r="B11984" t="s">
        <v>1133</v>
      </c>
      <c r="C11984" t="s">
        <v>1134</v>
      </c>
      <c r="D11984">
        <v>18354810414</v>
      </c>
      <c r="E11984">
        <v>1</v>
      </c>
      <c r="F11984">
        <v>0</v>
      </c>
      <c r="G11984">
        <v>0</v>
      </c>
      <c r="H11984">
        <v>10000000000</v>
      </c>
      <c r="I11984">
        <v>340000000</v>
      </c>
      <c r="J11984">
        <v>0.03</v>
      </c>
    </row>
    <row r="11985" spans="1:10" customFormat="1" hidden="1" x14ac:dyDescent="0.25">
      <c r="A11985">
        <v>220</v>
      </c>
      <c r="B11985" t="s">
        <v>1966</v>
      </c>
      <c r="C11985" t="s">
        <v>1967</v>
      </c>
      <c r="D11985">
        <v>47774423</v>
      </c>
      <c r="E11985">
        <v>1</v>
      </c>
      <c r="F11985">
        <v>0</v>
      </c>
      <c r="G11985">
        <v>0</v>
      </c>
      <c r="H11985">
        <v>0</v>
      </c>
      <c r="I11985">
        <v>340000000</v>
      </c>
      <c r="J11985">
        <v>1.4999999999999999E-2</v>
      </c>
    </row>
    <row r="11986" spans="1:10" customFormat="1" hidden="1" x14ac:dyDescent="0.25">
      <c r="A11986">
        <v>220</v>
      </c>
      <c r="B11986" t="s">
        <v>1208</v>
      </c>
      <c r="C11986" t="s">
        <v>1209</v>
      </c>
      <c r="D11986">
        <v>100007273580</v>
      </c>
      <c r="E11986">
        <v>1</v>
      </c>
      <c r="F11986">
        <v>0</v>
      </c>
      <c r="G11986">
        <v>0</v>
      </c>
      <c r="H11986">
        <v>100000000000</v>
      </c>
      <c r="I11986">
        <v>340000000</v>
      </c>
      <c r="J11986">
        <v>2.5000000000000001E-2</v>
      </c>
    </row>
    <row r="11987" spans="1:10" customFormat="1" hidden="1" x14ac:dyDescent="0.25">
      <c r="A11987">
        <v>220</v>
      </c>
      <c r="B11987" t="s">
        <v>1356</v>
      </c>
      <c r="C11987" t="s">
        <v>1357</v>
      </c>
      <c r="D11987">
        <v>155632795641</v>
      </c>
      <c r="E11987">
        <v>1</v>
      </c>
      <c r="F11987">
        <v>0</v>
      </c>
      <c r="G11987">
        <v>0</v>
      </c>
      <c r="H11987">
        <v>80000000000</v>
      </c>
      <c r="I11987">
        <v>340000000</v>
      </c>
      <c r="J11987">
        <v>0.03</v>
      </c>
    </row>
    <row r="11988" spans="1:10" customFormat="1" hidden="1" x14ac:dyDescent="0.25">
      <c r="A11988">
        <v>220</v>
      </c>
      <c r="B11988" t="s">
        <v>2244</v>
      </c>
      <c r="C11988" t="s">
        <v>2245</v>
      </c>
      <c r="D11988">
        <v>421095078463</v>
      </c>
      <c r="E11988">
        <v>1</v>
      </c>
      <c r="F11988">
        <v>0</v>
      </c>
      <c r="G11988">
        <v>0</v>
      </c>
      <c r="H11988">
        <v>375000000000</v>
      </c>
      <c r="I11988">
        <v>500000000</v>
      </c>
      <c r="J11988">
        <v>0</v>
      </c>
    </row>
    <row r="11989" spans="1:10" customFormat="1" hidden="1" x14ac:dyDescent="0.25">
      <c r="A11989">
        <v>220</v>
      </c>
      <c r="B11989" t="s">
        <v>1932</v>
      </c>
      <c r="C11989" t="s">
        <v>1933</v>
      </c>
      <c r="D11989">
        <v>1471260770805</v>
      </c>
      <c r="E11989">
        <v>1</v>
      </c>
      <c r="F11989">
        <v>0</v>
      </c>
      <c r="G11989">
        <v>0</v>
      </c>
      <c r="H11989">
        <v>0</v>
      </c>
      <c r="I11989">
        <v>340000000</v>
      </c>
      <c r="J11989">
        <v>6.9000000000000006E-2</v>
      </c>
    </row>
    <row r="11990" spans="1:10" customFormat="1" hidden="1" x14ac:dyDescent="0.25">
      <c r="A11990">
        <v>220</v>
      </c>
      <c r="B11990" t="s">
        <v>359</v>
      </c>
      <c r="C11990" t="s">
        <v>360</v>
      </c>
      <c r="D11990">
        <v>50007643786</v>
      </c>
      <c r="E11990">
        <v>1</v>
      </c>
      <c r="F11990">
        <v>0</v>
      </c>
      <c r="G11990">
        <v>0</v>
      </c>
      <c r="H11990">
        <v>100000000000</v>
      </c>
      <c r="I11990">
        <v>340000000</v>
      </c>
      <c r="J11990">
        <v>0.02</v>
      </c>
    </row>
    <row r="11991" spans="1:10" customFormat="1" hidden="1" x14ac:dyDescent="0.25">
      <c r="A11991">
        <v>220</v>
      </c>
      <c r="B11991" t="s">
        <v>911</v>
      </c>
      <c r="C11991" t="s">
        <v>912</v>
      </c>
      <c r="D11991">
        <v>5793316643492</v>
      </c>
      <c r="E11991">
        <v>385048508</v>
      </c>
      <c r="F11991">
        <v>5752700345</v>
      </c>
      <c r="G11991">
        <v>4</v>
      </c>
      <c r="H11991">
        <v>48000000000</v>
      </c>
      <c r="I11991">
        <v>340000000</v>
      </c>
      <c r="J11991">
        <v>7.77E-3</v>
      </c>
    </row>
    <row r="11992" spans="1:10" customFormat="1" hidden="1" x14ac:dyDescent="0.25">
      <c r="A11992">
        <v>220</v>
      </c>
      <c r="B11992" t="s">
        <v>2047</v>
      </c>
      <c r="C11992" t="s">
        <v>2048</v>
      </c>
      <c r="D11992">
        <v>328366492486</v>
      </c>
      <c r="E11992">
        <v>1</v>
      </c>
      <c r="F11992">
        <v>0</v>
      </c>
      <c r="G11992">
        <v>0</v>
      </c>
      <c r="H11992">
        <v>0</v>
      </c>
      <c r="I11992">
        <v>340000000</v>
      </c>
      <c r="J11992">
        <v>0.1</v>
      </c>
    </row>
    <row r="11993" spans="1:10" customFormat="1" hidden="1" x14ac:dyDescent="0.25">
      <c r="A11993">
        <v>220</v>
      </c>
      <c r="B11993" t="s">
        <v>961</v>
      </c>
      <c r="C11993" t="s">
        <v>962</v>
      </c>
      <c r="D11993">
        <v>5298045861</v>
      </c>
      <c r="E11993">
        <v>1</v>
      </c>
      <c r="F11993">
        <v>0</v>
      </c>
      <c r="G11993">
        <v>0</v>
      </c>
      <c r="H11993">
        <v>5000000000</v>
      </c>
      <c r="I11993">
        <v>340000000</v>
      </c>
      <c r="J11993">
        <v>0.01</v>
      </c>
    </row>
    <row r="11994" spans="1:10" customFormat="1" hidden="1" x14ac:dyDescent="0.25">
      <c r="A11994">
        <v>220</v>
      </c>
      <c r="B11994" t="s">
        <v>412</v>
      </c>
      <c r="C11994" t="s">
        <v>413</v>
      </c>
      <c r="D11994">
        <v>266299510157</v>
      </c>
      <c r="E11994">
        <v>1</v>
      </c>
      <c r="F11994">
        <v>0</v>
      </c>
      <c r="G11994">
        <v>0</v>
      </c>
      <c r="H11994">
        <v>50000000000</v>
      </c>
      <c r="I11994">
        <v>340000000</v>
      </c>
      <c r="J11994">
        <v>0.01</v>
      </c>
    </row>
    <row r="11995" spans="1:10" customFormat="1" hidden="1" x14ac:dyDescent="0.25">
      <c r="A11995">
        <v>220</v>
      </c>
      <c r="B11995" t="s">
        <v>2166</v>
      </c>
      <c r="C11995" t="s">
        <v>2167</v>
      </c>
      <c r="D11995">
        <v>498568011613</v>
      </c>
      <c r="E11995">
        <v>1</v>
      </c>
      <c r="F11995">
        <v>0</v>
      </c>
      <c r="G11995">
        <v>0</v>
      </c>
      <c r="H11995">
        <v>96000000</v>
      </c>
      <c r="I11995">
        <v>340000000</v>
      </c>
      <c r="J11995">
        <v>0.05</v>
      </c>
    </row>
    <row r="11996" spans="1:10" customFormat="1" hidden="1" x14ac:dyDescent="0.25">
      <c r="A11996">
        <v>220</v>
      </c>
      <c r="B11996" t="s">
        <v>2168</v>
      </c>
      <c r="C11996" t="s">
        <v>2169</v>
      </c>
      <c r="D11996">
        <v>614959478297</v>
      </c>
      <c r="E11996">
        <v>1</v>
      </c>
      <c r="F11996">
        <v>0</v>
      </c>
      <c r="G11996">
        <v>0</v>
      </c>
      <c r="H11996">
        <v>513000000000</v>
      </c>
      <c r="I11996">
        <v>340000000</v>
      </c>
      <c r="J11996">
        <v>2.5000000000000001E-2</v>
      </c>
    </row>
    <row r="11997" spans="1:10" customFormat="1" hidden="1" x14ac:dyDescent="0.25">
      <c r="A11997">
        <v>220</v>
      </c>
      <c r="B11997" t="s">
        <v>633</v>
      </c>
      <c r="C11997" t="s">
        <v>634</v>
      </c>
      <c r="D11997">
        <v>254205121928</v>
      </c>
      <c r="E11997">
        <v>1</v>
      </c>
      <c r="F11997">
        <v>0</v>
      </c>
      <c r="G11997">
        <v>0</v>
      </c>
      <c r="H11997">
        <v>80000000000</v>
      </c>
      <c r="I11997">
        <v>340000000</v>
      </c>
      <c r="J11997">
        <v>8.9999999999999993E-3</v>
      </c>
    </row>
    <row r="11998" spans="1:10" customFormat="1" hidden="1" x14ac:dyDescent="0.25">
      <c r="A11998">
        <v>220</v>
      </c>
      <c r="B11998" t="s">
        <v>1860</v>
      </c>
      <c r="C11998" t="s">
        <v>1861</v>
      </c>
      <c r="D11998">
        <v>978018876345</v>
      </c>
      <c r="E11998">
        <v>1</v>
      </c>
      <c r="F11998">
        <v>0</v>
      </c>
      <c r="G11998">
        <v>0</v>
      </c>
      <c r="H11998">
        <v>800000000000</v>
      </c>
      <c r="I11998">
        <v>340000000</v>
      </c>
      <c r="J11998">
        <v>2.5000000000000001E-2</v>
      </c>
    </row>
    <row r="11999" spans="1:10" customFormat="1" hidden="1" x14ac:dyDescent="0.25">
      <c r="A11999">
        <v>220</v>
      </c>
      <c r="B11999" t="s">
        <v>2094</v>
      </c>
      <c r="C11999" t="s">
        <v>2095</v>
      </c>
      <c r="D11999">
        <v>281617091196</v>
      </c>
      <c r="E11999">
        <v>1</v>
      </c>
      <c r="F11999">
        <v>0</v>
      </c>
      <c r="G11999">
        <v>0</v>
      </c>
      <c r="H11999">
        <v>20000000000</v>
      </c>
      <c r="I11999">
        <v>340000000</v>
      </c>
      <c r="J11999">
        <v>0.05</v>
      </c>
    </row>
    <row r="12000" spans="1:10" customFormat="1" hidden="1" x14ac:dyDescent="0.25">
      <c r="A12000">
        <v>220</v>
      </c>
      <c r="B12000" t="s">
        <v>816</v>
      </c>
      <c r="C12000" t="s">
        <v>817</v>
      </c>
      <c r="D12000">
        <v>105217099147</v>
      </c>
      <c r="E12000">
        <v>1</v>
      </c>
      <c r="F12000">
        <v>0</v>
      </c>
      <c r="G12000">
        <v>0</v>
      </c>
      <c r="H12000">
        <v>100000000000</v>
      </c>
      <c r="I12000">
        <v>340000000</v>
      </c>
      <c r="J12000">
        <v>2.5000000000000001E-2</v>
      </c>
    </row>
    <row r="12001" spans="1:10" customFormat="1" hidden="1" x14ac:dyDescent="0.25">
      <c r="A12001">
        <v>220</v>
      </c>
      <c r="B12001" t="s">
        <v>300</v>
      </c>
      <c r="C12001" t="s">
        <v>301</v>
      </c>
      <c r="D12001">
        <v>431796734198</v>
      </c>
      <c r="E12001">
        <v>1</v>
      </c>
      <c r="F12001">
        <v>0</v>
      </c>
      <c r="G12001">
        <v>0</v>
      </c>
      <c r="H12001">
        <v>5334000000</v>
      </c>
      <c r="I12001">
        <v>340000000</v>
      </c>
      <c r="J12001">
        <v>0</v>
      </c>
    </row>
    <row r="12002" spans="1:10" customFormat="1" hidden="1" x14ac:dyDescent="0.25">
      <c r="A12002">
        <v>220</v>
      </c>
      <c r="B12002" t="s">
        <v>1189</v>
      </c>
      <c r="C12002" t="s">
        <v>714</v>
      </c>
      <c r="D12002">
        <v>1009779249106</v>
      </c>
      <c r="E12002">
        <v>1</v>
      </c>
      <c r="F12002">
        <v>0</v>
      </c>
      <c r="G12002">
        <v>0</v>
      </c>
      <c r="H12002">
        <v>15000000000</v>
      </c>
      <c r="I12002">
        <v>340000000</v>
      </c>
      <c r="J12002">
        <v>2.5000000000000001E-2</v>
      </c>
    </row>
    <row r="12003" spans="1:10" customFormat="1" hidden="1" x14ac:dyDescent="0.25">
      <c r="A12003">
        <v>220</v>
      </c>
      <c r="B12003" t="s">
        <v>895</v>
      </c>
      <c r="C12003" t="s">
        <v>896</v>
      </c>
      <c r="D12003">
        <v>25224839704</v>
      </c>
      <c r="E12003">
        <v>1</v>
      </c>
      <c r="F12003">
        <v>0</v>
      </c>
      <c r="G12003">
        <v>0</v>
      </c>
      <c r="H12003">
        <v>3000000000</v>
      </c>
      <c r="I12003">
        <v>340000000</v>
      </c>
      <c r="J12003">
        <v>2.5000000000000001E-2</v>
      </c>
    </row>
    <row r="12004" spans="1:10" customFormat="1" hidden="1" x14ac:dyDescent="0.25">
      <c r="A12004">
        <v>220</v>
      </c>
      <c r="B12004" t="s">
        <v>488</v>
      </c>
      <c r="C12004" t="s">
        <v>489</v>
      </c>
      <c r="D12004">
        <v>29772011614173</v>
      </c>
      <c r="E12004">
        <v>612780148</v>
      </c>
      <c r="F12004">
        <v>27005234732</v>
      </c>
      <c r="G12004">
        <v>18</v>
      </c>
      <c r="H12004">
        <v>3000000</v>
      </c>
      <c r="I12004">
        <v>340000000</v>
      </c>
      <c r="J12004">
        <v>0.01</v>
      </c>
    </row>
    <row r="12005" spans="1:10" customFormat="1" hidden="1" x14ac:dyDescent="0.25">
      <c r="A12005">
        <v>220</v>
      </c>
      <c r="B12005" t="s">
        <v>827</v>
      </c>
      <c r="C12005" t="s">
        <v>828</v>
      </c>
      <c r="D12005">
        <v>778535517907</v>
      </c>
      <c r="E12005">
        <v>1</v>
      </c>
      <c r="F12005">
        <v>0</v>
      </c>
      <c r="G12005">
        <v>0</v>
      </c>
      <c r="H12005">
        <v>10000000000</v>
      </c>
      <c r="I12005">
        <v>340000000</v>
      </c>
      <c r="J12005">
        <v>0.01</v>
      </c>
    </row>
    <row r="12006" spans="1:10" customFormat="1" hidden="1" x14ac:dyDescent="0.25">
      <c r="A12006">
        <v>220</v>
      </c>
      <c r="B12006" t="s">
        <v>490</v>
      </c>
      <c r="C12006" t="s">
        <v>491</v>
      </c>
      <c r="D12006">
        <v>38403072809</v>
      </c>
      <c r="E12006">
        <v>1</v>
      </c>
      <c r="F12006">
        <v>0</v>
      </c>
      <c r="G12006">
        <v>0</v>
      </c>
      <c r="H12006">
        <v>9000000000</v>
      </c>
      <c r="I12006">
        <v>340000000</v>
      </c>
      <c r="J12006">
        <v>0</v>
      </c>
    </row>
    <row r="12007" spans="1:10" customFormat="1" hidden="1" x14ac:dyDescent="0.25">
      <c r="A12007">
        <v>220</v>
      </c>
      <c r="B12007" t="s">
        <v>1460</v>
      </c>
      <c r="C12007" t="s">
        <v>1461</v>
      </c>
      <c r="D12007">
        <v>565617339074</v>
      </c>
      <c r="E12007">
        <v>1</v>
      </c>
      <c r="F12007">
        <v>0</v>
      </c>
      <c r="G12007">
        <v>0</v>
      </c>
      <c r="H12007">
        <v>10000000000</v>
      </c>
      <c r="I12007">
        <v>340000000</v>
      </c>
      <c r="J12007">
        <v>0.01</v>
      </c>
    </row>
    <row r="12008" spans="1:10" customFormat="1" hidden="1" x14ac:dyDescent="0.25">
      <c r="A12008">
        <v>220</v>
      </c>
      <c r="B12008" t="s">
        <v>1036</v>
      </c>
      <c r="C12008" t="s">
        <v>1037</v>
      </c>
      <c r="D12008">
        <v>1007622270</v>
      </c>
      <c r="E12008">
        <v>1</v>
      </c>
      <c r="F12008">
        <v>0</v>
      </c>
      <c r="G12008">
        <v>0</v>
      </c>
      <c r="H12008">
        <v>1000000000</v>
      </c>
      <c r="I12008">
        <v>340000000</v>
      </c>
      <c r="J12008">
        <v>0.01</v>
      </c>
    </row>
    <row r="12009" spans="1:10" customFormat="1" hidden="1" x14ac:dyDescent="0.25">
      <c r="A12009">
        <v>220</v>
      </c>
      <c r="B12009" t="s">
        <v>785</v>
      </c>
      <c r="C12009" t="s">
        <v>786</v>
      </c>
      <c r="D12009">
        <v>11502562641</v>
      </c>
      <c r="E12009">
        <v>1</v>
      </c>
      <c r="F12009">
        <v>0</v>
      </c>
      <c r="G12009">
        <v>0</v>
      </c>
      <c r="H12009">
        <v>2100000000</v>
      </c>
      <c r="I12009">
        <v>340000000</v>
      </c>
      <c r="J12009">
        <v>5.0000000000000001E-3</v>
      </c>
    </row>
    <row r="12010" spans="1:10" customFormat="1" hidden="1" x14ac:dyDescent="0.25">
      <c r="A12010">
        <v>220</v>
      </c>
      <c r="B12010" t="s">
        <v>500</v>
      </c>
      <c r="D12010">
        <v>497625262</v>
      </c>
      <c r="E12010">
        <v>1</v>
      </c>
      <c r="F12010">
        <v>0</v>
      </c>
      <c r="G12010">
        <v>0</v>
      </c>
      <c r="H12010">
        <v>100000000</v>
      </c>
      <c r="I12010">
        <v>345000000</v>
      </c>
      <c r="J12010">
        <v>0.05</v>
      </c>
    </row>
    <row r="12011" spans="1:10" customFormat="1" hidden="1" x14ac:dyDescent="0.25">
      <c r="A12011">
        <v>220</v>
      </c>
      <c r="B12011" t="s">
        <v>743</v>
      </c>
      <c r="C12011" t="s">
        <v>744</v>
      </c>
      <c r="D12011">
        <v>3624697289</v>
      </c>
      <c r="E12011">
        <v>1</v>
      </c>
      <c r="F12011">
        <v>0</v>
      </c>
      <c r="G12011">
        <v>0</v>
      </c>
      <c r="H12011">
        <v>2600000000</v>
      </c>
      <c r="I12011">
        <v>340000000</v>
      </c>
      <c r="J12011">
        <v>0.02</v>
      </c>
    </row>
    <row r="12012" spans="1:10" customFormat="1" hidden="1" x14ac:dyDescent="0.25">
      <c r="A12012">
        <v>220</v>
      </c>
      <c r="B12012" t="s">
        <v>2603</v>
      </c>
      <c r="C12012" t="s">
        <v>2604</v>
      </c>
      <c r="D12012">
        <v>11722719537</v>
      </c>
      <c r="E12012">
        <v>1</v>
      </c>
      <c r="F12012">
        <v>0</v>
      </c>
      <c r="G12012">
        <v>0</v>
      </c>
      <c r="H12012">
        <v>100000000</v>
      </c>
      <c r="I12012">
        <v>345000000</v>
      </c>
      <c r="J12012">
        <v>0.15</v>
      </c>
    </row>
    <row r="12013" spans="1:10" customFormat="1" hidden="1" x14ac:dyDescent="0.25">
      <c r="A12013">
        <v>220</v>
      </c>
      <c r="B12013" t="s">
        <v>2610</v>
      </c>
      <c r="C12013" t="s">
        <v>2611</v>
      </c>
      <c r="D12013">
        <v>737253641148</v>
      </c>
      <c r="E12013">
        <v>1</v>
      </c>
      <c r="F12013">
        <v>0</v>
      </c>
      <c r="G12013">
        <v>0</v>
      </c>
      <c r="H12013">
        <v>205000000000</v>
      </c>
      <c r="I12013">
        <v>340000000</v>
      </c>
      <c r="J12013">
        <v>0.03</v>
      </c>
    </row>
    <row r="12014" spans="1:10" customFormat="1" hidden="1" x14ac:dyDescent="0.25">
      <c r="A12014">
        <v>220</v>
      </c>
      <c r="B12014" t="s">
        <v>2229</v>
      </c>
      <c r="C12014" t="s">
        <v>2230</v>
      </c>
      <c r="D12014">
        <v>412328310401</v>
      </c>
      <c r="E12014">
        <v>1</v>
      </c>
      <c r="F12014">
        <v>0</v>
      </c>
      <c r="G12014">
        <v>0</v>
      </c>
      <c r="H12014">
        <v>1000000000</v>
      </c>
      <c r="I12014">
        <v>345000000</v>
      </c>
      <c r="J12014">
        <v>3.9E-2</v>
      </c>
    </row>
    <row r="12015" spans="1:10" customFormat="1" hidden="1" x14ac:dyDescent="0.25">
      <c r="A12015">
        <v>220</v>
      </c>
      <c r="B12015" t="s">
        <v>715</v>
      </c>
      <c r="C12015" t="s">
        <v>716</v>
      </c>
      <c r="D12015">
        <v>1047641190</v>
      </c>
      <c r="E12015">
        <v>1</v>
      </c>
      <c r="F12015">
        <v>0</v>
      </c>
      <c r="G12015">
        <v>0</v>
      </c>
      <c r="H12015">
        <v>1000000</v>
      </c>
      <c r="I12015">
        <v>340000000</v>
      </c>
      <c r="J12015">
        <v>0.01</v>
      </c>
    </row>
    <row r="12016" spans="1:10" customFormat="1" hidden="1" x14ac:dyDescent="0.25">
      <c r="A12016">
        <v>220</v>
      </c>
      <c r="B12016" t="s">
        <v>520</v>
      </c>
      <c r="C12016" t="s">
        <v>521</v>
      </c>
      <c r="D12016">
        <v>162236350598</v>
      </c>
      <c r="E12016">
        <v>1</v>
      </c>
      <c r="F12016">
        <v>0</v>
      </c>
      <c r="G12016">
        <v>0</v>
      </c>
      <c r="H12016">
        <v>5000000000</v>
      </c>
      <c r="I12016">
        <v>340000000</v>
      </c>
      <c r="J12016">
        <v>0.01</v>
      </c>
    </row>
    <row r="12017" spans="1:10" customFormat="1" hidden="1" x14ac:dyDescent="0.25">
      <c r="A12017">
        <v>220</v>
      </c>
      <c r="B12017" t="s">
        <v>971</v>
      </c>
      <c r="C12017" t="s">
        <v>972</v>
      </c>
      <c r="D12017">
        <v>58139011359</v>
      </c>
      <c r="E12017">
        <v>1</v>
      </c>
      <c r="F12017">
        <v>0</v>
      </c>
      <c r="G12017">
        <v>0</v>
      </c>
      <c r="H12017">
        <v>1000000000</v>
      </c>
      <c r="I12017">
        <v>340000000</v>
      </c>
      <c r="J12017">
        <v>0.01</v>
      </c>
    </row>
    <row r="12018" spans="1:10" customFormat="1" hidden="1" x14ac:dyDescent="0.25">
      <c r="A12018">
        <v>220</v>
      </c>
      <c r="B12018" t="s">
        <v>638</v>
      </c>
      <c r="C12018" t="s">
        <v>639</v>
      </c>
      <c r="D12018">
        <v>54203302780</v>
      </c>
      <c r="E12018">
        <v>1</v>
      </c>
      <c r="F12018">
        <v>0</v>
      </c>
      <c r="G12018">
        <v>0</v>
      </c>
      <c r="H12018">
        <v>54000000000</v>
      </c>
      <c r="I12018">
        <v>340000000</v>
      </c>
      <c r="J12018">
        <v>0</v>
      </c>
    </row>
    <row r="12019" spans="1:10" customFormat="1" hidden="1" x14ac:dyDescent="0.25">
      <c r="A12019">
        <v>220</v>
      </c>
      <c r="B12019" t="s">
        <v>723</v>
      </c>
      <c r="C12019" t="s">
        <v>724</v>
      </c>
      <c r="D12019">
        <v>477954578041</v>
      </c>
      <c r="E12019">
        <v>1</v>
      </c>
      <c r="F12019">
        <v>0</v>
      </c>
      <c r="G12019">
        <v>0</v>
      </c>
      <c r="H12019">
        <v>25000000000</v>
      </c>
      <c r="I12019">
        <v>340000000</v>
      </c>
      <c r="J12019">
        <v>0.02</v>
      </c>
    </row>
    <row r="12020" spans="1:10" customFormat="1" hidden="1" x14ac:dyDescent="0.25">
      <c r="A12020">
        <v>220</v>
      </c>
      <c r="B12020" t="s">
        <v>652</v>
      </c>
      <c r="C12020" t="s">
        <v>653</v>
      </c>
      <c r="D12020">
        <v>2071608980393</v>
      </c>
      <c r="E12020">
        <v>351943514</v>
      </c>
      <c r="F12020">
        <v>1182407889</v>
      </c>
      <c r="G12020">
        <v>1</v>
      </c>
      <c r="H12020">
        <v>8000000000</v>
      </c>
      <c r="I12020">
        <v>340000000</v>
      </c>
      <c r="J12020">
        <v>0.01</v>
      </c>
    </row>
    <row r="12021" spans="1:10" customFormat="1" hidden="1" x14ac:dyDescent="0.25">
      <c r="A12021">
        <v>220</v>
      </c>
      <c r="B12021" t="s">
        <v>733</v>
      </c>
      <c r="C12021" t="s">
        <v>734</v>
      </c>
      <c r="D12021">
        <v>413952357810</v>
      </c>
      <c r="E12021">
        <v>1</v>
      </c>
      <c r="F12021">
        <v>0</v>
      </c>
      <c r="G12021">
        <v>0</v>
      </c>
      <c r="H12021">
        <v>402000000000</v>
      </c>
      <c r="I12021">
        <v>340000000</v>
      </c>
      <c r="J12021">
        <v>0.01</v>
      </c>
    </row>
    <row r="12022" spans="1:10" customFormat="1" hidden="1" x14ac:dyDescent="0.25">
      <c r="A12022">
        <v>220</v>
      </c>
      <c r="B12022" t="s">
        <v>1325</v>
      </c>
      <c r="C12022" t="s">
        <v>1326</v>
      </c>
      <c r="D12022">
        <v>1141006643</v>
      </c>
      <c r="E12022">
        <v>1</v>
      </c>
      <c r="F12022">
        <v>0</v>
      </c>
      <c r="G12022">
        <v>0</v>
      </c>
      <c r="H12022">
        <v>85000000</v>
      </c>
      <c r="I12022">
        <v>340000000</v>
      </c>
      <c r="J12022">
        <v>0.03</v>
      </c>
    </row>
    <row r="12023" spans="1:10" customFormat="1" hidden="1" x14ac:dyDescent="0.25">
      <c r="A12023">
        <v>220</v>
      </c>
      <c r="B12023" t="s">
        <v>747</v>
      </c>
      <c r="C12023" t="s">
        <v>748</v>
      </c>
      <c r="D12023">
        <v>17129080</v>
      </c>
      <c r="E12023">
        <v>1</v>
      </c>
      <c r="F12023">
        <v>0</v>
      </c>
      <c r="G12023">
        <v>0</v>
      </c>
      <c r="H12023">
        <v>100000000000</v>
      </c>
      <c r="I12023">
        <v>340000000</v>
      </c>
      <c r="J12023">
        <v>4.4999999999999998E-2</v>
      </c>
    </row>
    <row r="12024" spans="1:10" customFormat="1" hidden="1" x14ac:dyDescent="0.25">
      <c r="A12024">
        <v>220</v>
      </c>
      <c r="B12024" t="s">
        <v>1436</v>
      </c>
      <c r="C12024" t="s">
        <v>1437</v>
      </c>
      <c r="D12024">
        <v>28564924475</v>
      </c>
      <c r="E12024">
        <v>1</v>
      </c>
      <c r="F12024">
        <v>0</v>
      </c>
      <c r="G12024">
        <v>0</v>
      </c>
      <c r="H12024">
        <v>22222222222</v>
      </c>
      <c r="I12024">
        <v>340000000</v>
      </c>
      <c r="J12024">
        <v>3.3300000000000003E-2</v>
      </c>
    </row>
    <row r="12025" spans="1:10" customFormat="1" hidden="1" x14ac:dyDescent="0.25">
      <c r="A12025">
        <v>220</v>
      </c>
      <c r="B12025" t="s">
        <v>264</v>
      </c>
      <c r="C12025" t="s">
        <v>265</v>
      </c>
      <c r="D12025">
        <v>614249371684</v>
      </c>
      <c r="E12025">
        <v>1</v>
      </c>
      <c r="F12025">
        <v>0</v>
      </c>
      <c r="G12025">
        <v>0</v>
      </c>
      <c r="H12025">
        <v>100025042945</v>
      </c>
      <c r="I12025">
        <v>340000000</v>
      </c>
      <c r="J12025">
        <v>0.03</v>
      </c>
    </row>
    <row r="12026" spans="1:10" customFormat="1" hidden="1" x14ac:dyDescent="0.25">
      <c r="A12026">
        <v>220</v>
      </c>
      <c r="B12026" t="s">
        <v>707</v>
      </c>
      <c r="C12026" t="s">
        <v>708</v>
      </c>
      <c r="D12026">
        <v>1022225664</v>
      </c>
      <c r="E12026">
        <v>1</v>
      </c>
      <c r="F12026">
        <v>0</v>
      </c>
      <c r="G12026">
        <v>0</v>
      </c>
      <c r="H12026">
        <v>1000000000</v>
      </c>
      <c r="I12026">
        <v>340000000</v>
      </c>
      <c r="J12026">
        <v>0</v>
      </c>
    </row>
    <row r="12027" spans="1:10" customFormat="1" hidden="1" x14ac:dyDescent="0.25">
      <c r="A12027">
        <v>220</v>
      </c>
      <c r="B12027" t="s">
        <v>1012</v>
      </c>
      <c r="C12027" t="s">
        <v>1013</v>
      </c>
      <c r="D12027">
        <v>787104015752</v>
      </c>
      <c r="E12027">
        <v>1</v>
      </c>
      <c r="F12027">
        <v>0</v>
      </c>
      <c r="G12027">
        <v>0</v>
      </c>
      <c r="H12027">
        <v>770000000000</v>
      </c>
      <c r="I12027">
        <v>340000000</v>
      </c>
      <c r="J12027">
        <v>0.02</v>
      </c>
    </row>
    <row r="12028" spans="1:10" customFormat="1" hidden="1" x14ac:dyDescent="0.25">
      <c r="A12028">
        <v>220</v>
      </c>
      <c r="B12028" t="s">
        <v>1871</v>
      </c>
      <c r="C12028" t="s">
        <v>1872</v>
      </c>
      <c r="D12028">
        <v>2025012971109</v>
      </c>
      <c r="E12028">
        <v>340000000</v>
      </c>
      <c r="F12028">
        <v>4263067078</v>
      </c>
      <c r="G12028">
        <v>3</v>
      </c>
      <c r="H12028">
        <v>10000000000</v>
      </c>
      <c r="I12028">
        <v>340000000</v>
      </c>
      <c r="J12028">
        <v>0</v>
      </c>
    </row>
    <row r="12029" spans="1:10" customFormat="1" hidden="1" x14ac:dyDescent="0.25">
      <c r="A12029">
        <v>220</v>
      </c>
      <c r="B12029" t="s">
        <v>1794</v>
      </c>
      <c r="C12029" t="s">
        <v>1795</v>
      </c>
      <c r="D12029">
        <v>814034588610</v>
      </c>
      <c r="E12029">
        <v>363887110</v>
      </c>
      <c r="F12029">
        <v>1170468423</v>
      </c>
      <c r="G12029">
        <v>1</v>
      </c>
      <c r="H12029">
        <v>10000000000</v>
      </c>
      <c r="I12029">
        <v>340000000</v>
      </c>
      <c r="J12029">
        <v>0.02</v>
      </c>
    </row>
    <row r="12030" spans="1:10" customFormat="1" hidden="1" x14ac:dyDescent="0.25">
      <c r="A12030">
        <v>220</v>
      </c>
      <c r="B12030" t="s">
        <v>1970</v>
      </c>
      <c r="C12030" t="s">
        <v>1971</v>
      </c>
      <c r="D12030">
        <v>916655269308</v>
      </c>
      <c r="E12030">
        <v>1</v>
      </c>
      <c r="F12030">
        <v>0</v>
      </c>
      <c r="G12030">
        <v>0</v>
      </c>
      <c r="H12030">
        <v>80000000</v>
      </c>
      <c r="I12030">
        <v>340000000</v>
      </c>
      <c r="J12030">
        <v>0.02</v>
      </c>
    </row>
    <row r="12031" spans="1:10" customFormat="1" hidden="1" x14ac:dyDescent="0.25">
      <c r="A12031">
        <v>220</v>
      </c>
      <c r="B12031" t="s">
        <v>2037</v>
      </c>
      <c r="C12031" t="s">
        <v>2038</v>
      </c>
      <c r="D12031">
        <v>20268595197</v>
      </c>
      <c r="E12031">
        <v>1</v>
      </c>
      <c r="F12031">
        <v>0</v>
      </c>
      <c r="G12031">
        <v>0</v>
      </c>
      <c r="H12031">
        <v>950000000</v>
      </c>
      <c r="I12031">
        <v>340000000</v>
      </c>
      <c r="J12031">
        <v>0.1</v>
      </c>
    </row>
    <row r="12032" spans="1:10" customFormat="1" hidden="1" x14ac:dyDescent="0.25">
      <c r="A12032">
        <v>220</v>
      </c>
      <c r="B12032" t="s">
        <v>1302</v>
      </c>
      <c r="C12032" t="s">
        <v>1303</v>
      </c>
      <c r="D12032">
        <v>13204388938</v>
      </c>
      <c r="E12032">
        <v>1</v>
      </c>
      <c r="F12032">
        <v>0</v>
      </c>
      <c r="G12032">
        <v>0</v>
      </c>
      <c r="H12032">
        <v>100000000</v>
      </c>
      <c r="I12032">
        <v>340000000</v>
      </c>
      <c r="J12032">
        <v>0.04</v>
      </c>
    </row>
    <row r="12033" spans="1:10" customFormat="1" hidden="1" x14ac:dyDescent="0.25">
      <c r="A12033">
        <v>220</v>
      </c>
      <c r="B12033" t="s">
        <v>951</v>
      </c>
      <c r="C12033" t="s">
        <v>952</v>
      </c>
      <c r="D12033">
        <v>248364873487</v>
      </c>
      <c r="E12033">
        <v>1</v>
      </c>
      <c r="F12033">
        <v>0</v>
      </c>
      <c r="G12033">
        <v>0</v>
      </c>
      <c r="H12033">
        <v>100000000000</v>
      </c>
      <c r="I12033">
        <v>340000000</v>
      </c>
      <c r="J12033">
        <v>2.8000000000000001E-2</v>
      </c>
    </row>
    <row r="12034" spans="1:10" customFormat="1" hidden="1" x14ac:dyDescent="0.25">
      <c r="A12034">
        <v>220</v>
      </c>
      <c r="B12034" t="s">
        <v>1936</v>
      </c>
      <c r="C12034" t="s">
        <v>1937</v>
      </c>
      <c r="D12034">
        <v>11445723252</v>
      </c>
      <c r="E12034">
        <v>1</v>
      </c>
      <c r="F12034">
        <v>0</v>
      </c>
      <c r="G12034">
        <v>0</v>
      </c>
      <c r="H12034">
        <v>100000000000</v>
      </c>
      <c r="I12034">
        <v>340000000</v>
      </c>
      <c r="J12034">
        <v>0.03</v>
      </c>
    </row>
    <row r="12035" spans="1:10" customFormat="1" hidden="1" x14ac:dyDescent="0.25">
      <c r="A12035">
        <v>220</v>
      </c>
      <c r="B12035" t="s">
        <v>2263</v>
      </c>
      <c r="C12035" t="s">
        <v>2264</v>
      </c>
      <c r="D12035">
        <v>1014271248</v>
      </c>
      <c r="E12035">
        <v>1</v>
      </c>
      <c r="F12035">
        <v>0</v>
      </c>
      <c r="G12035">
        <v>0</v>
      </c>
      <c r="H12035">
        <v>500000000</v>
      </c>
      <c r="I12035">
        <v>340000000</v>
      </c>
      <c r="J12035">
        <v>0.01</v>
      </c>
    </row>
    <row r="12036" spans="1:10" customFormat="1" hidden="1" x14ac:dyDescent="0.25">
      <c r="A12036">
        <v>220</v>
      </c>
      <c r="B12036" t="s">
        <v>1358</v>
      </c>
      <c r="C12036" t="s">
        <v>1359</v>
      </c>
      <c r="D12036">
        <v>322752994635</v>
      </c>
      <c r="E12036">
        <v>1</v>
      </c>
      <c r="F12036">
        <v>0</v>
      </c>
      <c r="G12036">
        <v>0</v>
      </c>
      <c r="H12036">
        <v>200000000</v>
      </c>
      <c r="I12036">
        <v>340000000</v>
      </c>
      <c r="J12036">
        <v>0.03</v>
      </c>
    </row>
    <row r="12037" spans="1:10" customFormat="1" hidden="1" x14ac:dyDescent="0.25">
      <c r="A12037">
        <v>220</v>
      </c>
      <c r="B12037" t="s">
        <v>1481</v>
      </c>
      <c r="C12037" t="s">
        <v>1482</v>
      </c>
      <c r="D12037">
        <v>15243101970</v>
      </c>
      <c r="E12037">
        <v>1</v>
      </c>
      <c r="F12037">
        <v>0</v>
      </c>
      <c r="G12037">
        <v>0</v>
      </c>
      <c r="H12037">
        <v>3000000000</v>
      </c>
      <c r="I12037">
        <v>340000000</v>
      </c>
      <c r="J12037">
        <v>0.03</v>
      </c>
    </row>
    <row r="12038" spans="1:10" customFormat="1" hidden="1" x14ac:dyDescent="0.25">
      <c r="A12038">
        <v>220</v>
      </c>
      <c r="B12038" t="s">
        <v>1615</v>
      </c>
      <c r="C12038" t="s">
        <v>1616</v>
      </c>
      <c r="D12038">
        <v>2802704808</v>
      </c>
      <c r="E12038">
        <v>1</v>
      </c>
      <c r="F12038">
        <v>0</v>
      </c>
      <c r="G12038">
        <v>0</v>
      </c>
      <c r="H12038">
        <v>450000000</v>
      </c>
      <c r="I12038">
        <v>340000000</v>
      </c>
      <c r="J12038">
        <v>0.01</v>
      </c>
    </row>
    <row r="12039" spans="1:10" customFormat="1" hidden="1" x14ac:dyDescent="0.25">
      <c r="A12039">
        <v>220</v>
      </c>
      <c r="B12039" t="s">
        <v>1432</v>
      </c>
      <c r="C12039" t="s">
        <v>1433</v>
      </c>
      <c r="D12039">
        <v>19691233</v>
      </c>
      <c r="E12039">
        <v>1</v>
      </c>
      <c r="F12039">
        <v>0</v>
      </c>
      <c r="G12039">
        <v>0</v>
      </c>
      <c r="H12039">
        <v>1000000</v>
      </c>
      <c r="I12039">
        <v>340000000</v>
      </c>
      <c r="J12039">
        <v>0.01</v>
      </c>
    </row>
    <row r="12040" spans="1:10" customFormat="1" hidden="1" x14ac:dyDescent="0.25">
      <c r="A12040">
        <v>220</v>
      </c>
      <c r="B12040" t="s">
        <v>244</v>
      </c>
      <c r="C12040" t="s">
        <v>245</v>
      </c>
      <c r="D12040">
        <v>730665968913</v>
      </c>
      <c r="E12040">
        <v>1</v>
      </c>
      <c r="F12040">
        <v>0</v>
      </c>
      <c r="G12040">
        <v>0</v>
      </c>
      <c r="H12040">
        <v>155000000000</v>
      </c>
      <c r="I12040">
        <v>340000000</v>
      </c>
      <c r="J12040">
        <v>0.01</v>
      </c>
    </row>
    <row r="12041" spans="1:10" customFormat="1" hidden="1" x14ac:dyDescent="0.25">
      <c r="A12041">
        <v>220</v>
      </c>
      <c r="B12041" t="s">
        <v>1107</v>
      </c>
      <c r="C12041" t="s">
        <v>1108</v>
      </c>
      <c r="D12041">
        <v>31349443169</v>
      </c>
      <c r="E12041">
        <v>1</v>
      </c>
      <c r="F12041">
        <v>0</v>
      </c>
      <c r="G12041">
        <v>0</v>
      </c>
      <c r="H12041">
        <v>50000000</v>
      </c>
      <c r="I12041">
        <v>340000000</v>
      </c>
      <c r="J12041">
        <v>5.0000000000000001E-3</v>
      </c>
    </row>
    <row r="12042" spans="1:10" customFormat="1" hidden="1" x14ac:dyDescent="0.25">
      <c r="A12042">
        <v>220</v>
      </c>
      <c r="B12042" t="s">
        <v>363</v>
      </c>
      <c r="C12042" t="s">
        <v>364</v>
      </c>
      <c r="D12042">
        <v>1006954298239</v>
      </c>
      <c r="E12042">
        <v>1</v>
      </c>
      <c r="F12042">
        <v>0</v>
      </c>
      <c r="G12042">
        <v>0</v>
      </c>
      <c r="H12042">
        <v>500000000000</v>
      </c>
      <c r="I12042">
        <v>340000000</v>
      </c>
      <c r="J12042">
        <v>0.02</v>
      </c>
    </row>
    <row r="12043" spans="1:10" customFormat="1" hidden="1" x14ac:dyDescent="0.25">
      <c r="A12043">
        <v>220</v>
      </c>
      <c r="B12043" t="s">
        <v>1097</v>
      </c>
      <c r="C12043" t="s">
        <v>1098</v>
      </c>
      <c r="D12043">
        <v>188876507659</v>
      </c>
      <c r="E12043">
        <v>1</v>
      </c>
      <c r="F12043">
        <v>0</v>
      </c>
      <c r="G12043">
        <v>0</v>
      </c>
      <c r="H12043">
        <v>5000000000</v>
      </c>
      <c r="I12043">
        <v>340000000</v>
      </c>
      <c r="J12043">
        <v>0</v>
      </c>
    </row>
    <row r="12044" spans="1:10" customFormat="1" hidden="1" x14ac:dyDescent="0.25">
      <c r="A12044">
        <v>220</v>
      </c>
      <c r="B12044" t="s">
        <v>1492</v>
      </c>
      <c r="C12044" t="s">
        <v>1493</v>
      </c>
      <c r="D12044">
        <v>1119422166434</v>
      </c>
      <c r="E12044">
        <v>394581608</v>
      </c>
      <c r="F12044">
        <v>2674498837</v>
      </c>
      <c r="G12044">
        <v>2</v>
      </c>
      <c r="H12044">
        <v>105000000000</v>
      </c>
      <c r="I12044">
        <v>340000000</v>
      </c>
      <c r="J12044">
        <v>0.02</v>
      </c>
    </row>
    <row r="12045" spans="1:10" customFormat="1" hidden="1" x14ac:dyDescent="0.25">
      <c r="A12045">
        <v>220</v>
      </c>
      <c r="B12045" t="s">
        <v>2510</v>
      </c>
      <c r="C12045" t="s">
        <v>2511</v>
      </c>
      <c r="D12045">
        <v>16938776486</v>
      </c>
      <c r="E12045">
        <v>1</v>
      </c>
      <c r="F12045">
        <v>0</v>
      </c>
      <c r="G12045">
        <v>0</v>
      </c>
      <c r="H12045">
        <v>13300000000</v>
      </c>
      <c r="I12045">
        <v>340000000</v>
      </c>
      <c r="J12045">
        <v>3.5000000000000003E-2</v>
      </c>
    </row>
    <row r="12046" spans="1:10" customFormat="1" hidden="1" x14ac:dyDescent="0.25">
      <c r="A12046">
        <v>220</v>
      </c>
      <c r="B12046" t="s">
        <v>1312</v>
      </c>
      <c r="C12046" t="s">
        <v>1313</v>
      </c>
      <c r="D12046">
        <v>230463872140</v>
      </c>
      <c r="E12046">
        <v>1</v>
      </c>
      <c r="F12046">
        <v>0</v>
      </c>
      <c r="G12046">
        <v>0</v>
      </c>
      <c r="H12046">
        <v>100000000000</v>
      </c>
      <c r="I12046">
        <v>340000000</v>
      </c>
      <c r="J12046">
        <v>0.04</v>
      </c>
    </row>
    <row r="12047" spans="1:10" customFormat="1" hidden="1" x14ac:dyDescent="0.25">
      <c r="A12047">
        <v>220</v>
      </c>
      <c r="B12047" t="s">
        <v>1060</v>
      </c>
      <c r="C12047" t="s">
        <v>1061</v>
      </c>
      <c r="D12047">
        <v>102400253285</v>
      </c>
      <c r="E12047">
        <v>1</v>
      </c>
      <c r="F12047">
        <v>0</v>
      </c>
      <c r="G12047">
        <v>0</v>
      </c>
      <c r="H12047">
        <v>80000000000</v>
      </c>
      <c r="I12047">
        <v>340000000</v>
      </c>
      <c r="J12047">
        <v>0</v>
      </c>
    </row>
    <row r="12048" spans="1:10" customFormat="1" hidden="1" x14ac:dyDescent="0.25">
      <c r="A12048">
        <v>220</v>
      </c>
      <c r="B12048" t="s">
        <v>494</v>
      </c>
      <c r="C12048" t="s">
        <v>495</v>
      </c>
      <c r="D12048">
        <v>4867662929999</v>
      </c>
      <c r="E12048">
        <v>353663059</v>
      </c>
      <c r="F12048">
        <v>2718948762</v>
      </c>
      <c r="G12048">
        <v>2</v>
      </c>
      <c r="H12048">
        <v>1200000000000</v>
      </c>
      <c r="I12048">
        <v>340000000</v>
      </c>
      <c r="J12048">
        <v>5.0000000000000001E-3</v>
      </c>
    </row>
    <row r="12049" spans="1:10" customFormat="1" hidden="1" x14ac:dyDescent="0.25">
      <c r="A12049">
        <v>220</v>
      </c>
      <c r="B12049" t="s">
        <v>2060</v>
      </c>
      <c r="C12049" t="s">
        <v>2061</v>
      </c>
      <c r="D12049">
        <v>12674823006</v>
      </c>
      <c r="E12049">
        <v>1</v>
      </c>
      <c r="F12049">
        <v>0</v>
      </c>
      <c r="G12049">
        <v>0</v>
      </c>
      <c r="H12049">
        <v>20200000000</v>
      </c>
      <c r="I12049">
        <v>340000000</v>
      </c>
      <c r="J12049">
        <v>0.02</v>
      </c>
    </row>
    <row r="12050" spans="1:10" customFormat="1" hidden="1" x14ac:dyDescent="0.25">
      <c r="A12050">
        <v>220</v>
      </c>
      <c r="B12050" t="s">
        <v>997</v>
      </c>
      <c r="C12050" t="s">
        <v>998</v>
      </c>
      <c r="D12050">
        <v>412687131740</v>
      </c>
      <c r="E12050">
        <v>1</v>
      </c>
      <c r="F12050">
        <v>0</v>
      </c>
      <c r="G12050">
        <v>0</v>
      </c>
      <c r="H12050">
        <v>100000000000</v>
      </c>
      <c r="I12050">
        <v>340000000</v>
      </c>
      <c r="J12050">
        <v>0.02</v>
      </c>
    </row>
    <row r="12051" spans="1:10" customFormat="1" hidden="1" x14ac:dyDescent="0.25">
      <c r="A12051">
        <v>220</v>
      </c>
      <c r="B12051" t="s">
        <v>2585</v>
      </c>
      <c r="C12051" t="s">
        <v>2586</v>
      </c>
      <c r="D12051">
        <v>840718787410</v>
      </c>
      <c r="E12051">
        <v>1</v>
      </c>
      <c r="F12051">
        <v>0</v>
      </c>
      <c r="G12051">
        <v>0</v>
      </c>
      <c r="H12051">
        <v>100000000000</v>
      </c>
      <c r="I12051">
        <v>340000000</v>
      </c>
      <c r="J12051">
        <v>0.05</v>
      </c>
    </row>
    <row r="12052" spans="1:10" customFormat="1" hidden="1" x14ac:dyDescent="0.25">
      <c r="A12052">
        <v>220</v>
      </c>
      <c r="B12052" t="s">
        <v>1659</v>
      </c>
      <c r="C12052" t="s">
        <v>1660</v>
      </c>
      <c r="D12052">
        <v>502319339600</v>
      </c>
      <c r="E12052">
        <v>1</v>
      </c>
      <c r="F12052">
        <v>0</v>
      </c>
      <c r="G12052">
        <v>0</v>
      </c>
      <c r="H12052">
        <v>496030845332</v>
      </c>
      <c r="I12052">
        <v>340000000</v>
      </c>
      <c r="J12052">
        <v>0.03</v>
      </c>
    </row>
    <row r="12053" spans="1:10" customFormat="1" hidden="1" x14ac:dyDescent="0.25">
      <c r="A12053">
        <v>220</v>
      </c>
      <c r="B12053" t="s">
        <v>871</v>
      </c>
      <c r="C12053" t="s">
        <v>872</v>
      </c>
      <c r="D12053">
        <v>31461223030</v>
      </c>
      <c r="E12053">
        <v>1</v>
      </c>
      <c r="F12053">
        <v>0</v>
      </c>
      <c r="G12053">
        <v>0</v>
      </c>
      <c r="H12053">
        <v>31000000000</v>
      </c>
      <c r="I12053">
        <v>340000000</v>
      </c>
      <c r="J12053">
        <v>0.03</v>
      </c>
    </row>
    <row r="12054" spans="1:10" customFormat="1" hidden="1" x14ac:dyDescent="0.25">
      <c r="A12054">
        <v>220</v>
      </c>
      <c r="B12054" t="s">
        <v>1298</v>
      </c>
      <c r="C12054" t="s">
        <v>1299</v>
      </c>
      <c r="D12054">
        <v>3365466517</v>
      </c>
      <c r="E12054">
        <v>1</v>
      </c>
      <c r="F12054">
        <v>0</v>
      </c>
      <c r="G12054">
        <v>0</v>
      </c>
      <c r="H12054">
        <v>1000000000</v>
      </c>
      <c r="I12054">
        <v>340000000</v>
      </c>
      <c r="J12054">
        <v>0.03</v>
      </c>
    </row>
    <row r="12055" spans="1:10" customFormat="1" hidden="1" x14ac:dyDescent="0.25">
      <c r="A12055">
        <v>220</v>
      </c>
      <c r="B12055" t="s">
        <v>1988</v>
      </c>
      <c r="C12055" t="s">
        <v>1989</v>
      </c>
      <c r="D12055">
        <v>148247531721</v>
      </c>
      <c r="E12055">
        <v>1</v>
      </c>
      <c r="F12055">
        <v>0</v>
      </c>
      <c r="G12055">
        <v>0</v>
      </c>
      <c r="H12055">
        <v>100000000000</v>
      </c>
      <c r="I12055">
        <v>340000000</v>
      </c>
      <c r="J12055">
        <v>2.5000000000000001E-2</v>
      </c>
    </row>
    <row r="12056" spans="1:10" customFormat="1" hidden="1" x14ac:dyDescent="0.25">
      <c r="A12056">
        <v>220</v>
      </c>
      <c r="B12056" t="s">
        <v>1040</v>
      </c>
      <c r="C12056" t="s">
        <v>1041</v>
      </c>
      <c r="D12056">
        <v>100007089863</v>
      </c>
      <c r="E12056">
        <v>1</v>
      </c>
      <c r="F12056">
        <v>0</v>
      </c>
      <c r="G12056">
        <v>0</v>
      </c>
      <c r="H12056">
        <v>100000000000</v>
      </c>
      <c r="I12056">
        <v>340000000</v>
      </c>
      <c r="J12056">
        <v>2.5000000000000001E-2</v>
      </c>
    </row>
    <row r="12057" spans="1:10" customFormat="1" hidden="1" x14ac:dyDescent="0.25">
      <c r="A12057">
        <v>220</v>
      </c>
      <c r="B12057" t="s">
        <v>455</v>
      </c>
      <c r="C12057" t="s">
        <v>456</v>
      </c>
      <c r="D12057">
        <v>58665083572</v>
      </c>
      <c r="E12057">
        <v>1</v>
      </c>
      <c r="F12057">
        <v>0</v>
      </c>
      <c r="G12057">
        <v>0</v>
      </c>
      <c r="H12057">
        <v>1000000000</v>
      </c>
      <c r="I12057">
        <v>340000000</v>
      </c>
      <c r="J12057">
        <v>0.01</v>
      </c>
    </row>
    <row r="12058" spans="1:10" customFormat="1" hidden="1" x14ac:dyDescent="0.25">
      <c r="A12058">
        <v>220</v>
      </c>
      <c r="B12058" t="s">
        <v>254</v>
      </c>
      <c r="C12058" t="s">
        <v>255</v>
      </c>
      <c r="D12058">
        <v>208671881962</v>
      </c>
      <c r="E12058">
        <v>1</v>
      </c>
      <c r="F12058">
        <v>0</v>
      </c>
      <c r="G12058">
        <v>0</v>
      </c>
      <c r="H12058">
        <v>150000000000</v>
      </c>
      <c r="I12058">
        <v>340000000</v>
      </c>
      <c r="J12058">
        <v>0</v>
      </c>
    </row>
    <row r="12059" spans="1:10" customFormat="1" hidden="1" x14ac:dyDescent="0.25">
      <c r="A12059">
        <v>220</v>
      </c>
      <c r="B12059" t="s">
        <v>592</v>
      </c>
      <c r="C12059" t="s">
        <v>593</v>
      </c>
      <c r="D12059">
        <v>2241463310</v>
      </c>
      <c r="E12059">
        <v>1</v>
      </c>
      <c r="F12059">
        <v>0</v>
      </c>
      <c r="G12059">
        <v>0</v>
      </c>
      <c r="H12059">
        <v>0</v>
      </c>
      <c r="I12059">
        <v>340000000</v>
      </c>
      <c r="J12059">
        <v>1.001E-2</v>
      </c>
    </row>
    <row r="12060" spans="1:10" customFormat="1" hidden="1" x14ac:dyDescent="0.25">
      <c r="A12060">
        <v>220</v>
      </c>
      <c r="B12060" t="s">
        <v>563</v>
      </c>
      <c r="C12060" t="s">
        <v>564</v>
      </c>
      <c r="D12060">
        <v>2189109068688</v>
      </c>
      <c r="E12060">
        <v>394589420</v>
      </c>
      <c r="F12060">
        <v>2674881583</v>
      </c>
      <c r="G12060">
        <v>2</v>
      </c>
      <c r="H12060">
        <v>204289000000</v>
      </c>
      <c r="I12060">
        <v>340000000</v>
      </c>
      <c r="J12060">
        <v>0.02</v>
      </c>
    </row>
    <row r="12061" spans="1:10" customFormat="1" hidden="1" x14ac:dyDescent="0.25">
      <c r="A12061">
        <v>220</v>
      </c>
      <c r="B12061" t="s">
        <v>1424</v>
      </c>
      <c r="C12061" t="s">
        <v>1425</v>
      </c>
      <c r="D12061">
        <v>2109879310909</v>
      </c>
      <c r="E12061">
        <v>435517831</v>
      </c>
      <c r="F12061">
        <v>2633563066</v>
      </c>
      <c r="G12061">
        <v>2</v>
      </c>
      <c r="H12061">
        <v>100000000000</v>
      </c>
      <c r="I12061">
        <v>340000000</v>
      </c>
      <c r="J12061">
        <v>3.5000000000000003E-2</v>
      </c>
    </row>
    <row r="12062" spans="1:10" customFormat="1" hidden="1" x14ac:dyDescent="0.25">
      <c r="A12062">
        <v>220</v>
      </c>
      <c r="B12062" t="s">
        <v>496</v>
      </c>
      <c r="C12062" t="s">
        <v>497</v>
      </c>
      <c r="D12062">
        <v>18152995765</v>
      </c>
      <c r="E12062">
        <v>1</v>
      </c>
      <c r="F12062">
        <v>0</v>
      </c>
      <c r="G12062">
        <v>0</v>
      </c>
      <c r="H12062">
        <v>100000000</v>
      </c>
      <c r="I12062">
        <v>340000000</v>
      </c>
      <c r="J12062">
        <v>7.4999999999999997E-3</v>
      </c>
    </row>
    <row r="12063" spans="1:10" customFormat="1" hidden="1" x14ac:dyDescent="0.25">
      <c r="A12063">
        <v>220</v>
      </c>
      <c r="B12063" t="s">
        <v>1810</v>
      </c>
      <c r="D12063">
        <v>42265481</v>
      </c>
      <c r="E12063">
        <v>1</v>
      </c>
      <c r="F12063">
        <v>0</v>
      </c>
      <c r="G12063">
        <v>0</v>
      </c>
      <c r="H12063">
        <v>0</v>
      </c>
      <c r="I12063">
        <v>340000000</v>
      </c>
      <c r="J12063">
        <v>0.02</v>
      </c>
    </row>
    <row r="12064" spans="1:10" customFormat="1" hidden="1" x14ac:dyDescent="0.25">
      <c r="A12064">
        <v>220</v>
      </c>
      <c r="B12064" t="s">
        <v>625</v>
      </c>
      <c r="C12064" t="s">
        <v>626</v>
      </c>
      <c r="D12064">
        <v>50093874511</v>
      </c>
      <c r="E12064">
        <v>1</v>
      </c>
      <c r="F12064">
        <v>0</v>
      </c>
      <c r="G12064">
        <v>0</v>
      </c>
      <c r="H12064">
        <v>50000000000</v>
      </c>
      <c r="I12064">
        <v>340000000</v>
      </c>
      <c r="J12064">
        <v>0.01</v>
      </c>
    </row>
    <row r="12065" spans="1:10" customFormat="1" hidden="1" x14ac:dyDescent="0.25">
      <c r="A12065">
        <v>220</v>
      </c>
      <c r="B12065" t="s">
        <v>2668</v>
      </c>
      <c r="C12065" t="s">
        <v>2669</v>
      </c>
      <c r="D12065">
        <v>551641190</v>
      </c>
      <c r="E12065">
        <v>1</v>
      </c>
      <c r="F12065">
        <v>0</v>
      </c>
      <c r="G12065">
        <v>0</v>
      </c>
      <c r="H12065">
        <v>1000000</v>
      </c>
      <c r="I12065">
        <v>340000000</v>
      </c>
      <c r="J12065">
        <v>1.4999999999999999E-2</v>
      </c>
    </row>
    <row r="12066" spans="1:10" customFormat="1" hidden="1" x14ac:dyDescent="0.25">
      <c r="A12066">
        <v>220</v>
      </c>
      <c r="B12066" t="s">
        <v>2056</v>
      </c>
      <c r="C12066" t="s">
        <v>2057</v>
      </c>
      <c r="D12066">
        <v>482599245135</v>
      </c>
      <c r="E12066">
        <v>1</v>
      </c>
      <c r="F12066">
        <v>0</v>
      </c>
      <c r="G12066">
        <v>0</v>
      </c>
      <c r="H12066">
        <v>17000000000</v>
      </c>
      <c r="I12066">
        <v>340000000</v>
      </c>
      <c r="J12066">
        <v>4.9000000000000002E-2</v>
      </c>
    </row>
    <row r="12067" spans="1:10" customFormat="1" hidden="1" x14ac:dyDescent="0.25">
      <c r="A12067">
        <v>216</v>
      </c>
      <c r="B12067" t="s">
        <v>675</v>
      </c>
      <c r="C12067" t="s">
        <v>676</v>
      </c>
      <c r="D12067">
        <v>4593712677516</v>
      </c>
      <c r="E12067">
        <v>340000000</v>
      </c>
      <c r="F12067">
        <v>5122194489</v>
      </c>
      <c r="G12067">
        <v>3</v>
      </c>
      <c r="H12067">
        <v>375000000000</v>
      </c>
      <c r="I12067">
        <v>340000000</v>
      </c>
      <c r="J12067">
        <v>0</v>
      </c>
    </row>
    <row r="12068" spans="1:10" customFormat="1" hidden="1" x14ac:dyDescent="0.25">
      <c r="A12068">
        <v>222</v>
      </c>
      <c r="B12068" t="s">
        <v>2763</v>
      </c>
      <c r="C12068" t="s">
        <v>2764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 customFormat="1" hidden="1" x14ac:dyDescent="0.25">
      <c r="A12069">
        <v>222</v>
      </c>
      <c r="B12069" t="s">
        <v>975</v>
      </c>
      <c r="D12069">
        <v>0</v>
      </c>
      <c r="E12069">
        <v>0</v>
      </c>
      <c r="F12069">
        <v>0</v>
      </c>
      <c r="G12069">
        <v>1849</v>
      </c>
      <c r="H12069">
        <v>0</v>
      </c>
      <c r="I12069">
        <v>0</v>
      </c>
      <c r="J12069">
        <v>0</v>
      </c>
    </row>
    <row r="12070" spans="1:10" customFormat="1" hidden="1" x14ac:dyDescent="0.25">
      <c r="A12070">
        <v>215</v>
      </c>
      <c r="B12070" t="s">
        <v>2143</v>
      </c>
      <c r="C12070" t="s">
        <v>2144</v>
      </c>
      <c r="D12070">
        <v>2020763948123</v>
      </c>
      <c r="E12070">
        <v>1</v>
      </c>
      <c r="F12070">
        <v>0</v>
      </c>
      <c r="G12070">
        <v>0</v>
      </c>
      <c r="H12070">
        <v>160000000000</v>
      </c>
      <c r="I12070">
        <v>340000000</v>
      </c>
      <c r="J12070">
        <v>3.5000000000000003E-2</v>
      </c>
    </row>
    <row r="12071" spans="1:10" customFormat="1" hidden="1" x14ac:dyDescent="0.25">
      <c r="A12071">
        <v>222</v>
      </c>
      <c r="B12071" t="s">
        <v>298</v>
      </c>
      <c r="C12071" t="s">
        <v>299</v>
      </c>
      <c r="D12071">
        <v>513468500913</v>
      </c>
      <c r="E12071">
        <v>383643790</v>
      </c>
      <c r="F12071">
        <v>1047450980</v>
      </c>
      <c r="G12071">
        <v>1</v>
      </c>
      <c r="H12071">
        <v>100000000000</v>
      </c>
      <c r="I12071">
        <v>340000000</v>
      </c>
      <c r="J12071">
        <v>0.04</v>
      </c>
    </row>
    <row r="12072" spans="1:10" customFormat="1" hidden="1" x14ac:dyDescent="0.25">
      <c r="A12072">
        <v>222</v>
      </c>
      <c r="B12072" t="s">
        <v>2019</v>
      </c>
      <c r="C12072" t="s">
        <v>2020</v>
      </c>
      <c r="D12072">
        <v>1155610598974</v>
      </c>
      <c r="E12072">
        <v>1</v>
      </c>
      <c r="F12072">
        <v>0</v>
      </c>
      <c r="G12072">
        <v>0</v>
      </c>
      <c r="H12072">
        <v>200000000000</v>
      </c>
      <c r="I12072">
        <v>340000000</v>
      </c>
      <c r="J12072">
        <v>0</v>
      </c>
    </row>
    <row r="12073" spans="1:10" customFormat="1" hidden="1" x14ac:dyDescent="0.25">
      <c r="A12073">
        <v>222</v>
      </c>
      <c r="B12073" t="s">
        <v>2746</v>
      </c>
      <c r="C12073" t="s">
        <v>2747</v>
      </c>
      <c r="D12073">
        <v>11506292823</v>
      </c>
      <c r="E12073">
        <v>1</v>
      </c>
      <c r="F12073">
        <v>0</v>
      </c>
      <c r="G12073">
        <v>0</v>
      </c>
      <c r="H12073">
        <v>10000000000</v>
      </c>
      <c r="I12073">
        <v>340000000</v>
      </c>
      <c r="J12073">
        <v>0.2</v>
      </c>
    </row>
    <row r="12074" spans="1:10" customFormat="1" hidden="1" x14ac:dyDescent="0.25">
      <c r="A12074">
        <v>222</v>
      </c>
      <c r="B12074" t="s">
        <v>1640</v>
      </c>
      <c r="C12074" t="s">
        <v>1641</v>
      </c>
      <c r="D12074">
        <v>22700227107409</v>
      </c>
      <c r="E12074">
        <v>340000000</v>
      </c>
      <c r="F12074">
        <v>13978981212</v>
      </c>
      <c r="G12074">
        <v>10</v>
      </c>
      <c r="H12074">
        <v>488408278412</v>
      </c>
      <c r="I12074">
        <v>340000000</v>
      </c>
      <c r="J12074">
        <v>0</v>
      </c>
    </row>
    <row r="12075" spans="1:10" customFormat="1" hidden="1" x14ac:dyDescent="0.25">
      <c r="A12075">
        <v>222</v>
      </c>
      <c r="B12075" t="s">
        <v>2451</v>
      </c>
      <c r="C12075" t="s">
        <v>2452</v>
      </c>
      <c r="D12075">
        <v>524900336474</v>
      </c>
      <c r="E12075">
        <v>1</v>
      </c>
      <c r="F12075">
        <v>0</v>
      </c>
      <c r="G12075">
        <v>0</v>
      </c>
      <c r="H12075">
        <v>15500000000</v>
      </c>
      <c r="I12075">
        <v>340000000</v>
      </c>
      <c r="J12075">
        <v>0</v>
      </c>
    </row>
    <row r="12076" spans="1:10" customFormat="1" hidden="1" x14ac:dyDescent="0.25">
      <c r="A12076">
        <v>222</v>
      </c>
      <c r="B12076" t="s">
        <v>2530</v>
      </c>
      <c r="C12076" t="s">
        <v>2531</v>
      </c>
      <c r="D12076">
        <v>8083614098</v>
      </c>
      <c r="E12076">
        <v>1</v>
      </c>
      <c r="F12076">
        <v>0</v>
      </c>
      <c r="G12076">
        <v>0</v>
      </c>
      <c r="H12076">
        <v>500000000</v>
      </c>
      <c r="I12076">
        <v>340000000</v>
      </c>
      <c r="J12076">
        <v>0.03</v>
      </c>
    </row>
    <row r="12077" spans="1:10" customFormat="1" hidden="1" x14ac:dyDescent="0.25">
      <c r="A12077">
        <v>222</v>
      </c>
      <c r="B12077" t="s">
        <v>864</v>
      </c>
      <c r="C12077" t="s">
        <v>865</v>
      </c>
      <c r="D12077">
        <v>213604536908</v>
      </c>
      <c r="E12077">
        <v>1</v>
      </c>
      <c r="F12077">
        <v>0</v>
      </c>
      <c r="G12077">
        <v>0</v>
      </c>
      <c r="H12077">
        <v>196000000000</v>
      </c>
      <c r="I12077">
        <v>340000000</v>
      </c>
      <c r="J12077">
        <v>2.5000000000000001E-2</v>
      </c>
    </row>
    <row r="12078" spans="1:10" customFormat="1" hidden="1" x14ac:dyDescent="0.25">
      <c r="A12078">
        <v>222</v>
      </c>
      <c r="B12078" t="s">
        <v>1276</v>
      </c>
      <c r="D12078">
        <v>0</v>
      </c>
      <c r="E12078">
        <v>0</v>
      </c>
      <c r="F12078">
        <v>0</v>
      </c>
      <c r="G12078">
        <v>1849</v>
      </c>
      <c r="H12078">
        <v>0</v>
      </c>
      <c r="I12078">
        <v>0</v>
      </c>
      <c r="J12078">
        <v>0</v>
      </c>
    </row>
    <row r="12079" spans="1:10" customFormat="1" hidden="1" x14ac:dyDescent="0.25">
      <c r="A12079">
        <v>222</v>
      </c>
      <c r="B12079" t="s">
        <v>347</v>
      </c>
      <c r="C12079" t="s">
        <v>348</v>
      </c>
      <c r="D12079">
        <v>59095189070627</v>
      </c>
      <c r="E12079">
        <v>2326446298</v>
      </c>
      <c r="F12079">
        <v>37742479678</v>
      </c>
      <c r="G12079">
        <v>28</v>
      </c>
      <c r="H12079">
        <v>50000000000</v>
      </c>
      <c r="I12079">
        <v>340000000</v>
      </c>
      <c r="J12079">
        <v>0.05</v>
      </c>
    </row>
    <row r="12080" spans="1:10" customFormat="1" hidden="1" x14ac:dyDescent="0.25">
      <c r="A12080">
        <v>222</v>
      </c>
      <c r="B12080" t="s">
        <v>486</v>
      </c>
      <c r="C12080" t="s">
        <v>487</v>
      </c>
      <c r="D12080">
        <v>179761189935</v>
      </c>
      <c r="E12080">
        <v>1</v>
      </c>
      <c r="F12080">
        <v>0</v>
      </c>
      <c r="G12080">
        <v>0</v>
      </c>
      <c r="H12080">
        <v>151000000000</v>
      </c>
      <c r="I12080">
        <v>340000000</v>
      </c>
      <c r="J12080">
        <v>0</v>
      </c>
    </row>
    <row r="12081" spans="1:10" customFormat="1" hidden="1" x14ac:dyDescent="0.25">
      <c r="A12081">
        <v>222</v>
      </c>
      <c r="B12081" t="s">
        <v>2479</v>
      </c>
      <c r="C12081" t="s">
        <v>2480</v>
      </c>
      <c r="D12081">
        <v>41936430828238</v>
      </c>
      <c r="E12081">
        <v>554842770</v>
      </c>
      <c r="F12081">
        <v>26640503559</v>
      </c>
      <c r="G12081">
        <v>19</v>
      </c>
      <c r="H12081">
        <v>200000000000</v>
      </c>
      <c r="I12081">
        <v>340000000</v>
      </c>
      <c r="J12081">
        <v>8.0000000000000002E-3</v>
      </c>
    </row>
    <row r="12082" spans="1:10" customFormat="1" hidden="1" x14ac:dyDescent="0.25">
      <c r="A12082">
        <v>222</v>
      </c>
      <c r="B12082" t="s">
        <v>1173</v>
      </c>
      <c r="C12082" t="s">
        <v>1174</v>
      </c>
      <c r="D12082">
        <v>257279717410</v>
      </c>
      <c r="E12082">
        <v>1</v>
      </c>
      <c r="F12082">
        <v>0</v>
      </c>
      <c r="G12082">
        <v>0</v>
      </c>
      <c r="H12082">
        <v>10000000000</v>
      </c>
      <c r="I12082">
        <v>340000000</v>
      </c>
      <c r="J12082">
        <v>0.01</v>
      </c>
    </row>
    <row r="12083" spans="1:10" customFormat="1" hidden="1" x14ac:dyDescent="0.25">
      <c r="A12083">
        <v>222</v>
      </c>
      <c r="B12083" s="161" t="s">
        <v>1270</v>
      </c>
      <c r="C12083" t="s">
        <v>1271</v>
      </c>
      <c r="D12083">
        <v>106377807013</v>
      </c>
      <c r="E12083">
        <v>1</v>
      </c>
      <c r="F12083">
        <v>0</v>
      </c>
      <c r="G12083">
        <v>0</v>
      </c>
      <c r="H12083">
        <v>100000000000</v>
      </c>
      <c r="I12083">
        <v>340000000</v>
      </c>
      <c r="J12083">
        <v>0.01</v>
      </c>
    </row>
    <row r="12084" spans="1:10" customFormat="1" hidden="1" x14ac:dyDescent="0.25">
      <c r="A12084">
        <v>222</v>
      </c>
      <c r="B12084" t="s">
        <v>1492</v>
      </c>
      <c r="C12084" t="s">
        <v>1493</v>
      </c>
      <c r="D12084">
        <v>1120042411494</v>
      </c>
      <c r="E12084">
        <v>1</v>
      </c>
      <c r="F12084">
        <v>0</v>
      </c>
      <c r="G12084">
        <v>0</v>
      </c>
      <c r="H12084">
        <v>105000000000</v>
      </c>
      <c r="I12084">
        <v>340000000</v>
      </c>
      <c r="J12084">
        <v>0.02</v>
      </c>
    </row>
    <row r="12085" spans="1:10" customFormat="1" hidden="1" x14ac:dyDescent="0.25">
      <c r="A12085">
        <v>222</v>
      </c>
      <c r="B12085" t="s">
        <v>548</v>
      </c>
      <c r="C12085" t="s">
        <v>549</v>
      </c>
      <c r="D12085">
        <v>1021652689</v>
      </c>
      <c r="E12085">
        <v>1</v>
      </c>
      <c r="F12085">
        <v>0</v>
      </c>
      <c r="G12085">
        <v>0</v>
      </c>
      <c r="H12085">
        <v>1000000000</v>
      </c>
      <c r="I12085">
        <v>340000000</v>
      </c>
      <c r="J12085">
        <v>0</v>
      </c>
    </row>
    <row r="12086" spans="1:10" customFormat="1" hidden="1" x14ac:dyDescent="0.25">
      <c r="A12086">
        <v>222</v>
      </c>
      <c r="B12086" t="s">
        <v>919</v>
      </c>
      <c r="C12086" t="s">
        <v>920</v>
      </c>
      <c r="D12086">
        <v>76183554528</v>
      </c>
      <c r="E12086">
        <v>361818646</v>
      </c>
      <c r="F12086">
        <v>1069113676</v>
      </c>
      <c r="G12086">
        <v>1</v>
      </c>
      <c r="H12086">
        <v>0</v>
      </c>
      <c r="I12086">
        <v>340000000</v>
      </c>
      <c r="J12086">
        <v>0.02</v>
      </c>
    </row>
    <row r="12087" spans="1:10" customFormat="1" hidden="1" x14ac:dyDescent="0.25">
      <c r="A12087">
        <v>222</v>
      </c>
      <c r="B12087" t="s">
        <v>244</v>
      </c>
      <c r="C12087" t="s">
        <v>245</v>
      </c>
      <c r="D12087">
        <v>0</v>
      </c>
      <c r="E12087">
        <v>0</v>
      </c>
      <c r="F12087">
        <v>0</v>
      </c>
      <c r="G12087">
        <v>0</v>
      </c>
      <c r="H12087">
        <v>155000000000</v>
      </c>
      <c r="I12087">
        <v>340000000</v>
      </c>
      <c r="J12087">
        <v>0.01</v>
      </c>
    </row>
    <row r="12088" spans="1:10" customFormat="1" hidden="1" x14ac:dyDescent="0.25">
      <c r="A12088">
        <v>222</v>
      </c>
      <c r="B12088" t="s">
        <v>2250</v>
      </c>
      <c r="C12088" t="s">
        <v>2251</v>
      </c>
      <c r="D12088">
        <v>6669033759</v>
      </c>
      <c r="E12088">
        <v>1</v>
      </c>
      <c r="F12088">
        <v>0</v>
      </c>
      <c r="G12088">
        <v>0</v>
      </c>
      <c r="H12088">
        <v>95000000</v>
      </c>
      <c r="I12088">
        <v>340000000</v>
      </c>
      <c r="J12088">
        <v>0.02</v>
      </c>
    </row>
    <row r="12089" spans="1:10" customFormat="1" hidden="1" x14ac:dyDescent="0.25">
      <c r="A12089">
        <v>222</v>
      </c>
      <c r="B12089" t="s">
        <v>2431</v>
      </c>
      <c r="C12089" t="s">
        <v>2432</v>
      </c>
      <c r="D12089">
        <v>1344967217034</v>
      </c>
      <c r="E12089">
        <v>1</v>
      </c>
      <c r="F12089">
        <v>0</v>
      </c>
      <c r="G12089">
        <v>0</v>
      </c>
      <c r="H12089">
        <v>100000000000</v>
      </c>
      <c r="I12089">
        <v>340000000</v>
      </c>
      <c r="J12089">
        <v>0.02</v>
      </c>
    </row>
    <row r="12090" spans="1:10" customFormat="1" hidden="1" x14ac:dyDescent="0.25">
      <c r="A12090">
        <v>222</v>
      </c>
      <c r="B12090" t="s">
        <v>1509</v>
      </c>
      <c r="C12090" t="s">
        <v>1510</v>
      </c>
      <c r="D12090">
        <v>3920476288</v>
      </c>
      <c r="E12090">
        <v>1</v>
      </c>
      <c r="F12090">
        <v>0</v>
      </c>
      <c r="G12090">
        <v>0</v>
      </c>
      <c r="H12090">
        <v>0</v>
      </c>
      <c r="I12090">
        <v>340000000</v>
      </c>
      <c r="J12090">
        <v>4.8000000000000001E-2</v>
      </c>
    </row>
    <row r="12091" spans="1:10" customFormat="1" hidden="1" x14ac:dyDescent="0.25">
      <c r="A12091">
        <v>222</v>
      </c>
      <c r="B12091" t="s">
        <v>2182</v>
      </c>
      <c r="C12091" t="s">
        <v>2183</v>
      </c>
      <c r="D12091">
        <v>172292421459683</v>
      </c>
      <c r="E12091">
        <v>7494767017</v>
      </c>
      <c r="F12091">
        <v>135940573335</v>
      </c>
      <c r="G12091">
        <v>100</v>
      </c>
      <c r="H12091">
        <v>1700000000000</v>
      </c>
      <c r="I12091">
        <v>340000000</v>
      </c>
      <c r="J12091">
        <v>0.05</v>
      </c>
    </row>
    <row r="12092" spans="1:10" customFormat="1" hidden="1" x14ac:dyDescent="0.25">
      <c r="A12092">
        <v>222</v>
      </c>
      <c r="B12092" t="s">
        <v>2394</v>
      </c>
      <c r="C12092" t="s">
        <v>2395</v>
      </c>
      <c r="D12092">
        <v>3418680107</v>
      </c>
      <c r="E12092">
        <v>1</v>
      </c>
      <c r="F12092">
        <v>0</v>
      </c>
      <c r="G12092">
        <v>0</v>
      </c>
      <c r="H12092">
        <v>8300000000</v>
      </c>
      <c r="I12092">
        <v>420000000</v>
      </c>
      <c r="J12092">
        <v>1.2E-2</v>
      </c>
    </row>
    <row r="12093" spans="1:10" customFormat="1" hidden="1" x14ac:dyDescent="0.25">
      <c r="A12093">
        <v>222</v>
      </c>
      <c r="B12093" t="s">
        <v>2702</v>
      </c>
      <c r="C12093" t="s">
        <v>2703</v>
      </c>
      <c r="D12093">
        <v>10095434153</v>
      </c>
      <c r="E12093">
        <v>1</v>
      </c>
      <c r="F12093">
        <v>0</v>
      </c>
      <c r="G12093">
        <v>0</v>
      </c>
      <c r="H12093">
        <v>10000000000</v>
      </c>
      <c r="I12093">
        <v>340000000</v>
      </c>
      <c r="J12093">
        <v>0.03</v>
      </c>
    </row>
    <row r="12094" spans="1:10" customFormat="1" hidden="1" x14ac:dyDescent="0.25">
      <c r="A12094">
        <v>222</v>
      </c>
      <c r="B12094" t="s">
        <v>2368</v>
      </c>
      <c r="C12094" t="s">
        <v>2369</v>
      </c>
      <c r="D12094">
        <v>1537629162081</v>
      </c>
      <c r="E12094">
        <v>1</v>
      </c>
      <c r="F12094">
        <v>0</v>
      </c>
      <c r="G12094">
        <v>0</v>
      </c>
      <c r="H12094">
        <v>900000000000</v>
      </c>
      <c r="I12094">
        <v>340000000</v>
      </c>
      <c r="J12094">
        <v>0.03</v>
      </c>
    </row>
    <row r="12095" spans="1:10" customFormat="1" hidden="1" x14ac:dyDescent="0.25">
      <c r="A12095">
        <v>222</v>
      </c>
      <c r="B12095" t="s">
        <v>937</v>
      </c>
      <c r="C12095" t="s">
        <v>938</v>
      </c>
      <c r="D12095">
        <v>70069856027</v>
      </c>
      <c r="E12095">
        <v>1</v>
      </c>
      <c r="F12095">
        <v>0</v>
      </c>
      <c r="G12095">
        <v>0</v>
      </c>
      <c r="H12095">
        <v>30000000000</v>
      </c>
      <c r="I12095">
        <v>340000000</v>
      </c>
      <c r="J12095">
        <v>0.03</v>
      </c>
    </row>
    <row r="12096" spans="1:10" customFormat="1" hidden="1" x14ac:dyDescent="0.25">
      <c r="A12096">
        <v>222</v>
      </c>
      <c r="B12096" t="s">
        <v>1016</v>
      </c>
      <c r="C12096" t="s">
        <v>1017</v>
      </c>
      <c r="D12096">
        <v>674463152591</v>
      </c>
      <c r="E12096">
        <v>1</v>
      </c>
      <c r="F12096">
        <v>0</v>
      </c>
      <c r="G12096">
        <v>0</v>
      </c>
      <c r="H12096">
        <v>500000000000</v>
      </c>
      <c r="I12096">
        <v>340000000</v>
      </c>
      <c r="J12096">
        <v>1.4999999999999999E-2</v>
      </c>
    </row>
    <row r="12097" spans="1:10" customFormat="1" hidden="1" x14ac:dyDescent="0.25">
      <c r="A12097">
        <v>222</v>
      </c>
      <c r="B12097" t="s">
        <v>1129</v>
      </c>
      <c r="C12097" t="s">
        <v>1130</v>
      </c>
      <c r="D12097">
        <v>616490423719</v>
      </c>
      <c r="E12097">
        <v>1</v>
      </c>
      <c r="F12097">
        <v>0</v>
      </c>
      <c r="G12097">
        <v>0</v>
      </c>
      <c r="H12097">
        <v>5000000000</v>
      </c>
      <c r="I12097">
        <v>340000000</v>
      </c>
      <c r="J12097">
        <v>4.0000000000000001E-3</v>
      </c>
    </row>
    <row r="12098" spans="1:10" customFormat="1" hidden="1" x14ac:dyDescent="0.25">
      <c r="A12098">
        <v>222</v>
      </c>
      <c r="B12098" t="s">
        <v>2101</v>
      </c>
      <c r="C12098" t="s">
        <v>2102</v>
      </c>
      <c r="D12098">
        <v>21589210773336</v>
      </c>
      <c r="E12098">
        <v>648033864</v>
      </c>
      <c r="F12098">
        <v>15093659362</v>
      </c>
      <c r="G12098">
        <v>11</v>
      </c>
      <c r="H12098">
        <v>65000000000</v>
      </c>
      <c r="I12098">
        <v>340000000</v>
      </c>
      <c r="J12098">
        <v>0.02</v>
      </c>
    </row>
    <row r="12099" spans="1:10" customFormat="1" hidden="1" x14ac:dyDescent="0.25">
      <c r="A12099">
        <v>222</v>
      </c>
      <c r="B12099" t="s">
        <v>226</v>
      </c>
      <c r="C12099" t="s">
        <v>227</v>
      </c>
      <c r="D12099">
        <v>13424632469832</v>
      </c>
      <c r="E12099">
        <v>555904295</v>
      </c>
      <c r="F12099">
        <v>5181703094</v>
      </c>
      <c r="G12099">
        <v>4</v>
      </c>
      <c r="H12099">
        <v>2000000000000</v>
      </c>
      <c r="I12099">
        <v>340000000</v>
      </c>
      <c r="J12099">
        <v>0.04</v>
      </c>
    </row>
    <row r="12100" spans="1:10" customFormat="1" hidden="1" x14ac:dyDescent="0.25">
      <c r="A12100">
        <v>222</v>
      </c>
      <c r="B12100" t="s">
        <v>1688</v>
      </c>
      <c r="C12100" t="s">
        <v>1689</v>
      </c>
      <c r="D12100">
        <v>30500580235050</v>
      </c>
      <c r="E12100">
        <v>594275775</v>
      </c>
      <c r="F12100">
        <v>25173301740</v>
      </c>
      <c r="G12100">
        <v>18</v>
      </c>
      <c r="H12100">
        <v>300000000000</v>
      </c>
      <c r="I12100">
        <v>340000000</v>
      </c>
      <c r="J12100">
        <v>0.01</v>
      </c>
    </row>
    <row r="12101" spans="1:10" customFormat="1" hidden="1" x14ac:dyDescent="0.25">
      <c r="A12101">
        <v>222</v>
      </c>
      <c r="B12101" t="s">
        <v>1109</v>
      </c>
      <c r="C12101" t="s">
        <v>1110</v>
      </c>
      <c r="D12101">
        <v>101592527487</v>
      </c>
      <c r="E12101">
        <v>1</v>
      </c>
      <c r="F12101">
        <v>0</v>
      </c>
      <c r="G12101">
        <v>0</v>
      </c>
      <c r="H12101">
        <v>500000000</v>
      </c>
      <c r="I12101">
        <v>340000000</v>
      </c>
      <c r="J12101">
        <v>0.03</v>
      </c>
    </row>
    <row r="12102" spans="1:10" customFormat="1" hidden="1" x14ac:dyDescent="0.25">
      <c r="A12102">
        <v>222</v>
      </c>
      <c r="B12102" t="s">
        <v>2477</v>
      </c>
      <c r="C12102" t="s">
        <v>2478</v>
      </c>
      <c r="D12102">
        <v>82660591917</v>
      </c>
      <c r="E12102">
        <v>1</v>
      </c>
      <c r="F12102">
        <v>0</v>
      </c>
      <c r="G12102">
        <v>0</v>
      </c>
      <c r="H12102">
        <v>35000000000</v>
      </c>
      <c r="I12102">
        <v>340000000</v>
      </c>
      <c r="J12102">
        <v>0.01</v>
      </c>
    </row>
    <row r="12103" spans="1:10" customFormat="1" hidden="1" x14ac:dyDescent="0.25">
      <c r="A12103">
        <v>222</v>
      </c>
      <c r="B12103" t="s">
        <v>234</v>
      </c>
      <c r="C12103" t="s">
        <v>235</v>
      </c>
      <c r="D12103">
        <v>173355574236133</v>
      </c>
      <c r="E12103">
        <v>2451725629</v>
      </c>
      <c r="F12103">
        <v>103474555864</v>
      </c>
      <c r="G12103">
        <v>74</v>
      </c>
      <c r="H12103">
        <v>250000000000</v>
      </c>
      <c r="I12103">
        <v>340000000</v>
      </c>
      <c r="J12103">
        <v>0.02</v>
      </c>
    </row>
    <row r="12104" spans="1:10" customFormat="1" hidden="1" x14ac:dyDescent="0.25">
      <c r="A12104">
        <v>222</v>
      </c>
      <c r="B12104" t="s">
        <v>207</v>
      </c>
      <c r="C12104" t="s">
        <v>208</v>
      </c>
      <c r="D12104">
        <v>6061446306</v>
      </c>
      <c r="E12104">
        <v>1</v>
      </c>
      <c r="F12104">
        <v>0</v>
      </c>
      <c r="G12104">
        <v>0</v>
      </c>
      <c r="H12104">
        <v>6000000000</v>
      </c>
      <c r="I12104">
        <v>340000000</v>
      </c>
      <c r="J12104">
        <v>0</v>
      </c>
    </row>
    <row r="12105" spans="1:10" customFormat="1" hidden="1" x14ac:dyDescent="0.25">
      <c r="A12105">
        <v>222</v>
      </c>
      <c r="B12105" t="s">
        <v>652</v>
      </c>
      <c r="C12105" t="s">
        <v>653</v>
      </c>
      <c r="D12105">
        <v>1178477779418</v>
      </c>
      <c r="E12105">
        <v>350909483</v>
      </c>
      <c r="F12105">
        <v>1080038860</v>
      </c>
      <c r="G12105">
        <v>1</v>
      </c>
      <c r="H12105">
        <v>8000000000</v>
      </c>
      <c r="I12105">
        <v>340000000</v>
      </c>
      <c r="J12105">
        <v>0.01</v>
      </c>
    </row>
    <row r="12106" spans="1:10" customFormat="1" hidden="1" x14ac:dyDescent="0.25">
      <c r="A12106">
        <v>222</v>
      </c>
      <c r="B12106" t="s">
        <v>2376</v>
      </c>
      <c r="C12106" t="s">
        <v>2377</v>
      </c>
      <c r="D12106">
        <v>50000213388</v>
      </c>
      <c r="E12106">
        <v>1</v>
      </c>
      <c r="F12106">
        <v>0</v>
      </c>
      <c r="G12106">
        <v>0</v>
      </c>
      <c r="H12106">
        <v>50000000000</v>
      </c>
      <c r="I12106">
        <v>340000000</v>
      </c>
      <c r="J12106">
        <v>0.02</v>
      </c>
    </row>
    <row r="12107" spans="1:10" customFormat="1" hidden="1" x14ac:dyDescent="0.25">
      <c r="A12107">
        <v>222</v>
      </c>
      <c r="B12107" t="s">
        <v>2087</v>
      </c>
      <c r="C12107" t="s">
        <v>2088</v>
      </c>
      <c r="D12107">
        <v>21232104299842</v>
      </c>
      <c r="E12107">
        <v>402999273</v>
      </c>
      <c r="F12107">
        <v>12536855438</v>
      </c>
      <c r="G12107">
        <v>9</v>
      </c>
      <c r="H12107">
        <v>4100000000000</v>
      </c>
      <c r="I12107">
        <v>340000000</v>
      </c>
      <c r="J12107">
        <v>5.0000000000000001E-3</v>
      </c>
    </row>
    <row r="12108" spans="1:10" customFormat="1" hidden="1" x14ac:dyDescent="0.25">
      <c r="A12108">
        <v>222</v>
      </c>
      <c r="B12108" t="s">
        <v>769</v>
      </c>
      <c r="D12108">
        <v>0</v>
      </c>
      <c r="E12108">
        <v>1</v>
      </c>
      <c r="F12108">
        <v>0</v>
      </c>
      <c r="G12108">
        <v>0</v>
      </c>
      <c r="H12108">
        <v>100000000</v>
      </c>
      <c r="I12108">
        <v>345000000</v>
      </c>
      <c r="J12108">
        <v>0.15</v>
      </c>
    </row>
    <row r="12109" spans="1:10" customFormat="1" hidden="1" x14ac:dyDescent="0.25">
      <c r="A12109">
        <v>222</v>
      </c>
      <c r="B12109" t="s">
        <v>2024</v>
      </c>
      <c r="C12109" t="s">
        <v>2025</v>
      </c>
      <c r="D12109">
        <v>1112614218</v>
      </c>
      <c r="E12109">
        <v>1</v>
      </c>
      <c r="F12109">
        <v>0</v>
      </c>
      <c r="G12109">
        <v>0</v>
      </c>
      <c r="H12109">
        <v>1000000000</v>
      </c>
      <c r="I12109">
        <v>340000000</v>
      </c>
      <c r="J12109">
        <v>3.5000000000000003E-2</v>
      </c>
    </row>
    <row r="12110" spans="1:10" customFormat="1" hidden="1" x14ac:dyDescent="0.25">
      <c r="A12110">
        <v>213</v>
      </c>
      <c r="B12110" t="s">
        <v>308</v>
      </c>
      <c r="C12110" t="s">
        <v>309</v>
      </c>
      <c r="D12110">
        <v>709056640989</v>
      </c>
      <c r="E12110">
        <v>1</v>
      </c>
      <c r="F12110">
        <v>0</v>
      </c>
      <c r="G12110">
        <v>0</v>
      </c>
      <c r="H12110">
        <v>1000000000</v>
      </c>
      <c r="I12110">
        <v>345000000</v>
      </c>
      <c r="J12110">
        <v>5.0000000000000001E-3</v>
      </c>
    </row>
    <row r="12111" spans="1:10" customFormat="1" hidden="1" x14ac:dyDescent="0.25">
      <c r="A12111">
        <v>214</v>
      </c>
      <c r="B12111" t="s">
        <v>2145</v>
      </c>
      <c r="C12111" t="s">
        <v>2146</v>
      </c>
      <c r="D12111">
        <v>191828168381</v>
      </c>
      <c r="E12111">
        <v>1</v>
      </c>
      <c r="F12111">
        <v>0</v>
      </c>
      <c r="G12111">
        <v>0</v>
      </c>
      <c r="H12111">
        <v>60000000000</v>
      </c>
      <c r="I12111">
        <v>340000000</v>
      </c>
      <c r="J12111">
        <v>1.4999999999999999E-2</v>
      </c>
    </row>
    <row r="12112" spans="1:10" customFormat="1" hidden="1" x14ac:dyDescent="0.25">
      <c r="A12112">
        <v>216</v>
      </c>
      <c r="B12112" t="s">
        <v>2145</v>
      </c>
      <c r="C12112" t="s">
        <v>2146</v>
      </c>
      <c r="D12112">
        <v>124592532138</v>
      </c>
      <c r="E12112">
        <v>1</v>
      </c>
      <c r="F12112">
        <v>0</v>
      </c>
      <c r="G12112">
        <v>0</v>
      </c>
      <c r="H12112">
        <v>60000000000</v>
      </c>
      <c r="I12112">
        <v>340000000</v>
      </c>
      <c r="J12112">
        <v>1.4999999999999999E-2</v>
      </c>
    </row>
    <row r="12113" spans="1:10" customFormat="1" hidden="1" x14ac:dyDescent="0.25">
      <c r="A12113">
        <v>217</v>
      </c>
      <c r="B12113" t="s">
        <v>308</v>
      </c>
      <c r="C12113" t="s">
        <v>309</v>
      </c>
      <c r="D12113">
        <v>24202964202</v>
      </c>
      <c r="E12113">
        <v>1</v>
      </c>
      <c r="F12113">
        <v>0</v>
      </c>
      <c r="G12113">
        <v>0</v>
      </c>
      <c r="H12113">
        <v>2000000000</v>
      </c>
      <c r="I12113">
        <v>345000000</v>
      </c>
      <c r="J12113">
        <v>5.0000000000000001E-3</v>
      </c>
    </row>
    <row r="12114" spans="1:10" customFormat="1" hidden="1" x14ac:dyDescent="0.25">
      <c r="A12114">
        <v>221</v>
      </c>
      <c r="B12114" t="s">
        <v>675</v>
      </c>
      <c r="C12114" t="s">
        <v>676</v>
      </c>
      <c r="D12114">
        <v>3934148630306</v>
      </c>
      <c r="E12114">
        <v>340000000</v>
      </c>
      <c r="F12114">
        <v>1141775376</v>
      </c>
      <c r="G12114">
        <v>1</v>
      </c>
      <c r="H12114">
        <v>375000000000</v>
      </c>
      <c r="I12114">
        <v>340000000</v>
      </c>
      <c r="J12114">
        <v>0</v>
      </c>
    </row>
    <row r="12115" spans="1:10" customFormat="1" hidden="1" x14ac:dyDescent="0.25">
      <c r="A12115">
        <v>222</v>
      </c>
      <c r="B12115" t="s">
        <v>2221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340000000</v>
      </c>
      <c r="J12115">
        <v>1</v>
      </c>
    </row>
    <row r="12116" spans="1:10" customFormat="1" hidden="1" x14ac:dyDescent="0.25">
      <c r="A12116">
        <v>222</v>
      </c>
      <c r="B12116" t="s">
        <v>1436</v>
      </c>
      <c r="C12116" t="s">
        <v>1437</v>
      </c>
      <c r="D12116">
        <v>28662575565</v>
      </c>
      <c r="E12116">
        <v>1</v>
      </c>
      <c r="F12116">
        <v>0</v>
      </c>
      <c r="G12116">
        <v>0</v>
      </c>
      <c r="H12116">
        <v>22222222222</v>
      </c>
      <c r="I12116">
        <v>340000000</v>
      </c>
      <c r="J12116">
        <v>3.3300000000000003E-2</v>
      </c>
    </row>
    <row r="12117" spans="1:10" customFormat="1" hidden="1" x14ac:dyDescent="0.25">
      <c r="A12117">
        <v>222</v>
      </c>
      <c r="B12117" t="s">
        <v>2680</v>
      </c>
      <c r="C12117" t="s">
        <v>2681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 customFormat="1" hidden="1" x14ac:dyDescent="0.25">
      <c r="A12118">
        <v>222</v>
      </c>
      <c r="B12118" t="s">
        <v>2761</v>
      </c>
      <c r="C12118" t="s">
        <v>2762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 customFormat="1" hidden="1" x14ac:dyDescent="0.25">
      <c r="A12119">
        <v>222</v>
      </c>
      <c r="B12119" t="s">
        <v>1001</v>
      </c>
      <c r="C12119" t="s">
        <v>1002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 customFormat="1" hidden="1" x14ac:dyDescent="0.25">
      <c r="A12120">
        <v>222</v>
      </c>
      <c r="B12120" t="s">
        <v>2067</v>
      </c>
      <c r="D12120">
        <v>997620818</v>
      </c>
      <c r="E12120">
        <v>1</v>
      </c>
      <c r="F12120">
        <v>0</v>
      </c>
      <c r="G12120">
        <v>0</v>
      </c>
      <c r="H12120">
        <v>500000000</v>
      </c>
      <c r="I12120">
        <v>340000000</v>
      </c>
      <c r="J12120">
        <v>1.4999999999999999E-2</v>
      </c>
    </row>
    <row r="12121" spans="1:10" customFormat="1" hidden="1" x14ac:dyDescent="0.25">
      <c r="A12121">
        <v>222</v>
      </c>
      <c r="B12121" t="s">
        <v>404</v>
      </c>
      <c r="C12121" t="s">
        <v>405</v>
      </c>
      <c r="D12121">
        <v>12506489778384</v>
      </c>
      <c r="E12121">
        <v>533747700</v>
      </c>
      <c r="F12121">
        <v>9493637301</v>
      </c>
      <c r="G12121">
        <v>7</v>
      </c>
      <c r="H12121">
        <v>820000000000</v>
      </c>
      <c r="I12121">
        <v>340000000</v>
      </c>
      <c r="J12121">
        <v>0.02</v>
      </c>
    </row>
    <row r="12122" spans="1:10" customFormat="1" hidden="1" x14ac:dyDescent="0.25">
      <c r="A12122">
        <v>222</v>
      </c>
      <c r="B12122" t="s">
        <v>522</v>
      </c>
      <c r="C12122" t="s">
        <v>523</v>
      </c>
      <c r="D12122">
        <v>0</v>
      </c>
      <c r="E12122">
        <v>1</v>
      </c>
      <c r="F12122">
        <v>0</v>
      </c>
      <c r="G12122">
        <v>0</v>
      </c>
      <c r="H12122">
        <v>250000000000</v>
      </c>
      <c r="I12122">
        <v>340000000</v>
      </c>
      <c r="J12122">
        <v>2.5000000000000001E-2</v>
      </c>
    </row>
    <row r="12123" spans="1:10" customFormat="1" hidden="1" x14ac:dyDescent="0.25">
      <c r="A12123">
        <v>222</v>
      </c>
      <c r="B12123" t="s">
        <v>215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 customFormat="1" hidden="1" x14ac:dyDescent="0.25">
      <c r="A12124">
        <v>222</v>
      </c>
      <c r="B12124" t="s">
        <v>976</v>
      </c>
      <c r="C12124" t="s">
        <v>977</v>
      </c>
      <c r="D12124">
        <v>106181588706</v>
      </c>
      <c r="E12124">
        <v>1</v>
      </c>
      <c r="F12124">
        <v>0</v>
      </c>
      <c r="G12124">
        <v>0</v>
      </c>
      <c r="H12124">
        <v>100000000000</v>
      </c>
      <c r="I12124">
        <v>340000000</v>
      </c>
      <c r="J12124">
        <v>0.02</v>
      </c>
    </row>
    <row r="12125" spans="1:10" customFormat="1" hidden="1" x14ac:dyDescent="0.25">
      <c r="A12125">
        <v>222</v>
      </c>
      <c r="B12125" t="s">
        <v>2449</v>
      </c>
      <c r="C12125" t="s">
        <v>2450</v>
      </c>
      <c r="D12125">
        <v>333982034780</v>
      </c>
      <c r="E12125">
        <v>1</v>
      </c>
      <c r="F12125">
        <v>0</v>
      </c>
      <c r="G12125">
        <v>0</v>
      </c>
      <c r="H12125">
        <v>125000000000</v>
      </c>
      <c r="I12125">
        <v>340000000</v>
      </c>
      <c r="J12125">
        <v>0.01</v>
      </c>
    </row>
    <row r="12126" spans="1:10" customFormat="1" hidden="1" x14ac:dyDescent="0.25">
      <c r="A12126">
        <v>222</v>
      </c>
      <c r="B12126" t="s">
        <v>2113</v>
      </c>
      <c r="C12126" t="s">
        <v>2114</v>
      </c>
      <c r="D12126">
        <v>50007643786</v>
      </c>
      <c r="E12126">
        <v>1</v>
      </c>
      <c r="F12126">
        <v>0</v>
      </c>
      <c r="G12126">
        <v>0</v>
      </c>
      <c r="H12126">
        <v>50000000000</v>
      </c>
      <c r="I12126">
        <v>340000000</v>
      </c>
      <c r="J12126">
        <v>0.01</v>
      </c>
    </row>
    <row r="12127" spans="1:10" customFormat="1" hidden="1" x14ac:dyDescent="0.25">
      <c r="A12127">
        <v>222</v>
      </c>
      <c r="B12127" t="s">
        <v>1466</v>
      </c>
      <c r="C12127">
        <v>996</v>
      </c>
      <c r="D12127">
        <v>12667727222</v>
      </c>
      <c r="E12127">
        <v>1</v>
      </c>
      <c r="F12127">
        <v>0</v>
      </c>
      <c r="G12127">
        <v>0</v>
      </c>
      <c r="H12127">
        <v>2020000000</v>
      </c>
      <c r="I12127">
        <v>340000000</v>
      </c>
      <c r="J12127">
        <v>2.1999999999999999E-2</v>
      </c>
    </row>
    <row r="12128" spans="1:10" customFormat="1" hidden="1" x14ac:dyDescent="0.25">
      <c r="A12128">
        <v>222</v>
      </c>
      <c r="B12128" t="s">
        <v>2473</v>
      </c>
      <c r="C12128" t="s">
        <v>2474</v>
      </c>
      <c r="D12128">
        <v>1266797667</v>
      </c>
      <c r="E12128">
        <v>1</v>
      </c>
      <c r="F12128">
        <v>0</v>
      </c>
      <c r="G12128">
        <v>0</v>
      </c>
      <c r="H12128">
        <v>50000000000</v>
      </c>
      <c r="I12128">
        <v>340000000</v>
      </c>
      <c r="J12128">
        <v>8.0000000000000002E-3</v>
      </c>
    </row>
    <row r="12129" spans="1:10" customFormat="1" hidden="1" x14ac:dyDescent="0.25">
      <c r="A12129">
        <v>222</v>
      </c>
      <c r="B12129" t="s">
        <v>1014</v>
      </c>
      <c r="C12129" t="s">
        <v>1015</v>
      </c>
      <c r="D12129">
        <v>1087461798</v>
      </c>
      <c r="E12129">
        <v>1</v>
      </c>
      <c r="F12129">
        <v>0</v>
      </c>
      <c r="G12129">
        <v>0</v>
      </c>
      <c r="H12129">
        <v>500000000</v>
      </c>
      <c r="I12129">
        <v>350000000</v>
      </c>
      <c r="J12129">
        <v>0.02</v>
      </c>
    </row>
    <row r="12130" spans="1:10" customFormat="1" hidden="1" x14ac:dyDescent="0.25">
      <c r="A12130">
        <v>222</v>
      </c>
      <c r="B12130" t="s">
        <v>1994</v>
      </c>
      <c r="C12130" t="s">
        <v>1995</v>
      </c>
      <c r="D12130">
        <v>1262017956889</v>
      </c>
      <c r="E12130">
        <v>372727987</v>
      </c>
      <c r="F12130">
        <v>1058204940</v>
      </c>
      <c r="G12130">
        <v>1</v>
      </c>
      <c r="H12130">
        <v>300000000</v>
      </c>
      <c r="I12130">
        <v>340000000</v>
      </c>
      <c r="J12130">
        <v>0.03</v>
      </c>
    </row>
    <row r="12131" spans="1:10" customFormat="1" hidden="1" x14ac:dyDescent="0.25">
      <c r="A12131">
        <v>222</v>
      </c>
      <c r="B12131" t="s">
        <v>1187</v>
      </c>
      <c r="C12131" t="s">
        <v>1188</v>
      </c>
      <c r="D12131">
        <v>392534838</v>
      </c>
      <c r="E12131">
        <v>1</v>
      </c>
      <c r="F12131">
        <v>0</v>
      </c>
      <c r="G12131">
        <v>0</v>
      </c>
      <c r="H12131">
        <v>10000000</v>
      </c>
      <c r="I12131">
        <v>345000000</v>
      </c>
      <c r="J12131">
        <v>0.05</v>
      </c>
    </row>
    <row r="12132" spans="1:10" customFormat="1" hidden="1" x14ac:dyDescent="0.25">
      <c r="A12132">
        <v>222</v>
      </c>
      <c r="B12132" t="s">
        <v>1470</v>
      </c>
      <c r="C12132" t="s">
        <v>1471</v>
      </c>
      <c r="D12132">
        <v>542856355056</v>
      </c>
      <c r="E12132">
        <v>1</v>
      </c>
      <c r="F12132">
        <v>0</v>
      </c>
      <c r="G12132">
        <v>0</v>
      </c>
      <c r="H12132">
        <v>500000000</v>
      </c>
      <c r="I12132">
        <v>500000000</v>
      </c>
      <c r="J12132">
        <v>3.5000000000000003E-2</v>
      </c>
    </row>
    <row r="12133" spans="1:10" customFormat="1" hidden="1" x14ac:dyDescent="0.25">
      <c r="A12133">
        <v>222</v>
      </c>
      <c r="B12133" t="s">
        <v>2670</v>
      </c>
      <c r="C12133" t="s">
        <v>2671</v>
      </c>
      <c r="D12133">
        <v>4997448541</v>
      </c>
      <c r="E12133">
        <v>1</v>
      </c>
      <c r="F12133">
        <v>0</v>
      </c>
      <c r="G12133">
        <v>0</v>
      </c>
      <c r="H12133">
        <v>1000000000</v>
      </c>
      <c r="I12133">
        <v>340000000</v>
      </c>
      <c r="J12133">
        <v>0</v>
      </c>
    </row>
    <row r="12134" spans="1:10" customFormat="1" hidden="1" x14ac:dyDescent="0.25">
      <c r="A12134">
        <v>222</v>
      </c>
      <c r="B12134" t="s">
        <v>1420</v>
      </c>
      <c r="C12134" t="s">
        <v>1421</v>
      </c>
      <c r="D12134">
        <v>2846418747</v>
      </c>
      <c r="E12134">
        <v>1</v>
      </c>
      <c r="F12134">
        <v>0</v>
      </c>
      <c r="G12134">
        <v>0</v>
      </c>
      <c r="H12134">
        <v>666000000</v>
      </c>
      <c r="I12134">
        <v>340000000</v>
      </c>
      <c r="J12134">
        <v>6.6600000000000001E-3</v>
      </c>
    </row>
    <row r="12135" spans="1:10" customFormat="1" hidden="1" x14ac:dyDescent="0.25">
      <c r="A12135">
        <v>222</v>
      </c>
      <c r="B12135" t="s">
        <v>743</v>
      </c>
      <c r="C12135" t="s">
        <v>744</v>
      </c>
      <c r="D12135">
        <v>3624697289</v>
      </c>
      <c r="E12135">
        <v>1</v>
      </c>
      <c r="F12135">
        <v>0</v>
      </c>
      <c r="G12135">
        <v>0</v>
      </c>
      <c r="H12135">
        <v>2600000000</v>
      </c>
      <c r="I12135">
        <v>340000000</v>
      </c>
      <c r="J12135">
        <v>0.02</v>
      </c>
    </row>
    <row r="12136" spans="1:10" customFormat="1" hidden="1" x14ac:dyDescent="0.25">
      <c r="A12136">
        <v>222</v>
      </c>
      <c r="B12136" t="s">
        <v>1384</v>
      </c>
      <c r="C12136" t="s">
        <v>1385</v>
      </c>
      <c r="D12136">
        <v>353196366642</v>
      </c>
      <c r="E12136">
        <v>1</v>
      </c>
      <c r="F12136">
        <v>0</v>
      </c>
      <c r="G12136">
        <v>0</v>
      </c>
      <c r="H12136">
        <v>130000000000</v>
      </c>
      <c r="I12136">
        <v>340000000</v>
      </c>
      <c r="J12136">
        <v>1.9900000000000001E-2</v>
      </c>
    </row>
    <row r="12137" spans="1:10" customFormat="1" hidden="1" x14ac:dyDescent="0.25">
      <c r="A12137">
        <v>222</v>
      </c>
      <c r="B12137" t="s">
        <v>451</v>
      </c>
      <c r="C12137" t="s">
        <v>452</v>
      </c>
      <c r="D12137">
        <v>10817796375234</v>
      </c>
      <c r="E12137">
        <v>544740411</v>
      </c>
      <c r="F12137">
        <v>6619939985</v>
      </c>
      <c r="G12137">
        <v>5</v>
      </c>
      <c r="H12137">
        <v>1100000000000</v>
      </c>
      <c r="I12137">
        <v>340000000</v>
      </c>
      <c r="J12137">
        <v>0.03</v>
      </c>
    </row>
    <row r="12138" spans="1:10" customFormat="1" hidden="1" x14ac:dyDescent="0.25">
      <c r="A12138">
        <v>222</v>
      </c>
      <c r="B12138" s="161" t="s">
        <v>1414</v>
      </c>
      <c r="C12138" t="s">
        <v>1415</v>
      </c>
      <c r="D12138">
        <v>5602273087</v>
      </c>
      <c r="E12138">
        <v>1</v>
      </c>
      <c r="F12138">
        <v>0</v>
      </c>
      <c r="G12138">
        <v>0</v>
      </c>
      <c r="H12138">
        <v>3000000000</v>
      </c>
      <c r="I12138">
        <v>340000000</v>
      </c>
      <c r="J12138">
        <v>0.03</v>
      </c>
    </row>
    <row r="12139" spans="1:10" customFormat="1" hidden="1" x14ac:dyDescent="0.25">
      <c r="A12139">
        <v>222</v>
      </c>
      <c r="B12139" t="s">
        <v>402</v>
      </c>
      <c r="C12139" t="s">
        <v>403</v>
      </c>
      <c r="D12139">
        <v>113348427905497</v>
      </c>
      <c r="E12139">
        <v>4195169743</v>
      </c>
      <c r="F12139">
        <v>73248225125</v>
      </c>
      <c r="G12139">
        <v>54</v>
      </c>
      <c r="H12139">
        <v>1600000000000</v>
      </c>
      <c r="I12139">
        <v>340000000</v>
      </c>
      <c r="J12139">
        <v>0.05</v>
      </c>
    </row>
    <row r="12140" spans="1:10" customFormat="1" hidden="1" x14ac:dyDescent="0.25">
      <c r="A12140">
        <v>222</v>
      </c>
      <c r="B12140" t="s">
        <v>951</v>
      </c>
      <c r="C12140" t="s">
        <v>952</v>
      </c>
      <c r="D12140">
        <v>113514405771</v>
      </c>
      <c r="E12140">
        <v>1</v>
      </c>
      <c r="F12140">
        <v>0</v>
      </c>
      <c r="G12140">
        <v>0</v>
      </c>
      <c r="H12140">
        <v>100000000000</v>
      </c>
      <c r="I12140">
        <v>340000000</v>
      </c>
      <c r="J12140">
        <v>2.8000000000000001E-2</v>
      </c>
    </row>
    <row r="12141" spans="1:10" customFormat="1" hidden="1" x14ac:dyDescent="0.25">
      <c r="A12141">
        <v>222</v>
      </c>
      <c r="B12141" t="s">
        <v>2166</v>
      </c>
      <c r="C12141" t="s">
        <v>2167</v>
      </c>
      <c r="D12141">
        <v>498568011613</v>
      </c>
      <c r="E12141">
        <v>1</v>
      </c>
      <c r="F12141">
        <v>0</v>
      </c>
      <c r="G12141">
        <v>0</v>
      </c>
      <c r="H12141">
        <v>96000000</v>
      </c>
      <c r="I12141">
        <v>340000000</v>
      </c>
      <c r="J12141">
        <v>0.05</v>
      </c>
    </row>
    <row r="12142" spans="1:10" customFormat="1" hidden="1" x14ac:dyDescent="0.25">
      <c r="A12142">
        <v>222</v>
      </c>
      <c r="B12142" t="s">
        <v>816</v>
      </c>
      <c r="C12142" t="s">
        <v>817</v>
      </c>
      <c r="D12142">
        <v>105217099147</v>
      </c>
      <c r="E12142">
        <v>1</v>
      </c>
      <c r="F12142">
        <v>0</v>
      </c>
      <c r="G12142">
        <v>0</v>
      </c>
      <c r="H12142">
        <v>100000000000</v>
      </c>
      <c r="I12142">
        <v>340000000</v>
      </c>
      <c r="J12142">
        <v>2.5000000000000001E-2</v>
      </c>
    </row>
    <row r="12143" spans="1:10" customFormat="1" hidden="1" x14ac:dyDescent="0.25">
      <c r="A12143">
        <v>222</v>
      </c>
      <c r="B12143" t="s">
        <v>1824</v>
      </c>
      <c r="C12143" t="s">
        <v>1825</v>
      </c>
      <c r="D12143">
        <v>1230756469</v>
      </c>
      <c r="E12143">
        <v>1</v>
      </c>
      <c r="F12143">
        <v>0</v>
      </c>
      <c r="G12143">
        <v>0</v>
      </c>
      <c r="H12143">
        <v>500000000</v>
      </c>
      <c r="I12143">
        <v>340000000</v>
      </c>
      <c r="J12143">
        <v>0.02</v>
      </c>
    </row>
    <row r="12144" spans="1:10" customFormat="1" hidden="1" x14ac:dyDescent="0.25">
      <c r="A12144">
        <v>222</v>
      </c>
      <c r="B12144" t="s">
        <v>685</v>
      </c>
      <c r="C12144" t="s">
        <v>94</v>
      </c>
      <c r="D12144">
        <v>17726098751018</v>
      </c>
      <c r="E12144">
        <v>802106693</v>
      </c>
      <c r="F12144">
        <v>14941449769</v>
      </c>
      <c r="G12144">
        <v>11</v>
      </c>
      <c r="H12144">
        <v>150000000000</v>
      </c>
      <c r="I12144">
        <v>340000000</v>
      </c>
      <c r="J12144">
        <v>0.03</v>
      </c>
    </row>
    <row r="12145" spans="1:10" customFormat="1" hidden="1" x14ac:dyDescent="0.25">
      <c r="A12145">
        <v>222</v>
      </c>
      <c r="B12145" t="s">
        <v>1545</v>
      </c>
      <c r="C12145" t="s">
        <v>1546</v>
      </c>
      <c r="D12145">
        <v>37857855379</v>
      </c>
      <c r="E12145">
        <v>1</v>
      </c>
      <c r="F12145">
        <v>0</v>
      </c>
      <c r="G12145">
        <v>0</v>
      </c>
      <c r="H12145">
        <v>100000000</v>
      </c>
      <c r="I12145">
        <v>340000000</v>
      </c>
      <c r="J12145">
        <v>7.4999999999999997E-3</v>
      </c>
    </row>
    <row r="12146" spans="1:10" customFormat="1" hidden="1" x14ac:dyDescent="0.25">
      <c r="A12146">
        <v>222</v>
      </c>
      <c r="B12146" t="s">
        <v>250</v>
      </c>
      <c r="C12146" t="s">
        <v>251</v>
      </c>
      <c r="D12146">
        <v>341366918820</v>
      </c>
      <c r="E12146">
        <v>1</v>
      </c>
      <c r="F12146">
        <v>0</v>
      </c>
      <c r="G12146">
        <v>0</v>
      </c>
      <c r="H12146">
        <v>133700000000</v>
      </c>
      <c r="I12146">
        <v>340000000</v>
      </c>
      <c r="J12146">
        <v>8.9999999999999993E-3</v>
      </c>
    </row>
    <row r="12147" spans="1:10" customFormat="1" hidden="1" x14ac:dyDescent="0.25">
      <c r="A12147">
        <v>222</v>
      </c>
      <c r="B12147" t="s">
        <v>812</v>
      </c>
      <c r="C12147" t="s">
        <v>813</v>
      </c>
      <c r="D12147">
        <v>1302206447753</v>
      </c>
      <c r="E12147">
        <v>350909914</v>
      </c>
      <c r="F12147">
        <v>1080081509</v>
      </c>
      <c r="G12147">
        <v>1</v>
      </c>
      <c r="H12147">
        <v>30000000000</v>
      </c>
      <c r="I12147">
        <v>340000000</v>
      </c>
      <c r="J12147">
        <v>0.01</v>
      </c>
    </row>
    <row r="12148" spans="1:10" customFormat="1" hidden="1" x14ac:dyDescent="0.25">
      <c r="A12148">
        <v>222</v>
      </c>
      <c r="B12148" t="s">
        <v>2092</v>
      </c>
      <c r="C12148" t="s">
        <v>2093</v>
      </c>
      <c r="D12148">
        <v>82161743102</v>
      </c>
      <c r="E12148">
        <v>1</v>
      </c>
      <c r="F12148">
        <v>0</v>
      </c>
      <c r="G12148">
        <v>0</v>
      </c>
      <c r="H12148">
        <v>1000000000</v>
      </c>
      <c r="I12148">
        <v>345000000</v>
      </c>
      <c r="J12148">
        <v>0.01</v>
      </c>
    </row>
    <row r="12149" spans="1:10" customFormat="1" hidden="1" x14ac:dyDescent="0.25">
      <c r="A12149">
        <v>222</v>
      </c>
      <c r="B12149" t="s">
        <v>240</v>
      </c>
      <c r="C12149" t="s">
        <v>241</v>
      </c>
      <c r="D12149">
        <v>50006469661</v>
      </c>
      <c r="E12149">
        <v>1</v>
      </c>
      <c r="F12149">
        <v>0</v>
      </c>
      <c r="G12149">
        <v>0</v>
      </c>
      <c r="H12149">
        <v>50000000000</v>
      </c>
      <c r="I12149">
        <v>340000000</v>
      </c>
      <c r="J12149">
        <v>0.01</v>
      </c>
    </row>
    <row r="12150" spans="1:10" customFormat="1" hidden="1" x14ac:dyDescent="0.25">
      <c r="A12150">
        <v>222</v>
      </c>
      <c r="B12150" t="s">
        <v>721</v>
      </c>
      <c r="C12150" t="s">
        <v>722</v>
      </c>
      <c r="D12150">
        <v>0</v>
      </c>
      <c r="E12150">
        <v>0</v>
      </c>
      <c r="F12150">
        <v>0</v>
      </c>
      <c r="G12150">
        <v>0</v>
      </c>
      <c r="H12150">
        <v>100000000</v>
      </c>
      <c r="I12150">
        <v>345000000</v>
      </c>
      <c r="J12150">
        <v>0.15</v>
      </c>
    </row>
    <row r="12151" spans="1:10" customFormat="1" hidden="1" x14ac:dyDescent="0.25">
      <c r="A12151">
        <v>222</v>
      </c>
      <c r="B12151" t="s">
        <v>675</v>
      </c>
      <c r="C12151" t="s">
        <v>676</v>
      </c>
      <c r="D12151">
        <v>3926957597650</v>
      </c>
      <c r="E12151">
        <v>1</v>
      </c>
      <c r="F12151">
        <v>0</v>
      </c>
      <c r="G12151">
        <v>0</v>
      </c>
      <c r="H12151">
        <v>375000000000</v>
      </c>
      <c r="I12151">
        <v>340000000</v>
      </c>
      <c r="J12151">
        <v>0</v>
      </c>
    </row>
    <row r="12152" spans="1:10" customFormat="1" hidden="1" x14ac:dyDescent="0.25">
      <c r="A12152">
        <v>214</v>
      </c>
      <c r="B12152" t="s">
        <v>387</v>
      </c>
      <c r="C12152" t="s">
        <v>388</v>
      </c>
      <c r="D12152">
        <v>12775613534525</v>
      </c>
      <c r="E12152">
        <v>649817867</v>
      </c>
      <c r="F12152">
        <v>17194016480</v>
      </c>
      <c r="G12152">
        <v>9</v>
      </c>
      <c r="H12152">
        <v>444000000000</v>
      </c>
      <c r="I12152">
        <v>340000000</v>
      </c>
      <c r="J12152">
        <v>1.77E-2</v>
      </c>
    </row>
    <row r="12153" spans="1:10" customFormat="1" hidden="1" x14ac:dyDescent="0.25">
      <c r="A12153">
        <v>220</v>
      </c>
      <c r="B12153" t="s">
        <v>2145</v>
      </c>
      <c r="C12153" t="s">
        <v>2146</v>
      </c>
      <c r="D12153">
        <v>143660646126</v>
      </c>
      <c r="E12153">
        <v>1</v>
      </c>
      <c r="F12153">
        <v>0</v>
      </c>
      <c r="G12153">
        <v>0</v>
      </c>
      <c r="H12153">
        <v>60000000000</v>
      </c>
      <c r="I12153">
        <v>340000000</v>
      </c>
      <c r="J12153">
        <v>1.4999999999999999E-2</v>
      </c>
    </row>
    <row r="12154" spans="1:10" customFormat="1" hidden="1" x14ac:dyDescent="0.25">
      <c r="A12154">
        <v>222</v>
      </c>
      <c r="B12154" t="s">
        <v>1354</v>
      </c>
      <c r="C12154" t="s">
        <v>1355</v>
      </c>
      <c r="D12154">
        <v>70651317279</v>
      </c>
      <c r="E12154">
        <v>1</v>
      </c>
      <c r="F12154">
        <v>0</v>
      </c>
      <c r="G12154">
        <v>0</v>
      </c>
      <c r="H12154">
        <v>1000000000</v>
      </c>
      <c r="I12154">
        <v>340000000</v>
      </c>
      <c r="J12154">
        <v>0.02</v>
      </c>
    </row>
    <row r="12155" spans="1:10" customFormat="1" hidden="1" x14ac:dyDescent="0.25">
      <c r="A12155">
        <v>222</v>
      </c>
      <c r="B12155" t="s">
        <v>1810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customFormat="1" hidden="1" x14ac:dyDescent="0.25">
      <c r="A12156">
        <v>222</v>
      </c>
      <c r="B12156" t="s">
        <v>1272</v>
      </c>
      <c r="C12156" t="s">
        <v>1273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 customFormat="1" hidden="1" x14ac:dyDescent="0.25">
      <c r="A12157">
        <v>222</v>
      </c>
      <c r="B12157" t="s">
        <v>2520</v>
      </c>
      <c r="C12157" t="s">
        <v>2521</v>
      </c>
      <c r="D12157">
        <v>1309070782345</v>
      </c>
      <c r="E12157">
        <v>1</v>
      </c>
      <c r="F12157">
        <v>0</v>
      </c>
      <c r="G12157">
        <v>0</v>
      </c>
      <c r="H12157">
        <v>1250000000000</v>
      </c>
      <c r="I12157">
        <v>340000000</v>
      </c>
      <c r="J12157">
        <v>2.5000000000000001E-2</v>
      </c>
    </row>
    <row r="12158" spans="1:10" customFormat="1" hidden="1" x14ac:dyDescent="0.25">
      <c r="A12158">
        <v>222</v>
      </c>
      <c r="B12158" t="s">
        <v>1208</v>
      </c>
      <c r="C12158" t="s">
        <v>1209</v>
      </c>
      <c r="D12158">
        <v>100205099147</v>
      </c>
      <c r="E12158">
        <v>1</v>
      </c>
      <c r="F12158">
        <v>0</v>
      </c>
      <c r="G12158">
        <v>0</v>
      </c>
      <c r="H12158">
        <v>100000000000</v>
      </c>
      <c r="I12158">
        <v>340000000</v>
      </c>
      <c r="J12158">
        <v>2.5000000000000001E-2</v>
      </c>
    </row>
    <row r="12159" spans="1:10" customFormat="1" hidden="1" x14ac:dyDescent="0.25">
      <c r="A12159">
        <v>222</v>
      </c>
      <c r="B12159" t="s">
        <v>2581</v>
      </c>
      <c r="C12159" t="s">
        <v>2582</v>
      </c>
      <c r="D12159">
        <v>1865209940803</v>
      </c>
      <c r="E12159">
        <v>360741778</v>
      </c>
      <c r="F12159">
        <v>1070930772</v>
      </c>
      <c r="G12159">
        <v>1</v>
      </c>
      <c r="H12159">
        <v>500000000000</v>
      </c>
      <c r="I12159">
        <v>340000000</v>
      </c>
      <c r="J12159">
        <v>1.9E-2</v>
      </c>
    </row>
    <row r="12160" spans="1:10" customFormat="1" hidden="1" x14ac:dyDescent="0.25">
      <c r="A12160">
        <v>222</v>
      </c>
      <c r="B12160" t="s">
        <v>1376</v>
      </c>
      <c r="C12160" t="s">
        <v>1377</v>
      </c>
      <c r="D12160">
        <v>63428195476435</v>
      </c>
      <c r="E12160">
        <v>2898859537</v>
      </c>
      <c r="F12160">
        <v>48618331213</v>
      </c>
      <c r="G12160">
        <v>36</v>
      </c>
      <c r="H12160">
        <v>50000000000</v>
      </c>
      <c r="I12160">
        <v>340000000</v>
      </c>
      <c r="J12160">
        <v>0.05</v>
      </c>
    </row>
    <row r="12161" spans="1:10" customFormat="1" hidden="1" x14ac:dyDescent="0.25">
      <c r="A12161">
        <v>222</v>
      </c>
      <c r="B12161" t="s">
        <v>2706</v>
      </c>
      <c r="C12161" t="s">
        <v>1102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 customFormat="1" hidden="1" x14ac:dyDescent="0.25">
      <c r="A12162">
        <v>222</v>
      </c>
      <c r="B12162" t="s">
        <v>1505</v>
      </c>
      <c r="C12162" t="s">
        <v>1506</v>
      </c>
      <c r="D12162">
        <v>574501536585</v>
      </c>
      <c r="E12162">
        <v>1</v>
      </c>
      <c r="F12162">
        <v>0</v>
      </c>
      <c r="G12162">
        <v>0</v>
      </c>
      <c r="H12162">
        <v>1100000000</v>
      </c>
      <c r="I12162">
        <v>340000000</v>
      </c>
      <c r="J12162">
        <v>5.0000000000000001E-3</v>
      </c>
    </row>
    <row r="12163" spans="1:10" customFormat="1" hidden="1" x14ac:dyDescent="0.25">
      <c r="A12163">
        <v>222</v>
      </c>
      <c r="B12163" t="s">
        <v>1613</v>
      </c>
      <c r="C12163" t="s">
        <v>1614</v>
      </c>
      <c r="D12163">
        <v>26586223688</v>
      </c>
      <c r="E12163">
        <v>1</v>
      </c>
      <c r="F12163">
        <v>0</v>
      </c>
      <c r="G12163">
        <v>0</v>
      </c>
      <c r="H12163">
        <v>5000000000</v>
      </c>
      <c r="I12163">
        <v>340000000</v>
      </c>
      <c r="J12163">
        <v>1.4999999999999999E-2</v>
      </c>
    </row>
    <row r="12164" spans="1:10" customFormat="1" hidden="1" x14ac:dyDescent="0.25">
      <c r="A12164">
        <v>222</v>
      </c>
      <c r="B12164" t="s">
        <v>400</v>
      </c>
      <c r="C12164" t="s">
        <v>401</v>
      </c>
      <c r="D12164">
        <v>5681805509409</v>
      </c>
      <c r="E12164">
        <v>394533020</v>
      </c>
      <c r="F12164">
        <v>6762094485</v>
      </c>
      <c r="G12164">
        <v>5</v>
      </c>
      <c r="H12164">
        <v>202000000000</v>
      </c>
      <c r="I12164">
        <v>340000000</v>
      </c>
      <c r="J12164">
        <v>8.0000000000000002E-3</v>
      </c>
    </row>
    <row r="12165" spans="1:10" customFormat="1" hidden="1" x14ac:dyDescent="0.25">
      <c r="A12165">
        <v>222</v>
      </c>
      <c r="B12165" t="s">
        <v>893</v>
      </c>
      <c r="C12165" t="s">
        <v>894</v>
      </c>
      <c r="D12165">
        <v>2874757890742</v>
      </c>
      <c r="E12165">
        <v>385828042</v>
      </c>
      <c r="F12165">
        <v>1045315825</v>
      </c>
      <c r="G12165">
        <v>1</v>
      </c>
      <c r="H12165">
        <v>109000000000</v>
      </c>
      <c r="I12165">
        <v>340000000</v>
      </c>
      <c r="J12165">
        <v>4.2000000000000003E-2</v>
      </c>
    </row>
    <row r="12166" spans="1:10" customFormat="1" hidden="1" x14ac:dyDescent="0.25">
      <c r="A12166">
        <v>222</v>
      </c>
      <c r="B12166" t="s">
        <v>1970</v>
      </c>
      <c r="C12166" t="s">
        <v>1971</v>
      </c>
      <c r="D12166">
        <v>97236752</v>
      </c>
      <c r="E12166">
        <v>1</v>
      </c>
      <c r="F12166">
        <v>0</v>
      </c>
      <c r="G12166">
        <v>0</v>
      </c>
      <c r="H12166">
        <v>80000000</v>
      </c>
      <c r="I12166">
        <v>340000000</v>
      </c>
      <c r="J12166">
        <v>0.02</v>
      </c>
    </row>
    <row r="12167" spans="1:10" customFormat="1" hidden="1" x14ac:dyDescent="0.25">
      <c r="A12167">
        <v>222</v>
      </c>
      <c r="B12167" t="s">
        <v>1107</v>
      </c>
      <c r="C12167" t="s">
        <v>1108</v>
      </c>
      <c r="D12167">
        <v>1145200535</v>
      </c>
      <c r="E12167">
        <v>1</v>
      </c>
      <c r="F12167">
        <v>0</v>
      </c>
      <c r="G12167">
        <v>0</v>
      </c>
      <c r="H12167">
        <v>50000000</v>
      </c>
      <c r="I12167">
        <v>340000000</v>
      </c>
      <c r="J12167">
        <v>5.0000000000000001E-3</v>
      </c>
    </row>
    <row r="12168" spans="1:10" customFormat="1" hidden="1" x14ac:dyDescent="0.25">
      <c r="A12168">
        <v>222</v>
      </c>
      <c r="B12168" t="s">
        <v>1986</v>
      </c>
      <c r="C12168" t="s">
        <v>1987</v>
      </c>
      <c r="D12168">
        <v>1352383477134</v>
      </c>
      <c r="E12168">
        <v>350909523</v>
      </c>
      <c r="F12168">
        <v>1080042813</v>
      </c>
      <c r="G12168">
        <v>1</v>
      </c>
      <c r="H12168">
        <v>10000000000</v>
      </c>
      <c r="I12168">
        <v>340000000</v>
      </c>
      <c r="J12168">
        <v>0.01</v>
      </c>
    </row>
    <row r="12169" spans="1:10" customFormat="1" hidden="1" x14ac:dyDescent="0.25">
      <c r="A12169">
        <v>222</v>
      </c>
      <c r="B12169" t="s">
        <v>2740</v>
      </c>
      <c r="C12169" t="s">
        <v>2741</v>
      </c>
      <c r="D12169">
        <v>10597618310</v>
      </c>
      <c r="E12169">
        <v>1</v>
      </c>
      <c r="F12169">
        <v>0</v>
      </c>
      <c r="G12169">
        <v>0</v>
      </c>
      <c r="H12169">
        <v>10000000000</v>
      </c>
      <c r="I12169">
        <v>340000000</v>
      </c>
      <c r="J12169">
        <v>0.03</v>
      </c>
    </row>
    <row r="12170" spans="1:10" customFormat="1" hidden="1" x14ac:dyDescent="0.25">
      <c r="A12170">
        <v>222</v>
      </c>
      <c r="B12170" t="s">
        <v>1575</v>
      </c>
      <c r="C12170" t="s">
        <v>1576</v>
      </c>
      <c r="D12170">
        <v>142599183766</v>
      </c>
      <c r="E12170">
        <v>1</v>
      </c>
      <c r="F12170">
        <v>0</v>
      </c>
      <c r="G12170">
        <v>0</v>
      </c>
      <c r="H12170">
        <v>118999000000</v>
      </c>
      <c r="I12170">
        <v>340000000</v>
      </c>
      <c r="J12170">
        <v>2.1000000000000001E-2</v>
      </c>
    </row>
    <row r="12171" spans="1:10" customFormat="1" hidden="1" x14ac:dyDescent="0.25">
      <c r="A12171">
        <v>222</v>
      </c>
      <c r="B12171" t="s">
        <v>1758</v>
      </c>
      <c r="D12171">
        <v>102802555</v>
      </c>
      <c r="E12171">
        <v>1</v>
      </c>
      <c r="F12171">
        <v>0</v>
      </c>
      <c r="G12171">
        <v>0</v>
      </c>
      <c r="H12171">
        <v>100000000</v>
      </c>
      <c r="I12171">
        <v>340000000</v>
      </c>
      <c r="J12171">
        <v>0.15</v>
      </c>
    </row>
    <row r="12172" spans="1:10" customFormat="1" hidden="1" x14ac:dyDescent="0.25">
      <c r="A12172">
        <v>222</v>
      </c>
      <c r="B12172" t="s">
        <v>1737</v>
      </c>
      <c r="C12172" t="s">
        <v>1738</v>
      </c>
      <c r="D12172">
        <v>1742659238</v>
      </c>
      <c r="E12172">
        <v>1</v>
      </c>
      <c r="F12172">
        <v>0</v>
      </c>
      <c r="G12172">
        <v>0</v>
      </c>
      <c r="H12172">
        <v>100000000</v>
      </c>
      <c r="I12172">
        <v>340000000</v>
      </c>
      <c r="J12172">
        <v>0.1</v>
      </c>
    </row>
    <row r="12173" spans="1:10" customFormat="1" hidden="1" x14ac:dyDescent="0.25">
      <c r="A12173">
        <v>222</v>
      </c>
      <c r="B12173" t="s">
        <v>821</v>
      </c>
      <c r="C12173" t="s">
        <v>822</v>
      </c>
      <c r="D12173">
        <v>140090546615</v>
      </c>
      <c r="E12173">
        <v>1</v>
      </c>
      <c r="F12173">
        <v>0</v>
      </c>
      <c r="G12173">
        <v>0</v>
      </c>
      <c r="H12173">
        <v>140000000000</v>
      </c>
      <c r="I12173">
        <v>340000000</v>
      </c>
      <c r="J12173">
        <v>2.7E-2</v>
      </c>
    </row>
    <row r="12174" spans="1:10" customFormat="1" hidden="1" x14ac:dyDescent="0.25">
      <c r="A12174">
        <v>222</v>
      </c>
      <c r="B12174" t="s">
        <v>2710</v>
      </c>
      <c r="C12174" t="s">
        <v>2711</v>
      </c>
      <c r="D12174">
        <v>479817621786</v>
      </c>
      <c r="E12174">
        <v>1</v>
      </c>
      <c r="F12174">
        <v>0</v>
      </c>
      <c r="G12174">
        <v>0</v>
      </c>
      <c r="H12174">
        <v>300000000</v>
      </c>
      <c r="I12174">
        <v>345000000</v>
      </c>
      <c r="J12174">
        <v>1</v>
      </c>
    </row>
    <row r="12175" spans="1:10" customFormat="1" hidden="1" x14ac:dyDescent="0.25">
      <c r="A12175">
        <v>222</v>
      </c>
      <c r="B12175" t="s">
        <v>731</v>
      </c>
      <c r="C12175" t="s">
        <v>732</v>
      </c>
      <c r="D12175">
        <v>23836966967</v>
      </c>
      <c r="E12175">
        <v>1</v>
      </c>
      <c r="F12175">
        <v>0</v>
      </c>
      <c r="G12175">
        <v>0</v>
      </c>
      <c r="H12175">
        <v>1000000000</v>
      </c>
      <c r="I12175">
        <v>345000000</v>
      </c>
      <c r="J12175">
        <v>0.05</v>
      </c>
    </row>
    <row r="12176" spans="1:10" customFormat="1" hidden="1" x14ac:dyDescent="0.25">
      <c r="A12176">
        <v>222</v>
      </c>
      <c r="B12176" t="s">
        <v>1659</v>
      </c>
      <c r="C12176" t="s">
        <v>1660</v>
      </c>
      <c r="D12176">
        <v>502319339600</v>
      </c>
      <c r="E12176">
        <v>1</v>
      </c>
      <c r="F12176">
        <v>0</v>
      </c>
      <c r="G12176">
        <v>0</v>
      </c>
      <c r="H12176">
        <v>496030845332</v>
      </c>
      <c r="I12176">
        <v>340000000</v>
      </c>
      <c r="J12176">
        <v>0.03</v>
      </c>
    </row>
    <row r="12177" spans="1:10" customFormat="1" hidden="1" x14ac:dyDescent="0.25">
      <c r="A12177">
        <v>222</v>
      </c>
      <c r="B12177" t="s">
        <v>1475</v>
      </c>
      <c r="C12177" t="s">
        <v>1476</v>
      </c>
      <c r="D12177">
        <v>1622258275</v>
      </c>
      <c r="E12177">
        <v>1</v>
      </c>
      <c r="F12177">
        <v>0</v>
      </c>
      <c r="G12177">
        <v>0</v>
      </c>
      <c r="H12177">
        <v>0</v>
      </c>
      <c r="I12177">
        <v>340000000</v>
      </c>
      <c r="J12177">
        <v>1</v>
      </c>
    </row>
    <row r="12178" spans="1:10" customFormat="1" hidden="1" x14ac:dyDescent="0.25">
      <c r="A12178">
        <v>222</v>
      </c>
      <c r="B12178" t="s">
        <v>2668</v>
      </c>
      <c r="C12178" t="s">
        <v>2669</v>
      </c>
      <c r="D12178">
        <v>583061269</v>
      </c>
      <c r="E12178">
        <v>1</v>
      </c>
      <c r="F12178">
        <v>0</v>
      </c>
      <c r="G12178">
        <v>0</v>
      </c>
      <c r="H12178">
        <v>500000000</v>
      </c>
      <c r="I12178">
        <v>340000000</v>
      </c>
      <c r="J12178">
        <v>0.01</v>
      </c>
    </row>
    <row r="12179" spans="1:10" customFormat="1" hidden="1" x14ac:dyDescent="0.25">
      <c r="A12179">
        <v>222</v>
      </c>
      <c r="B12179" t="s">
        <v>1300</v>
      </c>
      <c r="C12179" t="s">
        <v>1301</v>
      </c>
      <c r="D12179">
        <v>175415171160</v>
      </c>
      <c r="E12179">
        <v>1</v>
      </c>
      <c r="F12179">
        <v>0</v>
      </c>
      <c r="G12179">
        <v>0</v>
      </c>
      <c r="H12179">
        <v>17356000000</v>
      </c>
      <c r="I12179">
        <v>340000000</v>
      </c>
      <c r="J12179">
        <v>0.01</v>
      </c>
    </row>
    <row r="12180" spans="1:10" customFormat="1" hidden="1" x14ac:dyDescent="0.25">
      <c r="A12180">
        <v>222</v>
      </c>
      <c r="B12180" t="s">
        <v>897</v>
      </c>
      <c r="C12180" t="s">
        <v>898</v>
      </c>
      <c r="D12180">
        <v>0</v>
      </c>
      <c r="E12180">
        <v>0</v>
      </c>
      <c r="F12180">
        <v>0</v>
      </c>
      <c r="G12180">
        <v>0</v>
      </c>
      <c r="H12180">
        <v>100000000000000</v>
      </c>
      <c r="I12180">
        <v>345000000</v>
      </c>
      <c r="J12180">
        <v>1.4999999999999999E-2</v>
      </c>
    </row>
    <row r="12181" spans="1:10" customFormat="1" hidden="1" x14ac:dyDescent="0.25">
      <c r="A12181">
        <v>222</v>
      </c>
      <c r="B12181" t="s">
        <v>1040</v>
      </c>
      <c r="C12181" t="s">
        <v>1041</v>
      </c>
      <c r="D12181">
        <v>100007089863</v>
      </c>
      <c r="E12181">
        <v>1</v>
      </c>
      <c r="F12181">
        <v>0</v>
      </c>
      <c r="G12181">
        <v>0</v>
      </c>
      <c r="H12181">
        <v>100000000000</v>
      </c>
      <c r="I12181">
        <v>340000000</v>
      </c>
      <c r="J12181">
        <v>2.5000000000000001E-2</v>
      </c>
    </row>
    <row r="12182" spans="1:10" customFormat="1" hidden="1" x14ac:dyDescent="0.25">
      <c r="A12182">
        <v>222</v>
      </c>
      <c r="B12182" t="s">
        <v>1673</v>
      </c>
      <c r="C12182" t="s">
        <v>1674</v>
      </c>
      <c r="D12182">
        <v>0</v>
      </c>
      <c r="E12182">
        <v>0</v>
      </c>
      <c r="F12182">
        <v>0</v>
      </c>
      <c r="G12182">
        <v>0</v>
      </c>
      <c r="H12182">
        <v>70000000000</v>
      </c>
      <c r="I12182">
        <v>700000000</v>
      </c>
      <c r="J12182">
        <v>0</v>
      </c>
    </row>
    <row r="12183" spans="1:10" customFormat="1" hidden="1" x14ac:dyDescent="0.25">
      <c r="A12183">
        <v>222</v>
      </c>
      <c r="B12183" t="s">
        <v>2257</v>
      </c>
      <c r="C12183" t="s">
        <v>2258</v>
      </c>
      <c r="D12183">
        <v>9578221274688</v>
      </c>
      <c r="E12183">
        <v>419164849</v>
      </c>
      <c r="F12183">
        <v>3879077621</v>
      </c>
      <c r="G12183">
        <v>3</v>
      </c>
      <c r="H12183">
        <v>1000000000000</v>
      </c>
      <c r="I12183">
        <v>340000000</v>
      </c>
      <c r="J12183">
        <v>0.02</v>
      </c>
    </row>
    <row r="12184" spans="1:10" customFormat="1" hidden="1" x14ac:dyDescent="0.25">
      <c r="A12184">
        <v>222</v>
      </c>
      <c r="B12184" t="s">
        <v>752</v>
      </c>
      <c r="C12184" t="s">
        <v>753</v>
      </c>
      <c r="D12184">
        <v>7323975644623</v>
      </c>
      <c r="E12184">
        <v>393841298</v>
      </c>
      <c r="F12184">
        <v>5330288572</v>
      </c>
      <c r="G12184">
        <v>4</v>
      </c>
      <c r="H12184">
        <v>50000000000</v>
      </c>
      <c r="I12184">
        <v>340000000</v>
      </c>
      <c r="J12184">
        <v>0.01</v>
      </c>
    </row>
    <row r="12185" spans="1:10" customFormat="1" hidden="1" x14ac:dyDescent="0.25">
      <c r="A12185">
        <v>222</v>
      </c>
      <c r="B12185" t="s">
        <v>638</v>
      </c>
      <c r="C12185" t="s">
        <v>639</v>
      </c>
      <c r="D12185">
        <v>54203302780</v>
      </c>
      <c r="E12185">
        <v>1</v>
      </c>
      <c r="F12185">
        <v>0</v>
      </c>
      <c r="G12185">
        <v>0</v>
      </c>
      <c r="H12185">
        <v>54000000000</v>
      </c>
      <c r="I12185">
        <v>340000000</v>
      </c>
      <c r="J12185">
        <v>0</v>
      </c>
    </row>
    <row r="12186" spans="1:10" customFormat="1" hidden="1" x14ac:dyDescent="0.25">
      <c r="A12186">
        <v>222</v>
      </c>
      <c r="B12186" t="s">
        <v>2332</v>
      </c>
      <c r="C12186" t="s">
        <v>2333</v>
      </c>
      <c r="D12186">
        <v>532026317329</v>
      </c>
      <c r="E12186">
        <v>1</v>
      </c>
      <c r="F12186">
        <v>0</v>
      </c>
      <c r="G12186">
        <v>0</v>
      </c>
      <c r="H12186">
        <v>10000000000</v>
      </c>
      <c r="I12186">
        <v>340000000</v>
      </c>
      <c r="J12186">
        <v>0</v>
      </c>
    </row>
    <row r="12187" spans="1:10" customFormat="1" hidden="1" x14ac:dyDescent="0.25">
      <c r="A12187">
        <v>222</v>
      </c>
      <c r="B12187" t="s">
        <v>1424</v>
      </c>
      <c r="C12187" t="s">
        <v>1425</v>
      </c>
      <c r="D12187">
        <v>8624000773768</v>
      </c>
      <c r="E12187">
        <v>428279218</v>
      </c>
      <c r="F12187">
        <v>2433984179</v>
      </c>
      <c r="G12187">
        <v>2</v>
      </c>
      <c r="H12187">
        <v>100000000000</v>
      </c>
      <c r="I12187">
        <v>340000000</v>
      </c>
      <c r="J12187">
        <v>3.5000000000000003E-2</v>
      </c>
    </row>
    <row r="12188" spans="1:10" customFormat="1" hidden="1" x14ac:dyDescent="0.25">
      <c r="A12188">
        <v>222</v>
      </c>
      <c r="B12188" t="s">
        <v>2423</v>
      </c>
      <c r="D12188">
        <v>1004975203</v>
      </c>
      <c r="E12188">
        <v>1</v>
      </c>
      <c r="F12188">
        <v>0</v>
      </c>
      <c r="G12188">
        <v>0</v>
      </c>
      <c r="H12188">
        <v>1000000000</v>
      </c>
      <c r="I12188">
        <v>340000000</v>
      </c>
      <c r="J12188">
        <v>0.03</v>
      </c>
    </row>
    <row r="12189" spans="1:10" customFormat="1" hidden="1" x14ac:dyDescent="0.25">
      <c r="A12189">
        <v>222</v>
      </c>
      <c r="B12189" s="161" t="s">
        <v>1959</v>
      </c>
      <c r="C12189" t="s">
        <v>1960</v>
      </c>
      <c r="D12189">
        <v>16798716888</v>
      </c>
      <c r="E12189">
        <v>1</v>
      </c>
      <c r="F12189">
        <v>0</v>
      </c>
      <c r="G12189">
        <v>0</v>
      </c>
      <c r="H12189">
        <v>16000000000</v>
      </c>
      <c r="I12189">
        <v>340000000</v>
      </c>
      <c r="J12189">
        <v>8.9999999999999993E-3</v>
      </c>
    </row>
    <row r="12190" spans="1:10" customFormat="1" hidden="1" x14ac:dyDescent="0.25">
      <c r="A12190">
        <v>222</v>
      </c>
      <c r="B12190" t="s">
        <v>877</v>
      </c>
      <c r="C12190" t="s">
        <v>878</v>
      </c>
      <c r="D12190">
        <v>1021455684</v>
      </c>
      <c r="E12190">
        <v>1</v>
      </c>
      <c r="F12190">
        <v>0</v>
      </c>
      <c r="G12190">
        <v>0</v>
      </c>
      <c r="H12190">
        <v>1000000000</v>
      </c>
      <c r="I12190">
        <v>340000000</v>
      </c>
      <c r="J12190">
        <v>0</v>
      </c>
    </row>
    <row r="12191" spans="1:10" customFormat="1" hidden="1" x14ac:dyDescent="0.25">
      <c r="A12191">
        <v>222</v>
      </c>
      <c r="B12191" t="s">
        <v>913</v>
      </c>
      <c r="C12191" t="s">
        <v>914</v>
      </c>
      <c r="D12191">
        <v>68633436737448</v>
      </c>
      <c r="E12191">
        <v>2453207009</v>
      </c>
      <c r="F12191">
        <v>41911939022</v>
      </c>
      <c r="G12191">
        <v>31</v>
      </c>
      <c r="H12191">
        <v>100000000000</v>
      </c>
      <c r="I12191">
        <v>340000000</v>
      </c>
      <c r="J12191">
        <v>4.8000000000000001E-2</v>
      </c>
    </row>
    <row r="12192" spans="1:10" customFormat="1" hidden="1" x14ac:dyDescent="0.25">
      <c r="A12192">
        <v>222</v>
      </c>
      <c r="B12192" t="s">
        <v>453</v>
      </c>
      <c r="C12192" t="s">
        <v>454</v>
      </c>
      <c r="D12192">
        <v>5647630894</v>
      </c>
      <c r="E12192">
        <v>1</v>
      </c>
      <c r="F12192">
        <v>0</v>
      </c>
      <c r="G12192">
        <v>0</v>
      </c>
      <c r="H12192">
        <v>5000000000</v>
      </c>
      <c r="I12192">
        <v>340000000</v>
      </c>
      <c r="J12192">
        <v>0.01</v>
      </c>
    </row>
    <row r="12193" spans="1:10" customFormat="1" hidden="1" x14ac:dyDescent="0.25">
      <c r="A12193">
        <v>222</v>
      </c>
      <c r="B12193" t="s">
        <v>213</v>
      </c>
      <c r="C12193" t="s">
        <v>214</v>
      </c>
      <c r="D12193">
        <v>1021252563</v>
      </c>
      <c r="E12193">
        <v>1</v>
      </c>
      <c r="F12193">
        <v>0</v>
      </c>
      <c r="G12193">
        <v>0</v>
      </c>
      <c r="H12193">
        <v>1000000000</v>
      </c>
      <c r="I12193">
        <v>340000000</v>
      </c>
      <c r="J12193">
        <v>0</v>
      </c>
    </row>
    <row r="12194" spans="1:10" customFormat="1" hidden="1" x14ac:dyDescent="0.25">
      <c r="A12194">
        <v>214</v>
      </c>
      <c r="B12194" t="s">
        <v>2019</v>
      </c>
      <c r="C12194" t="s">
        <v>2020</v>
      </c>
      <c r="D12194">
        <v>1315861753058</v>
      </c>
      <c r="E12194">
        <v>1</v>
      </c>
      <c r="F12194">
        <v>0</v>
      </c>
      <c r="G12194">
        <v>0</v>
      </c>
      <c r="H12194">
        <v>150000000000</v>
      </c>
      <c r="I12194">
        <v>340000000</v>
      </c>
      <c r="J12194">
        <v>0</v>
      </c>
    </row>
    <row r="12195" spans="1:10" customFormat="1" hidden="1" x14ac:dyDescent="0.25">
      <c r="A12195">
        <v>215</v>
      </c>
      <c r="B12195" t="s">
        <v>2019</v>
      </c>
      <c r="C12195" t="s">
        <v>2020</v>
      </c>
      <c r="D12195">
        <v>1080911410671</v>
      </c>
      <c r="E12195">
        <v>340000000</v>
      </c>
      <c r="F12195">
        <v>3380819868</v>
      </c>
      <c r="G12195">
        <v>2</v>
      </c>
      <c r="H12195">
        <v>150000000000</v>
      </c>
      <c r="I12195">
        <v>340000000</v>
      </c>
      <c r="J12195">
        <v>0</v>
      </c>
    </row>
    <row r="12196" spans="1:10" customFormat="1" hidden="1" x14ac:dyDescent="0.25">
      <c r="A12196">
        <v>216</v>
      </c>
      <c r="B12196" t="s">
        <v>2019</v>
      </c>
      <c r="C12196" t="s">
        <v>2020</v>
      </c>
      <c r="D12196">
        <v>681932709287</v>
      </c>
      <c r="E12196">
        <v>1</v>
      </c>
      <c r="F12196">
        <v>0</v>
      </c>
      <c r="G12196">
        <v>0</v>
      </c>
      <c r="H12196">
        <v>150000000000</v>
      </c>
      <c r="I12196">
        <v>340000000</v>
      </c>
      <c r="J12196">
        <v>0</v>
      </c>
    </row>
    <row r="12197" spans="1:10" customFormat="1" hidden="1" x14ac:dyDescent="0.25">
      <c r="A12197">
        <v>218</v>
      </c>
      <c r="B12197" t="s">
        <v>310</v>
      </c>
      <c r="C12197" t="s">
        <v>311</v>
      </c>
      <c r="D12197">
        <v>618994569863</v>
      </c>
      <c r="E12197">
        <v>366223334</v>
      </c>
      <c r="F12197">
        <v>1284943404</v>
      </c>
      <c r="G12197">
        <v>1</v>
      </c>
      <c r="H12197">
        <v>75000000000</v>
      </c>
      <c r="I12197">
        <v>340000000</v>
      </c>
      <c r="J12197">
        <v>0.02</v>
      </c>
    </row>
    <row r="12198" spans="1:10" customFormat="1" hidden="1" x14ac:dyDescent="0.25">
      <c r="A12198">
        <v>222</v>
      </c>
      <c r="B12198" t="s">
        <v>2500</v>
      </c>
      <c r="C12198" t="s">
        <v>2501</v>
      </c>
      <c r="D12198">
        <v>286377166016</v>
      </c>
      <c r="E12198">
        <v>1</v>
      </c>
      <c r="F12198">
        <v>0</v>
      </c>
      <c r="G12198">
        <v>0</v>
      </c>
      <c r="H12198">
        <v>10000000000</v>
      </c>
      <c r="I12198">
        <v>340000000</v>
      </c>
      <c r="J12198">
        <v>0</v>
      </c>
    </row>
    <row r="12199" spans="1:10" customFormat="1" hidden="1" x14ac:dyDescent="0.25">
      <c r="A12199">
        <v>222</v>
      </c>
      <c r="B12199" t="s">
        <v>484</v>
      </c>
      <c r="C12199" t="s">
        <v>485</v>
      </c>
      <c r="D12199">
        <v>141603126518</v>
      </c>
      <c r="E12199">
        <v>1</v>
      </c>
      <c r="F12199">
        <v>0</v>
      </c>
      <c r="G12199">
        <v>0</v>
      </c>
      <c r="H12199">
        <v>4500000000</v>
      </c>
      <c r="I12199">
        <v>350000000</v>
      </c>
      <c r="J12199">
        <v>2.8000000000000001E-2</v>
      </c>
    </row>
    <row r="12200" spans="1:10" customFormat="1" hidden="1" x14ac:dyDescent="0.25">
      <c r="A12200">
        <v>222</v>
      </c>
      <c r="B12200" t="s">
        <v>2612</v>
      </c>
      <c r="D12200">
        <v>7640398</v>
      </c>
      <c r="E12200">
        <v>1</v>
      </c>
      <c r="F12200">
        <v>0</v>
      </c>
      <c r="G12200">
        <v>0</v>
      </c>
      <c r="H12200">
        <v>100000000</v>
      </c>
      <c r="I12200">
        <v>345000000</v>
      </c>
      <c r="J12200">
        <v>0.02</v>
      </c>
    </row>
    <row r="12201" spans="1:10" customFormat="1" hidden="1" x14ac:dyDescent="0.25">
      <c r="A12201">
        <v>222</v>
      </c>
      <c r="B12201" t="s">
        <v>2609</v>
      </c>
      <c r="C12201" t="s">
        <v>2474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 customFormat="1" hidden="1" x14ac:dyDescent="0.25">
      <c r="A12202">
        <v>222</v>
      </c>
      <c r="B12202" t="s">
        <v>2364</v>
      </c>
      <c r="C12202" t="s">
        <v>2365</v>
      </c>
      <c r="D12202">
        <v>57188803545</v>
      </c>
      <c r="E12202">
        <v>1</v>
      </c>
      <c r="F12202">
        <v>0</v>
      </c>
      <c r="G12202">
        <v>0</v>
      </c>
      <c r="H12202">
        <v>40000000000</v>
      </c>
      <c r="I12202">
        <v>340000000</v>
      </c>
      <c r="J12202">
        <v>0</v>
      </c>
    </row>
    <row r="12203" spans="1:10" customFormat="1" hidden="1" x14ac:dyDescent="0.25">
      <c r="A12203">
        <v>222</v>
      </c>
      <c r="B12203" t="s">
        <v>2601</v>
      </c>
      <c r="C12203" t="s">
        <v>2602</v>
      </c>
      <c r="D12203">
        <v>89674170794</v>
      </c>
      <c r="E12203">
        <v>1</v>
      </c>
      <c r="F12203">
        <v>0</v>
      </c>
      <c r="G12203">
        <v>0</v>
      </c>
      <c r="H12203">
        <v>10000000000</v>
      </c>
      <c r="I12203">
        <v>340000000</v>
      </c>
      <c r="J12203">
        <v>0.02</v>
      </c>
    </row>
    <row r="12204" spans="1:10" customFormat="1" hidden="1" x14ac:dyDescent="0.25">
      <c r="A12204">
        <v>222</v>
      </c>
      <c r="B12204" t="s">
        <v>1627</v>
      </c>
      <c r="D12204">
        <v>0</v>
      </c>
      <c r="E12204">
        <v>0</v>
      </c>
      <c r="F12204">
        <v>0</v>
      </c>
      <c r="G12204">
        <v>1849</v>
      </c>
      <c r="H12204">
        <v>0</v>
      </c>
      <c r="I12204">
        <v>0</v>
      </c>
      <c r="J12204">
        <v>0</v>
      </c>
    </row>
    <row r="12205" spans="1:10" customFormat="1" hidden="1" x14ac:dyDescent="0.25">
      <c r="A12205">
        <v>222</v>
      </c>
      <c r="B12205" t="s">
        <v>563</v>
      </c>
      <c r="C12205" t="s">
        <v>564</v>
      </c>
      <c r="D12205">
        <v>2192380740291</v>
      </c>
      <c r="E12205">
        <v>390452248</v>
      </c>
      <c r="F12205">
        <v>2472160200</v>
      </c>
      <c r="G12205">
        <v>2</v>
      </c>
      <c r="H12205">
        <v>204289000000</v>
      </c>
      <c r="I12205">
        <v>340000000</v>
      </c>
      <c r="J12205">
        <v>0.02</v>
      </c>
    </row>
    <row r="12206" spans="1:10" customFormat="1" hidden="1" x14ac:dyDescent="0.25">
      <c r="A12206">
        <v>222</v>
      </c>
      <c r="B12206" t="s">
        <v>891</v>
      </c>
      <c r="C12206" t="s">
        <v>892</v>
      </c>
      <c r="D12206">
        <v>4525794505333</v>
      </c>
      <c r="E12206">
        <v>458727660</v>
      </c>
      <c r="F12206">
        <v>3838861026</v>
      </c>
      <c r="G12206">
        <v>3</v>
      </c>
      <c r="H12206">
        <v>1015000000000</v>
      </c>
      <c r="I12206">
        <v>340000000</v>
      </c>
      <c r="J12206">
        <v>0.03</v>
      </c>
    </row>
    <row r="12207" spans="1:10" customFormat="1" hidden="1" x14ac:dyDescent="0.25">
      <c r="A12207">
        <v>222</v>
      </c>
      <c r="B12207" t="s">
        <v>921</v>
      </c>
      <c r="C12207" t="s">
        <v>922</v>
      </c>
      <c r="D12207">
        <v>211445063465</v>
      </c>
      <c r="E12207">
        <v>1</v>
      </c>
      <c r="F12207">
        <v>0</v>
      </c>
      <c r="G12207">
        <v>0</v>
      </c>
      <c r="H12207">
        <v>125000000000</v>
      </c>
      <c r="I12207">
        <v>340000000</v>
      </c>
      <c r="J12207">
        <v>0.03</v>
      </c>
    </row>
    <row r="12208" spans="1:10" customFormat="1" hidden="1" x14ac:dyDescent="0.25">
      <c r="A12208">
        <v>222</v>
      </c>
      <c r="B12208" t="s">
        <v>1525</v>
      </c>
      <c r="C12208" t="s">
        <v>1526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 customFormat="1" hidden="1" x14ac:dyDescent="0.25">
      <c r="A12209">
        <v>222</v>
      </c>
      <c r="B12209" t="s">
        <v>1807</v>
      </c>
      <c r="C12209" t="s">
        <v>1808</v>
      </c>
      <c r="D12209">
        <v>1384849185659</v>
      </c>
      <c r="E12209">
        <v>1</v>
      </c>
      <c r="F12209">
        <v>0</v>
      </c>
      <c r="G12209">
        <v>0</v>
      </c>
      <c r="H12209">
        <v>400000000000</v>
      </c>
      <c r="I12209">
        <v>340000000</v>
      </c>
      <c r="J12209">
        <v>1.4999999999999999E-2</v>
      </c>
    </row>
    <row r="12210" spans="1:10" customFormat="1" hidden="1" x14ac:dyDescent="0.25">
      <c r="A12210">
        <v>222</v>
      </c>
      <c r="B12210" s="161" t="s">
        <v>1452</v>
      </c>
      <c r="C12210" t="s">
        <v>1453</v>
      </c>
      <c r="D12210">
        <v>0</v>
      </c>
      <c r="E12210">
        <v>0</v>
      </c>
      <c r="F12210">
        <v>0</v>
      </c>
      <c r="G12210">
        <v>0</v>
      </c>
      <c r="H12210">
        <v>25000000000</v>
      </c>
      <c r="I12210">
        <v>750000000</v>
      </c>
      <c r="J12210">
        <v>3.7499999999999999E-2</v>
      </c>
    </row>
    <row r="12211" spans="1:10" customFormat="1" hidden="1" x14ac:dyDescent="0.25">
      <c r="A12211">
        <v>222</v>
      </c>
      <c r="B12211" t="s">
        <v>577</v>
      </c>
      <c r="C12211" t="s">
        <v>578</v>
      </c>
      <c r="D12211">
        <v>50376216894</v>
      </c>
      <c r="E12211">
        <v>1</v>
      </c>
      <c r="F12211">
        <v>0</v>
      </c>
      <c r="G12211">
        <v>0</v>
      </c>
      <c r="H12211">
        <v>50000000000</v>
      </c>
      <c r="I12211">
        <v>340000000</v>
      </c>
      <c r="J12211">
        <v>0.02</v>
      </c>
    </row>
    <row r="12212" spans="1:10" customFormat="1" hidden="1" x14ac:dyDescent="0.25">
      <c r="A12212">
        <v>222</v>
      </c>
      <c r="B12212" t="s">
        <v>1569</v>
      </c>
      <c r="C12212" t="s">
        <v>1570</v>
      </c>
      <c r="D12212">
        <v>91409909476</v>
      </c>
      <c r="E12212">
        <v>1</v>
      </c>
      <c r="F12212">
        <v>0</v>
      </c>
      <c r="G12212">
        <v>0</v>
      </c>
      <c r="H12212">
        <v>5000000000</v>
      </c>
      <c r="I12212">
        <v>340000000</v>
      </c>
      <c r="J12212">
        <v>1.4999999999999999E-2</v>
      </c>
    </row>
    <row r="12213" spans="1:10" customFormat="1" hidden="1" x14ac:dyDescent="0.25">
      <c r="A12213">
        <v>222</v>
      </c>
      <c r="B12213" t="s">
        <v>2170</v>
      </c>
      <c r="C12213" t="s">
        <v>2171</v>
      </c>
      <c r="D12213">
        <v>770010581842</v>
      </c>
      <c r="E12213">
        <v>415676398</v>
      </c>
      <c r="F12213">
        <v>2446870228</v>
      </c>
      <c r="G12213">
        <v>2</v>
      </c>
      <c r="H12213">
        <v>250000000000</v>
      </c>
      <c r="I12213">
        <v>340000000</v>
      </c>
      <c r="J12213">
        <v>0.03</v>
      </c>
    </row>
    <row r="12214" spans="1:10" customFormat="1" hidden="1" x14ac:dyDescent="0.25">
      <c r="A12214">
        <v>222</v>
      </c>
      <c r="B12214" t="s">
        <v>2083</v>
      </c>
      <c r="C12214" t="s">
        <v>2084</v>
      </c>
      <c r="D12214">
        <v>76732234395820</v>
      </c>
      <c r="E12214">
        <v>3113514525</v>
      </c>
      <c r="F12214">
        <v>52696775991</v>
      </c>
      <c r="G12214">
        <v>39</v>
      </c>
      <c r="H12214">
        <v>50000000000</v>
      </c>
      <c r="I12214">
        <v>340000000</v>
      </c>
      <c r="J12214">
        <v>0.05</v>
      </c>
    </row>
    <row r="12215" spans="1:10" customFormat="1" hidden="1" x14ac:dyDescent="0.25">
      <c r="A12215">
        <v>222</v>
      </c>
      <c r="B12215" t="s">
        <v>1117</v>
      </c>
      <c r="C12215" t="s">
        <v>1118</v>
      </c>
      <c r="D12215">
        <v>6242995763</v>
      </c>
      <c r="E12215">
        <v>1</v>
      </c>
      <c r="F12215">
        <v>0</v>
      </c>
      <c r="G12215">
        <v>0</v>
      </c>
      <c r="H12215">
        <v>2000000000</v>
      </c>
      <c r="I12215">
        <v>340000000</v>
      </c>
      <c r="J12215">
        <v>0.01</v>
      </c>
    </row>
    <row r="12216" spans="1:10" customFormat="1" hidden="1" x14ac:dyDescent="0.25">
      <c r="A12216">
        <v>222</v>
      </c>
      <c r="B12216" t="s">
        <v>325</v>
      </c>
      <c r="C12216" t="s">
        <v>326</v>
      </c>
      <c r="D12216">
        <v>0</v>
      </c>
      <c r="E12216">
        <v>0</v>
      </c>
      <c r="F12216">
        <v>0</v>
      </c>
      <c r="G12216">
        <v>0</v>
      </c>
      <c r="H12216">
        <v>150000000</v>
      </c>
      <c r="I12216">
        <v>340000000</v>
      </c>
      <c r="J12216">
        <v>0</v>
      </c>
    </row>
    <row r="12217" spans="1:10" customFormat="1" hidden="1" x14ac:dyDescent="0.25">
      <c r="A12217">
        <v>222</v>
      </c>
      <c r="B12217" t="s">
        <v>1557</v>
      </c>
      <c r="C12217" t="s">
        <v>1558</v>
      </c>
      <c r="D12217">
        <v>0</v>
      </c>
      <c r="E12217">
        <v>0</v>
      </c>
      <c r="F12217">
        <v>0</v>
      </c>
      <c r="G12217">
        <v>0</v>
      </c>
      <c r="H12217">
        <v>225000000000</v>
      </c>
      <c r="I12217">
        <v>340000000</v>
      </c>
      <c r="J12217">
        <v>2.29E-2</v>
      </c>
    </row>
    <row r="12218" spans="1:10" customFormat="1" hidden="1" x14ac:dyDescent="0.25">
      <c r="A12218">
        <v>222</v>
      </c>
      <c r="B12218" t="s">
        <v>1747</v>
      </c>
      <c r="C12218" t="s">
        <v>1748</v>
      </c>
      <c r="D12218">
        <v>229334902229</v>
      </c>
      <c r="E12218">
        <v>1</v>
      </c>
      <c r="F12218">
        <v>0</v>
      </c>
      <c r="G12218">
        <v>0</v>
      </c>
      <c r="H12218">
        <v>100000000000</v>
      </c>
      <c r="I12218">
        <v>340000000</v>
      </c>
      <c r="J12218">
        <v>1.4999999999999999E-2</v>
      </c>
    </row>
    <row r="12219" spans="1:10" customFormat="1" hidden="1" x14ac:dyDescent="0.25">
      <c r="A12219">
        <v>222</v>
      </c>
      <c r="B12219" t="s">
        <v>2224</v>
      </c>
      <c r="D12219">
        <v>2650054926</v>
      </c>
      <c r="E12219">
        <v>1</v>
      </c>
      <c r="F12219">
        <v>0</v>
      </c>
      <c r="G12219">
        <v>0</v>
      </c>
      <c r="H12219">
        <v>2500000000</v>
      </c>
      <c r="I12219">
        <v>4500000000</v>
      </c>
      <c r="J12219">
        <v>1</v>
      </c>
    </row>
    <row r="12220" spans="1:10" customFormat="1" hidden="1" x14ac:dyDescent="0.25">
      <c r="A12220">
        <v>222</v>
      </c>
      <c r="B12220" t="s">
        <v>503</v>
      </c>
      <c r="C12220" t="s">
        <v>504</v>
      </c>
      <c r="D12220">
        <v>59665076107</v>
      </c>
      <c r="E12220">
        <v>1</v>
      </c>
      <c r="F12220">
        <v>0</v>
      </c>
      <c r="G12220">
        <v>0</v>
      </c>
      <c r="H12220">
        <v>50000000000</v>
      </c>
      <c r="I12220">
        <v>340000000</v>
      </c>
      <c r="J12220">
        <v>0.01</v>
      </c>
    </row>
    <row r="12221" spans="1:10" customFormat="1" hidden="1" x14ac:dyDescent="0.25">
      <c r="A12221">
        <v>222</v>
      </c>
      <c r="B12221" t="s">
        <v>1422</v>
      </c>
      <c r="C12221" t="s">
        <v>1423</v>
      </c>
      <c r="D12221">
        <v>117536994369</v>
      </c>
      <c r="E12221">
        <v>1</v>
      </c>
      <c r="F12221">
        <v>0</v>
      </c>
      <c r="G12221">
        <v>0</v>
      </c>
      <c r="H12221">
        <v>110000000000</v>
      </c>
      <c r="I12221">
        <v>340000000</v>
      </c>
      <c r="J12221">
        <v>0.01</v>
      </c>
    </row>
    <row r="12222" spans="1:10" customFormat="1" hidden="1" x14ac:dyDescent="0.25">
      <c r="A12222">
        <v>222</v>
      </c>
      <c r="B12222" t="s">
        <v>1222</v>
      </c>
      <c r="C12222" t="s">
        <v>1223</v>
      </c>
      <c r="D12222">
        <v>0</v>
      </c>
      <c r="E12222">
        <v>0</v>
      </c>
      <c r="F12222">
        <v>0</v>
      </c>
      <c r="G12222">
        <v>0</v>
      </c>
      <c r="H12222">
        <v>1000000000</v>
      </c>
      <c r="I12222">
        <v>340000000</v>
      </c>
      <c r="J12222">
        <v>0.05</v>
      </c>
    </row>
    <row r="12223" spans="1:10" customFormat="1" hidden="1" x14ac:dyDescent="0.25">
      <c r="A12223">
        <v>222</v>
      </c>
      <c r="B12223" t="s">
        <v>433</v>
      </c>
      <c r="C12223" t="s">
        <v>434</v>
      </c>
      <c r="D12223">
        <v>1466424888</v>
      </c>
      <c r="E12223">
        <v>1</v>
      </c>
      <c r="F12223">
        <v>0</v>
      </c>
      <c r="G12223">
        <v>0</v>
      </c>
      <c r="H12223">
        <v>27000000</v>
      </c>
      <c r="I12223">
        <v>340000000</v>
      </c>
      <c r="J12223">
        <v>5.0000000000000001E-3</v>
      </c>
    </row>
    <row r="12224" spans="1:10" customFormat="1" hidden="1" x14ac:dyDescent="0.25">
      <c r="A12224">
        <v>222</v>
      </c>
      <c r="B12224" t="s">
        <v>953</v>
      </c>
      <c r="D12224">
        <v>4000000</v>
      </c>
      <c r="E12224">
        <v>1</v>
      </c>
      <c r="F12224">
        <v>0</v>
      </c>
      <c r="G12224">
        <v>0</v>
      </c>
      <c r="H12224">
        <v>176500000000</v>
      </c>
      <c r="I12224">
        <v>345000000</v>
      </c>
      <c r="J12224">
        <v>0.02</v>
      </c>
    </row>
    <row r="12225" spans="1:10" customFormat="1" hidden="1" x14ac:dyDescent="0.25">
      <c r="A12225">
        <v>222</v>
      </c>
      <c r="B12225" t="s">
        <v>1860</v>
      </c>
      <c r="C12225" t="s">
        <v>1861</v>
      </c>
      <c r="D12225">
        <v>980761384449</v>
      </c>
      <c r="E12225">
        <v>403061783</v>
      </c>
      <c r="F12225">
        <v>2459409541</v>
      </c>
      <c r="G12225">
        <v>2</v>
      </c>
      <c r="H12225">
        <v>800000000000</v>
      </c>
      <c r="I12225">
        <v>340000000</v>
      </c>
      <c r="J12225">
        <v>2.5000000000000001E-2</v>
      </c>
    </row>
    <row r="12226" spans="1:10" customFormat="1" hidden="1" x14ac:dyDescent="0.25">
      <c r="A12226">
        <v>222</v>
      </c>
      <c r="B12226" t="s">
        <v>1406</v>
      </c>
      <c r="C12226" t="s">
        <v>1407</v>
      </c>
      <c r="D12226">
        <v>220154025833</v>
      </c>
      <c r="E12226">
        <v>1</v>
      </c>
      <c r="F12226">
        <v>0</v>
      </c>
      <c r="G12226">
        <v>0</v>
      </c>
      <c r="H12226">
        <v>120000000000</v>
      </c>
      <c r="I12226">
        <v>340000000</v>
      </c>
      <c r="J12226">
        <v>0.02</v>
      </c>
    </row>
    <row r="12227" spans="1:10" customFormat="1" hidden="1" x14ac:dyDescent="0.25">
      <c r="A12227">
        <v>222</v>
      </c>
      <c r="B12227" t="s">
        <v>494</v>
      </c>
      <c r="C12227" t="s">
        <v>495</v>
      </c>
      <c r="D12227">
        <v>4915607771155</v>
      </c>
      <c r="E12227">
        <v>359791621</v>
      </c>
      <c r="F12227">
        <v>3938532660</v>
      </c>
      <c r="G12227">
        <v>3</v>
      </c>
      <c r="H12227">
        <v>1200000000000</v>
      </c>
      <c r="I12227">
        <v>340000000</v>
      </c>
      <c r="J12227">
        <v>5.0000000000000001E-3</v>
      </c>
    </row>
    <row r="12228" spans="1:10" customFormat="1" hidden="1" x14ac:dyDescent="0.25">
      <c r="A12228">
        <v>222</v>
      </c>
      <c r="B12228" t="s">
        <v>1232</v>
      </c>
      <c r="C12228" t="s">
        <v>1233</v>
      </c>
      <c r="D12228">
        <v>2562902433024</v>
      </c>
      <c r="E12228">
        <v>1</v>
      </c>
      <c r="F12228">
        <v>0</v>
      </c>
      <c r="G12228">
        <v>0</v>
      </c>
      <c r="H12228">
        <v>101000000000</v>
      </c>
      <c r="I12228">
        <v>340000000</v>
      </c>
      <c r="J12228">
        <v>0.01</v>
      </c>
    </row>
    <row r="12229" spans="1:10" customFormat="1" hidden="1" x14ac:dyDescent="0.25">
      <c r="A12229">
        <v>222</v>
      </c>
      <c r="B12229" t="s">
        <v>869</v>
      </c>
      <c r="C12229" t="s">
        <v>870</v>
      </c>
      <c r="D12229">
        <v>23302771746820</v>
      </c>
      <c r="E12229">
        <v>486179553</v>
      </c>
      <c r="F12229">
        <v>18126264589</v>
      </c>
      <c r="G12229">
        <v>13</v>
      </c>
      <c r="H12229">
        <v>400000000000</v>
      </c>
      <c r="I12229">
        <v>340000000</v>
      </c>
      <c r="J12229">
        <v>8.0000000000000002E-3</v>
      </c>
    </row>
    <row r="12230" spans="1:10" customFormat="1" hidden="1" x14ac:dyDescent="0.25">
      <c r="A12230">
        <v>222</v>
      </c>
      <c r="B12230" t="s">
        <v>871</v>
      </c>
      <c r="C12230" t="s">
        <v>872</v>
      </c>
      <c r="D12230">
        <v>31343997287</v>
      </c>
      <c r="E12230">
        <v>1</v>
      </c>
      <c r="F12230">
        <v>0</v>
      </c>
      <c r="G12230">
        <v>0</v>
      </c>
      <c r="H12230">
        <v>31000000000</v>
      </c>
      <c r="I12230">
        <v>340000000</v>
      </c>
      <c r="J12230">
        <v>0.03</v>
      </c>
    </row>
    <row r="12231" spans="1:10" customFormat="1" hidden="1" x14ac:dyDescent="0.25">
      <c r="A12231">
        <v>222</v>
      </c>
      <c r="B12231" t="s">
        <v>1963</v>
      </c>
      <c r="C12231" t="s">
        <v>1964</v>
      </c>
      <c r="D12231">
        <v>11621455140913</v>
      </c>
      <c r="E12231">
        <v>438868127</v>
      </c>
      <c r="F12231">
        <v>3855856976</v>
      </c>
      <c r="G12231">
        <v>3</v>
      </c>
      <c r="H12231">
        <v>327500000000</v>
      </c>
      <c r="I12231">
        <v>340000000</v>
      </c>
      <c r="J12231">
        <v>2.5000000000000001E-2</v>
      </c>
    </row>
    <row r="12232" spans="1:10" customFormat="1" hidden="1" x14ac:dyDescent="0.25">
      <c r="A12232">
        <v>222</v>
      </c>
      <c r="B12232" t="s">
        <v>648</v>
      </c>
      <c r="C12232" t="s">
        <v>649</v>
      </c>
      <c r="D12232">
        <v>0</v>
      </c>
      <c r="E12232">
        <v>1</v>
      </c>
      <c r="F12232">
        <v>0</v>
      </c>
      <c r="G12232">
        <v>0</v>
      </c>
      <c r="H12232">
        <v>360000000000</v>
      </c>
      <c r="I12232">
        <v>345000000</v>
      </c>
      <c r="J12232">
        <v>0.02</v>
      </c>
    </row>
    <row r="12233" spans="1:10" customFormat="1" hidden="1" x14ac:dyDescent="0.25">
      <c r="A12233">
        <v>222</v>
      </c>
      <c r="B12233" t="s">
        <v>591</v>
      </c>
      <c r="D12233">
        <v>300822669</v>
      </c>
      <c r="E12233">
        <v>1</v>
      </c>
      <c r="F12233">
        <v>0</v>
      </c>
      <c r="G12233">
        <v>0</v>
      </c>
      <c r="H12233">
        <v>100000000</v>
      </c>
      <c r="I12233">
        <v>345000000</v>
      </c>
      <c r="J12233">
        <v>5.0000000000000001E-3</v>
      </c>
    </row>
    <row r="12234" spans="1:10" customFormat="1" hidden="1" x14ac:dyDescent="0.25">
      <c r="A12234">
        <v>222</v>
      </c>
      <c r="B12234" t="s">
        <v>177</v>
      </c>
      <c r="C12234" t="s">
        <v>178</v>
      </c>
      <c r="D12234">
        <v>0</v>
      </c>
      <c r="E12234">
        <v>0</v>
      </c>
      <c r="F12234">
        <v>0</v>
      </c>
      <c r="G12234">
        <v>0</v>
      </c>
      <c r="H12234">
        <v>100000000000</v>
      </c>
      <c r="I12234">
        <v>340000000</v>
      </c>
      <c r="J12234">
        <v>0.02</v>
      </c>
    </row>
    <row r="12235" spans="1:10" customFormat="1" hidden="1" x14ac:dyDescent="0.25">
      <c r="A12235">
        <v>222</v>
      </c>
      <c r="B12235" t="s">
        <v>2268</v>
      </c>
      <c r="C12235" t="s">
        <v>2269</v>
      </c>
      <c r="D12235">
        <v>0</v>
      </c>
      <c r="E12235">
        <v>0</v>
      </c>
      <c r="F12235">
        <v>0</v>
      </c>
      <c r="G12235">
        <v>0</v>
      </c>
      <c r="H12235">
        <v>400000000</v>
      </c>
      <c r="I12235">
        <v>340000000</v>
      </c>
      <c r="J12235">
        <v>0</v>
      </c>
    </row>
    <row r="12236" spans="1:10" customFormat="1" hidden="1" x14ac:dyDescent="0.25">
      <c r="A12236">
        <v>217</v>
      </c>
      <c r="B12236" t="s">
        <v>1731</v>
      </c>
      <c r="C12236" t="s">
        <v>1732</v>
      </c>
      <c r="D12236">
        <v>1766571344266</v>
      </c>
      <c r="E12236">
        <v>409853205</v>
      </c>
      <c r="F12236">
        <v>1330010637</v>
      </c>
      <c r="G12236">
        <v>1</v>
      </c>
      <c r="H12236">
        <v>1750000000000</v>
      </c>
      <c r="I12236">
        <v>340000000</v>
      </c>
      <c r="J12236">
        <v>4.99E-2</v>
      </c>
    </row>
    <row r="12237" spans="1:10" customFormat="1" hidden="1" x14ac:dyDescent="0.25">
      <c r="A12237">
        <v>218</v>
      </c>
      <c r="B12237" t="s">
        <v>1731</v>
      </c>
      <c r="C12237" t="s">
        <v>1732</v>
      </c>
      <c r="D12237">
        <v>1766571344266</v>
      </c>
      <c r="E12237">
        <v>1</v>
      </c>
      <c r="F12237">
        <v>0</v>
      </c>
      <c r="G12237">
        <v>0</v>
      </c>
      <c r="H12237">
        <v>1750000000000</v>
      </c>
      <c r="I12237">
        <v>340000000</v>
      </c>
      <c r="J12237">
        <v>4.99E-2</v>
      </c>
    </row>
    <row r="12238" spans="1:10" customFormat="1" hidden="1" x14ac:dyDescent="0.25">
      <c r="A12238">
        <v>222</v>
      </c>
      <c r="B12238" t="s">
        <v>923</v>
      </c>
      <c r="C12238" t="s">
        <v>924</v>
      </c>
      <c r="D12238">
        <v>1021652689</v>
      </c>
      <c r="E12238">
        <v>1</v>
      </c>
      <c r="F12238">
        <v>0</v>
      </c>
      <c r="G12238">
        <v>0</v>
      </c>
      <c r="H12238">
        <v>1000000000</v>
      </c>
      <c r="I12238">
        <v>340000000</v>
      </c>
      <c r="J12238">
        <v>0</v>
      </c>
    </row>
    <row r="12239" spans="1:10" customFormat="1" hidden="1" x14ac:dyDescent="0.25">
      <c r="A12239">
        <v>222</v>
      </c>
      <c r="B12239" t="s">
        <v>443</v>
      </c>
      <c r="C12239" t="s">
        <v>444</v>
      </c>
      <c r="D12239">
        <v>398172297178</v>
      </c>
      <c r="E12239">
        <v>1</v>
      </c>
      <c r="F12239">
        <v>0</v>
      </c>
      <c r="G12239">
        <v>0</v>
      </c>
      <c r="H12239">
        <v>10000000000</v>
      </c>
      <c r="I12239">
        <v>340000000</v>
      </c>
      <c r="J12239">
        <v>2.5000000000000001E-2</v>
      </c>
    </row>
    <row r="12240" spans="1:10" customFormat="1" hidden="1" x14ac:dyDescent="0.25">
      <c r="A12240">
        <v>222</v>
      </c>
      <c r="B12240" t="s">
        <v>1875</v>
      </c>
      <c r="C12240" t="s">
        <v>1876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 customFormat="1" hidden="1" x14ac:dyDescent="0.25">
      <c r="A12241">
        <v>222</v>
      </c>
      <c r="B12241" t="s">
        <v>2225</v>
      </c>
      <c r="C12241" t="s">
        <v>2226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 customFormat="1" hidden="1" x14ac:dyDescent="0.25">
      <c r="A12242">
        <v>222</v>
      </c>
      <c r="B12242" t="s">
        <v>1032</v>
      </c>
      <c r="C12242" t="s">
        <v>1033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 customFormat="1" hidden="1" x14ac:dyDescent="0.25">
      <c r="A12243">
        <v>222</v>
      </c>
      <c r="B12243" t="s">
        <v>889</v>
      </c>
      <c r="C12243" t="s">
        <v>890</v>
      </c>
      <c r="D12243">
        <v>1767974181510</v>
      </c>
      <c r="E12243">
        <v>537639848</v>
      </c>
      <c r="F12243">
        <v>3755157119</v>
      </c>
      <c r="G12243">
        <v>3</v>
      </c>
      <c r="H12243">
        <v>0</v>
      </c>
      <c r="I12243">
        <v>340000000</v>
      </c>
      <c r="J12243">
        <v>0.05</v>
      </c>
    </row>
    <row r="12244" spans="1:10" customFormat="1" hidden="1" x14ac:dyDescent="0.25">
      <c r="A12244">
        <v>222</v>
      </c>
      <c r="B12244" t="s">
        <v>2089</v>
      </c>
      <c r="C12244" t="s">
        <v>2090</v>
      </c>
      <c r="D12244">
        <v>75115635221</v>
      </c>
      <c r="E12244">
        <v>1</v>
      </c>
      <c r="F12244">
        <v>0</v>
      </c>
      <c r="G12244">
        <v>0</v>
      </c>
      <c r="H12244">
        <v>75000000000</v>
      </c>
      <c r="I12244">
        <v>340000000</v>
      </c>
      <c r="J12244">
        <v>0</v>
      </c>
    </row>
    <row r="12245" spans="1:10" customFormat="1" hidden="1" x14ac:dyDescent="0.25">
      <c r="A12245">
        <v>222</v>
      </c>
      <c r="B12245" t="s">
        <v>2674</v>
      </c>
      <c r="C12245" t="s">
        <v>2675</v>
      </c>
      <c r="D12245">
        <v>2601029947</v>
      </c>
      <c r="E12245">
        <v>1</v>
      </c>
      <c r="F12245">
        <v>0</v>
      </c>
      <c r="G12245">
        <v>0</v>
      </c>
      <c r="H12245">
        <v>2000000000</v>
      </c>
      <c r="I12245">
        <v>340000000</v>
      </c>
      <c r="J12245">
        <v>0.02</v>
      </c>
    </row>
    <row r="12246" spans="1:10" customFormat="1" hidden="1" x14ac:dyDescent="0.25">
      <c r="A12246">
        <v>222</v>
      </c>
      <c r="B12246" t="s">
        <v>1394</v>
      </c>
      <c r="C12246" t="s">
        <v>1395</v>
      </c>
      <c r="D12246">
        <v>14612220894</v>
      </c>
      <c r="E12246">
        <v>1</v>
      </c>
      <c r="F12246">
        <v>0</v>
      </c>
      <c r="G12246">
        <v>0</v>
      </c>
      <c r="H12246">
        <v>100000000</v>
      </c>
      <c r="I12246">
        <v>345000000</v>
      </c>
      <c r="J12246">
        <v>4.4999999999999998E-2</v>
      </c>
    </row>
    <row r="12247" spans="1:10" customFormat="1" hidden="1" x14ac:dyDescent="0.25">
      <c r="A12247">
        <v>222</v>
      </c>
      <c r="B12247" t="s">
        <v>2026</v>
      </c>
      <c r="D12247">
        <v>0</v>
      </c>
      <c r="E12247">
        <v>0</v>
      </c>
      <c r="F12247">
        <v>0</v>
      </c>
      <c r="G12247">
        <v>0</v>
      </c>
      <c r="H12247">
        <v>100000000</v>
      </c>
      <c r="I12247">
        <v>345000000</v>
      </c>
      <c r="J12247">
        <v>0.15</v>
      </c>
    </row>
    <row r="12248" spans="1:10" customFormat="1" hidden="1" x14ac:dyDescent="0.25">
      <c r="A12248">
        <v>222</v>
      </c>
      <c r="B12248" t="s">
        <v>2566</v>
      </c>
      <c r="C12248" t="s">
        <v>2567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customFormat="1" hidden="1" x14ac:dyDescent="0.25">
      <c r="A12249">
        <v>222</v>
      </c>
      <c r="B12249" t="s">
        <v>216</v>
      </c>
      <c r="C12249" t="s">
        <v>217</v>
      </c>
      <c r="D12249">
        <v>12621038</v>
      </c>
      <c r="E12249">
        <v>1</v>
      </c>
      <c r="F12249">
        <v>0</v>
      </c>
      <c r="G12249">
        <v>0</v>
      </c>
      <c r="H12249">
        <v>5000000</v>
      </c>
      <c r="I12249">
        <v>340000000</v>
      </c>
      <c r="J12249">
        <v>0.03</v>
      </c>
    </row>
    <row r="12250" spans="1:10" customFormat="1" hidden="1" x14ac:dyDescent="0.25">
      <c r="A12250">
        <v>222</v>
      </c>
      <c r="B12250" t="s">
        <v>1042</v>
      </c>
      <c r="C12250" t="s">
        <v>1043</v>
      </c>
      <c r="D12250">
        <v>22990709910</v>
      </c>
      <c r="E12250">
        <v>1</v>
      </c>
      <c r="F12250">
        <v>0</v>
      </c>
      <c r="G12250">
        <v>0</v>
      </c>
      <c r="H12250">
        <v>10000000000</v>
      </c>
      <c r="I12250">
        <v>340000000</v>
      </c>
      <c r="J12250">
        <v>1E-3</v>
      </c>
    </row>
    <row r="12251" spans="1:10" customFormat="1" hidden="1" x14ac:dyDescent="0.25">
      <c r="A12251">
        <v>222</v>
      </c>
      <c r="B12251" t="s">
        <v>2362</v>
      </c>
      <c r="C12251" t="s">
        <v>2363</v>
      </c>
      <c r="D12251">
        <v>0</v>
      </c>
      <c r="E12251">
        <v>0</v>
      </c>
      <c r="F12251">
        <v>0</v>
      </c>
      <c r="G12251">
        <v>0</v>
      </c>
      <c r="H12251">
        <v>100000000000</v>
      </c>
      <c r="I12251">
        <v>340000000</v>
      </c>
      <c r="J12251">
        <v>4.2500000000000003E-2</v>
      </c>
    </row>
    <row r="12252" spans="1:10" customFormat="1" hidden="1" x14ac:dyDescent="0.25">
      <c r="A12252">
        <v>222</v>
      </c>
      <c r="B12252" t="s">
        <v>2610</v>
      </c>
      <c r="C12252" t="s">
        <v>2611</v>
      </c>
      <c r="D12252">
        <v>717828695657</v>
      </c>
      <c r="E12252">
        <v>1</v>
      </c>
      <c r="F12252">
        <v>0</v>
      </c>
      <c r="G12252">
        <v>0</v>
      </c>
      <c r="H12252">
        <v>205000000000</v>
      </c>
      <c r="I12252">
        <v>340000000</v>
      </c>
      <c r="J12252">
        <v>0.03</v>
      </c>
    </row>
    <row r="12253" spans="1:10" customFormat="1" hidden="1" x14ac:dyDescent="0.25">
      <c r="A12253">
        <v>222</v>
      </c>
      <c r="B12253" t="s">
        <v>600</v>
      </c>
      <c r="C12253" t="s">
        <v>601</v>
      </c>
      <c r="D12253">
        <v>272093781670</v>
      </c>
      <c r="E12253">
        <v>1</v>
      </c>
      <c r="F12253">
        <v>0</v>
      </c>
      <c r="G12253">
        <v>0</v>
      </c>
      <c r="H12253">
        <v>10000000000</v>
      </c>
      <c r="I12253">
        <v>340000000</v>
      </c>
      <c r="J12253">
        <v>1.9900000000000001E-2</v>
      </c>
    </row>
    <row r="12254" spans="1:10" customFormat="1" hidden="1" x14ac:dyDescent="0.25">
      <c r="A12254">
        <v>222</v>
      </c>
      <c r="B12254" t="s">
        <v>1103</v>
      </c>
      <c r="C12254" t="s">
        <v>1104</v>
      </c>
      <c r="D12254">
        <v>77735166440</v>
      </c>
      <c r="E12254">
        <v>1</v>
      </c>
      <c r="F12254">
        <v>0</v>
      </c>
      <c r="G12254">
        <v>0</v>
      </c>
      <c r="H12254">
        <v>500000000</v>
      </c>
      <c r="I12254">
        <v>340000000</v>
      </c>
      <c r="J12254">
        <v>0.03</v>
      </c>
    </row>
    <row r="12255" spans="1:10" customFormat="1" hidden="1" x14ac:dyDescent="0.25">
      <c r="A12255">
        <v>222</v>
      </c>
      <c r="B12255" t="s">
        <v>2524</v>
      </c>
      <c r="C12255" t="s">
        <v>2525</v>
      </c>
      <c r="D12255">
        <v>14985046567</v>
      </c>
      <c r="E12255">
        <v>1</v>
      </c>
      <c r="F12255">
        <v>0</v>
      </c>
      <c r="G12255">
        <v>0</v>
      </c>
      <c r="H12255">
        <v>100000000000</v>
      </c>
      <c r="I12255">
        <v>360000000</v>
      </c>
      <c r="J12255">
        <v>0.05</v>
      </c>
    </row>
    <row r="12256" spans="1:10" customFormat="1" hidden="1" x14ac:dyDescent="0.25">
      <c r="A12256">
        <v>222</v>
      </c>
      <c r="B12256" t="s">
        <v>224</v>
      </c>
      <c r="C12256" t="s">
        <v>225</v>
      </c>
      <c r="D12256">
        <v>116386921317</v>
      </c>
      <c r="E12256">
        <v>1</v>
      </c>
      <c r="F12256">
        <v>0</v>
      </c>
      <c r="G12256">
        <v>0</v>
      </c>
      <c r="H12256">
        <v>100000000000</v>
      </c>
      <c r="I12256">
        <v>340000000</v>
      </c>
      <c r="J12256">
        <v>2.8000000000000001E-2</v>
      </c>
    </row>
    <row r="12257" spans="1:10" customFormat="1" hidden="1" x14ac:dyDescent="0.25">
      <c r="A12257">
        <v>222</v>
      </c>
      <c r="B12257" t="s">
        <v>2526</v>
      </c>
      <c r="C12257" t="s">
        <v>2525</v>
      </c>
      <c r="D12257">
        <v>0</v>
      </c>
      <c r="E12257">
        <v>1</v>
      </c>
      <c r="F12257">
        <v>0</v>
      </c>
      <c r="G12257">
        <v>0</v>
      </c>
      <c r="H12257">
        <v>100000000000</v>
      </c>
      <c r="I12257">
        <v>340000000</v>
      </c>
      <c r="J12257">
        <v>0.05</v>
      </c>
    </row>
    <row r="12258" spans="1:10" customFormat="1" hidden="1" x14ac:dyDescent="0.25">
      <c r="A12258">
        <v>222</v>
      </c>
      <c r="B12258" t="s">
        <v>161</v>
      </c>
      <c r="C12258" t="s">
        <v>162</v>
      </c>
      <c r="D12258">
        <v>114454701145917</v>
      </c>
      <c r="E12258">
        <v>7154943322</v>
      </c>
      <c r="F12258">
        <v>90541389853</v>
      </c>
      <c r="G12258">
        <v>68</v>
      </c>
      <c r="H12258">
        <v>2900000000000</v>
      </c>
      <c r="I12258">
        <v>340000000</v>
      </c>
      <c r="J12258">
        <v>7.0000000000000007E-2</v>
      </c>
    </row>
    <row r="12259" spans="1:10" customFormat="1" hidden="1" x14ac:dyDescent="0.25">
      <c r="A12259">
        <v>222</v>
      </c>
      <c r="B12259" t="s">
        <v>2549</v>
      </c>
      <c r="C12259" t="s">
        <v>2550</v>
      </c>
      <c r="D12259">
        <v>231059943125</v>
      </c>
      <c r="E12259">
        <v>350000000</v>
      </c>
      <c r="F12259">
        <v>2511865047</v>
      </c>
      <c r="G12259">
        <v>2</v>
      </c>
      <c r="H12259">
        <v>100000000</v>
      </c>
      <c r="I12259">
        <v>350000000</v>
      </c>
      <c r="J12259">
        <v>0</v>
      </c>
    </row>
    <row r="12260" spans="1:10" customFormat="1" hidden="1" x14ac:dyDescent="0.25">
      <c r="A12260">
        <v>222</v>
      </c>
      <c r="B12260" t="s">
        <v>1632</v>
      </c>
      <c r="C12260" t="s">
        <v>1633</v>
      </c>
      <c r="D12260">
        <v>108153518736283</v>
      </c>
      <c r="E12260">
        <v>2218763704</v>
      </c>
      <c r="F12260">
        <v>60746693103</v>
      </c>
      <c r="G12260">
        <v>44</v>
      </c>
      <c r="H12260">
        <v>50000000000</v>
      </c>
      <c r="I12260">
        <v>340000000</v>
      </c>
      <c r="J12260">
        <v>0.03</v>
      </c>
    </row>
    <row r="12261" spans="1:10" customFormat="1" hidden="1" x14ac:dyDescent="0.25">
      <c r="A12261">
        <v>222</v>
      </c>
      <c r="B12261" t="s">
        <v>1048</v>
      </c>
      <c r="C12261" t="s">
        <v>1049</v>
      </c>
      <c r="D12261">
        <v>106917331539</v>
      </c>
      <c r="E12261">
        <v>1</v>
      </c>
      <c r="F12261">
        <v>0</v>
      </c>
      <c r="G12261">
        <v>0</v>
      </c>
      <c r="H12261">
        <v>400000000</v>
      </c>
      <c r="I12261">
        <v>340000000</v>
      </c>
      <c r="J12261">
        <v>0.02</v>
      </c>
    </row>
    <row r="12262" spans="1:10" customFormat="1" hidden="1" x14ac:dyDescent="0.25">
      <c r="A12262">
        <v>222</v>
      </c>
      <c r="B12262" t="s">
        <v>2466</v>
      </c>
      <c r="C12262" t="s">
        <v>2467</v>
      </c>
      <c r="D12262">
        <v>206188314276</v>
      </c>
      <c r="E12262">
        <v>1</v>
      </c>
      <c r="F12262">
        <v>0</v>
      </c>
      <c r="G12262">
        <v>0</v>
      </c>
      <c r="H12262">
        <v>50000000000</v>
      </c>
      <c r="I12262">
        <v>340000000</v>
      </c>
      <c r="J12262">
        <v>0.02</v>
      </c>
    </row>
    <row r="12263" spans="1:10" customFormat="1" hidden="1" x14ac:dyDescent="0.25">
      <c r="A12263">
        <v>222</v>
      </c>
      <c r="B12263" t="s">
        <v>1667</v>
      </c>
      <c r="C12263" t="s">
        <v>1668</v>
      </c>
      <c r="D12263">
        <v>5905479901758</v>
      </c>
      <c r="E12263">
        <v>501797015</v>
      </c>
      <c r="F12263">
        <v>5231436848</v>
      </c>
      <c r="G12263">
        <v>4</v>
      </c>
      <c r="H12263">
        <v>1600000000000</v>
      </c>
      <c r="I12263">
        <v>340000000</v>
      </c>
      <c r="J12263">
        <v>0.03</v>
      </c>
    </row>
    <row r="12264" spans="1:10" customFormat="1" hidden="1" x14ac:dyDescent="0.25">
      <c r="A12264">
        <v>222</v>
      </c>
      <c r="B12264" t="s">
        <v>536</v>
      </c>
      <c r="C12264" t="s">
        <v>537</v>
      </c>
      <c r="D12264">
        <v>0</v>
      </c>
      <c r="E12264">
        <v>0</v>
      </c>
      <c r="F12264">
        <v>0</v>
      </c>
      <c r="G12264">
        <v>0</v>
      </c>
      <c r="H12264">
        <v>168000000000</v>
      </c>
      <c r="I12264">
        <v>340000000</v>
      </c>
      <c r="J12264">
        <v>3.5999999999999997E-2</v>
      </c>
    </row>
    <row r="12265" spans="1:10" customFormat="1" hidden="1" x14ac:dyDescent="0.25">
      <c r="A12265">
        <v>222</v>
      </c>
      <c r="B12265" t="s">
        <v>552</v>
      </c>
      <c r="C12265" t="s">
        <v>553</v>
      </c>
      <c r="D12265">
        <v>87656199415</v>
      </c>
      <c r="E12265">
        <v>1</v>
      </c>
      <c r="F12265">
        <v>0</v>
      </c>
      <c r="G12265">
        <v>0</v>
      </c>
      <c r="H12265">
        <v>5000000000</v>
      </c>
      <c r="I12265">
        <v>345000000</v>
      </c>
      <c r="J12265">
        <v>0</v>
      </c>
    </row>
    <row r="12266" spans="1:10" customFormat="1" hidden="1" x14ac:dyDescent="0.25">
      <c r="A12266">
        <v>222</v>
      </c>
      <c r="B12266" t="s">
        <v>841</v>
      </c>
      <c r="C12266" t="s">
        <v>842</v>
      </c>
      <c r="D12266">
        <v>4451528573736</v>
      </c>
      <c r="E12266">
        <v>340000000</v>
      </c>
      <c r="F12266">
        <v>1091129507</v>
      </c>
      <c r="G12266">
        <v>1</v>
      </c>
      <c r="H12266">
        <v>100000000000</v>
      </c>
      <c r="I12266">
        <v>340000000</v>
      </c>
      <c r="J12266">
        <v>0</v>
      </c>
    </row>
    <row r="12267" spans="1:10" customFormat="1" hidden="1" x14ac:dyDescent="0.25">
      <c r="A12267">
        <v>222</v>
      </c>
      <c r="B12267" t="s">
        <v>988</v>
      </c>
      <c r="D12267">
        <v>102802555</v>
      </c>
      <c r="E12267">
        <v>1</v>
      </c>
      <c r="F12267">
        <v>0</v>
      </c>
      <c r="G12267">
        <v>0</v>
      </c>
      <c r="H12267">
        <v>100000000</v>
      </c>
      <c r="I12267">
        <v>340000000</v>
      </c>
      <c r="J12267">
        <v>0.15</v>
      </c>
    </row>
    <row r="12268" spans="1:10" customFormat="1" hidden="1" x14ac:dyDescent="0.25">
      <c r="A12268">
        <v>222</v>
      </c>
      <c r="B12268" t="s">
        <v>2615</v>
      </c>
      <c r="C12268" t="s">
        <v>2616</v>
      </c>
      <c r="D12268">
        <v>559758732327</v>
      </c>
      <c r="E12268">
        <v>1</v>
      </c>
      <c r="F12268">
        <v>0</v>
      </c>
      <c r="G12268">
        <v>0</v>
      </c>
      <c r="H12268">
        <v>550000000000</v>
      </c>
      <c r="I12268">
        <v>340000000</v>
      </c>
      <c r="J12268">
        <v>0.03</v>
      </c>
    </row>
    <row r="12269" spans="1:10" customFormat="1" hidden="1" x14ac:dyDescent="0.25">
      <c r="A12269">
        <v>222</v>
      </c>
      <c r="B12269" t="s">
        <v>2619</v>
      </c>
      <c r="C12269" t="s">
        <v>797</v>
      </c>
      <c r="D12269">
        <v>2127043469</v>
      </c>
      <c r="E12269">
        <v>1</v>
      </c>
      <c r="F12269">
        <v>0</v>
      </c>
      <c r="G12269">
        <v>0</v>
      </c>
      <c r="H12269">
        <v>2000000000</v>
      </c>
      <c r="I12269">
        <v>340000000</v>
      </c>
      <c r="J12269">
        <v>0.03</v>
      </c>
    </row>
    <row r="12270" spans="1:10" customFormat="1" hidden="1" x14ac:dyDescent="0.25">
      <c r="A12270">
        <v>222</v>
      </c>
      <c r="B12270" t="s">
        <v>2559</v>
      </c>
      <c r="C12270" t="s">
        <v>2525</v>
      </c>
      <c r="D12270">
        <v>0</v>
      </c>
      <c r="E12270">
        <v>0</v>
      </c>
      <c r="F12270">
        <v>0</v>
      </c>
      <c r="G12270">
        <v>0</v>
      </c>
      <c r="H12270">
        <v>100000000000</v>
      </c>
      <c r="I12270">
        <v>360000000</v>
      </c>
      <c r="J12270">
        <v>0.05</v>
      </c>
    </row>
    <row r="12271" spans="1:10" customFormat="1" hidden="1" x14ac:dyDescent="0.25">
      <c r="A12271">
        <v>222</v>
      </c>
      <c r="B12271" t="s">
        <v>1477</v>
      </c>
      <c r="C12271" t="s">
        <v>1478</v>
      </c>
      <c r="D12271">
        <v>27841214889559</v>
      </c>
      <c r="E12271">
        <v>393915422</v>
      </c>
      <c r="F12271">
        <v>5337626859</v>
      </c>
      <c r="G12271">
        <v>4</v>
      </c>
      <c r="H12271">
        <v>1000000000000</v>
      </c>
      <c r="I12271">
        <v>340000000</v>
      </c>
      <c r="J12271">
        <v>0.01</v>
      </c>
    </row>
    <row r="12272" spans="1:10" customFormat="1" hidden="1" x14ac:dyDescent="0.25">
      <c r="A12272">
        <v>222</v>
      </c>
      <c r="B12272" s="161" t="s">
        <v>1846</v>
      </c>
      <c r="C12272" t="s">
        <v>1847</v>
      </c>
      <c r="D12272">
        <v>0</v>
      </c>
      <c r="E12272">
        <v>0</v>
      </c>
      <c r="F12272">
        <v>0</v>
      </c>
      <c r="G12272">
        <v>0</v>
      </c>
      <c r="H12272">
        <v>100000000000</v>
      </c>
      <c r="I12272">
        <v>340000000</v>
      </c>
      <c r="J12272">
        <v>0.01</v>
      </c>
    </row>
    <row r="12273" spans="1:10" customFormat="1" hidden="1" x14ac:dyDescent="0.25">
      <c r="A12273">
        <v>222</v>
      </c>
      <c r="B12273" t="s">
        <v>280</v>
      </c>
      <c r="C12273" t="s">
        <v>281</v>
      </c>
      <c r="D12273">
        <v>114542203282</v>
      </c>
      <c r="E12273">
        <v>1</v>
      </c>
      <c r="F12273">
        <v>0</v>
      </c>
      <c r="G12273">
        <v>0</v>
      </c>
      <c r="H12273">
        <v>50000000000</v>
      </c>
      <c r="I12273">
        <v>340000000</v>
      </c>
      <c r="J12273">
        <v>0.02</v>
      </c>
    </row>
    <row r="12274" spans="1:10" customFormat="1" hidden="1" x14ac:dyDescent="0.25">
      <c r="A12274">
        <v>222</v>
      </c>
      <c r="B12274" t="s">
        <v>1444</v>
      </c>
      <c r="C12274" t="s">
        <v>1445</v>
      </c>
      <c r="D12274">
        <v>52788845439925</v>
      </c>
      <c r="E12274">
        <v>957469364</v>
      </c>
      <c r="F12274">
        <v>40547154967</v>
      </c>
      <c r="G12274">
        <v>29</v>
      </c>
      <c r="H12274">
        <v>130000000000</v>
      </c>
      <c r="I12274">
        <v>340000000</v>
      </c>
      <c r="J12274">
        <v>1.4999999999999999E-2</v>
      </c>
    </row>
    <row r="12275" spans="1:10" customFormat="1" hidden="1" x14ac:dyDescent="0.25">
      <c r="A12275">
        <v>222</v>
      </c>
      <c r="B12275" t="s">
        <v>2579</v>
      </c>
      <c r="C12275" t="s">
        <v>2580</v>
      </c>
      <c r="D12275">
        <v>162514745594674</v>
      </c>
      <c r="E12275">
        <v>100165262566</v>
      </c>
      <c r="F12275">
        <v>0</v>
      </c>
      <c r="G12275">
        <v>70</v>
      </c>
      <c r="H12275">
        <v>0</v>
      </c>
      <c r="I12275">
        <v>340000000</v>
      </c>
      <c r="J12275">
        <v>1</v>
      </c>
    </row>
    <row r="12276" spans="1:10" customFormat="1" hidden="1" x14ac:dyDescent="0.25">
      <c r="A12276">
        <v>222</v>
      </c>
      <c r="B12276" t="s">
        <v>1980</v>
      </c>
      <c r="C12276" t="s">
        <v>1981</v>
      </c>
      <c r="D12276">
        <v>1019518847390</v>
      </c>
      <c r="E12276">
        <v>1</v>
      </c>
      <c r="F12276">
        <v>0</v>
      </c>
      <c r="G12276">
        <v>0</v>
      </c>
      <c r="H12276">
        <v>500000000000</v>
      </c>
      <c r="I12276">
        <v>340000000</v>
      </c>
      <c r="J12276">
        <v>2.5000000000000001E-2</v>
      </c>
    </row>
    <row r="12277" spans="1:10" customFormat="1" hidden="1" x14ac:dyDescent="0.25">
      <c r="A12277">
        <v>222</v>
      </c>
      <c r="B12277" t="s">
        <v>701</v>
      </c>
      <c r="C12277" t="s">
        <v>702</v>
      </c>
      <c r="D12277">
        <v>121955456916502</v>
      </c>
      <c r="E12277">
        <v>7359993396</v>
      </c>
      <c r="F12277">
        <v>93265626560</v>
      </c>
      <c r="G12277">
        <v>70</v>
      </c>
      <c r="H12277">
        <v>3300000000000</v>
      </c>
      <c r="I12277">
        <v>340000000</v>
      </c>
      <c r="J12277">
        <v>7.0000000000000007E-2</v>
      </c>
    </row>
    <row r="12278" spans="1:10" customFormat="1" hidden="1" x14ac:dyDescent="0.25">
      <c r="A12278">
        <v>222</v>
      </c>
      <c r="B12278" s="161" t="s">
        <v>741</v>
      </c>
      <c r="C12278" t="s">
        <v>742</v>
      </c>
      <c r="D12278">
        <v>102879298614930</v>
      </c>
      <c r="E12278">
        <v>1281162956</v>
      </c>
      <c r="F12278">
        <v>93175132738</v>
      </c>
      <c r="G12278">
        <v>66</v>
      </c>
      <c r="H12278">
        <v>111000000000</v>
      </c>
      <c r="I12278">
        <v>340000000</v>
      </c>
      <c r="J12278">
        <v>0.01</v>
      </c>
    </row>
    <row r="12279" spans="1:10" customFormat="1" hidden="1" x14ac:dyDescent="0.25">
      <c r="A12279">
        <v>222</v>
      </c>
      <c r="B12279" t="s">
        <v>1579</v>
      </c>
      <c r="C12279" t="s">
        <v>1580</v>
      </c>
      <c r="D12279">
        <v>0</v>
      </c>
      <c r="E12279">
        <v>0</v>
      </c>
      <c r="F12279">
        <v>0</v>
      </c>
      <c r="G12279">
        <v>0</v>
      </c>
      <c r="H12279">
        <v>10000000000</v>
      </c>
      <c r="I12279">
        <v>340000000</v>
      </c>
      <c r="J12279">
        <v>0</v>
      </c>
    </row>
    <row r="12280" spans="1:10" customFormat="1" hidden="1" x14ac:dyDescent="0.25">
      <c r="A12280">
        <v>222</v>
      </c>
      <c r="B12280" t="s">
        <v>1131</v>
      </c>
      <c r="C12280" t="s">
        <v>1132</v>
      </c>
      <c r="D12280">
        <v>2339938299703</v>
      </c>
      <c r="E12280">
        <v>340000000</v>
      </c>
      <c r="F12280">
        <v>1092039221</v>
      </c>
      <c r="G12280">
        <v>1</v>
      </c>
      <c r="H12280">
        <v>1500000000000</v>
      </c>
      <c r="I12280">
        <v>340000000</v>
      </c>
      <c r="J12280">
        <v>0</v>
      </c>
    </row>
    <row r="12281" spans="1:10" customFormat="1" hidden="1" x14ac:dyDescent="0.25">
      <c r="A12281">
        <v>222</v>
      </c>
      <c r="B12281" t="s">
        <v>2059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customFormat="1" hidden="1" x14ac:dyDescent="0.25">
      <c r="A12282">
        <v>217</v>
      </c>
      <c r="B12282" t="s">
        <v>1693</v>
      </c>
      <c r="C12282" t="s">
        <v>1694</v>
      </c>
      <c r="D12282">
        <v>45315003841723</v>
      </c>
      <c r="E12282">
        <v>340000000</v>
      </c>
      <c r="F12282">
        <v>24034431941</v>
      </c>
      <c r="G12282">
        <v>14</v>
      </c>
      <c r="H12282">
        <v>510000000000</v>
      </c>
      <c r="I12282">
        <v>340000000</v>
      </c>
      <c r="J12282">
        <v>0</v>
      </c>
    </row>
    <row r="12283" spans="1:10" customFormat="1" hidden="1" x14ac:dyDescent="0.25">
      <c r="A12283">
        <v>218</v>
      </c>
      <c r="B12283" t="s">
        <v>1693</v>
      </c>
      <c r="C12283" t="s">
        <v>1694</v>
      </c>
      <c r="D12283">
        <v>44878337512488</v>
      </c>
      <c r="E12283">
        <v>340000000</v>
      </c>
      <c r="F12283">
        <v>39312597743</v>
      </c>
      <c r="G12283">
        <v>24</v>
      </c>
      <c r="H12283">
        <v>510000000000</v>
      </c>
      <c r="I12283">
        <v>340000000</v>
      </c>
      <c r="J12283">
        <v>0</v>
      </c>
    </row>
    <row r="12284" spans="1:10" customFormat="1" hidden="1" x14ac:dyDescent="0.25">
      <c r="A12284">
        <v>222</v>
      </c>
      <c r="B12284" t="s">
        <v>2143</v>
      </c>
      <c r="C12284" t="s">
        <v>2144</v>
      </c>
      <c r="D12284">
        <v>1024207393792</v>
      </c>
      <c r="E12284">
        <v>1</v>
      </c>
      <c r="F12284">
        <v>0</v>
      </c>
      <c r="G12284">
        <v>0</v>
      </c>
      <c r="H12284">
        <v>160000000000</v>
      </c>
      <c r="I12284">
        <v>340000000</v>
      </c>
      <c r="J12284">
        <v>3.5000000000000003E-2</v>
      </c>
    </row>
    <row r="12285" spans="1:10" customFormat="1" hidden="1" x14ac:dyDescent="0.25">
      <c r="A12285">
        <v>222</v>
      </c>
      <c r="B12285" t="s">
        <v>1731</v>
      </c>
      <c r="C12285" t="s">
        <v>1732</v>
      </c>
      <c r="D12285">
        <v>10004445329</v>
      </c>
      <c r="E12285">
        <v>1</v>
      </c>
      <c r="F12285">
        <v>0</v>
      </c>
      <c r="G12285">
        <v>0</v>
      </c>
      <c r="H12285">
        <v>10000000000</v>
      </c>
      <c r="I12285">
        <v>340000000</v>
      </c>
      <c r="J12285">
        <v>4.99E-2</v>
      </c>
    </row>
    <row r="12286" spans="1:10" customFormat="1" hidden="1" x14ac:dyDescent="0.25">
      <c r="A12286">
        <v>222</v>
      </c>
      <c r="B12286" t="s">
        <v>319</v>
      </c>
      <c r="C12286" t="s">
        <v>320</v>
      </c>
      <c r="D12286">
        <v>497030287</v>
      </c>
      <c r="E12286">
        <v>1</v>
      </c>
      <c r="F12286">
        <v>0</v>
      </c>
      <c r="G12286">
        <v>0</v>
      </c>
      <c r="H12286">
        <v>50000000</v>
      </c>
      <c r="I12286">
        <v>345000000</v>
      </c>
      <c r="J12286">
        <v>5.0000000000000001E-3</v>
      </c>
    </row>
    <row r="12287" spans="1:10" customFormat="1" hidden="1" x14ac:dyDescent="0.25">
      <c r="A12287">
        <v>222</v>
      </c>
      <c r="B12287" t="s">
        <v>1076</v>
      </c>
      <c r="C12287" t="s">
        <v>1077</v>
      </c>
      <c r="D12287">
        <v>1114763343951</v>
      </c>
      <c r="E12287">
        <v>367285317</v>
      </c>
      <c r="F12287">
        <v>1064127383</v>
      </c>
      <c r="G12287">
        <v>1</v>
      </c>
      <c r="H12287">
        <v>777000000000</v>
      </c>
      <c r="I12287">
        <v>340000000</v>
      </c>
      <c r="J12287">
        <v>2.5000000000000001E-2</v>
      </c>
    </row>
    <row r="12288" spans="1:10" customFormat="1" hidden="1" x14ac:dyDescent="0.25">
      <c r="A12288">
        <v>222</v>
      </c>
      <c r="B12288" t="s">
        <v>236</v>
      </c>
      <c r="C12288" t="s">
        <v>237</v>
      </c>
      <c r="D12288">
        <v>268265210698</v>
      </c>
      <c r="E12288">
        <v>1</v>
      </c>
      <c r="F12288">
        <v>0</v>
      </c>
      <c r="G12288">
        <v>0</v>
      </c>
      <c r="H12288">
        <v>225000000000</v>
      </c>
      <c r="I12288">
        <v>340000000</v>
      </c>
      <c r="J12288">
        <v>0.01</v>
      </c>
    </row>
    <row r="12289" spans="1:10" customFormat="1" hidden="1" x14ac:dyDescent="0.25">
      <c r="A12289">
        <v>222</v>
      </c>
      <c r="B12289" t="s">
        <v>2497</v>
      </c>
      <c r="C12289" t="s">
        <v>2498</v>
      </c>
      <c r="D12289">
        <v>123151481941</v>
      </c>
      <c r="E12289">
        <v>1</v>
      </c>
      <c r="F12289">
        <v>0</v>
      </c>
      <c r="G12289">
        <v>0</v>
      </c>
      <c r="H12289">
        <v>15000000000</v>
      </c>
      <c r="I12289">
        <v>340000000</v>
      </c>
      <c r="J12289">
        <v>0.02</v>
      </c>
    </row>
    <row r="12290" spans="1:10" customFormat="1" hidden="1" x14ac:dyDescent="0.25">
      <c r="A12290">
        <v>222</v>
      </c>
      <c r="B12290" t="s">
        <v>1946</v>
      </c>
      <c r="C12290" t="s">
        <v>1947</v>
      </c>
      <c r="D12290">
        <v>144119678018</v>
      </c>
      <c r="E12290">
        <v>1</v>
      </c>
      <c r="F12290">
        <v>0</v>
      </c>
      <c r="G12290">
        <v>0</v>
      </c>
      <c r="H12290">
        <v>88000000000</v>
      </c>
      <c r="I12290">
        <v>340000000</v>
      </c>
      <c r="J12290">
        <v>0.02</v>
      </c>
    </row>
    <row r="12291" spans="1:10" customFormat="1" hidden="1" x14ac:dyDescent="0.25">
      <c r="A12291">
        <v>222</v>
      </c>
      <c r="B12291" t="s">
        <v>1770</v>
      </c>
      <c r="C12291" t="s">
        <v>1771</v>
      </c>
      <c r="D12291">
        <v>310947809421</v>
      </c>
      <c r="E12291">
        <v>1</v>
      </c>
      <c r="F12291">
        <v>0</v>
      </c>
      <c r="G12291">
        <v>0</v>
      </c>
      <c r="H12291">
        <v>100000000000</v>
      </c>
      <c r="I12291">
        <v>340000000</v>
      </c>
      <c r="J12291">
        <v>0.05</v>
      </c>
    </row>
    <row r="12292" spans="1:10" customFormat="1" hidden="1" x14ac:dyDescent="0.25">
      <c r="A12292">
        <v>222</v>
      </c>
      <c r="B12292" t="s">
        <v>860</v>
      </c>
      <c r="C12292" t="s">
        <v>861</v>
      </c>
      <c r="D12292">
        <v>2499904430</v>
      </c>
      <c r="E12292">
        <v>1</v>
      </c>
      <c r="F12292">
        <v>0</v>
      </c>
      <c r="G12292">
        <v>0</v>
      </c>
      <c r="H12292">
        <v>600000000000</v>
      </c>
      <c r="I12292">
        <v>340000000</v>
      </c>
      <c r="J12292">
        <v>1.4999999999999999E-2</v>
      </c>
    </row>
    <row r="12293" spans="1:10" customFormat="1" hidden="1" x14ac:dyDescent="0.25">
      <c r="A12293">
        <v>222</v>
      </c>
      <c r="B12293" t="s">
        <v>1318</v>
      </c>
      <c r="D12293">
        <v>321624382</v>
      </c>
      <c r="E12293">
        <v>1</v>
      </c>
      <c r="F12293">
        <v>0</v>
      </c>
      <c r="G12293">
        <v>0</v>
      </c>
      <c r="H12293">
        <v>20000000000</v>
      </c>
      <c r="I12293">
        <v>340000000</v>
      </c>
      <c r="J12293">
        <v>0.01</v>
      </c>
    </row>
    <row r="12294" spans="1:10" customFormat="1" hidden="1" x14ac:dyDescent="0.25">
      <c r="A12294">
        <v>222</v>
      </c>
      <c r="B12294" t="s">
        <v>2454</v>
      </c>
      <c r="C12294" t="s">
        <v>2455</v>
      </c>
      <c r="D12294">
        <v>25000000000</v>
      </c>
      <c r="E12294">
        <v>1</v>
      </c>
      <c r="F12294">
        <v>0</v>
      </c>
      <c r="G12294">
        <v>0</v>
      </c>
      <c r="H12294">
        <v>25000000000</v>
      </c>
      <c r="I12294">
        <v>340000000</v>
      </c>
      <c r="J12294">
        <v>0.01</v>
      </c>
    </row>
    <row r="12295" spans="1:10" customFormat="1" hidden="1" x14ac:dyDescent="0.25">
      <c r="A12295">
        <v>222</v>
      </c>
      <c r="B12295" t="s">
        <v>1260</v>
      </c>
      <c r="C12295" t="s">
        <v>479</v>
      </c>
      <c r="D12295">
        <v>0</v>
      </c>
      <c r="E12295">
        <v>0</v>
      </c>
      <c r="F12295">
        <v>0</v>
      </c>
      <c r="G12295">
        <v>0</v>
      </c>
      <c r="H12295">
        <v>5000000000</v>
      </c>
      <c r="I12295">
        <v>340000000</v>
      </c>
      <c r="J12295">
        <v>0.03</v>
      </c>
    </row>
    <row r="12296" spans="1:10" customFormat="1" hidden="1" x14ac:dyDescent="0.25">
      <c r="A12296">
        <v>222</v>
      </c>
      <c r="B12296" t="s">
        <v>650</v>
      </c>
      <c r="C12296" t="s">
        <v>651</v>
      </c>
      <c r="D12296">
        <v>417124365890</v>
      </c>
      <c r="E12296">
        <v>359091350</v>
      </c>
      <c r="F12296">
        <v>1071842983</v>
      </c>
      <c r="G12296">
        <v>1</v>
      </c>
      <c r="H12296">
        <v>1000000000</v>
      </c>
      <c r="I12296">
        <v>340000000</v>
      </c>
      <c r="J12296">
        <v>1.7500000000000002E-2</v>
      </c>
    </row>
    <row r="12297" spans="1:10" customFormat="1" hidden="1" x14ac:dyDescent="0.25">
      <c r="A12297">
        <v>222</v>
      </c>
      <c r="B12297" t="s">
        <v>1623</v>
      </c>
      <c r="C12297" t="s">
        <v>1624</v>
      </c>
      <c r="D12297">
        <v>0</v>
      </c>
      <c r="E12297">
        <v>0</v>
      </c>
      <c r="F12297">
        <v>0</v>
      </c>
      <c r="G12297">
        <v>0</v>
      </c>
      <c r="H12297">
        <v>10000000000</v>
      </c>
      <c r="I12297">
        <v>340000000</v>
      </c>
      <c r="J12297">
        <v>0.03</v>
      </c>
    </row>
    <row r="12298" spans="1:10" customFormat="1" hidden="1" x14ac:dyDescent="0.25">
      <c r="A12298">
        <v>222</v>
      </c>
      <c r="B12298" t="s">
        <v>1803</v>
      </c>
      <c r="C12298" t="s">
        <v>1804</v>
      </c>
      <c r="D12298">
        <v>1995381323988</v>
      </c>
      <c r="E12298">
        <v>365218686</v>
      </c>
      <c r="F12298">
        <v>2496649989</v>
      </c>
      <c r="G12298">
        <v>2</v>
      </c>
      <c r="H12298">
        <v>1000000000</v>
      </c>
      <c r="I12298">
        <v>340000000</v>
      </c>
      <c r="J12298">
        <v>0.01</v>
      </c>
    </row>
    <row r="12299" spans="1:10" customFormat="1" hidden="1" x14ac:dyDescent="0.25">
      <c r="A12299">
        <v>222</v>
      </c>
      <c r="B12299" t="s">
        <v>367</v>
      </c>
      <c r="C12299" t="s">
        <v>368</v>
      </c>
      <c r="D12299">
        <v>31872153267237</v>
      </c>
      <c r="E12299">
        <v>340000000</v>
      </c>
      <c r="F12299">
        <v>29718001611</v>
      </c>
      <c r="G12299">
        <v>21</v>
      </c>
      <c r="H12299">
        <v>200000000000</v>
      </c>
      <c r="I12299">
        <v>340000000</v>
      </c>
      <c r="J12299">
        <v>0</v>
      </c>
    </row>
    <row r="12300" spans="1:10" customFormat="1" hidden="1" x14ac:dyDescent="0.25">
      <c r="A12300">
        <v>222</v>
      </c>
      <c r="B12300" t="s">
        <v>163</v>
      </c>
      <c r="C12300" t="s">
        <v>164</v>
      </c>
      <c r="D12300">
        <v>12845719599483</v>
      </c>
      <c r="E12300">
        <v>784394058</v>
      </c>
      <c r="F12300">
        <v>10665457409</v>
      </c>
      <c r="G12300">
        <v>8</v>
      </c>
      <c r="H12300">
        <v>150000000000</v>
      </c>
      <c r="I12300">
        <v>340000000</v>
      </c>
      <c r="J12300">
        <v>0.04</v>
      </c>
    </row>
    <row r="12301" spans="1:10" customFormat="1" hidden="1" x14ac:dyDescent="0.25">
      <c r="A12301">
        <v>222</v>
      </c>
      <c r="B12301" t="s">
        <v>1151</v>
      </c>
      <c r="C12301" t="s">
        <v>1152</v>
      </c>
      <c r="D12301">
        <v>1008226412489</v>
      </c>
      <c r="E12301">
        <v>440895083</v>
      </c>
      <c r="F12301">
        <v>2421482016</v>
      </c>
      <c r="G12301">
        <v>2</v>
      </c>
      <c r="H12301">
        <v>149000000000</v>
      </c>
      <c r="I12301">
        <v>340000000</v>
      </c>
      <c r="J12301">
        <v>0.04</v>
      </c>
    </row>
    <row r="12302" spans="1:10" customFormat="1" hidden="1" x14ac:dyDescent="0.25">
      <c r="A12302">
        <v>222</v>
      </c>
      <c r="B12302" t="s">
        <v>1723</v>
      </c>
      <c r="C12302" t="s">
        <v>1724</v>
      </c>
      <c r="D12302">
        <v>335645493014</v>
      </c>
      <c r="E12302">
        <v>361820021</v>
      </c>
      <c r="F12302">
        <v>1069181035</v>
      </c>
      <c r="G12302">
        <v>1</v>
      </c>
      <c r="H12302">
        <v>38500000000</v>
      </c>
      <c r="I12302">
        <v>340000000</v>
      </c>
      <c r="J12302">
        <v>0.02</v>
      </c>
    </row>
    <row r="12303" spans="1:10" customFormat="1" hidden="1" x14ac:dyDescent="0.25">
      <c r="A12303">
        <v>222</v>
      </c>
      <c r="B12303" t="s">
        <v>1390</v>
      </c>
      <c r="C12303" t="s">
        <v>1391</v>
      </c>
      <c r="D12303">
        <v>0</v>
      </c>
      <c r="E12303">
        <v>0</v>
      </c>
      <c r="F12303">
        <v>0</v>
      </c>
      <c r="G12303">
        <v>0</v>
      </c>
      <c r="H12303">
        <v>10000000000</v>
      </c>
      <c r="I12303">
        <v>340000000</v>
      </c>
      <c r="J12303">
        <v>0.01</v>
      </c>
    </row>
    <row r="12304" spans="1:10" customFormat="1" hidden="1" x14ac:dyDescent="0.25">
      <c r="A12304">
        <v>222</v>
      </c>
      <c r="B12304" t="s">
        <v>2426</v>
      </c>
      <c r="D12304">
        <v>27617078</v>
      </c>
      <c r="E12304">
        <v>1</v>
      </c>
      <c r="F12304">
        <v>0</v>
      </c>
      <c r="G12304">
        <v>0</v>
      </c>
      <c r="H12304">
        <v>100000000</v>
      </c>
      <c r="I12304">
        <v>345000000</v>
      </c>
      <c r="J12304">
        <v>0.15</v>
      </c>
    </row>
    <row r="12305" spans="1:10" customFormat="1" hidden="1" x14ac:dyDescent="0.25">
      <c r="A12305">
        <v>222</v>
      </c>
      <c r="B12305" t="s">
        <v>327</v>
      </c>
      <c r="C12305" t="s">
        <v>328</v>
      </c>
      <c r="D12305">
        <v>56297252552</v>
      </c>
      <c r="E12305">
        <v>1</v>
      </c>
      <c r="F12305">
        <v>0</v>
      </c>
      <c r="G12305">
        <v>0</v>
      </c>
      <c r="H12305">
        <v>5000000000</v>
      </c>
      <c r="I12305">
        <v>340000000</v>
      </c>
      <c r="J12305">
        <v>0.01</v>
      </c>
    </row>
    <row r="12306" spans="1:10" customFormat="1" hidden="1" x14ac:dyDescent="0.25">
      <c r="A12306">
        <v>222</v>
      </c>
      <c r="B12306" t="s">
        <v>818</v>
      </c>
      <c r="C12306" t="s">
        <v>819</v>
      </c>
      <c r="D12306">
        <v>29006828411922</v>
      </c>
      <c r="E12306">
        <v>1005839852</v>
      </c>
      <c r="F12306">
        <v>24786152796</v>
      </c>
      <c r="G12306">
        <v>18</v>
      </c>
      <c r="H12306">
        <v>1000000000000</v>
      </c>
      <c r="I12306">
        <v>500000000</v>
      </c>
      <c r="J12306">
        <v>0.02</v>
      </c>
    </row>
    <row r="12307" spans="1:10" customFormat="1" hidden="1" x14ac:dyDescent="0.25">
      <c r="A12307">
        <v>222</v>
      </c>
      <c r="B12307" t="s">
        <v>2265</v>
      </c>
      <c r="D12307">
        <v>0</v>
      </c>
      <c r="E12307">
        <v>0</v>
      </c>
      <c r="F12307">
        <v>0</v>
      </c>
      <c r="G12307">
        <v>0</v>
      </c>
      <c r="H12307">
        <v>176836000000</v>
      </c>
      <c r="I12307">
        <v>345000000</v>
      </c>
      <c r="J12307">
        <v>0.02</v>
      </c>
    </row>
    <row r="12308" spans="1:10" customFormat="1" hidden="1" x14ac:dyDescent="0.25">
      <c r="A12308">
        <v>222</v>
      </c>
      <c r="B12308" t="s">
        <v>2483</v>
      </c>
      <c r="C12308" t="s">
        <v>2484</v>
      </c>
      <c r="D12308">
        <v>55549070925442</v>
      </c>
      <c r="E12308">
        <v>1360216245</v>
      </c>
      <c r="F12308">
        <v>32986991924</v>
      </c>
      <c r="G12308">
        <v>24</v>
      </c>
      <c r="H12308">
        <v>100000000000</v>
      </c>
      <c r="I12308">
        <v>340000000</v>
      </c>
      <c r="J12308">
        <v>0.03</v>
      </c>
    </row>
    <row r="12309" spans="1:10" customFormat="1" hidden="1" x14ac:dyDescent="0.25">
      <c r="A12309">
        <v>222</v>
      </c>
      <c r="B12309" t="s">
        <v>1468</v>
      </c>
      <c r="C12309" t="s">
        <v>1469</v>
      </c>
      <c r="D12309">
        <v>25000000000</v>
      </c>
      <c r="E12309">
        <v>1</v>
      </c>
      <c r="F12309">
        <v>0</v>
      </c>
      <c r="G12309">
        <v>0</v>
      </c>
      <c r="H12309">
        <v>25000000000</v>
      </c>
      <c r="I12309">
        <v>340000000</v>
      </c>
      <c r="J12309">
        <v>0.01</v>
      </c>
    </row>
    <row r="12310" spans="1:10" customFormat="1" hidden="1" x14ac:dyDescent="0.25">
      <c r="A12310">
        <v>222</v>
      </c>
      <c r="B12310" t="s">
        <v>1228</v>
      </c>
      <c r="C12310" t="s">
        <v>1229</v>
      </c>
      <c r="D12310">
        <v>170748244879032</v>
      </c>
      <c r="E12310">
        <v>18897946401</v>
      </c>
      <c r="F12310">
        <v>124195487456</v>
      </c>
      <c r="G12310">
        <v>100</v>
      </c>
      <c r="H12310">
        <v>1000000000</v>
      </c>
      <c r="I12310">
        <v>340000000</v>
      </c>
      <c r="J12310">
        <v>0.13</v>
      </c>
    </row>
    <row r="12311" spans="1:10" customFormat="1" hidden="1" x14ac:dyDescent="0.25">
      <c r="A12311">
        <v>222</v>
      </c>
      <c r="B12311" t="s">
        <v>1601</v>
      </c>
      <c r="C12311" t="s">
        <v>1602</v>
      </c>
      <c r="D12311">
        <v>133223516271</v>
      </c>
      <c r="E12311">
        <v>1</v>
      </c>
      <c r="F12311">
        <v>0</v>
      </c>
      <c r="G12311">
        <v>0</v>
      </c>
      <c r="H12311">
        <v>20000000000</v>
      </c>
      <c r="I12311">
        <v>340000000</v>
      </c>
      <c r="J12311">
        <v>0.02</v>
      </c>
    </row>
    <row r="12312" spans="1:10" customFormat="1" hidden="1" x14ac:dyDescent="0.25">
      <c r="A12312">
        <v>222</v>
      </c>
      <c r="B12312" t="s">
        <v>1840</v>
      </c>
      <c r="C12312" t="s">
        <v>1841</v>
      </c>
      <c r="D12312">
        <v>0</v>
      </c>
      <c r="E12312">
        <v>0</v>
      </c>
      <c r="F12312">
        <v>0</v>
      </c>
      <c r="G12312">
        <v>0</v>
      </c>
      <c r="H12312">
        <v>51999000000</v>
      </c>
      <c r="I12312">
        <v>340000000</v>
      </c>
      <c r="J12312">
        <v>0.03</v>
      </c>
    </row>
    <row r="12313" spans="1:10" customFormat="1" hidden="1" x14ac:dyDescent="0.25">
      <c r="A12313">
        <v>222</v>
      </c>
      <c r="B12313" t="s">
        <v>1830</v>
      </c>
      <c r="C12313" t="s">
        <v>1831</v>
      </c>
      <c r="D12313">
        <v>10049805483145</v>
      </c>
      <c r="E12313">
        <v>372727970</v>
      </c>
      <c r="F12313">
        <v>1058204372</v>
      </c>
      <c r="G12313">
        <v>1</v>
      </c>
      <c r="H12313">
        <v>10000000</v>
      </c>
      <c r="I12313">
        <v>340000000</v>
      </c>
      <c r="J12313">
        <v>0.03</v>
      </c>
    </row>
    <row r="12314" spans="1:10" customFormat="1" hidden="1" x14ac:dyDescent="0.25">
      <c r="A12314">
        <v>222</v>
      </c>
      <c r="B12314" t="s">
        <v>2574</v>
      </c>
      <c r="C12314" t="s">
        <v>1991</v>
      </c>
      <c r="D12314">
        <v>27786045665</v>
      </c>
      <c r="E12314">
        <v>1</v>
      </c>
      <c r="F12314">
        <v>0</v>
      </c>
      <c r="G12314">
        <v>0</v>
      </c>
      <c r="H12314">
        <v>200000000</v>
      </c>
      <c r="I12314">
        <v>345000000</v>
      </c>
      <c r="J12314">
        <v>0.02</v>
      </c>
    </row>
    <row r="12315" spans="1:10" customFormat="1" hidden="1" x14ac:dyDescent="0.25">
      <c r="A12315">
        <v>222</v>
      </c>
      <c r="B12315" t="s">
        <v>1515</v>
      </c>
      <c r="C12315" t="s">
        <v>1516</v>
      </c>
      <c r="D12315">
        <v>90941596715</v>
      </c>
      <c r="E12315">
        <v>1</v>
      </c>
      <c r="F12315">
        <v>0</v>
      </c>
      <c r="G12315">
        <v>0</v>
      </c>
      <c r="H12315">
        <v>50000000000</v>
      </c>
      <c r="I12315">
        <v>345000000</v>
      </c>
      <c r="J12315">
        <v>0.03</v>
      </c>
    </row>
    <row r="12316" spans="1:10" customFormat="1" hidden="1" x14ac:dyDescent="0.25">
      <c r="A12316">
        <v>222</v>
      </c>
      <c r="B12316" t="s">
        <v>1609</v>
      </c>
      <c r="C12316" t="s">
        <v>1610</v>
      </c>
      <c r="D12316">
        <v>285607552906</v>
      </c>
      <c r="E12316">
        <v>1</v>
      </c>
      <c r="F12316">
        <v>0</v>
      </c>
      <c r="G12316">
        <v>0</v>
      </c>
      <c r="H12316">
        <v>20000000000</v>
      </c>
      <c r="I12316">
        <v>340000000</v>
      </c>
      <c r="J12316">
        <v>0</v>
      </c>
    </row>
    <row r="12317" spans="1:10" customFormat="1" hidden="1" x14ac:dyDescent="0.25">
      <c r="A12317">
        <v>222</v>
      </c>
      <c r="B12317" t="s">
        <v>2427</v>
      </c>
      <c r="C12317" t="s">
        <v>2428</v>
      </c>
      <c r="D12317">
        <v>162000007657118</v>
      </c>
      <c r="E12317">
        <v>133076705981</v>
      </c>
      <c r="F12317">
        <v>0</v>
      </c>
      <c r="G12317">
        <v>93</v>
      </c>
      <c r="H12317">
        <v>0</v>
      </c>
      <c r="I12317">
        <v>340000000</v>
      </c>
      <c r="J12317">
        <v>1</v>
      </c>
    </row>
    <row r="12318" spans="1:10" customFormat="1" hidden="1" x14ac:dyDescent="0.25">
      <c r="A12318">
        <v>222</v>
      </c>
      <c r="B12318" t="s">
        <v>1179</v>
      </c>
      <c r="C12318" t="s">
        <v>1180</v>
      </c>
      <c r="D12318">
        <v>1021652689</v>
      </c>
      <c r="E12318">
        <v>1</v>
      </c>
      <c r="F12318">
        <v>0</v>
      </c>
      <c r="G12318">
        <v>0</v>
      </c>
      <c r="H12318">
        <v>1000000000</v>
      </c>
      <c r="I12318">
        <v>340000000</v>
      </c>
      <c r="J12318">
        <v>0</v>
      </c>
    </row>
    <row r="12319" spans="1:10" customFormat="1" hidden="1" x14ac:dyDescent="0.25">
      <c r="A12319">
        <v>222</v>
      </c>
      <c r="B12319" t="s">
        <v>971</v>
      </c>
      <c r="C12319" t="s">
        <v>972</v>
      </c>
      <c r="D12319">
        <v>57978834066</v>
      </c>
      <c r="E12319">
        <v>1</v>
      </c>
      <c r="F12319">
        <v>0</v>
      </c>
      <c r="G12319">
        <v>0</v>
      </c>
      <c r="H12319">
        <v>1000000000</v>
      </c>
      <c r="I12319">
        <v>340000000</v>
      </c>
      <c r="J12319">
        <v>0.01</v>
      </c>
    </row>
    <row r="12320" spans="1:10" customFormat="1" hidden="1" x14ac:dyDescent="0.25">
      <c r="A12320">
        <v>222</v>
      </c>
      <c r="B12320" t="s">
        <v>1193</v>
      </c>
      <c r="C12320" t="s">
        <v>1194</v>
      </c>
      <c r="D12320">
        <v>1021828486</v>
      </c>
      <c r="E12320">
        <v>1</v>
      </c>
      <c r="F12320">
        <v>0</v>
      </c>
      <c r="G12320">
        <v>0</v>
      </c>
      <c r="H12320">
        <v>1000000000</v>
      </c>
      <c r="I12320">
        <v>340000000</v>
      </c>
      <c r="J12320">
        <v>0</v>
      </c>
    </row>
    <row r="12321" spans="1:10" customFormat="1" hidden="1" x14ac:dyDescent="0.25">
      <c r="A12321">
        <v>222</v>
      </c>
      <c r="B12321" t="s">
        <v>1192</v>
      </c>
      <c r="D12321">
        <v>51498021487</v>
      </c>
      <c r="E12321">
        <v>1</v>
      </c>
      <c r="F12321">
        <v>0</v>
      </c>
      <c r="G12321">
        <v>0</v>
      </c>
      <c r="H12321">
        <v>50000000000</v>
      </c>
      <c r="I12321">
        <v>345000000</v>
      </c>
      <c r="J12321">
        <v>1.95E-2</v>
      </c>
    </row>
    <row r="12322" spans="1:10" customFormat="1" hidden="1" x14ac:dyDescent="0.25">
      <c r="A12322">
        <v>222</v>
      </c>
      <c r="B12322" t="s">
        <v>602</v>
      </c>
      <c r="C12322" t="s">
        <v>603</v>
      </c>
      <c r="D12322">
        <v>0</v>
      </c>
      <c r="E12322">
        <v>0</v>
      </c>
      <c r="F12322">
        <v>0</v>
      </c>
      <c r="G12322">
        <v>0</v>
      </c>
      <c r="H12322">
        <v>10000000000</v>
      </c>
      <c r="I12322">
        <v>340000000</v>
      </c>
      <c r="J12322">
        <v>8.8000000000000005E-3</v>
      </c>
    </row>
    <row r="12323" spans="1:10" customFormat="1" hidden="1" x14ac:dyDescent="0.25">
      <c r="A12323">
        <v>216</v>
      </c>
      <c r="B12323" t="s">
        <v>146</v>
      </c>
      <c r="C12323" t="s">
        <v>147</v>
      </c>
      <c r="D12323">
        <v>178384338</v>
      </c>
      <c r="E12323">
        <v>1</v>
      </c>
      <c r="F12323">
        <v>0</v>
      </c>
      <c r="G12323">
        <v>0</v>
      </c>
      <c r="H12323">
        <v>150000000</v>
      </c>
      <c r="I12323">
        <v>340000000</v>
      </c>
      <c r="J12323">
        <v>0.01</v>
      </c>
    </row>
    <row r="12324" spans="1:10" customFormat="1" hidden="1" x14ac:dyDescent="0.25">
      <c r="A12324">
        <v>222</v>
      </c>
      <c r="B12324" t="s">
        <v>1467</v>
      </c>
      <c r="C12324" t="s">
        <v>523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customFormat="1" hidden="1" x14ac:dyDescent="0.25">
      <c r="A12325">
        <v>211</v>
      </c>
      <c r="B12325" t="s">
        <v>1693</v>
      </c>
      <c r="C12325" t="s">
        <v>1694</v>
      </c>
      <c r="D12325">
        <v>13873430352577</v>
      </c>
      <c r="E12325">
        <v>340000000</v>
      </c>
      <c r="F12325">
        <v>10369009635</v>
      </c>
      <c r="G12325">
        <v>5</v>
      </c>
      <c r="H12325">
        <v>305000000000</v>
      </c>
      <c r="I12325">
        <v>340000000</v>
      </c>
      <c r="J12325">
        <v>0</v>
      </c>
    </row>
    <row r="12326" spans="1:10" customFormat="1" hidden="1" x14ac:dyDescent="0.25">
      <c r="A12326">
        <v>222</v>
      </c>
      <c r="B12326" t="s">
        <v>1274</v>
      </c>
      <c r="C12326" t="s">
        <v>1275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 customFormat="1" hidden="1" x14ac:dyDescent="0.25">
      <c r="A12327">
        <v>222</v>
      </c>
      <c r="B12327" t="s">
        <v>1339</v>
      </c>
      <c r="C12327" t="s">
        <v>1340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 customFormat="1" hidden="1" x14ac:dyDescent="0.25">
      <c r="A12328">
        <v>222</v>
      </c>
      <c r="B12328" t="s">
        <v>1386</v>
      </c>
      <c r="C12328" t="s">
        <v>1387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 customFormat="1" hidden="1" x14ac:dyDescent="0.25">
      <c r="A12329">
        <v>218</v>
      </c>
      <c r="B12329" t="s">
        <v>1888</v>
      </c>
      <c r="C12329" t="s">
        <v>1889</v>
      </c>
      <c r="D12329">
        <v>1128691146607</v>
      </c>
      <c r="E12329">
        <v>391141210</v>
      </c>
      <c r="F12329">
        <v>1260171870</v>
      </c>
      <c r="G12329">
        <v>1</v>
      </c>
      <c r="H12329">
        <v>148000000000</v>
      </c>
      <c r="I12329">
        <v>340000000</v>
      </c>
      <c r="J12329">
        <v>3.9E-2</v>
      </c>
    </row>
    <row r="12330" spans="1:10" customFormat="1" hidden="1" x14ac:dyDescent="0.25">
      <c r="A12330">
        <v>222</v>
      </c>
      <c r="B12330" t="s">
        <v>1360</v>
      </c>
      <c r="C12330" t="s">
        <v>1361</v>
      </c>
      <c r="D12330">
        <v>97984354894</v>
      </c>
      <c r="E12330">
        <v>1</v>
      </c>
      <c r="F12330">
        <v>0</v>
      </c>
      <c r="G12330">
        <v>0</v>
      </c>
      <c r="H12330">
        <v>76003000000</v>
      </c>
      <c r="I12330">
        <v>340000000</v>
      </c>
      <c r="J12330">
        <v>0</v>
      </c>
    </row>
    <row r="12331" spans="1:10" customFormat="1" hidden="1" x14ac:dyDescent="0.25">
      <c r="A12331">
        <v>222</v>
      </c>
      <c r="B12331" t="s">
        <v>333</v>
      </c>
      <c r="C12331" t="s">
        <v>334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customFormat="1" hidden="1" x14ac:dyDescent="0.25">
      <c r="A12332">
        <v>222</v>
      </c>
      <c r="B12332" t="s">
        <v>2514</v>
      </c>
      <c r="C12332" t="s">
        <v>2515</v>
      </c>
      <c r="D12332">
        <v>2235087464595</v>
      </c>
      <c r="E12332">
        <v>1</v>
      </c>
      <c r="F12332">
        <v>0</v>
      </c>
      <c r="G12332">
        <v>0</v>
      </c>
      <c r="H12332">
        <v>250000000000</v>
      </c>
      <c r="I12332">
        <v>340000000</v>
      </c>
      <c r="J12332">
        <v>0</v>
      </c>
    </row>
    <row r="12333" spans="1:10" customFormat="1" hidden="1" x14ac:dyDescent="0.25">
      <c r="A12333">
        <v>222</v>
      </c>
      <c r="B12333" t="s">
        <v>2380</v>
      </c>
      <c r="D12333">
        <v>0</v>
      </c>
      <c r="E12333">
        <v>0</v>
      </c>
      <c r="F12333">
        <v>0</v>
      </c>
      <c r="G12333">
        <v>0</v>
      </c>
      <c r="H12333">
        <v>500000000000</v>
      </c>
      <c r="I12333">
        <v>340000000</v>
      </c>
      <c r="J12333">
        <v>0.03</v>
      </c>
    </row>
    <row r="12334" spans="1:10" customFormat="1" hidden="1" x14ac:dyDescent="0.25">
      <c r="A12334">
        <v>222</v>
      </c>
      <c r="B12334" t="s">
        <v>1286</v>
      </c>
      <c r="C12334" t="s">
        <v>1287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customFormat="1" hidden="1" x14ac:dyDescent="0.25">
      <c r="A12335">
        <v>222</v>
      </c>
      <c r="B12335" t="s">
        <v>1087</v>
      </c>
      <c r="C12335" t="s">
        <v>1088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customFormat="1" hidden="1" x14ac:dyDescent="0.25">
      <c r="A12336">
        <v>222</v>
      </c>
      <c r="B12336" t="s">
        <v>1625</v>
      </c>
      <c r="C12336" t="s">
        <v>1626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 customFormat="1" hidden="1" x14ac:dyDescent="0.25">
      <c r="A12337">
        <v>222</v>
      </c>
      <c r="B12337" t="s">
        <v>2029</v>
      </c>
      <c r="C12337" t="s">
        <v>1608</v>
      </c>
      <c r="D12337">
        <v>0</v>
      </c>
      <c r="E12337">
        <v>0</v>
      </c>
      <c r="F12337">
        <v>0</v>
      </c>
      <c r="G12337">
        <v>0</v>
      </c>
      <c r="H12337">
        <v>500000000000</v>
      </c>
      <c r="I12337">
        <v>340000000</v>
      </c>
      <c r="J12337">
        <v>1.4999999999999999E-2</v>
      </c>
    </row>
    <row r="12338" spans="1:10" customFormat="1" hidden="1" x14ac:dyDescent="0.25">
      <c r="A12338">
        <v>222</v>
      </c>
      <c r="B12338" t="s">
        <v>315</v>
      </c>
      <c r="C12338" t="s">
        <v>316</v>
      </c>
      <c r="D12338">
        <v>13585912827856</v>
      </c>
      <c r="E12338">
        <v>407579156</v>
      </c>
      <c r="F12338">
        <v>6758598261</v>
      </c>
      <c r="G12338">
        <v>5</v>
      </c>
      <c r="H12338">
        <v>1250000030000</v>
      </c>
      <c r="I12338">
        <v>340000000</v>
      </c>
      <c r="J12338">
        <v>9.9000000000000008E-3</v>
      </c>
    </row>
    <row r="12339" spans="1:10" customFormat="1" hidden="1" x14ac:dyDescent="0.25">
      <c r="A12339">
        <v>222</v>
      </c>
      <c r="B12339" t="s">
        <v>509</v>
      </c>
      <c r="C12339" t="s">
        <v>510</v>
      </c>
      <c r="D12339">
        <v>15590282703</v>
      </c>
      <c r="E12339">
        <v>1</v>
      </c>
      <c r="F12339">
        <v>0</v>
      </c>
      <c r="G12339">
        <v>0</v>
      </c>
      <c r="H12339">
        <v>600000000</v>
      </c>
      <c r="I12339">
        <v>340000000</v>
      </c>
      <c r="J12339">
        <v>0.03</v>
      </c>
    </row>
    <row r="12340" spans="1:10" customFormat="1" hidden="1" x14ac:dyDescent="0.25">
      <c r="A12340">
        <v>222</v>
      </c>
      <c r="B12340" t="s">
        <v>2424</v>
      </c>
      <c r="C12340" t="s">
        <v>2425</v>
      </c>
      <c r="D12340">
        <v>77994734307</v>
      </c>
      <c r="E12340">
        <v>1</v>
      </c>
      <c r="F12340">
        <v>0</v>
      </c>
      <c r="G12340">
        <v>0</v>
      </c>
      <c r="H12340">
        <v>15000000000</v>
      </c>
      <c r="I12340">
        <v>340000000</v>
      </c>
      <c r="J12340">
        <v>0.01</v>
      </c>
    </row>
    <row r="12341" spans="1:10" customFormat="1" hidden="1" x14ac:dyDescent="0.25">
      <c r="A12341">
        <v>222</v>
      </c>
      <c r="B12341" t="s">
        <v>960</v>
      </c>
      <c r="D12341">
        <v>105402555</v>
      </c>
      <c r="E12341">
        <v>1</v>
      </c>
      <c r="F12341">
        <v>0</v>
      </c>
      <c r="G12341">
        <v>0</v>
      </c>
      <c r="H12341">
        <v>100000000</v>
      </c>
      <c r="I12341">
        <v>340000000</v>
      </c>
      <c r="J12341">
        <v>0.15</v>
      </c>
    </row>
    <row r="12342" spans="1:10" customFormat="1" hidden="1" x14ac:dyDescent="0.25">
      <c r="A12342">
        <v>222</v>
      </c>
      <c r="B12342" t="s">
        <v>1782</v>
      </c>
      <c r="C12342" t="s">
        <v>1783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340000000</v>
      </c>
      <c r="J12342">
        <v>0.03</v>
      </c>
    </row>
    <row r="12343" spans="1:10" customFormat="1" hidden="1" x14ac:dyDescent="0.25">
      <c r="A12343">
        <v>222</v>
      </c>
      <c r="B12343" t="s">
        <v>709</v>
      </c>
      <c r="C12343" t="s">
        <v>710</v>
      </c>
      <c r="D12343">
        <v>216258354307</v>
      </c>
      <c r="E12343">
        <v>1</v>
      </c>
      <c r="F12343">
        <v>0</v>
      </c>
      <c r="G12343">
        <v>0</v>
      </c>
      <c r="H12343">
        <v>125000000000</v>
      </c>
      <c r="I12343">
        <v>350000000</v>
      </c>
      <c r="J12343">
        <v>0.03</v>
      </c>
    </row>
    <row r="12344" spans="1:10" customFormat="1" hidden="1" x14ac:dyDescent="0.25">
      <c r="A12344">
        <v>222</v>
      </c>
      <c r="B12344" t="s">
        <v>1934</v>
      </c>
      <c r="C12344" t="s">
        <v>1935</v>
      </c>
      <c r="D12344">
        <v>0</v>
      </c>
      <c r="E12344">
        <v>1</v>
      </c>
      <c r="F12344">
        <v>0</v>
      </c>
      <c r="G12344">
        <v>0</v>
      </c>
      <c r="H12344">
        <v>2550000000000</v>
      </c>
      <c r="I12344">
        <v>345000000</v>
      </c>
      <c r="J12344">
        <v>0.02</v>
      </c>
    </row>
    <row r="12345" spans="1:10" customFormat="1" hidden="1" x14ac:dyDescent="0.25">
      <c r="A12345">
        <v>222</v>
      </c>
      <c r="B12345" t="s">
        <v>1018</v>
      </c>
      <c r="C12345" t="s">
        <v>1019</v>
      </c>
      <c r="D12345">
        <v>64416135337</v>
      </c>
      <c r="E12345">
        <v>1</v>
      </c>
      <c r="F12345">
        <v>0</v>
      </c>
      <c r="G12345">
        <v>0</v>
      </c>
      <c r="H12345">
        <v>10000000000</v>
      </c>
      <c r="I12345">
        <v>340000000</v>
      </c>
      <c r="J12345">
        <v>0.08</v>
      </c>
    </row>
    <row r="12346" spans="1:10" customFormat="1" hidden="1" x14ac:dyDescent="0.25">
      <c r="A12346">
        <v>222</v>
      </c>
      <c r="B12346" t="s">
        <v>2464</v>
      </c>
      <c r="C12346" t="s">
        <v>2465</v>
      </c>
      <c r="D12346">
        <v>99491993222</v>
      </c>
      <c r="E12346">
        <v>1</v>
      </c>
      <c r="F12346">
        <v>0</v>
      </c>
      <c r="G12346">
        <v>0</v>
      </c>
      <c r="H12346">
        <v>98000000000</v>
      </c>
      <c r="I12346">
        <v>340000000</v>
      </c>
      <c r="J12346">
        <v>0</v>
      </c>
    </row>
    <row r="12347" spans="1:10" customFormat="1" hidden="1" x14ac:dyDescent="0.25">
      <c r="A12347">
        <v>222</v>
      </c>
      <c r="B12347" t="s">
        <v>1178</v>
      </c>
      <c r="D12347">
        <v>0</v>
      </c>
      <c r="E12347">
        <v>1</v>
      </c>
      <c r="F12347">
        <v>0</v>
      </c>
      <c r="G12347">
        <v>0</v>
      </c>
      <c r="H12347">
        <v>10000000000</v>
      </c>
      <c r="I12347">
        <v>340000000</v>
      </c>
      <c r="J12347">
        <v>0.02</v>
      </c>
    </row>
    <row r="12348" spans="1:10" customFormat="1" hidden="1" x14ac:dyDescent="0.25">
      <c r="A12348">
        <v>222</v>
      </c>
      <c r="B12348" t="s">
        <v>274</v>
      </c>
      <c r="C12348" t="s">
        <v>275</v>
      </c>
      <c r="D12348">
        <v>2169512370155</v>
      </c>
      <c r="E12348">
        <v>1</v>
      </c>
      <c r="F12348">
        <v>0</v>
      </c>
      <c r="G12348">
        <v>0</v>
      </c>
      <c r="H12348">
        <v>1800000000000</v>
      </c>
      <c r="I12348">
        <v>340000000</v>
      </c>
      <c r="J12348">
        <v>0</v>
      </c>
    </row>
    <row r="12349" spans="1:10" customFormat="1" hidden="1" x14ac:dyDescent="0.25">
      <c r="A12349">
        <v>222</v>
      </c>
      <c r="B12349" t="s">
        <v>1948</v>
      </c>
      <c r="C12349" t="s">
        <v>1949</v>
      </c>
      <c r="D12349">
        <v>20749265916</v>
      </c>
      <c r="E12349">
        <v>1</v>
      </c>
      <c r="F12349">
        <v>0</v>
      </c>
      <c r="G12349">
        <v>0</v>
      </c>
      <c r="H12349">
        <v>10000000000</v>
      </c>
      <c r="I12349">
        <v>340000000</v>
      </c>
      <c r="J12349">
        <v>0</v>
      </c>
    </row>
    <row r="12350" spans="1:10" customFormat="1" hidden="1" x14ac:dyDescent="0.25">
      <c r="A12350">
        <v>222</v>
      </c>
      <c r="B12350" t="s">
        <v>1257</v>
      </c>
      <c r="C12350" t="s">
        <v>936</v>
      </c>
      <c r="D12350">
        <v>257825743</v>
      </c>
      <c r="E12350">
        <v>1</v>
      </c>
      <c r="F12350">
        <v>0</v>
      </c>
      <c r="G12350">
        <v>0</v>
      </c>
      <c r="H12350">
        <v>500000000</v>
      </c>
      <c r="I12350">
        <v>345000000</v>
      </c>
      <c r="J12350">
        <v>5.0000000000000001E-3</v>
      </c>
    </row>
    <row r="12351" spans="1:10" customFormat="1" hidden="1" x14ac:dyDescent="0.25">
      <c r="A12351">
        <v>222</v>
      </c>
      <c r="B12351" t="s">
        <v>1234</v>
      </c>
      <c r="C12351" t="s">
        <v>1235</v>
      </c>
      <c r="D12351">
        <v>231104214</v>
      </c>
      <c r="E12351">
        <v>1</v>
      </c>
      <c r="F12351">
        <v>0</v>
      </c>
      <c r="G12351">
        <v>0</v>
      </c>
      <c r="H12351">
        <v>5000000</v>
      </c>
      <c r="I12351">
        <v>340000000</v>
      </c>
      <c r="J12351">
        <v>0.02</v>
      </c>
    </row>
    <row r="12352" spans="1:10" customFormat="1" hidden="1" x14ac:dyDescent="0.25">
      <c r="A12352">
        <v>222</v>
      </c>
      <c r="B12352" t="s">
        <v>1966</v>
      </c>
      <c r="C12352" t="s">
        <v>1967</v>
      </c>
      <c r="D12352">
        <v>47774423</v>
      </c>
      <c r="E12352">
        <v>1</v>
      </c>
      <c r="F12352">
        <v>0</v>
      </c>
      <c r="G12352">
        <v>0</v>
      </c>
      <c r="H12352">
        <v>0</v>
      </c>
      <c r="I12352">
        <v>340000000</v>
      </c>
      <c r="J12352">
        <v>1.4999999999999999E-2</v>
      </c>
    </row>
    <row r="12353" spans="1:10" customFormat="1" hidden="1" x14ac:dyDescent="0.25">
      <c r="A12353">
        <v>222</v>
      </c>
      <c r="B12353" t="s">
        <v>476</v>
      </c>
      <c r="C12353" t="s">
        <v>477</v>
      </c>
      <c r="D12353">
        <v>0</v>
      </c>
      <c r="E12353">
        <v>0</v>
      </c>
      <c r="F12353">
        <v>0</v>
      </c>
      <c r="G12353">
        <v>0</v>
      </c>
      <c r="H12353">
        <v>10000000000</v>
      </c>
      <c r="I12353">
        <v>340000000</v>
      </c>
      <c r="J12353">
        <v>1.4999999999999999E-2</v>
      </c>
    </row>
    <row r="12354" spans="1:10" customFormat="1" hidden="1" x14ac:dyDescent="0.25">
      <c r="A12354">
        <v>222</v>
      </c>
      <c r="B12354" t="s">
        <v>1226</v>
      </c>
      <c r="C12354" t="s">
        <v>1227</v>
      </c>
      <c r="D12354">
        <v>36990558759</v>
      </c>
      <c r="E12354">
        <v>1</v>
      </c>
      <c r="F12354">
        <v>0</v>
      </c>
      <c r="G12354">
        <v>0</v>
      </c>
      <c r="H12354">
        <v>10000000000</v>
      </c>
      <c r="I12354">
        <v>340000000</v>
      </c>
      <c r="J12354">
        <v>0.02</v>
      </c>
    </row>
    <row r="12355" spans="1:10" customFormat="1" hidden="1" x14ac:dyDescent="0.25">
      <c r="A12355">
        <v>222</v>
      </c>
      <c r="B12355" t="s">
        <v>1050</v>
      </c>
      <c r="C12355" t="s">
        <v>1051</v>
      </c>
      <c r="D12355">
        <v>72917818903</v>
      </c>
      <c r="E12355">
        <v>1</v>
      </c>
      <c r="F12355">
        <v>0</v>
      </c>
      <c r="G12355">
        <v>0</v>
      </c>
      <c r="H12355">
        <v>10000000000</v>
      </c>
      <c r="I12355">
        <v>340000000</v>
      </c>
      <c r="J12355">
        <v>8.9999999999999993E-3</v>
      </c>
    </row>
    <row r="12356" spans="1:10" customFormat="1" hidden="1" x14ac:dyDescent="0.25">
      <c r="A12356">
        <v>222</v>
      </c>
      <c r="B12356" t="s">
        <v>1064</v>
      </c>
      <c r="C12356" t="s">
        <v>1065</v>
      </c>
      <c r="D12356">
        <v>2007239216</v>
      </c>
      <c r="E12356">
        <v>1</v>
      </c>
      <c r="F12356">
        <v>0</v>
      </c>
      <c r="G12356">
        <v>0</v>
      </c>
      <c r="H12356">
        <v>2000000000</v>
      </c>
      <c r="I12356">
        <v>340000000</v>
      </c>
      <c r="J12356">
        <v>0.01</v>
      </c>
    </row>
    <row r="12357" spans="1:10" customFormat="1" hidden="1" x14ac:dyDescent="0.25">
      <c r="A12357">
        <v>222</v>
      </c>
      <c r="B12357" t="s">
        <v>843</v>
      </c>
      <c r="C12357" t="s">
        <v>844</v>
      </c>
      <c r="D12357">
        <v>0</v>
      </c>
      <c r="E12357">
        <v>0</v>
      </c>
      <c r="F12357">
        <v>0</v>
      </c>
      <c r="G12357">
        <v>0</v>
      </c>
      <c r="H12357">
        <v>130000000</v>
      </c>
      <c r="I12357">
        <v>340000000</v>
      </c>
      <c r="J12357">
        <v>7.4999999999999997E-2</v>
      </c>
    </row>
    <row r="12358" spans="1:10" customFormat="1" hidden="1" x14ac:dyDescent="0.25">
      <c r="A12358">
        <v>222</v>
      </c>
      <c r="B12358" t="s">
        <v>747</v>
      </c>
      <c r="C12358" t="s">
        <v>748</v>
      </c>
      <c r="D12358">
        <v>3313567383</v>
      </c>
      <c r="E12358">
        <v>1</v>
      </c>
      <c r="F12358">
        <v>0</v>
      </c>
      <c r="G12358">
        <v>0</v>
      </c>
      <c r="H12358">
        <v>100000000000</v>
      </c>
      <c r="I12358">
        <v>340000000</v>
      </c>
      <c r="J12358">
        <v>4.4999999999999998E-2</v>
      </c>
    </row>
    <row r="12359" spans="1:10" customFormat="1" hidden="1" x14ac:dyDescent="0.25">
      <c r="A12359">
        <v>222</v>
      </c>
      <c r="B12359" t="s">
        <v>723</v>
      </c>
      <c r="C12359" t="s">
        <v>724</v>
      </c>
      <c r="D12359">
        <v>518697694907</v>
      </c>
      <c r="E12359">
        <v>1</v>
      </c>
      <c r="F12359">
        <v>0</v>
      </c>
      <c r="G12359">
        <v>0</v>
      </c>
      <c r="H12359">
        <v>25000000000</v>
      </c>
      <c r="I12359">
        <v>340000000</v>
      </c>
      <c r="J12359">
        <v>0.02</v>
      </c>
    </row>
    <row r="12360" spans="1:10" customFormat="1" hidden="1" x14ac:dyDescent="0.25">
      <c r="A12360">
        <v>222</v>
      </c>
      <c r="B12360" t="s">
        <v>927</v>
      </c>
      <c r="C12360" t="s">
        <v>928</v>
      </c>
      <c r="D12360">
        <v>65120035331</v>
      </c>
      <c r="E12360">
        <v>1</v>
      </c>
      <c r="F12360">
        <v>0</v>
      </c>
      <c r="G12360">
        <v>0</v>
      </c>
      <c r="H12360">
        <v>1000000000</v>
      </c>
      <c r="I12360">
        <v>345000000</v>
      </c>
      <c r="J12360">
        <v>0.01</v>
      </c>
    </row>
    <row r="12361" spans="1:10" customFormat="1" hidden="1" x14ac:dyDescent="0.25">
      <c r="A12361">
        <v>222</v>
      </c>
      <c r="B12361" t="s">
        <v>1858</v>
      </c>
      <c r="C12361" t="s">
        <v>1859</v>
      </c>
      <c r="D12361">
        <v>102228615160</v>
      </c>
      <c r="E12361">
        <v>1</v>
      </c>
      <c r="F12361">
        <v>0</v>
      </c>
      <c r="G12361">
        <v>0</v>
      </c>
      <c r="H12361">
        <v>11000000000</v>
      </c>
      <c r="I12361">
        <v>340000000</v>
      </c>
      <c r="J12361">
        <v>0.02</v>
      </c>
    </row>
    <row r="12362" spans="1:10" customFormat="1" hidden="1" x14ac:dyDescent="0.25">
      <c r="A12362">
        <v>222</v>
      </c>
      <c r="B12362" t="s">
        <v>1709</v>
      </c>
      <c r="C12362" t="s">
        <v>1710</v>
      </c>
      <c r="D12362">
        <v>19040358325</v>
      </c>
      <c r="E12362">
        <v>1</v>
      </c>
      <c r="F12362">
        <v>0</v>
      </c>
      <c r="G12362">
        <v>0</v>
      </c>
      <c r="H12362">
        <v>19000000000</v>
      </c>
      <c r="I12362">
        <v>340000000</v>
      </c>
      <c r="J12362">
        <v>0</v>
      </c>
    </row>
    <row r="12363" spans="1:10" customFormat="1" hidden="1" x14ac:dyDescent="0.25">
      <c r="A12363">
        <v>222</v>
      </c>
      <c r="B12363" t="s">
        <v>2015</v>
      </c>
      <c r="C12363" t="s">
        <v>2016</v>
      </c>
      <c r="D12363">
        <v>0</v>
      </c>
      <c r="E12363">
        <v>0</v>
      </c>
      <c r="F12363">
        <v>0</v>
      </c>
      <c r="G12363">
        <v>0</v>
      </c>
      <c r="H12363">
        <v>1000000000</v>
      </c>
      <c r="I12363">
        <v>340000000</v>
      </c>
      <c r="J12363">
        <v>0.01</v>
      </c>
    </row>
    <row r="12364" spans="1:10" customFormat="1" hidden="1" x14ac:dyDescent="0.25">
      <c r="A12364">
        <v>222</v>
      </c>
      <c r="B12364" t="s">
        <v>1634</v>
      </c>
      <c r="C12364" t="s">
        <v>1635</v>
      </c>
      <c r="D12364">
        <v>799632335462</v>
      </c>
      <c r="E12364">
        <v>349818481</v>
      </c>
      <c r="F12364">
        <v>1081123859</v>
      </c>
      <c r="G12364">
        <v>1</v>
      </c>
      <c r="H12364">
        <v>5000000000</v>
      </c>
      <c r="I12364">
        <v>340000000</v>
      </c>
      <c r="J12364">
        <v>8.9999999999999993E-3</v>
      </c>
    </row>
    <row r="12365" spans="1:10" customFormat="1" hidden="1" x14ac:dyDescent="0.25">
      <c r="A12365">
        <v>222</v>
      </c>
      <c r="B12365" t="s">
        <v>895</v>
      </c>
      <c r="C12365" t="s">
        <v>896</v>
      </c>
      <c r="D12365">
        <v>29178478753</v>
      </c>
      <c r="E12365">
        <v>1</v>
      </c>
      <c r="F12365">
        <v>0</v>
      </c>
      <c r="G12365">
        <v>0</v>
      </c>
      <c r="H12365">
        <v>3000000000</v>
      </c>
      <c r="I12365">
        <v>340000000</v>
      </c>
      <c r="J12365">
        <v>2.5000000000000001E-2</v>
      </c>
    </row>
    <row r="12366" spans="1:10" customFormat="1" hidden="1" x14ac:dyDescent="0.25">
      <c r="A12366">
        <v>222</v>
      </c>
      <c r="B12366" t="s">
        <v>1589</v>
      </c>
      <c r="C12366" t="s">
        <v>1590</v>
      </c>
      <c r="D12366">
        <v>77381127</v>
      </c>
      <c r="E12366">
        <v>1</v>
      </c>
      <c r="F12366">
        <v>0</v>
      </c>
      <c r="G12366">
        <v>0</v>
      </c>
      <c r="H12366">
        <v>1000000</v>
      </c>
      <c r="I12366">
        <v>340000000</v>
      </c>
      <c r="J12366">
        <v>0.03</v>
      </c>
    </row>
    <row r="12367" spans="1:10" customFormat="1" hidden="1" x14ac:dyDescent="0.25">
      <c r="A12367">
        <v>217</v>
      </c>
      <c r="B12367" t="s">
        <v>146</v>
      </c>
      <c r="C12367" t="s">
        <v>147</v>
      </c>
      <c r="D12367">
        <v>157670627</v>
      </c>
      <c r="E12367">
        <v>1</v>
      </c>
      <c r="F12367">
        <v>0</v>
      </c>
      <c r="G12367">
        <v>0</v>
      </c>
      <c r="H12367">
        <v>150000000</v>
      </c>
      <c r="I12367">
        <v>340000000</v>
      </c>
      <c r="J12367">
        <v>0.01</v>
      </c>
    </row>
    <row r="12368" spans="1:10" customFormat="1" hidden="1" x14ac:dyDescent="0.25">
      <c r="A12368">
        <v>222</v>
      </c>
      <c r="B12368" t="s">
        <v>381</v>
      </c>
      <c r="C12368" t="s">
        <v>382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customFormat="1" hidden="1" x14ac:dyDescent="0.25">
      <c r="A12369">
        <v>220</v>
      </c>
      <c r="B12369" t="s">
        <v>466</v>
      </c>
      <c r="C12369" t="s">
        <v>467</v>
      </c>
      <c r="D12369">
        <v>751653389075</v>
      </c>
      <c r="E12369">
        <v>387765907</v>
      </c>
      <c r="F12369">
        <v>2681714539</v>
      </c>
      <c r="G12369">
        <v>2</v>
      </c>
      <c r="H12369">
        <v>350000000000</v>
      </c>
      <c r="I12369">
        <v>340000000</v>
      </c>
      <c r="J12369">
        <v>1.7500000000000002E-2</v>
      </c>
    </row>
    <row r="12370" spans="1:10" customFormat="1" hidden="1" x14ac:dyDescent="0.25">
      <c r="A12370">
        <v>222</v>
      </c>
      <c r="B12370" s="161" t="s">
        <v>1093</v>
      </c>
      <c r="C12370" t="s">
        <v>1094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 customFormat="1" hidden="1" x14ac:dyDescent="0.25">
      <c r="A12371">
        <v>222</v>
      </c>
      <c r="B12371" t="s">
        <v>689</v>
      </c>
      <c r="C12371" t="s">
        <v>690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 customFormat="1" hidden="1" x14ac:dyDescent="0.25">
      <c r="A12372">
        <v>222</v>
      </c>
      <c r="B12372" t="s">
        <v>1792</v>
      </c>
      <c r="C12372" t="s">
        <v>1793</v>
      </c>
      <c r="D12372">
        <v>135253740591</v>
      </c>
      <c r="E12372">
        <v>1</v>
      </c>
      <c r="F12372">
        <v>0</v>
      </c>
      <c r="G12372">
        <v>0</v>
      </c>
      <c r="H12372">
        <v>100000000000</v>
      </c>
      <c r="I12372">
        <v>340000000</v>
      </c>
      <c r="J12372">
        <v>0</v>
      </c>
    </row>
    <row r="12373" spans="1:10" customFormat="1" hidden="1" x14ac:dyDescent="0.25">
      <c r="A12373">
        <v>222</v>
      </c>
      <c r="B12373" t="s">
        <v>760</v>
      </c>
      <c r="C12373" t="s">
        <v>761</v>
      </c>
      <c r="D12373">
        <v>1720051010694</v>
      </c>
      <c r="E12373">
        <v>1</v>
      </c>
      <c r="F12373">
        <v>0</v>
      </c>
      <c r="G12373">
        <v>0</v>
      </c>
      <c r="H12373">
        <v>40000000000</v>
      </c>
      <c r="I12373">
        <v>340000000</v>
      </c>
      <c r="J12373">
        <v>2.5000000000000001E-2</v>
      </c>
    </row>
    <row r="12374" spans="1:10" customFormat="1" hidden="1" x14ac:dyDescent="0.25">
      <c r="A12374">
        <v>222</v>
      </c>
      <c r="B12374" t="s">
        <v>1218</v>
      </c>
      <c r="C12374" t="s">
        <v>1219</v>
      </c>
      <c r="D12374">
        <v>1553719327</v>
      </c>
      <c r="E12374">
        <v>1</v>
      </c>
      <c r="F12374">
        <v>0</v>
      </c>
      <c r="G12374">
        <v>0</v>
      </c>
      <c r="H12374">
        <v>1050000000</v>
      </c>
      <c r="I12374">
        <v>340000000</v>
      </c>
      <c r="J12374">
        <v>0.04</v>
      </c>
    </row>
    <row r="12375" spans="1:10" customFormat="1" hidden="1" x14ac:dyDescent="0.25">
      <c r="A12375">
        <v>222</v>
      </c>
      <c r="B12375" t="s">
        <v>707</v>
      </c>
      <c r="C12375" t="s">
        <v>708</v>
      </c>
      <c r="D12375">
        <v>1022225664</v>
      </c>
      <c r="E12375">
        <v>1</v>
      </c>
      <c r="F12375">
        <v>0</v>
      </c>
      <c r="G12375">
        <v>0</v>
      </c>
      <c r="H12375">
        <v>1000000000</v>
      </c>
      <c r="I12375">
        <v>340000000</v>
      </c>
      <c r="J12375">
        <v>0</v>
      </c>
    </row>
    <row r="12376" spans="1:10" customFormat="1" hidden="1" x14ac:dyDescent="0.25">
      <c r="A12376">
        <v>222</v>
      </c>
      <c r="B12376" t="s">
        <v>587</v>
      </c>
      <c r="C12376" t="s">
        <v>588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customFormat="1" hidden="1" x14ac:dyDescent="0.25">
      <c r="A12377">
        <v>222</v>
      </c>
      <c r="B12377" t="s">
        <v>1784</v>
      </c>
      <c r="C12377" t="s">
        <v>1785</v>
      </c>
      <c r="D12377">
        <v>1000000000</v>
      </c>
      <c r="E12377">
        <v>1</v>
      </c>
      <c r="F12377">
        <v>0</v>
      </c>
      <c r="G12377">
        <v>0</v>
      </c>
      <c r="H12377">
        <v>1000000000</v>
      </c>
      <c r="I12377">
        <v>340000000</v>
      </c>
      <c r="J12377">
        <v>0.03</v>
      </c>
    </row>
    <row r="12378" spans="1:10" customFormat="1" hidden="1" x14ac:dyDescent="0.25">
      <c r="A12378">
        <v>222</v>
      </c>
      <c r="B12378" t="s">
        <v>1012</v>
      </c>
      <c r="C12378" t="s">
        <v>1013</v>
      </c>
      <c r="D12378">
        <v>788724265433</v>
      </c>
      <c r="E12378">
        <v>361819495</v>
      </c>
      <c r="F12378">
        <v>1069155297</v>
      </c>
      <c r="G12378">
        <v>1</v>
      </c>
      <c r="H12378">
        <v>770000000000</v>
      </c>
      <c r="I12378">
        <v>340000000</v>
      </c>
      <c r="J12378">
        <v>0.02</v>
      </c>
    </row>
    <row r="12379" spans="1:10" customFormat="1" hidden="1" x14ac:dyDescent="0.25">
      <c r="A12379">
        <v>222</v>
      </c>
      <c r="B12379" t="s">
        <v>2206</v>
      </c>
      <c r="D12379">
        <v>0</v>
      </c>
      <c r="E12379">
        <v>0</v>
      </c>
      <c r="F12379">
        <v>0</v>
      </c>
      <c r="G12379">
        <v>0</v>
      </c>
      <c r="H12379">
        <v>1000000000000</v>
      </c>
      <c r="I12379">
        <v>340000000</v>
      </c>
      <c r="J12379">
        <v>0</v>
      </c>
    </row>
    <row r="12380" spans="1:10" customFormat="1" hidden="1" x14ac:dyDescent="0.25">
      <c r="A12380">
        <v>222</v>
      </c>
      <c r="B12380" t="s">
        <v>1026</v>
      </c>
      <c r="C12380" t="s">
        <v>1027</v>
      </c>
      <c r="D12380">
        <v>0</v>
      </c>
      <c r="E12380">
        <v>0</v>
      </c>
      <c r="F12380">
        <v>0</v>
      </c>
      <c r="G12380">
        <v>0</v>
      </c>
      <c r="H12380">
        <v>150000000</v>
      </c>
      <c r="I12380">
        <v>340000000</v>
      </c>
      <c r="J12380">
        <v>0</v>
      </c>
    </row>
    <row r="12381" spans="1:10" customFormat="1" hidden="1" x14ac:dyDescent="0.25">
      <c r="A12381">
        <v>222</v>
      </c>
      <c r="B12381" t="s">
        <v>2037</v>
      </c>
      <c r="C12381" t="s">
        <v>2038</v>
      </c>
      <c r="D12381">
        <v>20268595197</v>
      </c>
      <c r="E12381">
        <v>1</v>
      </c>
      <c r="F12381">
        <v>0</v>
      </c>
      <c r="G12381">
        <v>0</v>
      </c>
      <c r="H12381">
        <v>950000000</v>
      </c>
      <c r="I12381">
        <v>340000000</v>
      </c>
      <c r="J12381">
        <v>0.1</v>
      </c>
    </row>
    <row r="12382" spans="1:10" customFormat="1" hidden="1" x14ac:dyDescent="0.25">
      <c r="A12382">
        <v>222</v>
      </c>
      <c r="B12382" t="s">
        <v>631</v>
      </c>
      <c r="C12382" t="s">
        <v>632</v>
      </c>
      <c r="D12382">
        <v>306014728512</v>
      </c>
      <c r="E12382">
        <v>1</v>
      </c>
      <c r="F12382">
        <v>0</v>
      </c>
      <c r="G12382">
        <v>0</v>
      </c>
      <c r="H12382">
        <v>70000000000</v>
      </c>
      <c r="I12382">
        <v>340000000</v>
      </c>
      <c r="J12382">
        <v>0.02</v>
      </c>
    </row>
    <row r="12383" spans="1:10" customFormat="1" hidden="1" x14ac:dyDescent="0.25">
      <c r="A12383">
        <v>222</v>
      </c>
      <c r="B12383" t="s">
        <v>455</v>
      </c>
      <c r="C12383" t="s">
        <v>456</v>
      </c>
      <c r="D12383">
        <v>7545003839</v>
      </c>
      <c r="E12383">
        <v>1</v>
      </c>
      <c r="F12383">
        <v>0</v>
      </c>
      <c r="G12383">
        <v>0</v>
      </c>
      <c r="H12383">
        <v>1000000000</v>
      </c>
      <c r="I12383">
        <v>340000000</v>
      </c>
      <c r="J12383">
        <v>0.01</v>
      </c>
    </row>
    <row r="12384" spans="1:10" customFormat="1" hidden="1" x14ac:dyDescent="0.25">
      <c r="A12384">
        <v>222</v>
      </c>
      <c r="B12384" t="s">
        <v>2644</v>
      </c>
      <c r="C12384" t="s">
        <v>2645</v>
      </c>
      <c r="D12384">
        <v>1152072731937</v>
      </c>
      <c r="E12384">
        <v>1</v>
      </c>
      <c r="F12384">
        <v>0</v>
      </c>
      <c r="G12384">
        <v>0</v>
      </c>
      <c r="H12384">
        <v>33333333333</v>
      </c>
      <c r="I12384">
        <v>343000000</v>
      </c>
      <c r="J12384">
        <v>3.3329999999999999E-2</v>
      </c>
    </row>
    <row r="12385" spans="1:10" customFormat="1" hidden="1" x14ac:dyDescent="0.25">
      <c r="A12385">
        <v>222</v>
      </c>
      <c r="B12385" t="s">
        <v>2318</v>
      </c>
      <c r="C12385" t="s">
        <v>2319</v>
      </c>
      <c r="D12385">
        <v>1320237749520</v>
      </c>
      <c r="E12385">
        <v>350913415</v>
      </c>
      <c r="F12385">
        <v>1080428101</v>
      </c>
      <c r="G12385">
        <v>1</v>
      </c>
      <c r="H12385">
        <v>250000000000</v>
      </c>
      <c r="I12385">
        <v>340000000</v>
      </c>
      <c r="J12385">
        <v>0.01</v>
      </c>
    </row>
    <row r="12386" spans="1:10" customFormat="1" hidden="1" x14ac:dyDescent="0.25">
      <c r="A12386">
        <v>222</v>
      </c>
      <c r="B12386" t="s">
        <v>2419</v>
      </c>
      <c r="C12386" t="s">
        <v>2420</v>
      </c>
      <c r="D12386">
        <v>0</v>
      </c>
      <c r="E12386">
        <v>0</v>
      </c>
      <c r="F12386">
        <v>0</v>
      </c>
      <c r="G12386">
        <v>0</v>
      </c>
      <c r="H12386">
        <v>50000000000</v>
      </c>
      <c r="I12386">
        <v>340000000</v>
      </c>
      <c r="J12386">
        <v>0.05</v>
      </c>
    </row>
    <row r="12387" spans="1:10" customFormat="1" hidden="1" x14ac:dyDescent="0.25">
      <c r="A12387">
        <v>222</v>
      </c>
      <c r="B12387" t="s">
        <v>1805</v>
      </c>
      <c r="C12387" t="s">
        <v>1806</v>
      </c>
      <c r="D12387">
        <v>50837066592</v>
      </c>
      <c r="E12387">
        <v>543188570</v>
      </c>
      <c r="F12387">
        <v>887743754</v>
      </c>
      <c r="G12387">
        <v>1</v>
      </c>
      <c r="H12387">
        <v>1000000</v>
      </c>
      <c r="I12387">
        <v>450000000</v>
      </c>
      <c r="J12387">
        <v>9.5000000000000001E-2</v>
      </c>
    </row>
    <row r="12388" spans="1:10" customFormat="1" hidden="1" x14ac:dyDescent="0.25">
      <c r="A12388">
        <v>222</v>
      </c>
      <c r="B12388" t="s">
        <v>755</v>
      </c>
      <c r="C12388" t="s">
        <v>342</v>
      </c>
      <c r="D12388">
        <v>28634679642</v>
      </c>
      <c r="E12388">
        <v>1</v>
      </c>
      <c r="F12388">
        <v>0</v>
      </c>
      <c r="G12388">
        <v>0</v>
      </c>
      <c r="H12388">
        <v>8000000000</v>
      </c>
      <c r="I12388">
        <v>340000000</v>
      </c>
      <c r="J12388">
        <v>0.03</v>
      </c>
    </row>
    <row r="12389" spans="1:10" customFormat="1" hidden="1" x14ac:dyDescent="0.25">
      <c r="A12389">
        <v>222</v>
      </c>
      <c r="B12389" t="s">
        <v>1705</v>
      </c>
      <c r="C12389" t="s">
        <v>1706</v>
      </c>
      <c r="D12389">
        <v>4937586477506</v>
      </c>
      <c r="E12389">
        <v>340000000</v>
      </c>
      <c r="F12389">
        <v>2522302839</v>
      </c>
      <c r="G12389">
        <v>2</v>
      </c>
      <c r="H12389">
        <v>111111111111</v>
      </c>
      <c r="I12389">
        <v>340000000</v>
      </c>
      <c r="J12389">
        <v>0</v>
      </c>
    </row>
    <row r="12390" spans="1:10" customFormat="1" hidden="1" x14ac:dyDescent="0.25">
      <c r="A12390">
        <v>222</v>
      </c>
      <c r="B12390" t="s">
        <v>1008</v>
      </c>
      <c r="C12390" t="s">
        <v>1009</v>
      </c>
      <c r="D12390">
        <v>24911195753983</v>
      </c>
      <c r="E12390">
        <v>551388383</v>
      </c>
      <c r="F12390">
        <v>20927449927</v>
      </c>
      <c r="G12390">
        <v>15</v>
      </c>
      <c r="H12390">
        <v>500000000000</v>
      </c>
      <c r="I12390">
        <v>340000000</v>
      </c>
      <c r="J12390">
        <v>0.01</v>
      </c>
    </row>
    <row r="12391" spans="1:10" customFormat="1" hidden="1" x14ac:dyDescent="0.25">
      <c r="A12391">
        <v>222</v>
      </c>
      <c r="B12391" t="s">
        <v>2516</v>
      </c>
      <c r="C12391" t="s">
        <v>2517</v>
      </c>
      <c r="D12391">
        <v>11036588301</v>
      </c>
      <c r="E12391">
        <v>1</v>
      </c>
      <c r="F12391">
        <v>0</v>
      </c>
      <c r="G12391">
        <v>0</v>
      </c>
      <c r="H12391">
        <v>200000000</v>
      </c>
      <c r="I12391">
        <v>340000000</v>
      </c>
      <c r="J12391">
        <v>0.02</v>
      </c>
    </row>
    <row r="12392" spans="1:10" customFormat="1" hidden="1" x14ac:dyDescent="0.25">
      <c r="A12392">
        <v>222</v>
      </c>
      <c r="B12392" t="s">
        <v>933</v>
      </c>
      <c r="C12392" t="s">
        <v>934</v>
      </c>
      <c r="D12392">
        <v>5500427817</v>
      </c>
      <c r="E12392">
        <v>1</v>
      </c>
      <c r="F12392">
        <v>0</v>
      </c>
      <c r="G12392">
        <v>0</v>
      </c>
      <c r="H12392">
        <v>1000000000</v>
      </c>
      <c r="I12392">
        <v>340000000</v>
      </c>
      <c r="J12392">
        <v>0.01</v>
      </c>
    </row>
    <row r="12393" spans="1:10" customFormat="1" hidden="1" x14ac:dyDescent="0.25">
      <c r="A12393">
        <v>222</v>
      </c>
      <c r="B12393" t="s">
        <v>2404</v>
      </c>
      <c r="D12393">
        <v>0</v>
      </c>
      <c r="E12393">
        <v>0</v>
      </c>
      <c r="F12393">
        <v>0</v>
      </c>
      <c r="G12393">
        <v>0</v>
      </c>
      <c r="H12393">
        <v>900000000000</v>
      </c>
      <c r="I12393">
        <v>340000000</v>
      </c>
      <c r="J12393">
        <v>0.01</v>
      </c>
    </row>
    <row r="12394" spans="1:10" customFormat="1" hidden="1" x14ac:dyDescent="0.25">
      <c r="A12394">
        <v>222</v>
      </c>
      <c r="B12394" t="s">
        <v>2107</v>
      </c>
      <c r="C12394" t="s">
        <v>2108</v>
      </c>
      <c r="D12394">
        <v>799580224135</v>
      </c>
      <c r="E12394">
        <v>1</v>
      </c>
      <c r="F12394">
        <v>0</v>
      </c>
      <c r="G12394">
        <v>0</v>
      </c>
      <c r="H12394">
        <v>10000000000</v>
      </c>
      <c r="I12394">
        <v>340000000</v>
      </c>
      <c r="J12394">
        <v>0</v>
      </c>
    </row>
    <row r="12395" spans="1:10" customFormat="1" hidden="1" x14ac:dyDescent="0.25">
      <c r="A12395">
        <v>222</v>
      </c>
      <c r="B12395" t="s">
        <v>1615</v>
      </c>
      <c r="C12395" t="s">
        <v>1616</v>
      </c>
      <c r="D12395">
        <v>2802704808</v>
      </c>
      <c r="E12395">
        <v>1</v>
      </c>
      <c r="F12395">
        <v>0</v>
      </c>
      <c r="G12395">
        <v>0</v>
      </c>
      <c r="H12395">
        <v>450000000</v>
      </c>
      <c r="I12395">
        <v>340000000</v>
      </c>
      <c r="J12395">
        <v>0.01</v>
      </c>
    </row>
    <row r="12396" spans="1:10" customFormat="1" hidden="1" x14ac:dyDescent="0.25">
      <c r="A12396">
        <v>222</v>
      </c>
      <c r="B12396" t="s">
        <v>1842</v>
      </c>
      <c r="C12396" t="s">
        <v>1198</v>
      </c>
      <c r="D12396">
        <v>0</v>
      </c>
      <c r="E12396">
        <v>0</v>
      </c>
      <c r="F12396">
        <v>0</v>
      </c>
      <c r="G12396">
        <v>0</v>
      </c>
      <c r="H12396">
        <v>1000000000</v>
      </c>
      <c r="I12396">
        <v>340000000</v>
      </c>
      <c r="J12396">
        <v>0.03</v>
      </c>
    </row>
    <row r="12397" spans="1:10" customFormat="1" hidden="1" x14ac:dyDescent="0.25">
      <c r="A12397">
        <v>222</v>
      </c>
      <c r="B12397" t="s">
        <v>1818</v>
      </c>
      <c r="C12397" t="s">
        <v>1819</v>
      </c>
      <c r="D12397">
        <v>2614056854</v>
      </c>
      <c r="E12397">
        <v>1</v>
      </c>
      <c r="F12397">
        <v>0</v>
      </c>
      <c r="G12397">
        <v>0</v>
      </c>
      <c r="H12397">
        <v>1000000000</v>
      </c>
      <c r="I12397">
        <v>340000000</v>
      </c>
      <c r="J12397">
        <v>0.01</v>
      </c>
    </row>
    <row r="12398" spans="1:10" customFormat="1" hidden="1" x14ac:dyDescent="0.25">
      <c r="A12398">
        <v>222</v>
      </c>
      <c r="B12398" t="s">
        <v>2429</v>
      </c>
      <c r="C12398" t="s">
        <v>2430</v>
      </c>
      <c r="D12398">
        <v>16931518</v>
      </c>
      <c r="E12398">
        <v>1</v>
      </c>
      <c r="F12398">
        <v>0</v>
      </c>
      <c r="G12398">
        <v>0</v>
      </c>
      <c r="H12398">
        <v>10000000</v>
      </c>
      <c r="I12398">
        <v>345000000</v>
      </c>
      <c r="J12398">
        <v>4.0000000000000001E-3</v>
      </c>
    </row>
    <row r="12399" spans="1:10" customFormat="1" hidden="1" x14ac:dyDescent="0.25">
      <c r="A12399">
        <v>222</v>
      </c>
      <c r="B12399" t="s">
        <v>1577</v>
      </c>
      <c r="C12399" t="s">
        <v>1578</v>
      </c>
      <c r="D12399">
        <v>156494017068</v>
      </c>
      <c r="E12399">
        <v>1</v>
      </c>
      <c r="F12399">
        <v>0</v>
      </c>
      <c r="G12399">
        <v>0</v>
      </c>
      <c r="H12399">
        <v>5000000000</v>
      </c>
      <c r="I12399">
        <v>340000000</v>
      </c>
      <c r="J12399">
        <v>0.01</v>
      </c>
    </row>
    <row r="12400" spans="1:10" customFormat="1" hidden="1" x14ac:dyDescent="0.25">
      <c r="A12400">
        <v>222</v>
      </c>
      <c r="B12400" t="s">
        <v>2592</v>
      </c>
      <c r="C12400" t="s">
        <v>2593</v>
      </c>
      <c r="D12400">
        <v>177935758</v>
      </c>
      <c r="E12400">
        <v>1</v>
      </c>
      <c r="F12400">
        <v>0</v>
      </c>
      <c r="G12400">
        <v>0</v>
      </c>
      <c r="H12400">
        <v>100000000</v>
      </c>
      <c r="I12400">
        <v>345000000</v>
      </c>
      <c r="J12400">
        <v>4.7500000000000001E-2</v>
      </c>
    </row>
    <row r="12401" spans="1:10" customFormat="1" hidden="1" x14ac:dyDescent="0.25">
      <c r="A12401">
        <v>222</v>
      </c>
      <c r="B12401" t="s">
        <v>785</v>
      </c>
      <c r="C12401" t="s">
        <v>786</v>
      </c>
      <c r="D12401">
        <v>12872707923</v>
      </c>
      <c r="E12401">
        <v>1</v>
      </c>
      <c r="F12401">
        <v>0</v>
      </c>
      <c r="G12401">
        <v>0</v>
      </c>
      <c r="H12401">
        <v>2100000000</v>
      </c>
      <c r="I12401">
        <v>340000000</v>
      </c>
      <c r="J12401">
        <v>5.0000000000000001E-3</v>
      </c>
    </row>
    <row r="12402" spans="1:10" customFormat="1" hidden="1" x14ac:dyDescent="0.25">
      <c r="A12402">
        <v>222</v>
      </c>
      <c r="B12402" t="s">
        <v>496</v>
      </c>
      <c r="C12402" t="s">
        <v>497</v>
      </c>
      <c r="D12402">
        <v>18152995765</v>
      </c>
      <c r="E12402">
        <v>1</v>
      </c>
      <c r="F12402">
        <v>0</v>
      </c>
      <c r="G12402">
        <v>0</v>
      </c>
      <c r="H12402">
        <v>100000000</v>
      </c>
      <c r="I12402">
        <v>340000000</v>
      </c>
      <c r="J12402">
        <v>7.4999999999999997E-3</v>
      </c>
    </row>
    <row r="12403" spans="1:10" customFormat="1" hidden="1" x14ac:dyDescent="0.25">
      <c r="A12403">
        <v>222</v>
      </c>
      <c r="B12403" t="s">
        <v>997</v>
      </c>
      <c r="C12403" t="s">
        <v>998</v>
      </c>
      <c r="D12403">
        <v>414338321255</v>
      </c>
      <c r="E12403">
        <v>1</v>
      </c>
      <c r="F12403">
        <v>0</v>
      </c>
      <c r="G12403">
        <v>0</v>
      </c>
      <c r="H12403">
        <v>100000000000</v>
      </c>
      <c r="I12403">
        <v>340000000</v>
      </c>
      <c r="J12403">
        <v>0.02</v>
      </c>
    </row>
    <row r="12404" spans="1:10" customFormat="1" hidden="1" x14ac:dyDescent="0.25">
      <c r="A12404">
        <v>222</v>
      </c>
      <c r="B12404" t="s">
        <v>1472</v>
      </c>
      <c r="C12404" t="s">
        <v>1473</v>
      </c>
      <c r="D12404">
        <v>69811598963</v>
      </c>
      <c r="E12404">
        <v>1</v>
      </c>
      <c r="F12404">
        <v>0</v>
      </c>
      <c r="G12404">
        <v>0</v>
      </c>
      <c r="H12404">
        <v>42000000000</v>
      </c>
      <c r="I12404">
        <v>340000000</v>
      </c>
      <c r="J12404">
        <v>1.7000000000000001E-2</v>
      </c>
    </row>
    <row r="12405" spans="1:10" customFormat="1" hidden="1" x14ac:dyDescent="0.25">
      <c r="A12405">
        <v>222</v>
      </c>
      <c r="B12405" t="s">
        <v>1663</v>
      </c>
      <c r="C12405" t="s">
        <v>1664</v>
      </c>
      <c r="D12405">
        <v>1326717889055</v>
      </c>
      <c r="E12405">
        <v>1</v>
      </c>
      <c r="F12405">
        <v>0</v>
      </c>
      <c r="G12405">
        <v>0</v>
      </c>
      <c r="H12405">
        <v>100000000</v>
      </c>
      <c r="I12405">
        <v>345000000</v>
      </c>
      <c r="J12405">
        <v>0.15</v>
      </c>
    </row>
    <row r="12406" spans="1:10" customFormat="1" hidden="1" x14ac:dyDescent="0.25">
      <c r="A12406">
        <v>222</v>
      </c>
      <c r="B12406" t="s">
        <v>288</v>
      </c>
      <c r="C12406" t="s">
        <v>289</v>
      </c>
      <c r="D12406">
        <v>101589824185</v>
      </c>
      <c r="E12406">
        <v>1</v>
      </c>
      <c r="F12406">
        <v>0</v>
      </c>
      <c r="G12406">
        <v>0</v>
      </c>
      <c r="H12406">
        <v>100000000000</v>
      </c>
      <c r="I12406">
        <v>340000000</v>
      </c>
      <c r="J12406">
        <v>0.05</v>
      </c>
    </row>
    <row r="12407" spans="1:10" customFormat="1" hidden="1" x14ac:dyDescent="0.25">
      <c r="A12407">
        <v>222</v>
      </c>
      <c r="B12407" t="s">
        <v>379</v>
      </c>
      <c r="C12407" t="s">
        <v>380</v>
      </c>
      <c r="D12407">
        <v>939836478186</v>
      </c>
      <c r="E12407">
        <v>1</v>
      </c>
      <c r="F12407">
        <v>0</v>
      </c>
      <c r="G12407">
        <v>0</v>
      </c>
      <c r="H12407">
        <v>100000000000</v>
      </c>
      <c r="I12407">
        <v>350000000</v>
      </c>
      <c r="J12407">
        <v>1.4999999999999999E-2</v>
      </c>
    </row>
    <row r="12408" spans="1:10" customFormat="1" hidden="1" x14ac:dyDescent="0.25">
      <c r="A12408">
        <v>222</v>
      </c>
      <c r="B12408" t="s">
        <v>516</v>
      </c>
      <c r="C12408" t="s">
        <v>517</v>
      </c>
      <c r="D12408">
        <v>35084055864</v>
      </c>
      <c r="E12408">
        <v>1</v>
      </c>
      <c r="F12408">
        <v>0</v>
      </c>
      <c r="G12408">
        <v>0</v>
      </c>
      <c r="H12408">
        <v>500000000</v>
      </c>
      <c r="I12408">
        <v>340000000</v>
      </c>
      <c r="J12408">
        <v>0.02</v>
      </c>
    </row>
    <row r="12409" spans="1:10" customFormat="1" hidden="1" x14ac:dyDescent="0.25">
      <c r="A12409">
        <v>222</v>
      </c>
      <c r="B12409" t="s">
        <v>1527</v>
      </c>
      <c r="C12409" t="s">
        <v>1528</v>
      </c>
      <c r="D12409">
        <v>490492568283</v>
      </c>
      <c r="E12409">
        <v>1</v>
      </c>
      <c r="F12409">
        <v>0</v>
      </c>
      <c r="G12409">
        <v>0</v>
      </c>
      <c r="H12409">
        <v>30400000000</v>
      </c>
      <c r="I12409">
        <v>340000000</v>
      </c>
      <c r="J12409">
        <v>0</v>
      </c>
    </row>
    <row r="12410" spans="1:10" customFormat="1" hidden="1" x14ac:dyDescent="0.25">
      <c r="A12410">
        <v>222</v>
      </c>
      <c r="B12410" t="s">
        <v>2043</v>
      </c>
      <c r="C12410" t="s">
        <v>2044</v>
      </c>
      <c r="D12410">
        <v>0</v>
      </c>
      <c r="E12410">
        <v>0</v>
      </c>
      <c r="F12410">
        <v>0</v>
      </c>
      <c r="G12410">
        <v>0</v>
      </c>
      <c r="H12410">
        <v>5000000000</v>
      </c>
      <c r="I12410">
        <v>340000000</v>
      </c>
      <c r="J12410">
        <v>0.05</v>
      </c>
    </row>
    <row r="12411" spans="1:10" customFormat="1" hidden="1" x14ac:dyDescent="0.25">
      <c r="A12411">
        <v>222</v>
      </c>
      <c r="B12411" t="s">
        <v>1763</v>
      </c>
      <c r="C12411" t="s">
        <v>1722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 customFormat="1" hidden="1" x14ac:dyDescent="0.25">
      <c r="A12412">
        <v>213</v>
      </c>
      <c r="B12412" t="s">
        <v>179</v>
      </c>
      <c r="C12412" t="s">
        <v>180</v>
      </c>
      <c r="D12412">
        <v>138409317272651</v>
      </c>
      <c r="E12412">
        <v>3218541623</v>
      </c>
      <c r="F12412">
        <v>79365504752</v>
      </c>
      <c r="G12412">
        <v>40</v>
      </c>
      <c r="H12412">
        <v>1000000000</v>
      </c>
      <c r="I12412">
        <v>340000000</v>
      </c>
      <c r="J12412">
        <v>3.5000000000000003E-2</v>
      </c>
    </row>
    <row r="12413" spans="1:10" customFormat="1" hidden="1" x14ac:dyDescent="0.25">
      <c r="A12413">
        <v>219</v>
      </c>
      <c r="B12413" t="s">
        <v>179</v>
      </c>
      <c r="C12413" t="s">
        <v>180</v>
      </c>
      <c r="D12413">
        <v>68346758616249</v>
      </c>
      <c r="E12413">
        <v>2142732205</v>
      </c>
      <c r="F12413">
        <v>49703902224</v>
      </c>
      <c r="G12413">
        <v>32</v>
      </c>
      <c r="H12413">
        <v>1000000000</v>
      </c>
      <c r="I12413">
        <v>340000000</v>
      </c>
      <c r="J12413">
        <v>3.5000000000000003E-2</v>
      </c>
    </row>
    <row r="12414" spans="1:10" customFormat="1" hidden="1" x14ac:dyDescent="0.25">
      <c r="A12414">
        <v>222</v>
      </c>
      <c r="B12414" t="s">
        <v>1105</v>
      </c>
      <c r="C12414" t="s">
        <v>1106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 customFormat="1" hidden="1" x14ac:dyDescent="0.25">
      <c r="A12415">
        <v>221</v>
      </c>
      <c r="B12415" t="s">
        <v>1131</v>
      </c>
      <c r="C12415" t="s">
        <v>1132</v>
      </c>
      <c r="D12415">
        <v>2302452736391</v>
      </c>
      <c r="E12415">
        <v>362843585</v>
      </c>
      <c r="F12415">
        <v>1119335712</v>
      </c>
      <c r="G12415">
        <v>1</v>
      </c>
      <c r="H12415">
        <v>1500000000000</v>
      </c>
      <c r="I12415">
        <v>340000000</v>
      </c>
      <c r="J12415">
        <v>0.02</v>
      </c>
    </row>
    <row r="12416" spans="1:10" customFormat="1" hidden="1" x14ac:dyDescent="0.25">
      <c r="A12416">
        <v>222</v>
      </c>
      <c r="B12416" t="s">
        <v>2254</v>
      </c>
      <c r="C12416" t="s">
        <v>2255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customFormat="1" hidden="1" x14ac:dyDescent="0.25">
      <c r="A12417">
        <v>222</v>
      </c>
      <c r="B12417" t="s">
        <v>2589</v>
      </c>
      <c r="D12417">
        <v>0</v>
      </c>
      <c r="E12417">
        <v>1</v>
      </c>
      <c r="F12417">
        <v>0</v>
      </c>
      <c r="G12417">
        <v>0</v>
      </c>
      <c r="H12417">
        <v>100000000</v>
      </c>
      <c r="I12417">
        <v>340000000</v>
      </c>
      <c r="J12417">
        <v>0.03</v>
      </c>
    </row>
    <row r="12418" spans="1:10" customFormat="1" hidden="1" x14ac:dyDescent="0.25">
      <c r="A12418">
        <v>222</v>
      </c>
      <c r="B12418" t="s">
        <v>662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customFormat="1" hidden="1" x14ac:dyDescent="0.25">
      <c r="A12419">
        <v>222</v>
      </c>
      <c r="B12419" t="s">
        <v>2361</v>
      </c>
      <c r="D12419">
        <v>376518669</v>
      </c>
      <c r="E12419">
        <v>1</v>
      </c>
      <c r="F12419">
        <v>0</v>
      </c>
      <c r="G12419">
        <v>0</v>
      </c>
      <c r="H12419">
        <v>200000000</v>
      </c>
      <c r="I12419">
        <v>340000000</v>
      </c>
      <c r="J12419">
        <v>0.01</v>
      </c>
    </row>
    <row r="12420" spans="1:10" customFormat="1" hidden="1" x14ac:dyDescent="0.25">
      <c r="A12420">
        <v>222</v>
      </c>
      <c r="B12420" t="s">
        <v>264</v>
      </c>
      <c r="C12420" t="s">
        <v>265</v>
      </c>
      <c r="D12420">
        <v>614249371684</v>
      </c>
      <c r="E12420">
        <v>1</v>
      </c>
      <c r="F12420">
        <v>0</v>
      </c>
      <c r="G12420">
        <v>0</v>
      </c>
      <c r="H12420">
        <v>100025042945</v>
      </c>
      <c r="I12420">
        <v>340000000</v>
      </c>
      <c r="J12420">
        <v>0.03</v>
      </c>
    </row>
    <row r="12421" spans="1:10" customFormat="1" hidden="1" x14ac:dyDescent="0.25">
      <c r="A12421">
        <v>222</v>
      </c>
      <c r="B12421" t="s">
        <v>1155</v>
      </c>
      <c r="C12421" t="s">
        <v>1156</v>
      </c>
      <c r="D12421">
        <v>80035445285</v>
      </c>
      <c r="E12421">
        <v>1</v>
      </c>
      <c r="F12421">
        <v>0</v>
      </c>
      <c r="G12421">
        <v>0</v>
      </c>
      <c r="H12421">
        <v>57000000000</v>
      </c>
      <c r="I12421">
        <v>340000000</v>
      </c>
      <c r="J12421">
        <v>0.02</v>
      </c>
    </row>
    <row r="12422" spans="1:10" customFormat="1" hidden="1" x14ac:dyDescent="0.25">
      <c r="A12422">
        <v>222</v>
      </c>
      <c r="B12422" t="s">
        <v>1984</v>
      </c>
      <c r="C12422" t="s">
        <v>1985</v>
      </c>
      <c r="D12422">
        <v>301740663667</v>
      </c>
      <c r="E12422">
        <v>1</v>
      </c>
      <c r="F12422">
        <v>0</v>
      </c>
      <c r="G12422">
        <v>0</v>
      </c>
      <c r="H12422">
        <v>250000000000</v>
      </c>
      <c r="I12422">
        <v>340000000</v>
      </c>
      <c r="J12422">
        <v>0</v>
      </c>
    </row>
    <row r="12423" spans="1:10" customFormat="1" hidden="1" x14ac:dyDescent="0.25">
      <c r="A12423">
        <v>222</v>
      </c>
      <c r="B12423" t="s">
        <v>1167</v>
      </c>
      <c r="C12423" t="s">
        <v>1168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 customFormat="1" hidden="1" x14ac:dyDescent="0.25">
      <c r="A12424">
        <v>222</v>
      </c>
      <c r="B12424" t="s">
        <v>1644</v>
      </c>
      <c r="C12424" t="s">
        <v>1645</v>
      </c>
      <c r="D12424">
        <v>124113625336266</v>
      </c>
      <c r="E12424">
        <v>2866226455</v>
      </c>
      <c r="F12424">
        <v>81681322062</v>
      </c>
      <c r="G12424">
        <v>59</v>
      </c>
      <c r="H12424">
        <v>1033736000000</v>
      </c>
      <c r="I12424">
        <v>340000000</v>
      </c>
      <c r="J12424">
        <v>0.03</v>
      </c>
    </row>
    <row r="12425" spans="1:10" customFormat="1" hidden="1" x14ac:dyDescent="0.25">
      <c r="A12425">
        <v>222</v>
      </c>
      <c r="B12425" t="s">
        <v>461</v>
      </c>
      <c r="D12425">
        <v>0</v>
      </c>
      <c r="E12425">
        <v>0</v>
      </c>
      <c r="F12425">
        <v>0</v>
      </c>
      <c r="G12425">
        <v>0</v>
      </c>
      <c r="H12425">
        <v>10000000000</v>
      </c>
      <c r="I12425">
        <v>345000000</v>
      </c>
      <c r="J12425">
        <v>0.01</v>
      </c>
    </row>
    <row r="12426" spans="1:10" customFormat="1" hidden="1" x14ac:dyDescent="0.25">
      <c r="A12426">
        <v>222</v>
      </c>
      <c r="B12426" t="s">
        <v>1481</v>
      </c>
      <c r="C12426" t="s">
        <v>1482</v>
      </c>
      <c r="D12426">
        <v>16243101970</v>
      </c>
      <c r="E12426">
        <v>1</v>
      </c>
      <c r="F12426">
        <v>0</v>
      </c>
      <c r="G12426">
        <v>0</v>
      </c>
      <c r="H12426">
        <v>3000000000</v>
      </c>
      <c r="I12426">
        <v>340000000</v>
      </c>
      <c r="J12426">
        <v>0.03</v>
      </c>
    </row>
    <row r="12427" spans="1:10" customFormat="1" hidden="1" x14ac:dyDescent="0.25">
      <c r="A12427">
        <v>222</v>
      </c>
      <c r="B12427" t="s">
        <v>1661</v>
      </c>
      <c r="C12427" t="s">
        <v>1662</v>
      </c>
      <c r="D12427">
        <v>0</v>
      </c>
      <c r="E12427">
        <v>0</v>
      </c>
      <c r="F12427">
        <v>0</v>
      </c>
      <c r="G12427">
        <v>0</v>
      </c>
      <c r="H12427">
        <v>65000000000</v>
      </c>
      <c r="I12427">
        <v>340000000</v>
      </c>
      <c r="J12427">
        <v>1.4999999999999999E-2</v>
      </c>
    </row>
    <row r="12428" spans="1:10" customFormat="1" hidden="1" x14ac:dyDescent="0.25">
      <c r="A12428">
        <v>222</v>
      </c>
      <c r="B12428" t="s">
        <v>159</v>
      </c>
      <c r="C12428" t="s">
        <v>160</v>
      </c>
      <c r="D12428">
        <v>0</v>
      </c>
      <c r="E12428">
        <v>0</v>
      </c>
      <c r="F12428">
        <v>0</v>
      </c>
      <c r="G12428">
        <v>0</v>
      </c>
      <c r="H12428">
        <v>90000000000</v>
      </c>
      <c r="I12428">
        <v>345000000</v>
      </c>
      <c r="J12428">
        <v>8.0000000000000002E-3</v>
      </c>
    </row>
    <row r="12429" spans="1:10" customFormat="1" hidden="1" x14ac:dyDescent="0.25">
      <c r="A12429">
        <v>222</v>
      </c>
      <c r="B12429" t="s">
        <v>1416</v>
      </c>
      <c r="C12429" t="s">
        <v>1417</v>
      </c>
      <c r="D12429">
        <v>3502420645</v>
      </c>
      <c r="E12429">
        <v>1</v>
      </c>
      <c r="F12429">
        <v>0</v>
      </c>
      <c r="G12429">
        <v>0</v>
      </c>
      <c r="H12429">
        <v>3500000000</v>
      </c>
      <c r="I12429">
        <v>345000000</v>
      </c>
      <c r="J12429">
        <v>4.2000000000000003E-2</v>
      </c>
    </row>
    <row r="12430" spans="1:10" customFormat="1" hidden="1" x14ac:dyDescent="0.25">
      <c r="A12430">
        <v>222</v>
      </c>
      <c r="B12430" t="s">
        <v>774</v>
      </c>
      <c r="C12430" t="s">
        <v>775</v>
      </c>
      <c r="D12430">
        <v>100001811961</v>
      </c>
      <c r="E12430">
        <v>1</v>
      </c>
      <c r="F12430">
        <v>0</v>
      </c>
      <c r="G12430">
        <v>0</v>
      </c>
      <c r="H12430">
        <v>100000000000</v>
      </c>
      <c r="I12430">
        <v>340000000</v>
      </c>
      <c r="J12430">
        <v>0.02</v>
      </c>
    </row>
    <row r="12431" spans="1:10" customFormat="1" hidden="1" x14ac:dyDescent="0.25">
      <c r="A12431">
        <v>222</v>
      </c>
      <c r="B12431" t="s">
        <v>2312</v>
      </c>
      <c r="C12431" t="s">
        <v>2313</v>
      </c>
      <c r="D12431">
        <v>4547047506799</v>
      </c>
      <c r="E12431">
        <v>390530106</v>
      </c>
      <c r="F12431">
        <v>2475975227</v>
      </c>
      <c r="G12431">
        <v>2</v>
      </c>
      <c r="H12431">
        <v>2100000000000</v>
      </c>
      <c r="I12431">
        <v>340000000</v>
      </c>
      <c r="J12431">
        <v>0.02</v>
      </c>
    </row>
    <row r="12432" spans="1:10" customFormat="1" hidden="1" x14ac:dyDescent="0.25">
      <c r="A12432">
        <v>222</v>
      </c>
      <c r="B12432" t="s">
        <v>2385</v>
      </c>
      <c r="D12432">
        <v>0</v>
      </c>
      <c r="E12432">
        <v>0</v>
      </c>
      <c r="F12432">
        <v>0</v>
      </c>
      <c r="G12432">
        <v>0</v>
      </c>
      <c r="H12432">
        <v>25000000000</v>
      </c>
      <c r="I12432">
        <v>1000000000</v>
      </c>
      <c r="J12432">
        <v>0.04</v>
      </c>
    </row>
    <row r="12433" spans="1:15" hidden="1" x14ac:dyDescent="0.25">
      <c r="A12433">
        <v>222</v>
      </c>
      <c r="B12433" t="s">
        <v>995</v>
      </c>
      <c r="C12433" t="s">
        <v>996</v>
      </c>
      <c r="D12433">
        <v>0</v>
      </c>
      <c r="E12433">
        <v>0</v>
      </c>
      <c r="F12433">
        <v>0</v>
      </c>
      <c r="G12433">
        <v>0</v>
      </c>
      <c r="H12433">
        <v>50000000</v>
      </c>
      <c r="I12433">
        <v>340000000</v>
      </c>
      <c r="J12433">
        <v>0</v>
      </c>
      <c r="M12433"/>
    </row>
    <row r="12434" spans="1:15" hidden="1" x14ac:dyDescent="0.25">
      <c r="A12434">
        <v>222</v>
      </c>
      <c r="B12434" t="s">
        <v>1894</v>
      </c>
      <c r="C12434" t="s">
        <v>1895</v>
      </c>
      <c r="D12434">
        <v>438486231162</v>
      </c>
      <c r="E12434">
        <v>340000000</v>
      </c>
      <c r="F12434">
        <v>1090932322</v>
      </c>
      <c r="G12434">
        <v>1</v>
      </c>
      <c r="H12434">
        <v>0</v>
      </c>
      <c r="I12434">
        <v>340000000</v>
      </c>
      <c r="J12434">
        <v>0</v>
      </c>
      <c r="M12434"/>
    </row>
    <row r="12435" spans="1:15" hidden="1" x14ac:dyDescent="0.25">
      <c r="A12435">
        <v>222</v>
      </c>
      <c r="B12435" t="s">
        <v>1848</v>
      </c>
      <c r="C12435" t="s">
        <v>1849</v>
      </c>
      <c r="D12435">
        <v>855028147035</v>
      </c>
      <c r="E12435">
        <v>1</v>
      </c>
      <c r="F12435">
        <v>0</v>
      </c>
      <c r="G12435">
        <v>0</v>
      </c>
      <c r="H12435">
        <v>851000000000</v>
      </c>
      <c r="I12435">
        <v>340000000</v>
      </c>
      <c r="J12435">
        <v>0</v>
      </c>
      <c r="M12435"/>
    </row>
    <row r="12436" spans="1:15" hidden="1" x14ac:dyDescent="0.25">
      <c r="A12436">
        <v>222</v>
      </c>
      <c r="B12436" t="s">
        <v>1779</v>
      </c>
      <c r="C12436" t="s">
        <v>1780</v>
      </c>
      <c r="D12436">
        <v>1819731221062</v>
      </c>
      <c r="E12436">
        <v>1</v>
      </c>
      <c r="F12436">
        <v>0</v>
      </c>
      <c r="G12436">
        <v>0</v>
      </c>
      <c r="H12436">
        <v>45400000000</v>
      </c>
      <c r="I12436">
        <v>340000000</v>
      </c>
      <c r="J12436">
        <v>0</v>
      </c>
      <c r="M12436"/>
    </row>
    <row r="12437" spans="1:15" hidden="1" x14ac:dyDescent="0.25">
      <c r="A12437">
        <v>222</v>
      </c>
      <c r="B12437" t="s">
        <v>1370</v>
      </c>
      <c r="C12437" t="s">
        <v>1371</v>
      </c>
      <c r="D12437">
        <v>63449187807</v>
      </c>
      <c r="E12437">
        <v>1</v>
      </c>
      <c r="F12437">
        <v>0</v>
      </c>
      <c r="G12437">
        <v>0</v>
      </c>
      <c r="H12437">
        <v>60000000000</v>
      </c>
      <c r="I12437">
        <v>340000000</v>
      </c>
      <c r="J12437">
        <v>0.02</v>
      </c>
      <c r="M12437"/>
    </row>
    <row r="12438" spans="1:15" hidden="1" x14ac:dyDescent="0.25">
      <c r="A12438">
        <v>222</v>
      </c>
      <c r="B12438" t="s">
        <v>614</v>
      </c>
      <c r="D12438">
        <v>1000000</v>
      </c>
      <c r="E12438">
        <v>1</v>
      </c>
      <c r="F12438">
        <v>0</v>
      </c>
      <c r="G12438">
        <v>0</v>
      </c>
      <c r="H12438">
        <v>600000000000</v>
      </c>
      <c r="I12438">
        <v>340000000</v>
      </c>
      <c r="J12438">
        <v>0.02</v>
      </c>
      <c r="M12438"/>
    </row>
    <row r="12439" spans="1:15" hidden="1" x14ac:dyDescent="0.25">
      <c r="A12439">
        <v>222</v>
      </c>
      <c r="B12439" t="s">
        <v>480</v>
      </c>
      <c r="C12439" t="s">
        <v>481</v>
      </c>
      <c r="D12439">
        <v>123659299066</v>
      </c>
      <c r="E12439">
        <v>1</v>
      </c>
      <c r="F12439">
        <v>0</v>
      </c>
      <c r="G12439">
        <v>0</v>
      </c>
      <c r="H12439">
        <v>71000000000</v>
      </c>
      <c r="I12439">
        <v>350000000</v>
      </c>
      <c r="J12439">
        <v>0.02</v>
      </c>
      <c r="M12439"/>
    </row>
    <row r="12440" spans="1:15" hidden="1" x14ac:dyDescent="0.25">
      <c r="A12440">
        <v>222</v>
      </c>
      <c r="B12440" t="s">
        <v>1101</v>
      </c>
      <c r="C12440" t="s">
        <v>1102</v>
      </c>
      <c r="D12440">
        <v>500000000</v>
      </c>
      <c r="E12440">
        <v>1</v>
      </c>
      <c r="F12440">
        <v>0</v>
      </c>
      <c r="G12440">
        <v>0</v>
      </c>
      <c r="H12440">
        <v>15100000000</v>
      </c>
      <c r="I12440">
        <v>340000000</v>
      </c>
      <c r="J12440">
        <v>0</v>
      </c>
      <c r="M12440"/>
    </row>
    <row r="12441" spans="1:15" hidden="1" x14ac:dyDescent="0.25">
      <c r="A12441">
        <v>222</v>
      </c>
      <c r="B12441" t="s">
        <v>1741</v>
      </c>
      <c r="C12441" t="s">
        <v>1742</v>
      </c>
      <c r="D12441">
        <v>96326440278129</v>
      </c>
      <c r="E12441">
        <v>1905747210</v>
      </c>
      <c r="F12441">
        <v>61064141195</v>
      </c>
      <c r="G12441">
        <v>44</v>
      </c>
      <c r="H12441">
        <v>100000000000</v>
      </c>
      <c r="I12441">
        <v>340000000</v>
      </c>
      <c r="J12441">
        <v>2.5000000000000001E-2</v>
      </c>
      <c r="M12441"/>
    </row>
    <row r="12442" spans="1:15" hidden="1" x14ac:dyDescent="0.25">
      <c r="A12442">
        <v>222</v>
      </c>
      <c r="B12442" t="s">
        <v>737</v>
      </c>
      <c r="C12442" t="s">
        <v>738</v>
      </c>
      <c r="D12442">
        <v>139742956488</v>
      </c>
      <c r="E12442">
        <v>1</v>
      </c>
      <c r="F12442">
        <v>0</v>
      </c>
      <c r="G12442">
        <v>0</v>
      </c>
      <c r="H12442">
        <v>45000000000</v>
      </c>
      <c r="I12442">
        <v>340000000</v>
      </c>
      <c r="J12442">
        <v>0.02</v>
      </c>
      <c r="M12442"/>
    </row>
    <row r="12443" spans="1:15" hidden="1" x14ac:dyDescent="0.25">
      <c r="A12443">
        <v>222</v>
      </c>
      <c r="B12443" t="s">
        <v>2330</v>
      </c>
      <c r="C12443" t="s">
        <v>2331</v>
      </c>
      <c r="D12443">
        <v>48237919253</v>
      </c>
      <c r="E12443">
        <v>1</v>
      </c>
      <c r="F12443">
        <v>0</v>
      </c>
      <c r="G12443">
        <v>0</v>
      </c>
      <c r="H12443">
        <v>10000000</v>
      </c>
      <c r="I12443">
        <v>340000000</v>
      </c>
      <c r="J12443">
        <v>0.1</v>
      </c>
      <c r="M12443"/>
    </row>
    <row r="12444" spans="1:15" hidden="1" x14ac:dyDescent="0.25">
      <c r="A12444">
        <v>222</v>
      </c>
      <c r="B12444" t="s">
        <v>929</v>
      </c>
      <c r="C12444" t="s">
        <v>930</v>
      </c>
      <c r="D12444">
        <v>110497619322</v>
      </c>
      <c r="E12444">
        <v>1</v>
      </c>
      <c r="F12444">
        <v>0</v>
      </c>
      <c r="G12444">
        <v>0</v>
      </c>
      <c r="H12444">
        <v>110000000000</v>
      </c>
      <c r="I12444">
        <v>340000000</v>
      </c>
      <c r="J12444">
        <v>2.9000000000000001E-2</v>
      </c>
      <c r="M12444"/>
    </row>
    <row r="12445" spans="1:15" hidden="1" x14ac:dyDescent="0.25">
      <c r="A12445">
        <v>222</v>
      </c>
      <c r="B12445" t="s">
        <v>2027</v>
      </c>
      <c r="C12445" t="s">
        <v>2028</v>
      </c>
      <c r="D12445">
        <v>2623282</v>
      </c>
      <c r="E12445">
        <v>1</v>
      </c>
      <c r="F12445">
        <v>0</v>
      </c>
      <c r="G12445">
        <v>0</v>
      </c>
      <c r="H12445">
        <v>100000000000</v>
      </c>
      <c r="I12445">
        <v>340000000</v>
      </c>
      <c r="J12445">
        <v>4.4999999999999998E-2</v>
      </c>
      <c r="M12445"/>
    </row>
    <row r="12446" spans="1:15" hidden="1" x14ac:dyDescent="0.25">
      <c r="A12446">
        <v>222</v>
      </c>
      <c r="B12446" t="s">
        <v>2510</v>
      </c>
      <c r="C12446" t="s">
        <v>2511</v>
      </c>
      <c r="D12446">
        <v>16938776486</v>
      </c>
      <c r="E12446">
        <v>1</v>
      </c>
      <c r="F12446">
        <v>0</v>
      </c>
      <c r="G12446">
        <v>0</v>
      </c>
      <c r="H12446">
        <v>13300000000</v>
      </c>
      <c r="I12446">
        <v>340000000</v>
      </c>
      <c r="J12446">
        <v>3.5000000000000003E-2</v>
      </c>
      <c r="M12446"/>
    </row>
    <row r="12447" spans="1:15" x14ac:dyDescent="0.25">
      <c r="A12447">
        <v>224</v>
      </c>
      <c r="B12447" t="s">
        <v>377</v>
      </c>
      <c r="C12447" t="s">
        <v>378</v>
      </c>
      <c r="D12447">
        <v>34687294192721</v>
      </c>
      <c r="E12447">
        <v>0</v>
      </c>
      <c r="F12447">
        <v>0</v>
      </c>
      <c r="G12447">
        <v>27</v>
      </c>
      <c r="H12447">
        <v>100000000000</v>
      </c>
      <c r="I12447">
        <v>340000000</v>
      </c>
      <c r="J12447" s="127">
        <v>1.9E-2</v>
      </c>
      <c r="L12447" t="str">
        <f>C12447</f>
        <v>KYSN</v>
      </c>
      <c r="M12447" s="125">
        <f>H12447/1000000</f>
        <v>100000</v>
      </c>
      <c r="O12447" s="126">
        <f>D12447/1000000</f>
        <v>34687294.192721002</v>
      </c>
    </row>
    <row r="12448" spans="1:15" hidden="1" x14ac:dyDescent="0.25">
      <c r="A12448">
        <v>222</v>
      </c>
      <c r="B12448" t="s">
        <v>2285</v>
      </c>
      <c r="C12448" t="s">
        <v>2286</v>
      </c>
      <c r="D12448">
        <v>3936567827501</v>
      </c>
      <c r="E12448">
        <v>1</v>
      </c>
      <c r="F12448">
        <v>0</v>
      </c>
      <c r="G12448">
        <v>0</v>
      </c>
      <c r="H12448">
        <v>500000000000</v>
      </c>
      <c r="I12448">
        <v>340000000</v>
      </c>
      <c r="J12448">
        <v>0</v>
      </c>
      <c r="M12448"/>
    </row>
    <row r="12449" spans="1:10" customFormat="1" hidden="1" x14ac:dyDescent="0.25">
      <c r="A12449">
        <v>222</v>
      </c>
      <c r="B12449" t="s">
        <v>1761</v>
      </c>
      <c r="C12449" t="s">
        <v>1762</v>
      </c>
      <c r="D12449">
        <v>97600000</v>
      </c>
      <c r="E12449">
        <v>1</v>
      </c>
      <c r="F12449">
        <v>0</v>
      </c>
      <c r="G12449">
        <v>0</v>
      </c>
      <c r="H12449">
        <v>100000000000</v>
      </c>
      <c r="I12449">
        <v>340000000</v>
      </c>
      <c r="J12449">
        <v>0.03</v>
      </c>
    </row>
    <row r="12450" spans="1:10" customFormat="1" hidden="1" x14ac:dyDescent="0.25">
      <c r="A12450">
        <v>222</v>
      </c>
      <c r="B12450" t="s">
        <v>1205</v>
      </c>
      <c r="C12450" t="s">
        <v>1206</v>
      </c>
      <c r="D12450">
        <v>53808473347</v>
      </c>
      <c r="E12450">
        <v>1</v>
      </c>
      <c r="F12450">
        <v>0</v>
      </c>
      <c r="G12450">
        <v>0</v>
      </c>
      <c r="H12450">
        <v>20000000000</v>
      </c>
      <c r="I12450">
        <v>340000000</v>
      </c>
      <c r="J12450">
        <v>0.02</v>
      </c>
    </row>
    <row r="12451" spans="1:10" customFormat="1" hidden="1" x14ac:dyDescent="0.25">
      <c r="A12451">
        <v>222</v>
      </c>
      <c r="B12451" t="s">
        <v>1547</v>
      </c>
      <c r="C12451" t="s">
        <v>1548</v>
      </c>
      <c r="D12451">
        <v>290400469822</v>
      </c>
      <c r="E12451">
        <v>1</v>
      </c>
      <c r="F12451">
        <v>0</v>
      </c>
      <c r="G12451">
        <v>0</v>
      </c>
      <c r="H12451">
        <v>280000000000</v>
      </c>
      <c r="I12451">
        <v>345000000</v>
      </c>
      <c r="J12451">
        <v>1.4999999999999999E-2</v>
      </c>
    </row>
    <row r="12452" spans="1:10" customFormat="1" hidden="1" x14ac:dyDescent="0.25">
      <c r="A12452">
        <v>222</v>
      </c>
      <c r="B12452" t="s">
        <v>2161</v>
      </c>
      <c r="C12452" t="s">
        <v>2162</v>
      </c>
      <c r="D12452">
        <v>0</v>
      </c>
      <c r="E12452">
        <v>0</v>
      </c>
      <c r="F12452">
        <v>0</v>
      </c>
      <c r="G12452">
        <v>0</v>
      </c>
      <c r="H12452">
        <v>105000000000</v>
      </c>
      <c r="I12452">
        <v>345000000</v>
      </c>
      <c r="J12452">
        <v>0.03</v>
      </c>
    </row>
    <row r="12453" spans="1:10" customFormat="1" hidden="1" x14ac:dyDescent="0.25">
      <c r="A12453">
        <v>222</v>
      </c>
      <c r="B12453" t="s">
        <v>2378</v>
      </c>
      <c r="C12453" t="s">
        <v>2379</v>
      </c>
      <c r="D12453">
        <v>0</v>
      </c>
      <c r="E12453">
        <v>0</v>
      </c>
      <c r="F12453">
        <v>0</v>
      </c>
      <c r="G12453">
        <v>0</v>
      </c>
      <c r="H12453">
        <v>27000000000</v>
      </c>
      <c r="I12453">
        <v>340000000</v>
      </c>
      <c r="J12453">
        <v>0.02</v>
      </c>
    </row>
    <row r="12454" spans="1:10" customFormat="1" hidden="1" x14ac:dyDescent="0.25">
      <c r="A12454">
        <v>222</v>
      </c>
      <c r="B12454" t="s">
        <v>1314</v>
      </c>
      <c r="C12454" t="s">
        <v>1315</v>
      </c>
      <c r="D12454">
        <v>199722797386</v>
      </c>
      <c r="E12454">
        <v>1</v>
      </c>
      <c r="F12454">
        <v>0</v>
      </c>
      <c r="G12454">
        <v>0</v>
      </c>
      <c r="H12454">
        <v>20000000000</v>
      </c>
      <c r="I12454">
        <v>345000000</v>
      </c>
      <c r="J12454">
        <v>0.02</v>
      </c>
    </row>
    <row r="12455" spans="1:10" customFormat="1" hidden="1" x14ac:dyDescent="0.25">
      <c r="A12455">
        <v>216</v>
      </c>
      <c r="B12455" t="s">
        <v>313</v>
      </c>
      <c r="C12455" t="s">
        <v>314</v>
      </c>
      <c r="D12455">
        <v>4242841256536</v>
      </c>
      <c r="E12455">
        <v>552872901</v>
      </c>
      <c r="F12455">
        <v>1268949624</v>
      </c>
      <c r="G12455">
        <v>1</v>
      </c>
      <c r="H12455">
        <v>1000000000000</v>
      </c>
      <c r="I12455">
        <v>500000000</v>
      </c>
      <c r="J12455">
        <v>0.04</v>
      </c>
    </row>
    <row r="12456" spans="1:10" customFormat="1" hidden="1" x14ac:dyDescent="0.25">
      <c r="A12456">
        <v>222</v>
      </c>
      <c r="B12456" t="s">
        <v>1511</v>
      </c>
      <c r="C12456" t="s">
        <v>1512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 customFormat="1" hidden="1" x14ac:dyDescent="0.25">
      <c r="A12457">
        <v>222</v>
      </c>
      <c r="B12457" t="s">
        <v>1928</v>
      </c>
      <c r="C12457" t="s">
        <v>1929</v>
      </c>
      <c r="D12457">
        <v>1059230063022</v>
      </c>
      <c r="E12457">
        <v>367274151</v>
      </c>
      <c r="F12457">
        <v>1063691899</v>
      </c>
      <c r="G12457">
        <v>1</v>
      </c>
      <c r="H12457">
        <v>17000000000</v>
      </c>
      <c r="I12457">
        <v>340000000</v>
      </c>
      <c r="J12457">
        <v>2.5000000000000001E-2</v>
      </c>
    </row>
    <row r="12458" spans="1:10" customFormat="1" hidden="1" x14ac:dyDescent="0.25">
      <c r="A12458">
        <v>222</v>
      </c>
      <c r="B12458" t="s">
        <v>199</v>
      </c>
      <c r="C12458" t="s">
        <v>200</v>
      </c>
      <c r="D12458">
        <v>321966846432</v>
      </c>
      <c r="E12458">
        <v>1</v>
      </c>
      <c r="F12458">
        <v>0</v>
      </c>
      <c r="G12458">
        <v>0</v>
      </c>
      <c r="H12458">
        <v>1000000000</v>
      </c>
      <c r="I12458">
        <v>345000000</v>
      </c>
      <c r="J12458">
        <v>0.05</v>
      </c>
    </row>
    <row r="12459" spans="1:10" customFormat="1" hidden="1" x14ac:dyDescent="0.25">
      <c r="A12459">
        <v>222</v>
      </c>
      <c r="B12459" t="s">
        <v>1752</v>
      </c>
      <c r="C12459" t="s">
        <v>1753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 customFormat="1" hidden="1" x14ac:dyDescent="0.25">
      <c r="A12460">
        <v>222</v>
      </c>
      <c r="B12460" t="s">
        <v>751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 customFormat="1" hidden="1" x14ac:dyDescent="0.25">
      <c r="A12461">
        <v>222</v>
      </c>
      <c r="B12461" t="s">
        <v>1801</v>
      </c>
      <c r="C12461" t="s">
        <v>1802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 customFormat="1" hidden="1" x14ac:dyDescent="0.25">
      <c r="A12462">
        <v>222</v>
      </c>
      <c r="B12462" t="s">
        <v>1135</v>
      </c>
      <c r="C12462" t="s">
        <v>1136</v>
      </c>
      <c r="D12462">
        <v>60784662516</v>
      </c>
      <c r="E12462">
        <v>1</v>
      </c>
      <c r="F12462">
        <v>0</v>
      </c>
      <c r="G12462">
        <v>0</v>
      </c>
      <c r="H12462">
        <v>1000000000</v>
      </c>
      <c r="I12462">
        <v>340000000</v>
      </c>
      <c r="J12462">
        <v>3.44E-2</v>
      </c>
    </row>
    <row r="12463" spans="1:10" customFormat="1" hidden="1" x14ac:dyDescent="0.25">
      <c r="A12463">
        <v>222</v>
      </c>
      <c r="B12463" t="s">
        <v>2004</v>
      </c>
      <c r="C12463" t="b">
        <v>1</v>
      </c>
      <c r="D12463">
        <v>7861053779729</v>
      </c>
      <c r="E12463">
        <v>439000244</v>
      </c>
      <c r="F12463">
        <v>3861009553</v>
      </c>
      <c r="G12463">
        <v>3</v>
      </c>
      <c r="H12463">
        <v>1450100000000</v>
      </c>
      <c r="I12463">
        <v>340000000</v>
      </c>
      <c r="J12463">
        <v>2.5000000000000001E-2</v>
      </c>
    </row>
    <row r="12464" spans="1:10" customFormat="1" hidden="1" x14ac:dyDescent="0.25">
      <c r="A12464">
        <v>222</v>
      </c>
      <c r="B12464" t="s">
        <v>1972</v>
      </c>
      <c r="C12464" t="s">
        <v>1973</v>
      </c>
      <c r="D12464">
        <v>0</v>
      </c>
      <c r="E12464">
        <v>0</v>
      </c>
      <c r="F12464">
        <v>0</v>
      </c>
      <c r="G12464">
        <v>0</v>
      </c>
      <c r="H12464">
        <v>200000000000</v>
      </c>
      <c r="I12464">
        <v>340000000</v>
      </c>
      <c r="J12464">
        <v>0.02</v>
      </c>
    </row>
    <row r="12465" spans="1:10" customFormat="1" hidden="1" x14ac:dyDescent="0.25">
      <c r="A12465">
        <v>222</v>
      </c>
      <c r="B12465" t="s">
        <v>1690</v>
      </c>
      <c r="C12465" t="s">
        <v>1691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 customFormat="1" hidden="1" x14ac:dyDescent="0.25">
      <c r="A12466">
        <v>222</v>
      </c>
      <c r="B12466" t="s">
        <v>1904</v>
      </c>
      <c r="C12466" t="s">
        <v>1905</v>
      </c>
      <c r="D12466">
        <v>0</v>
      </c>
      <c r="E12466">
        <v>0</v>
      </c>
      <c r="F12466">
        <v>0</v>
      </c>
      <c r="G12466">
        <v>0</v>
      </c>
      <c r="H12466">
        <v>50000000000</v>
      </c>
      <c r="I12466">
        <v>340000000</v>
      </c>
      <c r="J12466">
        <v>0.02</v>
      </c>
    </row>
    <row r="12467" spans="1:10" customFormat="1" hidden="1" x14ac:dyDescent="0.25">
      <c r="A12467">
        <v>222</v>
      </c>
      <c r="B12467" t="s">
        <v>218</v>
      </c>
      <c r="C12467" t="s">
        <v>219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 customFormat="1" hidden="1" x14ac:dyDescent="0.25">
      <c r="A12468">
        <v>222</v>
      </c>
      <c r="B12468" t="s">
        <v>2453</v>
      </c>
      <c r="C12468" t="s">
        <v>495</v>
      </c>
      <c r="D12468">
        <v>12837981070</v>
      </c>
      <c r="E12468">
        <v>1</v>
      </c>
      <c r="F12468">
        <v>0</v>
      </c>
      <c r="G12468">
        <v>0</v>
      </c>
      <c r="H12468">
        <v>10000000000</v>
      </c>
      <c r="I12468">
        <v>345000000</v>
      </c>
      <c r="J12468">
        <v>0.15</v>
      </c>
    </row>
    <row r="12469" spans="1:10" customFormat="1" hidden="1" x14ac:dyDescent="0.25">
      <c r="A12469">
        <v>222</v>
      </c>
      <c r="B12469" t="s">
        <v>796</v>
      </c>
      <c r="C12469" t="s">
        <v>797</v>
      </c>
      <c r="D12469">
        <v>6112013741</v>
      </c>
      <c r="E12469">
        <v>1</v>
      </c>
      <c r="F12469">
        <v>0</v>
      </c>
      <c r="G12469">
        <v>0</v>
      </c>
      <c r="H12469">
        <v>2000000000</v>
      </c>
      <c r="I12469">
        <v>345000000</v>
      </c>
      <c r="J12469">
        <v>0.02</v>
      </c>
    </row>
    <row r="12470" spans="1:10" customFormat="1" hidden="1" x14ac:dyDescent="0.25">
      <c r="A12470">
        <v>222</v>
      </c>
      <c r="B12470" t="s">
        <v>2532</v>
      </c>
      <c r="C12470" t="s">
        <v>2533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customFormat="1" hidden="1" x14ac:dyDescent="0.25">
      <c r="A12471">
        <v>222</v>
      </c>
      <c r="B12471" t="s">
        <v>1781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 customFormat="1" hidden="1" x14ac:dyDescent="0.25">
      <c r="A12472">
        <v>222</v>
      </c>
      <c r="B12472" t="s">
        <v>2392</v>
      </c>
      <c r="C12472" t="s">
        <v>2393</v>
      </c>
      <c r="D12472">
        <v>36088680312</v>
      </c>
      <c r="E12472">
        <v>1</v>
      </c>
      <c r="F12472">
        <v>0</v>
      </c>
      <c r="G12472">
        <v>0</v>
      </c>
      <c r="H12472">
        <v>27071821255</v>
      </c>
      <c r="I12472">
        <v>340000000</v>
      </c>
      <c r="J12472">
        <v>0.02</v>
      </c>
    </row>
    <row r="12473" spans="1:10" customFormat="1" hidden="1" x14ac:dyDescent="0.25">
      <c r="A12473">
        <v>222</v>
      </c>
      <c r="B12473" t="s">
        <v>2409</v>
      </c>
      <c r="C12473" t="s">
        <v>2410</v>
      </c>
      <c r="D12473">
        <v>50233775499</v>
      </c>
      <c r="E12473">
        <v>1</v>
      </c>
      <c r="F12473">
        <v>0</v>
      </c>
      <c r="G12473">
        <v>0</v>
      </c>
      <c r="H12473">
        <v>1000000000000</v>
      </c>
      <c r="I12473">
        <v>340000000</v>
      </c>
      <c r="J12473">
        <v>2.5000000000000001E-2</v>
      </c>
    </row>
    <row r="12474" spans="1:10" customFormat="1" hidden="1" x14ac:dyDescent="0.25">
      <c r="A12474">
        <v>222</v>
      </c>
      <c r="B12474" t="s">
        <v>1319</v>
      </c>
      <c r="C12474" t="s">
        <v>1320</v>
      </c>
      <c r="D12474">
        <v>0</v>
      </c>
      <c r="E12474">
        <v>0</v>
      </c>
      <c r="F12474">
        <v>0</v>
      </c>
      <c r="G12474">
        <v>0</v>
      </c>
      <c r="H12474">
        <v>1000000000</v>
      </c>
      <c r="I12474">
        <v>340000000</v>
      </c>
      <c r="J12474">
        <v>0.05</v>
      </c>
    </row>
    <row r="12475" spans="1:10" customFormat="1" hidden="1" x14ac:dyDescent="0.25">
      <c r="A12475">
        <v>222</v>
      </c>
      <c r="B12475" t="s">
        <v>806</v>
      </c>
      <c r="C12475" t="s">
        <v>807</v>
      </c>
      <c r="D12475">
        <v>0</v>
      </c>
      <c r="E12475">
        <v>0</v>
      </c>
      <c r="F12475">
        <v>0</v>
      </c>
      <c r="G12475">
        <v>0</v>
      </c>
      <c r="H12475">
        <v>900000000</v>
      </c>
      <c r="I12475">
        <v>345000000</v>
      </c>
      <c r="J12475">
        <v>0.15</v>
      </c>
    </row>
    <row r="12476" spans="1:10" customFormat="1" hidden="1" x14ac:dyDescent="0.25">
      <c r="A12476">
        <v>222</v>
      </c>
      <c r="B12476" t="s">
        <v>2168</v>
      </c>
      <c r="C12476" t="s">
        <v>2169</v>
      </c>
      <c r="D12476">
        <v>614959478297</v>
      </c>
      <c r="E12476">
        <v>1</v>
      </c>
      <c r="F12476">
        <v>0</v>
      </c>
      <c r="G12476">
        <v>0</v>
      </c>
      <c r="H12476">
        <v>513000000000</v>
      </c>
      <c r="I12476">
        <v>340000000</v>
      </c>
      <c r="J12476">
        <v>2.5000000000000001E-2</v>
      </c>
    </row>
    <row r="12477" spans="1:10" customFormat="1" hidden="1" x14ac:dyDescent="0.25">
      <c r="A12477">
        <v>222</v>
      </c>
      <c r="B12477" t="s">
        <v>2070</v>
      </c>
      <c r="C12477" t="s">
        <v>2071</v>
      </c>
      <c r="D12477">
        <v>0</v>
      </c>
      <c r="E12477">
        <v>0</v>
      </c>
      <c r="F12477">
        <v>0</v>
      </c>
      <c r="G12477">
        <v>0</v>
      </c>
      <c r="H12477">
        <v>111000000000</v>
      </c>
      <c r="I12477">
        <v>340000000</v>
      </c>
      <c r="J12477">
        <v>0.03</v>
      </c>
    </row>
    <row r="12478" spans="1:10" customFormat="1" hidden="1" x14ac:dyDescent="0.25">
      <c r="A12478">
        <v>222</v>
      </c>
      <c r="B12478" t="s">
        <v>2529</v>
      </c>
      <c r="C12478" t="s">
        <v>366</v>
      </c>
      <c r="D12478">
        <v>13862947649</v>
      </c>
      <c r="E12478">
        <v>1</v>
      </c>
      <c r="F12478">
        <v>0</v>
      </c>
      <c r="G12478">
        <v>0</v>
      </c>
      <c r="H12478">
        <v>9000000000</v>
      </c>
      <c r="I12478">
        <v>500000000</v>
      </c>
      <c r="J12478">
        <v>0.05</v>
      </c>
    </row>
    <row r="12479" spans="1:10" customFormat="1" hidden="1" x14ac:dyDescent="0.25">
      <c r="A12479">
        <v>222</v>
      </c>
      <c r="B12479" t="s">
        <v>329</v>
      </c>
      <c r="C12479" t="s">
        <v>330</v>
      </c>
      <c r="D12479">
        <v>500638770</v>
      </c>
      <c r="E12479">
        <v>1</v>
      </c>
      <c r="F12479">
        <v>0</v>
      </c>
      <c r="G12479">
        <v>0</v>
      </c>
      <c r="H12479">
        <v>10000000</v>
      </c>
      <c r="I12479">
        <v>340000000</v>
      </c>
      <c r="J12479">
        <v>0.01</v>
      </c>
    </row>
    <row r="12480" spans="1:10" customFormat="1" hidden="1" x14ac:dyDescent="0.25">
      <c r="A12480">
        <v>222</v>
      </c>
      <c r="B12480" t="s">
        <v>421</v>
      </c>
      <c r="C12480" t="s">
        <v>422</v>
      </c>
      <c r="D12480">
        <v>2451420047167</v>
      </c>
      <c r="E12480">
        <v>390192807</v>
      </c>
      <c r="F12480">
        <v>2472058817</v>
      </c>
      <c r="G12480">
        <v>2</v>
      </c>
      <c r="H12480">
        <v>100000000000</v>
      </c>
      <c r="I12480">
        <v>340000000</v>
      </c>
      <c r="J12480">
        <v>1.9900000000000001E-2</v>
      </c>
    </row>
    <row r="12481" spans="1:10" customFormat="1" hidden="1" x14ac:dyDescent="0.25">
      <c r="A12481">
        <v>222</v>
      </c>
      <c r="B12481" t="s">
        <v>1446</v>
      </c>
      <c r="C12481" t="s">
        <v>1447</v>
      </c>
      <c r="D12481">
        <v>0</v>
      </c>
      <c r="E12481">
        <v>0</v>
      </c>
      <c r="F12481">
        <v>0</v>
      </c>
      <c r="G12481">
        <v>0</v>
      </c>
      <c r="H12481">
        <v>1000000</v>
      </c>
      <c r="I12481">
        <v>340000000</v>
      </c>
      <c r="J12481">
        <v>0</v>
      </c>
    </row>
    <row r="12482" spans="1:10" customFormat="1" hidden="1" x14ac:dyDescent="0.25">
      <c r="A12482">
        <v>222</v>
      </c>
      <c r="B12482" t="s">
        <v>556</v>
      </c>
      <c r="D12482">
        <v>1043463985</v>
      </c>
      <c r="E12482">
        <v>1</v>
      </c>
      <c r="F12482">
        <v>0</v>
      </c>
      <c r="G12482">
        <v>0</v>
      </c>
      <c r="H12482">
        <v>0</v>
      </c>
      <c r="I12482">
        <v>340000000</v>
      </c>
      <c r="J12482">
        <v>0.1</v>
      </c>
    </row>
    <row r="12483" spans="1:10" customFormat="1" hidden="1" x14ac:dyDescent="0.25">
      <c r="A12483">
        <v>222</v>
      </c>
      <c r="B12483" t="s">
        <v>875</v>
      </c>
      <c r="C12483" t="s">
        <v>876</v>
      </c>
      <c r="D12483">
        <v>11497624866</v>
      </c>
      <c r="E12483">
        <v>1</v>
      </c>
      <c r="F12483">
        <v>0</v>
      </c>
      <c r="G12483">
        <v>0</v>
      </c>
      <c r="H12483">
        <v>10000000000</v>
      </c>
      <c r="I12483">
        <v>340000000</v>
      </c>
      <c r="J12483">
        <v>1E-3</v>
      </c>
    </row>
    <row r="12484" spans="1:10" customFormat="1" hidden="1" x14ac:dyDescent="0.25">
      <c r="A12484">
        <v>222</v>
      </c>
      <c r="B12484" t="s">
        <v>408</v>
      </c>
      <c r="C12484" t="s">
        <v>409</v>
      </c>
      <c r="D12484">
        <v>0</v>
      </c>
      <c r="E12484">
        <v>0</v>
      </c>
      <c r="F12484">
        <v>0</v>
      </c>
      <c r="G12484">
        <v>0</v>
      </c>
      <c r="H12484">
        <v>75000000000</v>
      </c>
      <c r="I12484">
        <v>340000000</v>
      </c>
      <c r="J12484">
        <v>7.0000000000000007E-2</v>
      </c>
    </row>
    <row r="12485" spans="1:10" customFormat="1" hidden="1" x14ac:dyDescent="0.25">
      <c r="A12485">
        <v>222</v>
      </c>
      <c r="B12485" t="s">
        <v>1743</v>
      </c>
      <c r="C12485" t="s">
        <v>1744</v>
      </c>
      <c r="D12485">
        <v>3847865254</v>
      </c>
      <c r="E12485">
        <v>1</v>
      </c>
      <c r="F12485">
        <v>0</v>
      </c>
      <c r="G12485">
        <v>0</v>
      </c>
      <c r="H12485">
        <v>1000000000</v>
      </c>
      <c r="I12485">
        <v>340000000</v>
      </c>
      <c r="J12485">
        <v>0.01</v>
      </c>
    </row>
    <row r="12486" spans="1:10" customFormat="1" hidden="1" x14ac:dyDescent="0.25">
      <c r="A12486">
        <v>222</v>
      </c>
      <c r="B12486" t="s">
        <v>2131</v>
      </c>
      <c r="C12486" t="s">
        <v>2132</v>
      </c>
      <c r="D12486">
        <v>430762978785</v>
      </c>
      <c r="E12486">
        <v>1</v>
      </c>
      <c r="F12486">
        <v>0</v>
      </c>
      <c r="G12486">
        <v>0</v>
      </c>
      <c r="H12486">
        <v>125000000000</v>
      </c>
      <c r="I12486">
        <v>340000000</v>
      </c>
      <c r="J12486">
        <v>2.75E-2</v>
      </c>
    </row>
    <row r="12487" spans="1:10" customFormat="1" hidden="1" x14ac:dyDescent="0.25">
      <c r="A12487">
        <v>222</v>
      </c>
      <c r="B12487" t="s">
        <v>1677</v>
      </c>
      <c r="C12487" t="s">
        <v>1678</v>
      </c>
      <c r="D12487">
        <v>7518047404232</v>
      </c>
      <c r="E12487">
        <v>436837407</v>
      </c>
      <c r="F12487">
        <v>9586903384</v>
      </c>
      <c r="G12487">
        <v>7</v>
      </c>
      <c r="H12487">
        <v>550000000000</v>
      </c>
      <c r="I12487">
        <v>340000000</v>
      </c>
      <c r="J12487">
        <v>0.01</v>
      </c>
    </row>
    <row r="12488" spans="1:10" customFormat="1" hidden="1" x14ac:dyDescent="0.25">
      <c r="A12488">
        <v>222</v>
      </c>
      <c r="B12488" t="s">
        <v>1992</v>
      </c>
      <c r="C12488" t="s">
        <v>1993</v>
      </c>
      <c r="D12488">
        <v>2390719485109</v>
      </c>
      <c r="E12488">
        <v>340000000</v>
      </c>
      <c r="F12488">
        <v>1091097674</v>
      </c>
      <c r="G12488">
        <v>1</v>
      </c>
      <c r="H12488">
        <v>85000000000</v>
      </c>
      <c r="I12488">
        <v>340000000</v>
      </c>
      <c r="J12488">
        <v>0</v>
      </c>
    </row>
    <row r="12489" spans="1:10" customFormat="1" hidden="1" x14ac:dyDescent="0.25">
      <c r="A12489">
        <v>222</v>
      </c>
      <c r="B12489" t="s">
        <v>1854</v>
      </c>
      <c r="C12489" t="s">
        <v>1855</v>
      </c>
      <c r="D12489">
        <v>0</v>
      </c>
      <c r="E12489">
        <v>0</v>
      </c>
      <c r="F12489">
        <v>0</v>
      </c>
      <c r="G12489">
        <v>0</v>
      </c>
      <c r="H12489">
        <v>69400000000</v>
      </c>
      <c r="I12489">
        <v>340000000</v>
      </c>
      <c r="J12489">
        <v>0.04</v>
      </c>
    </row>
    <row r="12490" spans="1:10" customFormat="1" hidden="1" x14ac:dyDescent="0.25">
      <c r="A12490">
        <v>222</v>
      </c>
      <c r="B12490" t="s">
        <v>1010</v>
      </c>
      <c r="C12490" t="s">
        <v>1011</v>
      </c>
      <c r="D12490">
        <v>194436882428</v>
      </c>
      <c r="E12490">
        <v>1</v>
      </c>
      <c r="F12490">
        <v>0</v>
      </c>
      <c r="G12490">
        <v>0</v>
      </c>
      <c r="H12490">
        <v>1000000000</v>
      </c>
      <c r="I12490">
        <v>340000000</v>
      </c>
      <c r="J12490">
        <v>1.4999999999999999E-2</v>
      </c>
    </row>
    <row r="12491" spans="1:10" customFormat="1" hidden="1" x14ac:dyDescent="0.25">
      <c r="A12491">
        <v>222</v>
      </c>
      <c r="B12491" t="s">
        <v>1996</v>
      </c>
      <c r="C12491" t="s">
        <v>1997</v>
      </c>
      <c r="D12491">
        <v>1808211271785</v>
      </c>
      <c r="E12491">
        <v>1</v>
      </c>
      <c r="F12491">
        <v>0</v>
      </c>
      <c r="G12491">
        <v>0</v>
      </c>
      <c r="H12491">
        <v>250000000000</v>
      </c>
      <c r="I12491">
        <v>340000000</v>
      </c>
      <c r="J12491">
        <v>0.05</v>
      </c>
    </row>
    <row r="12492" spans="1:10" customFormat="1" hidden="1" x14ac:dyDescent="0.25">
      <c r="A12492">
        <v>222</v>
      </c>
      <c r="B12492" t="s">
        <v>1764</v>
      </c>
      <c r="D12492">
        <v>102802555</v>
      </c>
      <c r="E12492">
        <v>1</v>
      </c>
      <c r="F12492">
        <v>0</v>
      </c>
      <c r="G12492">
        <v>0</v>
      </c>
      <c r="H12492">
        <v>100000000</v>
      </c>
      <c r="I12492">
        <v>340000000</v>
      </c>
      <c r="J12492">
        <v>0.15</v>
      </c>
    </row>
    <row r="12493" spans="1:10" customFormat="1" hidden="1" x14ac:dyDescent="0.25">
      <c r="A12493">
        <v>222</v>
      </c>
      <c r="B12493" t="s">
        <v>1312</v>
      </c>
      <c r="C12493" t="s">
        <v>1313</v>
      </c>
      <c r="D12493">
        <v>230548929892</v>
      </c>
      <c r="E12493">
        <v>1</v>
      </c>
      <c r="F12493">
        <v>0</v>
      </c>
      <c r="G12493">
        <v>0</v>
      </c>
      <c r="H12493">
        <v>100000000000</v>
      </c>
      <c r="I12493">
        <v>340000000</v>
      </c>
      <c r="J12493">
        <v>0.04</v>
      </c>
    </row>
    <row r="12494" spans="1:10" customFormat="1" hidden="1" x14ac:dyDescent="0.25">
      <c r="A12494">
        <v>222</v>
      </c>
      <c r="B12494" t="s">
        <v>498</v>
      </c>
      <c r="C12494" t="s">
        <v>499</v>
      </c>
      <c r="D12494">
        <v>55406753180</v>
      </c>
      <c r="E12494">
        <v>1</v>
      </c>
      <c r="F12494">
        <v>0</v>
      </c>
      <c r="G12494">
        <v>0</v>
      </c>
      <c r="H12494">
        <v>46400000000</v>
      </c>
      <c r="I12494">
        <v>340000000</v>
      </c>
      <c r="J12494">
        <v>0</v>
      </c>
    </row>
    <row r="12495" spans="1:10" customFormat="1" hidden="1" x14ac:dyDescent="0.25">
      <c r="A12495">
        <v>222</v>
      </c>
      <c r="B12495" t="s">
        <v>1786</v>
      </c>
      <c r="C12495" t="s">
        <v>1787</v>
      </c>
      <c r="D12495">
        <v>2794413809</v>
      </c>
      <c r="E12495">
        <v>1</v>
      </c>
      <c r="F12495">
        <v>0</v>
      </c>
      <c r="G12495">
        <v>0</v>
      </c>
      <c r="H12495">
        <v>500000000</v>
      </c>
      <c r="I12495">
        <v>340000000</v>
      </c>
      <c r="J12495">
        <v>0.02</v>
      </c>
    </row>
    <row r="12496" spans="1:10" customFormat="1" hidden="1" x14ac:dyDescent="0.25">
      <c r="A12496">
        <v>222</v>
      </c>
      <c r="B12496" t="s">
        <v>398</v>
      </c>
      <c r="C12496" t="s">
        <v>399</v>
      </c>
      <c r="D12496">
        <v>6101259647</v>
      </c>
      <c r="E12496">
        <v>1</v>
      </c>
      <c r="F12496">
        <v>0</v>
      </c>
      <c r="G12496">
        <v>0</v>
      </c>
      <c r="H12496">
        <v>2000000000</v>
      </c>
      <c r="I12496">
        <v>340000000</v>
      </c>
      <c r="J12496">
        <v>0.01</v>
      </c>
    </row>
    <row r="12497" spans="1:10" customFormat="1" hidden="1" x14ac:dyDescent="0.25">
      <c r="A12497">
        <v>222</v>
      </c>
      <c r="B12497" t="s">
        <v>1161</v>
      </c>
      <c r="C12497" t="s">
        <v>1162</v>
      </c>
      <c r="D12497">
        <v>0</v>
      </c>
      <c r="E12497">
        <v>1</v>
      </c>
      <c r="F12497">
        <v>0</v>
      </c>
      <c r="G12497">
        <v>0</v>
      </c>
      <c r="H12497">
        <v>50000000000</v>
      </c>
      <c r="I12497">
        <v>340000000</v>
      </c>
      <c r="J12497">
        <v>0.05</v>
      </c>
    </row>
    <row r="12498" spans="1:10" customFormat="1" hidden="1" x14ac:dyDescent="0.25">
      <c r="A12498">
        <v>222</v>
      </c>
      <c r="B12498" t="s">
        <v>1080</v>
      </c>
      <c r="C12498" t="s">
        <v>959</v>
      </c>
      <c r="D12498">
        <v>0</v>
      </c>
      <c r="E12498">
        <v>0</v>
      </c>
      <c r="F12498">
        <v>0</v>
      </c>
      <c r="G12498">
        <v>0</v>
      </c>
      <c r="H12498">
        <v>500000000000</v>
      </c>
      <c r="I12498">
        <v>340000000</v>
      </c>
      <c r="J12498">
        <v>0.01</v>
      </c>
    </row>
    <row r="12499" spans="1:10" customFormat="1" hidden="1" x14ac:dyDescent="0.25">
      <c r="A12499">
        <v>222</v>
      </c>
      <c r="B12499" t="s">
        <v>2235</v>
      </c>
      <c r="C12499" t="s">
        <v>1624</v>
      </c>
      <c r="D12499">
        <v>0</v>
      </c>
      <c r="E12499">
        <v>0</v>
      </c>
      <c r="F12499">
        <v>0</v>
      </c>
      <c r="G12499">
        <v>0</v>
      </c>
      <c r="H12499">
        <v>740000000000</v>
      </c>
      <c r="I12499">
        <v>400000000</v>
      </c>
      <c r="J12499">
        <v>2.5000000000000001E-2</v>
      </c>
    </row>
    <row r="12500" spans="1:10" customFormat="1" hidden="1" x14ac:dyDescent="0.25">
      <c r="A12500">
        <v>222</v>
      </c>
      <c r="B12500" t="s">
        <v>1085</v>
      </c>
      <c r="C12500" t="s">
        <v>1086</v>
      </c>
      <c r="D12500">
        <v>78797606594</v>
      </c>
      <c r="E12500">
        <v>1</v>
      </c>
      <c r="F12500">
        <v>0</v>
      </c>
      <c r="G12500">
        <v>0</v>
      </c>
      <c r="H12500">
        <v>50000000000</v>
      </c>
      <c r="I12500">
        <v>340000000</v>
      </c>
      <c r="J12500">
        <v>0</v>
      </c>
    </row>
    <row r="12501" spans="1:10" customFormat="1" hidden="1" x14ac:dyDescent="0.25">
      <c r="A12501">
        <v>212</v>
      </c>
      <c r="B12501" t="s">
        <v>2417</v>
      </c>
      <c r="C12501" t="s">
        <v>2418</v>
      </c>
      <c r="D12501">
        <v>1597437706096</v>
      </c>
      <c r="E12501">
        <v>1</v>
      </c>
      <c r="F12501">
        <v>0</v>
      </c>
      <c r="G12501">
        <v>0</v>
      </c>
      <c r="H12501">
        <v>5000000000</v>
      </c>
      <c r="I12501">
        <v>340000000</v>
      </c>
      <c r="J12501">
        <v>7.4999999999999997E-3</v>
      </c>
    </row>
    <row r="12502" spans="1:10" customFormat="1" hidden="1" x14ac:dyDescent="0.25">
      <c r="A12502">
        <v>211</v>
      </c>
      <c r="B12502" t="s">
        <v>313</v>
      </c>
      <c r="C12502" t="s">
        <v>314</v>
      </c>
      <c r="D12502">
        <v>3168340600240</v>
      </c>
      <c r="E12502">
        <v>1</v>
      </c>
      <c r="F12502">
        <v>0</v>
      </c>
      <c r="G12502">
        <v>0</v>
      </c>
      <c r="H12502">
        <v>1000000000000</v>
      </c>
      <c r="I12502">
        <v>500000000</v>
      </c>
      <c r="J12502">
        <v>0.04</v>
      </c>
    </row>
    <row r="12503" spans="1:10" customFormat="1" hidden="1" x14ac:dyDescent="0.25">
      <c r="A12503">
        <v>222</v>
      </c>
      <c r="B12503" t="s">
        <v>745</v>
      </c>
      <c r="C12503" t="s">
        <v>746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customFormat="1" hidden="1" x14ac:dyDescent="0.25">
      <c r="A12504">
        <v>222</v>
      </c>
      <c r="B12504" t="s">
        <v>304</v>
      </c>
      <c r="C12504" t="s">
        <v>305</v>
      </c>
      <c r="D12504">
        <v>48339810269871</v>
      </c>
      <c r="E12504">
        <v>2844741290</v>
      </c>
      <c r="F12504">
        <v>48680326460</v>
      </c>
      <c r="G12504">
        <v>36</v>
      </c>
      <c r="H12504">
        <v>158900000000</v>
      </c>
      <c r="I12504">
        <v>340000000</v>
      </c>
      <c r="J12504">
        <v>4.8934999999999999E-2</v>
      </c>
    </row>
    <row r="12505" spans="1:10" customFormat="1" hidden="1" x14ac:dyDescent="0.25">
      <c r="A12505">
        <v>222</v>
      </c>
      <c r="B12505" t="s">
        <v>2553</v>
      </c>
      <c r="C12505" t="s">
        <v>2554</v>
      </c>
      <c r="D12505">
        <v>58483843795793</v>
      </c>
      <c r="E12505">
        <v>808881417</v>
      </c>
      <c r="F12505">
        <v>46419260381</v>
      </c>
      <c r="G12505">
        <v>33</v>
      </c>
      <c r="H12505">
        <v>111000000000</v>
      </c>
      <c r="I12505">
        <v>340000000</v>
      </c>
      <c r="J12505">
        <v>0.01</v>
      </c>
    </row>
    <row r="12506" spans="1:10" customFormat="1" hidden="1" x14ac:dyDescent="0.25">
      <c r="A12506">
        <v>222</v>
      </c>
      <c r="B12506" t="s">
        <v>1843</v>
      </c>
      <c r="C12506" t="s">
        <v>900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customFormat="1" hidden="1" x14ac:dyDescent="0.25">
      <c r="A12507">
        <v>222</v>
      </c>
      <c r="B12507" t="s">
        <v>1733</v>
      </c>
      <c r="C12507" t="s">
        <v>1734</v>
      </c>
      <c r="D12507">
        <v>99823411</v>
      </c>
      <c r="E12507">
        <v>1</v>
      </c>
      <c r="F12507">
        <v>0</v>
      </c>
      <c r="G12507">
        <v>0</v>
      </c>
      <c r="H12507">
        <v>100002817955</v>
      </c>
      <c r="I12507">
        <v>345000000</v>
      </c>
      <c r="J12507">
        <v>4.2000000000000003E-2</v>
      </c>
    </row>
    <row r="12508" spans="1:10" customFormat="1" hidden="1" x14ac:dyDescent="0.25">
      <c r="A12508">
        <v>222</v>
      </c>
      <c r="B12508" t="s">
        <v>944</v>
      </c>
      <c r="C12508" t="s">
        <v>945</v>
      </c>
      <c r="D12508">
        <v>68794091635094</v>
      </c>
      <c r="E12508">
        <v>3185066165</v>
      </c>
      <c r="F12508">
        <v>54056257138</v>
      </c>
      <c r="G12508">
        <v>40</v>
      </c>
      <c r="H12508">
        <v>50000000000</v>
      </c>
      <c r="I12508">
        <v>340000000</v>
      </c>
      <c r="J12508">
        <v>0.05</v>
      </c>
    </row>
    <row r="12509" spans="1:10" customFormat="1" hidden="1" x14ac:dyDescent="0.25">
      <c r="A12509">
        <v>222</v>
      </c>
      <c r="B12509" t="s">
        <v>1267</v>
      </c>
      <c r="C12509" t="s">
        <v>1268</v>
      </c>
      <c r="D12509">
        <v>0</v>
      </c>
      <c r="E12509">
        <v>1</v>
      </c>
      <c r="F12509">
        <v>0</v>
      </c>
      <c r="G12509">
        <v>0</v>
      </c>
      <c r="H12509">
        <v>10000000000</v>
      </c>
      <c r="I12509">
        <v>340000000</v>
      </c>
      <c r="J12509">
        <v>0.03</v>
      </c>
    </row>
    <row r="12510" spans="1:10" customFormat="1" hidden="1" x14ac:dyDescent="0.25">
      <c r="A12510">
        <v>222</v>
      </c>
      <c r="B12510" t="s">
        <v>1711</v>
      </c>
      <c r="C12510" t="s">
        <v>1712</v>
      </c>
      <c r="D12510">
        <v>5400866238</v>
      </c>
      <c r="E12510">
        <v>1</v>
      </c>
      <c r="F12510">
        <v>0</v>
      </c>
      <c r="G12510">
        <v>0</v>
      </c>
      <c r="H12510">
        <v>1000000000</v>
      </c>
      <c r="I12510">
        <v>340000000</v>
      </c>
      <c r="J12510">
        <v>0.01</v>
      </c>
    </row>
    <row r="12511" spans="1:10" customFormat="1" hidden="1" x14ac:dyDescent="0.25">
      <c r="A12511">
        <v>222</v>
      </c>
      <c r="B12511" t="s">
        <v>667</v>
      </c>
      <c r="C12511" t="s">
        <v>668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 customFormat="1" hidden="1" x14ac:dyDescent="0.25">
      <c r="A12512">
        <v>222</v>
      </c>
      <c r="B12512" t="s">
        <v>156</v>
      </c>
      <c r="C12512" t="s">
        <v>157</v>
      </c>
      <c r="D12512">
        <v>14669772329</v>
      </c>
      <c r="E12512">
        <v>1</v>
      </c>
      <c r="F12512">
        <v>0</v>
      </c>
      <c r="G12512">
        <v>0</v>
      </c>
      <c r="H12512">
        <v>14000000000</v>
      </c>
      <c r="I12512">
        <v>340000000</v>
      </c>
      <c r="J12512">
        <v>0.01</v>
      </c>
    </row>
    <row r="12513" spans="1:10" customFormat="1" hidden="1" x14ac:dyDescent="0.25">
      <c r="A12513">
        <v>222</v>
      </c>
      <c r="B12513" t="s">
        <v>2386</v>
      </c>
      <c r="C12513" t="s">
        <v>273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 customFormat="1" hidden="1" x14ac:dyDescent="0.25">
      <c r="A12514">
        <v>222</v>
      </c>
      <c r="B12514" t="s">
        <v>1380</v>
      </c>
      <c r="C12514" t="s">
        <v>1381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 customFormat="1" hidden="1" x14ac:dyDescent="0.25">
      <c r="A12515">
        <v>222</v>
      </c>
      <c r="B12515" t="s">
        <v>2240</v>
      </c>
      <c r="C12515" t="s">
        <v>2241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 customFormat="1" hidden="1" x14ac:dyDescent="0.25">
      <c r="A12516">
        <v>222</v>
      </c>
      <c r="B12516" t="s">
        <v>1197</v>
      </c>
      <c r="C12516" t="s">
        <v>1198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customFormat="1" hidden="1" x14ac:dyDescent="0.25">
      <c r="A12517">
        <v>222</v>
      </c>
      <c r="B12517" t="s">
        <v>1292</v>
      </c>
      <c r="C12517" t="s">
        <v>1293</v>
      </c>
      <c r="D12517">
        <v>203463997015</v>
      </c>
      <c r="E12517">
        <v>1</v>
      </c>
      <c r="F12517">
        <v>0</v>
      </c>
      <c r="G12517">
        <v>0</v>
      </c>
      <c r="H12517">
        <v>35000000000</v>
      </c>
      <c r="I12517">
        <v>340000000</v>
      </c>
      <c r="J12517">
        <v>0</v>
      </c>
    </row>
    <row r="12518" spans="1:10" customFormat="1" hidden="1" x14ac:dyDescent="0.25">
      <c r="A12518">
        <v>222</v>
      </c>
      <c r="B12518" t="s">
        <v>187</v>
      </c>
      <c r="C12518" t="s">
        <v>188</v>
      </c>
      <c r="D12518">
        <v>189325813620</v>
      </c>
      <c r="E12518">
        <v>350909753</v>
      </c>
      <c r="F12518">
        <v>1080065571</v>
      </c>
      <c r="G12518">
        <v>1</v>
      </c>
      <c r="H12518">
        <v>165000000000</v>
      </c>
      <c r="I12518">
        <v>340000000</v>
      </c>
      <c r="J12518">
        <v>0.01</v>
      </c>
    </row>
    <row r="12519" spans="1:10" customFormat="1" hidden="1" x14ac:dyDescent="0.25">
      <c r="A12519">
        <v>222</v>
      </c>
      <c r="B12519" t="s">
        <v>2304</v>
      </c>
      <c r="C12519" t="s">
        <v>2305</v>
      </c>
      <c r="D12519">
        <v>60786141219957</v>
      </c>
      <c r="E12519">
        <v>3328169453</v>
      </c>
      <c r="F12519">
        <v>56775219610</v>
      </c>
      <c r="G12519">
        <v>42</v>
      </c>
      <c r="H12519">
        <v>50000000000</v>
      </c>
      <c r="I12519">
        <v>340000000</v>
      </c>
      <c r="J12519">
        <v>0.05</v>
      </c>
    </row>
    <row r="12520" spans="1:10" customFormat="1" hidden="1" x14ac:dyDescent="0.25">
      <c r="A12520">
        <v>222</v>
      </c>
      <c r="B12520" t="s">
        <v>254</v>
      </c>
      <c r="C12520" t="s">
        <v>255</v>
      </c>
      <c r="D12520">
        <v>154096631870</v>
      </c>
      <c r="E12520">
        <v>1</v>
      </c>
      <c r="F12520">
        <v>0</v>
      </c>
      <c r="G12520">
        <v>0</v>
      </c>
      <c r="H12520">
        <v>150000000000</v>
      </c>
      <c r="I12520">
        <v>340000000</v>
      </c>
      <c r="J12520">
        <v>0</v>
      </c>
    </row>
    <row r="12521" spans="1:10" customFormat="1" hidden="1" x14ac:dyDescent="0.25">
      <c r="A12521">
        <v>222</v>
      </c>
      <c r="B12521" t="s">
        <v>1573</v>
      </c>
      <c r="C12521" t="s">
        <v>1574</v>
      </c>
      <c r="D12521">
        <v>424575960296</v>
      </c>
      <c r="E12521">
        <v>1</v>
      </c>
      <c r="F12521">
        <v>0</v>
      </c>
      <c r="G12521">
        <v>0</v>
      </c>
      <c r="H12521">
        <v>24000000000</v>
      </c>
      <c r="I12521">
        <v>340000000</v>
      </c>
      <c r="J12521">
        <v>3.5000000000000003E-2</v>
      </c>
    </row>
    <row r="12522" spans="1:10" customFormat="1" hidden="1" x14ac:dyDescent="0.25">
      <c r="A12522">
        <v>222</v>
      </c>
      <c r="B12522" t="s">
        <v>1428</v>
      </c>
      <c r="C12522" t="s">
        <v>1429</v>
      </c>
      <c r="D12522">
        <v>863000035</v>
      </c>
      <c r="E12522">
        <v>1</v>
      </c>
      <c r="F12522">
        <v>0</v>
      </c>
      <c r="G12522">
        <v>0</v>
      </c>
      <c r="H12522">
        <v>0</v>
      </c>
      <c r="I12522">
        <v>340000000</v>
      </c>
      <c r="J12522">
        <v>1</v>
      </c>
    </row>
    <row r="12523" spans="1:10" customFormat="1" hidden="1" x14ac:dyDescent="0.25">
      <c r="A12523">
        <v>222</v>
      </c>
      <c r="B12523" t="s">
        <v>1982</v>
      </c>
      <c r="C12523" t="s">
        <v>1983</v>
      </c>
      <c r="D12523">
        <v>76039584429556</v>
      </c>
      <c r="E12523">
        <v>3113514524</v>
      </c>
      <c r="F12523">
        <v>52696775969</v>
      </c>
      <c r="G12523">
        <v>39</v>
      </c>
      <c r="H12523">
        <v>50000000000</v>
      </c>
      <c r="I12523">
        <v>340000000</v>
      </c>
      <c r="J12523">
        <v>0.05</v>
      </c>
    </row>
    <row r="12524" spans="1:10" customFormat="1" hidden="1" x14ac:dyDescent="0.25">
      <c r="A12524">
        <v>222</v>
      </c>
      <c r="B12524" t="s">
        <v>2233</v>
      </c>
      <c r="C12524" t="s">
        <v>2234</v>
      </c>
      <c r="D12524">
        <v>9393732993</v>
      </c>
      <c r="E12524">
        <v>1</v>
      </c>
      <c r="F12524">
        <v>0</v>
      </c>
      <c r="G12524">
        <v>0</v>
      </c>
      <c r="H12524">
        <v>1000000000</v>
      </c>
      <c r="I12524">
        <v>345000000</v>
      </c>
      <c r="J12524">
        <v>0.2</v>
      </c>
    </row>
    <row r="12525" spans="1:10" customFormat="1" hidden="1" x14ac:dyDescent="0.25">
      <c r="A12525">
        <v>222</v>
      </c>
      <c r="B12525" t="s">
        <v>2242</v>
      </c>
      <c r="C12525" t="s">
        <v>2243</v>
      </c>
      <c r="D12525">
        <v>4075036566</v>
      </c>
      <c r="E12525">
        <v>1</v>
      </c>
      <c r="F12525">
        <v>0</v>
      </c>
      <c r="G12525">
        <v>0</v>
      </c>
      <c r="H12525">
        <v>4000000000</v>
      </c>
      <c r="I12525">
        <v>340000000</v>
      </c>
      <c r="J12525">
        <v>1.4999999999999999E-2</v>
      </c>
    </row>
    <row r="12526" spans="1:10" customFormat="1" hidden="1" x14ac:dyDescent="0.25">
      <c r="A12526">
        <v>222</v>
      </c>
      <c r="B12526" t="s">
        <v>1988</v>
      </c>
      <c r="C12526" t="s">
        <v>1989</v>
      </c>
      <c r="D12526">
        <v>148247531721</v>
      </c>
      <c r="E12526">
        <v>1</v>
      </c>
      <c r="F12526">
        <v>0</v>
      </c>
      <c r="G12526">
        <v>0</v>
      </c>
      <c r="H12526">
        <v>100000000000</v>
      </c>
      <c r="I12526">
        <v>340000000</v>
      </c>
      <c r="J12526">
        <v>2.5000000000000001E-2</v>
      </c>
    </row>
    <row r="12527" spans="1:10" customFormat="1" hidden="1" x14ac:dyDescent="0.25">
      <c r="A12527">
        <v>222</v>
      </c>
      <c r="B12527" t="s">
        <v>2050</v>
      </c>
      <c r="C12527" t="s">
        <v>2051</v>
      </c>
      <c r="D12527">
        <v>52604005868</v>
      </c>
      <c r="E12527">
        <v>1</v>
      </c>
      <c r="F12527">
        <v>0</v>
      </c>
      <c r="G12527">
        <v>0</v>
      </c>
      <c r="H12527">
        <v>1000000000</v>
      </c>
      <c r="I12527">
        <v>340000000</v>
      </c>
      <c r="J12527">
        <v>0</v>
      </c>
    </row>
    <row r="12528" spans="1:10" customFormat="1" hidden="1" x14ac:dyDescent="0.25">
      <c r="A12528">
        <v>222</v>
      </c>
      <c r="B12528" t="s">
        <v>1816</v>
      </c>
      <c r="C12528" t="s">
        <v>1817</v>
      </c>
      <c r="D12528">
        <v>96702156761</v>
      </c>
      <c r="E12528">
        <v>1</v>
      </c>
      <c r="F12528">
        <v>0</v>
      </c>
      <c r="G12528">
        <v>0</v>
      </c>
      <c r="H12528">
        <v>5000000000</v>
      </c>
      <c r="I12528">
        <v>340000000</v>
      </c>
      <c r="J12528">
        <v>0</v>
      </c>
    </row>
    <row r="12529" spans="1:10" customFormat="1" hidden="1" x14ac:dyDescent="0.25">
      <c r="A12529">
        <v>222</v>
      </c>
      <c r="B12529" t="s">
        <v>390</v>
      </c>
      <c r="C12529" t="s">
        <v>391</v>
      </c>
      <c r="D12529">
        <v>0</v>
      </c>
      <c r="E12529">
        <v>0</v>
      </c>
      <c r="F12529">
        <v>0</v>
      </c>
      <c r="G12529">
        <v>0</v>
      </c>
      <c r="H12529">
        <v>45600000000</v>
      </c>
      <c r="I12529">
        <v>340000000</v>
      </c>
      <c r="J12529">
        <v>0.03</v>
      </c>
    </row>
    <row r="12530" spans="1:10" customFormat="1" hidden="1" x14ac:dyDescent="0.25">
      <c r="A12530">
        <v>222</v>
      </c>
      <c r="B12530" t="s">
        <v>1316</v>
      </c>
      <c r="C12530" t="s">
        <v>1317</v>
      </c>
      <c r="D12530">
        <v>107437718040</v>
      </c>
      <c r="E12530">
        <v>1</v>
      </c>
      <c r="F12530">
        <v>0</v>
      </c>
      <c r="G12530">
        <v>0</v>
      </c>
      <c r="H12530">
        <v>1010000000</v>
      </c>
      <c r="I12530">
        <v>340000000</v>
      </c>
      <c r="J12530">
        <v>0.01</v>
      </c>
    </row>
    <row r="12531" spans="1:10" customFormat="1" hidden="1" x14ac:dyDescent="0.25">
      <c r="A12531">
        <v>222</v>
      </c>
      <c r="B12531" t="s">
        <v>220</v>
      </c>
      <c r="C12531" t="s">
        <v>221</v>
      </c>
      <c r="D12531">
        <v>698292896</v>
      </c>
      <c r="E12531">
        <v>1</v>
      </c>
      <c r="F12531">
        <v>0</v>
      </c>
      <c r="G12531">
        <v>0</v>
      </c>
      <c r="H12531">
        <v>500000000</v>
      </c>
      <c r="I12531">
        <v>350000000</v>
      </c>
      <c r="J12531">
        <v>0.01</v>
      </c>
    </row>
    <row r="12532" spans="1:10" customFormat="1" hidden="1" x14ac:dyDescent="0.25">
      <c r="A12532">
        <v>222</v>
      </c>
      <c r="B12532" s="161" t="s">
        <v>2246</v>
      </c>
      <c r="C12532" t="s">
        <v>2247</v>
      </c>
      <c r="D12532">
        <v>0</v>
      </c>
      <c r="E12532">
        <v>0</v>
      </c>
      <c r="F12532">
        <v>0</v>
      </c>
      <c r="G12532">
        <v>0</v>
      </c>
      <c r="H12532">
        <v>350000000</v>
      </c>
      <c r="I12532">
        <v>340000000</v>
      </c>
      <c r="J12532">
        <v>1</v>
      </c>
    </row>
    <row r="12533" spans="1:10" customFormat="1" hidden="1" x14ac:dyDescent="0.25">
      <c r="A12533">
        <v>222</v>
      </c>
      <c r="B12533" t="s">
        <v>1950</v>
      </c>
      <c r="C12533" t="s">
        <v>1951</v>
      </c>
      <c r="D12533">
        <v>275562904296</v>
      </c>
      <c r="E12533">
        <v>1</v>
      </c>
      <c r="F12533">
        <v>0</v>
      </c>
      <c r="G12533">
        <v>0</v>
      </c>
      <c r="H12533">
        <v>36900000000</v>
      </c>
      <c r="I12533">
        <v>340000000</v>
      </c>
      <c r="J12533">
        <v>0</v>
      </c>
    </row>
    <row r="12534" spans="1:10" customFormat="1" hidden="1" x14ac:dyDescent="0.25">
      <c r="A12534">
        <v>222</v>
      </c>
      <c r="B12534" t="s">
        <v>2229</v>
      </c>
      <c r="C12534" t="s">
        <v>2230</v>
      </c>
      <c r="D12534">
        <v>435846000137</v>
      </c>
      <c r="E12534">
        <v>1</v>
      </c>
      <c r="F12534">
        <v>0</v>
      </c>
      <c r="G12534">
        <v>0</v>
      </c>
      <c r="H12534">
        <v>1000000000</v>
      </c>
      <c r="I12534">
        <v>345000000</v>
      </c>
      <c r="J12534">
        <v>3.9E-2</v>
      </c>
    </row>
    <row r="12535" spans="1:10" customFormat="1" hidden="1" x14ac:dyDescent="0.25">
      <c r="A12535">
        <v>222</v>
      </c>
      <c r="B12535" t="s">
        <v>935</v>
      </c>
      <c r="C12535" t="s">
        <v>936</v>
      </c>
      <c r="D12535">
        <v>942823411</v>
      </c>
      <c r="E12535">
        <v>1</v>
      </c>
      <c r="F12535">
        <v>0</v>
      </c>
      <c r="G12535">
        <v>0</v>
      </c>
      <c r="H12535">
        <v>200000000</v>
      </c>
      <c r="I12535">
        <v>345000000</v>
      </c>
      <c r="J12535">
        <v>5.0000000000000001E-3</v>
      </c>
    </row>
    <row r="12536" spans="1:10" customFormat="1" hidden="1" x14ac:dyDescent="0.25">
      <c r="A12536">
        <v>222</v>
      </c>
      <c r="B12536" t="s">
        <v>1240</v>
      </c>
      <c r="C12536" t="s">
        <v>1241</v>
      </c>
      <c r="D12536">
        <v>0</v>
      </c>
      <c r="E12536">
        <v>0</v>
      </c>
      <c r="F12536">
        <v>0</v>
      </c>
      <c r="G12536">
        <v>0</v>
      </c>
      <c r="H12536">
        <v>10000000000</v>
      </c>
      <c r="I12536">
        <v>345000000</v>
      </c>
      <c r="J12536">
        <v>3.0000000000000001E-3</v>
      </c>
    </row>
    <row r="12537" spans="1:10" customFormat="1" hidden="1" x14ac:dyDescent="0.25">
      <c r="A12537">
        <v>222</v>
      </c>
      <c r="B12537" t="s">
        <v>302</v>
      </c>
      <c r="C12537" t="s">
        <v>303</v>
      </c>
      <c r="D12537">
        <v>5794200593430</v>
      </c>
      <c r="E12537">
        <v>437027921</v>
      </c>
      <c r="F12537">
        <v>5293412159</v>
      </c>
      <c r="G12537">
        <v>4</v>
      </c>
      <c r="H12537">
        <v>1000000000000</v>
      </c>
      <c r="I12537">
        <v>340000000</v>
      </c>
      <c r="J12537">
        <v>1.7999999999999999E-2</v>
      </c>
    </row>
    <row r="12538" spans="1:10" customFormat="1" hidden="1" x14ac:dyDescent="0.25">
      <c r="A12538">
        <v>222</v>
      </c>
      <c r="B12538" t="s">
        <v>1004</v>
      </c>
      <c r="C12538" t="s">
        <v>1005</v>
      </c>
      <c r="D12538">
        <v>2000620466</v>
      </c>
      <c r="E12538">
        <v>1</v>
      </c>
      <c r="F12538">
        <v>0</v>
      </c>
      <c r="G12538">
        <v>0</v>
      </c>
      <c r="H12538">
        <v>2000000000</v>
      </c>
      <c r="I12538">
        <v>340000000</v>
      </c>
      <c r="J12538">
        <v>0.01</v>
      </c>
    </row>
    <row r="12539" spans="1:10" customFormat="1" hidden="1" x14ac:dyDescent="0.25">
      <c r="A12539">
        <v>222</v>
      </c>
      <c r="B12539" t="s">
        <v>2056</v>
      </c>
      <c r="C12539" t="s">
        <v>2057</v>
      </c>
      <c r="D12539">
        <v>485736403835</v>
      </c>
      <c r="E12539">
        <v>1</v>
      </c>
      <c r="F12539">
        <v>0</v>
      </c>
      <c r="G12539">
        <v>0</v>
      </c>
      <c r="H12539">
        <v>17000000000</v>
      </c>
      <c r="I12539">
        <v>340000000</v>
      </c>
      <c r="J12539">
        <v>4.9000000000000002E-2</v>
      </c>
    </row>
    <row r="12540" spans="1:10" customFormat="1" hidden="1" x14ac:dyDescent="0.25">
      <c r="A12540">
        <v>222</v>
      </c>
      <c r="B12540" t="s">
        <v>1591</v>
      </c>
      <c r="C12540" t="s">
        <v>1592</v>
      </c>
      <c r="D12540">
        <v>0</v>
      </c>
      <c r="E12540">
        <v>0</v>
      </c>
      <c r="F12540">
        <v>0</v>
      </c>
      <c r="G12540">
        <v>0</v>
      </c>
      <c r="H12540">
        <v>60000000000</v>
      </c>
      <c r="I12540">
        <v>340000000</v>
      </c>
      <c r="J12540">
        <v>0.02</v>
      </c>
    </row>
    <row r="12541" spans="1:10" customFormat="1" hidden="1" x14ac:dyDescent="0.25">
      <c r="A12541">
        <v>222</v>
      </c>
      <c r="B12541" t="s">
        <v>1965</v>
      </c>
      <c r="D12541">
        <v>509766415</v>
      </c>
      <c r="E12541">
        <v>1</v>
      </c>
      <c r="F12541">
        <v>0</v>
      </c>
      <c r="G12541">
        <v>0</v>
      </c>
      <c r="H12541">
        <v>500000000</v>
      </c>
      <c r="I12541">
        <v>340000000</v>
      </c>
      <c r="J12541">
        <v>1</v>
      </c>
    </row>
    <row r="12542" spans="1:10" customFormat="1" hidden="1" x14ac:dyDescent="0.25">
      <c r="A12542">
        <v>222</v>
      </c>
      <c r="B12542" t="s">
        <v>1327</v>
      </c>
      <c r="C12542" t="s">
        <v>1328</v>
      </c>
      <c r="D12542">
        <v>103918722481</v>
      </c>
      <c r="E12542">
        <v>1</v>
      </c>
      <c r="F12542">
        <v>0</v>
      </c>
      <c r="G12542">
        <v>0</v>
      </c>
      <c r="H12542">
        <v>100000000000</v>
      </c>
      <c r="I12542">
        <v>340000000</v>
      </c>
      <c r="J12542">
        <v>0.02</v>
      </c>
    </row>
    <row r="12543" spans="1:10" customFormat="1" hidden="1" x14ac:dyDescent="0.25">
      <c r="A12543">
        <v>222</v>
      </c>
      <c r="B12543" t="s">
        <v>1707</v>
      </c>
      <c r="C12543" t="s">
        <v>1708</v>
      </c>
      <c r="D12543">
        <v>0</v>
      </c>
      <c r="E12543">
        <v>0</v>
      </c>
      <c r="F12543">
        <v>0</v>
      </c>
      <c r="G12543">
        <v>0</v>
      </c>
      <c r="H12543">
        <v>2198000000000</v>
      </c>
      <c r="I12543">
        <v>340000000</v>
      </c>
      <c r="J12543">
        <v>0.04</v>
      </c>
    </row>
    <row r="12544" spans="1:10" customFormat="1" hidden="1" x14ac:dyDescent="0.25">
      <c r="A12544">
        <v>222</v>
      </c>
      <c r="B12544" t="s">
        <v>446</v>
      </c>
      <c r="D12544">
        <v>0</v>
      </c>
      <c r="E12544">
        <v>0</v>
      </c>
      <c r="F12544">
        <v>0</v>
      </c>
      <c r="G12544">
        <v>1850</v>
      </c>
      <c r="H12544">
        <v>0</v>
      </c>
      <c r="I12544">
        <v>0</v>
      </c>
      <c r="J12544">
        <v>0</v>
      </c>
    </row>
    <row r="12545" spans="1:10" customFormat="1" hidden="1" x14ac:dyDescent="0.25">
      <c r="A12545">
        <v>222</v>
      </c>
      <c r="B12545" t="s">
        <v>420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 customFormat="1" hidden="1" x14ac:dyDescent="0.25">
      <c r="A12546">
        <v>220</v>
      </c>
      <c r="B12546" t="s">
        <v>1539</v>
      </c>
      <c r="C12546" t="s">
        <v>1540</v>
      </c>
      <c r="D12546">
        <v>2600127938</v>
      </c>
      <c r="E12546">
        <v>1</v>
      </c>
      <c r="F12546">
        <v>0</v>
      </c>
      <c r="G12546">
        <v>0</v>
      </c>
      <c r="H12546">
        <v>400000000</v>
      </c>
      <c r="I12546">
        <v>340000000</v>
      </c>
      <c r="J12546">
        <v>0</v>
      </c>
    </row>
    <row r="12547" spans="1:10" customFormat="1" hidden="1" x14ac:dyDescent="0.25">
      <c r="A12547">
        <v>222</v>
      </c>
      <c r="B12547" t="s">
        <v>466</v>
      </c>
      <c r="C12547" t="s">
        <v>467</v>
      </c>
      <c r="D12547">
        <v>743275190950</v>
      </c>
      <c r="E12547">
        <v>1</v>
      </c>
      <c r="F12547">
        <v>0</v>
      </c>
      <c r="G12547">
        <v>0</v>
      </c>
      <c r="H12547">
        <v>350000000000</v>
      </c>
      <c r="I12547">
        <v>340000000</v>
      </c>
      <c r="J12547">
        <v>1.7500000000000002E-2</v>
      </c>
    </row>
    <row r="12548" spans="1:10" customFormat="1" hidden="1" x14ac:dyDescent="0.25">
      <c r="A12548">
        <v>222</v>
      </c>
      <c r="B12548" t="s">
        <v>2417</v>
      </c>
      <c r="C12548" t="s">
        <v>2418</v>
      </c>
      <c r="D12548">
        <v>234415729087</v>
      </c>
      <c r="E12548">
        <v>1</v>
      </c>
      <c r="F12548">
        <v>0</v>
      </c>
      <c r="G12548">
        <v>0</v>
      </c>
      <c r="H12548">
        <v>5000000000</v>
      </c>
      <c r="I12548">
        <v>340000000</v>
      </c>
      <c r="J12548">
        <v>7.4999999999999997E-3</v>
      </c>
    </row>
    <row r="12549" spans="1:10" customFormat="1" hidden="1" x14ac:dyDescent="0.25">
      <c r="A12549">
        <v>222</v>
      </c>
      <c r="B12549" t="s">
        <v>1133</v>
      </c>
      <c r="C12549" t="s">
        <v>1134</v>
      </c>
      <c r="D12549">
        <v>18354810414</v>
      </c>
      <c r="E12549">
        <v>1</v>
      </c>
      <c r="F12549">
        <v>0</v>
      </c>
      <c r="G12549">
        <v>0</v>
      </c>
      <c r="H12549">
        <v>10000000000</v>
      </c>
      <c r="I12549">
        <v>340000000</v>
      </c>
      <c r="J12549">
        <v>0.03</v>
      </c>
    </row>
    <row r="12550" spans="1:10" customFormat="1" hidden="1" x14ac:dyDescent="0.25">
      <c r="A12550">
        <v>222</v>
      </c>
      <c r="B12550" t="s">
        <v>2039</v>
      </c>
      <c r="C12550" t="s">
        <v>2040</v>
      </c>
      <c r="D12550">
        <v>4300427817</v>
      </c>
      <c r="E12550">
        <v>1</v>
      </c>
      <c r="F12550">
        <v>0</v>
      </c>
      <c r="G12550">
        <v>0</v>
      </c>
      <c r="H12550">
        <v>1000000000</v>
      </c>
      <c r="I12550">
        <v>340000000</v>
      </c>
      <c r="J12550">
        <v>0.01</v>
      </c>
    </row>
    <row r="12551" spans="1:10" customFormat="1" hidden="1" x14ac:dyDescent="0.25">
      <c r="A12551">
        <v>222</v>
      </c>
      <c r="B12551" t="s">
        <v>2149</v>
      </c>
      <c r="C12551" t="s">
        <v>2150</v>
      </c>
      <c r="D12551">
        <v>22152817139</v>
      </c>
      <c r="E12551">
        <v>1</v>
      </c>
      <c r="F12551">
        <v>0</v>
      </c>
      <c r="G12551">
        <v>0</v>
      </c>
      <c r="H12551">
        <v>1000000000</v>
      </c>
      <c r="I12551">
        <v>340000000</v>
      </c>
      <c r="J12551">
        <v>0.01</v>
      </c>
    </row>
    <row r="12552" spans="1:10" customFormat="1" hidden="1" x14ac:dyDescent="0.25">
      <c r="A12552">
        <v>222</v>
      </c>
      <c r="B12552" t="s">
        <v>2178</v>
      </c>
      <c r="C12552" t="s">
        <v>2179</v>
      </c>
      <c r="D12552">
        <v>24225833048128</v>
      </c>
      <c r="E12552">
        <v>551388297</v>
      </c>
      <c r="F12552">
        <v>20927441427</v>
      </c>
      <c r="G12552">
        <v>15</v>
      </c>
      <c r="H12552">
        <v>500000000000</v>
      </c>
      <c r="I12552">
        <v>340000000</v>
      </c>
      <c r="J12552">
        <v>0.01</v>
      </c>
    </row>
    <row r="12553" spans="1:10" customFormat="1" hidden="1" x14ac:dyDescent="0.25">
      <c r="A12553">
        <v>222</v>
      </c>
      <c r="B12553" t="s">
        <v>1756</v>
      </c>
      <c r="C12553" t="s">
        <v>1757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customFormat="1" hidden="1" x14ac:dyDescent="0.25">
      <c r="A12554">
        <v>222</v>
      </c>
      <c r="B12554" t="s">
        <v>1003</v>
      </c>
      <c r="D12554">
        <v>0</v>
      </c>
      <c r="E12554">
        <v>0</v>
      </c>
      <c r="F12554">
        <v>0</v>
      </c>
      <c r="G12554">
        <v>1852</v>
      </c>
      <c r="H12554">
        <v>0</v>
      </c>
      <c r="I12554">
        <v>0</v>
      </c>
      <c r="J12554">
        <v>0</v>
      </c>
    </row>
    <row r="12555" spans="1:10" customFormat="1" hidden="1" x14ac:dyDescent="0.25">
      <c r="A12555">
        <v>222</v>
      </c>
      <c r="B12555" t="s">
        <v>1269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customFormat="1" hidden="1" x14ac:dyDescent="0.25">
      <c r="A12556">
        <v>222</v>
      </c>
      <c r="B12556" t="s">
        <v>1701</v>
      </c>
      <c r="C12556" t="s">
        <v>1702</v>
      </c>
      <c r="D12556">
        <v>0</v>
      </c>
      <c r="E12556">
        <v>0</v>
      </c>
      <c r="F12556">
        <v>0</v>
      </c>
      <c r="G12556">
        <v>0</v>
      </c>
      <c r="H12556">
        <v>10000000000</v>
      </c>
      <c r="I12556">
        <v>340000000</v>
      </c>
      <c r="J12556">
        <v>0.03</v>
      </c>
    </row>
    <row r="12557" spans="1:10" customFormat="1" hidden="1" x14ac:dyDescent="0.25">
      <c r="A12557">
        <v>222</v>
      </c>
      <c r="B12557" t="s">
        <v>1306</v>
      </c>
      <c r="C12557" t="s">
        <v>1307</v>
      </c>
      <c r="D12557">
        <v>0</v>
      </c>
      <c r="E12557">
        <v>0</v>
      </c>
      <c r="F12557">
        <v>0</v>
      </c>
      <c r="G12557">
        <v>0</v>
      </c>
      <c r="H12557">
        <v>100000000</v>
      </c>
      <c r="I12557">
        <v>340000000</v>
      </c>
      <c r="J12557">
        <v>7.4999999999999997E-3</v>
      </c>
    </row>
    <row r="12558" spans="1:10" customFormat="1" hidden="1" x14ac:dyDescent="0.25">
      <c r="A12558">
        <v>222</v>
      </c>
      <c r="B12558" t="s">
        <v>1364</v>
      </c>
      <c r="C12558" t="s">
        <v>1365</v>
      </c>
      <c r="D12558">
        <v>322083124361</v>
      </c>
      <c r="E12558">
        <v>1</v>
      </c>
      <c r="F12558">
        <v>0</v>
      </c>
      <c r="G12558">
        <v>0</v>
      </c>
      <c r="H12558">
        <v>75000000000</v>
      </c>
      <c r="I12558">
        <v>340000000</v>
      </c>
      <c r="J12558">
        <v>0.02</v>
      </c>
    </row>
    <row r="12559" spans="1:10" customFormat="1" hidden="1" x14ac:dyDescent="0.25">
      <c r="A12559">
        <v>222</v>
      </c>
      <c r="B12559" t="s">
        <v>2202</v>
      </c>
      <c r="C12559" t="s">
        <v>2203</v>
      </c>
      <c r="D12559">
        <v>0</v>
      </c>
      <c r="E12559">
        <v>0</v>
      </c>
      <c r="F12559">
        <v>0</v>
      </c>
      <c r="G12559">
        <v>0</v>
      </c>
      <c r="H12559">
        <v>20000000000</v>
      </c>
      <c r="I12559">
        <v>340000000</v>
      </c>
      <c r="J12559">
        <v>0.03</v>
      </c>
    </row>
    <row r="12560" spans="1:10" customFormat="1" hidden="1" x14ac:dyDescent="0.25">
      <c r="A12560">
        <v>222</v>
      </c>
      <c r="B12560" t="s">
        <v>899</v>
      </c>
      <c r="C12560" t="s">
        <v>900</v>
      </c>
      <c r="D12560">
        <v>0</v>
      </c>
      <c r="E12560">
        <v>0</v>
      </c>
      <c r="F12560">
        <v>0</v>
      </c>
      <c r="G12560">
        <v>0</v>
      </c>
      <c r="H12560">
        <v>490000000000</v>
      </c>
      <c r="I12560">
        <v>340000000</v>
      </c>
      <c r="J12560">
        <v>0.02</v>
      </c>
    </row>
    <row r="12561" spans="1:10" customFormat="1" hidden="1" x14ac:dyDescent="0.25">
      <c r="A12561">
        <v>222</v>
      </c>
      <c r="B12561" t="s">
        <v>1304</v>
      </c>
      <c r="C12561" t="s">
        <v>1305</v>
      </c>
      <c r="D12561">
        <v>0</v>
      </c>
      <c r="E12561">
        <v>0</v>
      </c>
      <c r="F12561">
        <v>0</v>
      </c>
      <c r="G12561">
        <v>0</v>
      </c>
      <c r="H12561">
        <v>1000000000</v>
      </c>
      <c r="I12561">
        <v>340000000</v>
      </c>
      <c r="J12561">
        <v>0</v>
      </c>
    </row>
    <row r="12562" spans="1:10" customFormat="1" hidden="1" x14ac:dyDescent="0.25">
      <c r="A12562">
        <v>222</v>
      </c>
      <c r="B12562" t="s">
        <v>1210</v>
      </c>
      <c r="C12562" t="s">
        <v>1211</v>
      </c>
      <c r="D12562">
        <v>87306397983</v>
      </c>
      <c r="E12562">
        <v>1</v>
      </c>
      <c r="F12562">
        <v>0</v>
      </c>
      <c r="G12562">
        <v>0</v>
      </c>
      <c r="H12562">
        <v>30000000000</v>
      </c>
      <c r="I12562">
        <v>340000000</v>
      </c>
      <c r="J12562">
        <v>0.01</v>
      </c>
    </row>
    <row r="12563" spans="1:10" customFormat="1" hidden="1" x14ac:dyDescent="0.25">
      <c r="A12563">
        <v>222</v>
      </c>
      <c r="B12563" t="s">
        <v>416</v>
      </c>
      <c r="C12563" t="s">
        <v>417</v>
      </c>
      <c r="D12563">
        <v>0</v>
      </c>
      <c r="E12563">
        <v>0</v>
      </c>
      <c r="F12563">
        <v>0</v>
      </c>
      <c r="G12563">
        <v>0</v>
      </c>
      <c r="H12563">
        <v>10000000000</v>
      </c>
      <c r="I12563">
        <v>340000000</v>
      </c>
      <c r="J12563">
        <v>0.03</v>
      </c>
    </row>
    <row r="12564" spans="1:10" customFormat="1" hidden="1" x14ac:dyDescent="0.25">
      <c r="A12564">
        <v>222</v>
      </c>
      <c r="B12564" t="s">
        <v>2263</v>
      </c>
      <c r="C12564" t="s">
        <v>2264</v>
      </c>
      <c r="D12564">
        <v>1014271248</v>
      </c>
      <c r="E12564">
        <v>1</v>
      </c>
      <c r="F12564">
        <v>0</v>
      </c>
      <c r="G12564">
        <v>0</v>
      </c>
      <c r="H12564">
        <v>500000000</v>
      </c>
      <c r="I12564">
        <v>340000000</v>
      </c>
      <c r="J12564">
        <v>0.01</v>
      </c>
    </row>
    <row r="12565" spans="1:10" customFormat="1" hidden="1" x14ac:dyDescent="0.25">
      <c r="A12565">
        <v>222</v>
      </c>
      <c r="B12565" t="s">
        <v>2435</v>
      </c>
      <c r="C12565" t="s">
        <v>2436</v>
      </c>
      <c r="D12565">
        <v>118988553450</v>
      </c>
      <c r="E12565">
        <v>1</v>
      </c>
      <c r="F12565">
        <v>0</v>
      </c>
      <c r="G12565">
        <v>0</v>
      </c>
      <c r="H12565">
        <v>50000000000</v>
      </c>
      <c r="I12565">
        <v>340000000</v>
      </c>
      <c r="J12565">
        <v>0.01</v>
      </c>
    </row>
    <row r="12566" spans="1:10" customFormat="1" hidden="1" x14ac:dyDescent="0.25">
      <c r="A12566">
        <v>222</v>
      </c>
      <c r="B12566" t="s">
        <v>246</v>
      </c>
      <c r="C12566" t="s">
        <v>247</v>
      </c>
      <c r="D12566">
        <v>35506413516516</v>
      </c>
      <c r="E12566">
        <v>848408048</v>
      </c>
      <c r="F12566">
        <v>24911994391</v>
      </c>
      <c r="G12566">
        <v>18</v>
      </c>
      <c r="H12566">
        <v>100000000000</v>
      </c>
      <c r="I12566">
        <v>340000000</v>
      </c>
      <c r="J12566">
        <v>0.02</v>
      </c>
    </row>
    <row r="12567" spans="1:10" customFormat="1" hidden="1" x14ac:dyDescent="0.25">
      <c r="A12567">
        <v>222</v>
      </c>
      <c r="B12567" t="s">
        <v>978</v>
      </c>
      <c r="C12567" t="s">
        <v>979</v>
      </c>
      <c r="D12567">
        <v>916464405</v>
      </c>
      <c r="E12567">
        <v>1</v>
      </c>
      <c r="F12567">
        <v>0</v>
      </c>
      <c r="G12567">
        <v>0</v>
      </c>
      <c r="H12567">
        <v>100000000</v>
      </c>
      <c r="I12567">
        <v>345000000</v>
      </c>
      <c r="J12567">
        <v>0.15</v>
      </c>
    </row>
    <row r="12568" spans="1:10" customFormat="1" hidden="1" x14ac:dyDescent="0.25">
      <c r="A12568">
        <v>222</v>
      </c>
      <c r="B12568" t="s">
        <v>2121</v>
      </c>
      <c r="C12568" t="s">
        <v>2122</v>
      </c>
      <c r="D12568">
        <v>32404009284</v>
      </c>
      <c r="E12568">
        <v>1</v>
      </c>
      <c r="F12568">
        <v>0</v>
      </c>
      <c r="G12568">
        <v>0</v>
      </c>
      <c r="H12568">
        <v>20500000000</v>
      </c>
      <c r="I12568">
        <v>340000000</v>
      </c>
      <c r="J12568">
        <v>0</v>
      </c>
    </row>
    <row r="12569" spans="1:10" customFormat="1" hidden="1" x14ac:dyDescent="0.25">
      <c r="A12569">
        <v>222</v>
      </c>
      <c r="B12569" t="s">
        <v>1503</v>
      </c>
      <c r="C12569" t="s">
        <v>1504</v>
      </c>
      <c r="D12569">
        <v>112109609952</v>
      </c>
      <c r="E12569">
        <v>1</v>
      </c>
      <c r="F12569">
        <v>0</v>
      </c>
      <c r="G12569">
        <v>0</v>
      </c>
      <c r="H12569">
        <v>39000000000</v>
      </c>
      <c r="I12569">
        <v>340000000</v>
      </c>
      <c r="J12569">
        <v>0.01</v>
      </c>
    </row>
    <row r="12570" spans="1:10" customFormat="1" hidden="1" x14ac:dyDescent="0.25">
      <c r="A12570">
        <v>222</v>
      </c>
      <c r="B12570" t="s">
        <v>2081</v>
      </c>
      <c r="C12570" t="s">
        <v>2082</v>
      </c>
      <c r="D12570">
        <v>40816987788645</v>
      </c>
      <c r="E12570">
        <v>4609001893</v>
      </c>
      <c r="F12570">
        <v>38331017044</v>
      </c>
      <c r="G12570">
        <v>30</v>
      </c>
      <c r="H12570">
        <v>200000000000</v>
      </c>
      <c r="I12570">
        <v>350000000</v>
      </c>
      <c r="J12570">
        <v>0.1</v>
      </c>
    </row>
    <row r="12571" spans="1:10" customFormat="1" hidden="1" x14ac:dyDescent="0.25">
      <c r="A12571">
        <v>222</v>
      </c>
      <c r="B12571" t="s">
        <v>1263</v>
      </c>
      <c r="C12571" t="s">
        <v>1264</v>
      </c>
      <c r="D12571">
        <v>64527319902</v>
      </c>
      <c r="E12571">
        <v>1</v>
      </c>
      <c r="F12571">
        <v>0</v>
      </c>
      <c r="G12571">
        <v>0</v>
      </c>
      <c r="H12571">
        <v>5000000000</v>
      </c>
      <c r="I12571">
        <v>340000000</v>
      </c>
      <c r="J12571">
        <v>1.9E-2</v>
      </c>
    </row>
    <row r="12572" spans="1:10" customFormat="1" hidden="1" x14ac:dyDescent="0.25">
      <c r="A12572">
        <v>222</v>
      </c>
      <c r="B12572" t="s">
        <v>1479</v>
      </c>
      <c r="C12572" t="s">
        <v>1480</v>
      </c>
      <c r="D12572">
        <v>0</v>
      </c>
      <c r="E12572">
        <v>0</v>
      </c>
      <c r="F12572">
        <v>0</v>
      </c>
      <c r="G12572">
        <v>0</v>
      </c>
      <c r="H12572">
        <v>100000000000</v>
      </c>
      <c r="I12572">
        <v>340000000</v>
      </c>
      <c r="J12572">
        <v>1.4999999999999999E-2</v>
      </c>
    </row>
    <row r="12573" spans="1:10" customFormat="1" hidden="1" x14ac:dyDescent="0.25">
      <c r="A12573">
        <v>222</v>
      </c>
      <c r="B12573" t="s">
        <v>389</v>
      </c>
      <c r="D12573">
        <v>0</v>
      </c>
      <c r="E12573">
        <v>0</v>
      </c>
      <c r="F12573">
        <v>0</v>
      </c>
      <c r="G12573">
        <v>0</v>
      </c>
      <c r="H12573">
        <v>10000000000</v>
      </c>
      <c r="I12573">
        <v>345000000</v>
      </c>
      <c r="J12573">
        <v>0.01</v>
      </c>
    </row>
    <row r="12574" spans="1:10" customFormat="1" hidden="1" x14ac:dyDescent="0.25">
      <c r="A12574">
        <v>222</v>
      </c>
      <c r="B12574" t="s">
        <v>2354</v>
      </c>
      <c r="D12574">
        <v>522286648</v>
      </c>
      <c r="E12574">
        <v>1</v>
      </c>
      <c r="F12574">
        <v>0</v>
      </c>
      <c r="G12574">
        <v>0</v>
      </c>
      <c r="H12574">
        <v>500000000</v>
      </c>
      <c r="I12574">
        <v>340000000</v>
      </c>
      <c r="J12574">
        <v>1</v>
      </c>
    </row>
    <row r="12575" spans="1:10" customFormat="1" hidden="1" x14ac:dyDescent="0.25">
      <c r="A12575">
        <v>222</v>
      </c>
      <c r="B12575" t="s">
        <v>2279</v>
      </c>
      <c r="C12575" t="s">
        <v>2280</v>
      </c>
      <c r="D12575">
        <v>0</v>
      </c>
      <c r="E12575">
        <v>0</v>
      </c>
      <c r="F12575">
        <v>0</v>
      </c>
      <c r="G12575">
        <v>0</v>
      </c>
      <c r="H12575">
        <v>10000000000</v>
      </c>
      <c r="I12575">
        <v>340000000</v>
      </c>
      <c r="J12575">
        <v>0.02</v>
      </c>
    </row>
    <row r="12576" spans="1:10" customFormat="1" hidden="1" x14ac:dyDescent="0.25">
      <c r="A12576">
        <v>222</v>
      </c>
      <c r="B12576" t="s">
        <v>1745</v>
      </c>
      <c r="C12576" t="s">
        <v>1746</v>
      </c>
      <c r="D12576">
        <v>3399243440126</v>
      </c>
      <c r="E12576">
        <v>365226244</v>
      </c>
      <c r="F12576">
        <v>2497398186</v>
      </c>
      <c r="G12576">
        <v>2</v>
      </c>
      <c r="H12576">
        <v>200000000000</v>
      </c>
      <c r="I12576">
        <v>340000000</v>
      </c>
      <c r="J12576">
        <v>0.01</v>
      </c>
    </row>
    <row r="12577" spans="1:10" customFormat="1" hidden="1" x14ac:dyDescent="0.25">
      <c r="A12577">
        <v>222</v>
      </c>
      <c r="B12577" t="s">
        <v>625</v>
      </c>
      <c r="C12577" t="s">
        <v>626</v>
      </c>
      <c r="D12577">
        <v>93505493</v>
      </c>
      <c r="E12577">
        <v>1</v>
      </c>
      <c r="F12577">
        <v>0</v>
      </c>
      <c r="G12577">
        <v>0</v>
      </c>
      <c r="H12577">
        <v>50000000</v>
      </c>
      <c r="I12577">
        <v>340000000</v>
      </c>
      <c r="J12577">
        <v>0.01</v>
      </c>
    </row>
    <row r="12578" spans="1:10" customFormat="1" hidden="1" x14ac:dyDescent="0.25">
      <c r="A12578">
        <v>222</v>
      </c>
      <c r="B12578" t="s">
        <v>1175</v>
      </c>
      <c r="C12578" t="s">
        <v>1176</v>
      </c>
      <c r="D12578">
        <v>0</v>
      </c>
      <c r="E12578">
        <v>0</v>
      </c>
      <c r="F12578">
        <v>0</v>
      </c>
      <c r="G12578">
        <v>0</v>
      </c>
      <c r="H12578">
        <v>9000000000</v>
      </c>
      <c r="I12578">
        <v>340000000</v>
      </c>
      <c r="J12578">
        <v>0.01</v>
      </c>
    </row>
    <row r="12579" spans="1:10" customFormat="1" hidden="1" x14ac:dyDescent="0.25">
      <c r="A12579">
        <v>222</v>
      </c>
      <c r="B12579" t="s">
        <v>2283</v>
      </c>
      <c r="C12579" t="s">
        <v>2284</v>
      </c>
      <c r="D12579">
        <v>2823151454972</v>
      </c>
      <c r="E12579">
        <v>403118689</v>
      </c>
      <c r="F12579">
        <v>2461628898</v>
      </c>
      <c r="G12579">
        <v>2</v>
      </c>
      <c r="H12579">
        <v>1400000000000</v>
      </c>
      <c r="I12579">
        <v>340000000</v>
      </c>
      <c r="J12579">
        <v>2.5000000000000001E-2</v>
      </c>
    </row>
    <row r="12580" spans="1:10" customFormat="1" hidden="1" x14ac:dyDescent="0.25">
      <c r="A12580">
        <v>222</v>
      </c>
      <c r="B12580" t="s">
        <v>2192</v>
      </c>
      <c r="C12580" t="s">
        <v>2193</v>
      </c>
      <c r="D12580">
        <v>117310771348539</v>
      </c>
      <c r="E12580">
        <v>16584628475</v>
      </c>
      <c r="F12580">
        <v>64978513900</v>
      </c>
      <c r="G12580">
        <v>57</v>
      </c>
      <c r="H12580">
        <v>0</v>
      </c>
      <c r="I12580">
        <v>340000000</v>
      </c>
      <c r="J12580">
        <v>0.2</v>
      </c>
    </row>
    <row r="12581" spans="1:10" customFormat="1" hidden="1" x14ac:dyDescent="0.25">
      <c r="A12581">
        <v>222</v>
      </c>
      <c r="B12581" t="s">
        <v>656</v>
      </c>
      <c r="C12581" t="s">
        <v>657</v>
      </c>
      <c r="D12581">
        <v>0</v>
      </c>
      <c r="E12581">
        <v>1</v>
      </c>
      <c r="F12581">
        <v>0</v>
      </c>
      <c r="G12581">
        <v>0</v>
      </c>
      <c r="H12581">
        <v>400000000</v>
      </c>
      <c r="I12581">
        <v>340000000</v>
      </c>
      <c r="J12581">
        <v>0.02</v>
      </c>
    </row>
    <row r="12582" spans="1:10" customFormat="1" hidden="1" x14ac:dyDescent="0.25">
      <c r="A12582">
        <v>222</v>
      </c>
      <c r="B12582" t="s">
        <v>814</v>
      </c>
      <c r="C12582" t="s">
        <v>815</v>
      </c>
      <c r="D12582">
        <v>87647406114</v>
      </c>
      <c r="E12582">
        <v>1</v>
      </c>
      <c r="F12582">
        <v>0</v>
      </c>
      <c r="G12582">
        <v>0</v>
      </c>
      <c r="H12582">
        <v>500000000</v>
      </c>
      <c r="I12582">
        <v>340000000</v>
      </c>
      <c r="J12582">
        <v>0.05</v>
      </c>
    </row>
    <row r="12583" spans="1:10" customFormat="1" hidden="1" x14ac:dyDescent="0.25">
      <c r="A12583">
        <v>222</v>
      </c>
      <c r="B12583" t="s">
        <v>991</v>
      </c>
      <c r="C12583" t="s">
        <v>992</v>
      </c>
      <c r="D12583">
        <v>75143331890</v>
      </c>
      <c r="E12583">
        <v>1</v>
      </c>
      <c r="F12583">
        <v>0</v>
      </c>
      <c r="G12583">
        <v>0</v>
      </c>
      <c r="H12583">
        <v>75000000000</v>
      </c>
      <c r="I12583">
        <v>340000000</v>
      </c>
      <c r="J12583">
        <v>2.75E-2</v>
      </c>
    </row>
    <row r="12584" spans="1:10" customFormat="1" hidden="1" x14ac:dyDescent="0.25">
      <c r="A12584">
        <v>222</v>
      </c>
      <c r="B12584" t="s">
        <v>2077</v>
      </c>
      <c r="C12584" t="s">
        <v>2078</v>
      </c>
      <c r="D12584">
        <v>41285256292</v>
      </c>
      <c r="E12584">
        <v>1</v>
      </c>
      <c r="F12584">
        <v>0</v>
      </c>
      <c r="G12584">
        <v>0</v>
      </c>
      <c r="H12584">
        <v>20000000000</v>
      </c>
      <c r="I12584">
        <v>340000000</v>
      </c>
      <c r="J12584">
        <v>8.9999999999999993E-3</v>
      </c>
    </row>
    <row r="12585" spans="1:10" customFormat="1" hidden="1" x14ac:dyDescent="0.25">
      <c r="A12585">
        <v>222</v>
      </c>
      <c r="B12585" t="s">
        <v>396</v>
      </c>
      <c r="C12585" t="s">
        <v>397</v>
      </c>
      <c r="D12585">
        <v>101826973033</v>
      </c>
      <c r="E12585">
        <v>1</v>
      </c>
      <c r="F12585">
        <v>0</v>
      </c>
      <c r="G12585">
        <v>0</v>
      </c>
      <c r="H12585">
        <v>100000000000</v>
      </c>
      <c r="I12585">
        <v>340000000</v>
      </c>
      <c r="J12585">
        <v>2.5000000000000001E-2</v>
      </c>
    </row>
    <row r="12586" spans="1:10" customFormat="1" hidden="1" x14ac:dyDescent="0.25">
      <c r="A12586">
        <v>222</v>
      </c>
      <c r="B12586" t="s">
        <v>2534</v>
      </c>
      <c r="C12586" t="s">
        <v>2535</v>
      </c>
      <c r="D12586">
        <v>1314971769523</v>
      </c>
      <c r="E12586">
        <v>1</v>
      </c>
      <c r="F12586">
        <v>0</v>
      </c>
      <c r="G12586">
        <v>0</v>
      </c>
      <c r="H12586">
        <v>1000000000000</v>
      </c>
      <c r="I12586">
        <v>340000000</v>
      </c>
      <c r="J12586">
        <v>1E-3</v>
      </c>
    </row>
    <row r="12587" spans="1:10" customFormat="1" hidden="1" x14ac:dyDescent="0.25">
      <c r="A12587">
        <v>222</v>
      </c>
      <c r="B12587" t="s">
        <v>559</v>
      </c>
      <c r="C12587" t="s">
        <v>560</v>
      </c>
      <c r="D12587">
        <v>2997815151</v>
      </c>
      <c r="E12587">
        <v>1</v>
      </c>
      <c r="F12587">
        <v>0</v>
      </c>
      <c r="G12587">
        <v>0</v>
      </c>
      <c r="H12587">
        <v>100000000</v>
      </c>
      <c r="I12587">
        <v>345000000</v>
      </c>
      <c r="J12587">
        <v>1.7999999999999999E-2</v>
      </c>
    </row>
    <row r="12588" spans="1:10" customFormat="1" hidden="1" x14ac:dyDescent="0.25">
      <c r="A12588">
        <v>221</v>
      </c>
      <c r="B12588" t="s">
        <v>1539</v>
      </c>
      <c r="C12588" t="s">
        <v>1540</v>
      </c>
      <c r="D12588">
        <v>2103656854</v>
      </c>
      <c r="E12588">
        <v>1</v>
      </c>
      <c r="F12588">
        <v>0</v>
      </c>
      <c r="G12588">
        <v>0</v>
      </c>
      <c r="H12588">
        <v>400000000</v>
      </c>
      <c r="I12588">
        <v>340000000</v>
      </c>
      <c r="J12588">
        <v>0</v>
      </c>
    </row>
    <row r="12589" spans="1:10" customFormat="1" hidden="1" x14ac:dyDescent="0.25">
      <c r="A12589">
        <v>222</v>
      </c>
      <c r="B12589" t="s">
        <v>425</v>
      </c>
      <c r="C12589" t="s">
        <v>426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customFormat="1" hidden="1" x14ac:dyDescent="0.25">
      <c r="A12590">
        <v>222</v>
      </c>
      <c r="B12590" t="s">
        <v>663</v>
      </c>
      <c r="C12590" t="s">
        <v>664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 customFormat="1" hidden="1" x14ac:dyDescent="0.25">
      <c r="A12591">
        <v>222</v>
      </c>
      <c r="B12591" t="s">
        <v>1285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 customFormat="1" hidden="1" x14ac:dyDescent="0.25">
      <c r="A12592">
        <v>222</v>
      </c>
      <c r="B12592" t="s">
        <v>946</v>
      </c>
      <c r="C12592" t="s">
        <v>415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 customFormat="1" hidden="1" x14ac:dyDescent="0.25">
      <c r="A12593">
        <v>222</v>
      </c>
      <c r="B12593" t="s">
        <v>2372</v>
      </c>
      <c r="C12593" t="s">
        <v>2373</v>
      </c>
      <c r="D12593">
        <v>507621786</v>
      </c>
      <c r="E12593">
        <v>1</v>
      </c>
      <c r="F12593">
        <v>0</v>
      </c>
      <c r="G12593">
        <v>0</v>
      </c>
      <c r="H12593">
        <v>500000000</v>
      </c>
      <c r="I12593">
        <v>340000000</v>
      </c>
      <c r="J12593">
        <v>0.02</v>
      </c>
    </row>
    <row r="12594" spans="1:10" customFormat="1" hidden="1" x14ac:dyDescent="0.25">
      <c r="A12594">
        <v>222</v>
      </c>
      <c r="B12594" t="s">
        <v>1220</v>
      </c>
      <c r="C12594" t="s">
        <v>1221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 customFormat="1" hidden="1" x14ac:dyDescent="0.25">
      <c r="A12595">
        <v>222</v>
      </c>
      <c r="B12595" t="s">
        <v>2068</v>
      </c>
      <c r="C12595" t="s">
        <v>2069</v>
      </c>
      <c r="D12595">
        <v>23780544401</v>
      </c>
      <c r="E12595">
        <v>1</v>
      </c>
      <c r="F12595">
        <v>0</v>
      </c>
      <c r="G12595">
        <v>0</v>
      </c>
      <c r="H12595">
        <v>1000000000</v>
      </c>
      <c r="I12595">
        <v>340000000</v>
      </c>
      <c r="J12595">
        <v>0.01</v>
      </c>
    </row>
    <row r="12596" spans="1:10" customFormat="1" hidden="1" x14ac:dyDescent="0.25">
      <c r="A12596">
        <v>222</v>
      </c>
      <c r="B12596" t="s">
        <v>2441</v>
      </c>
      <c r="C12596" t="s">
        <v>2442</v>
      </c>
      <c r="D12596">
        <v>111994153725921</v>
      </c>
      <c r="E12596">
        <v>16012255546</v>
      </c>
      <c r="F12596">
        <v>62689022184</v>
      </c>
      <c r="G12596">
        <v>55</v>
      </c>
      <c r="H12596">
        <v>0</v>
      </c>
      <c r="I12596">
        <v>340000000</v>
      </c>
      <c r="J12596">
        <v>0.2</v>
      </c>
    </row>
    <row r="12597" spans="1:10" customFormat="1" hidden="1" x14ac:dyDescent="0.25">
      <c r="A12597">
        <v>222</v>
      </c>
      <c r="B12597" t="s">
        <v>1279</v>
      </c>
      <c r="C12597" t="s">
        <v>1280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customFormat="1" hidden="1" x14ac:dyDescent="0.25">
      <c r="A12598">
        <v>222</v>
      </c>
      <c r="B12598" t="s">
        <v>1149</v>
      </c>
      <c r="C12598" t="s">
        <v>1150</v>
      </c>
      <c r="D12598">
        <v>1696926204150</v>
      </c>
      <c r="E12598">
        <v>379536246</v>
      </c>
      <c r="F12598">
        <v>3914088448</v>
      </c>
      <c r="G12598">
        <v>3</v>
      </c>
      <c r="H12598">
        <v>150000000000</v>
      </c>
      <c r="I12598">
        <v>340000000</v>
      </c>
      <c r="J12598">
        <v>0.01</v>
      </c>
    </row>
    <row r="12599" spans="1:10" customFormat="1" hidden="1" x14ac:dyDescent="0.25">
      <c r="A12599">
        <v>222</v>
      </c>
      <c r="B12599" t="s">
        <v>406</v>
      </c>
      <c r="C12599" t="s">
        <v>407</v>
      </c>
      <c r="D12599">
        <v>121748285659</v>
      </c>
      <c r="E12599">
        <v>1</v>
      </c>
      <c r="F12599">
        <v>0</v>
      </c>
      <c r="G12599">
        <v>0</v>
      </c>
      <c r="H12599">
        <v>0</v>
      </c>
      <c r="I12599">
        <v>340000000</v>
      </c>
      <c r="J12599">
        <v>0.02</v>
      </c>
    </row>
    <row r="12600" spans="1:10" customFormat="1" hidden="1" x14ac:dyDescent="0.25">
      <c r="A12600">
        <v>222</v>
      </c>
      <c r="B12600" t="s">
        <v>615</v>
      </c>
      <c r="C12600" t="s">
        <v>616</v>
      </c>
      <c r="D12600">
        <v>0</v>
      </c>
      <c r="E12600">
        <v>0</v>
      </c>
      <c r="F12600">
        <v>0</v>
      </c>
      <c r="G12600">
        <v>0</v>
      </c>
      <c r="H12600">
        <v>100000000000</v>
      </c>
      <c r="I12600">
        <v>340000000</v>
      </c>
      <c r="J12600">
        <v>0.03</v>
      </c>
    </row>
    <row r="12601" spans="1:10" customFormat="1" hidden="1" x14ac:dyDescent="0.25">
      <c r="A12601">
        <v>222</v>
      </c>
      <c r="B12601" t="s">
        <v>2002</v>
      </c>
      <c r="C12601" t="s">
        <v>2003</v>
      </c>
      <c r="D12601">
        <v>5085175637318</v>
      </c>
      <c r="E12601">
        <v>466153787</v>
      </c>
      <c r="F12601">
        <v>2396921962</v>
      </c>
      <c r="G12601">
        <v>2</v>
      </c>
      <c r="H12601">
        <v>320000000000</v>
      </c>
      <c r="I12601">
        <v>340000000</v>
      </c>
      <c r="J12601">
        <v>0.05</v>
      </c>
    </row>
    <row r="12602" spans="1:10" customFormat="1" hidden="1" x14ac:dyDescent="0.25">
      <c r="A12602">
        <v>222</v>
      </c>
      <c r="B12602" t="s">
        <v>2383</v>
      </c>
      <c r="C12602" t="s">
        <v>2384</v>
      </c>
      <c r="D12602">
        <v>0</v>
      </c>
      <c r="E12602">
        <v>0</v>
      </c>
      <c r="F12602">
        <v>0</v>
      </c>
      <c r="G12602">
        <v>0</v>
      </c>
      <c r="H12602">
        <v>5000000000</v>
      </c>
      <c r="I12602">
        <v>340000000</v>
      </c>
      <c r="J12602">
        <v>0.05</v>
      </c>
    </row>
    <row r="12603" spans="1:10" customFormat="1" hidden="1" x14ac:dyDescent="0.25">
      <c r="A12603">
        <v>222</v>
      </c>
      <c r="B12603" t="s">
        <v>2303</v>
      </c>
      <c r="C12603" t="s">
        <v>318</v>
      </c>
      <c r="D12603">
        <v>101714874185800</v>
      </c>
      <c r="E12603">
        <v>1110116868</v>
      </c>
      <c r="F12603">
        <v>76241570030</v>
      </c>
      <c r="G12603">
        <v>54</v>
      </c>
      <c r="H12603">
        <v>750000000000</v>
      </c>
      <c r="I12603">
        <v>340000000</v>
      </c>
      <c r="J12603">
        <v>0.01</v>
      </c>
    </row>
    <row r="12604" spans="1:10" customFormat="1" hidden="1" x14ac:dyDescent="0.25">
      <c r="A12604">
        <v>222</v>
      </c>
      <c r="B12604" t="s">
        <v>1450</v>
      </c>
      <c r="C12604" t="s">
        <v>1451</v>
      </c>
      <c r="D12604">
        <v>152198224302476</v>
      </c>
      <c r="E12604">
        <v>4751692349</v>
      </c>
      <c r="F12604">
        <v>142644719294</v>
      </c>
      <c r="G12604">
        <v>103</v>
      </c>
      <c r="H12604">
        <v>50000000000</v>
      </c>
      <c r="I12604">
        <v>340000000</v>
      </c>
      <c r="J12604">
        <v>0.03</v>
      </c>
    </row>
    <row r="12605" spans="1:10" customFormat="1" hidden="1" x14ac:dyDescent="0.25">
      <c r="A12605">
        <v>222</v>
      </c>
      <c r="B12605" t="s">
        <v>1341</v>
      </c>
      <c r="D12605">
        <v>0</v>
      </c>
      <c r="E12605">
        <v>0</v>
      </c>
      <c r="F12605">
        <v>0</v>
      </c>
      <c r="G12605">
        <v>0</v>
      </c>
      <c r="H12605">
        <v>248919812455</v>
      </c>
      <c r="I12605">
        <v>340000000</v>
      </c>
      <c r="J12605">
        <v>0.03</v>
      </c>
    </row>
    <row r="12606" spans="1:10" customFormat="1" hidden="1" x14ac:dyDescent="0.25">
      <c r="A12606">
        <v>222</v>
      </c>
      <c r="B12606" t="s">
        <v>846</v>
      </c>
      <c r="C12606" t="s">
        <v>847</v>
      </c>
      <c r="D12606">
        <v>0</v>
      </c>
      <c r="E12606">
        <v>0</v>
      </c>
      <c r="F12606">
        <v>0</v>
      </c>
      <c r="G12606">
        <v>0</v>
      </c>
      <c r="H12606">
        <v>500000000</v>
      </c>
      <c r="I12606">
        <v>340000000</v>
      </c>
      <c r="J12606">
        <v>8.0000000000000002E-3</v>
      </c>
    </row>
    <row r="12607" spans="1:10" customFormat="1" hidden="1" x14ac:dyDescent="0.25">
      <c r="A12607">
        <v>222</v>
      </c>
      <c r="B12607" t="s">
        <v>1906</v>
      </c>
      <c r="C12607" t="s">
        <v>1907</v>
      </c>
      <c r="D12607">
        <v>422458253808</v>
      </c>
      <c r="E12607">
        <v>1</v>
      </c>
      <c r="F12607">
        <v>0</v>
      </c>
      <c r="G12607">
        <v>0</v>
      </c>
      <c r="H12607">
        <v>10100000000</v>
      </c>
      <c r="I12607">
        <v>340000000</v>
      </c>
      <c r="J12607">
        <v>0.03</v>
      </c>
    </row>
    <row r="12608" spans="1:10" customFormat="1" hidden="1" x14ac:dyDescent="0.25">
      <c r="A12608">
        <v>222</v>
      </c>
      <c r="B12608" t="s">
        <v>820</v>
      </c>
      <c r="C12608">
        <v>247</v>
      </c>
      <c r="D12608">
        <v>2179006236104</v>
      </c>
      <c r="E12608">
        <v>378209960</v>
      </c>
      <c r="F12608">
        <v>1053503196</v>
      </c>
      <c r="G12608">
        <v>1</v>
      </c>
      <c r="H12608">
        <v>1700000000000</v>
      </c>
      <c r="I12608">
        <v>340000000</v>
      </c>
      <c r="J12608">
        <v>3.5000000000000003E-2</v>
      </c>
    </row>
    <row r="12609" spans="1:10" customFormat="1" hidden="1" x14ac:dyDescent="0.25">
      <c r="A12609">
        <v>222</v>
      </c>
      <c r="B12609" t="s">
        <v>729</v>
      </c>
      <c r="C12609" t="s">
        <v>730</v>
      </c>
      <c r="D12609">
        <v>1304579562046</v>
      </c>
      <c r="E12609">
        <v>1</v>
      </c>
      <c r="F12609">
        <v>0</v>
      </c>
      <c r="G12609">
        <v>0</v>
      </c>
      <c r="H12609">
        <v>10000000000</v>
      </c>
      <c r="I12609">
        <v>345000000</v>
      </c>
      <c r="J12609">
        <v>0.01</v>
      </c>
    </row>
    <row r="12610" spans="1:10" customFormat="1" hidden="1" x14ac:dyDescent="0.25">
      <c r="A12610">
        <v>222</v>
      </c>
      <c r="B12610" t="s">
        <v>2163</v>
      </c>
      <c r="C12610" t="s">
        <v>2164</v>
      </c>
      <c r="D12610">
        <v>0</v>
      </c>
      <c r="E12610">
        <v>0</v>
      </c>
      <c r="F12610">
        <v>0</v>
      </c>
      <c r="G12610">
        <v>0</v>
      </c>
      <c r="H12610">
        <v>25001123456</v>
      </c>
      <c r="I12610">
        <v>347000000</v>
      </c>
      <c r="J12610">
        <v>3.9E-2</v>
      </c>
    </row>
    <row r="12611" spans="1:10" customFormat="1" hidden="1" x14ac:dyDescent="0.25">
      <c r="A12611">
        <v>222</v>
      </c>
      <c r="B12611" t="s">
        <v>1259</v>
      </c>
      <c r="D12611">
        <v>502624470</v>
      </c>
      <c r="E12611">
        <v>1</v>
      </c>
      <c r="F12611">
        <v>0</v>
      </c>
      <c r="G12611">
        <v>0</v>
      </c>
      <c r="H12611">
        <v>100000000</v>
      </c>
      <c r="I12611">
        <v>345000000</v>
      </c>
      <c r="J12611">
        <v>0.03</v>
      </c>
    </row>
    <row r="12612" spans="1:10" customFormat="1" hidden="1" x14ac:dyDescent="0.25">
      <c r="A12612">
        <v>222</v>
      </c>
      <c r="B12612" t="s">
        <v>982</v>
      </c>
      <c r="C12612" t="s">
        <v>983</v>
      </c>
      <c r="D12612">
        <v>820955941921</v>
      </c>
      <c r="E12612">
        <v>1</v>
      </c>
      <c r="F12612">
        <v>0</v>
      </c>
      <c r="G12612">
        <v>0</v>
      </c>
      <c r="H12612">
        <v>633000000000</v>
      </c>
      <c r="I12612">
        <v>340000000</v>
      </c>
      <c r="J12612">
        <v>2.9000000000000001E-2</v>
      </c>
    </row>
    <row r="12613" spans="1:10" customFormat="1" hidden="1" x14ac:dyDescent="0.25">
      <c r="A12613">
        <v>222</v>
      </c>
      <c r="B12613" t="s">
        <v>1402</v>
      </c>
      <c r="C12613" t="s">
        <v>1403</v>
      </c>
      <c r="D12613">
        <v>747307823832</v>
      </c>
      <c r="E12613">
        <v>1</v>
      </c>
      <c r="F12613">
        <v>0</v>
      </c>
      <c r="G12613">
        <v>0</v>
      </c>
      <c r="H12613">
        <v>1000000000</v>
      </c>
      <c r="I12613">
        <v>340000000</v>
      </c>
      <c r="J12613">
        <v>0.01</v>
      </c>
    </row>
    <row r="12614" spans="1:10" customFormat="1" hidden="1" x14ac:dyDescent="0.25">
      <c r="A12614">
        <v>222</v>
      </c>
      <c r="B12614" t="s">
        <v>2445</v>
      </c>
      <c r="C12614" t="s">
        <v>2446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340000000</v>
      </c>
      <c r="J12614">
        <v>0</v>
      </c>
    </row>
    <row r="12615" spans="1:10" customFormat="1" hidden="1" x14ac:dyDescent="0.25">
      <c r="A12615">
        <v>222</v>
      </c>
      <c r="B12615" t="s">
        <v>1954</v>
      </c>
      <c r="C12615" t="s">
        <v>391</v>
      </c>
      <c r="D12615">
        <v>0</v>
      </c>
      <c r="E12615">
        <v>0</v>
      </c>
      <c r="F12615">
        <v>0</v>
      </c>
      <c r="G12615">
        <v>0</v>
      </c>
      <c r="H12615">
        <v>45600000000</v>
      </c>
      <c r="I12615">
        <v>340000000</v>
      </c>
      <c r="J12615">
        <v>4.4999999999999998E-2</v>
      </c>
    </row>
    <row r="12616" spans="1:10" customFormat="1" hidden="1" x14ac:dyDescent="0.25">
      <c r="A12616">
        <v>222</v>
      </c>
      <c r="B12616" t="s">
        <v>2388</v>
      </c>
      <c r="C12616" t="s">
        <v>2389</v>
      </c>
      <c r="D12616">
        <v>9513248055447</v>
      </c>
      <c r="E12616">
        <v>340000000</v>
      </c>
      <c r="F12616">
        <v>8247381178</v>
      </c>
      <c r="G12616">
        <v>6</v>
      </c>
      <c r="H12616">
        <v>150000000000</v>
      </c>
      <c r="I12616">
        <v>340000000</v>
      </c>
      <c r="J12616">
        <v>0</v>
      </c>
    </row>
    <row r="12617" spans="1:10" customFormat="1" hidden="1" x14ac:dyDescent="0.25">
      <c r="A12617">
        <v>222</v>
      </c>
      <c r="B12617" s="161" t="s">
        <v>1246</v>
      </c>
      <c r="C12617" t="s">
        <v>1247</v>
      </c>
      <c r="D12617">
        <v>0</v>
      </c>
      <c r="E12617">
        <v>0</v>
      </c>
      <c r="F12617">
        <v>0</v>
      </c>
      <c r="G12617">
        <v>0</v>
      </c>
      <c r="H12617">
        <v>21000000000</v>
      </c>
      <c r="I12617">
        <v>340000000</v>
      </c>
      <c r="J12617">
        <v>0.02</v>
      </c>
    </row>
    <row r="12618" spans="1:10" customFormat="1" hidden="1" x14ac:dyDescent="0.25">
      <c r="A12618">
        <v>222</v>
      </c>
      <c r="B12618" t="s">
        <v>2405</v>
      </c>
      <c r="C12618" t="s">
        <v>2406</v>
      </c>
      <c r="D12618">
        <v>0</v>
      </c>
      <c r="E12618">
        <v>0</v>
      </c>
      <c r="F12618">
        <v>0</v>
      </c>
      <c r="G12618">
        <v>0</v>
      </c>
      <c r="H12618">
        <v>88888888888</v>
      </c>
      <c r="I12618">
        <v>340000000</v>
      </c>
      <c r="J12618">
        <v>0</v>
      </c>
    </row>
    <row r="12619" spans="1:10" customFormat="1" hidden="1" x14ac:dyDescent="0.25">
      <c r="A12619">
        <v>222</v>
      </c>
      <c r="B12619" t="s">
        <v>2295</v>
      </c>
      <c r="C12619" t="s">
        <v>2296</v>
      </c>
      <c r="D12619">
        <v>0</v>
      </c>
      <c r="E12619">
        <v>0</v>
      </c>
      <c r="F12619">
        <v>0</v>
      </c>
      <c r="G12619">
        <v>0</v>
      </c>
      <c r="H12619">
        <v>10000000000</v>
      </c>
      <c r="I12619">
        <v>340000000</v>
      </c>
      <c r="J12619">
        <v>0.01</v>
      </c>
    </row>
    <row r="12620" spans="1:10" customFormat="1" hidden="1" x14ac:dyDescent="0.25">
      <c r="A12620">
        <v>222</v>
      </c>
      <c r="B12620" t="s">
        <v>2352</v>
      </c>
      <c r="C12620" t="s">
        <v>2353</v>
      </c>
      <c r="D12620">
        <v>103487433109</v>
      </c>
      <c r="E12620">
        <v>1</v>
      </c>
      <c r="F12620">
        <v>0</v>
      </c>
      <c r="G12620">
        <v>0</v>
      </c>
      <c r="H12620">
        <v>100000000000</v>
      </c>
      <c r="I12620">
        <v>340000000</v>
      </c>
      <c r="J12620">
        <v>0.01</v>
      </c>
    </row>
    <row r="12621" spans="1:10" customFormat="1" hidden="1" x14ac:dyDescent="0.25">
      <c r="A12621">
        <v>222</v>
      </c>
      <c r="B12621" s="161" t="s">
        <v>2542</v>
      </c>
      <c r="C12621" t="s">
        <v>746</v>
      </c>
      <c r="D12621">
        <v>0</v>
      </c>
      <c r="E12621">
        <v>0</v>
      </c>
      <c r="F12621">
        <v>0</v>
      </c>
      <c r="G12621">
        <v>0</v>
      </c>
      <c r="H12621">
        <v>51000000000</v>
      </c>
      <c r="I12621">
        <v>340000000</v>
      </c>
      <c r="J12621">
        <v>2.5000000000000001E-3</v>
      </c>
    </row>
    <row r="12622" spans="1:10" customFormat="1" hidden="1" x14ac:dyDescent="0.25">
      <c r="A12622">
        <v>222</v>
      </c>
      <c r="B12622" t="s">
        <v>2289</v>
      </c>
      <c r="C12622" t="s">
        <v>2290</v>
      </c>
      <c r="D12622">
        <v>4110413337942</v>
      </c>
      <c r="E12622">
        <v>352609724</v>
      </c>
      <c r="F12622">
        <v>2509335183</v>
      </c>
      <c r="G12622">
        <v>2</v>
      </c>
      <c r="H12622">
        <v>20000000000</v>
      </c>
      <c r="I12622">
        <v>340000000</v>
      </c>
      <c r="J12622">
        <v>5.0000000000000001E-3</v>
      </c>
    </row>
    <row r="12623" spans="1:10" customFormat="1" hidden="1" x14ac:dyDescent="0.25">
      <c r="A12623">
        <v>222</v>
      </c>
      <c r="B12623" t="s">
        <v>189</v>
      </c>
      <c r="C12623" t="s">
        <v>190</v>
      </c>
      <c r="D12623">
        <v>1171056732204</v>
      </c>
      <c r="E12623">
        <v>357654270</v>
      </c>
      <c r="F12623">
        <v>1073462549</v>
      </c>
      <c r="G12623">
        <v>1</v>
      </c>
      <c r="H12623">
        <v>100000000000</v>
      </c>
      <c r="I12623">
        <v>340000000</v>
      </c>
      <c r="J12623">
        <v>1.618E-2</v>
      </c>
    </row>
    <row r="12624" spans="1:10" customFormat="1" hidden="1" x14ac:dyDescent="0.25">
      <c r="A12624">
        <v>222</v>
      </c>
      <c r="B12624" t="s">
        <v>377</v>
      </c>
      <c r="C12624" t="s">
        <v>378</v>
      </c>
      <c r="D12624">
        <v>31544793095335</v>
      </c>
      <c r="E12624">
        <v>768604552</v>
      </c>
      <c r="F12624">
        <v>22129529808</v>
      </c>
      <c r="G12624">
        <v>16</v>
      </c>
      <c r="H12624">
        <v>100000000000</v>
      </c>
      <c r="I12624">
        <v>340000000</v>
      </c>
      <c r="J12624">
        <v>1.9E-2</v>
      </c>
    </row>
    <row r="12625" spans="1:15" hidden="1" x14ac:dyDescent="0.25">
      <c r="A12625">
        <v>222</v>
      </c>
      <c r="B12625" t="s">
        <v>2475</v>
      </c>
      <c r="C12625" t="s">
        <v>2476</v>
      </c>
      <c r="D12625">
        <v>202298836</v>
      </c>
      <c r="E12625">
        <v>1</v>
      </c>
      <c r="F12625">
        <v>0</v>
      </c>
      <c r="G12625">
        <v>0</v>
      </c>
      <c r="H12625">
        <v>200000000</v>
      </c>
      <c r="I12625">
        <v>340000000</v>
      </c>
      <c r="J12625">
        <v>0.02</v>
      </c>
      <c r="M12625"/>
    </row>
    <row r="12626" spans="1:15" x14ac:dyDescent="0.25">
      <c r="A12626">
        <v>224</v>
      </c>
      <c r="B12626" t="s">
        <v>774</v>
      </c>
      <c r="C12626" t="s">
        <v>775</v>
      </c>
      <c r="D12626">
        <v>0</v>
      </c>
      <c r="E12626">
        <v>0</v>
      </c>
      <c r="F12626">
        <v>0</v>
      </c>
      <c r="G12626">
        <v>0</v>
      </c>
      <c r="H12626">
        <v>100000000000</v>
      </c>
      <c r="I12626">
        <v>340000000</v>
      </c>
      <c r="J12626" s="127">
        <v>0.02</v>
      </c>
      <c r="L12626" t="str">
        <f>C12626</f>
        <v>ADP2</v>
      </c>
      <c r="M12626" s="125">
        <f>H12626/1000000</f>
        <v>100000</v>
      </c>
      <c r="O12626" s="126">
        <f>D12626/1000000</f>
        <v>0</v>
      </c>
    </row>
    <row r="12627" spans="1:15" hidden="1" x14ac:dyDescent="0.25">
      <c r="A12627">
        <v>222</v>
      </c>
      <c r="B12627" t="s">
        <v>1882</v>
      </c>
      <c r="C12627" t="s">
        <v>1883</v>
      </c>
      <c r="D12627">
        <v>7834934950365</v>
      </c>
      <c r="E12627">
        <v>372728603</v>
      </c>
      <c r="F12627">
        <v>1058224862</v>
      </c>
      <c r="G12627">
        <v>1</v>
      </c>
      <c r="H12627">
        <v>10500000000</v>
      </c>
      <c r="I12627">
        <v>340000000</v>
      </c>
      <c r="J12627">
        <v>0.03</v>
      </c>
      <c r="M12627"/>
    </row>
    <row r="12628" spans="1:15" hidden="1" x14ac:dyDescent="0.25">
      <c r="A12628">
        <v>222</v>
      </c>
      <c r="B12628" t="s">
        <v>2326</v>
      </c>
      <c r="C12628" t="s">
        <v>2327</v>
      </c>
      <c r="D12628">
        <v>1344328377272</v>
      </c>
      <c r="E12628">
        <v>412643160</v>
      </c>
      <c r="F12628">
        <v>2449688796</v>
      </c>
      <c r="G12628">
        <v>2</v>
      </c>
      <c r="H12628">
        <v>128000000000</v>
      </c>
      <c r="I12628">
        <v>340000000</v>
      </c>
      <c r="J12628">
        <v>2.8799999999999999E-2</v>
      </c>
      <c r="M12628"/>
    </row>
    <row r="12629" spans="1:15" hidden="1" x14ac:dyDescent="0.25">
      <c r="A12629">
        <v>222</v>
      </c>
      <c r="B12629" t="s">
        <v>1255</v>
      </c>
      <c r="C12629" t="s">
        <v>1256</v>
      </c>
      <c r="D12629">
        <v>0</v>
      </c>
      <c r="E12629">
        <v>0</v>
      </c>
      <c r="F12629">
        <v>0</v>
      </c>
      <c r="G12629">
        <v>0</v>
      </c>
      <c r="H12629">
        <v>10000000</v>
      </c>
      <c r="I12629">
        <v>340000000</v>
      </c>
      <c r="J12629">
        <v>0</v>
      </c>
      <c r="M12629"/>
    </row>
    <row r="12630" spans="1:15" hidden="1" x14ac:dyDescent="0.25">
      <c r="A12630">
        <v>222</v>
      </c>
      <c r="B12630" t="s">
        <v>447</v>
      </c>
      <c r="C12630" t="s">
        <v>448</v>
      </c>
      <c r="D12630">
        <v>0</v>
      </c>
      <c r="E12630">
        <v>0</v>
      </c>
      <c r="F12630">
        <v>0</v>
      </c>
      <c r="G12630">
        <v>0</v>
      </c>
      <c r="H12630">
        <v>100000000</v>
      </c>
      <c r="I12630">
        <v>340000000</v>
      </c>
      <c r="J12630">
        <v>1.9E-2</v>
      </c>
      <c r="M12630"/>
    </row>
    <row r="12631" spans="1:15" hidden="1" x14ac:dyDescent="0.25">
      <c r="A12631">
        <v>222</v>
      </c>
      <c r="B12631" t="s">
        <v>2021</v>
      </c>
      <c r="C12631" t="s">
        <v>740</v>
      </c>
      <c r="D12631">
        <v>0</v>
      </c>
      <c r="E12631">
        <v>0</v>
      </c>
      <c r="F12631">
        <v>0</v>
      </c>
      <c r="G12631">
        <v>0</v>
      </c>
      <c r="H12631">
        <v>200000000</v>
      </c>
      <c r="I12631">
        <v>340000000</v>
      </c>
      <c r="J12631">
        <v>0.01</v>
      </c>
      <c r="M12631"/>
    </row>
    <row r="12632" spans="1:15" hidden="1" x14ac:dyDescent="0.25">
      <c r="A12632">
        <v>222</v>
      </c>
      <c r="B12632" t="s">
        <v>457</v>
      </c>
      <c r="C12632" t="s">
        <v>458</v>
      </c>
      <c r="D12632">
        <v>4562483379644</v>
      </c>
      <c r="E12632">
        <v>340000000</v>
      </c>
      <c r="F12632">
        <v>3956923575</v>
      </c>
      <c r="G12632">
        <v>3</v>
      </c>
      <c r="H12632">
        <v>830000000000</v>
      </c>
      <c r="I12632">
        <v>340000000</v>
      </c>
      <c r="J12632">
        <v>0</v>
      </c>
      <c r="M12632"/>
    </row>
    <row r="12633" spans="1:15" hidden="1" x14ac:dyDescent="0.25">
      <c r="A12633">
        <v>222</v>
      </c>
      <c r="B12633" t="s">
        <v>2398</v>
      </c>
      <c r="C12633" t="s">
        <v>2399</v>
      </c>
      <c r="D12633">
        <v>3210884279297</v>
      </c>
      <c r="E12633">
        <v>1</v>
      </c>
      <c r="F12633">
        <v>0</v>
      </c>
      <c r="G12633">
        <v>0</v>
      </c>
      <c r="H12633">
        <v>30000000000</v>
      </c>
      <c r="I12633">
        <v>340000000</v>
      </c>
      <c r="J12633">
        <v>0.02</v>
      </c>
      <c r="M12633"/>
    </row>
    <row r="12634" spans="1:15" hidden="1" x14ac:dyDescent="0.25">
      <c r="A12634">
        <v>221</v>
      </c>
      <c r="B12634" t="s">
        <v>317</v>
      </c>
      <c r="C12634" t="s">
        <v>318</v>
      </c>
      <c r="D12634">
        <v>27649978636043</v>
      </c>
      <c r="E12634">
        <v>514511365</v>
      </c>
      <c r="F12634">
        <v>17276625222</v>
      </c>
      <c r="G12634">
        <v>12</v>
      </c>
      <c r="H12634">
        <v>750000000000</v>
      </c>
      <c r="I12634">
        <v>340000000</v>
      </c>
      <c r="J12634">
        <v>0.01</v>
      </c>
      <c r="M12634"/>
    </row>
    <row r="12635" spans="1:15" hidden="1" x14ac:dyDescent="0.25">
      <c r="A12635">
        <v>219</v>
      </c>
      <c r="B12635" t="s">
        <v>315</v>
      </c>
      <c r="C12635" t="s">
        <v>316</v>
      </c>
      <c r="D12635">
        <v>16369582906681</v>
      </c>
      <c r="E12635">
        <v>497297371</v>
      </c>
      <c r="F12635">
        <v>15731326046</v>
      </c>
      <c r="G12635">
        <v>10</v>
      </c>
      <c r="H12635">
        <v>1250000030000</v>
      </c>
      <c r="I12635">
        <v>340000000</v>
      </c>
      <c r="J12635">
        <v>9.9000000000000008E-3</v>
      </c>
      <c r="M12635"/>
    </row>
    <row r="12636" spans="1:15" hidden="1" x14ac:dyDescent="0.25">
      <c r="A12636">
        <v>222</v>
      </c>
      <c r="B12636" t="s">
        <v>1535</v>
      </c>
      <c r="C12636" t="s">
        <v>1536</v>
      </c>
      <c r="D12636">
        <v>453462158603</v>
      </c>
      <c r="E12636">
        <v>1</v>
      </c>
      <c r="F12636">
        <v>0</v>
      </c>
      <c r="G12636">
        <v>0</v>
      </c>
      <c r="H12636">
        <v>50000000</v>
      </c>
      <c r="I12636">
        <v>340000000</v>
      </c>
      <c r="J12636">
        <v>5.0000000000000001E-3</v>
      </c>
      <c r="M12636"/>
    </row>
    <row r="12637" spans="1:15" hidden="1" x14ac:dyDescent="0.25">
      <c r="A12637">
        <v>222</v>
      </c>
      <c r="B12637" t="s">
        <v>1797</v>
      </c>
      <c r="C12637" t="s">
        <v>1798</v>
      </c>
      <c r="D12637">
        <v>1002572960314</v>
      </c>
      <c r="E12637">
        <v>340763954</v>
      </c>
      <c r="F12637">
        <v>1090598944</v>
      </c>
      <c r="G12637">
        <v>1</v>
      </c>
      <c r="H12637">
        <v>700000700000</v>
      </c>
      <c r="I12637">
        <v>340000000</v>
      </c>
      <c r="J12637">
        <v>6.9999999999999999E-4</v>
      </c>
      <c r="M12637"/>
    </row>
    <row r="12638" spans="1:15" hidden="1" x14ac:dyDescent="0.25">
      <c r="A12638">
        <v>222</v>
      </c>
      <c r="B12638" t="s">
        <v>565</v>
      </c>
      <c r="C12638" t="s">
        <v>566</v>
      </c>
      <c r="D12638">
        <v>184781867178</v>
      </c>
      <c r="E12638">
        <v>1</v>
      </c>
      <c r="F12638">
        <v>0</v>
      </c>
      <c r="G12638">
        <v>0</v>
      </c>
      <c r="H12638">
        <v>5000000000</v>
      </c>
      <c r="I12638">
        <v>340000000</v>
      </c>
      <c r="J12638">
        <v>0</v>
      </c>
      <c r="M12638"/>
    </row>
    <row r="12639" spans="1:15" hidden="1" x14ac:dyDescent="0.25">
      <c r="A12639">
        <v>222</v>
      </c>
      <c r="B12639" t="s">
        <v>1020</v>
      </c>
      <c r="C12639" t="s">
        <v>1021</v>
      </c>
      <c r="D12639">
        <v>99515964</v>
      </c>
      <c r="E12639">
        <v>1</v>
      </c>
      <c r="F12639">
        <v>0</v>
      </c>
      <c r="G12639">
        <v>0</v>
      </c>
      <c r="H12639">
        <v>0</v>
      </c>
      <c r="I12639">
        <v>340000000</v>
      </c>
      <c r="J12639">
        <v>0.99990000000000001</v>
      </c>
      <c r="M12639"/>
    </row>
    <row r="12640" spans="1:15" hidden="1" x14ac:dyDescent="0.25">
      <c r="A12640">
        <v>222</v>
      </c>
      <c r="B12640" t="s">
        <v>1890</v>
      </c>
      <c r="C12640" t="s">
        <v>1891</v>
      </c>
      <c r="D12640">
        <v>7691748556841</v>
      </c>
      <c r="E12640">
        <v>440950885</v>
      </c>
      <c r="F12640">
        <v>2422821251</v>
      </c>
      <c r="G12640">
        <v>2</v>
      </c>
      <c r="H12640">
        <v>505000000000</v>
      </c>
      <c r="I12640">
        <v>340000000</v>
      </c>
      <c r="J12640">
        <v>0.04</v>
      </c>
      <c r="M12640"/>
    </row>
    <row r="12641" spans="1:10" customFormat="1" hidden="1" x14ac:dyDescent="0.25">
      <c r="A12641">
        <v>222</v>
      </c>
      <c r="B12641" t="s">
        <v>1619</v>
      </c>
      <c r="C12641" t="s">
        <v>1620</v>
      </c>
      <c r="D12641">
        <v>32891307076</v>
      </c>
      <c r="E12641">
        <v>1</v>
      </c>
      <c r="F12641">
        <v>0</v>
      </c>
      <c r="G12641">
        <v>0</v>
      </c>
      <c r="H12641">
        <v>10000000000</v>
      </c>
      <c r="I12641">
        <v>340000000</v>
      </c>
      <c r="J12641">
        <v>0.01</v>
      </c>
    </row>
    <row r="12642" spans="1:10" customFormat="1" hidden="1" x14ac:dyDescent="0.25">
      <c r="A12642">
        <v>222</v>
      </c>
      <c r="B12642" t="s">
        <v>1362</v>
      </c>
      <c r="C12642" t="s">
        <v>1363</v>
      </c>
      <c r="D12642">
        <v>440381965002</v>
      </c>
      <c r="E12642">
        <v>1</v>
      </c>
      <c r="F12642">
        <v>0</v>
      </c>
      <c r="G12642">
        <v>0</v>
      </c>
      <c r="H12642">
        <v>10000000000</v>
      </c>
      <c r="I12642">
        <v>340000000</v>
      </c>
      <c r="J12642">
        <v>0.01</v>
      </c>
    </row>
    <row r="12643" spans="1:10" customFormat="1" hidden="1" x14ac:dyDescent="0.25">
      <c r="A12643">
        <v>222</v>
      </c>
      <c r="B12643" t="s">
        <v>949</v>
      </c>
      <c r="C12643" t="s">
        <v>950</v>
      </c>
      <c r="D12643">
        <v>6193982730343</v>
      </c>
      <c r="E12643">
        <v>393847563</v>
      </c>
      <c r="F12643">
        <v>5330908784</v>
      </c>
      <c r="G12643">
        <v>4</v>
      </c>
      <c r="H12643">
        <v>130000000000</v>
      </c>
      <c r="I12643">
        <v>340000000</v>
      </c>
      <c r="J12643">
        <v>0.01</v>
      </c>
    </row>
    <row r="12644" spans="1:10" customFormat="1" hidden="1" x14ac:dyDescent="0.25">
      <c r="A12644">
        <v>222</v>
      </c>
      <c r="B12644" t="s">
        <v>1057</v>
      </c>
      <c r="C12644" t="s">
        <v>1058</v>
      </c>
      <c r="D12644">
        <v>1967312227</v>
      </c>
      <c r="E12644">
        <v>1</v>
      </c>
      <c r="F12644">
        <v>0</v>
      </c>
      <c r="G12644">
        <v>0</v>
      </c>
      <c r="H12644">
        <v>1900000000</v>
      </c>
      <c r="I12644">
        <v>345000000</v>
      </c>
      <c r="J12644">
        <v>4.4999999999999998E-2</v>
      </c>
    </row>
    <row r="12645" spans="1:10" customFormat="1" hidden="1" x14ac:dyDescent="0.25">
      <c r="A12645">
        <v>222</v>
      </c>
      <c r="B12645" t="s">
        <v>2153</v>
      </c>
      <c r="C12645" t="s">
        <v>2154</v>
      </c>
      <c r="D12645">
        <v>157798563524</v>
      </c>
      <c r="E12645">
        <v>1</v>
      </c>
      <c r="F12645">
        <v>0</v>
      </c>
      <c r="G12645">
        <v>0</v>
      </c>
      <c r="H12645">
        <v>150000000000</v>
      </c>
      <c r="I12645">
        <v>340000000</v>
      </c>
      <c r="J12645">
        <v>3.1414999999999998E-2</v>
      </c>
    </row>
    <row r="12646" spans="1:10" customFormat="1" hidden="1" x14ac:dyDescent="0.25">
      <c r="A12646">
        <v>222</v>
      </c>
      <c r="B12646" t="s">
        <v>654</v>
      </c>
      <c r="C12646" t="s">
        <v>655</v>
      </c>
      <c r="D12646">
        <v>1407345680900</v>
      </c>
      <c r="E12646">
        <v>1</v>
      </c>
      <c r="F12646">
        <v>0</v>
      </c>
      <c r="G12646">
        <v>0</v>
      </c>
      <c r="H12646">
        <v>1000000000000</v>
      </c>
      <c r="I12646">
        <v>340000000</v>
      </c>
      <c r="J12646">
        <v>1.337E-2</v>
      </c>
    </row>
    <row r="12647" spans="1:10" customFormat="1" hidden="1" x14ac:dyDescent="0.25">
      <c r="A12647">
        <v>222</v>
      </c>
      <c r="B12647" t="s">
        <v>573</v>
      </c>
      <c r="C12647" t="s">
        <v>574</v>
      </c>
      <c r="D12647">
        <v>20700671100014</v>
      </c>
      <c r="E12647">
        <v>1300745201</v>
      </c>
      <c r="F12647">
        <v>23057884837</v>
      </c>
      <c r="G12647">
        <v>17</v>
      </c>
      <c r="H12647">
        <v>1000000000000</v>
      </c>
      <c r="I12647">
        <v>340000000</v>
      </c>
      <c r="J12647">
        <v>0.04</v>
      </c>
    </row>
    <row r="12648" spans="1:10" customFormat="1" hidden="1" x14ac:dyDescent="0.25">
      <c r="A12648">
        <v>222</v>
      </c>
      <c r="B12648" t="s">
        <v>1460</v>
      </c>
      <c r="C12648" t="s">
        <v>1461</v>
      </c>
      <c r="D12648">
        <v>565607162485</v>
      </c>
      <c r="E12648">
        <v>350909521</v>
      </c>
      <c r="F12648">
        <v>1080042607</v>
      </c>
      <c r="G12648">
        <v>1</v>
      </c>
      <c r="H12648">
        <v>10000000000</v>
      </c>
      <c r="I12648">
        <v>340000000</v>
      </c>
      <c r="J12648">
        <v>0.01</v>
      </c>
    </row>
    <row r="12649" spans="1:10" customFormat="1" hidden="1" x14ac:dyDescent="0.25">
      <c r="A12649">
        <v>222</v>
      </c>
      <c r="B12649" t="s">
        <v>1529</v>
      </c>
      <c r="C12649" t="s">
        <v>1530</v>
      </c>
      <c r="D12649">
        <v>0</v>
      </c>
      <c r="E12649">
        <v>0</v>
      </c>
      <c r="F12649">
        <v>0</v>
      </c>
      <c r="G12649">
        <v>0</v>
      </c>
      <c r="H12649">
        <v>340000000000</v>
      </c>
      <c r="I12649">
        <v>475000000</v>
      </c>
      <c r="J12649">
        <v>1.7999999999999999E-2</v>
      </c>
    </row>
    <row r="12650" spans="1:10" customFormat="1" hidden="1" x14ac:dyDescent="0.25">
      <c r="A12650">
        <v>222</v>
      </c>
      <c r="B12650" t="s">
        <v>2117</v>
      </c>
      <c r="C12650" t="s">
        <v>2118</v>
      </c>
      <c r="D12650">
        <v>830513366257</v>
      </c>
      <c r="E12650">
        <v>1</v>
      </c>
      <c r="F12650">
        <v>0</v>
      </c>
      <c r="G12650">
        <v>0</v>
      </c>
      <c r="H12650">
        <v>711886000000</v>
      </c>
      <c r="I12650">
        <v>340000000</v>
      </c>
      <c r="J12650">
        <v>2.3E-2</v>
      </c>
    </row>
    <row r="12651" spans="1:10" customFormat="1" hidden="1" x14ac:dyDescent="0.25">
      <c r="A12651">
        <v>222</v>
      </c>
      <c r="B12651" t="s">
        <v>2248</v>
      </c>
      <c r="C12651" t="s">
        <v>2249</v>
      </c>
      <c r="D12651">
        <v>83204822554485</v>
      </c>
      <c r="E12651">
        <v>1007086389</v>
      </c>
      <c r="F12651">
        <v>73453623568</v>
      </c>
      <c r="G12651">
        <v>52</v>
      </c>
      <c r="H12651">
        <v>500000000000</v>
      </c>
      <c r="I12651">
        <v>340000000</v>
      </c>
      <c r="J12651">
        <v>8.9999999999999993E-3</v>
      </c>
    </row>
    <row r="12652" spans="1:10" customFormat="1" hidden="1" x14ac:dyDescent="0.25">
      <c r="A12652">
        <v>222</v>
      </c>
      <c r="B12652" t="s">
        <v>2073</v>
      </c>
      <c r="C12652" t="s">
        <v>2074</v>
      </c>
      <c r="D12652">
        <v>13180093914721</v>
      </c>
      <c r="E12652">
        <v>555443882</v>
      </c>
      <c r="F12652">
        <v>5170653181</v>
      </c>
      <c r="G12652">
        <v>4</v>
      </c>
      <c r="H12652">
        <v>300000000000</v>
      </c>
      <c r="I12652">
        <v>340000000</v>
      </c>
      <c r="J12652">
        <v>0.04</v>
      </c>
    </row>
    <row r="12653" spans="1:10" customFormat="1" hidden="1" x14ac:dyDescent="0.25">
      <c r="A12653">
        <v>222</v>
      </c>
      <c r="B12653" t="s">
        <v>2489</v>
      </c>
      <c r="C12653" t="s">
        <v>2490</v>
      </c>
      <c r="D12653">
        <v>2584673357621</v>
      </c>
      <c r="E12653">
        <v>1</v>
      </c>
      <c r="F12653">
        <v>0</v>
      </c>
      <c r="G12653">
        <v>0</v>
      </c>
      <c r="H12653">
        <v>100098000000</v>
      </c>
      <c r="I12653">
        <v>340000000</v>
      </c>
      <c r="J12653">
        <v>0.05</v>
      </c>
    </row>
    <row r="12654" spans="1:10" customFormat="1" hidden="1" x14ac:dyDescent="0.25">
      <c r="A12654">
        <v>222</v>
      </c>
      <c r="B12654" t="s">
        <v>827</v>
      </c>
      <c r="C12654" t="s">
        <v>828</v>
      </c>
      <c r="D12654">
        <v>784171724601</v>
      </c>
      <c r="E12654">
        <v>350909522</v>
      </c>
      <c r="F12654">
        <v>1080042706</v>
      </c>
      <c r="G12654">
        <v>1</v>
      </c>
      <c r="H12654">
        <v>10000000000</v>
      </c>
      <c r="I12654">
        <v>340000000</v>
      </c>
      <c r="J12654">
        <v>0.01</v>
      </c>
    </row>
    <row r="12655" spans="1:10" customFormat="1" hidden="1" x14ac:dyDescent="0.25">
      <c r="A12655">
        <v>222</v>
      </c>
      <c r="B12655" t="s">
        <v>1342</v>
      </c>
      <c r="C12655" t="s">
        <v>1343</v>
      </c>
      <c r="D12655">
        <v>7780486545349</v>
      </c>
      <c r="E12655">
        <v>365218658</v>
      </c>
      <c r="F12655">
        <v>2496647196</v>
      </c>
      <c r="G12655">
        <v>2</v>
      </c>
      <c r="H12655">
        <v>300000000</v>
      </c>
      <c r="I12655">
        <v>340000000</v>
      </c>
      <c r="J12655">
        <v>0.01</v>
      </c>
    </row>
    <row r="12656" spans="1:10" customFormat="1" hidden="1" x14ac:dyDescent="0.25">
      <c r="A12656">
        <v>222</v>
      </c>
      <c r="B12656" t="s">
        <v>2400</v>
      </c>
      <c r="C12656" t="s">
        <v>2401</v>
      </c>
      <c r="D12656">
        <v>682782519857</v>
      </c>
      <c r="E12656">
        <v>372730858</v>
      </c>
      <c r="F12656">
        <v>1058297747</v>
      </c>
      <c r="G12656">
        <v>1</v>
      </c>
      <c r="H12656">
        <v>633330000000</v>
      </c>
      <c r="I12656">
        <v>340000000</v>
      </c>
      <c r="J12656">
        <v>0.03</v>
      </c>
    </row>
    <row r="12657" spans="1:15" hidden="1" x14ac:dyDescent="0.25">
      <c r="A12657">
        <v>222</v>
      </c>
      <c r="B12657" t="s">
        <v>2099</v>
      </c>
      <c r="C12657" t="s">
        <v>2100</v>
      </c>
      <c r="D12657">
        <v>27114011739819</v>
      </c>
      <c r="E12657">
        <v>819886987</v>
      </c>
      <c r="F12657">
        <v>23514462381</v>
      </c>
      <c r="G12657">
        <v>17</v>
      </c>
      <c r="H12657">
        <v>250000000000</v>
      </c>
      <c r="I12657">
        <v>340000000</v>
      </c>
      <c r="J12657">
        <v>0.02</v>
      </c>
      <c r="M12657"/>
    </row>
    <row r="12658" spans="1:15" hidden="1" x14ac:dyDescent="0.25">
      <c r="A12658">
        <v>222</v>
      </c>
      <c r="B12658" t="s">
        <v>2547</v>
      </c>
      <c r="C12658" t="s">
        <v>2548</v>
      </c>
      <c r="D12658">
        <v>0</v>
      </c>
      <c r="E12658">
        <v>0</v>
      </c>
      <c r="F12658">
        <v>0</v>
      </c>
      <c r="G12658">
        <v>0</v>
      </c>
      <c r="H12658">
        <v>495000000</v>
      </c>
      <c r="I12658">
        <v>345000000</v>
      </c>
      <c r="J12658">
        <v>0.02</v>
      </c>
      <c r="M12658"/>
    </row>
    <row r="12659" spans="1:15" hidden="1" x14ac:dyDescent="0.25">
      <c r="A12659">
        <v>222</v>
      </c>
      <c r="B12659" t="s">
        <v>958</v>
      </c>
      <c r="C12659" t="s">
        <v>959</v>
      </c>
      <c r="D12659">
        <v>539390883233</v>
      </c>
      <c r="E12659">
        <v>1</v>
      </c>
      <c r="F12659">
        <v>0</v>
      </c>
      <c r="G12659">
        <v>0</v>
      </c>
      <c r="H12659">
        <v>429300000000</v>
      </c>
      <c r="I12659">
        <v>340000000</v>
      </c>
      <c r="J12659">
        <v>1.2E-2</v>
      </c>
      <c r="M12659"/>
    </row>
    <row r="12660" spans="1:15" hidden="1" x14ac:dyDescent="0.25">
      <c r="A12660">
        <v>222</v>
      </c>
      <c r="B12660" t="s">
        <v>2281</v>
      </c>
      <c r="C12660" t="s">
        <v>2282</v>
      </c>
      <c r="D12660">
        <v>839624089104</v>
      </c>
      <c r="E12660">
        <v>1</v>
      </c>
      <c r="F12660">
        <v>0</v>
      </c>
      <c r="G12660">
        <v>0</v>
      </c>
      <c r="H12660">
        <v>125000000000</v>
      </c>
      <c r="I12660">
        <v>340000000</v>
      </c>
      <c r="J12660">
        <v>0.01</v>
      </c>
      <c r="M12660"/>
    </row>
    <row r="12661" spans="1:15" hidden="1" x14ac:dyDescent="0.25">
      <c r="A12661">
        <v>222</v>
      </c>
      <c r="B12661" t="s">
        <v>1942</v>
      </c>
      <c r="C12661" t="s">
        <v>1943</v>
      </c>
      <c r="D12661">
        <v>319211927686</v>
      </c>
      <c r="E12661">
        <v>1</v>
      </c>
      <c r="F12661">
        <v>0</v>
      </c>
      <c r="G12661">
        <v>0</v>
      </c>
      <c r="H12661">
        <v>100000000000</v>
      </c>
      <c r="I12661">
        <v>340000000</v>
      </c>
      <c r="J12661">
        <v>0.03</v>
      </c>
      <c r="M12661"/>
    </row>
    <row r="12662" spans="1:15" hidden="1" x14ac:dyDescent="0.25">
      <c r="A12662">
        <v>222</v>
      </c>
      <c r="B12662" t="s">
        <v>2328</v>
      </c>
      <c r="C12662" t="s">
        <v>2329</v>
      </c>
      <c r="D12662">
        <v>495399081396</v>
      </c>
      <c r="E12662">
        <v>1</v>
      </c>
      <c r="F12662">
        <v>0</v>
      </c>
      <c r="G12662">
        <v>0</v>
      </c>
      <c r="H12662">
        <v>300000000000</v>
      </c>
      <c r="I12662">
        <v>340000000</v>
      </c>
      <c r="J12662">
        <v>1.4999999999999999E-2</v>
      </c>
      <c r="M12662"/>
    </row>
    <row r="12663" spans="1:15" x14ac:dyDescent="0.25">
      <c r="A12663">
        <v>224</v>
      </c>
      <c r="B12663" t="s">
        <v>2483</v>
      </c>
      <c r="C12663" t="s">
        <v>2484</v>
      </c>
      <c r="D12663">
        <v>113833714411796</v>
      </c>
      <c r="E12663">
        <v>0</v>
      </c>
      <c r="F12663">
        <v>0</v>
      </c>
      <c r="G12663">
        <v>55</v>
      </c>
      <c r="H12663">
        <v>100000000000</v>
      </c>
      <c r="I12663">
        <v>340000000</v>
      </c>
      <c r="J12663" s="127">
        <v>0.03</v>
      </c>
      <c r="L12663" t="str">
        <f>C12663</f>
        <v>PEGA</v>
      </c>
      <c r="M12663" s="125">
        <f>H12663/1000000</f>
        <v>100000</v>
      </c>
      <c r="O12663" s="126">
        <f>D12663/1000000</f>
        <v>113833714.411796</v>
      </c>
    </row>
    <row r="12664" spans="1:15" hidden="1" x14ac:dyDescent="0.25">
      <c r="A12664">
        <v>222</v>
      </c>
      <c r="B12664" t="s">
        <v>1024</v>
      </c>
      <c r="C12664" t="s">
        <v>1025</v>
      </c>
      <c r="D12664">
        <v>4214234387</v>
      </c>
      <c r="E12664">
        <v>1</v>
      </c>
      <c r="F12664">
        <v>0</v>
      </c>
      <c r="G12664">
        <v>0</v>
      </c>
      <c r="H12664">
        <v>2000000000</v>
      </c>
      <c r="I12664">
        <v>340000000</v>
      </c>
      <c r="J12664">
        <v>0.01</v>
      </c>
      <c r="M12664"/>
    </row>
    <row r="12665" spans="1:15" hidden="1" x14ac:dyDescent="0.25">
      <c r="A12665">
        <v>222</v>
      </c>
      <c r="B12665" t="s">
        <v>2011</v>
      </c>
      <c r="C12665" t="s">
        <v>2012</v>
      </c>
      <c r="D12665">
        <v>199778083437</v>
      </c>
      <c r="E12665">
        <v>1</v>
      </c>
      <c r="F12665">
        <v>0</v>
      </c>
      <c r="G12665">
        <v>0</v>
      </c>
      <c r="H12665">
        <v>113000000000</v>
      </c>
      <c r="I12665">
        <v>340000000</v>
      </c>
      <c r="J12665">
        <v>1.9E-2</v>
      </c>
      <c r="M12665"/>
    </row>
    <row r="12666" spans="1:15" hidden="1" x14ac:dyDescent="0.25">
      <c r="A12666">
        <v>222</v>
      </c>
      <c r="B12666" t="s">
        <v>1826</v>
      </c>
      <c r="C12666" t="s">
        <v>1827</v>
      </c>
      <c r="D12666">
        <v>1078196247719</v>
      </c>
      <c r="E12666">
        <v>458613502</v>
      </c>
      <c r="F12666">
        <v>3835169922</v>
      </c>
      <c r="G12666">
        <v>3</v>
      </c>
      <c r="H12666">
        <v>200000000000</v>
      </c>
      <c r="I12666">
        <v>340000000</v>
      </c>
      <c r="J12666">
        <v>0.03</v>
      </c>
      <c r="M12666"/>
    </row>
    <row r="12667" spans="1:15" hidden="1" x14ac:dyDescent="0.25">
      <c r="A12667">
        <v>222</v>
      </c>
      <c r="B12667" t="s">
        <v>429</v>
      </c>
      <c r="C12667" t="s">
        <v>430</v>
      </c>
      <c r="D12667">
        <v>3524728862814</v>
      </c>
      <c r="E12667">
        <v>476419635</v>
      </c>
      <c r="F12667">
        <v>6684562142</v>
      </c>
      <c r="G12667">
        <v>5</v>
      </c>
      <c r="H12667">
        <v>810000000000</v>
      </c>
      <c r="I12667">
        <v>340000000</v>
      </c>
      <c r="J12667">
        <v>0.02</v>
      </c>
      <c r="M12667"/>
    </row>
    <row r="12668" spans="1:15" hidden="1" x14ac:dyDescent="0.25">
      <c r="A12668">
        <v>222</v>
      </c>
      <c r="B12668" t="s">
        <v>1046</v>
      </c>
      <c r="C12668" t="s">
        <v>1047</v>
      </c>
      <c r="D12668">
        <v>102050764439</v>
      </c>
      <c r="E12668">
        <v>1</v>
      </c>
      <c r="F12668">
        <v>0</v>
      </c>
      <c r="G12668">
        <v>0</v>
      </c>
      <c r="H12668">
        <v>50000000</v>
      </c>
      <c r="I12668">
        <v>340000000</v>
      </c>
      <c r="J12668">
        <v>4.8999999999999998E-3</v>
      </c>
      <c r="M12668"/>
    </row>
    <row r="12669" spans="1:15" hidden="1" x14ac:dyDescent="0.25">
      <c r="A12669">
        <v>222</v>
      </c>
      <c r="B12669" t="s">
        <v>1880</v>
      </c>
      <c r="C12669" t="s">
        <v>1881</v>
      </c>
      <c r="D12669">
        <v>24445320818314</v>
      </c>
      <c r="E12669">
        <v>1307808374</v>
      </c>
      <c r="F12669">
        <v>8710275370</v>
      </c>
      <c r="G12669">
        <v>7</v>
      </c>
      <c r="H12669">
        <v>110800000000</v>
      </c>
      <c r="I12669">
        <v>340000000</v>
      </c>
      <c r="J12669">
        <v>0.1</v>
      </c>
      <c r="M12669"/>
    </row>
    <row r="12670" spans="1:15" hidden="1" x14ac:dyDescent="0.25">
      <c r="A12670">
        <v>222</v>
      </c>
      <c r="B12670" t="s">
        <v>711</v>
      </c>
      <c r="C12670" t="s">
        <v>712</v>
      </c>
      <c r="D12670">
        <v>29863132447541</v>
      </c>
      <c r="E12670">
        <v>618029538</v>
      </c>
      <c r="F12670">
        <v>13693304077</v>
      </c>
      <c r="G12670">
        <v>10</v>
      </c>
      <c r="H12670">
        <v>100000000000</v>
      </c>
      <c r="I12670">
        <v>340000000</v>
      </c>
      <c r="J12670">
        <v>1.9900000000000001E-2</v>
      </c>
      <c r="M12670"/>
    </row>
    <row r="12671" spans="1:15" hidden="1" x14ac:dyDescent="0.25">
      <c r="A12671">
        <v>222</v>
      </c>
      <c r="B12671" t="s">
        <v>1559</v>
      </c>
      <c r="C12671" t="s">
        <v>1560</v>
      </c>
      <c r="D12671">
        <v>0</v>
      </c>
      <c r="E12671">
        <v>0</v>
      </c>
      <c r="F12671">
        <v>0</v>
      </c>
      <c r="G12671">
        <v>0</v>
      </c>
      <c r="H12671">
        <v>199500000000</v>
      </c>
      <c r="I12671">
        <v>340000000</v>
      </c>
      <c r="J12671">
        <v>0.01</v>
      </c>
      <c r="M12671"/>
    </row>
    <row r="12672" spans="1:15" hidden="1" x14ac:dyDescent="0.25">
      <c r="A12672">
        <v>222</v>
      </c>
      <c r="B12672" t="s">
        <v>969</v>
      </c>
      <c r="C12672" t="s">
        <v>970</v>
      </c>
      <c r="D12672">
        <v>0</v>
      </c>
      <c r="E12672">
        <v>0</v>
      </c>
      <c r="F12672">
        <v>0</v>
      </c>
      <c r="G12672">
        <v>0</v>
      </c>
      <c r="H12672">
        <v>600000000000</v>
      </c>
      <c r="I12672">
        <v>340000000</v>
      </c>
      <c r="J12672">
        <v>0.01</v>
      </c>
      <c r="M12672"/>
    </row>
    <row r="12673" spans="1:10" customFormat="1" hidden="1" x14ac:dyDescent="0.25">
      <c r="A12673">
        <v>217</v>
      </c>
      <c r="B12673" t="s">
        <v>686</v>
      </c>
      <c r="D12673">
        <v>46096646397</v>
      </c>
      <c r="E12673">
        <v>1</v>
      </c>
      <c r="F12673">
        <v>0</v>
      </c>
      <c r="G12673">
        <v>0</v>
      </c>
      <c r="H12673">
        <v>45000000000</v>
      </c>
      <c r="I12673">
        <v>340000000</v>
      </c>
      <c r="J12673">
        <v>0.3</v>
      </c>
    </row>
    <row r="12674" spans="1:10" customFormat="1" hidden="1" x14ac:dyDescent="0.25">
      <c r="A12674">
        <v>212</v>
      </c>
      <c r="B12674" t="s">
        <v>686</v>
      </c>
      <c r="D12674">
        <v>46096646397</v>
      </c>
      <c r="E12674">
        <v>1</v>
      </c>
      <c r="F12674">
        <v>0</v>
      </c>
      <c r="G12674">
        <v>0</v>
      </c>
      <c r="H12674">
        <v>45000000000</v>
      </c>
      <c r="I12674">
        <v>340000000</v>
      </c>
      <c r="J12674">
        <v>0.3</v>
      </c>
    </row>
    <row r="12675" spans="1:10" customFormat="1" hidden="1" x14ac:dyDescent="0.25">
      <c r="A12675">
        <v>217</v>
      </c>
      <c r="B12675" t="s">
        <v>845</v>
      </c>
      <c r="D12675">
        <v>437621830</v>
      </c>
      <c r="E12675">
        <v>1</v>
      </c>
      <c r="F12675">
        <v>0</v>
      </c>
      <c r="G12675">
        <v>0</v>
      </c>
      <c r="H12675">
        <v>100000000</v>
      </c>
      <c r="I12675">
        <v>345000000</v>
      </c>
      <c r="J12675">
        <v>0.15</v>
      </c>
    </row>
    <row r="12676" spans="1:10" customFormat="1" hidden="1" x14ac:dyDescent="0.25">
      <c r="A12676">
        <v>222</v>
      </c>
      <c r="B12676" t="s">
        <v>144</v>
      </c>
      <c r="C12676" t="s">
        <v>145</v>
      </c>
      <c r="D12676">
        <v>187482102596628</v>
      </c>
      <c r="E12676">
        <v>3978934478</v>
      </c>
      <c r="F12676">
        <v>117658881485</v>
      </c>
      <c r="G12676">
        <v>85</v>
      </c>
      <c r="H12676">
        <v>50000000000</v>
      </c>
      <c r="I12676">
        <v>340000000</v>
      </c>
      <c r="J12676">
        <v>0.03</v>
      </c>
    </row>
    <row r="12677" spans="1:10" customFormat="1" hidden="1" x14ac:dyDescent="0.25">
      <c r="A12677">
        <v>222</v>
      </c>
      <c r="B12677" t="s">
        <v>534</v>
      </c>
      <c r="C12677" t="s">
        <v>535</v>
      </c>
      <c r="D12677">
        <v>24839073094</v>
      </c>
      <c r="E12677">
        <v>1</v>
      </c>
      <c r="F12677">
        <v>0</v>
      </c>
      <c r="G12677">
        <v>0</v>
      </c>
      <c r="H12677">
        <v>1001000000</v>
      </c>
      <c r="I12677">
        <v>340000000</v>
      </c>
      <c r="J12677">
        <v>4.8999999999999998E-3</v>
      </c>
    </row>
    <row r="12678" spans="1:10" customFormat="1" hidden="1" x14ac:dyDescent="0.25">
      <c r="A12678">
        <v>222</v>
      </c>
      <c r="B12678" t="s">
        <v>154</v>
      </c>
      <c r="C12678" t="s">
        <v>155</v>
      </c>
      <c r="D12678">
        <v>220667030720</v>
      </c>
      <c r="E12678">
        <v>1</v>
      </c>
      <c r="F12678">
        <v>0</v>
      </c>
      <c r="G12678">
        <v>0</v>
      </c>
      <c r="H12678">
        <v>125000000000</v>
      </c>
      <c r="I12678">
        <v>340000000</v>
      </c>
      <c r="J12678">
        <v>3.3300000000000003E-2</v>
      </c>
    </row>
    <row r="12679" spans="1:10" customFormat="1" hidden="1" x14ac:dyDescent="0.25">
      <c r="A12679">
        <v>222</v>
      </c>
      <c r="B12679" t="s">
        <v>2462</v>
      </c>
      <c r="C12679" t="s">
        <v>2463</v>
      </c>
      <c r="D12679">
        <v>101326728355</v>
      </c>
      <c r="E12679">
        <v>1</v>
      </c>
      <c r="F12679">
        <v>0</v>
      </c>
      <c r="G12679">
        <v>0</v>
      </c>
      <c r="H12679">
        <v>50000000000</v>
      </c>
      <c r="I12679">
        <v>340000000</v>
      </c>
      <c r="J12679">
        <v>4.0000000000000001E-3</v>
      </c>
    </row>
    <row r="12680" spans="1:10" customFormat="1" hidden="1" x14ac:dyDescent="0.25">
      <c r="A12680">
        <v>222</v>
      </c>
      <c r="B12680" t="s">
        <v>2350</v>
      </c>
      <c r="C12680" t="s">
        <v>2351</v>
      </c>
      <c r="D12680">
        <v>1045452389216</v>
      </c>
      <c r="E12680">
        <v>1</v>
      </c>
      <c r="F12680">
        <v>0</v>
      </c>
      <c r="G12680">
        <v>0</v>
      </c>
      <c r="H12680">
        <v>10101211716</v>
      </c>
      <c r="I12680">
        <v>340000000</v>
      </c>
      <c r="J12680">
        <v>0.02</v>
      </c>
    </row>
    <row r="12681" spans="1:10" customFormat="1" hidden="1" x14ac:dyDescent="0.25">
      <c r="A12681">
        <v>222</v>
      </c>
      <c r="B12681" t="s">
        <v>2212</v>
      </c>
      <c r="C12681" t="s">
        <v>2213</v>
      </c>
      <c r="D12681">
        <v>152225693932</v>
      </c>
      <c r="E12681">
        <v>361820178</v>
      </c>
      <c r="F12681">
        <v>1069188734</v>
      </c>
      <c r="G12681">
        <v>1</v>
      </c>
      <c r="H12681">
        <v>80000000000</v>
      </c>
      <c r="I12681">
        <v>340000000</v>
      </c>
      <c r="J12681">
        <v>0.02</v>
      </c>
    </row>
    <row r="12682" spans="1:10" customFormat="1" hidden="1" x14ac:dyDescent="0.25">
      <c r="A12682">
        <v>222</v>
      </c>
      <c r="B12682" t="s">
        <v>266</v>
      </c>
      <c r="C12682" t="s">
        <v>267</v>
      </c>
      <c r="D12682">
        <v>3759404886547</v>
      </c>
      <c r="E12682">
        <v>447825083</v>
      </c>
      <c r="F12682">
        <v>5283429087</v>
      </c>
      <c r="G12682">
        <v>4</v>
      </c>
      <c r="H12682">
        <v>1612388000000</v>
      </c>
      <c r="I12682">
        <v>340000000</v>
      </c>
      <c r="J12682">
        <v>0.02</v>
      </c>
    </row>
    <row r="12683" spans="1:10" customFormat="1" hidden="1" x14ac:dyDescent="0.25">
      <c r="A12683">
        <v>222</v>
      </c>
      <c r="B12683" t="s">
        <v>2219</v>
      </c>
      <c r="C12683" t="s">
        <v>2220</v>
      </c>
      <c r="D12683">
        <v>13959461005251</v>
      </c>
      <c r="E12683">
        <v>340000000</v>
      </c>
      <c r="F12683">
        <v>11107941494</v>
      </c>
      <c r="G12683">
        <v>8</v>
      </c>
      <c r="H12683">
        <v>30000000000</v>
      </c>
      <c r="I12683">
        <v>340000000</v>
      </c>
      <c r="J12683">
        <v>0</v>
      </c>
    </row>
    <row r="12684" spans="1:10" customFormat="1" hidden="1" x14ac:dyDescent="0.25">
      <c r="A12684">
        <v>222</v>
      </c>
      <c r="B12684" t="s">
        <v>1850</v>
      </c>
      <c r="C12684" t="s">
        <v>1851</v>
      </c>
      <c r="D12684">
        <v>113460958476635</v>
      </c>
      <c r="E12684">
        <v>6655554615</v>
      </c>
      <c r="F12684">
        <v>83906654182</v>
      </c>
      <c r="G12684">
        <v>63</v>
      </c>
      <c r="H12684">
        <v>3300000000000</v>
      </c>
      <c r="I12684">
        <v>340000000</v>
      </c>
      <c r="J12684">
        <v>7.0000000000000007E-2</v>
      </c>
    </row>
    <row r="12685" spans="1:10" customFormat="1" hidden="1" x14ac:dyDescent="0.25">
      <c r="A12685">
        <v>222</v>
      </c>
      <c r="B12685" t="s">
        <v>1878</v>
      </c>
      <c r="C12685" t="s">
        <v>1879</v>
      </c>
      <c r="D12685">
        <v>1102212352030</v>
      </c>
      <c r="E12685">
        <v>1</v>
      </c>
      <c r="F12685">
        <v>0</v>
      </c>
      <c r="G12685">
        <v>0</v>
      </c>
      <c r="H12685">
        <v>620000000000</v>
      </c>
      <c r="I12685">
        <v>340000000</v>
      </c>
      <c r="J12685">
        <v>0.02</v>
      </c>
    </row>
    <row r="12686" spans="1:10" customFormat="1" hidden="1" x14ac:dyDescent="0.25">
      <c r="A12686">
        <v>222</v>
      </c>
      <c r="B12686" t="s">
        <v>1159</v>
      </c>
      <c r="C12686" t="s">
        <v>1160</v>
      </c>
      <c r="D12686">
        <v>1142264865982</v>
      </c>
      <c r="E12686">
        <v>394570103</v>
      </c>
      <c r="F12686">
        <v>1036831958</v>
      </c>
      <c r="G12686">
        <v>1</v>
      </c>
      <c r="H12686">
        <v>324900000000</v>
      </c>
      <c r="I12686">
        <v>340000000</v>
      </c>
      <c r="J12686">
        <v>0.05</v>
      </c>
    </row>
    <row r="12687" spans="1:10" customFormat="1" hidden="1" x14ac:dyDescent="0.25">
      <c r="A12687">
        <v>222</v>
      </c>
      <c r="B12687" t="s">
        <v>1141</v>
      </c>
      <c r="C12687" t="s">
        <v>1142</v>
      </c>
      <c r="D12687">
        <v>1063991605264</v>
      </c>
      <c r="E12687">
        <v>367282963</v>
      </c>
      <c r="F12687">
        <v>1064035566</v>
      </c>
      <c r="G12687">
        <v>1</v>
      </c>
      <c r="H12687">
        <v>250000000000</v>
      </c>
      <c r="I12687">
        <v>340000000</v>
      </c>
      <c r="J12687">
        <v>2.5000000000000001E-2</v>
      </c>
    </row>
    <row r="12688" spans="1:10" customFormat="1" hidden="1" x14ac:dyDescent="0.25">
      <c r="A12688">
        <v>222</v>
      </c>
      <c r="B12688" t="s">
        <v>2210</v>
      </c>
      <c r="C12688" t="s">
        <v>2211</v>
      </c>
      <c r="D12688">
        <v>108997145468</v>
      </c>
      <c r="E12688">
        <v>1</v>
      </c>
      <c r="F12688">
        <v>0</v>
      </c>
      <c r="G12688">
        <v>0</v>
      </c>
      <c r="H12688">
        <v>100000000000</v>
      </c>
      <c r="I12688">
        <v>340000000</v>
      </c>
      <c r="J12688">
        <v>0</v>
      </c>
    </row>
    <row r="12689" spans="1:10" customFormat="1" hidden="1" x14ac:dyDescent="0.25">
      <c r="A12689">
        <v>222</v>
      </c>
      <c r="B12689" t="s">
        <v>866</v>
      </c>
      <c r="C12689" t="s">
        <v>867</v>
      </c>
      <c r="D12689">
        <v>1585912187904</v>
      </c>
      <c r="E12689">
        <v>340000000</v>
      </c>
      <c r="F12689">
        <v>2521904716</v>
      </c>
      <c r="G12689">
        <v>2</v>
      </c>
      <c r="H12689">
        <v>10000000000</v>
      </c>
      <c r="I12689">
        <v>340000000</v>
      </c>
      <c r="J12689">
        <v>0</v>
      </c>
    </row>
    <row r="12690" spans="1:10" customFormat="1" hidden="1" x14ac:dyDescent="0.25">
      <c r="A12690">
        <v>222</v>
      </c>
      <c r="B12690" t="s">
        <v>459</v>
      </c>
      <c r="C12690" t="s">
        <v>460</v>
      </c>
      <c r="D12690">
        <v>26048793975</v>
      </c>
      <c r="E12690">
        <v>1</v>
      </c>
      <c r="F12690">
        <v>0</v>
      </c>
      <c r="G12690">
        <v>0</v>
      </c>
      <c r="H12690">
        <v>500000000</v>
      </c>
      <c r="I12690">
        <v>340000000</v>
      </c>
      <c r="J12690">
        <v>0.02</v>
      </c>
    </row>
    <row r="12691" spans="1:10" customFormat="1" hidden="1" x14ac:dyDescent="0.25">
      <c r="A12691">
        <v>222</v>
      </c>
      <c r="B12691" t="s">
        <v>1111</v>
      </c>
      <c r="C12691" t="s">
        <v>1112</v>
      </c>
      <c r="D12691">
        <v>397933905372</v>
      </c>
      <c r="E12691">
        <v>1</v>
      </c>
      <c r="F12691">
        <v>0</v>
      </c>
      <c r="G12691">
        <v>0</v>
      </c>
      <c r="H12691">
        <v>75000000000</v>
      </c>
      <c r="I12691">
        <v>340000000</v>
      </c>
      <c r="J12691">
        <v>1.4500000000000001E-2</v>
      </c>
    </row>
    <row r="12692" spans="1:10" customFormat="1" hidden="1" x14ac:dyDescent="0.25">
      <c r="A12692">
        <v>222</v>
      </c>
      <c r="B12692" t="s">
        <v>1776</v>
      </c>
      <c r="C12692" t="s">
        <v>1777</v>
      </c>
      <c r="D12692">
        <v>3556011015</v>
      </c>
      <c r="E12692">
        <v>1</v>
      </c>
      <c r="F12692">
        <v>0</v>
      </c>
      <c r="G12692">
        <v>0</v>
      </c>
      <c r="H12692">
        <v>3556000000</v>
      </c>
      <c r="I12692">
        <v>340000000</v>
      </c>
      <c r="J12692">
        <v>0</v>
      </c>
    </row>
    <row r="12693" spans="1:10" customFormat="1" hidden="1" x14ac:dyDescent="0.25">
      <c r="A12693">
        <v>222</v>
      </c>
      <c r="B12693" t="s">
        <v>2359</v>
      </c>
      <c r="C12693" t="s">
        <v>2360</v>
      </c>
      <c r="D12693">
        <v>2103936061</v>
      </c>
      <c r="E12693">
        <v>1</v>
      </c>
      <c r="F12693">
        <v>0</v>
      </c>
      <c r="G12693">
        <v>0</v>
      </c>
      <c r="H12693">
        <v>1000000000</v>
      </c>
      <c r="I12693">
        <v>340000000</v>
      </c>
      <c r="J12693">
        <v>0.01</v>
      </c>
    </row>
    <row r="12694" spans="1:10" customFormat="1" hidden="1" x14ac:dyDescent="0.25">
      <c r="A12694">
        <v>222</v>
      </c>
      <c r="B12694" t="s">
        <v>2493</v>
      </c>
      <c r="C12694" t="s">
        <v>2494</v>
      </c>
      <c r="D12694">
        <v>107221528</v>
      </c>
      <c r="E12694">
        <v>1</v>
      </c>
      <c r="F12694">
        <v>0</v>
      </c>
      <c r="G12694">
        <v>0</v>
      </c>
      <c r="H12694">
        <v>100000000</v>
      </c>
      <c r="I12694">
        <v>340000000</v>
      </c>
      <c r="J12694">
        <v>0.01</v>
      </c>
    </row>
    <row r="12695" spans="1:10" customFormat="1" hidden="1" x14ac:dyDescent="0.25">
      <c r="A12695">
        <v>222</v>
      </c>
      <c r="B12695" t="s">
        <v>1669</v>
      </c>
      <c r="C12695" t="s">
        <v>1670</v>
      </c>
      <c r="D12695">
        <v>850576616664</v>
      </c>
      <c r="E12695">
        <v>1</v>
      </c>
      <c r="F12695">
        <v>0</v>
      </c>
      <c r="G12695">
        <v>0</v>
      </c>
      <c r="H12695">
        <v>649100000000</v>
      </c>
      <c r="I12695">
        <v>340000000</v>
      </c>
      <c r="J12695">
        <v>8.9999999999999993E-3</v>
      </c>
    </row>
    <row r="12696" spans="1:10" customFormat="1" hidden="1" x14ac:dyDescent="0.25">
      <c r="A12696">
        <v>222</v>
      </c>
      <c r="B12696" t="s">
        <v>2506</v>
      </c>
      <c r="C12696" t="s">
        <v>2507</v>
      </c>
      <c r="D12696">
        <v>21859041968</v>
      </c>
      <c r="E12696">
        <v>1</v>
      </c>
      <c r="F12696">
        <v>0</v>
      </c>
      <c r="G12696">
        <v>0</v>
      </c>
      <c r="H12696">
        <v>39000000000</v>
      </c>
      <c r="I12696">
        <v>340000000</v>
      </c>
      <c r="J12696">
        <v>0.01</v>
      </c>
    </row>
    <row r="12697" spans="1:10" customFormat="1" hidden="1" x14ac:dyDescent="0.25">
      <c r="A12697">
        <v>222</v>
      </c>
      <c r="B12697" t="s">
        <v>1651</v>
      </c>
      <c r="C12697" t="s">
        <v>1652</v>
      </c>
      <c r="D12697">
        <v>2015033937557</v>
      </c>
      <c r="E12697">
        <v>1</v>
      </c>
      <c r="F12697">
        <v>0</v>
      </c>
      <c r="G12697">
        <v>0</v>
      </c>
      <c r="H12697">
        <v>1000000000000</v>
      </c>
      <c r="I12697">
        <v>340000000</v>
      </c>
      <c r="J12697">
        <v>0.02</v>
      </c>
    </row>
    <row r="12698" spans="1:10" customFormat="1" hidden="1" x14ac:dyDescent="0.25">
      <c r="A12698">
        <v>222</v>
      </c>
      <c r="B12698" t="s">
        <v>1961</v>
      </c>
      <c r="C12698" t="s">
        <v>1962</v>
      </c>
      <c r="D12698">
        <v>18540215669129</v>
      </c>
      <c r="E12698">
        <v>1038501383</v>
      </c>
      <c r="F12698">
        <v>13271526293</v>
      </c>
      <c r="G12698">
        <v>10</v>
      </c>
      <c r="H12698">
        <v>35000000000</v>
      </c>
      <c r="I12698">
        <v>340000000</v>
      </c>
      <c r="J12698">
        <v>0.05</v>
      </c>
    </row>
    <row r="12699" spans="1:10" customFormat="1" hidden="1" x14ac:dyDescent="0.25">
      <c r="A12699">
        <v>222</v>
      </c>
      <c r="B12699" t="s">
        <v>1686</v>
      </c>
      <c r="C12699" t="s">
        <v>1687</v>
      </c>
      <c r="D12699">
        <v>47484910605594</v>
      </c>
      <c r="E12699">
        <v>992350112</v>
      </c>
      <c r="F12699">
        <v>31965155515</v>
      </c>
      <c r="G12699">
        <v>23</v>
      </c>
      <c r="H12699">
        <v>1010000000000</v>
      </c>
      <c r="I12699">
        <v>340000000</v>
      </c>
      <c r="J12699">
        <v>0.02</v>
      </c>
    </row>
    <row r="12700" spans="1:10" customFormat="1" hidden="1" x14ac:dyDescent="0.25">
      <c r="A12700">
        <v>222</v>
      </c>
      <c r="B12700" t="s">
        <v>1944</v>
      </c>
      <c r="C12700" t="s">
        <v>1945</v>
      </c>
      <c r="D12700">
        <v>22380005612573</v>
      </c>
      <c r="E12700">
        <v>669920713</v>
      </c>
      <c r="F12700">
        <v>7918097113</v>
      </c>
      <c r="G12700">
        <v>6</v>
      </c>
      <c r="H12700">
        <v>202000000000</v>
      </c>
      <c r="I12700">
        <v>340000000</v>
      </c>
      <c r="J12700">
        <v>0.04</v>
      </c>
    </row>
    <row r="12701" spans="1:10" customFormat="1" hidden="1" x14ac:dyDescent="0.25">
      <c r="A12701">
        <v>222</v>
      </c>
      <c r="B12701" t="s">
        <v>169</v>
      </c>
      <c r="C12701" t="s">
        <v>170</v>
      </c>
      <c r="D12701">
        <v>39948686708251</v>
      </c>
      <c r="E12701">
        <v>1226332650</v>
      </c>
      <c r="F12701">
        <v>34566973371</v>
      </c>
      <c r="G12701">
        <v>25</v>
      </c>
      <c r="H12701">
        <v>400000000000</v>
      </c>
      <c r="I12701">
        <v>340000000</v>
      </c>
      <c r="J12701">
        <v>2.5000000000000001E-2</v>
      </c>
    </row>
    <row r="12702" spans="1:10" customFormat="1" hidden="1" x14ac:dyDescent="0.25">
      <c r="A12702">
        <v>222</v>
      </c>
      <c r="B12702" t="s">
        <v>209</v>
      </c>
      <c r="C12702" t="s">
        <v>210</v>
      </c>
      <c r="D12702">
        <v>102806900524</v>
      </c>
      <c r="E12702">
        <v>360728059</v>
      </c>
      <c r="F12702">
        <v>1070222465</v>
      </c>
      <c r="G12702">
        <v>1</v>
      </c>
      <c r="H12702">
        <v>10000000000</v>
      </c>
      <c r="I12702">
        <v>340000000</v>
      </c>
      <c r="J12702">
        <v>1.9E-2</v>
      </c>
    </row>
    <row r="12703" spans="1:10" customFormat="1" hidden="1" x14ac:dyDescent="0.25">
      <c r="A12703">
        <v>222</v>
      </c>
      <c r="B12703" t="s">
        <v>1115</v>
      </c>
      <c r="C12703" t="s">
        <v>1116</v>
      </c>
      <c r="D12703">
        <v>23463918178</v>
      </c>
      <c r="E12703">
        <v>1</v>
      </c>
      <c r="F12703">
        <v>0</v>
      </c>
      <c r="G12703">
        <v>0</v>
      </c>
      <c r="H12703">
        <v>1000000000</v>
      </c>
      <c r="I12703">
        <v>340000000</v>
      </c>
      <c r="J12703">
        <v>0.01</v>
      </c>
    </row>
    <row r="12704" spans="1:10" customFormat="1" hidden="1" x14ac:dyDescent="0.25">
      <c r="A12704">
        <v>222</v>
      </c>
      <c r="B12704" t="s">
        <v>2572</v>
      </c>
      <c r="C12704" t="s">
        <v>2573</v>
      </c>
      <c r="D12704">
        <v>371966554956</v>
      </c>
      <c r="E12704">
        <v>1</v>
      </c>
      <c r="F12704">
        <v>0</v>
      </c>
      <c r="G12704">
        <v>0</v>
      </c>
      <c r="H12704">
        <v>20000000000</v>
      </c>
      <c r="I12704">
        <v>340000000</v>
      </c>
      <c r="J12704">
        <v>0.02</v>
      </c>
    </row>
    <row r="12705" spans="1:10" customFormat="1" hidden="1" x14ac:dyDescent="0.25">
      <c r="A12705">
        <v>222</v>
      </c>
      <c r="B12705" t="s">
        <v>1519</v>
      </c>
      <c r="C12705" t="s">
        <v>1520</v>
      </c>
      <c r="D12705">
        <v>0</v>
      </c>
      <c r="E12705">
        <v>0</v>
      </c>
      <c r="F12705">
        <v>0</v>
      </c>
      <c r="G12705">
        <v>0</v>
      </c>
      <c r="H12705">
        <v>300000000000</v>
      </c>
      <c r="I12705">
        <v>340000000</v>
      </c>
      <c r="J12705">
        <v>0.01</v>
      </c>
    </row>
    <row r="12706" spans="1:10" customFormat="1" hidden="1" x14ac:dyDescent="0.25">
      <c r="A12706">
        <v>222</v>
      </c>
      <c r="B12706" t="s">
        <v>915</v>
      </c>
      <c r="C12706" t="s">
        <v>916</v>
      </c>
      <c r="D12706">
        <v>857386444022</v>
      </c>
      <c r="E12706">
        <v>341091053</v>
      </c>
      <c r="F12706">
        <v>1089962426</v>
      </c>
      <c r="G12706">
        <v>1</v>
      </c>
      <c r="H12706">
        <v>65000000000</v>
      </c>
      <c r="I12706">
        <v>340000000</v>
      </c>
      <c r="J12706">
        <v>1E-3</v>
      </c>
    </row>
    <row r="12707" spans="1:10" customFormat="1" hidden="1" x14ac:dyDescent="0.25">
      <c r="A12707">
        <v>222</v>
      </c>
      <c r="B12707" t="s">
        <v>211</v>
      </c>
      <c r="C12707" t="s">
        <v>212</v>
      </c>
      <c r="D12707">
        <v>125300504668660</v>
      </c>
      <c r="E12707">
        <v>3081432882</v>
      </c>
      <c r="F12707">
        <v>88639663205</v>
      </c>
      <c r="G12707">
        <v>64</v>
      </c>
      <c r="H12707">
        <v>1100000000000</v>
      </c>
      <c r="I12707">
        <v>340000000</v>
      </c>
      <c r="J12707">
        <v>0.03</v>
      </c>
    </row>
    <row r="12708" spans="1:10" customFormat="1" hidden="1" x14ac:dyDescent="0.25">
      <c r="A12708">
        <v>222</v>
      </c>
      <c r="B12708" t="s">
        <v>2261</v>
      </c>
      <c r="C12708" t="s">
        <v>2262</v>
      </c>
      <c r="D12708">
        <v>0</v>
      </c>
      <c r="E12708">
        <v>0</v>
      </c>
      <c r="F12708">
        <v>0</v>
      </c>
      <c r="G12708">
        <v>0</v>
      </c>
      <c r="H12708">
        <v>500000000000</v>
      </c>
      <c r="I12708">
        <v>340000000</v>
      </c>
      <c r="J12708">
        <v>0.01</v>
      </c>
    </row>
    <row r="12709" spans="1:10" customFormat="1" hidden="1" x14ac:dyDescent="0.25">
      <c r="A12709">
        <v>222</v>
      </c>
      <c r="B12709" t="s">
        <v>2396</v>
      </c>
      <c r="C12709" t="s">
        <v>2397</v>
      </c>
      <c r="D12709">
        <v>19037478695311</v>
      </c>
      <c r="E12709">
        <v>340000000</v>
      </c>
      <c r="F12709">
        <v>15400456393</v>
      </c>
      <c r="G12709">
        <v>11</v>
      </c>
      <c r="H12709">
        <v>9060000000</v>
      </c>
      <c r="I12709">
        <v>340000000</v>
      </c>
      <c r="J12709">
        <v>0</v>
      </c>
    </row>
    <row r="12710" spans="1:10" customFormat="1" hidden="1" x14ac:dyDescent="0.25">
      <c r="A12710">
        <v>222</v>
      </c>
      <c r="B12710" t="s">
        <v>2433</v>
      </c>
      <c r="C12710" t="s">
        <v>2434</v>
      </c>
      <c r="D12710">
        <v>0</v>
      </c>
      <c r="E12710">
        <v>0</v>
      </c>
      <c r="F12710">
        <v>0</v>
      </c>
      <c r="G12710">
        <v>0</v>
      </c>
      <c r="H12710">
        <v>51000000000</v>
      </c>
      <c r="I12710">
        <v>340000000</v>
      </c>
      <c r="J12710">
        <v>0.01</v>
      </c>
    </row>
    <row r="12711" spans="1:10" customFormat="1" hidden="1" x14ac:dyDescent="0.25">
      <c r="A12711">
        <v>222</v>
      </c>
      <c r="B12711" t="s">
        <v>1494</v>
      </c>
      <c r="C12711" t="s">
        <v>1495</v>
      </c>
      <c r="D12711">
        <v>224511309962</v>
      </c>
      <c r="E12711">
        <v>1</v>
      </c>
      <c r="F12711">
        <v>0</v>
      </c>
      <c r="G12711">
        <v>0</v>
      </c>
      <c r="H12711">
        <v>106000000000</v>
      </c>
      <c r="I12711">
        <v>360000000</v>
      </c>
      <c r="J12711">
        <v>0.03</v>
      </c>
    </row>
    <row r="12712" spans="1:10" customFormat="1" hidden="1" x14ac:dyDescent="0.25">
      <c r="A12712">
        <v>222</v>
      </c>
      <c r="B12712" t="s">
        <v>1157</v>
      </c>
      <c r="C12712" t="s">
        <v>1158</v>
      </c>
      <c r="D12712">
        <v>4621184424727</v>
      </c>
      <c r="E12712">
        <v>372739198</v>
      </c>
      <c r="F12712">
        <v>1058931310</v>
      </c>
      <c r="G12712">
        <v>1</v>
      </c>
      <c r="H12712">
        <v>400000000000</v>
      </c>
      <c r="I12712">
        <v>340000000</v>
      </c>
      <c r="J12712">
        <v>2.9989999999999999E-2</v>
      </c>
    </row>
    <row r="12713" spans="1:10" customFormat="1" hidden="1" x14ac:dyDescent="0.25">
      <c r="A12713">
        <v>222</v>
      </c>
      <c r="B12713" t="s">
        <v>823</v>
      </c>
      <c r="C12713" t="s">
        <v>824</v>
      </c>
      <c r="D12713">
        <v>597615230</v>
      </c>
      <c r="E12713">
        <v>1</v>
      </c>
      <c r="F12713">
        <v>0</v>
      </c>
      <c r="G12713">
        <v>0</v>
      </c>
      <c r="H12713">
        <v>500000000</v>
      </c>
      <c r="I12713">
        <v>340000000</v>
      </c>
      <c r="J12713">
        <v>2.5000000000000001E-2</v>
      </c>
    </row>
    <row r="12714" spans="1:10" customFormat="1" hidden="1" x14ac:dyDescent="0.25">
      <c r="A12714">
        <v>222</v>
      </c>
      <c r="B12714" t="s">
        <v>518</v>
      </c>
      <c r="C12714" t="s">
        <v>519</v>
      </c>
      <c r="D12714">
        <v>0</v>
      </c>
      <c r="E12714">
        <v>0</v>
      </c>
      <c r="F12714">
        <v>0</v>
      </c>
      <c r="G12714">
        <v>0</v>
      </c>
      <c r="H12714">
        <v>130000000</v>
      </c>
      <c r="I12714">
        <v>340000000</v>
      </c>
      <c r="J12714">
        <v>0</v>
      </c>
    </row>
    <row r="12715" spans="1:10" customFormat="1" hidden="1" x14ac:dyDescent="0.25">
      <c r="A12715">
        <v>216</v>
      </c>
      <c r="B12715" t="s">
        <v>686</v>
      </c>
      <c r="D12715">
        <v>46096646397</v>
      </c>
      <c r="E12715">
        <v>1</v>
      </c>
      <c r="F12715">
        <v>0</v>
      </c>
      <c r="G12715">
        <v>0</v>
      </c>
      <c r="H12715">
        <v>45000000000</v>
      </c>
      <c r="I12715">
        <v>340000000</v>
      </c>
      <c r="J12715">
        <v>0.3</v>
      </c>
    </row>
    <row r="12716" spans="1:10" customFormat="1" hidden="1" x14ac:dyDescent="0.25">
      <c r="A12716">
        <v>221</v>
      </c>
      <c r="B12716" t="s">
        <v>236</v>
      </c>
      <c r="C12716" t="s">
        <v>237</v>
      </c>
      <c r="D12716">
        <v>270225159701</v>
      </c>
      <c r="E12716">
        <v>1</v>
      </c>
      <c r="F12716">
        <v>0</v>
      </c>
      <c r="G12716">
        <v>0</v>
      </c>
      <c r="H12716">
        <v>225000000000</v>
      </c>
      <c r="I12716">
        <v>340000000</v>
      </c>
      <c r="J12716">
        <v>0.01</v>
      </c>
    </row>
    <row r="12717" spans="1:10" customFormat="1" hidden="1" x14ac:dyDescent="0.25">
      <c r="A12717">
        <v>221</v>
      </c>
      <c r="B12717" t="s">
        <v>1374</v>
      </c>
      <c r="C12717" t="s">
        <v>1375</v>
      </c>
      <c r="D12717">
        <v>102048970879003</v>
      </c>
      <c r="E12717">
        <v>3581573942</v>
      </c>
      <c r="F12717">
        <v>61589904907</v>
      </c>
      <c r="G12717">
        <v>44</v>
      </c>
      <c r="H12717">
        <v>50000000000</v>
      </c>
      <c r="I12717">
        <v>340000000</v>
      </c>
      <c r="J12717">
        <v>0.05</v>
      </c>
    </row>
    <row r="12718" spans="1:10" customFormat="1" hidden="1" x14ac:dyDescent="0.25">
      <c r="A12718">
        <v>221</v>
      </c>
      <c r="B12718" t="s">
        <v>954</v>
      </c>
      <c r="C12718" t="s">
        <v>955</v>
      </c>
      <c r="D12718">
        <v>57471040893209</v>
      </c>
      <c r="E12718">
        <v>2544754901</v>
      </c>
      <c r="F12718">
        <v>41890343124</v>
      </c>
      <c r="G12718">
        <v>30</v>
      </c>
      <c r="H12718">
        <v>50000000000</v>
      </c>
      <c r="I12718">
        <v>340000000</v>
      </c>
      <c r="J12718">
        <v>0.05</v>
      </c>
    </row>
    <row r="12719" spans="1:10" customFormat="1" hidden="1" x14ac:dyDescent="0.25">
      <c r="A12719">
        <v>221</v>
      </c>
      <c r="B12719" t="s">
        <v>2275</v>
      </c>
      <c r="C12719" t="s">
        <v>2276</v>
      </c>
      <c r="D12719">
        <v>74867568629231</v>
      </c>
      <c r="E12719">
        <v>340000000</v>
      </c>
      <c r="F12719">
        <v>50086611233</v>
      </c>
      <c r="G12719">
        <v>34</v>
      </c>
      <c r="H12719">
        <v>1000000000000</v>
      </c>
      <c r="I12719">
        <v>340000000</v>
      </c>
      <c r="J12719">
        <v>0</v>
      </c>
    </row>
    <row r="12720" spans="1:10" customFormat="1" hidden="1" x14ac:dyDescent="0.25">
      <c r="A12720">
        <v>221</v>
      </c>
      <c r="B12720" t="s">
        <v>798</v>
      </c>
      <c r="C12720" t="s">
        <v>799</v>
      </c>
      <c r="D12720">
        <v>150989850288981</v>
      </c>
      <c r="E12720">
        <v>2415411277</v>
      </c>
      <c r="F12720">
        <v>101695152573</v>
      </c>
      <c r="G12720">
        <v>70</v>
      </c>
      <c r="H12720">
        <v>3000000000000</v>
      </c>
      <c r="I12720">
        <v>340000000</v>
      </c>
      <c r="J12720">
        <v>0.02</v>
      </c>
    </row>
    <row r="12721" spans="1:10" customFormat="1" hidden="1" x14ac:dyDescent="0.25">
      <c r="A12721">
        <v>216</v>
      </c>
      <c r="B12721" t="s">
        <v>2380</v>
      </c>
      <c r="D12721">
        <v>0</v>
      </c>
      <c r="E12721">
        <v>0</v>
      </c>
      <c r="F12721">
        <v>0</v>
      </c>
      <c r="G12721">
        <v>0</v>
      </c>
      <c r="H12721">
        <v>500000000000</v>
      </c>
      <c r="I12721">
        <v>340000000</v>
      </c>
      <c r="J12721">
        <v>0.03</v>
      </c>
    </row>
    <row r="12722" spans="1:10" customFormat="1" hidden="1" x14ac:dyDescent="0.25">
      <c r="A12722">
        <v>221</v>
      </c>
      <c r="B12722" t="s">
        <v>1621</v>
      </c>
      <c r="C12722" t="s">
        <v>1622</v>
      </c>
      <c r="D12722">
        <v>5557729543064</v>
      </c>
      <c r="E12722">
        <v>381036604</v>
      </c>
      <c r="F12722">
        <v>4062623830</v>
      </c>
      <c r="G12722">
        <v>3</v>
      </c>
      <c r="H12722">
        <v>75000000000</v>
      </c>
      <c r="I12722">
        <v>340000000</v>
      </c>
      <c r="J12722">
        <v>0.01</v>
      </c>
    </row>
    <row r="12723" spans="1:10" customFormat="1" hidden="1" x14ac:dyDescent="0.25">
      <c r="A12723">
        <v>221</v>
      </c>
      <c r="B12723" t="s">
        <v>371</v>
      </c>
      <c r="C12723" t="s">
        <v>372</v>
      </c>
      <c r="D12723">
        <v>165853829754131</v>
      </c>
      <c r="E12723">
        <v>2443701279</v>
      </c>
      <c r="F12723">
        <v>103081362711</v>
      </c>
      <c r="G12723">
        <v>71</v>
      </c>
      <c r="H12723">
        <v>2500000000000</v>
      </c>
      <c r="I12723">
        <v>340000000</v>
      </c>
      <c r="J12723">
        <v>0.02</v>
      </c>
    </row>
    <row r="12724" spans="1:10" customFormat="1" hidden="1" x14ac:dyDescent="0.25">
      <c r="A12724">
        <v>218</v>
      </c>
      <c r="B12724" t="s">
        <v>2380</v>
      </c>
      <c r="D12724">
        <v>0</v>
      </c>
      <c r="E12724">
        <v>0</v>
      </c>
      <c r="F12724">
        <v>0</v>
      </c>
      <c r="G12724">
        <v>0</v>
      </c>
      <c r="H12724">
        <v>500000000000</v>
      </c>
      <c r="I12724">
        <v>340000000</v>
      </c>
      <c r="J12724">
        <v>0.03</v>
      </c>
    </row>
    <row r="12725" spans="1:10" customFormat="1" hidden="1" x14ac:dyDescent="0.25">
      <c r="A12725">
        <v>221</v>
      </c>
      <c r="B12725" t="s">
        <v>1912</v>
      </c>
      <c r="C12725" t="s">
        <v>1913</v>
      </c>
      <c r="D12725">
        <v>133229494847376</v>
      </c>
      <c r="E12725">
        <v>3847170205</v>
      </c>
      <c r="F12725">
        <v>113398503323</v>
      </c>
      <c r="G12725">
        <v>79</v>
      </c>
      <c r="H12725">
        <v>1470000000000</v>
      </c>
      <c r="I12725">
        <v>340000000</v>
      </c>
      <c r="J12725">
        <v>0.03</v>
      </c>
    </row>
    <row r="12726" spans="1:10" customFormat="1" hidden="1" x14ac:dyDescent="0.25">
      <c r="A12726">
        <v>222</v>
      </c>
      <c r="B12726" t="s">
        <v>1638</v>
      </c>
      <c r="C12726" t="s">
        <v>1639</v>
      </c>
      <c r="D12726">
        <v>1914421388977</v>
      </c>
      <c r="E12726">
        <v>1</v>
      </c>
      <c r="F12726">
        <v>0</v>
      </c>
      <c r="G12726">
        <v>0</v>
      </c>
      <c r="H12726">
        <v>305000000000</v>
      </c>
      <c r="I12726">
        <v>340000000</v>
      </c>
      <c r="J12726">
        <v>0.01</v>
      </c>
    </row>
    <row r="12727" spans="1:10" customFormat="1" hidden="1" x14ac:dyDescent="0.25">
      <c r="A12727">
        <v>222</v>
      </c>
      <c r="B12727" t="s">
        <v>2022</v>
      </c>
      <c r="C12727" t="s">
        <v>2023</v>
      </c>
      <c r="D12727">
        <v>176354294759</v>
      </c>
      <c r="E12727">
        <v>340000000</v>
      </c>
      <c r="F12727">
        <v>1091019710</v>
      </c>
      <c r="G12727">
        <v>1</v>
      </c>
      <c r="H12727">
        <v>100000000000</v>
      </c>
      <c r="I12727">
        <v>340000000</v>
      </c>
      <c r="J12727">
        <v>0</v>
      </c>
    </row>
    <row r="12728" spans="1:10" customFormat="1" hidden="1" x14ac:dyDescent="0.25">
      <c r="A12728">
        <v>222</v>
      </c>
      <c r="B12728" t="s">
        <v>852</v>
      </c>
      <c r="C12728" t="s">
        <v>853</v>
      </c>
      <c r="D12728">
        <v>10886646176790</v>
      </c>
      <c r="E12728">
        <v>340000000</v>
      </c>
      <c r="F12728">
        <v>9678615585</v>
      </c>
      <c r="G12728">
        <v>7</v>
      </c>
      <c r="H12728">
        <v>150000000000</v>
      </c>
      <c r="I12728">
        <v>340000000</v>
      </c>
      <c r="J12728">
        <v>0</v>
      </c>
    </row>
    <row r="12729" spans="1:10" customFormat="1" hidden="1" x14ac:dyDescent="0.25">
      <c r="A12729">
        <v>222</v>
      </c>
      <c r="B12729" t="s">
        <v>850</v>
      </c>
      <c r="C12729" t="s">
        <v>851</v>
      </c>
      <c r="D12729">
        <v>103034080302</v>
      </c>
      <c r="E12729">
        <v>1</v>
      </c>
      <c r="F12729">
        <v>0</v>
      </c>
      <c r="G12729">
        <v>0</v>
      </c>
      <c r="H12729">
        <v>2222200000</v>
      </c>
      <c r="I12729">
        <v>348000000</v>
      </c>
      <c r="J12729">
        <v>2.1999999999999999E-2</v>
      </c>
    </row>
    <row r="12730" spans="1:10" customFormat="1" hidden="1" x14ac:dyDescent="0.25">
      <c r="A12730">
        <v>222</v>
      </c>
      <c r="B12730" t="s">
        <v>1900</v>
      </c>
      <c r="C12730" t="s">
        <v>1901</v>
      </c>
      <c r="D12730">
        <v>317638567432</v>
      </c>
      <c r="E12730">
        <v>1</v>
      </c>
      <c r="F12730">
        <v>0</v>
      </c>
      <c r="G12730">
        <v>0</v>
      </c>
      <c r="H12730">
        <v>9000000000</v>
      </c>
      <c r="I12730">
        <v>340000000</v>
      </c>
      <c r="J12730">
        <v>0</v>
      </c>
    </row>
    <row r="12731" spans="1:10" customFormat="1" hidden="1" x14ac:dyDescent="0.25">
      <c r="A12731">
        <v>222</v>
      </c>
      <c r="B12731" t="s">
        <v>2355</v>
      </c>
      <c r="C12731" t="s">
        <v>2356</v>
      </c>
      <c r="D12731">
        <v>36456658183</v>
      </c>
      <c r="E12731">
        <v>1</v>
      </c>
      <c r="F12731">
        <v>0</v>
      </c>
      <c r="G12731">
        <v>0</v>
      </c>
      <c r="H12731">
        <v>10100000000</v>
      </c>
      <c r="I12731">
        <v>340000000</v>
      </c>
      <c r="J12731">
        <v>3.5000000000000003E-2</v>
      </c>
    </row>
    <row r="12732" spans="1:10" customFormat="1" hidden="1" x14ac:dyDescent="0.25">
      <c r="A12732">
        <v>222</v>
      </c>
      <c r="B12732" t="s">
        <v>2381</v>
      </c>
      <c r="C12732" t="s">
        <v>2382</v>
      </c>
      <c r="D12732">
        <v>13550216729213</v>
      </c>
      <c r="E12732">
        <v>619406556</v>
      </c>
      <c r="F12732">
        <v>13690921282</v>
      </c>
      <c r="G12732">
        <v>10</v>
      </c>
      <c r="H12732">
        <v>50000000000</v>
      </c>
      <c r="I12732">
        <v>340000000</v>
      </c>
      <c r="J12732">
        <v>0.02</v>
      </c>
    </row>
    <row r="12733" spans="1:10" customFormat="1" hidden="1" x14ac:dyDescent="0.25">
      <c r="A12733">
        <v>222</v>
      </c>
      <c r="B12733" t="s">
        <v>1597</v>
      </c>
      <c r="C12733" t="s">
        <v>1598</v>
      </c>
      <c r="D12733">
        <v>91658003358149</v>
      </c>
      <c r="E12733">
        <v>980620184</v>
      </c>
      <c r="F12733">
        <v>63421398277</v>
      </c>
      <c r="G12733">
        <v>45</v>
      </c>
      <c r="H12733">
        <v>111000000000</v>
      </c>
      <c r="I12733">
        <v>340000000</v>
      </c>
      <c r="J12733">
        <v>0.01</v>
      </c>
    </row>
    <row r="12734" spans="1:10" customFormat="1" hidden="1" x14ac:dyDescent="0.25">
      <c r="A12734">
        <v>222</v>
      </c>
      <c r="B12734" t="s">
        <v>544</v>
      </c>
      <c r="C12734" t="s">
        <v>545</v>
      </c>
      <c r="D12734">
        <v>12988418138387</v>
      </c>
      <c r="E12734">
        <v>476293433</v>
      </c>
      <c r="F12734">
        <v>6678378259</v>
      </c>
      <c r="G12734">
        <v>5</v>
      </c>
      <c r="H12734">
        <v>1000000000</v>
      </c>
      <c r="I12734">
        <v>340000000</v>
      </c>
      <c r="J12734">
        <v>0.02</v>
      </c>
    </row>
    <row r="12735" spans="1:10" customFormat="1" hidden="1" x14ac:dyDescent="0.25">
      <c r="A12735">
        <v>222</v>
      </c>
      <c r="B12735" t="s">
        <v>735</v>
      </c>
      <c r="C12735" t="s">
        <v>736</v>
      </c>
      <c r="D12735">
        <v>282464004439</v>
      </c>
      <c r="E12735">
        <v>1</v>
      </c>
      <c r="F12735">
        <v>0</v>
      </c>
      <c r="G12735">
        <v>0</v>
      </c>
      <c r="H12735">
        <v>44118000000</v>
      </c>
      <c r="I12735">
        <v>340000000</v>
      </c>
      <c r="J12735">
        <v>0.01</v>
      </c>
    </row>
    <row r="12736" spans="1:10" customFormat="1" hidden="1" x14ac:dyDescent="0.25">
      <c r="A12736">
        <v>222</v>
      </c>
      <c r="B12736" s="161" t="s">
        <v>612</v>
      </c>
      <c r="C12736" t="s">
        <v>613</v>
      </c>
      <c r="D12736">
        <v>212176301469706</v>
      </c>
      <c r="E12736">
        <v>2025364221</v>
      </c>
      <c r="F12736">
        <v>166851057910</v>
      </c>
      <c r="G12736">
        <v>118</v>
      </c>
      <c r="H12736">
        <v>111000000000</v>
      </c>
      <c r="I12736">
        <v>340000000</v>
      </c>
      <c r="J12736">
        <v>0.01</v>
      </c>
    </row>
    <row r="12737" spans="1:10" customFormat="1" hidden="1" x14ac:dyDescent="0.25">
      <c r="A12737">
        <v>222</v>
      </c>
      <c r="B12737" t="s">
        <v>530</v>
      </c>
      <c r="C12737" t="s">
        <v>531</v>
      </c>
      <c r="D12737">
        <v>183110068672536</v>
      </c>
      <c r="E12737">
        <v>7120407359</v>
      </c>
      <c r="F12737">
        <v>128827739833</v>
      </c>
      <c r="G12737">
        <v>95</v>
      </c>
      <c r="H12737">
        <v>50000000000</v>
      </c>
      <c r="I12737">
        <v>340000000</v>
      </c>
      <c r="J12737">
        <v>0.05</v>
      </c>
    </row>
    <row r="12738" spans="1:10" customFormat="1" hidden="1" x14ac:dyDescent="0.25">
      <c r="A12738">
        <v>222</v>
      </c>
      <c r="B12738" t="s">
        <v>2357</v>
      </c>
      <c r="C12738" t="s">
        <v>2358</v>
      </c>
      <c r="D12738">
        <v>5515271523164</v>
      </c>
      <c r="E12738">
        <v>1</v>
      </c>
      <c r="F12738">
        <v>0</v>
      </c>
      <c r="G12738">
        <v>0</v>
      </c>
      <c r="H12738">
        <v>450000000000</v>
      </c>
      <c r="I12738">
        <v>340000000</v>
      </c>
      <c r="J12738">
        <v>0</v>
      </c>
    </row>
    <row r="12739" spans="1:10" customFormat="1" hidden="1" x14ac:dyDescent="0.25">
      <c r="A12739">
        <v>222</v>
      </c>
      <c r="B12739" t="s">
        <v>2337</v>
      </c>
      <c r="C12739" t="s">
        <v>2338</v>
      </c>
      <c r="D12739">
        <v>174774532548795</v>
      </c>
      <c r="E12739">
        <v>7263119548</v>
      </c>
      <c r="F12739">
        <v>131539271413</v>
      </c>
      <c r="G12739">
        <v>97</v>
      </c>
      <c r="H12739">
        <v>10000000000</v>
      </c>
      <c r="I12739">
        <v>340000000</v>
      </c>
      <c r="J12739">
        <v>0.05</v>
      </c>
    </row>
    <row r="12740" spans="1:10" customFormat="1" hidden="1" x14ac:dyDescent="0.25">
      <c r="A12740">
        <v>222</v>
      </c>
      <c r="B12740" t="s">
        <v>1869</v>
      </c>
      <c r="C12740" t="s">
        <v>1870</v>
      </c>
      <c r="D12740">
        <v>2104442753513</v>
      </c>
      <c r="E12740">
        <v>379530922</v>
      </c>
      <c r="F12740">
        <v>3913561360</v>
      </c>
      <c r="G12740">
        <v>3</v>
      </c>
      <c r="H12740">
        <v>50000000000</v>
      </c>
      <c r="I12740">
        <v>340000000</v>
      </c>
      <c r="J12740">
        <v>0.01</v>
      </c>
    </row>
    <row r="12741" spans="1:10" customFormat="1" hidden="1" x14ac:dyDescent="0.25">
      <c r="A12741">
        <v>222</v>
      </c>
      <c r="B12741" t="s">
        <v>2215</v>
      </c>
      <c r="C12741" t="s">
        <v>2216</v>
      </c>
      <c r="D12741">
        <v>589833197097</v>
      </c>
      <c r="E12741">
        <v>1</v>
      </c>
      <c r="F12741">
        <v>0</v>
      </c>
      <c r="G12741">
        <v>0</v>
      </c>
      <c r="H12741">
        <v>100000000000</v>
      </c>
      <c r="I12741">
        <v>340000000</v>
      </c>
      <c r="J12741">
        <v>0.05</v>
      </c>
    </row>
    <row r="12742" spans="1:10" customFormat="1" hidden="1" x14ac:dyDescent="0.25">
      <c r="A12742">
        <v>222</v>
      </c>
      <c r="B12742" t="s">
        <v>171</v>
      </c>
      <c r="C12742" t="s">
        <v>172</v>
      </c>
      <c r="D12742">
        <v>2960643564503</v>
      </c>
      <c r="E12742">
        <v>1</v>
      </c>
      <c r="F12742">
        <v>0</v>
      </c>
      <c r="G12742">
        <v>0</v>
      </c>
      <c r="H12742">
        <v>14000000000</v>
      </c>
      <c r="I12742">
        <v>340000000</v>
      </c>
      <c r="J12742">
        <v>1.9E-2</v>
      </c>
    </row>
    <row r="12743" spans="1:10" customFormat="1" hidden="1" x14ac:dyDescent="0.25">
      <c r="A12743">
        <v>222</v>
      </c>
      <c r="B12743" t="s">
        <v>1382</v>
      </c>
      <c r="C12743" t="s">
        <v>1383</v>
      </c>
      <c r="D12743">
        <v>10117151198</v>
      </c>
      <c r="E12743">
        <v>1</v>
      </c>
      <c r="F12743">
        <v>0</v>
      </c>
      <c r="G12743">
        <v>0</v>
      </c>
      <c r="H12743">
        <v>1000000000</v>
      </c>
      <c r="I12743">
        <v>340000000</v>
      </c>
      <c r="J12743">
        <v>0.02</v>
      </c>
    </row>
    <row r="12744" spans="1:10" customFormat="1" hidden="1" x14ac:dyDescent="0.25">
      <c r="A12744">
        <v>222</v>
      </c>
      <c r="B12744" t="s">
        <v>2470</v>
      </c>
      <c r="C12744" t="s">
        <v>2471</v>
      </c>
      <c r="D12744">
        <v>1442151970631</v>
      </c>
      <c r="E12744">
        <v>356374953</v>
      </c>
      <c r="F12744">
        <v>1075288629</v>
      </c>
      <c r="G12744">
        <v>1</v>
      </c>
      <c r="H12744">
        <v>705000000000</v>
      </c>
      <c r="I12744">
        <v>340000000</v>
      </c>
      <c r="J12744">
        <v>1.4999999999999999E-2</v>
      </c>
    </row>
    <row r="12745" spans="1:10" customFormat="1" hidden="1" x14ac:dyDescent="0.25">
      <c r="A12745">
        <v>222</v>
      </c>
      <c r="B12745" t="s">
        <v>449</v>
      </c>
      <c r="C12745" t="s">
        <v>450</v>
      </c>
      <c r="D12745">
        <v>10091552259</v>
      </c>
      <c r="E12745">
        <v>1</v>
      </c>
      <c r="F12745">
        <v>0</v>
      </c>
      <c r="G12745">
        <v>0</v>
      </c>
      <c r="H12745">
        <v>9000000000</v>
      </c>
      <c r="I12745">
        <v>340000000</v>
      </c>
      <c r="J12745">
        <v>0.01</v>
      </c>
    </row>
    <row r="12746" spans="1:10" customFormat="1" hidden="1" x14ac:dyDescent="0.25">
      <c r="A12746">
        <v>222</v>
      </c>
      <c r="B12746" t="s">
        <v>492</v>
      </c>
      <c r="C12746" t="s">
        <v>493</v>
      </c>
      <c r="D12746">
        <v>1171166728610</v>
      </c>
      <c r="E12746">
        <v>1</v>
      </c>
      <c r="F12746">
        <v>0</v>
      </c>
      <c r="G12746">
        <v>0</v>
      </c>
      <c r="H12746">
        <v>100000000000</v>
      </c>
      <c r="I12746">
        <v>340000000</v>
      </c>
      <c r="J12746">
        <v>0</v>
      </c>
    </row>
    <row r="12747" spans="1:10" customFormat="1" hidden="1" x14ac:dyDescent="0.25">
      <c r="A12747">
        <v>222</v>
      </c>
      <c r="B12747" t="s">
        <v>2339</v>
      </c>
      <c r="C12747" t="s">
        <v>2340</v>
      </c>
      <c r="D12747">
        <v>166922405895851</v>
      </c>
      <c r="E12747">
        <v>3597145910</v>
      </c>
      <c r="F12747">
        <v>105314384431</v>
      </c>
      <c r="G12747">
        <v>76</v>
      </c>
      <c r="H12747">
        <v>1050000000000</v>
      </c>
      <c r="I12747">
        <v>340000000</v>
      </c>
      <c r="J12747">
        <v>0.03</v>
      </c>
    </row>
    <row r="12748" spans="1:10" customFormat="1" hidden="1" x14ac:dyDescent="0.25">
      <c r="A12748">
        <v>222</v>
      </c>
      <c r="B12748" t="s">
        <v>717</v>
      </c>
      <c r="C12748" t="s">
        <v>718</v>
      </c>
      <c r="D12748">
        <v>189359718483491</v>
      </c>
      <c r="E12748">
        <v>4282038168</v>
      </c>
      <c r="F12748">
        <v>127459234127</v>
      </c>
      <c r="G12748">
        <v>92</v>
      </c>
      <c r="H12748">
        <v>515000000000</v>
      </c>
      <c r="I12748">
        <v>340000000</v>
      </c>
      <c r="J12748">
        <v>0.03</v>
      </c>
    </row>
    <row r="12749" spans="1:10" customFormat="1" hidden="1" x14ac:dyDescent="0.25">
      <c r="A12749">
        <v>222</v>
      </c>
      <c r="B12749" t="s">
        <v>1372</v>
      </c>
      <c r="C12749" t="s">
        <v>1373</v>
      </c>
      <c r="D12749">
        <v>139995358348</v>
      </c>
      <c r="E12749">
        <v>1</v>
      </c>
      <c r="F12749">
        <v>0</v>
      </c>
      <c r="G12749">
        <v>0</v>
      </c>
      <c r="H12749">
        <v>10555000000</v>
      </c>
      <c r="I12749">
        <v>340000000</v>
      </c>
      <c r="J12749">
        <v>3.3000000000000002E-2</v>
      </c>
    </row>
    <row r="12750" spans="1:10" customFormat="1" hidden="1" x14ac:dyDescent="0.25">
      <c r="A12750">
        <v>222</v>
      </c>
      <c r="B12750" t="s">
        <v>1248</v>
      </c>
      <c r="C12750" t="s">
        <v>1249</v>
      </c>
      <c r="D12750">
        <v>474818386990</v>
      </c>
      <c r="E12750">
        <v>1</v>
      </c>
      <c r="F12750">
        <v>0</v>
      </c>
      <c r="G12750">
        <v>0</v>
      </c>
      <c r="H12750">
        <v>4500000000</v>
      </c>
      <c r="I12750">
        <v>340000000</v>
      </c>
      <c r="J12750">
        <v>0.01</v>
      </c>
    </row>
    <row r="12751" spans="1:10" customFormat="1" hidden="1" x14ac:dyDescent="0.25">
      <c r="A12751">
        <v>222</v>
      </c>
      <c r="B12751" t="s">
        <v>2194</v>
      </c>
      <c r="C12751" t="s">
        <v>2195</v>
      </c>
      <c r="D12751">
        <v>100435540355310</v>
      </c>
      <c r="E12751">
        <v>1584922091</v>
      </c>
      <c r="F12751">
        <v>64277293261</v>
      </c>
      <c r="G12751">
        <v>46</v>
      </c>
      <c r="H12751">
        <v>425000000000</v>
      </c>
      <c r="I12751">
        <v>340000000</v>
      </c>
      <c r="J12751">
        <v>1.9E-2</v>
      </c>
    </row>
    <row r="12752" spans="1:10" customFormat="1" hidden="1" x14ac:dyDescent="0.25">
      <c r="A12752">
        <v>222</v>
      </c>
      <c r="B12752" t="s">
        <v>142</v>
      </c>
      <c r="C12752" t="s">
        <v>143</v>
      </c>
      <c r="D12752">
        <v>847455785391</v>
      </c>
      <c r="E12752">
        <v>1</v>
      </c>
      <c r="F12752">
        <v>0</v>
      </c>
      <c r="G12752">
        <v>0</v>
      </c>
      <c r="H12752">
        <v>100000000000</v>
      </c>
      <c r="I12752">
        <v>340000000</v>
      </c>
      <c r="J12752">
        <v>3.5000000000000003E-2</v>
      </c>
    </row>
    <row r="12753" spans="1:10" customFormat="1" hidden="1" x14ac:dyDescent="0.25">
      <c r="A12753">
        <v>222</v>
      </c>
      <c r="B12753" t="s">
        <v>2387</v>
      </c>
      <c r="C12753" t="s">
        <v>1804</v>
      </c>
      <c r="D12753">
        <v>2177595286699</v>
      </c>
      <c r="E12753">
        <v>458594499</v>
      </c>
      <c r="F12753">
        <v>3834555486</v>
      </c>
      <c r="G12753">
        <v>3</v>
      </c>
      <c r="H12753">
        <v>60000000000</v>
      </c>
      <c r="I12753">
        <v>340000000</v>
      </c>
      <c r="J12753">
        <v>0.03</v>
      </c>
    </row>
    <row r="12754" spans="1:10" customFormat="1" hidden="1" x14ac:dyDescent="0.25">
      <c r="A12754">
        <v>222</v>
      </c>
      <c r="B12754" t="s">
        <v>1605</v>
      </c>
      <c r="C12754" t="s">
        <v>1606</v>
      </c>
      <c r="D12754">
        <v>4658859669523</v>
      </c>
      <c r="E12754">
        <v>415784475</v>
      </c>
      <c r="F12754">
        <v>2450364719</v>
      </c>
      <c r="G12754">
        <v>2</v>
      </c>
      <c r="H12754">
        <v>1600000000000</v>
      </c>
      <c r="I12754">
        <v>340000000</v>
      </c>
      <c r="J12754">
        <v>0.03</v>
      </c>
    </row>
    <row r="12755" spans="1:10" customFormat="1" hidden="1" x14ac:dyDescent="0.25">
      <c r="A12755">
        <v>221</v>
      </c>
      <c r="B12755" t="s">
        <v>845</v>
      </c>
      <c r="D12755">
        <v>437621830</v>
      </c>
      <c r="E12755">
        <v>1</v>
      </c>
      <c r="F12755">
        <v>0</v>
      </c>
      <c r="G12755">
        <v>0</v>
      </c>
      <c r="H12755">
        <v>100000000</v>
      </c>
      <c r="I12755">
        <v>345000000</v>
      </c>
      <c r="J12755">
        <v>0.15</v>
      </c>
    </row>
    <row r="12756" spans="1:10" customFormat="1" hidden="1" x14ac:dyDescent="0.25">
      <c r="A12756">
        <v>221</v>
      </c>
      <c r="B12756" t="s">
        <v>2344</v>
      </c>
      <c r="C12756" t="s">
        <v>2345</v>
      </c>
      <c r="D12756">
        <v>2272662468957</v>
      </c>
      <c r="E12756">
        <v>340000000</v>
      </c>
      <c r="F12756">
        <v>1141307934</v>
      </c>
      <c r="G12756">
        <v>1</v>
      </c>
      <c r="H12756">
        <v>122600000000</v>
      </c>
      <c r="I12756">
        <v>340000000</v>
      </c>
      <c r="J12756">
        <v>0</v>
      </c>
    </row>
    <row r="12757" spans="1:10" customFormat="1" hidden="1" x14ac:dyDescent="0.25">
      <c r="A12757">
        <v>221</v>
      </c>
      <c r="B12757" t="s">
        <v>1288</v>
      </c>
      <c r="C12757" t="s">
        <v>1289</v>
      </c>
      <c r="D12757">
        <v>98290941234</v>
      </c>
      <c r="E12757">
        <v>1</v>
      </c>
      <c r="F12757">
        <v>0</v>
      </c>
      <c r="G12757">
        <v>0</v>
      </c>
      <c r="H12757">
        <v>75000000000</v>
      </c>
      <c r="I12757">
        <v>340000000</v>
      </c>
      <c r="J12757">
        <v>0.01</v>
      </c>
    </row>
    <row r="12758" spans="1:10" customFormat="1" hidden="1" x14ac:dyDescent="0.25">
      <c r="A12758">
        <v>221</v>
      </c>
      <c r="B12758" t="s">
        <v>631</v>
      </c>
      <c r="C12758" t="s">
        <v>632</v>
      </c>
      <c r="D12758">
        <v>303706328512</v>
      </c>
      <c r="E12758">
        <v>1</v>
      </c>
      <c r="F12758">
        <v>0</v>
      </c>
      <c r="G12758">
        <v>0</v>
      </c>
      <c r="H12758">
        <v>70000000000</v>
      </c>
      <c r="I12758">
        <v>340000000</v>
      </c>
      <c r="J12758">
        <v>0.02</v>
      </c>
    </row>
    <row r="12759" spans="1:10" customFormat="1" hidden="1" x14ac:dyDescent="0.25">
      <c r="A12759">
        <v>221</v>
      </c>
      <c r="B12759" t="s">
        <v>2077</v>
      </c>
      <c r="C12759" t="s">
        <v>2078</v>
      </c>
      <c r="D12759">
        <v>43446896648</v>
      </c>
      <c r="E12759">
        <v>1</v>
      </c>
      <c r="F12759">
        <v>0</v>
      </c>
      <c r="G12759">
        <v>0</v>
      </c>
      <c r="H12759">
        <v>20000000000</v>
      </c>
      <c r="I12759">
        <v>340000000</v>
      </c>
      <c r="J12759">
        <v>8.9999999999999993E-3</v>
      </c>
    </row>
    <row r="12760" spans="1:10" customFormat="1" hidden="1" x14ac:dyDescent="0.25">
      <c r="A12760">
        <v>221</v>
      </c>
      <c r="B12760" t="s">
        <v>1875</v>
      </c>
      <c r="C12760" t="s">
        <v>1876</v>
      </c>
      <c r="D12760">
        <v>55081987</v>
      </c>
      <c r="E12760">
        <v>1</v>
      </c>
      <c r="F12760">
        <v>0</v>
      </c>
      <c r="G12760">
        <v>0</v>
      </c>
      <c r="H12760">
        <v>25000000</v>
      </c>
      <c r="I12760">
        <v>340000000</v>
      </c>
      <c r="J12760">
        <v>0.01</v>
      </c>
    </row>
    <row r="12761" spans="1:10" customFormat="1" hidden="1" x14ac:dyDescent="0.25">
      <c r="A12761">
        <v>221</v>
      </c>
      <c r="B12761" t="s">
        <v>1111</v>
      </c>
      <c r="C12761" t="s">
        <v>1112</v>
      </c>
      <c r="D12761">
        <v>452201783589</v>
      </c>
      <c r="E12761">
        <v>1</v>
      </c>
      <c r="F12761">
        <v>0</v>
      </c>
      <c r="G12761">
        <v>0</v>
      </c>
      <c r="H12761">
        <v>75000000000</v>
      </c>
      <c r="I12761">
        <v>340000000</v>
      </c>
      <c r="J12761">
        <v>1.4500000000000001E-2</v>
      </c>
    </row>
    <row r="12762" spans="1:10" customFormat="1" hidden="1" x14ac:dyDescent="0.25">
      <c r="A12762">
        <v>221</v>
      </c>
      <c r="B12762" t="s">
        <v>2318</v>
      </c>
      <c r="C12762" t="s">
        <v>2319</v>
      </c>
      <c r="D12762">
        <v>1323331205649</v>
      </c>
      <c r="E12762">
        <v>1</v>
      </c>
      <c r="F12762">
        <v>0</v>
      </c>
      <c r="G12762">
        <v>0</v>
      </c>
      <c r="H12762">
        <v>250000000000</v>
      </c>
      <c r="I12762">
        <v>340000000</v>
      </c>
      <c r="J12762">
        <v>0.01</v>
      </c>
    </row>
    <row r="12763" spans="1:10" customFormat="1" hidden="1" x14ac:dyDescent="0.25">
      <c r="A12763">
        <v>221</v>
      </c>
      <c r="B12763" t="s">
        <v>1549</v>
      </c>
      <c r="C12763" t="s">
        <v>1550</v>
      </c>
      <c r="D12763">
        <v>118127618196509</v>
      </c>
      <c r="E12763">
        <v>6872309559</v>
      </c>
      <c r="F12763">
        <v>86786398432</v>
      </c>
      <c r="G12763">
        <v>63</v>
      </c>
      <c r="H12763">
        <v>2700000000000</v>
      </c>
      <c r="I12763">
        <v>340000000</v>
      </c>
      <c r="J12763">
        <v>7.0000000000000007E-2</v>
      </c>
    </row>
    <row r="12764" spans="1:10" customFormat="1" hidden="1" x14ac:dyDescent="0.25">
      <c r="A12764">
        <v>221</v>
      </c>
      <c r="B12764" t="s">
        <v>2272</v>
      </c>
      <c r="C12764" t="s">
        <v>438</v>
      </c>
      <c r="D12764">
        <v>892982405775</v>
      </c>
      <c r="E12764">
        <v>1</v>
      </c>
      <c r="F12764">
        <v>0</v>
      </c>
      <c r="G12764">
        <v>0</v>
      </c>
      <c r="H12764">
        <v>500000000000</v>
      </c>
      <c r="I12764">
        <v>340000000</v>
      </c>
      <c r="J12764">
        <v>0</v>
      </c>
    </row>
    <row r="12765" spans="1:10" customFormat="1" hidden="1" x14ac:dyDescent="0.25">
      <c r="A12765">
        <v>221</v>
      </c>
      <c r="B12765" t="s">
        <v>2712</v>
      </c>
      <c r="C12765" t="s">
        <v>2713</v>
      </c>
      <c r="D12765">
        <v>200056159</v>
      </c>
      <c r="E12765">
        <v>1</v>
      </c>
      <c r="F12765">
        <v>0</v>
      </c>
      <c r="G12765">
        <v>0</v>
      </c>
      <c r="H12765">
        <v>5000000</v>
      </c>
      <c r="I12765">
        <v>340000000</v>
      </c>
      <c r="J12765">
        <v>0</v>
      </c>
    </row>
    <row r="12766" spans="1:10" customFormat="1" hidden="1" x14ac:dyDescent="0.25">
      <c r="A12766">
        <v>221</v>
      </c>
      <c r="B12766" t="s">
        <v>1646</v>
      </c>
      <c r="C12766" t="s">
        <v>1647</v>
      </c>
      <c r="D12766">
        <v>2495624162768</v>
      </c>
      <c r="E12766">
        <v>357122531</v>
      </c>
      <c r="F12766">
        <v>1124379586</v>
      </c>
      <c r="G12766">
        <v>1</v>
      </c>
      <c r="H12766">
        <v>230000000000</v>
      </c>
      <c r="I12766">
        <v>340000000</v>
      </c>
      <c r="J12766">
        <v>1.4999999999999999E-2</v>
      </c>
    </row>
    <row r="12767" spans="1:10" customFormat="1" hidden="1" x14ac:dyDescent="0.25">
      <c r="A12767">
        <v>221</v>
      </c>
      <c r="B12767" t="s">
        <v>1715</v>
      </c>
      <c r="C12767" t="s">
        <v>1716</v>
      </c>
      <c r="D12767">
        <v>10180532857749</v>
      </c>
      <c r="E12767">
        <v>362821520</v>
      </c>
      <c r="F12767">
        <v>1118254510</v>
      </c>
      <c r="G12767">
        <v>1</v>
      </c>
      <c r="H12767">
        <v>5000000000</v>
      </c>
      <c r="I12767">
        <v>340000000</v>
      </c>
      <c r="J12767">
        <v>0.02</v>
      </c>
    </row>
    <row r="12768" spans="1:10" customFormat="1" hidden="1" x14ac:dyDescent="0.25">
      <c r="A12768">
        <v>221</v>
      </c>
      <c r="B12768" t="s">
        <v>349</v>
      </c>
      <c r="C12768" t="s">
        <v>350</v>
      </c>
      <c r="D12768">
        <v>1436039005897</v>
      </c>
      <c r="E12768">
        <v>340000000</v>
      </c>
      <c r="F12768">
        <v>2622172663</v>
      </c>
      <c r="G12768">
        <v>2</v>
      </c>
      <c r="H12768">
        <v>10000000000</v>
      </c>
      <c r="I12768">
        <v>340000000</v>
      </c>
      <c r="J12768">
        <v>0</v>
      </c>
    </row>
    <row r="12769" spans="1:10" customFormat="1" hidden="1" x14ac:dyDescent="0.25">
      <c r="A12769">
        <v>221</v>
      </c>
      <c r="B12769" t="s">
        <v>195</v>
      </c>
      <c r="C12769" t="s">
        <v>196</v>
      </c>
      <c r="D12769">
        <v>27363505844</v>
      </c>
      <c r="E12769">
        <v>1</v>
      </c>
      <c r="F12769">
        <v>0</v>
      </c>
      <c r="G12769">
        <v>0</v>
      </c>
      <c r="H12769">
        <v>1000000</v>
      </c>
      <c r="I12769">
        <v>340000000</v>
      </c>
      <c r="J12769">
        <v>7.77E-3</v>
      </c>
    </row>
    <row r="12770" spans="1:10" customFormat="1" hidden="1" x14ac:dyDescent="0.25">
      <c r="A12770">
        <v>221</v>
      </c>
      <c r="B12770" t="s">
        <v>2079</v>
      </c>
      <c r="C12770" t="s">
        <v>2080</v>
      </c>
      <c r="D12770">
        <v>118516457547184</v>
      </c>
      <c r="E12770">
        <v>5822077187</v>
      </c>
      <c r="F12770">
        <v>104159466566</v>
      </c>
      <c r="G12770">
        <v>74</v>
      </c>
      <c r="H12770">
        <v>2500000000000</v>
      </c>
      <c r="I12770">
        <v>340000000</v>
      </c>
      <c r="J12770">
        <v>0.05</v>
      </c>
    </row>
    <row r="12771" spans="1:10" customFormat="1" hidden="1" x14ac:dyDescent="0.25">
      <c r="A12771">
        <v>221</v>
      </c>
      <c r="B12771" t="s">
        <v>2390</v>
      </c>
      <c r="C12771" t="s">
        <v>2391</v>
      </c>
      <c r="D12771">
        <v>2187766395477</v>
      </c>
      <c r="E12771">
        <v>340000000</v>
      </c>
      <c r="F12771">
        <v>1141086381</v>
      </c>
      <c r="G12771">
        <v>1</v>
      </c>
      <c r="H12771">
        <v>10000000000</v>
      </c>
      <c r="I12771">
        <v>340000000</v>
      </c>
      <c r="J12771">
        <v>0</v>
      </c>
    </row>
    <row r="12772" spans="1:10" customFormat="1" hidden="1" x14ac:dyDescent="0.25">
      <c r="A12772">
        <v>221</v>
      </c>
      <c r="B12772" t="s">
        <v>2194</v>
      </c>
      <c r="C12772" t="s">
        <v>2195</v>
      </c>
      <c r="D12772">
        <v>100321291577395</v>
      </c>
      <c r="E12772">
        <v>1769550570</v>
      </c>
      <c r="F12772">
        <v>73809953158</v>
      </c>
      <c r="G12772">
        <v>51</v>
      </c>
      <c r="H12772">
        <v>425000000000</v>
      </c>
      <c r="I12772">
        <v>340000000</v>
      </c>
      <c r="J12772">
        <v>1.9E-2</v>
      </c>
    </row>
    <row r="12773" spans="1:10" customFormat="1" hidden="1" x14ac:dyDescent="0.25">
      <c r="A12773">
        <v>221</v>
      </c>
      <c r="B12773" t="s">
        <v>1705</v>
      </c>
      <c r="C12773" t="s">
        <v>1706</v>
      </c>
      <c r="D12773">
        <v>4860683148813</v>
      </c>
      <c r="E12773">
        <v>340000000</v>
      </c>
      <c r="F12773">
        <v>4103877273</v>
      </c>
      <c r="G12773">
        <v>3</v>
      </c>
      <c r="H12773">
        <v>111111111111</v>
      </c>
      <c r="I12773">
        <v>340000000</v>
      </c>
      <c r="J12773">
        <v>0</v>
      </c>
    </row>
    <row r="12774" spans="1:10" customFormat="1" hidden="1" x14ac:dyDescent="0.25">
      <c r="A12774">
        <v>221</v>
      </c>
      <c r="B12774" t="s">
        <v>505</v>
      </c>
      <c r="C12774" t="s">
        <v>506</v>
      </c>
      <c r="D12774">
        <v>375574574570</v>
      </c>
      <c r="E12774">
        <v>1</v>
      </c>
      <c r="F12774">
        <v>0</v>
      </c>
      <c r="G12774">
        <v>0</v>
      </c>
      <c r="H12774">
        <v>10000000000</v>
      </c>
      <c r="I12774">
        <v>340000000</v>
      </c>
      <c r="J12774">
        <v>0.03</v>
      </c>
    </row>
    <row r="12775" spans="1:10" customFormat="1" hidden="1" x14ac:dyDescent="0.25">
      <c r="A12775">
        <v>221</v>
      </c>
      <c r="B12775" t="s">
        <v>1900</v>
      </c>
      <c r="C12775" t="s">
        <v>1901</v>
      </c>
      <c r="D12775">
        <v>317638567432</v>
      </c>
      <c r="E12775">
        <v>1</v>
      </c>
      <c r="F12775">
        <v>0</v>
      </c>
      <c r="G12775">
        <v>0</v>
      </c>
      <c r="H12775">
        <v>9000000000</v>
      </c>
      <c r="I12775">
        <v>340000000</v>
      </c>
      <c r="J12775">
        <v>0</v>
      </c>
    </row>
    <row r="12776" spans="1:10" customFormat="1" hidden="1" x14ac:dyDescent="0.25">
      <c r="A12776">
        <v>221</v>
      </c>
      <c r="B12776" t="s">
        <v>1634</v>
      </c>
      <c r="C12776" t="s">
        <v>1635</v>
      </c>
      <c r="D12776">
        <v>925263026953</v>
      </c>
      <c r="E12776">
        <v>1</v>
      </c>
      <c r="F12776">
        <v>0</v>
      </c>
      <c r="G12776">
        <v>0</v>
      </c>
      <c r="H12776">
        <v>5000000000</v>
      </c>
      <c r="I12776">
        <v>340000000</v>
      </c>
      <c r="J12776">
        <v>8.9999999999999993E-3</v>
      </c>
    </row>
    <row r="12777" spans="1:10" customFormat="1" hidden="1" x14ac:dyDescent="0.25">
      <c r="A12777">
        <v>221</v>
      </c>
      <c r="B12777" t="s">
        <v>915</v>
      </c>
      <c r="C12777" t="s">
        <v>916</v>
      </c>
      <c r="D12777">
        <v>1158713997527</v>
      </c>
      <c r="E12777">
        <v>1</v>
      </c>
      <c r="F12777">
        <v>0</v>
      </c>
      <c r="G12777">
        <v>0</v>
      </c>
      <c r="H12777">
        <v>65000000000</v>
      </c>
      <c r="I12777">
        <v>340000000</v>
      </c>
      <c r="J12777">
        <v>1E-3</v>
      </c>
    </row>
    <row r="12778" spans="1:10" customFormat="1" hidden="1" x14ac:dyDescent="0.25">
      <c r="A12778">
        <v>221</v>
      </c>
      <c r="B12778" t="s">
        <v>1008</v>
      </c>
      <c r="C12778" t="s">
        <v>1009</v>
      </c>
      <c r="D12778">
        <v>24591224301375</v>
      </c>
      <c r="E12778">
        <v>514438804</v>
      </c>
      <c r="F12778">
        <v>17269441622</v>
      </c>
      <c r="G12778">
        <v>12</v>
      </c>
      <c r="H12778">
        <v>450000000000</v>
      </c>
      <c r="I12778">
        <v>340000000</v>
      </c>
      <c r="J12778">
        <v>0.01</v>
      </c>
    </row>
    <row r="12779" spans="1:10" customFormat="1" hidden="1" x14ac:dyDescent="0.25">
      <c r="A12779">
        <v>221</v>
      </c>
      <c r="B12779" t="s">
        <v>2289</v>
      </c>
      <c r="C12779" t="s">
        <v>2290</v>
      </c>
      <c r="D12779">
        <v>4458370426689</v>
      </c>
      <c r="E12779">
        <v>353111071</v>
      </c>
      <c r="F12779">
        <v>2609103276</v>
      </c>
      <c r="G12779">
        <v>2</v>
      </c>
      <c r="H12779">
        <v>20000000000</v>
      </c>
      <c r="I12779">
        <v>340000000</v>
      </c>
      <c r="J12779">
        <v>5.0000000000000001E-3</v>
      </c>
    </row>
    <row r="12780" spans="1:10" customFormat="1" hidden="1" x14ac:dyDescent="0.25">
      <c r="A12780">
        <v>221</v>
      </c>
      <c r="B12780" t="s">
        <v>2083</v>
      </c>
      <c r="C12780" t="s">
        <v>2084</v>
      </c>
      <c r="D12780">
        <v>76682681474301</v>
      </c>
      <c r="E12780">
        <v>3951866394</v>
      </c>
      <c r="F12780">
        <v>68625461496</v>
      </c>
      <c r="G12780">
        <v>49</v>
      </c>
      <c r="H12780">
        <v>50000000000</v>
      </c>
      <c r="I12780">
        <v>340000000</v>
      </c>
      <c r="J12780">
        <v>0.05</v>
      </c>
    </row>
    <row r="12781" spans="1:10" customFormat="1" hidden="1" x14ac:dyDescent="0.25">
      <c r="A12781">
        <v>221</v>
      </c>
      <c r="B12781" t="s">
        <v>2405</v>
      </c>
      <c r="C12781" t="s">
        <v>2406</v>
      </c>
      <c r="D12781">
        <v>682954957424</v>
      </c>
      <c r="E12781">
        <v>1</v>
      </c>
      <c r="F12781">
        <v>0</v>
      </c>
      <c r="G12781">
        <v>0</v>
      </c>
      <c r="H12781">
        <v>88888888888</v>
      </c>
      <c r="I12781">
        <v>340000000</v>
      </c>
      <c r="J12781">
        <v>0</v>
      </c>
    </row>
    <row r="12782" spans="1:10" customFormat="1" hidden="1" x14ac:dyDescent="0.25">
      <c r="A12782">
        <v>221</v>
      </c>
      <c r="B12782" t="s">
        <v>1886</v>
      </c>
      <c r="C12782" t="s">
        <v>1887</v>
      </c>
      <c r="D12782">
        <v>6586309457333</v>
      </c>
      <c r="E12782">
        <v>360516030</v>
      </c>
      <c r="F12782">
        <v>4082690149</v>
      </c>
      <c r="G12782">
        <v>3</v>
      </c>
      <c r="H12782">
        <v>1500000000</v>
      </c>
      <c r="I12782">
        <v>340000000</v>
      </c>
      <c r="J12782">
        <v>5.0000000000000001E-3</v>
      </c>
    </row>
    <row r="12783" spans="1:10" customFormat="1" hidden="1" x14ac:dyDescent="0.25">
      <c r="A12783">
        <v>221</v>
      </c>
      <c r="B12783" t="s">
        <v>2491</v>
      </c>
      <c r="C12783" t="s">
        <v>2492</v>
      </c>
      <c r="D12783">
        <v>90263307977943</v>
      </c>
      <c r="E12783">
        <v>3703515100</v>
      </c>
      <c r="F12783">
        <v>80724362415</v>
      </c>
      <c r="G12783">
        <v>57</v>
      </c>
      <c r="H12783">
        <v>60000000000</v>
      </c>
      <c r="I12783">
        <v>340000000</v>
      </c>
      <c r="J12783">
        <v>0.04</v>
      </c>
    </row>
    <row r="12784" spans="1:10" customFormat="1" hidden="1" x14ac:dyDescent="0.25">
      <c r="A12784">
        <v>221</v>
      </c>
      <c r="B12784" t="s">
        <v>347</v>
      </c>
      <c r="C12784" t="s">
        <v>348</v>
      </c>
      <c r="D12784">
        <v>71752670613757</v>
      </c>
      <c r="E12784">
        <v>2618813426</v>
      </c>
      <c r="F12784">
        <v>43297455094</v>
      </c>
      <c r="G12784">
        <v>31</v>
      </c>
      <c r="H12784">
        <v>50000000000</v>
      </c>
      <c r="I12784">
        <v>340000000</v>
      </c>
      <c r="J12784">
        <v>0.05</v>
      </c>
    </row>
    <row r="12785" spans="1:10" customFormat="1" hidden="1" x14ac:dyDescent="0.25">
      <c r="A12785">
        <v>221</v>
      </c>
      <c r="B12785" t="s">
        <v>2165</v>
      </c>
      <c r="D12785">
        <v>4546101154</v>
      </c>
      <c r="E12785">
        <v>1</v>
      </c>
      <c r="F12785">
        <v>0</v>
      </c>
      <c r="G12785">
        <v>0</v>
      </c>
      <c r="H12785">
        <v>0</v>
      </c>
      <c r="I12785">
        <v>340000000</v>
      </c>
      <c r="J12785">
        <v>0.2</v>
      </c>
    </row>
    <row r="12786" spans="1:10" customFormat="1" hidden="1" x14ac:dyDescent="0.25">
      <c r="A12786">
        <v>221</v>
      </c>
      <c r="B12786" t="s">
        <v>993</v>
      </c>
      <c r="C12786" t="s">
        <v>994</v>
      </c>
      <c r="D12786">
        <v>429806886359</v>
      </c>
      <c r="E12786">
        <v>1</v>
      </c>
      <c r="F12786">
        <v>0</v>
      </c>
      <c r="G12786">
        <v>0</v>
      </c>
      <c r="H12786">
        <v>2000000000</v>
      </c>
      <c r="I12786">
        <v>340000000</v>
      </c>
      <c r="J12786">
        <v>0.01</v>
      </c>
    </row>
    <row r="12787" spans="1:10" customFormat="1" hidden="1" x14ac:dyDescent="0.25">
      <c r="A12787">
        <v>221</v>
      </c>
      <c r="B12787" t="s">
        <v>414</v>
      </c>
      <c r="C12787" t="s">
        <v>415</v>
      </c>
      <c r="D12787">
        <v>607421549225</v>
      </c>
      <c r="E12787">
        <v>1</v>
      </c>
      <c r="F12787">
        <v>0</v>
      </c>
      <c r="G12787">
        <v>0</v>
      </c>
      <c r="H12787">
        <v>210000000000</v>
      </c>
      <c r="I12787">
        <v>340000000</v>
      </c>
      <c r="J12787">
        <v>2.5000000000000001E-2</v>
      </c>
    </row>
    <row r="12788" spans="1:10" customFormat="1" hidden="1" x14ac:dyDescent="0.25">
      <c r="A12788">
        <v>221</v>
      </c>
      <c r="B12788" t="s">
        <v>1665</v>
      </c>
      <c r="C12788" t="s">
        <v>1666</v>
      </c>
      <c r="D12788">
        <v>9107801141070</v>
      </c>
      <c r="E12788">
        <v>469914499</v>
      </c>
      <c r="F12788">
        <v>12861535402</v>
      </c>
      <c r="G12788">
        <v>9</v>
      </c>
      <c r="H12788">
        <v>100000000000</v>
      </c>
      <c r="I12788">
        <v>340000000</v>
      </c>
      <c r="J12788">
        <v>0.01</v>
      </c>
    </row>
    <row r="12789" spans="1:10" customFormat="1" hidden="1" x14ac:dyDescent="0.25">
      <c r="A12789">
        <v>221</v>
      </c>
      <c r="B12789" t="s">
        <v>2050</v>
      </c>
      <c r="C12789" t="s">
        <v>2051</v>
      </c>
      <c r="D12789">
        <v>57602149650</v>
      </c>
      <c r="E12789">
        <v>1</v>
      </c>
      <c r="F12789">
        <v>0</v>
      </c>
      <c r="G12789">
        <v>0</v>
      </c>
      <c r="H12789">
        <v>1000000000</v>
      </c>
      <c r="I12789">
        <v>340000000</v>
      </c>
      <c r="J12789">
        <v>0</v>
      </c>
    </row>
    <row r="12790" spans="1:10" customFormat="1" hidden="1" x14ac:dyDescent="0.25">
      <c r="A12790">
        <v>221</v>
      </c>
      <c r="B12790" t="s">
        <v>2131</v>
      </c>
      <c r="C12790" t="s">
        <v>2132</v>
      </c>
      <c r="D12790">
        <v>430762978785</v>
      </c>
      <c r="E12790">
        <v>1</v>
      </c>
      <c r="F12790">
        <v>0</v>
      </c>
      <c r="G12790">
        <v>0</v>
      </c>
      <c r="H12790">
        <v>125000000000</v>
      </c>
      <c r="I12790">
        <v>340000000</v>
      </c>
      <c r="J12790">
        <v>2.75E-2</v>
      </c>
    </row>
    <row r="12791" spans="1:10" customFormat="1" hidden="1" x14ac:dyDescent="0.25">
      <c r="A12791">
        <v>219</v>
      </c>
      <c r="B12791" t="s">
        <v>2380</v>
      </c>
      <c r="D12791">
        <v>0</v>
      </c>
      <c r="E12791">
        <v>0</v>
      </c>
      <c r="F12791">
        <v>0</v>
      </c>
      <c r="G12791">
        <v>0</v>
      </c>
      <c r="H12791">
        <v>500000000000</v>
      </c>
      <c r="I12791">
        <v>340000000</v>
      </c>
      <c r="J12791">
        <v>0.03</v>
      </c>
    </row>
    <row r="12792" spans="1:10" customFormat="1" hidden="1" x14ac:dyDescent="0.25">
      <c r="A12792">
        <v>221</v>
      </c>
      <c r="B12792" t="s">
        <v>2435</v>
      </c>
      <c r="C12792" t="s">
        <v>2436</v>
      </c>
      <c r="D12792">
        <v>118988553450</v>
      </c>
      <c r="E12792">
        <v>1</v>
      </c>
      <c r="F12792">
        <v>0</v>
      </c>
      <c r="G12792">
        <v>0</v>
      </c>
      <c r="H12792">
        <v>50000000000</v>
      </c>
      <c r="I12792">
        <v>340000000</v>
      </c>
      <c r="J12792">
        <v>0.01</v>
      </c>
    </row>
    <row r="12793" spans="1:10" customFormat="1" hidden="1" x14ac:dyDescent="0.25">
      <c r="A12793">
        <v>221</v>
      </c>
      <c r="B12793" t="s">
        <v>1434</v>
      </c>
      <c r="C12793" t="s">
        <v>1435</v>
      </c>
      <c r="D12793">
        <v>350000001350</v>
      </c>
      <c r="E12793">
        <v>1</v>
      </c>
      <c r="F12793">
        <v>0</v>
      </c>
      <c r="G12793">
        <v>0</v>
      </c>
      <c r="H12793">
        <v>330000000000</v>
      </c>
      <c r="I12793">
        <v>340000000</v>
      </c>
      <c r="J12793">
        <v>0</v>
      </c>
    </row>
    <row r="12794" spans="1:10" customFormat="1" hidden="1" x14ac:dyDescent="0.25">
      <c r="A12794">
        <v>221</v>
      </c>
      <c r="B12794" t="s">
        <v>635</v>
      </c>
      <c r="C12794" t="s">
        <v>184</v>
      </c>
      <c r="D12794">
        <v>125995421735493</v>
      </c>
      <c r="E12794">
        <v>4410169939</v>
      </c>
      <c r="F12794">
        <v>77333228841</v>
      </c>
      <c r="G12794">
        <v>55</v>
      </c>
      <c r="H12794">
        <v>2500000000000</v>
      </c>
      <c r="I12794">
        <v>340000000</v>
      </c>
      <c r="J12794">
        <v>0.05</v>
      </c>
    </row>
    <row r="12795" spans="1:10" customFormat="1" hidden="1" x14ac:dyDescent="0.25">
      <c r="A12795">
        <v>221</v>
      </c>
      <c r="B12795" t="s">
        <v>1139</v>
      </c>
      <c r="C12795" t="s">
        <v>1140</v>
      </c>
      <c r="D12795">
        <v>1045302430</v>
      </c>
      <c r="E12795">
        <v>1</v>
      </c>
      <c r="F12795">
        <v>0</v>
      </c>
      <c r="G12795">
        <v>0</v>
      </c>
      <c r="H12795">
        <v>1000000000</v>
      </c>
      <c r="I12795">
        <v>340000000</v>
      </c>
      <c r="J12795">
        <v>0</v>
      </c>
    </row>
    <row r="12796" spans="1:10" customFormat="1" hidden="1" x14ac:dyDescent="0.25">
      <c r="A12796">
        <v>221</v>
      </c>
      <c r="B12796" t="s">
        <v>507</v>
      </c>
      <c r="C12796" t="s">
        <v>508</v>
      </c>
      <c r="D12796">
        <v>22846972880268</v>
      </c>
      <c r="E12796">
        <v>639929222</v>
      </c>
      <c r="F12796">
        <v>9731148438</v>
      </c>
      <c r="G12796">
        <v>7</v>
      </c>
      <c r="H12796">
        <v>250000000000</v>
      </c>
      <c r="I12796">
        <v>340000000</v>
      </c>
      <c r="J12796">
        <v>2.9899999999999999E-2</v>
      </c>
    </row>
    <row r="12797" spans="1:10" customFormat="1" hidden="1" x14ac:dyDescent="0.25">
      <c r="A12797">
        <v>221</v>
      </c>
      <c r="B12797" t="s">
        <v>711</v>
      </c>
      <c r="C12797" t="s">
        <v>712</v>
      </c>
      <c r="D12797">
        <v>28340523040716</v>
      </c>
      <c r="E12797">
        <v>775394219</v>
      </c>
      <c r="F12797">
        <v>21443712288</v>
      </c>
      <c r="G12797">
        <v>15</v>
      </c>
      <c r="H12797">
        <v>100000000000</v>
      </c>
      <c r="I12797">
        <v>340000000</v>
      </c>
      <c r="J12797">
        <v>1.9900000000000001E-2</v>
      </c>
    </row>
    <row r="12798" spans="1:10" customFormat="1" hidden="1" x14ac:dyDescent="0.25">
      <c r="A12798">
        <v>221</v>
      </c>
      <c r="B12798" t="s">
        <v>2676</v>
      </c>
      <c r="C12798" t="s">
        <v>2677</v>
      </c>
      <c r="D12798">
        <v>944230339771</v>
      </c>
      <c r="E12798">
        <v>1</v>
      </c>
      <c r="F12798">
        <v>0</v>
      </c>
      <c r="G12798">
        <v>0</v>
      </c>
      <c r="H12798">
        <v>210000000000</v>
      </c>
      <c r="I12798">
        <v>345000000</v>
      </c>
      <c r="J12798">
        <v>0.02</v>
      </c>
    </row>
    <row r="12799" spans="1:10" customFormat="1" hidden="1" x14ac:dyDescent="0.25">
      <c r="A12799">
        <v>221</v>
      </c>
      <c r="B12799" t="s">
        <v>2214</v>
      </c>
      <c r="C12799">
        <v>1337</v>
      </c>
      <c r="D12799">
        <v>502552407700</v>
      </c>
      <c r="E12799">
        <v>366221316</v>
      </c>
      <c r="F12799">
        <v>2595910291</v>
      </c>
      <c r="G12799">
        <v>2</v>
      </c>
      <c r="H12799">
        <v>100000000</v>
      </c>
      <c r="I12799">
        <v>340000000</v>
      </c>
      <c r="J12799">
        <v>0.01</v>
      </c>
    </row>
    <row r="12800" spans="1:10" customFormat="1" hidden="1" x14ac:dyDescent="0.25">
      <c r="A12800">
        <v>221</v>
      </c>
      <c r="B12800" t="s">
        <v>2623</v>
      </c>
      <c r="C12800" t="s">
        <v>2624</v>
      </c>
      <c r="D12800">
        <v>74529469542</v>
      </c>
      <c r="E12800">
        <v>1</v>
      </c>
      <c r="F12800">
        <v>0</v>
      </c>
      <c r="G12800">
        <v>0</v>
      </c>
      <c r="H12800">
        <v>73000000000</v>
      </c>
      <c r="I12800">
        <v>340000000</v>
      </c>
      <c r="J12800">
        <v>0.05</v>
      </c>
    </row>
    <row r="12801" spans="1:10" customFormat="1" hidden="1" x14ac:dyDescent="0.25">
      <c r="A12801">
        <v>221</v>
      </c>
      <c r="B12801" t="s">
        <v>181</v>
      </c>
      <c r="C12801" t="s">
        <v>182</v>
      </c>
      <c r="D12801">
        <v>157657494916</v>
      </c>
      <c r="E12801">
        <v>1</v>
      </c>
      <c r="F12801">
        <v>0</v>
      </c>
      <c r="G12801">
        <v>0</v>
      </c>
      <c r="H12801">
        <v>500000000</v>
      </c>
      <c r="I12801">
        <v>340000000</v>
      </c>
      <c r="J12801">
        <v>0.04</v>
      </c>
    </row>
    <row r="12802" spans="1:10" customFormat="1" hidden="1" x14ac:dyDescent="0.25">
      <c r="A12802">
        <v>221</v>
      </c>
      <c r="B12802" t="s">
        <v>2256</v>
      </c>
      <c r="C12802" t="s">
        <v>391</v>
      </c>
      <c r="D12802">
        <v>1498515622883</v>
      </c>
      <c r="E12802">
        <v>1</v>
      </c>
      <c r="F12802">
        <v>0</v>
      </c>
      <c r="G12802">
        <v>0</v>
      </c>
      <c r="H12802">
        <v>200000000000</v>
      </c>
      <c r="I12802">
        <v>340000000</v>
      </c>
      <c r="J12802">
        <v>5.0000000000000001E-3</v>
      </c>
    </row>
    <row r="12803" spans="1:10" customFormat="1" hidden="1" x14ac:dyDescent="0.25">
      <c r="A12803">
        <v>221</v>
      </c>
      <c r="B12803" t="s">
        <v>1095</v>
      </c>
      <c r="C12803" t="s">
        <v>1096</v>
      </c>
      <c r="D12803">
        <v>2654660338509</v>
      </c>
      <c r="E12803">
        <v>475934237</v>
      </c>
      <c r="F12803">
        <v>2487750521</v>
      </c>
      <c r="G12803">
        <v>2</v>
      </c>
      <c r="H12803">
        <v>446000000000</v>
      </c>
      <c r="I12803">
        <v>345000000</v>
      </c>
      <c r="J12803">
        <v>0.05</v>
      </c>
    </row>
    <row r="12804" spans="1:10" customFormat="1" hidden="1" x14ac:dyDescent="0.25">
      <c r="A12804">
        <v>221</v>
      </c>
      <c r="B12804" t="s">
        <v>1127</v>
      </c>
      <c r="C12804" t="s">
        <v>1128</v>
      </c>
      <c r="D12804">
        <v>2179211244236</v>
      </c>
      <c r="E12804">
        <v>615770037</v>
      </c>
      <c r="F12804">
        <v>6795256569</v>
      </c>
      <c r="G12804">
        <v>5</v>
      </c>
      <c r="H12804">
        <v>1000000000000</v>
      </c>
      <c r="I12804">
        <v>340000000</v>
      </c>
      <c r="J12804">
        <v>3.9E-2</v>
      </c>
    </row>
    <row r="12805" spans="1:10" customFormat="1" hidden="1" x14ac:dyDescent="0.25">
      <c r="A12805">
        <v>221</v>
      </c>
      <c r="B12805" t="s">
        <v>2209</v>
      </c>
      <c r="D12805">
        <v>5074539071</v>
      </c>
      <c r="E12805">
        <v>1</v>
      </c>
      <c r="F12805">
        <v>0</v>
      </c>
      <c r="G12805">
        <v>0</v>
      </c>
      <c r="H12805">
        <v>500000000</v>
      </c>
      <c r="I12805">
        <v>340000000</v>
      </c>
      <c r="J12805">
        <v>0.05</v>
      </c>
    </row>
    <row r="12806" spans="1:10" customFormat="1" hidden="1" x14ac:dyDescent="0.25">
      <c r="A12806">
        <v>221</v>
      </c>
      <c r="B12806" t="s">
        <v>1683</v>
      </c>
      <c r="C12806" t="s">
        <v>1684</v>
      </c>
      <c r="D12806">
        <v>701904887379</v>
      </c>
      <c r="E12806">
        <v>1</v>
      </c>
      <c r="F12806">
        <v>0</v>
      </c>
      <c r="G12806">
        <v>0</v>
      </c>
      <c r="H12806">
        <v>200000000000</v>
      </c>
      <c r="I12806">
        <v>340000000</v>
      </c>
      <c r="J12806">
        <v>0</v>
      </c>
    </row>
    <row r="12807" spans="1:10" customFormat="1" hidden="1" x14ac:dyDescent="0.25">
      <c r="A12807">
        <v>221</v>
      </c>
      <c r="B12807" t="s">
        <v>2238</v>
      </c>
      <c r="C12807" t="s">
        <v>2239</v>
      </c>
      <c r="D12807">
        <v>2285216883</v>
      </c>
      <c r="E12807">
        <v>1</v>
      </c>
      <c r="F12807">
        <v>0</v>
      </c>
      <c r="G12807">
        <v>0</v>
      </c>
      <c r="H12807">
        <v>900000000</v>
      </c>
      <c r="I12807">
        <v>340000000</v>
      </c>
      <c r="J12807">
        <v>2.1999999999999999E-2</v>
      </c>
    </row>
    <row r="12808" spans="1:10" customFormat="1" hidden="1" x14ac:dyDescent="0.25">
      <c r="A12808">
        <v>221</v>
      </c>
      <c r="B12808" t="s">
        <v>2647</v>
      </c>
      <c r="C12808" t="s">
        <v>2648</v>
      </c>
      <c r="D12808">
        <v>116034597</v>
      </c>
      <c r="E12808">
        <v>1</v>
      </c>
      <c r="F12808">
        <v>0</v>
      </c>
      <c r="G12808">
        <v>0</v>
      </c>
      <c r="H12808">
        <v>10000000</v>
      </c>
      <c r="I12808">
        <v>340000000</v>
      </c>
      <c r="J12808">
        <v>0</v>
      </c>
    </row>
    <row r="12809" spans="1:10" customFormat="1" hidden="1" x14ac:dyDescent="0.25">
      <c r="A12809">
        <v>221</v>
      </c>
      <c r="B12809" t="s">
        <v>2512</v>
      </c>
      <c r="C12809" t="s">
        <v>2513</v>
      </c>
      <c r="D12809">
        <v>19499817917893</v>
      </c>
      <c r="E12809">
        <v>718331092</v>
      </c>
      <c r="F12809">
        <v>18538223538</v>
      </c>
      <c r="G12809">
        <v>13</v>
      </c>
      <c r="H12809">
        <v>100000000000</v>
      </c>
      <c r="I12809">
        <v>340000000</v>
      </c>
      <c r="J12809">
        <v>0.02</v>
      </c>
    </row>
    <row r="12810" spans="1:10" customFormat="1" hidden="1" x14ac:dyDescent="0.25">
      <c r="A12810">
        <v>221</v>
      </c>
      <c r="B12810" t="s">
        <v>1344</v>
      </c>
      <c r="C12810" t="s">
        <v>1345</v>
      </c>
      <c r="D12810">
        <v>214261489968</v>
      </c>
      <c r="E12810">
        <v>1</v>
      </c>
      <c r="F12810">
        <v>0</v>
      </c>
      <c r="G12810">
        <v>0</v>
      </c>
      <c r="H12810">
        <v>200000000000</v>
      </c>
      <c r="I12810">
        <v>340000000</v>
      </c>
      <c r="J12810">
        <v>2.9000000000000001E-2</v>
      </c>
    </row>
    <row r="12811" spans="1:10" customFormat="1" hidden="1" x14ac:dyDescent="0.25">
      <c r="A12811">
        <v>221</v>
      </c>
      <c r="B12811" t="s">
        <v>2324</v>
      </c>
      <c r="C12811" t="s">
        <v>2325</v>
      </c>
      <c r="D12811">
        <v>355045342317</v>
      </c>
      <c r="E12811">
        <v>1</v>
      </c>
      <c r="F12811">
        <v>0</v>
      </c>
      <c r="G12811">
        <v>0</v>
      </c>
      <c r="H12811">
        <v>53000000000</v>
      </c>
      <c r="I12811">
        <v>340000000</v>
      </c>
      <c r="J12811">
        <v>0.02</v>
      </c>
    </row>
    <row r="12812" spans="1:10" customFormat="1" hidden="1" x14ac:dyDescent="0.25">
      <c r="A12812">
        <v>221</v>
      </c>
      <c r="B12812" t="s">
        <v>1533</v>
      </c>
      <c r="C12812" t="s">
        <v>1534</v>
      </c>
      <c r="D12812">
        <v>3499288341165</v>
      </c>
      <c r="E12812">
        <v>340000000</v>
      </c>
      <c r="F12812">
        <v>2623743681</v>
      </c>
      <c r="G12812">
        <v>2</v>
      </c>
      <c r="H12812">
        <v>440702819950</v>
      </c>
      <c r="I12812">
        <v>340000000</v>
      </c>
      <c r="J12812">
        <v>0</v>
      </c>
    </row>
    <row r="12813" spans="1:10" customFormat="1" hidden="1" x14ac:dyDescent="0.25">
      <c r="A12813">
        <v>221</v>
      </c>
      <c r="B12813" t="s">
        <v>2330</v>
      </c>
      <c r="C12813" t="s">
        <v>2331</v>
      </c>
      <c r="D12813">
        <v>48237919253</v>
      </c>
      <c r="E12813">
        <v>1</v>
      </c>
      <c r="F12813">
        <v>0</v>
      </c>
      <c r="G12813">
        <v>0</v>
      </c>
      <c r="H12813">
        <v>10000000</v>
      </c>
      <c r="I12813">
        <v>340000000</v>
      </c>
      <c r="J12813">
        <v>0.1</v>
      </c>
    </row>
    <row r="12814" spans="1:10" customFormat="1" hidden="1" x14ac:dyDescent="0.25">
      <c r="A12814">
        <v>221</v>
      </c>
      <c r="B12814" t="s">
        <v>1498</v>
      </c>
      <c r="C12814" t="s">
        <v>1499</v>
      </c>
      <c r="D12814">
        <v>215727415709</v>
      </c>
      <c r="E12814">
        <v>1</v>
      </c>
      <c r="F12814">
        <v>0</v>
      </c>
      <c r="G12814">
        <v>0</v>
      </c>
      <c r="H12814">
        <v>110000000000</v>
      </c>
      <c r="I12814">
        <v>345000000</v>
      </c>
      <c r="J12814">
        <v>3.5000000000000003E-2</v>
      </c>
    </row>
    <row r="12815" spans="1:10" customFormat="1" hidden="1" x14ac:dyDescent="0.25">
      <c r="A12815">
        <v>221</v>
      </c>
      <c r="B12815" s="161" t="s">
        <v>464</v>
      </c>
      <c r="C12815" t="s">
        <v>465</v>
      </c>
      <c r="D12815">
        <v>3199531892032</v>
      </c>
      <c r="E12815">
        <v>340000000</v>
      </c>
      <c r="F12815">
        <v>4103691542</v>
      </c>
      <c r="G12815">
        <v>3</v>
      </c>
      <c r="H12815">
        <v>81000000000</v>
      </c>
      <c r="I12815">
        <v>340000000</v>
      </c>
      <c r="J12815">
        <v>0</v>
      </c>
    </row>
    <row r="12816" spans="1:10" customFormat="1" hidden="1" x14ac:dyDescent="0.25">
      <c r="A12816">
        <v>221</v>
      </c>
      <c r="B12816" t="s">
        <v>335</v>
      </c>
      <c r="C12816" t="s">
        <v>336</v>
      </c>
      <c r="D12816">
        <v>259691156171</v>
      </c>
      <c r="E12816">
        <v>1</v>
      </c>
      <c r="F12816">
        <v>0</v>
      </c>
      <c r="G12816">
        <v>0</v>
      </c>
      <c r="H12816">
        <v>10000000000</v>
      </c>
      <c r="I12816">
        <v>340000000</v>
      </c>
      <c r="J12816">
        <v>5.0000000000000001E-3</v>
      </c>
    </row>
    <row r="12817" spans="1:10" customFormat="1" hidden="1" x14ac:dyDescent="0.25">
      <c r="A12817">
        <v>221</v>
      </c>
      <c r="B12817" t="s">
        <v>1201</v>
      </c>
      <c r="C12817" t="s">
        <v>1202</v>
      </c>
      <c r="D12817">
        <v>1142853587987</v>
      </c>
      <c r="E12817">
        <v>351413364</v>
      </c>
      <c r="F12817">
        <v>1129923051</v>
      </c>
      <c r="G12817">
        <v>1</v>
      </c>
      <c r="H12817">
        <v>1000000000000</v>
      </c>
      <c r="I12817">
        <v>340000000</v>
      </c>
      <c r="J12817">
        <v>0.01</v>
      </c>
    </row>
    <row r="12818" spans="1:10" customFormat="1" hidden="1" x14ac:dyDescent="0.25">
      <c r="A12818">
        <v>221</v>
      </c>
      <c r="B12818" t="s">
        <v>1125</v>
      </c>
      <c r="C12818" t="s">
        <v>1126</v>
      </c>
      <c r="D12818">
        <v>2848156635398</v>
      </c>
      <c r="E12818">
        <v>1</v>
      </c>
      <c r="F12818">
        <v>0</v>
      </c>
      <c r="G12818">
        <v>0</v>
      </c>
      <c r="H12818">
        <v>575000000000</v>
      </c>
      <c r="I12818">
        <v>340000000</v>
      </c>
      <c r="J12818">
        <v>0</v>
      </c>
    </row>
    <row r="12819" spans="1:10" customFormat="1" hidden="1" x14ac:dyDescent="0.25">
      <c r="A12819">
        <v>221</v>
      </c>
      <c r="B12819" t="s">
        <v>2439</v>
      </c>
      <c r="C12819" t="s">
        <v>2440</v>
      </c>
      <c r="D12819">
        <v>678135232470</v>
      </c>
      <c r="E12819">
        <v>1</v>
      </c>
      <c r="F12819">
        <v>0</v>
      </c>
      <c r="G12819">
        <v>0</v>
      </c>
      <c r="H12819">
        <v>95000000000</v>
      </c>
      <c r="I12819">
        <v>340000000</v>
      </c>
      <c r="J12819">
        <v>2.5000000000000001E-2</v>
      </c>
    </row>
    <row r="12820" spans="1:10" customFormat="1" hidden="1" x14ac:dyDescent="0.25">
      <c r="A12820">
        <v>221</v>
      </c>
      <c r="B12820" t="s">
        <v>2172</v>
      </c>
      <c r="C12820" t="s">
        <v>2173</v>
      </c>
      <c r="D12820">
        <v>371420676296</v>
      </c>
      <c r="E12820">
        <v>1</v>
      </c>
      <c r="F12820">
        <v>0</v>
      </c>
      <c r="G12820">
        <v>0</v>
      </c>
      <c r="H12820">
        <v>14400000000</v>
      </c>
      <c r="I12820">
        <v>400000000</v>
      </c>
      <c r="J12820">
        <v>0.05</v>
      </c>
    </row>
    <row r="12821" spans="1:10" customFormat="1" hidden="1" x14ac:dyDescent="0.25">
      <c r="A12821">
        <v>221</v>
      </c>
      <c r="B12821" t="s">
        <v>1038</v>
      </c>
      <c r="C12821" t="s">
        <v>1039</v>
      </c>
      <c r="D12821">
        <v>10270898527</v>
      </c>
      <c r="E12821">
        <v>1</v>
      </c>
      <c r="F12821">
        <v>0</v>
      </c>
      <c r="G12821">
        <v>0</v>
      </c>
      <c r="H12821">
        <v>1000000000</v>
      </c>
      <c r="I12821">
        <v>340000000</v>
      </c>
      <c r="J12821">
        <v>0.01</v>
      </c>
    </row>
    <row r="12822" spans="1:10" customFormat="1" hidden="1" x14ac:dyDescent="0.25">
      <c r="A12822">
        <v>221</v>
      </c>
      <c r="B12822" t="s">
        <v>695</v>
      </c>
      <c r="C12822" t="s">
        <v>696</v>
      </c>
      <c r="D12822">
        <v>151232941280</v>
      </c>
      <c r="E12822">
        <v>1</v>
      </c>
      <c r="F12822">
        <v>0</v>
      </c>
      <c r="G12822">
        <v>0</v>
      </c>
      <c r="H12822">
        <v>100000000000</v>
      </c>
      <c r="I12822">
        <v>340000000</v>
      </c>
      <c r="J12822">
        <v>0.02</v>
      </c>
    </row>
    <row r="12823" spans="1:10" customFormat="1" hidden="1" x14ac:dyDescent="0.25">
      <c r="A12823">
        <v>221</v>
      </c>
      <c r="B12823" t="s">
        <v>810</v>
      </c>
      <c r="C12823" t="s">
        <v>811</v>
      </c>
      <c r="D12823">
        <v>48013332779</v>
      </c>
      <c r="E12823">
        <v>1</v>
      </c>
      <c r="F12823">
        <v>0</v>
      </c>
      <c r="G12823">
        <v>0</v>
      </c>
      <c r="H12823">
        <v>35000000000</v>
      </c>
      <c r="I12823">
        <v>340000000</v>
      </c>
      <c r="J12823">
        <v>0</v>
      </c>
    </row>
    <row r="12824" spans="1:10" customFormat="1" hidden="1" x14ac:dyDescent="0.25">
      <c r="A12824">
        <v>221</v>
      </c>
      <c r="B12824" s="161" t="s">
        <v>879</v>
      </c>
      <c r="C12824" t="s">
        <v>880</v>
      </c>
      <c r="D12824">
        <v>308673434862</v>
      </c>
      <c r="E12824">
        <v>1</v>
      </c>
      <c r="F12824">
        <v>0</v>
      </c>
      <c r="G12824">
        <v>0</v>
      </c>
      <c r="H12824">
        <v>10000000000</v>
      </c>
      <c r="I12824">
        <v>340000000</v>
      </c>
      <c r="J12824">
        <v>0.03</v>
      </c>
    </row>
    <row r="12825" spans="1:10" customFormat="1" hidden="1" x14ac:dyDescent="0.25">
      <c r="A12825">
        <v>221</v>
      </c>
      <c r="B12825" t="s">
        <v>2561</v>
      </c>
      <c r="C12825" t="s">
        <v>2562</v>
      </c>
      <c r="D12825">
        <v>172529237661</v>
      </c>
      <c r="E12825">
        <v>1</v>
      </c>
      <c r="F12825">
        <v>0</v>
      </c>
      <c r="G12825">
        <v>0</v>
      </c>
      <c r="H12825">
        <v>170000000000</v>
      </c>
      <c r="I12825">
        <v>340000000</v>
      </c>
      <c r="J12825">
        <v>0.05</v>
      </c>
    </row>
    <row r="12826" spans="1:10" customFormat="1" hidden="1" x14ac:dyDescent="0.25">
      <c r="A12826">
        <v>221</v>
      </c>
      <c r="B12826" t="s">
        <v>1464</v>
      </c>
      <c r="C12826" t="s">
        <v>1465</v>
      </c>
      <c r="D12826">
        <v>100007821255</v>
      </c>
      <c r="E12826">
        <v>362821314</v>
      </c>
      <c r="F12826">
        <v>1118244395</v>
      </c>
      <c r="G12826">
        <v>1</v>
      </c>
      <c r="H12826">
        <v>100000000000</v>
      </c>
      <c r="I12826">
        <v>340000000</v>
      </c>
      <c r="J12826">
        <v>0.02</v>
      </c>
    </row>
    <row r="12827" spans="1:10" customFormat="1" hidden="1" x14ac:dyDescent="0.25">
      <c r="A12827">
        <v>221</v>
      </c>
      <c r="B12827" t="s">
        <v>1867</v>
      </c>
      <c r="C12827" t="s">
        <v>1868</v>
      </c>
      <c r="D12827">
        <v>274224134859</v>
      </c>
      <c r="E12827">
        <v>1</v>
      </c>
      <c r="F12827">
        <v>0</v>
      </c>
      <c r="G12827">
        <v>0</v>
      </c>
      <c r="H12827">
        <v>100000000003</v>
      </c>
      <c r="I12827">
        <v>340000000</v>
      </c>
      <c r="J12827">
        <v>0.03</v>
      </c>
    </row>
    <row r="12828" spans="1:10" customFormat="1" hidden="1" x14ac:dyDescent="0.25">
      <c r="A12828">
        <v>221</v>
      </c>
      <c r="B12828" t="s">
        <v>2116</v>
      </c>
      <c r="C12828">
        <v>3301</v>
      </c>
      <c r="D12828">
        <v>75004604010</v>
      </c>
      <c r="E12828">
        <v>1</v>
      </c>
      <c r="F12828">
        <v>0</v>
      </c>
      <c r="G12828">
        <v>0</v>
      </c>
      <c r="H12828">
        <v>75000000000</v>
      </c>
      <c r="I12828">
        <v>340000000</v>
      </c>
      <c r="J12828">
        <v>0.02</v>
      </c>
    </row>
    <row r="12829" spans="1:10" customFormat="1" hidden="1" x14ac:dyDescent="0.25">
      <c r="A12829">
        <v>221</v>
      </c>
      <c r="B12829" t="s">
        <v>435</v>
      </c>
      <c r="C12829" t="s">
        <v>436</v>
      </c>
      <c r="D12829">
        <v>1728556205629</v>
      </c>
      <c r="E12829">
        <v>1</v>
      </c>
      <c r="F12829">
        <v>0</v>
      </c>
      <c r="G12829">
        <v>0</v>
      </c>
      <c r="H12829">
        <v>501000000000</v>
      </c>
      <c r="I12829">
        <v>400000000</v>
      </c>
      <c r="J12829">
        <v>0</v>
      </c>
    </row>
    <row r="12830" spans="1:10" customFormat="1" hidden="1" x14ac:dyDescent="0.25">
      <c r="A12830">
        <v>221</v>
      </c>
      <c r="B12830" t="s">
        <v>511</v>
      </c>
      <c r="C12830" t="s">
        <v>512</v>
      </c>
      <c r="D12830">
        <v>909833947359</v>
      </c>
      <c r="E12830">
        <v>340000000</v>
      </c>
      <c r="F12830">
        <v>1141446676</v>
      </c>
      <c r="G12830">
        <v>1</v>
      </c>
      <c r="H12830">
        <v>252000000000</v>
      </c>
      <c r="I12830">
        <v>340000000</v>
      </c>
      <c r="J12830">
        <v>0</v>
      </c>
    </row>
    <row r="12831" spans="1:10" customFormat="1" hidden="1" x14ac:dyDescent="0.25">
      <c r="A12831">
        <v>221</v>
      </c>
      <c r="B12831" t="s">
        <v>642</v>
      </c>
      <c r="C12831" t="s">
        <v>643</v>
      </c>
      <c r="D12831">
        <v>4757378414732</v>
      </c>
      <c r="E12831">
        <v>663955580</v>
      </c>
      <c r="F12831">
        <v>3786006843</v>
      </c>
      <c r="G12831">
        <v>3</v>
      </c>
      <c r="H12831">
        <v>1618033988749</v>
      </c>
      <c r="I12831">
        <v>345000000</v>
      </c>
      <c r="J12831">
        <v>7.7700000000000005E-2</v>
      </c>
    </row>
    <row r="12832" spans="1:10" customFormat="1" hidden="1" x14ac:dyDescent="0.25">
      <c r="A12832">
        <v>221</v>
      </c>
      <c r="B12832" t="s">
        <v>739</v>
      </c>
      <c r="C12832" t="s">
        <v>740</v>
      </c>
      <c r="D12832">
        <v>212639340703</v>
      </c>
      <c r="E12832">
        <v>1</v>
      </c>
      <c r="F12832">
        <v>0</v>
      </c>
      <c r="G12832">
        <v>0</v>
      </c>
      <c r="H12832">
        <v>120000000000</v>
      </c>
      <c r="I12832">
        <v>340000000</v>
      </c>
      <c r="J12832">
        <v>0.01</v>
      </c>
    </row>
    <row r="12833" spans="1:10" customFormat="1" hidden="1" x14ac:dyDescent="0.25">
      <c r="A12833">
        <v>221</v>
      </c>
      <c r="B12833" t="s">
        <v>2000</v>
      </c>
      <c r="C12833" t="s">
        <v>2001</v>
      </c>
      <c r="D12833">
        <v>519357224171</v>
      </c>
      <c r="E12833">
        <v>1</v>
      </c>
      <c r="F12833">
        <v>0</v>
      </c>
      <c r="G12833">
        <v>0</v>
      </c>
      <c r="H12833">
        <v>10000000000</v>
      </c>
      <c r="I12833">
        <v>340000000</v>
      </c>
      <c r="J12833">
        <v>5.0000000000000001E-3</v>
      </c>
    </row>
    <row r="12834" spans="1:10" customFormat="1" hidden="1" x14ac:dyDescent="0.25">
      <c r="A12834">
        <v>221</v>
      </c>
      <c r="B12834" t="s">
        <v>1412</v>
      </c>
      <c r="C12834" t="s">
        <v>1413</v>
      </c>
      <c r="D12834">
        <v>103247817550</v>
      </c>
      <c r="E12834">
        <v>1</v>
      </c>
      <c r="F12834">
        <v>0</v>
      </c>
      <c r="G12834">
        <v>0</v>
      </c>
      <c r="H12834">
        <v>50000000000</v>
      </c>
      <c r="I12834">
        <v>340000000</v>
      </c>
      <c r="J12834">
        <v>0.01</v>
      </c>
    </row>
    <row r="12835" spans="1:10" customFormat="1" hidden="1" x14ac:dyDescent="0.25">
      <c r="A12835">
        <v>221</v>
      </c>
      <c r="B12835" t="s">
        <v>2227</v>
      </c>
      <c r="C12835" t="s">
        <v>2228</v>
      </c>
      <c r="D12835">
        <v>208568934453</v>
      </c>
      <c r="E12835">
        <v>1</v>
      </c>
      <c r="F12835">
        <v>0</v>
      </c>
      <c r="G12835">
        <v>0</v>
      </c>
      <c r="H12835">
        <v>30000000000</v>
      </c>
      <c r="I12835">
        <v>340000000</v>
      </c>
      <c r="J12835">
        <v>0.04</v>
      </c>
    </row>
    <row r="12836" spans="1:10" customFormat="1" hidden="1" x14ac:dyDescent="0.25">
      <c r="A12836">
        <v>221</v>
      </c>
      <c r="B12836" t="s">
        <v>1832</v>
      </c>
      <c r="C12836" t="s">
        <v>1833</v>
      </c>
      <c r="D12836">
        <v>130045234202</v>
      </c>
      <c r="E12836">
        <v>1</v>
      </c>
      <c r="F12836">
        <v>0</v>
      </c>
      <c r="G12836">
        <v>0</v>
      </c>
      <c r="H12836">
        <v>118999000000</v>
      </c>
      <c r="I12836">
        <v>340000000</v>
      </c>
      <c r="J12836">
        <v>1.4999999999999999E-2</v>
      </c>
    </row>
    <row r="12837" spans="1:10" customFormat="1" hidden="1" x14ac:dyDescent="0.25">
      <c r="A12837">
        <v>221</v>
      </c>
      <c r="B12837" t="s">
        <v>1721</v>
      </c>
      <c r="C12837" t="s">
        <v>1722</v>
      </c>
      <c r="D12837">
        <v>1740979064981</v>
      </c>
      <c r="E12837">
        <v>1</v>
      </c>
      <c r="F12837">
        <v>0</v>
      </c>
      <c r="G12837">
        <v>0</v>
      </c>
      <c r="H12837">
        <v>1220000000000</v>
      </c>
      <c r="I12837">
        <v>340000000</v>
      </c>
      <c r="J12837">
        <v>0</v>
      </c>
    </row>
    <row r="12838" spans="1:10" customFormat="1" hidden="1" x14ac:dyDescent="0.25">
      <c r="A12838">
        <v>221</v>
      </c>
      <c r="B12838" t="s">
        <v>790</v>
      </c>
      <c r="C12838" t="s">
        <v>791</v>
      </c>
      <c r="D12838">
        <v>1068997572571</v>
      </c>
      <c r="E12838">
        <v>351412962</v>
      </c>
      <c r="F12838">
        <v>1129883279</v>
      </c>
      <c r="G12838">
        <v>1</v>
      </c>
      <c r="H12838">
        <v>125000000000</v>
      </c>
      <c r="I12838">
        <v>340000000</v>
      </c>
      <c r="J12838">
        <v>0.01</v>
      </c>
    </row>
    <row r="12839" spans="1:10" customFormat="1" hidden="1" x14ac:dyDescent="0.25">
      <c r="A12839">
        <v>221</v>
      </c>
      <c r="B12839" t="s">
        <v>1494</v>
      </c>
      <c r="C12839" t="s">
        <v>1495</v>
      </c>
      <c r="D12839">
        <v>224511309962</v>
      </c>
      <c r="E12839">
        <v>1</v>
      </c>
      <c r="F12839">
        <v>0</v>
      </c>
      <c r="G12839">
        <v>0</v>
      </c>
      <c r="H12839">
        <v>106000000000</v>
      </c>
      <c r="I12839">
        <v>360000000</v>
      </c>
      <c r="J12839">
        <v>0.03</v>
      </c>
    </row>
    <row r="12840" spans="1:10" customFormat="1" hidden="1" x14ac:dyDescent="0.25">
      <c r="A12840">
        <v>221</v>
      </c>
      <c r="B12840" t="s">
        <v>1509</v>
      </c>
      <c r="C12840" t="s">
        <v>1510</v>
      </c>
      <c r="D12840">
        <v>3920476288</v>
      </c>
      <c r="E12840">
        <v>1</v>
      </c>
      <c r="F12840">
        <v>0</v>
      </c>
      <c r="G12840">
        <v>0</v>
      </c>
      <c r="H12840">
        <v>0</v>
      </c>
      <c r="I12840">
        <v>340000000</v>
      </c>
      <c r="J12840">
        <v>4.8000000000000001E-2</v>
      </c>
    </row>
    <row r="12841" spans="1:10" customFormat="1" hidden="1" x14ac:dyDescent="0.25">
      <c r="A12841">
        <v>221</v>
      </c>
      <c r="B12841" t="s">
        <v>1089</v>
      </c>
      <c r="C12841" t="s">
        <v>1090</v>
      </c>
      <c r="D12841">
        <v>974560077505</v>
      </c>
      <c r="E12841">
        <v>379947078</v>
      </c>
      <c r="F12841">
        <v>1101398014</v>
      </c>
      <c r="G12841">
        <v>1</v>
      </c>
      <c r="H12841">
        <v>160000000000</v>
      </c>
      <c r="I12841">
        <v>340000000</v>
      </c>
      <c r="J12841">
        <v>3.5000000000000003E-2</v>
      </c>
    </row>
    <row r="12842" spans="1:10" customFormat="1" hidden="1" x14ac:dyDescent="0.25">
      <c r="A12842">
        <v>221</v>
      </c>
      <c r="B12842" t="s">
        <v>323</v>
      </c>
      <c r="C12842" t="s">
        <v>324</v>
      </c>
      <c r="D12842">
        <v>873441989023</v>
      </c>
      <c r="E12842">
        <v>1</v>
      </c>
      <c r="F12842">
        <v>0</v>
      </c>
      <c r="G12842">
        <v>0</v>
      </c>
      <c r="H12842">
        <v>450000000000</v>
      </c>
      <c r="I12842">
        <v>340000000</v>
      </c>
      <c r="J12842">
        <v>7.4999999999999997E-3</v>
      </c>
    </row>
    <row r="12843" spans="1:10" customFormat="1" hidden="1" x14ac:dyDescent="0.25">
      <c r="A12843">
        <v>221</v>
      </c>
      <c r="B12843" t="s">
        <v>152</v>
      </c>
      <c r="C12843" t="s">
        <v>153</v>
      </c>
      <c r="D12843">
        <v>738290842956</v>
      </c>
      <c r="E12843">
        <v>1</v>
      </c>
      <c r="F12843">
        <v>0</v>
      </c>
      <c r="G12843">
        <v>0</v>
      </c>
      <c r="H12843">
        <v>100000000</v>
      </c>
      <c r="I12843">
        <v>340000000</v>
      </c>
      <c r="J12843">
        <v>0.02</v>
      </c>
    </row>
    <row r="12844" spans="1:10" customFormat="1" hidden="1" x14ac:dyDescent="0.25">
      <c r="A12844">
        <v>221</v>
      </c>
      <c r="B12844" t="s">
        <v>986</v>
      </c>
      <c r="C12844" t="s">
        <v>987</v>
      </c>
      <c r="D12844">
        <v>86970532616</v>
      </c>
      <c r="E12844">
        <v>1</v>
      </c>
      <c r="F12844">
        <v>0</v>
      </c>
      <c r="G12844">
        <v>0</v>
      </c>
      <c r="H12844">
        <v>30000000000</v>
      </c>
      <c r="I12844">
        <v>340000000</v>
      </c>
      <c r="J12844">
        <v>0.01</v>
      </c>
    </row>
    <row r="12845" spans="1:10" customFormat="1" hidden="1" x14ac:dyDescent="0.25">
      <c r="A12845">
        <v>221</v>
      </c>
      <c r="B12845" t="s">
        <v>2045</v>
      </c>
      <c r="C12845" t="s">
        <v>2046</v>
      </c>
      <c r="D12845">
        <v>693608251176</v>
      </c>
      <c r="E12845">
        <v>422085496</v>
      </c>
      <c r="F12845">
        <v>4022189331</v>
      </c>
      <c r="G12845">
        <v>3</v>
      </c>
      <c r="H12845">
        <v>311800000000</v>
      </c>
      <c r="I12845">
        <v>340000000</v>
      </c>
      <c r="J12845">
        <v>0.02</v>
      </c>
    </row>
    <row r="12846" spans="1:10" customFormat="1" hidden="1" x14ac:dyDescent="0.25">
      <c r="A12846">
        <v>221</v>
      </c>
      <c r="B12846" t="s">
        <v>1121</v>
      </c>
      <c r="C12846" t="s">
        <v>1122</v>
      </c>
      <c r="D12846">
        <v>115141598183</v>
      </c>
      <c r="E12846">
        <v>1</v>
      </c>
      <c r="F12846">
        <v>0</v>
      </c>
      <c r="G12846">
        <v>0</v>
      </c>
      <c r="H12846">
        <v>1000000000</v>
      </c>
      <c r="I12846">
        <v>345000000</v>
      </c>
      <c r="J12846">
        <v>0.03</v>
      </c>
    </row>
    <row r="12847" spans="1:10" customFormat="1" hidden="1" x14ac:dyDescent="0.25">
      <c r="A12847">
        <v>221</v>
      </c>
      <c r="B12847" t="s">
        <v>1902</v>
      </c>
      <c r="C12847" t="s">
        <v>1903</v>
      </c>
      <c r="D12847">
        <v>5333844442259</v>
      </c>
      <c r="E12847">
        <v>340000000</v>
      </c>
      <c r="F12847">
        <v>2622172876</v>
      </c>
      <c r="G12847">
        <v>2</v>
      </c>
      <c r="H12847">
        <v>10000000000</v>
      </c>
      <c r="I12847">
        <v>340000000</v>
      </c>
      <c r="J12847">
        <v>0</v>
      </c>
    </row>
    <row r="12848" spans="1:10" customFormat="1" hidden="1" x14ac:dyDescent="0.25">
      <c r="A12848">
        <v>221</v>
      </c>
      <c r="B12848" t="s">
        <v>2231</v>
      </c>
      <c r="C12848" t="s">
        <v>2232</v>
      </c>
      <c r="D12848">
        <v>18067673927</v>
      </c>
      <c r="E12848">
        <v>1</v>
      </c>
      <c r="F12848">
        <v>0</v>
      </c>
      <c r="G12848">
        <v>0</v>
      </c>
      <c r="H12848">
        <v>100000000</v>
      </c>
      <c r="I12848">
        <v>340000000</v>
      </c>
      <c r="J12848">
        <v>0</v>
      </c>
    </row>
    <row r="12849" spans="1:10" customFormat="1" hidden="1" x14ac:dyDescent="0.25">
      <c r="A12849">
        <v>221</v>
      </c>
      <c r="B12849" t="s">
        <v>1820</v>
      </c>
      <c r="C12849" t="s">
        <v>1821</v>
      </c>
      <c r="D12849">
        <v>254701144603</v>
      </c>
      <c r="E12849">
        <v>1</v>
      </c>
      <c r="F12849">
        <v>0</v>
      </c>
      <c r="G12849">
        <v>0</v>
      </c>
      <c r="H12849">
        <v>100000000000</v>
      </c>
      <c r="I12849">
        <v>340000000</v>
      </c>
      <c r="J12849">
        <v>0</v>
      </c>
    </row>
    <row r="12850" spans="1:10" customFormat="1" hidden="1" x14ac:dyDescent="0.25">
      <c r="A12850">
        <v>221</v>
      </c>
      <c r="B12850" t="s">
        <v>881</v>
      </c>
      <c r="C12850" t="s">
        <v>882</v>
      </c>
      <c r="D12850">
        <v>134664393531</v>
      </c>
      <c r="E12850">
        <v>1</v>
      </c>
      <c r="F12850">
        <v>0</v>
      </c>
      <c r="G12850">
        <v>0</v>
      </c>
      <c r="H12850">
        <v>30000000000</v>
      </c>
      <c r="I12850">
        <v>340000000</v>
      </c>
      <c r="J12850">
        <v>0.01</v>
      </c>
    </row>
    <row r="12851" spans="1:10" customFormat="1" hidden="1" x14ac:dyDescent="0.25">
      <c r="A12851">
        <v>221</v>
      </c>
      <c r="B12851" t="s">
        <v>1153</v>
      </c>
      <c r="C12851" t="s">
        <v>1154</v>
      </c>
      <c r="D12851">
        <v>841006429313</v>
      </c>
      <c r="E12851">
        <v>422065417</v>
      </c>
      <c r="F12851">
        <v>4021205471</v>
      </c>
      <c r="G12851">
        <v>3</v>
      </c>
      <c r="H12851">
        <v>12000000000</v>
      </c>
      <c r="I12851">
        <v>340000000</v>
      </c>
      <c r="J12851">
        <v>0.02</v>
      </c>
    </row>
    <row r="12852" spans="1:10" customFormat="1" hidden="1" x14ac:dyDescent="0.25">
      <c r="A12852">
        <v>221</v>
      </c>
      <c r="B12852" t="s">
        <v>1593</v>
      </c>
      <c r="C12852" t="s">
        <v>1594</v>
      </c>
      <c r="D12852">
        <v>153255278122</v>
      </c>
      <c r="E12852">
        <v>1</v>
      </c>
      <c r="F12852">
        <v>0</v>
      </c>
      <c r="G12852">
        <v>0</v>
      </c>
      <c r="H12852">
        <v>108000000000</v>
      </c>
      <c r="I12852">
        <v>340000000</v>
      </c>
      <c r="J12852">
        <v>0.03</v>
      </c>
    </row>
    <row r="12853" spans="1:10" customFormat="1" hidden="1" x14ac:dyDescent="0.25">
      <c r="A12853">
        <v>221</v>
      </c>
      <c r="B12853" t="s">
        <v>2065</v>
      </c>
      <c r="C12853" t="s">
        <v>2066</v>
      </c>
      <c r="D12853">
        <v>647616916217</v>
      </c>
      <c r="E12853">
        <v>1</v>
      </c>
      <c r="F12853">
        <v>0</v>
      </c>
      <c r="G12853">
        <v>0</v>
      </c>
      <c r="H12853">
        <v>225000000000</v>
      </c>
      <c r="I12853">
        <v>340000000</v>
      </c>
      <c r="J12853">
        <v>0.02</v>
      </c>
    </row>
    <row r="12854" spans="1:10" customFormat="1" hidden="1" x14ac:dyDescent="0.25">
      <c r="A12854">
        <v>221</v>
      </c>
      <c r="B12854" t="s">
        <v>1388</v>
      </c>
      <c r="C12854" t="s">
        <v>1389</v>
      </c>
      <c r="D12854">
        <v>1967577849962</v>
      </c>
      <c r="E12854">
        <v>1</v>
      </c>
      <c r="F12854">
        <v>0</v>
      </c>
      <c r="G12854">
        <v>0</v>
      </c>
      <c r="H12854">
        <v>12400000000</v>
      </c>
      <c r="I12854">
        <v>340000000</v>
      </c>
      <c r="J12854">
        <v>0.01</v>
      </c>
    </row>
    <row r="12855" spans="1:10" customFormat="1" hidden="1" x14ac:dyDescent="0.25">
      <c r="A12855">
        <v>221</v>
      </c>
      <c r="B12855" t="s">
        <v>925</v>
      </c>
      <c r="C12855" t="s">
        <v>926</v>
      </c>
      <c r="D12855">
        <v>13087827666790</v>
      </c>
      <c r="E12855">
        <v>440338244</v>
      </c>
      <c r="F12855">
        <v>9933486212</v>
      </c>
      <c r="G12855">
        <v>7</v>
      </c>
      <c r="H12855">
        <v>450000000000</v>
      </c>
      <c r="I12855">
        <v>340000000</v>
      </c>
      <c r="J12855">
        <v>0.01</v>
      </c>
    </row>
    <row r="12856" spans="1:10" customFormat="1" hidden="1" x14ac:dyDescent="0.25">
      <c r="A12856">
        <v>221</v>
      </c>
      <c r="B12856" t="s">
        <v>1940</v>
      </c>
      <c r="C12856" t="s">
        <v>1941</v>
      </c>
      <c r="D12856">
        <v>603400391684</v>
      </c>
      <c r="E12856">
        <v>340000000</v>
      </c>
      <c r="F12856">
        <v>1141381459</v>
      </c>
      <c r="G12856">
        <v>1</v>
      </c>
      <c r="H12856">
        <v>300000000000</v>
      </c>
      <c r="I12856">
        <v>340000000</v>
      </c>
      <c r="J12856">
        <v>0</v>
      </c>
    </row>
    <row r="12857" spans="1:10" customFormat="1" hidden="1" x14ac:dyDescent="0.25">
      <c r="A12857">
        <v>221</v>
      </c>
      <c r="B12857" t="s">
        <v>2297</v>
      </c>
      <c r="C12857" t="s">
        <v>2298</v>
      </c>
      <c r="D12857">
        <v>36505869752</v>
      </c>
      <c r="E12857">
        <v>1</v>
      </c>
      <c r="F12857">
        <v>0</v>
      </c>
      <c r="G12857">
        <v>0</v>
      </c>
      <c r="H12857">
        <v>11500000000</v>
      </c>
      <c r="I12857">
        <v>340000000</v>
      </c>
      <c r="J12857">
        <v>0.03</v>
      </c>
    </row>
    <row r="12858" spans="1:10" customFormat="1" hidden="1" x14ac:dyDescent="0.25">
      <c r="A12858">
        <v>221</v>
      </c>
      <c r="B12858" t="s">
        <v>1458</v>
      </c>
      <c r="C12858" t="s">
        <v>1459</v>
      </c>
      <c r="D12858">
        <v>17013392386</v>
      </c>
      <c r="E12858">
        <v>1</v>
      </c>
      <c r="F12858">
        <v>0</v>
      </c>
      <c r="G12858">
        <v>0</v>
      </c>
      <c r="H12858">
        <v>1500000000</v>
      </c>
      <c r="I12858">
        <v>340000000</v>
      </c>
      <c r="J12858">
        <v>0.02</v>
      </c>
    </row>
    <row r="12859" spans="1:10" customFormat="1" hidden="1" x14ac:dyDescent="0.25">
      <c r="A12859">
        <v>221</v>
      </c>
      <c r="B12859" t="s">
        <v>633</v>
      </c>
      <c r="C12859" t="s">
        <v>634</v>
      </c>
      <c r="D12859">
        <v>255627097527</v>
      </c>
      <c r="E12859">
        <v>1</v>
      </c>
      <c r="F12859">
        <v>0</v>
      </c>
      <c r="G12859">
        <v>0</v>
      </c>
      <c r="H12859">
        <v>100000000000</v>
      </c>
      <c r="I12859">
        <v>340000000</v>
      </c>
      <c r="J12859">
        <v>8.9999999999999993E-3</v>
      </c>
    </row>
    <row r="12860" spans="1:10" customFormat="1" hidden="1" x14ac:dyDescent="0.25">
      <c r="A12860">
        <v>221</v>
      </c>
      <c r="B12860" t="s">
        <v>2402</v>
      </c>
      <c r="C12860" t="s">
        <v>2403</v>
      </c>
      <c r="D12860">
        <v>290579311152</v>
      </c>
      <c r="E12860">
        <v>1</v>
      </c>
      <c r="F12860">
        <v>0</v>
      </c>
      <c r="G12860">
        <v>0</v>
      </c>
      <c r="H12860">
        <v>175000000000</v>
      </c>
      <c r="I12860">
        <v>340000000</v>
      </c>
      <c r="J12860">
        <v>0.02</v>
      </c>
    </row>
    <row r="12861" spans="1:10" customFormat="1" hidden="1" x14ac:dyDescent="0.25">
      <c r="A12861">
        <v>221</v>
      </c>
      <c r="B12861" s="161" t="s">
        <v>2207</v>
      </c>
      <c r="C12861" t="s">
        <v>2208</v>
      </c>
      <c r="D12861">
        <v>19674016204</v>
      </c>
      <c r="E12861">
        <v>1</v>
      </c>
      <c r="F12861">
        <v>0</v>
      </c>
      <c r="G12861">
        <v>0</v>
      </c>
      <c r="H12861">
        <v>500000000</v>
      </c>
      <c r="I12861">
        <v>340000000</v>
      </c>
      <c r="J12861">
        <v>0.05</v>
      </c>
    </row>
    <row r="12862" spans="1:10" customFormat="1" hidden="1" x14ac:dyDescent="0.25">
      <c r="A12862">
        <v>221</v>
      </c>
      <c r="B12862" t="s">
        <v>1896</v>
      </c>
      <c r="C12862" t="s">
        <v>1897</v>
      </c>
      <c r="D12862">
        <v>1613902033613</v>
      </c>
      <c r="E12862">
        <v>340000000</v>
      </c>
      <c r="F12862">
        <v>1141067681</v>
      </c>
      <c r="G12862">
        <v>1</v>
      </c>
      <c r="H12862">
        <v>1000000000</v>
      </c>
      <c r="I12862">
        <v>340000000</v>
      </c>
      <c r="J12862">
        <v>0</v>
      </c>
    </row>
    <row r="12863" spans="1:10" customFormat="1" hidden="1" x14ac:dyDescent="0.25">
      <c r="A12863">
        <v>221</v>
      </c>
      <c r="B12863" t="s">
        <v>1603</v>
      </c>
      <c r="C12863" t="s">
        <v>1604</v>
      </c>
      <c r="D12863">
        <v>95046121026</v>
      </c>
      <c r="E12863">
        <v>1</v>
      </c>
      <c r="F12863">
        <v>0</v>
      </c>
      <c r="G12863">
        <v>0</v>
      </c>
      <c r="H12863">
        <v>2000000000</v>
      </c>
      <c r="I12863">
        <v>340000000</v>
      </c>
      <c r="J12863">
        <v>0.01</v>
      </c>
    </row>
    <row r="12864" spans="1:10" customFormat="1" hidden="1" x14ac:dyDescent="0.25">
      <c r="A12864">
        <v>221</v>
      </c>
      <c r="B12864" t="s">
        <v>538</v>
      </c>
      <c r="C12864" t="s">
        <v>539</v>
      </c>
      <c r="D12864">
        <v>258221451495</v>
      </c>
      <c r="E12864">
        <v>1</v>
      </c>
      <c r="F12864">
        <v>0</v>
      </c>
      <c r="G12864">
        <v>0</v>
      </c>
      <c r="H12864">
        <v>30000000000</v>
      </c>
      <c r="I12864">
        <v>340000000</v>
      </c>
      <c r="J12864">
        <v>0</v>
      </c>
    </row>
    <row r="12865" spans="1:10" customFormat="1" hidden="1" x14ac:dyDescent="0.25">
      <c r="A12865">
        <v>221</v>
      </c>
      <c r="B12865" t="s">
        <v>2291</v>
      </c>
      <c r="C12865" t="s">
        <v>2292</v>
      </c>
      <c r="D12865">
        <v>161006162570</v>
      </c>
      <c r="E12865">
        <v>1</v>
      </c>
      <c r="F12865">
        <v>0</v>
      </c>
      <c r="G12865">
        <v>0</v>
      </c>
      <c r="H12865">
        <v>130000000000</v>
      </c>
      <c r="I12865">
        <v>345000000</v>
      </c>
      <c r="J12865">
        <v>0</v>
      </c>
    </row>
    <row r="12866" spans="1:10" customFormat="1" hidden="1" x14ac:dyDescent="0.25">
      <c r="A12866">
        <v>221</v>
      </c>
      <c r="B12866" t="s">
        <v>2180</v>
      </c>
      <c r="C12866" t="s">
        <v>2181</v>
      </c>
      <c r="D12866">
        <v>111773487038</v>
      </c>
      <c r="E12866">
        <v>1</v>
      </c>
      <c r="F12866">
        <v>0</v>
      </c>
      <c r="G12866">
        <v>0</v>
      </c>
      <c r="H12866">
        <v>10000000000</v>
      </c>
      <c r="I12866">
        <v>340000000</v>
      </c>
      <c r="J12866">
        <v>0.01</v>
      </c>
    </row>
    <row r="12867" spans="1:10" customFormat="1" hidden="1" x14ac:dyDescent="0.25">
      <c r="A12867">
        <v>221</v>
      </c>
      <c r="B12867" t="s">
        <v>2123</v>
      </c>
      <c r="C12867" t="s">
        <v>2124</v>
      </c>
      <c r="D12867">
        <v>28749777028</v>
      </c>
      <c r="E12867">
        <v>1</v>
      </c>
      <c r="F12867">
        <v>0</v>
      </c>
      <c r="G12867">
        <v>0</v>
      </c>
      <c r="H12867">
        <v>900000000</v>
      </c>
      <c r="I12867">
        <v>340000000</v>
      </c>
      <c r="J12867">
        <v>0.04</v>
      </c>
    </row>
    <row r="12868" spans="1:10" customFormat="1" hidden="1" x14ac:dyDescent="0.25">
      <c r="A12868">
        <v>221</v>
      </c>
      <c r="B12868" t="s">
        <v>1165</v>
      </c>
      <c r="C12868" t="s">
        <v>1166</v>
      </c>
      <c r="D12868">
        <v>117864354301</v>
      </c>
      <c r="E12868">
        <v>1</v>
      </c>
      <c r="F12868">
        <v>0</v>
      </c>
      <c r="G12868">
        <v>0</v>
      </c>
      <c r="H12868">
        <v>76660000000</v>
      </c>
      <c r="I12868">
        <v>340000000</v>
      </c>
      <c r="J12868">
        <v>0.02</v>
      </c>
    </row>
    <row r="12869" spans="1:10" customFormat="1" hidden="1" x14ac:dyDescent="0.25">
      <c r="A12869">
        <v>221</v>
      </c>
      <c r="B12869" t="s">
        <v>228</v>
      </c>
      <c r="C12869" t="s">
        <v>229</v>
      </c>
      <c r="D12869">
        <v>1021255115</v>
      </c>
      <c r="E12869">
        <v>1</v>
      </c>
      <c r="F12869">
        <v>0</v>
      </c>
      <c r="G12869">
        <v>0</v>
      </c>
      <c r="H12869">
        <v>1000000000</v>
      </c>
      <c r="I12869">
        <v>340000000</v>
      </c>
      <c r="J12869">
        <v>0</v>
      </c>
    </row>
    <row r="12870" spans="1:10" customFormat="1" hidden="1" x14ac:dyDescent="0.25">
      <c r="A12870">
        <v>221</v>
      </c>
      <c r="B12870" t="s">
        <v>1006</v>
      </c>
      <c r="C12870" t="s">
        <v>1007</v>
      </c>
      <c r="D12870">
        <v>61792098722</v>
      </c>
      <c r="E12870">
        <v>1</v>
      </c>
      <c r="F12870">
        <v>0</v>
      </c>
      <c r="G12870">
        <v>0</v>
      </c>
      <c r="H12870">
        <v>10000000000</v>
      </c>
      <c r="I12870">
        <v>340000000</v>
      </c>
      <c r="J12870">
        <v>0.02</v>
      </c>
    </row>
    <row r="12871" spans="1:10" customFormat="1" hidden="1" x14ac:dyDescent="0.25">
      <c r="A12871">
        <v>221</v>
      </c>
      <c r="B12871" t="s">
        <v>1250</v>
      </c>
      <c r="C12871" t="s">
        <v>1251</v>
      </c>
      <c r="D12871">
        <v>704502510821</v>
      </c>
      <c r="E12871">
        <v>1</v>
      </c>
      <c r="F12871">
        <v>0</v>
      </c>
      <c r="G12871">
        <v>0</v>
      </c>
      <c r="H12871">
        <v>2000000000</v>
      </c>
      <c r="I12871">
        <v>340000000</v>
      </c>
      <c r="J12871">
        <v>0.02</v>
      </c>
    </row>
    <row r="12872" spans="1:10" customFormat="1" hidden="1" x14ac:dyDescent="0.25">
      <c r="A12872">
        <v>221</v>
      </c>
      <c r="B12872" t="s">
        <v>554</v>
      </c>
      <c r="C12872" t="s">
        <v>555</v>
      </c>
      <c r="D12872">
        <v>7504875938870</v>
      </c>
      <c r="E12872">
        <v>481316932</v>
      </c>
      <c r="F12872">
        <v>6924529715</v>
      </c>
      <c r="G12872">
        <v>5</v>
      </c>
      <c r="H12872">
        <v>50000000000</v>
      </c>
      <c r="I12872">
        <v>340000000</v>
      </c>
      <c r="J12872">
        <v>0.02</v>
      </c>
    </row>
    <row r="12873" spans="1:10" customFormat="1" hidden="1" x14ac:dyDescent="0.25">
      <c r="A12873">
        <v>221</v>
      </c>
      <c r="B12873" t="s">
        <v>1551</v>
      </c>
      <c r="C12873" t="s">
        <v>1328</v>
      </c>
      <c r="D12873">
        <v>519533423980</v>
      </c>
      <c r="E12873">
        <v>1</v>
      </c>
      <c r="F12873">
        <v>0</v>
      </c>
      <c r="G12873">
        <v>0</v>
      </c>
      <c r="H12873">
        <v>100000000000</v>
      </c>
      <c r="I12873">
        <v>340000000</v>
      </c>
      <c r="J12873">
        <v>0.02</v>
      </c>
    </row>
    <row r="12874" spans="1:10" customFormat="1" hidden="1" x14ac:dyDescent="0.25">
      <c r="A12874">
        <v>221</v>
      </c>
      <c r="B12874" t="s">
        <v>2577</v>
      </c>
      <c r="C12874" t="s">
        <v>2578</v>
      </c>
      <c r="D12874">
        <v>2278570594064</v>
      </c>
      <c r="E12874">
        <v>1</v>
      </c>
      <c r="F12874">
        <v>0</v>
      </c>
      <c r="G12874">
        <v>0</v>
      </c>
      <c r="H12874">
        <v>100000000000</v>
      </c>
      <c r="I12874">
        <v>340000000</v>
      </c>
      <c r="J12874">
        <v>1.4999999999999999E-2</v>
      </c>
    </row>
    <row r="12875" spans="1:10" customFormat="1" hidden="1" x14ac:dyDescent="0.25">
      <c r="A12875">
        <v>221</v>
      </c>
      <c r="B12875" t="s">
        <v>468</v>
      </c>
      <c r="C12875" t="s">
        <v>469</v>
      </c>
      <c r="D12875">
        <v>137548348808</v>
      </c>
      <c r="E12875">
        <v>362821791</v>
      </c>
      <c r="F12875">
        <v>1118267769</v>
      </c>
      <c r="G12875">
        <v>1</v>
      </c>
      <c r="H12875">
        <v>125000000000</v>
      </c>
      <c r="I12875">
        <v>340000000</v>
      </c>
      <c r="J12875">
        <v>0.02</v>
      </c>
    </row>
    <row r="12876" spans="1:10" customFormat="1" hidden="1" x14ac:dyDescent="0.25">
      <c r="A12876">
        <v>221</v>
      </c>
      <c r="B12876" t="s">
        <v>2538</v>
      </c>
      <c r="C12876" t="s">
        <v>2539</v>
      </c>
      <c r="D12876">
        <v>2565432258704</v>
      </c>
      <c r="E12876">
        <v>1</v>
      </c>
      <c r="F12876">
        <v>0</v>
      </c>
      <c r="G12876">
        <v>0</v>
      </c>
      <c r="H12876">
        <v>7680000000</v>
      </c>
      <c r="I12876">
        <v>340000000</v>
      </c>
      <c r="J12876">
        <v>0</v>
      </c>
    </row>
    <row r="12877" spans="1:10" customFormat="1" hidden="1" x14ac:dyDescent="0.25">
      <c r="A12877">
        <v>221</v>
      </c>
      <c r="B12877" t="s">
        <v>1565</v>
      </c>
      <c r="C12877" t="s">
        <v>1566</v>
      </c>
      <c r="D12877">
        <v>3336158621666</v>
      </c>
      <c r="E12877">
        <v>1</v>
      </c>
      <c r="F12877">
        <v>0</v>
      </c>
      <c r="G12877">
        <v>0</v>
      </c>
      <c r="H12877">
        <v>25000000000</v>
      </c>
      <c r="I12877">
        <v>500000000</v>
      </c>
      <c r="J12877">
        <v>0.01</v>
      </c>
    </row>
    <row r="12878" spans="1:10" customFormat="1" hidden="1" x14ac:dyDescent="0.25">
      <c r="A12878">
        <v>221</v>
      </c>
      <c r="B12878" t="s">
        <v>294</v>
      </c>
      <c r="C12878" t="s">
        <v>295</v>
      </c>
      <c r="D12878">
        <v>21468442678</v>
      </c>
      <c r="E12878">
        <v>1</v>
      </c>
      <c r="F12878">
        <v>0</v>
      </c>
      <c r="G12878">
        <v>0</v>
      </c>
      <c r="H12878">
        <v>1000000000</v>
      </c>
      <c r="I12878">
        <v>340000000</v>
      </c>
      <c r="J12878">
        <v>0.02</v>
      </c>
    </row>
    <row r="12879" spans="1:10" customFormat="1" hidden="1" x14ac:dyDescent="0.25">
      <c r="A12879">
        <v>221</v>
      </c>
      <c r="B12879" t="s">
        <v>770</v>
      </c>
      <c r="C12879" t="s">
        <v>771</v>
      </c>
      <c r="D12879">
        <v>1140118153363</v>
      </c>
      <c r="E12879">
        <v>1</v>
      </c>
      <c r="F12879">
        <v>0</v>
      </c>
      <c r="G12879">
        <v>0</v>
      </c>
      <c r="H12879">
        <v>900000000000</v>
      </c>
      <c r="I12879">
        <v>340000000</v>
      </c>
      <c r="J12879">
        <v>0</v>
      </c>
    </row>
    <row r="12880" spans="1:10" customFormat="1" hidden="1" x14ac:dyDescent="0.25">
      <c r="A12880">
        <v>221</v>
      </c>
      <c r="B12880" t="s">
        <v>2555</v>
      </c>
      <c r="C12880" t="s">
        <v>2556</v>
      </c>
      <c r="D12880">
        <v>2258653722952</v>
      </c>
      <c r="E12880">
        <v>442592428</v>
      </c>
      <c r="F12880">
        <v>4001104729</v>
      </c>
      <c r="G12880">
        <v>3</v>
      </c>
      <c r="H12880">
        <v>2200000000000</v>
      </c>
      <c r="I12880">
        <v>340000000</v>
      </c>
      <c r="J12880">
        <v>2.5000000000000001E-2</v>
      </c>
    </row>
    <row r="12881" spans="1:10" customFormat="1" hidden="1" x14ac:dyDescent="0.25">
      <c r="A12881">
        <v>221</v>
      </c>
      <c r="B12881" t="s">
        <v>453</v>
      </c>
      <c r="C12881" t="s">
        <v>454</v>
      </c>
      <c r="D12881">
        <v>7555585777</v>
      </c>
      <c r="E12881">
        <v>1</v>
      </c>
      <c r="F12881">
        <v>0</v>
      </c>
      <c r="G12881">
        <v>0</v>
      </c>
      <c r="H12881">
        <v>5000000000</v>
      </c>
      <c r="I12881">
        <v>340000000</v>
      </c>
      <c r="J12881">
        <v>0.01</v>
      </c>
    </row>
    <row r="12882" spans="1:10" customFormat="1" hidden="1" x14ac:dyDescent="0.25">
      <c r="A12882">
        <v>221</v>
      </c>
      <c r="B12882" t="s">
        <v>907</v>
      </c>
      <c r="C12882" t="s">
        <v>908</v>
      </c>
      <c r="D12882">
        <v>719689174229</v>
      </c>
      <c r="E12882">
        <v>362828763</v>
      </c>
      <c r="F12882">
        <v>1118609420</v>
      </c>
      <c r="G12882">
        <v>1</v>
      </c>
      <c r="H12882">
        <v>400000000000</v>
      </c>
      <c r="I12882">
        <v>340000000</v>
      </c>
      <c r="J12882">
        <v>0.02</v>
      </c>
    </row>
    <row r="12883" spans="1:10" customFormat="1" hidden="1" x14ac:dyDescent="0.25">
      <c r="A12883">
        <v>221</v>
      </c>
      <c r="B12883" t="s">
        <v>2309</v>
      </c>
      <c r="D12883">
        <v>229181600749</v>
      </c>
      <c r="E12883">
        <v>1</v>
      </c>
      <c r="F12883">
        <v>0</v>
      </c>
      <c r="G12883">
        <v>0</v>
      </c>
      <c r="H12883">
        <v>500000000</v>
      </c>
      <c r="I12883">
        <v>340000000</v>
      </c>
      <c r="J12883">
        <v>0.03</v>
      </c>
    </row>
    <row r="12884" spans="1:10" customFormat="1" hidden="1" x14ac:dyDescent="0.25">
      <c r="A12884">
        <v>221</v>
      </c>
      <c r="B12884" t="s">
        <v>1599</v>
      </c>
      <c r="C12884" t="s">
        <v>1600</v>
      </c>
      <c r="D12884">
        <v>46693870974</v>
      </c>
      <c r="E12884">
        <v>1</v>
      </c>
      <c r="F12884">
        <v>0</v>
      </c>
      <c r="G12884">
        <v>0</v>
      </c>
      <c r="H12884">
        <v>39100000000</v>
      </c>
      <c r="I12884">
        <v>340000000</v>
      </c>
      <c r="J12884">
        <v>0.02</v>
      </c>
    </row>
    <row r="12885" spans="1:10" customFormat="1" hidden="1" x14ac:dyDescent="0.25">
      <c r="A12885">
        <v>221</v>
      </c>
      <c r="B12885" t="s">
        <v>1091</v>
      </c>
      <c r="C12885" t="s">
        <v>964</v>
      </c>
      <c r="D12885">
        <v>111641433477</v>
      </c>
      <c r="E12885">
        <v>1</v>
      </c>
      <c r="F12885">
        <v>0</v>
      </c>
      <c r="G12885">
        <v>0</v>
      </c>
      <c r="H12885">
        <v>89000000000</v>
      </c>
      <c r="I12885">
        <v>340000000</v>
      </c>
      <c r="J12885">
        <v>0</v>
      </c>
    </row>
    <row r="12886" spans="1:10" customFormat="1" hidden="1" x14ac:dyDescent="0.25">
      <c r="A12886">
        <v>221</v>
      </c>
      <c r="B12886" t="s">
        <v>1436</v>
      </c>
      <c r="C12886" t="s">
        <v>1437</v>
      </c>
      <c r="D12886">
        <v>29662750042</v>
      </c>
      <c r="E12886">
        <v>1</v>
      </c>
      <c r="F12886">
        <v>0</v>
      </c>
      <c r="G12886">
        <v>0</v>
      </c>
      <c r="H12886">
        <v>22222222222</v>
      </c>
      <c r="I12886">
        <v>340000000</v>
      </c>
      <c r="J12886">
        <v>3.3300000000000003E-2</v>
      </c>
    </row>
    <row r="12887" spans="1:10" customFormat="1" hidden="1" x14ac:dyDescent="0.25">
      <c r="A12887">
        <v>221</v>
      </c>
      <c r="B12887" t="s">
        <v>264</v>
      </c>
      <c r="C12887" t="s">
        <v>265</v>
      </c>
      <c r="D12887">
        <v>614249371684</v>
      </c>
      <c r="E12887">
        <v>1</v>
      </c>
      <c r="F12887">
        <v>0</v>
      </c>
      <c r="G12887">
        <v>0</v>
      </c>
      <c r="H12887">
        <v>100025042945</v>
      </c>
      <c r="I12887">
        <v>340000000</v>
      </c>
      <c r="J12887">
        <v>0.03</v>
      </c>
    </row>
    <row r="12888" spans="1:10" customFormat="1" hidden="1" x14ac:dyDescent="0.25">
      <c r="A12888">
        <v>221</v>
      </c>
      <c r="B12888" t="s">
        <v>2147</v>
      </c>
      <c r="C12888" t="s">
        <v>2148</v>
      </c>
      <c r="D12888">
        <v>2178649518110</v>
      </c>
      <c r="E12888">
        <v>340000000</v>
      </c>
      <c r="F12888">
        <v>1141086381</v>
      </c>
      <c r="G12888">
        <v>1</v>
      </c>
      <c r="H12888">
        <v>10000000000</v>
      </c>
      <c r="I12888">
        <v>340000000</v>
      </c>
      <c r="J12888">
        <v>0</v>
      </c>
    </row>
    <row r="12889" spans="1:10" customFormat="1" hidden="1" x14ac:dyDescent="0.25">
      <c r="A12889">
        <v>221</v>
      </c>
      <c r="B12889" t="s">
        <v>1784</v>
      </c>
      <c r="C12889" t="s">
        <v>1785</v>
      </c>
      <c r="D12889">
        <v>1000000000</v>
      </c>
      <c r="E12889">
        <v>1</v>
      </c>
      <c r="F12889">
        <v>0</v>
      </c>
      <c r="G12889">
        <v>0</v>
      </c>
      <c r="H12889">
        <v>1000000000</v>
      </c>
      <c r="I12889">
        <v>340000000</v>
      </c>
      <c r="J12889">
        <v>0.03</v>
      </c>
    </row>
    <row r="12890" spans="1:10" customFormat="1" hidden="1" x14ac:dyDescent="0.25">
      <c r="A12890">
        <v>221</v>
      </c>
      <c r="B12890" t="s">
        <v>1356</v>
      </c>
      <c r="C12890" t="s">
        <v>1357</v>
      </c>
      <c r="D12890">
        <v>155632795641</v>
      </c>
      <c r="E12890">
        <v>1</v>
      </c>
      <c r="F12890">
        <v>0</v>
      </c>
      <c r="G12890">
        <v>0</v>
      </c>
      <c r="H12890">
        <v>80000000000</v>
      </c>
      <c r="I12890">
        <v>340000000</v>
      </c>
      <c r="J12890">
        <v>0.03</v>
      </c>
    </row>
    <row r="12891" spans="1:10" customFormat="1" hidden="1" x14ac:dyDescent="0.25">
      <c r="A12891">
        <v>221</v>
      </c>
      <c r="B12891" t="s">
        <v>1794</v>
      </c>
      <c r="C12891" t="s">
        <v>1795</v>
      </c>
      <c r="D12891">
        <v>1004519975898</v>
      </c>
      <c r="E12891">
        <v>1</v>
      </c>
      <c r="F12891">
        <v>0</v>
      </c>
      <c r="G12891">
        <v>0</v>
      </c>
      <c r="H12891">
        <v>10000000000</v>
      </c>
      <c r="I12891">
        <v>340000000</v>
      </c>
      <c r="J12891">
        <v>0.02</v>
      </c>
    </row>
    <row r="12892" spans="1:10" customFormat="1" hidden="1" x14ac:dyDescent="0.25">
      <c r="A12892">
        <v>221</v>
      </c>
      <c r="B12892" t="s">
        <v>2441</v>
      </c>
      <c r="C12892" t="s">
        <v>2442</v>
      </c>
      <c r="D12892">
        <v>110901467028036</v>
      </c>
      <c r="E12892">
        <v>21006918331</v>
      </c>
      <c r="F12892">
        <v>82667673328</v>
      </c>
      <c r="G12892">
        <v>70</v>
      </c>
      <c r="H12892">
        <v>0</v>
      </c>
      <c r="I12892">
        <v>340000000</v>
      </c>
      <c r="J12892">
        <v>0.2</v>
      </c>
    </row>
    <row r="12893" spans="1:10" customFormat="1" hidden="1" x14ac:dyDescent="0.25">
      <c r="A12893">
        <v>221</v>
      </c>
      <c r="B12893" t="s">
        <v>1163</v>
      </c>
      <c r="C12893" t="s">
        <v>1164</v>
      </c>
      <c r="D12893">
        <v>1253102071632</v>
      </c>
      <c r="E12893">
        <v>351410842</v>
      </c>
      <c r="F12893">
        <v>1129673411</v>
      </c>
      <c r="G12893">
        <v>1</v>
      </c>
      <c r="H12893">
        <v>9000000000</v>
      </c>
      <c r="I12893">
        <v>340000000</v>
      </c>
      <c r="J12893">
        <v>0.01</v>
      </c>
    </row>
    <row r="12894" spans="1:10" customFormat="1" hidden="1" x14ac:dyDescent="0.25">
      <c r="A12894">
        <v>221</v>
      </c>
      <c r="B12894" t="s">
        <v>1396</v>
      </c>
      <c r="C12894" t="s">
        <v>1397</v>
      </c>
      <c r="D12894">
        <v>139038974535</v>
      </c>
      <c r="E12894">
        <v>1</v>
      </c>
      <c r="F12894">
        <v>0</v>
      </c>
      <c r="G12894">
        <v>0</v>
      </c>
      <c r="H12894">
        <v>10000000000</v>
      </c>
      <c r="I12894">
        <v>340000000</v>
      </c>
      <c r="J12894">
        <v>0.01</v>
      </c>
    </row>
    <row r="12895" spans="1:10" customFormat="1" hidden="1" x14ac:dyDescent="0.25">
      <c r="A12895">
        <v>221</v>
      </c>
      <c r="B12895" t="s">
        <v>2370</v>
      </c>
      <c r="C12895" t="s">
        <v>2371</v>
      </c>
      <c r="D12895">
        <v>540460249562</v>
      </c>
      <c r="E12895">
        <v>1</v>
      </c>
      <c r="F12895">
        <v>0</v>
      </c>
      <c r="G12895">
        <v>0</v>
      </c>
      <c r="H12895">
        <v>100000000000</v>
      </c>
      <c r="I12895">
        <v>340000000</v>
      </c>
      <c r="J12895">
        <v>0</v>
      </c>
    </row>
    <row r="12896" spans="1:10" customFormat="1" hidden="1" x14ac:dyDescent="0.25">
      <c r="A12896">
        <v>221</v>
      </c>
      <c r="B12896" t="s">
        <v>2301</v>
      </c>
      <c r="C12896" t="s">
        <v>2302</v>
      </c>
      <c r="D12896">
        <v>1616308018677</v>
      </c>
      <c r="E12896">
        <v>340000000</v>
      </c>
      <c r="F12896">
        <v>1141431933</v>
      </c>
      <c r="G12896">
        <v>1</v>
      </c>
      <c r="H12896">
        <v>200000000000</v>
      </c>
      <c r="I12896">
        <v>340000000</v>
      </c>
      <c r="J12896">
        <v>0</v>
      </c>
    </row>
    <row r="12897" spans="1:10" customFormat="1" hidden="1" x14ac:dyDescent="0.25">
      <c r="A12897">
        <v>221</v>
      </c>
      <c r="B12897" t="s">
        <v>911</v>
      </c>
      <c r="C12897" t="s">
        <v>912</v>
      </c>
      <c r="D12897">
        <v>5780042396236</v>
      </c>
      <c r="E12897">
        <v>360375504</v>
      </c>
      <c r="F12897">
        <v>2601954525</v>
      </c>
      <c r="G12897">
        <v>2</v>
      </c>
      <c r="H12897">
        <v>48000000000</v>
      </c>
      <c r="I12897">
        <v>340000000</v>
      </c>
      <c r="J12897">
        <v>7.77E-3</v>
      </c>
    </row>
    <row r="12898" spans="1:10" customFormat="1" hidden="1" x14ac:dyDescent="0.25">
      <c r="A12898">
        <v>221</v>
      </c>
      <c r="B12898" t="s">
        <v>2047</v>
      </c>
      <c r="C12898" t="s">
        <v>2048</v>
      </c>
      <c r="D12898">
        <v>236354936979</v>
      </c>
      <c r="E12898">
        <v>1</v>
      </c>
      <c r="F12898">
        <v>0</v>
      </c>
      <c r="G12898">
        <v>0</v>
      </c>
      <c r="H12898">
        <v>0</v>
      </c>
      <c r="I12898">
        <v>340000000</v>
      </c>
      <c r="J12898">
        <v>0.1</v>
      </c>
    </row>
    <row r="12899" spans="1:10" customFormat="1" hidden="1" x14ac:dyDescent="0.25">
      <c r="A12899">
        <v>221</v>
      </c>
      <c r="B12899" t="s">
        <v>1302</v>
      </c>
      <c r="C12899" t="s">
        <v>1303</v>
      </c>
      <c r="D12899">
        <v>13204388938</v>
      </c>
      <c r="E12899">
        <v>1</v>
      </c>
      <c r="F12899">
        <v>0</v>
      </c>
      <c r="G12899">
        <v>0</v>
      </c>
      <c r="H12899">
        <v>100000000</v>
      </c>
      <c r="I12899">
        <v>340000000</v>
      </c>
      <c r="J12899">
        <v>0.04</v>
      </c>
    </row>
    <row r="12900" spans="1:10" customFormat="1" hidden="1" x14ac:dyDescent="0.25">
      <c r="A12900">
        <v>221</v>
      </c>
      <c r="B12900" t="s">
        <v>2281</v>
      </c>
      <c r="C12900" t="s">
        <v>2282</v>
      </c>
      <c r="D12900">
        <v>838003640757</v>
      </c>
      <c r="E12900">
        <v>1</v>
      </c>
      <c r="F12900">
        <v>0</v>
      </c>
      <c r="G12900">
        <v>0</v>
      </c>
      <c r="H12900">
        <v>125000000000</v>
      </c>
      <c r="I12900">
        <v>340000000</v>
      </c>
      <c r="J12900">
        <v>0.01</v>
      </c>
    </row>
    <row r="12901" spans="1:10" customFormat="1" hidden="1" x14ac:dyDescent="0.25">
      <c r="A12901">
        <v>221</v>
      </c>
      <c r="B12901" t="s">
        <v>1577</v>
      </c>
      <c r="C12901" t="s">
        <v>1578</v>
      </c>
      <c r="D12901">
        <v>156494017068</v>
      </c>
      <c r="E12901">
        <v>1</v>
      </c>
      <c r="F12901">
        <v>0</v>
      </c>
      <c r="G12901">
        <v>0</v>
      </c>
      <c r="H12901">
        <v>5000000000</v>
      </c>
      <c r="I12901">
        <v>340000000</v>
      </c>
      <c r="J12901">
        <v>0.01</v>
      </c>
    </row>
    <row r="12902" spans="1:10" customFormat="1" hidden="1" x14ac:dyDescent="0.25">
      <c r="A12902">
        <v>221</v>
      </c>
      <c r="B12902" t="s">
        <v>1358</v>
      </c>
      <c r="C12902" t="s">
        <v>1359</v>
      </c>
      <c r="D12902">
        <v>322752994635</v>
      </c>
      <c r="E12902">
        <v>1</v>
      </c>
      <c r="F12902">
        <v>0</v>
      </c>
      <c r="G12902">
        <v>0</v>
      </c>
      <c r="H12902">
        <v>200000000</v>
      </c>
      <c r="I12902">
        <v>340000000</v>
      </c>
      <c r="J12902">
        <v>0.03</v>
      </c>
    </row>
    <row r="12903" spans="1:10" customFormat="1" hidden="1" x14ac:dyDescent="0.25">
      <c r="A12903">
        <v>221</v>
      </c>
      <c r="B12903" t="s">
        <v>1481</v>
      </c>
      <c r="C12903" t="s">
        <v>1482</v>
      </c>
      <c r="D12903">
        <v>16243101970</v>
      </c>
      <c r="E12903">
        <v>1</v>
      </c>
      <c r="F12903">
        <v>0</v>
      </c>
      <c r="G12903">
        <v>0</v>
      </c>
      <c r="H12903">
        <v>3000000000</v>
      </c>
      <c r="I12903">
        <v>340000000</v>
      </c>
      <c r="J12903">
        <v>0.03</v>
      </c>
    </row>
    <row r="12904" spans="1:10" customFormat="1" hidden="1" x14ac:dyDescent="0.25">
      <c r="A12904">
        <v>221</v>
      </c>
      <c r="B12904" t="s">
        <v>2328</v>
      </c>
      <c r="C12904" t="s">
        <v>2329</v>
      </c>
      <c r="D12904">
        <v>510859890915</v>
      </c>
      <c r="E12904">
        <v>1</v>
      </c>
      <c r="F12904">
        <v>0</v>
      </c>
      <c r="G12904">
        <v>0</v>
      </c>
      <c r="H12904">
        <v>300000000000</v>
      </c>
      <c r="I12904">
        <v>340000000</v>
      </c>
      <c r="J12904">
        <v>1.4999999999999999E-2</v>
      </c>
    </row>
    <row r="12905" spans="1:10" customFormat="1" hidden="1" x14ac:dyDescent="0.25">
      <c r="A12905">
        <v>221</v>
      </c>
      <c r="B12905" t="s">
        <v>1018</v>
      </c>
      <c r="C12905" t="s">
        <v>1019</v>
      </c>
      <c r="D12905">
        <v>64416135337</v>
      </c>
      <c r="E12905">
        <v>1</v>
      </c>
      <c r="F12905">
        <v>0</v>
      </c>
      <c r="G12905">
        <v>0</v>
      </c>
      <c r="H12905">
        <v>10000000000</v>
      </c>
      <c r="I12905">
        <v>340000000</v>
      </c>
      <c r="J12905">
        <v>0.08</v>
      </c>
    </row>
    <row r="12906" spans="1:10" customFormat="1" hidden="1" x14ac:dyDescent="0.25">
      <c r="A12906">
        <v>221</v>
      </c>
      <c r="B12906" t="s">
        <v>931</v>
      </c>
      <c r="C12906" t="s">
        <v>932</v>
      </c>
      <c r="D12906">
        <v>725030235153</v>
      </c>
      <c r="E12906">
        <v>351414082</v>
      </c>
      <c r="F12906">
        <v>1129994151</v>
      </c>
      <c r="G12906">
        <v>1</v>
      </c>
      <c r="H12906">
        <v>250000000000</v>
      </c>
      <c r="I12906">
        <v>340000000</v>
      </c>
      <c r="J12906">
        <v>0.01</v>
      </c>
    </row>
    <row r="12907" spans="1:10" customFormat="1" hidden="1" x14ac:dyDescent="0.25">
      <c r="A12907">
        <v>221</v>
      </c>
      <c r="B12907" t="s">
        <v>363</v>
      </c>
      <c r="C12907" t="s">
        <v>364</v>
      </c>
      <c r="D12907">
        <v>1008426137332</v>
      </c>
      <c r="E12907">
        <v>1</v>
      </c>
      <c r="F12907">
        <v>0</v>
      </c>
      <c r="G12907">
        <v>0</v>
      </c>
      <c r="H12907">
        <v>500000000000</v>
      </c>
      <c r="I12907">
        <v>340000000</v>
      </c>
      <c r="J12907">
        <v>0.02</v>
      </c>
    </row>
    <row r="12908" spans="1:10" customFormat="1" hidden="1" x14ac:dyDescent="0.25">
      <c r="A12908">
        <v>221</v>
      </c>
      <c r="B12908" t="s">
        <v>1097</v>
      </c>
      <c r="C12908" t="s">
        <v>1098</v>
      </c>
      <c r="D12908">
        <v>188876507659</v>
      </c>
      <c r="E12908">
        <v>1</v>
      </c>
      <c r="F12908">
        <v>0</v>
      </c>
      <c r="G12908">
        <v>0</v>
      </c>
      <c r="H12908">
        <v>5000000000</v>
      </c>
      <c r="I12908">
        <v>340000000</v>
      </c>
      <c r="J12908">
        <v>0</v>
      </c>
    </row>
    <row r="12909" spans="1:10" customFormat="1" hidden="1" x14ac:dyDescent="0.25">
      <c r="A12909">
        <v>221</v>
      </c>
      <c r="B12909" t="s">
        <v>1189</v>
      </c>
      <c r="C12909" t="s">
        <v>714</v>
      </c>
      <c r="D12909">
        <v>1013441080481</v>
      </c>
      <c r="E12909">
        <v>1</v>
      </c>
      <c r="F12909">
        <v>0</v>
      </c>
      <c r="G12909">
        <v>0</v>
      </c>
      <c r="H12909">
        <v>15000000000</v>
      </c>
      <c r="I12909">
        <v>340000000</v>
      </c>
      <c r="J12909">
        <v>2.5000000000000001E-2</v>
      </c>
    </row>
    <row r="12910" spans="1:10" customFormat="1" hidden="1" x14ac:dyDescent="0.25">
      <c r="A12910">
        <v>221</v>
      </c>
      <c r="B12910" t="s">
        <v>1709</v>
      </c>
      <c r="C12910" t="s">
        <v>1710</v>
      </c>
      <c r="D12910">
        <v>19040358325</v>
      </c>
      <c r="E12910">
        <v>1</v>
      </c>
      <c r="F12910">
        <v>0</v>
      </c>
      <c r="G12910">
        <v>0</v>
      </c>
      <c r="H12910">
        <v>19000000000</v>
      </c>
      <c r="I12910">
        <v>340000000</v>
      </c>
      <c r="J12910">
        <v>0</v>
      </c>
    </row>
    <row r="12911" spans="1:10" customFormat="1" hidden="1" x14ac:dyDescent="0.25">
      <c r="A12911">
        <v>221</v>
      </c>
      <c r="B12911" t="s">
        <v>895</v>
      </c>
      <c r="C12911" t="s">
        <v>896</v>
      </c>
      <c r="D12911">
        <v>25224839704</v>
      </c>
      <c r="E12911">
        <v>1</v>
      </c>
      <c r="F12911">
        <v>0</v>
      </c>
      <c r="G12911">
        <v>0</v>
      </c>
      <c r="H12911">
        <v>3000000000</v>
      </c>
      <c r="I12911">
        <v>340000000</v>
      </c>
      <c r="J12911">
        <v>2.5000000000000001E-2</v>
      </c>
    </row>
    <row r="12912" spans="1:10" customFormat="1" hidden="1" x14ac:dyDescent="0.25">
      <c r="A12912">
        <v>221</v>
      </c>
      <c r="B12912" t="s">
        <v>2510</v>
      </c>
      <c r="C12912" t="s">
        <v>2511</v>
      </c>
      <c r="D12912">
        <v>16938776486</v>
      </c>
      <c r="E12912">
        <v>1</v>
      </c>
      <c r="F12912">
        <v>0</v>
      </c>
      <c r="G12912">
        <v>0</v>
      </c>
      <c r="H12912">
        <v>13300000000</v>
      </c>
      <c r="I12912">
        <v>340000000</v>
      </c>
      <c r="J12912">
        <v>3.5000000000000003E-2</v>
      </c>
    </row>
    <row r="12913" spans="1:10" customFormat="1" hidden="1" x14ac:dyDescent="0.25">
      <c r="A12913">
        <v>221</v>
      </c>
      <c r="B12913" t="s">
        <v>899</v>
      </c>
      <c r="C12913" t="s">
        <v>900</v>
      </c>
      <c r="D12913">
        <v>78665085285</v>
      </c>
      <c r="E12913">
        <v>1</v>
      </c>
      <c r="F12913">
        <v>0</v>
      </c>
      <c r="G12913">
        <v>0</v>
      </c>
      <c r="H12913">
        <v>492140000000</v>
      </c>
      <c r="I12913">
        <v>340000000</v>
      </c>
      <c r="J12913">
        <v>0.02</v>
      </c>
    </row>
    <row r="12914" spans="1:10" customFormat="1" hidden="1" x14ac:dyDescent="0.25">
      <c r="A12914">
        <v>221</v>
      </c>
      <c r="B12914" t="s">
        <v>1814</v>
      </c>
      <c r="C12914" t="s">
        <v>1815</v>
      </c>
      <c r="D12914">
        <v>6525489429</v>
      </c>
      <c r="E12914">
        <v>1</v>
      </c>
      <c r="F12914">
        <v>0</v>
      </c>
      <c r="G12914">
        <v>0</v>
      </c>
      <c r="H12914">
        <v>490000000</v>
      </c>
      <c r="I12914">
        <v>340000000</v>
      </c>
      <c r="J12914">
        <v>0.03</v>
      </c>
    </row>
    <row r="12915" spans="1:10" customFormat="1" hidden="1" x14ac:dyDescent="0.25">
      <c r="A12915">
        <v>221</v>
      </c>
      <c r="B12915" t="s">
        <v>868</v>
      </c>
      <c r="C12915" t="s">
        <v>307</v>
      </c>
      <c r="D12915">
        <v>8162645616488</v>
      </c>
      <c r="E12915">
        <v>381035081</v>
      </c>
      <c r="F12915">
        <v>4062473075</v>
      </c>
      <c r="G12915">
        <v>3</v>
      </c>
      <c r="H12915">
        <v>50000000000</v>
      </c>
      <c r="I12915">
        <v>340000000</v>
      </c>
      <c r="J12915">
        <v>0.01</v>
      </c>
    </row>
    <row r="12916" spans="1:10" customFormat="1" hidden="1" x14ac:dyDescent="0.25">
      <c r="A12916">
        <v>221</v>
      </c>
      <c r="B12916" t="s">
        <v>871</v>
      </c>
      <c r="C12916" t="s">
        <v>872</v>
      </c>
      <c r="D12916">
        <v>31343997287</v>
      </c>
      <c r="E12916">
        <v>1</v>
      </c>
      <c r="F12916">
        <v>0</v>
      </c>
      <c r="G12916">
        <v>0</v>
      </c>
      <c r="H12916">
        <v>31000000000</v>
      </c>
      <c r="I12916">
        <v>340000000</v>
      </c>
      <c r="J12916">
        <v>0.03</v>
      </c>
    </row>
    <row r="12917" spans="1:10" customFormat="1" hidden="1" x14ac:dyDescent="0.25">
      <c r="A12917">
        <v>221</v>
      </c>
      <c r="B12917" t="s">
        <v>1193</v>
      </c>
      <c r="C12917" t="s">
        <v>1194</v>
      </c>
      <c r="D12917">
        <v>1021828486</v>
      </c>
      <c r="E12917">
        <v>1</v>
      </c>
      <c r="F12917">
        <v>0</v>
      </c>
      <c r="G12917">
        <v>0</v>
      </c>
      <c r="H12917">
        <v>1000000000</v>
      </c>
      <c r="I12917">
        <v>340000000</v>
      </c>
      <c r="J12917">
        <v>0</v>
      </c>
    </row>
    <row r="12918" spans="1:10" customFormat="1" hidden="1" x14ac:dyDescent="0.25">
      <c r="A12918">
        <v>221</v>
      </c>
      <c r="B12918" t="s">
        <v>747</v>
      </c>
      <c r="C12918" t="s">
        <v>748</v>
      </c>
      <c r="D12918">
        <v>17129080</v>
      </c>
      <c r="E12918">
        <v>1</v>
      </c>
      <c r="F12918">
        <v>0</v>
      </c>
      <c r="G12918">
        <v>0</v>
      </c>
      <c r="H12918">
        <v>100000000000</v>
      </c>
      <c r="I12918">
        <v>340000000</v>
      </c>
      <c r="J12918">
        <v>4.4999999999999998E-2</v>
      </c>
    </row>
    <row r="12919" spans="1:10" customFormat="1" hidden="1" x14ac:dyDescent="0.25">
      <c r="A12919">
        <v>221</v>
      </c>
      <c r="B12919" t="s">
        <v>1325</v>
      </c>
      <c r="C12919" t="s">
        <v>1326</v>
      </c>
      <c r="D12919">
        <v>1141006643</v>
      </c>
      <c r="E12919">
        <v>1</v>
      </c>
      <c r="F12919">
        <v>0</v>
      </c>
      <c r="G12919">
        <v>0</v>
      </c>
      <c r="H12919">
        <v>85000000</v>
      </c>
      <c r="I12919">
        <v>340000000</v>
      </c>
      <c r="J12919">
        <v>0.03</v>
      </c>
    </row>
    <row r="12920" spans="1:10" customFormat="1" hidden="1" x14ac:dyDescent="0.25">
      <c r="A12920">
        <v>221</v>
      </c>
      <c r="B12920" t="s">
        <v>2610</v>
      </c>
      <c r="C12920" t="s">
        <v>2611</v>
      </c>
      <c r="D12920">
        <v>727828871234</v>
      </c>
      <c r="E12920">
        <v>1</v>
      </c>
      <c r="F12920">
        <v>0</v>
      </c>
      <c r="G12920">
        <v>0</v>
      </c>
      <c r="H12920">
        <v>205000000000</v>
      </c>
      <c r="I12920">
        <v>340000000</v>
      </c>
      <c r="J12920">
        <v>0.03</v>
      </c>
    </row>
    <row r="12921" spans="1:10" customFormat="1" hidden="1" x14ac:dyDescent="0.25">
      <c r="A12921">
        <v>221</v>
      </c>
      <c r="B12921" t="s">
        <v>820</v>
      </c>
      <c r="C12921">
        <v>247</v>
      </c>
      <c r="D12921">
        <v>2404259984772</v>
      </c>
      <c r="E12921">
        <v>379974681</v>
      </c>
      <c r="F12921">
        <v>1102159082</v>
      </c>
      <c r="G12921">
        <v>1</v>
      </c>
      <c r="H12921">
        <v>1700000000000</v>
      </c>
      <c r="I12921">
        <v>340000000</v>
      </c>
      <c r="J12921">
        <v>3.5000000000000003E-2</v>
      </c>
    </row>
    <row r="12922" spans="1:10" customFormat="1" hidden="1" x14ac:dyDescent="0.25">
      <c r="A12922">
        <v>221</v>
      </c>
      <c r="B12922" t="s">
        <v>1263</v>
      </c>
      <c r="C12922" t="s">
        <v>1264</v>
      </c>
      <c r="D12922">
        <v>59026319902</v>
      </c>
      <c r="E12922">
        <v>1</v>
      </c>
      <c r="F12922">
        <v>0</v>
      </c>
      <c r="G12922">
        <v>0</v>
      </c>
      <c r="H12922">
        <v>5000000000</v>
      </c>
      <c r="I12922">
        <v>340000000</v>
      </c>
      <c r="J12922">
        <v>1.9E-2</v>
      </c>
    </row>
    <row r="12923" spans="1:10" customFormat="1" hidden="1" x14ac:dyDescent="0.25">
      <c r="A12923">
        <v>221</v>
      </c>
      <c r="B12923" t="s">
        <v>723</v>
      </c>
      <c r="C12923" t="s">
        <v>724</v>
      </c>
      <c r="D12923">
        <v>477954578041</v>
      </c>
      <c r="E12923">
        <v>362822301</v>
      </c>
      <c r="F12923">
        <v>1118292772</v>
      </c>
      <c r="G12923">
        <v>1</v>
      </c>
      <c r="H12923">
        <v>25000000000</v>
      </c>
      <c r="I12923">
        <v>340000000</v>
      </c>
      <c r="J12923">
        <v>0.02</v>
      </c>
    </row>
    <row r="12924" spans="1:10" customFormat="1" hidden="1" x14ac:dyDescent="0.25">
      <c r="A12924">
        <v>221</v>
      </c>
      <c r="B12924" t="s">
        <v>733</v>
      </c>
      <c r="C12924" t="s">
        <v>734</v>
      </c>
      <c r="D12924">
        <v>413952357810</v>
      </c>
      <c r="E12924">
        <v>1</v>
      </c>
      <c r="F12924">
        <v>0</v>
      </c>
      <c r="G12924">
        <v>0</v>
      </c>
      <c r="H12924">
        <v>402000000000</v>
      </c>
      <c r="I12924">
        <v>340000000</v>
      </c>
      <c r="J12924">
        <v>0.01</v>
      </c>
    </row>
    <row r="12925" spans="1:10" customFormat="1" hidden="1" x14ac:dyDescent="0.25">
      <c r="A12925">
        <v>221</v>
      </c>
      <c r="B12925" t="s">
        <v>2682</v>
      </c>
      <c r="C12925">
        <v>888</v>
      </c>
      <c r="D12925">
        <v>4734427</v>
      </c>
      <c r="E12925">
        <v>1</v>
      </c>
      <c r="F12925">
        <v>0</v>
      </c>
      <c r="G12925">
        <v>0</v>
      </c>
      <c r="H12925">
        <v>0</v>
      </c>
      <c r="I12925">
        <v>340000000</v>
      </c>
      <c r="J12925">
        <v>0</v>
      </c>
    </row>
    <row r="12926" spans="1:10" customFormat="1" hidden="1" x14ac:dyDescent="0.25">
      <c r="A12926">
        <v>221</v>
      </c>
      <c r="B12926" t="s">
        <v>1030</v>
      </c>
      <c r="C12926" t="s">
        <v>1031</v>
      </c>
      <c r="D12926">
        <v>89432875966</v>
      </c>
      <c r="E12926">
        <v>1</v>
      </c>
      <c r="F12926">
        <v>0</v>
      </c>
      <c r="G12926">
        <v>0</v>
      </c>
      <c r="H12926">
        <v>55000000000</v>
      </c>
      <c r="I12926">
        <v>340000000</v>
      </c>
      <c r="J12926">
        <v>0</v>
      </c>
    </row>
    <row r="12927" spans="1:10" customFormat="1" hidden="1" x14ac:dyDescent="0.25">
      <c r="A12927">
        <v>221</v>
      </c>
      <c r="B12927" t="s">
        <v>1195</v>
      </c>
      <c r="C12927" t="s">
        <v>1196</v>
      </c>
      <c r="D12927">
        <v>913107718505</v>
      </c>
      <c r="E12927">
        <v>357116745</v>
      </c>
      <c r="F12927">
        <v>1123999629</v>
      </c>
      <c r="G12927">
        <v>1</v>
      </c>
      <c r="H12927">
        <v>25000000000</v>
      </c>
      <c r="I12927">
        <v>340000000</v>
      </c>
      <c r="J12927">
        <v>1.4999999999999999E-2</v>
      </c>
    </row>
    <row r="12928" spans="1:10" customFormat="1" hidden="1" x14ac:dyDescent="0.25">
      <c r="A12928">
        <v>221</v>
      </c>
      <c r="B12928" t="s">
        <v>1354</v>
      </c>
      <c r="C12928" t="s">
        <v>1355</v>
      </c>
      <c r="D12928">
        <v>70651317279</v>
      </c>
      <c r="E12928">
        <v>1</v>
      </c>
      <c r="F12928">
        <v>0</v>
      </c>
      <c r="G12928">
        <v>0</v>
      </c>
      <c r="H12928">
        <v>1000000000</v>
      </c>
      <c r="I12928">
        <v>340000000</v>
      </c>
      <c r="J12928">
        <v>0.02</v>
      </c>
    </row>
    <row r="12929" spans="1:10" customFormat="1" hidden="1" x14ac:dyDescent="0.25">
      <c r="A12929">
        <v>221</v>
      </c>
      <c r="B12929" t="s">
        <v>1218</v>
      </c>
      <c r="C12929" t="s">
        <v>1219</v>
      </c>
      <c r="D12929">
        <v>1553719327</v>
      </c>
      <c r="E12929">
        <v>1</v>
      </c>
      <c r="F12929">
        <v>0</v>
      </c>
      <c r="G12929">
        <v>0</v>
      </c>
      <c r="H12929">
        <v>1050000000</v>
      </c>
      <c r="I12929">
        <v>340000000</v>
      </c>
      <c r="J12929">
        <v>0.04</v>
      </c>
    </row>
    <row r="12930" spans="1:10" customFormat="1" hidden="1" x14ac:dyDescent="0.25">
      <c r="A12930">
        <v>221</v>
      </c>
      <c r="B12930" t="s">
        <v>1155</v>
      </c>
      <c r="C12930" t="s">
        <v>1156</v>
      </c>
      <c r="D12930">
        <v>80035445285</v>
      </c>
      <c r="E12930">
        <v>1</v>
      </c>
      <c r="F12930">
        <v>0</v>
      </c>
      <c r="G12930">
        <v>0</v>
      </c>
      <c r="H12930">
        <v>57000000000</v>
      </c>
      <c r="I12930">
        <v>340000000</v>
      </c>
      <c r="J12930">
        <v>0.02</v>
      </c>
    </row>
    <row r="12931" spans="1:10" customFormat="1" hidden="1" x14ac:dyDescent="0.25">
      <c r="A12931">
        <v>221</v>
      </c>
      <c r="B12931" t="s">
        <v>1394</v>
      </c>
      <c r="C12931" t="s">
        <v>1395</v>
      </c>
      <c r="D12931">
        <v>279928022024</v>
      </c>
      <c r="E12931">
        <v>1</v>
      </c>
      <c r="F12931">
        <v>0</v>
      </c>
      <c r="G12931">
        <v>0</v>
      </c>
      <c r="H12931">
        <v>100000000</v>
      </c>
      <c r="I12931">
        <v>345000000</v>
      </c>
      <c r="J12931">
        <v>4.4999999999999998E-2</v>
      </c>
    </row>
    <row r="12932" spans="1:10" customFormat="1" hidden="1" x14ac:dyDescent="0.25">
      <c r="A12932">
        <v>221</v>
      </c>
      <c r="B12932" t="s">
        <v>1207</v>
      </c>
      <c r="C12932" t="s">
        <v>979</v>
      </c>
      <c r="D12932">
        <v>904274172710</v>
      </c>
      <c r="E12932">
        <v>1</v>
      </c>
      <c r="F12932">
        <v>0</v>
      </c>
      <c r="G12932">
        <v>0</v>
      </c>
      <c r="H12932">
        <v>100000000</v>
      </c>
      <c r="I12932">
        <v>340000000</v>
      </c>
      <c r="J12932">
        <v>0.15</v>
      </c>
    </row>
    <row r="12933" spans="1:10" customFormat="1" hidden="1" x14ac:dyDescent="0.25">
      <c r="A12933">
        <v>221</v>
      </c>
      <c r="B12933" t="s">
        <v>887</v>
      </c>
      <c r="C12933" t="s">
        <v>888</v>
      </c>
      <c r="D12933">
        <v>2727606950175</v>
      </c>
      <c r="E12933">
        <v>340000000</v>
      </c>
      <c r="F12933">
        <v>2624418912</v>
      </c>
      <c r="G12933">
        <v>2</v>
      </c>
      <c r="H12933">
        <v>2010000000000</v>
      </c>
      <c r="I12933">
        <v>340000000</v>
      </c>
      <c r="J12933">
        <v>0</v>
      </c>
    </row>
    <row r="12934" spans="1:10" customFormat="1" hidden="1" x14ac:dyDescent="0.25">
      <c r="A12934">
        <v>221</v>
      </c>
      <c r="B12934" t="s">
        <v>669</v>
      </c>
      <c r="C12934" t="s">
        <v>670</v>
      </c>
      <c r="D12934">
        <v>907423857</v>
      </c>
      <c r="E12934">
        <v>1</v>
      </c>
      <c r="F12934">
        <v>0</v>
      </c>
      <c r="G12934">
        <v>0</v>
      </c>
      <c r="H12934">
        <v>900000000</v>
      </c>
      <c r="I12934">
        <v>340000000</v>
      </c>
      <c r="J12934">
        <v>0.03</v>
      </c>
    </row>
    <row r="12935" spans="1:10" customFormat="1" hidden="1" x14ac:dyDescent="0.25">
      <c r="A12935">
        <v>221</v>
      </c>
      <c r="B12935" t="s">
        <v>1267</v>
      </c>
      <c r="C12935" t="s">
        <v>1268</v>
      </c>
      <c r="D12935">
        <v>10531822324</v>
      </c>
      <c r="E12935">
        <v>1</v>
      </c>
      <c r="F12935">
        <v>0</v>
      </c>
      <c r="G12935">
        <v>0</v>
      </c>
      <c r="H12935">
        <v>10000000000</v>
      </c>
      <c r="I12935">
        <v>340000000</v>
      </c>
      <c r="J12935">
        <v>0.03</v>
      </c>
    </row>
    <row r="12936" spans="1:10" customFormat="1" hidden="1" x14ac:dyDescent="0.25">
      <c r="A12936">
        <v>221</v>
      </c>
      <c r="B12936" t="s">
        <v>1348</v>
      </c>
      <c r="C12936" t="s">
        <v>1349</v>
      </c>
      <c r="D12936">
        <v>169650159233</v>
      </c>
      <c r="E12936">
        <v>1</v>
      </c>
      <c r="F12936">
        <v>0</v>
      </c>
      <c r="G12936">
        <v>0</v>
      </c>
      <c r="H12936">
        <v>130000000000</v>
      </c>
      <c r="I12936">
        <v>340000000</v>
      </c>
      <c r="J12936">
        <v>0.03</v>
      </c>
    </row>
    <row r="12937" spans="1:10" customFormat="1" hidden="1" x14ac:dyDescent="0.25">
      <c r="A12937">
        <v>221</v>
      </c>
      <c r="B12937" t="s">
        <v>2263</v>
      </c>
      <c r="C12937" t="s">
        <v>2264</v>
      </c>
      <c r="D12937">
        <v>1014271248</v>
      </c>
      <c r="E12937">
        <v>1</v>
      </c>
      <c r="F12937">
        <v>0</v>
      </c>
      <c r="G12937">
        <v>0</v>
      </c>
      <c r="H12937">
        <v>500000000</v>
      </c>
      <c r="I12937">
        <v>340000000</v>
      </c>
      <c r="J12937">
        <v>0.01</v>
      </c>
    </row>
    <row r="12938" spans="1:10" customFormat="1" hidden="1" x14ac:dyDescent="0.25">
      <c r="A12938">
        <v>221</v>
      </c>
      <c r="B12938" t="s">
        <v>1986</v>
      </c>
      <c r="C12938" t="s">
        <v>1987</v>
      </c>
      <c r="D12938">
        <v>1352383477134</v>
      </c>
      <c r="E12938">
        <v>351410863</v>
      </c>
      <c r="F12938">
        <v>1129675459</v>
      </c>
      <c r="G12938">
        <v>1</v>
      </c>
      <c r="H12938">
        <v>10000000000</v>
      </c>
      <c r="I12938">
        <v>340000000</v>
      </c>
      <c r="J12938">
        <v>0.01</v>
      </c>
    </row>
    <row r="12939" spans="1:10" customFormat="1" hidden="1" x14ac:dyDescent="0.25">
      <c r="A12939">
        <v>221</v>
      </c>
      <c r="B12939" t="s">
        <v>953</v>
      </c>
      <c r="D12939">
        <v>1000000</v>
      </c>
      <c r="E12939">
        <v>1</v>
      </c>
      <c r="F12939">
        <v>0</v>
      </c>
      <c r="G12939">
        <v>0</v>
      </c>
      <c r="H12939">
        <v>176500000000</v>
      </c>
      <c r="I12939">
        <v>345000000</v>
      </c>
      <c r="J12939">
        <v>0.02</v>
      </c>
    </row>
    <row r="12940" spans="1:10" customFormat="1" hidden="1" x14ac:dyDescent="0.25">
      <c r="A12940">
        <v>221</v>
      </c>
      <c r="B12940" t="s">
        <v>1573</v>
      </c>
      <c r="C12940" t="s">
        <v>1574</v>
      </c>
      <c r="D12940">
        <v>422955703483</v>
      </c>
      <c r="E12940">
        <v>379938950</v>
      </c>
      <c r="F12940">
        <v>1101173921</v>
      </c>
      <c r="G12940">
        <v>1</v>
      </c>
      <c r="H12940">
        <v>24000000000</v>
      </c>
      <c r="I12940">
        <v>340000000</v>
      </c>
      <c r="J12940">
        <v>3.5000000000000003E-2</v>
      </c>
    </row>
    <row r="12941" spans="1:10" customFormat="1" hidden="1" x14ac:dyDescent="0.25">
      <c r="A12941">
        <v>221</v>
      </c>
      <c r="B12941" t="s">
        <v>1107</v>
      </c>
      <c r="C12941" t="s">
        <v>1108</v>
      </c>
      <c r="D12941">
        <v>31349443169</v>
      </c>
      <c r="E12941">
        <v>1</v>
      </c>
      <c r="F12941">
        <v>0</v>
      </c>
      <c r="G12941">
        <v>0</v>
      </c>
      <c r="H12941">
        <v>50000000</v>
      </c>
      <c r="I12941">
        <v>340000000</v>
      </c>
      <c r="J12941">
        <v>5.0000000000000001E-3</v>
      </c>
    </row>
    <row r="12942" spans="1:10" customFormat="1" hidden="1" x14ac:dyDescent="0.25">
      <c r="A12942">
        <v>221</v>
      </c>
      <c r="B12942" t="s">
        <v>542</v>
      </c>
      <c r="C12942" t="s">
        <v>543</v>
      </c>
      <c r="D12942">
        <v>150170979281</v>
      </c>
      <c r="E12942">
        <v>387925440</v>
      </c>
      <c r="F12942">
        <v>1093156486</v>
      </c>
      <c r="G12942">
        <v>1</v>
      </c>
      <c r="H12942">
        <v>142000000000</v>
      </c>
      <c r="I12942">
        <v>340000000</v>
      </c>
      <c r="J12942">
        <v>4.2000000000000003E-2</v>
      </c>
    </row>
    <row r="12943" spans="1:10" customFormat="1" hidden="1" x14ac:dyDescent="0.25">
      <c r="A12943">
        <v>221</v>
      </c>
      <c r="B12943" t="s">
        <v>1310</v>
      </c>
      <c r="C12943" t="s">
        <v>1311</v>
      </c>
      <c r="D12943">
        <v>121348054560</v>
      </c>
      <c r="E12943">
        <v>1</v>
      </c>
      <c r="F12943">
        <v>0</v>
      </c>
      <c r="G12943">
        <v>0</v>
      </c>
      <c r="H12943">
        <v>25000000000</v>
      </c>
      <c r="I12943">
        <v>340000000</v>
      </c>
      <c r="J12943">
        <v>0.01</v>
      </c>
    </row>
    <row r="12944" spans="1:10" customFormat="1" hidden="1" x14ac:dyDescent="0.25">
      <c r="A12944">
        <v>221</v>
      </c>
      <c r="B12944" s="161" t="s">
        <v>1959</v>
      </c>
      <c r="C12944" t="s">
        <v>1960</v>
      </c>
      <c r="D12944">
        <v>16798716888</v>
      </c>
      <c r="E12944">
        <v>1</v>
      </c>
      <c r="F12944">
        <v>0</v>
      </c>
      <c r="G12944">
        <v>0</v>
      </c>
      <c r="H12944">
        <v>16000000000</v>
      </c>
      <c r="I12944">
        <v>340000000</v>
      </c>
      <c r="J12944">
        <v>8.9999999999999993E-3</v>
      </c>
    </row>
    <row r="12945" spans="1:10" customFormat="1" hidden="1" x14ac:dyDescent="0.25">
      <c r="A12945">
        <v>221</v>
      </c>
      <c r="B12945" t="s">
        <v>693</v>
      </c>
      <c r="C12945" t="s">
        <v>694</v>
      </c>
      <c r="D12945">
        <v>226292180612</v>
      </c>
      <c r="E12945">
        <v>1</v>
      </c>
      <c r="F12945">
        <v>0</v>
      </c>
      <c r="G12945">
        <v>0</v>
      </c>
      <c r="H12945">
        <v>10000000000</v>
      </c>
      <c r="I12945">
        <v>340000000</v>
      </c>
      <c r="J12945">
        <v>0.01</v>
      </c>
    </row>
    <row r="12946" spans="1:10" customFormat="1" hidden="1" x14ac:dyDescent="0.25">
      <c r="A12946">
        <v>221</v>
      </c>
      <c r="B12946" t="s">
        <v>1743</v>
      </c>
      <c r="C12946" t="s">
        <v>1744</v>
      </c>
      <c r="D12946">
        <v>3847865254</v>
      </c>
      <c r="E12946">
        <v>1</v>
      </c>
      <c r="F12946">
        <v>0</v>
      </c>
      <c r="G12946">
        <v>0</v>
      </c>
      <c r="H12946">
        <v>1000000000</v>
      </c>
      <c r="I12946">
        <v>340000000</v>
      </c>
      <c r="J12946">
        <v>0.01</v>
      </c>
    </row>
    <row r="12947" spans="1:10" customFormat="1" hidden="1" x14ac:dyDescent="0.25">
      <c r="A12947">
        <v>221</v>
      </c>
      <c r="B12947" t="s">
        <v>1312</v>
      </c>
      <c r="C12947" t="s">
        <v>1313</v>
      </c>
      <c r="D12947">
        <v>230548929892</v>
      </c>
      <c r="E12947">
        <v>1</v>
      </c>
      <c r="F12947">
        <v>0</v>
      </c>
      <c r="G12947">
        <v>0</v>
      </c>
      <c r="H12947">
        <v>100000000000</v>
      </c>
      <c r="I12947">
        <v>340000000</v>
      </c>
      <c r="J12947">
        <v>0.04</v>
      </c>
    </row>
    <row r="12948" spans="1:10" customFormat="1" hidden="1" x14ac:dyDescent="0.25">
      <c r="A12948">
        <v>221</v>
      </c>
      <c r="B12948" t="s">
        <v>1060</v>
      </c>
      <c r="C12948" t="s">
        <v>1061</v>
      </c>
      <c r="D12948">
        <v>102400253285</v>
      </c>
      <c r="E12948">
        <v>1</v>
      </c>
      <c r="F12948">
        <v>0</v>
      </c>
      <c r="G12948">
        <v>0</v>
      </c>
      <c r="H12948">
        <v>90000000000</v>
      </c>
      <c r="I12948">
        <v>340000000</v>
      </c>
      <c r="J12948">
        <v>0</v>
      </c>
    </row>
    <row r="12949" spans="1:10" customFormat="1" hidden="1" x14ac:dyDescent="0.25">
      <c r="A12949">
        <v>221</v>
      </c>
      <c r="B12949" t="s">
        <v>2583</v>
      </c>
      <c r="C12949" t="s">
        <v>2584</v>
      </c>
      <c r="D12949">
        <v>1498266144</v>
      </c>
      <c r="E12949">
        <v>1</v>
      </c>
      <c r="F12949">
        <v>0</v>
      </c>
      <c r="G12949">
        <v>0</v>
      </c>
      <c r="H12949">
        <v>50000000000</v>
      </c>
      <c r="I12949">
        <v>340000000</v>
      </c>
      <c r="J12949">
        <v>0.02</v>
      </c>
    </row>
    <row r="12950" spans="1:10" customFormat="1" hidden="1" x14ac:dyDescent="0.25">
      <c r="A12950">
        <v>221</v>
      </c>
      <c r="B12950" t="s">
        <v>193</v>
      </c>
      <c r="C12950" t="s">
        <v>194</v>
      </c>
      <c r="D12950">
        <v>477556685054</v>
      </c>
      <c r="E12950">
        <v>1</v>
      </c>
      <c r="F12950">
        <v>0</v>
      </c>
      <c r="G12950">
        <v>0</v>
      </c>
      <c r="H12950">
        <v>100000000</v>
      </c>
      <c r="I12950">
        <v>350000000</v>
      </c>
      <c r="J12950">
        <v>0.01</v>
      </c>
    </row>
    <row r="12951" spans="1:10" customFormat="1" hidden="1" x14ac:dyDescent="0.25">
      <c r="A12951">
        <v>221</v>
      </c>
      <c r="B12951" t="s">
        <v>997</v>
      </c>
      <c r="C12951" t="s">
        <v>998</v>
      </c>
      <c r="D12951">
        <v>414338321255</v>
      </c>
      <c r="E12951">
        <v>1</v>
      </c>
      <c r="F12951">
        <v>0</v>
      </c>
      <c r="G12951">
        <v>0</v>
      </c>
      <c r="H12951">
        <v>100000000000</v>
      </c>
      <c r="I12951">
        <v>340000000</v>
      </c>
      <c r="J12951">
        <v>0.02</v>
      </c>
    </row>
    <row r="12952" spans="1:10" customFormat="1" hidden="1" x14ac:dyDescent="0.25">
      <c r="A12952">
        <v>221</v>
      </c>
      <c r="B12952" t="s">
        <v>2585</v>
      </c>
      <c r="C12952" t="s">
        <v>2586</v>
      </c>
      <c r="D12952">
        <v>990015240544</v>
      </c>
      <c r="E12952">
        <v>1</v>
      </c>
      <c r="F12952">
        <v>0</v>
      </c>
      <c r="G12952">
        <v>0</v>
      </c>
      <c r="H12952">
        <v>100000000000</v>
      </c>
      <c r="I12952">
        <v>340000000</v>
      </c>
      <c r="J12952">
        <v>0.05</v>
      </c>
    </row>
    <row r="12953" spans="1:10" customFormat="1" hidden="1" x14ac:dyDescent="0.25">
      <c r="A12953">
        <v>221</v>
      </c>
      <c r="B12953" t="s">
        <v>498</v>
      </c>
      <c r="C12953" t="s">
        <v>499</v>
      </c>
      <c r="D12953">
        <v>55406753180</v>
      </c>
      <c r="E12953">
        <v>1</v>
      </c>
      <c r="F12953">
        <v>0</v>
      </c>
      <c r="G12953">
        <v>0</v>
      </c>
      <c r="H12953">
        <v>46400000000</v>
      </c>
      <c r="I12953">
        <v>340000000</v>
      </c>
      <c r="J12953">
        <v>0</v>
      </c>
    </row>
    <row r="12954" spans="1:10" customFormat="1" hidden="1" x14ac:dyDescent="0.25">
      <c r="A12954">
        <v>221</v>
      </c>
      <c r="B12954" t="s">
        <v>1316</v>
      </c>
      <c r="C12954" t="s">
        <v>1317</v>
      </c>
      <c r="D12954">
        <v>107437718040</v>
      </c>
      <c r="E12954">
        <v>1</v>
      </c>
      <c r="F12954">
        <v>0</v>
      </c>
      <c r="G12954">
        <v>0</v>
      </c>
      <c r="H12954">
        <v>1010000000</v>
      </c>
      <c r="I12954">
        <v>340000000</v>
      </c>
      <c r="J12954">
        <v>0.01</v>
      </c>
    </row>
    <row r="12955" spans="1:10" customFormat="1" hidden="1" x14ac:dyDescent="0.25">
      <c r="A12955">
        <v>221</v>
      </c>
      <c r="B12955" t="s">
        <v>398</v>
      </c>
      <c r="C12955" t="s">
        <v>399</v>
      </c>
      <c r="D12955">
        <v>6101259647</v>
      </c>
      <c r="E12955">
        <v>1</v>
      </c>
      <c r="F12955">
        <v>0</v>
      </c>
      <c r="G12955">
        <v>0</v>
      </c>
      <c r="H12955">
        <v>1000000000</v>
      </c>
      <c r="I12955">
        <v>340000000</v>
      </c>
      <c r="J12955">
        <v>0.01</v>
      </c>
    </row>
    <row r="12956" spans="1:10" customFormat="1" hidden="1" x14ac:dyDescent="0.25">
      <c r="A12956">
        <v>221</v>
      </c>
      <c r="B12956" t="s">
        <v>2192</v>
      </c>
      <c r="C12956" t="s">
        <v>2193</v>
      </c>
      <c r="D12956">
        <v>117252446919689</v>
      </c>
      <c r="E12956">
        <v>17452360903</v>
      </c>
      <c r="F12956">
        <v>68449443615</v>
      </c>
      <c r="G12956">
        <v>58</v>
      </c>
      <c r="H12956">
        <v>0</v>
      </c>
      <c r="I12956">
        <v>340000000</v>
      </c>
      <c r="J12956">
        <v>0.2</v>
      </c>
    </row>
    <row r="12957" spans="1:10" customFormat="1" hidden="1" x14ac:dyDescent="0.25">
      <c r="A12957">
        <v>221</v>
      </c>
      <c r="B12957" t="s">
        <v>699</v>
      </c>
      <c r="C12957" t="s">
        <v>700</v>
      </c>
      <c r="D12957">
        <v>6481489374</v>
      </c>
      <c r="E12957">
        <v>1</v>
      </c>
      <c r="F12957">
        <v>0</v>
      </c>
      <c r="G12957">
        <v>0</v>
      </c>
      <c r="H12957">
        <v>1000000</v>
      </c>
      <c r="I12957">
        <v>340000000</v>
      </c>
      <c r="J12957">
        <v>5.0000000000000001E-3</v>
      </c>
    </row>
    <row r="12958" spans="1:10" customFormat="1" hidden="1" x14ac:dyDescent="0.25">
      <c r="A12958">
        <v>221</v>
      </c>
      <c r="B12958" t="s">
        <v>1042</v>
      </c>
      <c r="C12958" t="s">
        <v>1043</v>
      </c>
      <c r="D12958">
        <v>22990709910</v>
      </c>
      <c r="E12958">
        <v>1</v>
      </c>
      <c r="F12958">
        <v>0</v>
      </c>
      <c r="G12958">
        <v>0</v>
      </c>
      <c r="H12958">
        <v>10000000000</v>
      </c>
      <c r="I12958">
        <v>340000000</v>
      </c>
      <c r="J12958">
        <v>1E-3</v>
      </c>
    </row>
    <row r="12959" spans="1:10" customFormat="1" hidden="1" x14ac:dyDescent="0.25">
      <c r="A12959">
        <v>221</v>
      </c>
      <c r="B12959" t="s">
        <v>755</v>
      </c>
      <c r="C12959" t="s">
        <v>342</v>
      </c>
      <c r="D12959">
        <v>28634679642</v>
      </c>
      <c r="E12959">
        <v>1</v>
      </c>
      <c r="F12959">
        <v>0</v>
      </c>
      <c r="G12959">
        <v>0</v>
      </c>
      <c r="H12959">
        <v>8000000000</v>
      </c>
      <c r="I12959">
        <v>340000000</v>
      </c>
      <c r="J12959">
        <v>0.03</v>
      </c>
    </row>
    <row r="12960" spans="1:10" customFormat="1" hidden="1" x14ac:dyDescent="0.25">
      <c r="A12960">
        <v>221</v>
      </c>
      <c r="B12960" t="s">
        <v>927</v>
      </c>
      <c r="C12960" t="s">
        <v>928</v>
      </c>
      <c r="D12960">
        <v>42554139160</v>
      </c>
      <c r="E12960">
        <v>1</v>
      </c>
      <c r="F12960">
        <v>0</v>
      </c>
      <c r="G12960">
        <v>0</v>
      </c>
      <c r="H12960">
        <v>1000000000</v>
      </c>
      <c r="I12960">
        <v>345000000</v>
      </c>
      <c r="J12960">
        <v>0.01</v>
      </c>
    </row>
    <row r="12961" spans="1:10" customFormat="1" hidden="1" x14ac:dyDescent="0.25">
      <c r="A12961">
        <v>221</v>
      </c>
      <c r="B12961" t="s">
        <v>1101</v>
      </c>
      <c r="C12961" t="s">
        <v>1102</v>
      </c>
      <c r="D12961">
        <v>250157427549</v>
      </c>
      <c r="E12961">
        <v>1</v>
      </c>
      <c r="F12961">
        <v>0</v>
      </c>
      <c r="G12961">
        <v>0</v>
      </c>
      <c r="H12961">
        <v>15100000000</v>
      </c>
      <c r="I12961">
        <v>340000000</v>
      </c>
      <c r="J12961">
        <v>0</v>
      </c>
    </row>
    <row r="12962" spans="1:10" customFormat="1" hidden="1" x14ac:dyDescent="0.25">
      <c r="A12962">
        <v>221</v>
      </c>
      <c r="B12962" t="s">
        <v>1659</v>
      </c>
      <c r="C12962" t="s">
        <v>1660</v>
      </c>
      <c r="D12962">
        <v>502319339600</v>
      </c>
      <c r="E12962">
        <v>1</v>
      </c>
      <c r="F12962">
        <v>0</v>
      </c>
      <c r="G12962">
        <v>0</v>
      </c>
      <c r="H12962">
        <v>496030845332</v>
      </c>
      <c r="I12962">
        <v>340000000</v>
      </c>
      <c r="J12962">
        <v>0.03</v>
      </c>
    </row>
    <row r="12963" spans="1:10" customFormat="1" hidden="1" x14ac:dyDescent="0.25">
      <c r="A12963">
        <v>221</v>
      </c>
      <c r="B12963" t="s">
        <v>369</v>
      </c>
      <c r="C12963" t="s">
        <v>370</v>
      </c>
      <c r="D12963">
        <v>122381586335</v>
      </c>
      <c r="E12963">
        <v>374232543</v>
      </c>
      <c r="F12963">
        <v>1106852227</v>
      </c>
      <c r="G12963">
        <v>1</v>
      </c>
      <c r="H12963">
        <v>10000000000</v>
      </c>
      <c r="I12963">
        <v>340000000</v>
      </c>
      <c r="J12963">
        <v>0.03</v>
      </c>
    </row>
    <row r="12964" spans="1:10" customFormat="1" hidden="1" x14ac:dyDescent="0.25">
      <c r="A12964">
        <v>221</v>
      </c>
      <c r="B12964" t="s">
        <v>455</v>
      </c>
      <c r="C12964" t="s">
        <v>456</v>
      </c>
      <c r="D12964">
        <v>7545003839</v>
      </c>
      <c r="E12964">
        <v>1</v>
      </c>
      <c r="F12964">
        <v>0</v>
      </c>
      <c r="G12964">
        <v>0</v>
      </c>
      <c r="H12964">
        <v>1000000000</v>
      </c>
      <c r="I12964">
        <v>340000000</v>
      </c>
      <c r="J12964">
        <v>0.01</v>
      </c>
    </row>
    <row r="12965" spans="1:10" customFormat="1" hidden="1" x14ac:dyDescent="0.25">
      <c r="A12965">
        <v>221</v>
      </c>
      <c r="B12965" t="s">
        <v>762</v>
      </c>
      <c r="D12965">
        <v>102802599</v>
      </c>
      <c r="E12965">
        <v>1</v>
      </c>
      <c r="F12965">
        <v>0</v>
      </c>
      <c r="G12965">
        <v>0</v>
      </c>
      <c r="H12965">
        <v>100000000</v>
      </c>
      <c r="I12965">
        <v>340000000</v>
      </c>
      <c r="J12965">
        <v>0.15</v>
      </c>
    </row>
    <row r="12966" spans="1:10" customFormat="1" hidden="1" x14ac:dyDescent="0.25">
      <c r="A12966">
        <v>221</v>
      </c>
      <c r="B12966" t="s">
        <v>2716</v>
      </c>
      <c r="C12966" t="s">
        <v>2717</v>
      </c>
      <c r="D12966">
        <v>1461617650</v>
      </c>
      <c r="E12966">
        <v>1</v>
      </c>
      <c r="F12966">
        <v>0</v>
      </c>
      <c r="G12966">
        <v>0</v>
      </c>
      <c r="H12966">
        <v>100000000</v>
      </c>
      <c r="I12966">
        <v>345000000</v>
      </c>
      <c r="J12966">
        <v>0.03</v>
      </c>
    </row>
    <row r="12967" spans="1:10" customFormat="1" hidden="1" x14ac:dyDescent="0.25">
      <c r="A12967">
        <v>221</v>
      </c>
      <c r="B12967" t="s">
        <v>2477</v>
      </c>
      <c r="C12967" t="s">
        <v>2478</v>
      </c>
      <c r="D12967">
        <v>82660591917</v>
      </c>
      <c r="E12967">
        <v>1</v>
      </c>
      <c r="F12967">
        <v>0</v>
      </c>
      <c r="G12967">
        <v>0</v>
      </c>
      <c r="H12967">
        <v>35000000000</v>
      </c>
      <c r="I12967">
        <v>340000000</v>
      </c>
      <c r="J12967">
        <v>0.01</v>
      </c>
    </row>
    <row r="12968" spans="1:10" customFormat="1" hidden="1" x14ac:dyDescent="0.25">
      <c r="A12968">
        <v>221</v>
      </c>
      <c r="B12968" t="s">
        <v>1327</v>
      </c>
      <c r="C12968" t="s">
        <v>1328</v>
      </c>
      <c r="D12968">
        <v>103918722481</v>
      </c>
      <c r="E12968">
        <v>1</v>
      </c>
      <c r="F12968">
        <v>0</v>
      </c>
      <c r="G12968">
        <v>0</v>
      </c>
      <c r="H12968">
        <v>100000000000</v>
      </c>
      <c r="I12968">
        <v>340000000</v>
      </c>
      <c r="J12968">
        <v>0.02</v>
      </c>
    </row>
    <row r="12969" spans="1:10" customFormat="1" hidden="1" x14ac:dyDescent="0.25">
      <c r="A12969">
        <v>221</v>
      </c>
      <c r="B12969" t="s">
        <v>1261</v>
      </c>
      <c r="C12969" t="s">
        <v>1262</v>
      </c>
      <c r="D12969">
        <v>1097550255</v>
      </c>
      <c r="E12969">
        <v>1</v>
      </c>
      <c r="F12969">
        <v>0</v>
      </c>
      <c r="G12969">
        <v>0</v>
      </c>
      <c r="H12969">
        <v>1000000000</v>
      </c>
      <c r="I12969">
        <v>500000000</v>
      </c>
      <c r="J12969">
        <v>0.05</v>
      </c>
    </row>
    <row r="12970" spans="1:10" customFormat="1" hidden="1" x14ac:dyDescent="0.25">
      <c r="A12970">
        <v>221</v>
      </c>
      <c r="B12970" t="s">
        <v>1792</v>
      </c>
      <c r="C12970" t="s">
        <v>1793</v>
      </c>
      <c r="D12970">
        <v>130257742591</v>
      </c>
      <c r="E12970">
        <v>1</v>
      </c>
      <c r="F12970">
        <v>0</v>
      </c>
      <c r="G12970">
        <v>0</v>
      </c>
      <c r="H12970">
        <v>100000000000</v>
      </c>
      <c r="I12970">
        <v>340000000</v>
      </c>
      <c r="J12970">
        <v>0</v>
      </c>
    </row>
    <row r="12971" spans="1:10" customFormat="1" hidden="1" x14ac:dyDescent="0.25">
      <c r="A12971">
        <v>221</v>
      </c>
      <c r="B12971" t="s">
        <v>2500</v>
      </c>
      <c r="C12971" t="s">
        <v>2501</v>
      </c>
      <c r="D12971">
        <v>285023583434</v>
      </c>
      <c r="E12971">
        <v>340000000</v>
      </c>
      <c r="F12971">
        <v>1141085744</v>
      </c>
      <c r="G12971">
        <v>1</v>
      </c>
      <c r="H12971">
        <v>10000000000</v>
      </c>
      <c r="I12971">
        <v>340000000</v>
      </c>
      <c r="J12971">
        <v>0</v>
      </c>
    </row>
    <row r="12972" spans="1:10" customFormat="1" hidden="1" x14ac:dyDescent="0.25">
      <c r="A12972">
        <v>221</v>
      </c>
      <c r="B12972" t="s">
        <v>1440</v>
      </c>
      <c r="C12972" t="s">
        <v>1441</v>
      </c>
      <c r="D12972">
        <v>21388234612</v>
      </c>
      <c r="E12972">
        <v>1</v>
      </c>
      <c r="F12972">
        <v>0</v>
      </c>
      <c r="G12972">
        <v>0</v>
      </c>
      <c r="H12972">
        <v>20000000000</v>
      </c>
      <c r="I12972">
        <v>340000000</v>
      </c>
      <c r="J12972">
        <v>5.0000000000000001E-3</v>
      </c>
    </row>
    <row r="12973" spans="1:10" customFormat="1" hidden="1" x14ac:dyDescent="0.25">
      <c r="A12973">
        <v>221</v>
      </c>
      <c r="B12973" t="s">
        <v>1020</v>
      </c>
      <c r="C12973" t="s">
        <v>1021</v>
      </c>
      <c r="D12973">
        <v>99515964</v>
      </c>
      <c r="E12973">
        <v>1</v>
      </c>
      <c r="F12973">
        <v>0</v>
      </c>
      <c r="G12973">
        <v>0</v>
      </c>
      <c r="H12973">
        <v>0</v>
      </c>
      <c r="I12973">
        <v>340000000</v>
      </c>
      <c r="J12973">
        <v>0.99990000000000001</v>
      </c>
    </row>
    <row r="12974" spans="1:10" customFormat="1" hidden="1" x14ac:dyDescent="0.25">
      <c r="A12974">
        <v>221</v>
      </c>
      <c r="B12974" t="s">
        <v>1430</v>
      </c>
      <c r="C12974" t="s">
        <v>1431</v>
      </c>
      <c r="D12974">
        <v>42061589814</v>
      </c>
      <c r="E12974">
        <v>1</v>
      </c>
      <c r="F12974">
        <v>0</v>
      </c>
      <c r="G12974">
        <v>0</v>
      </c>
      <c r="H12974">
        <v>40000000000</v>
      </c>
      <c r="I12974">
        <v>340000000</v>
      </c>
      <c r="J12974">
        <v>1E-4</v>
      </c>
    </row>
    <row r="12975" spans="1:10" customFormat="1" hidden="1" x14ac:dyDescent="0.25">
      <c r="A12975">
        <v>221</v>
      </c>
      <c r="B12975" t="s">
        <v>1254</v>
      </c>
      <c r="D12975">
        <v>65472916</v>
      </c>
      <c r="E12975">
        <v>1</v>
      </c>
      <c r="F12975">
        <v>0</v>
      </c>
      <c r="G12975">
        <v>0</v>
      </c>
      <c r="H12975">
        <v>100000000</v>
      </c>
      <c r="I12975">
        <v>345000000</v>
      </c>
      <c r="J12975">
        <v>0.05</v>
      </c>
    </row>
    <row r="12976" spans="1:10" customFormat="1" hidden="1" x14ac:dyDescent="0.25">
      <c r="A12976">
        <v>221</v>
      </c>
      <c r="B12976" t="s">
        <v>1054</v>
      </c>
      <c r="D12976">
        <v>2915210</v>
      </c>
      <c r="E12976">
        <v>1</v>
      </c>
      <c r="F12976">
        <v>0</v>
      </c>
      <c r="G12976">
        <v>0</v>
      </c>
      <c r="H12976">
        <v>10000000000</v>
      </c>
      <c r="I12976">
        <v>340000000</v>
      </c>
      <c r="J12976">
        <v>0.02</v>
      </c>
    </row>
    <row r="12977" spans="1:10" customFormat="1" hidden="1" x14ac:dyDescent="0.25">
      <c r="A12977">
        <v>221</v>
      </c>
      <c r="B12977" t="s">
        <v>2530</v>
      </c>
      <c r="C12977" t="s">
        <v>2531</v>
      </c>
      <c r="D12977">
        <v>6304396098</v>
      </c>
      <c r="E12977">
        <v>1</v>
      </c>
      <c r="F12977">
        <v>0</v>
      </c>
      <c r="G12977">
        <v>0</v>
      </c>
      <c r="H12977">
        <v>500000000</v>
      </c>
      <c r="I12977">
        <v>340000000</v>
      </c>
      <c r="J12977">
        <v>0.03</v>
      </c>
    </row>
    <row r="12978" spans="1:10" customFormat="1" hidden="1" x14ac:dyDescent="0.25">
      <c r="A12978">
        <v>221</v>
      </c>
      <c r="B12978" t="s">
        <v>1561</v>
      </c>
      <c r="C12978" t="s">
        <v>1562</v>
      </c>
      <c r="D12978">
        <v>416162651435</v>
      </c>
      <c r="E12978">
        <v>1</v>
      </c>
      <c r="F12978">
        <v>0</v>
      </c>
      <c r="G12978">
        <v>0</v>
      </c>
      <c r="H12978">
        <v>1400000000</v>
      </c>
      <c r="I12978">
        <v>340000000</v>
      </c>
      <c r="J12978">
        <v>0</v>
      </c>
    </row>
    <row r="12979" spans="1:10" customFormat="1" hidden="1" x14ac:dyDescent="0.25">
      <c r="A12979">
        <v>221</v>
      </c>
      <c r="B12979" t="s">
        <v>1805</v>
      </c>
      <c r="C12979" t="s">
        <v>1806</v>
      </c>
      <c r="D12979">
        <v>50837066592</v>
      </c>
      <c r="E12979">
        <v>1</v>
      </c>
      <c r="F12979">
        <v>0</v>
      </c>
      <c r="G12979">
        <v>0</v>
      </c>
      <c r="H12979">
        <v>1000000</v>
      </c>
      <c r="I12979">
        <v>450000000</v>
      </c>
      <c r="J12979">
        <v>9.5000000000000001E-2</v>
      </c>
    </row>
    <row r="12980" spans="1:10" customFormat="1" hidden="1" x14ac:dyDescent="0.25">
      <c r="A12980">
        <v>221</v>
      </c>
      <c r="B12980" t="s">
        <v>1711</v>
      </c>
      <c r="C12980" t="s">
        <v>1712</v>
      </c>
      <c r="D12980">
        <v>5400866238</v>
      </c>
      <c r="E12980">
        <v>1</v>
      </c>
      <c r="F12980">
        <v>0</v>
      </c>
      <c r="G12980">
        <v>0</v>
      </c>
      <c r="H12980">
        <v>1000000000</v>
      </c>
      <c r="I12980">
        <v>340000000</v>
      </c>
      <c r="J12980">
        <v>0.01</v>
      </c>
    </row>
    <row r="12981" spans="1:10" customFormat="1" hidden="1" x14ac:dyDescent="0.25">
      <c r="A12981">
        <v>221</v>
      </c>
      <c r="B12981" t="s">
        <v>2037</v>
      </c>
      <c r="C12981" t="s">
        <v>2038</v>
      </c>
      <c r="D12981">
        <v>20268595197</v>
      </c>
      <c r="E12981">
        <v>1</v>
      </c>
      <c r="F12981">
        <v>0</v>
      </c>
      <c r="G12981">
        <v>0</v>
      </c>
      <c r="H12981">
        <v>950000000</v>
      </c>
      <c r="I12981">
        <v>340000000</v>
      </c>
      <c r="J12981">
        <v>0.1</v>
      </c>
    </row>
    <row r="12982" spans="1:10" customFormat="1" hidden="1" x14ac:dyDescent="0.25">
      <c r="A12982">
        <v>221</v>
      </c>
      <c r="B12982" t="s">
        <v>796</v>
      </c>
      <c r="C12982" t="s">
        <v>797</v>
      </c>
      <c r="D12982">
        <v>6112013741</v>
      </c>
      <c r="E12982">
        <v>1</v>
      </c>
      <c r="F12982">
        <v>0</v>
      </c>
      <c r="G12982">
        <v>0</v>
      </c>
      <c r="H12982">
        <v>2000000000</v>
      </c>
      <c r="I12982">
        <v>345000000</v>
      </c>
      <c r="J12982">
        <v>0.02</v>
      </c>
    </row>
    <row r="12983" spans="1:10" customFormat="1" hidden="1" x14ac:dyDescent="0.25">
      <c r="A12983">
        <v>221</v>
      </c>
      <c r="B12983" t="s">
        <v>1655</v>
      </c>
      <c r="C12983" t="s">
        <v>1656</v>
      </c>
      <c r="D12983">
        <v>23382643053</v>
      </c>
      <c r="E12983">
        <v>1</v>
      </c>
      <c r="F12983">
        <v>0</v>
      </c>
      <c r="G12983">
        <v>0</v>
      </c>
      <c r="H12983">
        <v>10000000000</v>
      </c>
      <c r="I12983">
        <v>340000000</v>
      </c>
      <c r="J12983">
        <v>0</v>
      </c>
    </row>
    <row r="12984" spans="1:10" customFormat="1" hidden="1" x14ac:dyDescent="0.25">
      <c r="A12984">
        <v>221</v>
      </c>
      <c r="B12984" t="s">
        <v>619</v>
      </c>
      <c r="C12984" t="s">
        <v>620</v>
      </c>
      <c r="D12984">
        <v>5674610061</v>
      </c>
      <c r="E12984">
        <v>1</v>
      </c>
      <c r="F12984">
        <v>0</v>
      </c>
      <c r="G12984">
        <v>0</v>
      </c>
      <c r="H12984">
        <v>1000000000</v>
      </c>
      <c r="I12984">
        <v>340000000</v>
      </c>
      <c r="J12984">
        <v>0.05</v>
      </c>
    </row>
    <row r="12985" spans="1:10" customFormat="1" hidden="1" x14ac:dyDescent="0.25">
      <c r="A12985">
        <v>221</v>
      </c>
      <c r="B12985" t="s">
        <v>548</v>
      </c>
      <c r="C12985" t="s">
        <v>549</v>
      </c>
      <c r="D12985">
        <v>1021652689</v>
      </c>
      <c r="E12985">
        <v>1</v>
      </c>
      <c r="F12985">
        <v>0</v>
      </c>
      <c r="G12985">
        <v>0</v>
      </c>
      <c r="H12985">
        <v>1000000000</v>
      </c>
      <c r="I12985">
        <v>340000000</v>
      </c>
      <c r="J12985">
        <v>0</v>
      </c>
    </row>
    <row r="12986" spans="1:10" customFormat="1" hidden="1" x14ac:dyDescent="0.25">
      <c r="A12986">
        <v>221</v>
      </c>
      <c r="B12986" t="s">
        <v>2493</v>
      </c>
      <c r="C12986" t="s">
        <v>2494</v>
      </c>
      <c r="D12986">
        <v>107422185</v>
      </c>
      <c r="E12986">
        <v>1</v>
      </c>
      <c r="F12986">
        <v>0</v>
      </c>
      <c r="G12986">
        <v>0</v>
      </c>
      <c r="H12986">
        <v>100000000</v>
      </c>
      <c r="I12986">
        <v>340000000</v>
      </c>
      <c r="J12986">
        <v>0.01</v>
      </c>
    </row>
    <row r="12987" spans="1:10" customFormat="1" hidden="1" x14ac:dyDescent="0.25">
      <c r="A12987">
        <v>221</v>
      </c>
      <c r="B12987" t="s">
        <v>1428</v>
      </c>
      <c r="C12987" t="s">
        <v>1429</v>
      </c>
      <c r="D12987">
        <v>431403991</v>
      </c>
      <c r="E12987">
        <v>1</v>
      </c>
      <c r="F12987">
        <v>0</v>
      </c>
      <c r="G12987">
        <v>0</v>
      </c>
      <c r="H12987">
        <v>300000000000</v>
      </c>
      <c r="I12987">
        <v>340000000</v>
      </c>
      <c r="J12987">
        <v>0</v>
      </c>
    </row>
    <row r="12988" spans="1:10" customFormat="1" hidden="1" x14ac:dyDescent="0.25">
      <c r="A12988">
        <v>221</v>
      </c>
      <c r="B12988" t="s">
        <v>2596</v>
      </c>
      <c r="D12988">
        <v>1485165074</v>
      </c>
      <c r="E12988">
        <v>1</v>
      </c>
      <c r="F12988">
        <v>0</v>
      </c>
      <c r="G12988">
        <v>0</v>
      </c>
      <c r="H12988">
        <v>1000000000</v>
      </c>
      <c r="I12988">
        <v>340000000</v>
      </c>
      <c r="J12988">
        <v>0.03</v>
      </c>
    </row>
    <row r="12989" spans="1:10" customFormat="1" hidden="1" x14ac:dyDescent="0.25">
      <c r="A12989">
        <v>221</v>
      </c>
      <c r="B12989" t="s">
        <v>1059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340000000</v>
      </c>
      <c r="J12989">
        <v>0.03</v>
      </c>
    </row>
    <row r="12990" spans="1:10" customFormat="1" hidden="1" x14ac:dyDescent="0.25">
      <c r="A12990">
        <v>221</v>
      </c>
      <c r="B12990" t="s">
        <v>933</v>
      </c>
      <c r="C12990" t="s">
        <v>934</v>
      </c>
      <c r="D12990">
        <v>5500427817</v>
      </c>
      <c r="E12990">
        <v>1</v>
      </c>
      <c r="F12990">
        <v>0</v>
      </c>
      <c r="G12990">
        <v>0</v>
      </c>
      <c r="H12990">
        <v>1000000000</v>
      </c>
      <c r="I12990">
        <v>340000000</v>
      </c>
      <c r="J12990">
        <v>0.01</v>
      </c>
    </row>
    <row r="12991" spans="1:10" customFormat="1" hidden="1" x14ac:dyDescent="0.25">
      <c r="A12991">
        <v>221</v>
      </c>
      <c r="B12991" t="s">
        <v>1074</v>
      </c>
      <c r="C12991" t="s">
        <v>1075</v>
      </c>
      <c r="D12991">
        <v>11285593132</v>
      </c>
      <c r="E12991">
        <v>1</v>
      </c>
      <c r="F12991">
        <v>0</v>
      </c>
      <c r="G12991">
        <v>0</v>
      </c>
      <c r="H12991">
        <v>10000000000</v>
      </c>
      <c r="I12991">
        <v>340000000</v>
      </c>
      <c r="J12991">
        <v>0.01</v>
      </c>
    </row>
    <row r="12992" spans="1:10" customFormat="1" hidden="1" x14ac:dyDescent="0.25">
      <c r="A12992">
        <v>221</v>
      </c>
      <c r="B12992" t="s">
        <v>2376</v>
      </c>
      <c r="C12992" t="s">
        <v>2377</v>
      </c>
      <c r="D12992">
        <v>50000213388</v>
      </c>
      <c r="E12992">
        <v>1</v>
      </c>
      <c r="F12992">
        <v>0</v>
      </c>
      <c r="G12992">
        <v>0</v>
      </c>
      <c r="H12992">
        <v>50000000000</v>
      </c>
      <c r="I12992">
        <v>340000000</v>
      </c>
      <c r="J12992">
        <v>0.02</v>
      </c>
    </row>
    <row r="12993" spans="1:10" customFormat="1" hidden="1" x14ac:dyDescent="0.25">
      <c r="A12993">
        <v>221</v>
      </c>
      <c r="B12993" t="s">
        <v>991</v>
      </c>
      <c r="C12993" t="s">
        <v>992</v>
      </c>
      <c r="D12993">
        <v>75143331890</v>
      </c>
      <c r="E12993">
        <v>1</v>
      </c>
      <c r="F12993">
        <v>0</v>
      </c>
      <c r="G12993">
        <v>0</v>
      </c>
      <c r="H12993">
        <v>75000000000</v>
      </c>
      <c r="I12993">
        <v>340000000</v>
      </c>
      <c r="J12993">
        <v>2.75E-2</v>
      </c>
    </row>
    <row r="12994" spans="1:10" customFormat="1" hidden="1" x14ac:dyDescent="0.25">
      <c r="A12994">
        <v>221</v>
      </c>
      <c r="B12994" t="s">
        <v>2287</v>
      </c>
      <c r="C12994" t="s">
        <v>2288</v>
      </c>
      <c r="D12994">
        <v>1556776743606</v>
      </c>
      <c r="E12994">
        <v>340000000</v>
      </c>
      <c r="F12994">
        <v>1141065595</v>
      </c>
      <c r="G12994">
        <v>1</v>
      </c>
      <c r="H12994">
        <v>0</v>
      </c>
      <c r="I12994">
        <v>340000000</v>
      </c>
      <c r="J12994">
        <v>0</v>
      </c>
    </row>
    <row r="12995" spans="1:10" customFormat="1" hidden="1" x14ac:dyDescent="0.25">
      <c r="A12995">
        <v>221</v>
      </c>
      <c r="B12995" t="s">
        <v>875</v>
      </c>
      <c r="C12995" t="s">
        <v>876</v>
      </c>
      <c r="D12995">
        <v>11497624866</v>
      </c>
      <c r="E12995">
        <v>1</v>
      </c>
      <c r="F12995">
        <v>0</v>
      </c>
      <c r="G12995">
        <v>0</v>
      </c>
      <c r="H12995">
        <v>10000000000</v>
      </c>
      <c r="I12995">
        <v>340000000</v>
      </c>
      <c r="J12995">
        <v>1E-3</v>
      </c>
    </row>
    <row r="12996" spans="1:10" customFormat="1" hidden="1" x14ac:dyDescent="0.25">
      <c r="A12996">
        <v>221</v>
      </c>
      <c r="B12996" t="s">
        <v>1776</v>
      </c>
      <c r="C12996" t="s">
        <v>1777</v>
      </c>
      <c r="D12996">
        <v>3556011015</v>
      </c>
      <c r="E12996">
        <v>1</v>
      </c>
      <c r="F12996">
        <v>0</v>
      </c>
      <c r="G12996">
        <v>0</v>
      </c>
      <c r="H12996">
        <v>3556000000</v>
      </c>
      <c r="I12996">
        <v>340000000</v>
      </c>
      <c r="J12996">
        <v>0</v>
      </c>
    </row>
    <row r="12997" spans="1:10" customFormat="1" hidden="1" x14ac:dyDescent="0.25">
      <c r="A12997">
        <v>221</v>
      </c>
      <c r="B12997" t="s">
        <v>2024</v>
      </c>
      <c r="C12997" t="s">
        <v>2025</v>
      </c>
      <c r="D12997">
        <v>1112614218</v>
      </c>
      <c r="E12997">
        <v>1</v>
      </c>
      <c r="F12997">
        <v>0</v>
      </c>
      <c r="G12997">
        <v>0</v>
      </c>
      <c r="H12997">
        <v>1000000000</v>
      </c>
      <c r="I12997">
        <v>340000000</v>
      </c>
      <c r="J12997">
        <v>3.5000000000000003E-2</v>
      </c>
    </row>
    <row r="12998" spans="1:10" customFormat="1" hidden="1" x14ac:dyDescent="0.25">
      <c r="A12998">
        <v>221</v>
      </c>
      <c r="B12998" t="s">
        <v>976</v>
      </c>
      <c r="C12998" t="s">
        <v>977</v>
      </c>
      <c r="D12998">
        <v>106181588706</v>
      </c>
      <c r="E12998">
        <v>1</v>
      </c>
      <c r="F12998">
        <v>0</v>
      </c>
      <c r="G12998">
        <v>0</v>
      </c>
      <c r="H12998">
        <v>100000000000</v>
      </c>
      <c r="I12998">
        <v>340000000</v>
      </c>
      <c r="J12998">
        <v>0.02</v>
      </c>
    </row>
    <row r="12999" spans="1:10" customFormat="1" hidden="1" x14ac:dyDescent="0.25">
      <c r="A12999">
        <v>221</v>
      </c>
      <c r="B12999" t="s">
        <v>600</v>
      </c>
      <c r="C12999" t="s">
        <v>601</v>
      </c>
      <c r="D12999">
        <v>272093781670</v>
      </c>
      <c r="E12999">
        <v>1</v>
      </c>
      <c r="F12999">
        <v>0</v>
      </c>
      <c r="G12999">
        <v>0</v>
      </c>
      <c r="H12999">
        <v>10000000000</v>
      </c>
      <c r="I12999">
        <v>340000000</v>
      </c>
      <c r="J12999">
        <v>1.9900000000000001E-2</v>
      </c>
    </row>
    <row r="13000" spans="1:10" customFormat="1" hidden="1" x14ac:dyDescent="0.25">
      <c r="A13000">
        <v>221</v>
      </c>
      <c r="B13000" t="s">
        <v>2085</v>
      </c>
      <c r="C13000" t="s">
        <v>2086</v>
      </c>
      <c r="D13000">
        <v>501251536</v>
      </c>
      <c r="E13000">
        <v>1</v>
      </c>
      <c r="F13000">
        <v>0</v>
      </c>
      <c r="G13000">
        <v>0</v>
      </c>
      <c r="H13000">
        <v>7000000</v>
      </c>
      <c r="I13000">
        <v>340000000</v>
      </c>
      <c r="J13000">
        <v>0.08</v>
      </c>
    </row>
    <row r="13001" spans="1:10" customFormat="1" hidden="1" x14ac:dyDescent="0.25">
      <c r="A13001">
        <v>221</v>
      </c>
      <c r="B13001" t="s">
        <v>2242</v>
      </c>
      <c r="C13001" t="s">
        <v>2243</v>
      </c>
      <c r="D13001">
        <v>4075036566</v>
      </c>
      <c r="E13001">
        <v>1</v>
      </c>
      <c r="F13001">
        <v>0</v>
      </c>
      <c r="G13001">
        <v>0</v>
      </c>
      <c r="H13001">
        <v>4000000000</v>
      </c>
      <c r="I13001">
        <v>340000000</v>
      </c>
      <c r="J13001">
        <v>1.4999999999999999E-2</v>
      </c>
    </row>
    <row r="13002" spans="1:10" customFormat="1" hidden="1" x14ac:dyDescent="0.25">
      <c r="A13002">
        <v>221</v>
      </c>
      <c r="B13002" t="s">
        <v>496</v>
      </c>
      <c r="C13002" t="s">
        <v>497</v>
      </c>
      <c r="D13002">
        <v>18152995765</v>
      </c>
      <c r="E13002">
        <v>1</v>
      </c>
      <c r="F13002">
        <v>0</v>
      </c>
      <c r="G13002">
        <v>0</v>
      </c>
      <c r="H13002">
        <v>100000000</v>
      </c>
      <c r="I13002">
        <v>340000000</v>
      </c>
      <c r="J13002">
        <v>7.4999999999999997E-3</v>
      </c>
    </row>
    <row r="13003" spans="1:10" customFormat="1" hidden="1" x14ac:dyDescent="0.25">
      <c r="A13003">
        <v>221</v>
      </c>
      <c r="B13003" t="s">
        <v>1663</v>
      </c>
      <c r="C13003" t="s">
        <v>1664</v>
      </c>
      <c r="D13003">
        <v>1326717889055</v>
      </c>
      <c r="E13003">
        <v>1</v>
      </c>
      <c r="F13003">
        <v>0</v>
      </c>
      <c r="G13003">
        <v>0</v>
      </c>
      <c r="H13003">
        <v>100000000</v>
      </c>
      <c r="I13003">
        <v>345000000</v>
      </c>
      <c r="J13003">
        <v>0.15</v>
      </c>
    </row>
    <row r="13004" spans="1:10" customFormat="1" hidden="1" x14ac:dyDescent="0.25">
      <c r="A13004">
        <v>221</v>
      </c>
      <c r="B13004" t="s">
        <v>1523</v>
      </c>
      <c r="C13004" t="s">
        <v>1524</v>
      </c>
      <c r="D13004">
        <v>1863660041885</v>
      </c>
      <c r="E13004">
        <v>1</v>
      </c>
      <c r="F13004">
        <v>0</v>
      </c>
      <c r="G13004">
        <v>0</v>
      </c>
      <c r="H13004">
        <v>350000000000</v>
      </c>
      <c r="I13004">
        <v>400000000</v>
      </c>
      <c r="J13004">
        <v>2.3800000000000002E-2</v>
      </c>
    </row>
    <row r="13005" spans="1:10" customFormat="1" hidden="1" x14ac:dyDescent="0.25">
      <c r="A13005">
        <v>221</v>
      </c>
      <c r="B13005" t="s">
        <v>216</v>
      </c>
      <c r="C13005" t="s">
        <v>217</v>
      </c>
      <c r="D13005">
        <v>12621038</v>
      </c>
      <c r="E13005">
        <v>1</v>
      </c>
      <c r="F13005">
        <v>0</v>
      </c>
      <c r="G13005">
        <v>0</v>
      </c>
      <c r="H13005">
        <v>5000000</v>
      </c>
      <c r="I13005">
        <v>340000000</v>
      </c>
      <c r="J13005">
        <v>0.03</v>
      </c>
    </row>
    <row r="13006" spans="1:10" customFormat="1" hidden="1" x14ac:dyDescent="0.25">
      <c r="A13006">
        <v>221</v>
      </c>
      <c r="B13006" t="s">
        <v>1910</v>
      </c>
      <c r="C13006" t="s">
        <v>1911</v>
      </c>
      <c r="D13006">
        <v>250496828562</v>
      </c>
      <c r="E13006">
        <v>400000000</v>
      </c>
      <c r="F13006">
        <v>1081149185</v>
      </c>
      <c r="G13006">
        <v>1</v>
      </c>
      <c r="H13006">
        <v>50000000000</v>
      </c>
      <c r="I13006">
        <v>400000000</v>
      </c>
      <c r="J13006">
        <v>0</v>
      </c>
    </row>
    <row r="13007" spans="1:10" customFormat="1" hidden="1" x14ac:dyDescent="0.25">
      <c r="A13007">
        <v>221</v>
      </c>
      <c r="B13007" t="s">
        <v>2590</v>
      </c>
      <c r="C13007" t="s">
        <v>2591</v>
      </c>
      <c r="D13007">
        <v>536829988975</v>
      </c>
      <c r="E13007">
        <v>1</v>
      </c>
      <c r="F13007">
        <v>0</v>
      </c>
      <c r="G13007">
        <v>0</v>
      </c>
      <c r="H13007">
        <v>350002000000</v>
      </c>
      <c r="I13007">
        <v>340000000</v>
      </c>
      <c r="J13007">
        <v>0.03</v>
      </c>
    </row>
    <row r="13008" spans="1:10" customFormat="1" hidden="1" x14ac:dyDescent="0.25">
      <c r="A13008">
        <v>221</v>
      </c>
      <c r="B13008" t="s">
        <v>1965</v>
      </c>
      <c r="D13008">
        <v>509766415</v>
      </c>
      <c r="E13008">
        <v>1</v>
      </c>
      <c r="F13008">
        <v>0</v>
      </c>
      <c r="G13008">
        <v>0</v>
      </c>
      <c r="H13008">
        <v>500000000</v>
      </c>
      <c r="I13008">
        <v>340000000</v>
      </c>
      <c r="J13008">
        <v>1</v>
      </c>
    </row>
    <row r="13009" spans="1:10" customFormat="1" hidden="1" x14ac:dyDescent="0.25">
      <c r="A13009">
        <v>221</v>
      </c>
      <c r="B13009" t="s">
        <v>1475</v>
      </c>
      <c r="C13009" t="s">
        <v>1476</v>
      </c>
      <c r="D13009">
        <v>0</v>
      </c>
      <c r="E13009">
        <v>1</v>
      </c>
      <c r="F13009">
        <v>0</v>
      </c>
      <c r="G13009">
        <v>0</v>
      </c>
      <c r="H13009">
        <v>300000000000</v>
      </c>
      <c r="I13009">
        <v>340000000</v>
      </c>
      <c r="J13009">
        <v>0</v>
      </c>
    </row>
    <row r="13010" spans="1:10" customFormat="1" hidden="1" x14ac:dyDescent="0.25">
      <c r="A13010">
        <v>221</v>
      </c>
      <c r="B13010" t="s">
        <v>1161</v>
      </c>
      <c r="C13010" t="s">
        <v>1162</v>
      </c>
      <c r="D13010">
        <v>0</v>
      </c>
      <c r="E13010">
        <v>1</v>
      </c>
      <c r="F13010">
        <v>0</v>
      </c>
      <c r="G13010">
        <v>0</v>
      </c>
      <c r="H13010">
        <v>50000000000</v>
      </c>
      <c r="I13010">
        <v>340000000</v>
      </c>
      <c r="J13010">
        <v>0.05</v>
      </c>
    </row>
    <row r="13011" spans="1:10" customFormat="1" hidden="1" x14ac:dyDescent="0.25">
      <c r="A13011">
        <v>221</v>
      </c>
      <c r="B13011" t="s">
        <v>2666</v>
      </c>
      <c r="C13011" t="s">
        <v>2667</v>
      </c>
      <c r="D13011">
        <v>75436930219</v>
      </c>
      <c r="E13011">
        <v>1</v>
      </c>
      <c r="F13011">
        <v>0</v>
      </c>
      <c r="G13011">
        <v>0</v>
      </c>
      <c r="H13011">
        <v>20000000000</v>
      </c>
      <c r="I13011">
        <v>340000000</v>
      </c>
      <c r="J13011">
        <v>5.0000000000000001E-3</v>
      </c>
    </row>
    <row r="13012" spans="1:10" customFormat="1" hidden="1" x14ac:dyDescent="0.25">
      <c r="A13012">
        <v>221</v>
      </c>
      <c r="B13012" s="161" t="s">
        <v>1414</v>
      </c>
      <c r="C13012" t="s">
        <v>1415</v>
      </c>
      <c r="D13012">
        <v>5602273087</v>
      </c>
      <c r="E13012">
        <v>1</v>
      </c>
      <c r="F13012">
        <v>0</v>
      </c>
      <c r="G13012">
        <v>0</v>
      </c>
      <c r="H13012">
        <v>3000000000</v>
      </c>
      <c r="I13012">
        <v>340000000</v>
      </c>
      <c r="J13012">
        <v>0.03</v>
      </c>
    </row>
    <row r="13013" spans="1:10" customFormat="1" hidden="1" x14ac:dyDescent="0.25">
      <c r="A13013">
        <v>221</v>
      </c>
      <c r="B13013" t="s">
        <v>2672</v>
      </c>
      <c r="C13013" t="s">
        <v>2673</v>
      </c>
      <c r="D13013">
        <v>497454657</v>
      </c>
      <c r="E13013">
        <v>1</v>
      </c>
      <c r="F13013">
        <v>0</v>
      </c>
      <c r="G13013">
        <v>0</v>
      </c>
      <c r="H13013">
        <v>400000000</v>
      </c>
      <c r="I13013">
        <v>340000000</v>
      </c>
      <c r="J13013">
        <v>0</v>
      </c>
    </row>
    <row r="13014" spans="1:10" customFormat="1" hidden="1" x14ac:dyDescent="0.25">
      <c r="A13014">
        <v>221</v>
      </c>
      <c r="B13014" t="s">
        <v>1183</v>
      </c>
      <c r="C13014" t="s">
        <v>1184</v>
      </c>
      <c r="D13014">
        <v>5008403808</v>
      </c>
      <c r="E13014">
        <v>1</v>
      </c>
      <c r="F13014">
        <v>0</v>
      </c>
      <c r="G13014">
        <v>0</v>
      </c>
      <c r="H13014">
        <v>3000000000</v>
      </c>
      <c r="I13014">
        <v>350000000</v>
      </c>
      <c r="J13014">
        <v>0.03</v>
      </c>
    </row>
    <row r="13015" spans="1:10" customFormat="1" hidden="1" x14ac:dyDescent="0.25">
      <c r="A13015">
        <v>222</v>
      </c>
      <c r="B13015" t="s">
        <v>1454</v>
      </c>
      <c r="C13015" t="s">
        <v>1455</v>
      </c>
      <c r="D13015">
        <v>82310253395139</v>
      </c>
      <c r="E13015">
        <v>1683834939</v>
      </c>
      <c r="F13015">
        <v>65847912052</v>
      </c>
      <c r="G13015">
        <v>47</v>
      </c>
      <c r="H13015">
        <v>3000000000000</v>
      </c>
      <c r="I13015">
        <v>340000000</v>
      </c>
      <c r="J13015">
        <v>0.02</v>
      </c>
    </row>
    <row r="13016" spans="1:10" customFormat="1" hidden="1" x14ac:dyDescent="0.25">
      <c r="A13016">
        <v>222</v>
      </c>
      <c r="B13016" t="s">
        <v>183</v>
      </c>
      <c r="C13016" t="s">
        <v>184</v>
      </c>
      <c r="D13016">
        <v>167760885891304</v>
      </c>
      <c r="E13016">
        <v>5277051246</v>
      </c>
      <c r="F13016">
        <v>93803973682</v>
      </c>
      <c r="G13016">
        <v>69</v>
      </c>
      <c r="H13016">
        <v>2500000000000</v>
      </c>
      <c r="I13016">
        <v>340000000</v>
      </c>
      <c r="J13016">
        <v>0.05</v>
      </c>
    </row>
    <row r="13017" spans="1:10" customFormat="1" hidden="1" x14ac:dyDescent="0.25">
      <c r="A13017">
        <v>221</v>
      </c>
      <c r="B13017" t="s">
        <v>2707</v>
      </c>
      <c r="D13017">
        <v>2637547</v>
      </c>
      <c r="E13017">
        <v>1</v>
      </c>
      <c r="F13017">
        <v>0</v>
      </c>
      <c r="G13017">
        <v>0</v>
      </c>
      <c r="H13017">
        <v>200000000000</v>
      </c>
      <c r="I13017">
        <v>340000000</v>
      </c>
      <c r="J13017">
        <v>1.7500000000000002E-2</v>
      </c>
    </row>
    <row r="13018" spans="1:10" customFormat="1" hidden="1" x14ac:dyDescent="0.25">
      <c r="A13018">
        <v>221</v>
      </c>
      <c r="B13018" t="s">
        <v>2652</v>
      </c>
      <c r="D13018">
        <v>2450653</v>
      </c>
      <c r="E13018">
        <v>1</v>
      </c>
      <c r="F13018">
        <v>0</v>
      </c>
      <c r="G13018">
        <v>0</v>
      </c>
      <c r="H13018">
        <v>10000000</v>
      </c>
      <c r="I13018">
        <v>340000000</v>
      </c>
      <c r="J13018">
        <v>1</v>
      </c>
    </row>
    <row r="13019" spans="1:10" customFormat="1" hidden="1" x14ac:dyDescent="0.25">
      <c r="A13019">
        <v>221</v>
      </c>
      <c r="B13019" t="s">
        <v>290</v>
      </c>
      <c r="C13019" t="s">
        <v>291</v>
      </c>
      <c r="D13019">
        <v>0</v>
      </c>
      <c r="E13019">
        <v>1</v>
      </c>
      <c r="F13019">
        <v>0</v>
      </c>
      <c r="G13019">
        <v>0</v>
      </c>
      <c r="H13019">
        <v>10000000000</v>
      </c>
      <c r="I13019">
        <v>340000000</v>
      </c>
      <c r="J13019">
        <v>0</v>
      </c>
    </row>
    <row r="13020" spans="1:10" customFormat="1" hidden="1" x14ac:dyDescent="0.25">
      <c r="A13020">
        <v>221</v>
      </c>
      <c r="B13020" t="s">
        <v>2526</v>
      </c>
      <c r="C13020" t="s">
        <v>2525</v>
      </c>
      <c r="D13020">
        <v>0</v>
      </c>
      <c r="E13020">
        <v>1</v>
      </c>
      <c r="F13020">
        <v>0</v>
      </c>
      <c r="G13020">
        <v>0</v>
      </c>
      <c r="H13020">
        <v>100000000000</v>
      </c>
      <c r="I13020">
        <v>340000000</v>
      </c>
      <c r="J13020">
        <v>0.05</v>
      </c>
    </row>
    <row r="13021" spans="1:10" customFormat="1" hidden="1" x14ac:dyDescent="0.25">
      <c r="A13021">
        <v>221</v>
      </c>
      <c r="B13021" t="s">
        <v>2449</v>
      </c>
      <c r="C13021" t="s">
        <v>2450</v>
      </c>
      <c r="D13021">
        <v>333982034780</v>
      </c>
      <c r="E13021">
        <v>1</v>
      </c>
      <c r="F13021">
        <v>0</v>
      </c>
      <c r="G13021">
        <v>0</v>
      </c>
      <c r="H13021">
        <v>125000000000</v>
      </c>
      <c r="I13021">
        <v>340000000</v>
      </c>
      <c r="J13021">
        <v>0.01</v>
      </c>
    </row>
    <row r="13022" spans="1:10" customFormat="1" hidden="1" x14ac:dyDescent="0.25">
      <c r="A13022">
        <v>221</v>
      </c>
      <c r="B13022" t="s">
        <v>2200</v>
      </c>
      <c r="C13022" t="s">
        <v>2201</v>
      </c>
      <c r="D13022">
        <v>7620000</v>
      </c>
      <c r="E13022">
        <v>1</v>
      </c>
      <c r="F13022">
        <v>0</v>
      </c>
      <c r="G13022">
        <v>0</v>
      </c>
      <c r="H13022">
        <v>0</v>
      </c>
      <c r="I13022">
        <v>500000000</v>
      </c>
      <c r="J13022">
        <v>1</v>
      </c>
    </row>
    <row r="13023" spans="1:10" customFormat="1" hidden="1" x14ac:dyDescent="0.25">
      <c r="A13023">
        <v>221</v>
      </c>
      <c r="B13023" t="s">
        <v>2454</v>
      </c>
      <c r="C13023" t="s">
        <v>2455</v>
      </c>
      <c r="D13023">
        <v>25000000000</v>
      </c>
      <c r="E13023">
        <v>1</v>
      </c>
      <c r="F13023">
        <v>0</v>
      </c>
      <c r="G13023">
        <v>0</v>
      </c>
      <c r="H13023">
        <v>25000000000</v>
      </c>
      <c r="I13023">
        <v>340000000</v>
      </c>
      <c r="J13023">
        <v>0.01</v>
      </c>
    </row>
    <row r="13024" spans="1:10" customFormat="1" hidden="1" x14ac:dyDescent="0.25">
      <c r="A13024">
        <v>222</v>
      </c>
      <c r="B13024" t="s">
        <v>1081</v>
      </c>
      <c r="C13024" t="s">
        <v>1082</v>
      </c>
      <c r="D13024">
        <v>182437119058309</v>
      </c>
      <c r="E13024">
        <v>1409967075</v>
      </c>
      <c r="F13024">
        <v>105926740475</v>
      </c>
      <c r="G13024">
        <v>75</v>
      </c>
      <c r="H13024">
        <v>111000000000</v>
      </c>
      <c r="I13024">
        <v>340000000</v>
      </c>
      <c r="J13024">
        <v>0.01</v>
      </c>
    </row>
    <row r="13025" spans="1:10" customFormat="1" hidden="1" x14ac:dyDescent="0.25">
      <c r="A13025">
        <v>221</v>
      </c>
      <c r="B13025" t="s">
        <v>1309</v>
      </c>
      <c r="D13025">
        <v>97620466</v>
      </c>
      <c r="E13025">
        <v>1</v>
      </c>
      <c r="F13025">
        <v>0</v>
      </c>
      <c r="G13025">
        <v>0</v>
      </c>
      <c r="H13025">
        <v>100000000</v>
      </c>
      <c r="I13025">
        <v>345000000</v>
      </c>
      <c r="J13025">
        <v>0.15</v>
      </c>
    </row>
    <row r="13026" spans="1:10" customFormat="1" hidden="1" x14ac:dyDescent="0.25">
      <c r="A13026">
        <v>221</v>
      </c>
      <c r="B13026" t="s">
        <v>329</v>
      </c>
      <c r="C13026" t="s">
        <v>330</v>
      </c>
      <c r="D13026">
        <v>500638770</v>
      </c>
      <c r="E13026">
        <v>1</v>
      </c>
      <c r="F13026">
        <v>0</v>
      </c>
      <c r="G13026">
        <v>0</v>
      </c>
      <c r="H13026">
        <v>10000000</v>
      </c>
      <c r="I13026">
        <v>340000000</v>
      </c>
      <c r="J13026">
        <v>0.01</v>
      </c>
    </row>
    <row r="13027" spans="1:10" customFormat="1" hidden="1" x14ac:dyDescent="0.25">
      <c r="A13027">
        <v>222</v>
      </c>
      <c r="B13027" t="s">
        <v>606</v>
      </c>
      <c r="C13027" t="s">
        <v>607</v>
      </c>
      <c r="D13027">
        <v>137114352874</v>
      </c>
      <c r="E13027">
        <v>1</v>
      </c>
      <c r="F13027">
        <v>0</v>
      </c>
      <c r="G13027">
        <v>0</v>
      </c>
      <c r="H13027">
        <v>125000000000</v>
      </c>
      <c r="I13027">
        <v>340000000</v>
      </c>
      <c r="J13027">
        <v>0.01</v>
      </c>
    </row>
    <row r="13028" spans="1:10" customFormat="1" hidden="1" x14ac:dyDescent="0.25">
      <c r="A13028">
        <v>222</v>
      </c>
      <c r="B13028" t="s">
        <v>583</v>
      </c>
      <c r="C13028" t="s">
        <v>584</v>
      </c>
      <c r="D13028">
        <v>58638614010404</v>
      </c>
      <c r="E13028">
        <v>1832384723</v>
      </c>
      <c r="F13028">
        <v>48253772723</v>
      </c>
      <c r="G13028">
        <v>35</v>
      </c>
      <c r="H13028">
        <v>50000000000</v>
      </c>
      <c r="I13028">
        <v>340000000</v>
      </c>
      <c r="J13028">
        <v>0.03</v>
      </c>
    </row>
    <row r="13029" spans="1:10" customFormat="1" hidden="1" x14ac:dyDescent="0.25">
      <c r="A13029">
        <v>222</v>
      </c>
      <c r="B13029" t="s">
        <v>835</v>
      </c>
      <c r="C13029" t="s">
        <v>836</v>
      </c>
      <c r="D13029">
        <v>230129453396266</v>
      </c>
      <c r="E13029">
        <v>1624675134</v>
      </c>
      <c r="F13029">
        <v>141457006472</v>
      </c>
      <c r="G13029">
        <v>108</v>
      </c>
      <c r="H13029">
        <v>500000000000</v>
      </c>
      <c r="I13029">
        <v>340000000</v>
      </c>
      <c r="J13029">
        <v>8.9999999999999993E-3</v>
      </c>
    </row>
    <row r="13030" spans="1:10" customFormat="1" hidden="1" x14ac:dyDescent="0.25">
      <c r="A13030">
        <v>222</v>
      </c>
      <c r="B13030" t="s">
        <v>973</v>
      </c>
      <c r="C13030" t="s">
        <v>974</v>
      </c>
      <c r="D13030">
        <v>4469849807053</v>
      </c>
      <c r="E13030">
        <v>340000000</v>
      </c>
      <c r="F13030">
        <v>2522259052</v>
      </c>
      <c r="G13030">
        <v>2</v>
      </c>
      <c r="H13030">
        <v>100000000000</v>
      </c>
      <c r="I13030">
        <v>340000000</v>
      </c>
      <c r="J13030">
        <v>0</v>
      </c>
    </row>
    <row r="13031" spans="1:10" customFormat="1" hidden="1" x14ac:dyDescent="0.25">
      <c r="A13031">
        <v>222</v>
      </c>
      <c r="B13031" t="s">
        <v>1695</v>
      </c>
      <c r="C13031" t="s">
        <v>1696</v>
      </c>
      <c r="D13031">
        <v>102897721176981</v>
      </c>
      <c r="E13031">
        <v>1138047357</v>
      </c>
      <c r="F13031">
        <v>79006688386</v>
      </c>
      <c r="G13031">
        <v>56</v>
      </c>
      <c r="H13031">
        <v>111000000000</v>
      </c>
      <c r="I13031">
        <v>340000000</v>
      </c>
      <c r="J13031">
        <v>0.01</v>
      </c>
    </row>
    <row r="13032" spans="1:10" customFormat="1" hidden="1" x14ac:dyDescent="0.25">
      <c r="A13032">
        <v>222</v>
      </c>
      <c r="B13032" t="s">
        <v>191</v>
      </c>
      <c r="C13032" t="s">
        <v>192</v>
      </c>
      <c r="D13032">
        <v>1769433281661</v>
      </c>
      <c r="E13032">
        <v>394584347</v>
      </c>
      <c r="F13032">
        <v>1037102612</v>
      </c>
      <c r="G13032">
        <v>1</v>
      </c>
      <c r="H13032">
        <v>1250000000000</v>
      </c>
      <c r="I13032">
        <v>340000000</v>
      </c>
      <c r="J13032">
        <v>0.05</v>
      </c>
    </row>
    <row r="13033" spans="1:10" customFormat="1" hidden="1" x14ac:dyDescent="0.25">
      <c r="A13033">
        <v>221</v>
      </c>
      <c r="B13033" t="s">
        <v>2092</v>
      </c>
      <c r="C13033" t="s">
        <v>2093</v>
      </c>
      <c r="D13033">
        <v>82011743102</v>
      </c>
      <c r="E13033">
        <v>1</v>
      </c>
      <c r="F13033">
        <v>0</v>
      </c>
      <c r="G13033">
        <v>0</v>
      </c>
      <c r="H13033">
        <v>1000000000</v>
      </c>
      <c r="I13033">
        <v>345000000</v>
      </c>
      <c r="J13033">
        <v>0.01</v>
      </c>
    </row>
    <row r="13034" spans="1:10" customFormat="1" hidden="1" x14ac:dyDescent="0.25">
      <c r="A13034">
        <v>222</v>
      </c>
      <c r="B13034" t="s">
        <v>635</v>
      </c>
      <c r="C13034" t="s">
        <v>184</v>
      </c>
      <c r="D13034">
        <v>128148881545791</v>
      </c>
      <c r="E13034">
        <v>5492361192</v>
      </c>
      <c r="F13034">
        <v>97894862653</v>
      </c>
      <c r="G13034">
        <v>72</v>
      </c>
      <c r="H13034">
        <v>2500000000000</v>
      </c>
      <c r="I13034">
        <v>340000000</v>
      </c>
      <c r="J13034">
        <v>0.05</v>
      </c>
    </row>
    <row r="13035" spans="1:10" customFormat="1" hidden="1" x14ac:dyDescent="0.25">
      <c r="A13035">
        <v>222</v>
      </c>
      <c r="B13035" t="s">
        <v>278</v>
      </c>
      <c r="C13035" t="s">
        <v>279</v>
      </c>
      <c r="D13035">
        <v>2537537957988</v>
      </c>
      <c r="E13035">
        <v>1</v>
      </c>
      <c r="F13035">
        <v>0</v>
      </c>
      <c r="G13035">
        <v>0</v>
      </c>
      <c r="H13035">
        <v>250000000000</v>
      </c>
      <c r="I13035">
        <v>340000000</v>
      </c>
      <c r="J13035">
        <v>3.7999999999999999E-2</v>
      </c>
    </row>
    <row r="13036" spans="1:10" customFormat="1" hidden="1" x14ac:dyDescent="0.25">
      <c r="A13036">
        <v>222</v>
      </c>
      <c r="B13036" t="s">
        <v>1715</v>
      </c>
      <c r="C13036" t="s">
        <v>1716</v>
      </c>
      <c r="D13036">
        <v>11042235712907</v>
      </c>
      <c r="E13036">
        <v>533531935</v>
      </c>
      <c r="F13036">
        <v>9483064858</v>
      </c>
      <c r="G13036">
        <v>7</v>
      </c>
      <c r="H13036">
        <v>5000000000</v>
      </c>
      <c r="I13036">
        <v>340000000</v>
      </c>
      <c r="J13036">
        <v>0.02</v>
      </c>
    </row>
    <row r="13037" spans="1:10" customFormat="1" hidden="1" x14ac:dyDescent="0.25">
      <c r="A13037">
        <v>222</v>
      </c>
      <c r="B13037" t="s">
        <v>2551</v>
      </c>
      <c r="C13037" t="s">
        <v>2552</v>
      </c>
      <c r="D13037">
        <v>81741205725300</v>
      </c>
      <c r="E13037">
        <v>2338816052</v>
      </c>
      <c r="F13037">
        <v>53523852083</v>
      </c>
      <c r="G13037">
        <v>39</v>
      </c>
      <c r="H13037">
        <v>720000000000</v>
      </c>
      <c r="I13037">
        <v>340000000</v>
      </c>
      <c r="J13037">
        <v>3.5999999999999997E-2</v>
      </c>
    </row>
    <row r="13038" spans="1:10" customFormat="1" hidden="1" x14ac:dyDescent="0.25">
      <c r="A13038">
        <v>222</v>
      </c>
      <c r="B13038" t="s">
        <v>175</v>
      </c>
      <c r="C13038" t="s">
        <v>176</v>
      </c>
      <c r="D13038">
        <v>52821822689494</v>
      </c>
      <c r="E13038">
        <v>1836802402</v>
      </c>
      <c r="F13038">
        <v>48396611010</v>
      </c>
      <c r="G13038">
        <v>35</v>
      </c>
      <c r="H13038">
        <v>2206000000000</v>
      </c>
      <c r="I13038">
        <v>340000000</v>
      </c>
      <c r="J13038">
        <v>0.03</v>
      </c>
    </row>
    <row r="13039" spans="1:10" customFormat="1" hidden="1" x14ac:dyDescent="0.25">
      <c r="A13039">
        <v>221</v>
      </c>
      <c r="B13039" t="s">
        <v>1010</v>
      </c>
      <c r="C13039" t="s">
        <v>1011</v>
      </c>
      <c r="D13039">
        <v>194436882428</v>
      </c>
      <c r="E13039">
        <v>1</v>
      </c>
      <c r="F13039">
        <v>0</v>
      </c>
      <c r="G13039">
        <v>0</v>
      </c>
      <c r="H13039">
        <v>1000000000</v>
      </c>
      <c r="I13039">
        <v>340000000</v>
      </c>
      <c r="J13039">
        <v>1.4999999999999999E-2</v>
      </c>
    </row>
    <row r="13040" spans="1:10" customFormat="1" hidden="1" x14ac:dyDescent="0.25">
      <c r="A13040">
        <v>221</v>
      </c>
      <c r="B13040" t="s">
        <v>1179</v>
      </c>
      <c r="C13040" t="s">
        <v>1180</v>
      </c>
      <c r="D13040">
        <v>1021652689</v>
      </c>
      <c r="E13040">
        <v>1</v>
      </c>
      <c r="F13040">
        <v>0</v>
      </c>
      <c r="G13040">
        <v>0</v>
      </c>
      <c r="H13040">
        <v>1000000000</v>
      </c>
      <c r="I13040">
        <v>340000000</v>
      </c>
      <c r="J13040">
        <v>0</v>
      </c>
    </row>
    <row r="13041" spans="1:10" customFormat="1" hidden="1" x14ac:dyDescent="0.25">
      <c r="A13041">
        <v>222</v>
      </c>
      <c r="B13041" t="s">
        <v>2518</v>
      </c>
      <c r="C13041" t="s">
        <v>2519</v>
      </c>
      <c r="D13041">
        <v>124938214540369</v>
      </c>
      <c r="E13041">
        <v>2864384944</v>
      </c>
      <c r="F13041">
        <v>81621779856</v>
      </c>
      <c r="G13041">
        <v>59</v>
      </c>
      <c r="H13041">
        <v>515000000000</v>
      </c>
      <c r="I13041">
        <v>340000000</v>
      </c>
      <c r="J13041">
        <v>0.03</v>
      </c>
    </row>
    <row r="13042" spans="1:10" customFormat="1" hidden="1" x14ac:dyDescent="0.25">
      <c r="A13042">
        <v>221</v>
      </c>
      <c r="B13042" t="s">
        <v>2670</v>
      </c>
      <c r="C13042" t="s">
        <v>2671</v>
      </c>
      <c r="D13042">
        <v>4997448541</v>
      </c>
      <c r="E13042">
        <v>1</v>
      </c>
      <c r="F13042">
        <v>0</v>
      </c>
      <c r="G13042">
        <v>0</v>
      </c>
      <c r="H13042">
        <v>1000000000</v>
      </c>
      <c r="I13042">
        <v>340000000</v>
      </c>
      <c r="J13042">
        <v>0</v>
      </c>
    </row>
    <row r="13043" spans="1:10" customFormat="1" hidden="1" x14ac:dyDescent="0.25">
      <c r="A13043">
        <v>222</v>
      </c>
      <c r="B13043" t="s">
        <v>783</v>
      </c>
      <c r="C13043" t="s">
        <v>784</v>
      </c>
      <c r="D13043">
        <v>30000630280735</v>
      </c>
      <c r="E13043">
        <v>905782208</v>
      </c>
      <c r="F13043">
        <v>27723328236</v>
      </c>
      <c r="G13043">
        <v>20</v>
      </c>
      <c r="H13043">
        <v>261456000000</v>
      </c>
      <c r="I13043">
        <v>340000000</v>
      </c>
      <c r="J13043">
        <v>0.02</v>
      </c>
    </row>
    <row r="13044" spans="1:10" customFormat="1" hidden="1" x14ac:dyDescent="0.25">
      <c r="A13044">
        <v>222</v>
      </c>
      <c r="B13044" t="s">
        <v>585</v>
      </c>
      <c r="C13044" t="s">
        <v>586</v>
      </c>
      <c r="D13044">
        <v>109229442493370</v>
      </c>
      <c r="E13044">
        <v>1084411726</v>
      </c>
      <c r="F13044">
        <v>81968002325</v>
      </c>
      <c r="G13044">
        <v>58</v>
      </c>
      <c r="H13044">
        <v>500000000000</v>
      </c>
      <c r="I13044">
        <v>340000000</v>
      </c>
      <c r="J13044">
        <v>8.9999999999999993E-3</v>
      </c>
    </row>
    <row r="13045" spans="1:10" customFormat="1" hidden="1" x14ac:dyDescent="0.25">
      <c r="A13045">
        <v>222</v>
      </c>
      <c r="B13045" t="s">
        <v>296</v>
      </c>
      <c r="C13045" t="s">
        <v>297</v>
      </c>
      <c r="D13045">
        <v>17212847816988</v>
      </c>
      <c r="E13045">
        <v>784394345</v>
      </c>
      <c r="F13045">
        <v>10665464290</v>
      </c>
      <c r="G13045">
        <v>8</v>
      </c>
      <c r="H13045">
        <v>150000000000</v>
      </c>
      <c r="I13045">
        <v>340000000</v>
      </c>
      <c r="J13045">
        <v>0.04</v>
      </c>
    </row>
    <row r="13046" spans="1:10" customFormat="1" hidden="1" x14ac:dyDescent="0.25">
      <c r="A13046">
        <v>222</v>
      </c>
      <c r="B13046" t="s">
        <v>831</v>
      </c>
      <c r="C13046" t="s">
        <v>832</v>
      </c>
      <c r="D13046">
        <v>128701457563772</v>
      </c>
      <c r="E13046">
        <v>1187511689</v>
      </c>
      <c r="F13046">
        <v>93320453827</v>
      </c>
      <c r="G13046">
        <v>66</v>
      </c>
      <c r="H13046">
        <v>500000000000</v>
      </c>
      <c r="I13046">
        <v>340000000</v>
      </c>
      <c r="J13046">
        <v>8.9999999999999993E-3</v>
      </c>
    </row>
    <row r="13047" spans="1:10" customFormat="1" hidden="1" x14ac:dyDescent="0.25">
      <c r="A13047">
        <v>221</v>
      </c>
      <c r="B13047" t="s">
        <v>2027</v>
      </c>
      <c r="C13047" t="s">
        <v>2028</v>
      </c>
      <c r="D13047">
        <v>2623282</v>
      </c>
      <c r="E13047">
        <v>1</v>
      </c>
      <c r="F13047">
        <v>0</v>
      </c>
      <c r="G13047">
        <v>0</v>
      </c>
      <c r="H13047">
        <v>100000000000</v>
      </c>
      <c r="I13047">
        <v>340000000</v>
      </c>
      <c r="J13047">
        <v>4.4999999999999998E-2</v>
      </c>
    </row>
    <row r="13048" spans="1:10" customFormat="1" hidden="1" x14ac:dyDescent="0.25">
      <c r="A13048">
        <v>222</v>
      </c>
      <c r="B13048" t="s">
        <v>798</v>
      </c>
      <c r="C13048" t="s">
        <v>799</v>
      </c>
      <c r="D13048">
        <v>143288326585157</v>
      </c>
      <c r="E13048">
        <v>2229960137</v>
      </c>
      <c r="F13048">
        <v>92608046748</v>
      </c>
      <c r="G13048">
        <v>66</v>
      </c>
      <c r="H13048">
        <v>3000000000000</v>
      </c>
      <c r="I13048">
        <v>340000000</v>
      </c>
      <c r="J13048">
        <v>0.02</v>
      </c>
    </row>
    <row r="13049" spans="1:10" customFormat="1" hidden="1" x14ac:dyDescent="0.25">
      <c r="A13049">
        <v>222</v>
      </c>
      <c r="B13049" t="s">
        <v>1621</v>
      </c>
      <c r="C13049" t="s">
        <v>1622</v>
      </c>
      <c r="D13049">
        <v>4558663052014</v>
      </c>
      <c r="E13049">
        <v>393843244</v>
      </c>
      <c r="F13049">
        <v>5330481166</v>
      </c>
      <c r="G13049">
        <v>4</v>
      </c>
      <c r="H13049">
        <v>75000000000</v>
      </c>
      <c r="I13049">
        <v>340000000</v>
      </c>
      <c r="J13049">
        <v>0.01</v>
      </c>
    </row>
    <row r="13050" spans="1:10" customFormat="1" hidden="1" x14ac:dyDescent="0.25">
      <c r="A13050">
        <v>222</v>
      </c>
      <c r="B13050" t="s">
        <v>387</v>
      </c>
      <c r="C13050" t="s">
        <v>388</v>
      </c>
      <c r="D13050">
        <v>85695404105013</v>
      </c>
      <c r="E13050">
        <v>1601246161</v>
      </c>
      <c r="F13050">
        <v>69995599140</v>
      </c>
      <c r="G13050">
        <v>50</v>
      </c>
      <c r="H13050">
        <v>500000000000</v>
      </c>
      <c r="I13050">
        <v>340000000</v>
      </c>
      <c r="J13050">
        <v>1.77E-2</v>
      </c>
    </row>
    <row r="13051" spans="1:10" customFormat="1" hidden="1" x14ac:dyDescent="0.25">
      <c r="A13051">
        <v>222</v>
      </c>
      <c r="B13051" t="s">
        <v>1496</v>
      </c>
      <c r="C13051" t="s">
        <v>1497</v>
      </c>
      <c r="D13051">
        <v>118864861595560</v>
      </c>
      <c r="E13051">
        <v>1052178013</v>
      </c>
      <c r="F13051">
        <v>70505623379</v>
      </c>
      <c r="G13051">
        <v>50</v>
      </c>
      <c r="H13051">
        <v>111000000000</v>
      </c>
      <c r="I13051">
        <v>340000000</v>
      </c>
      <c r="J13051">
        <v>0.01</v>
      </c>
    </row>
    <row r="13052" spans="1:10" customFormat="1" hidden="1" x14ac:dyDescent="0.25">
      <c r="A13052">
        <v>221</v>
      </c>
      <c r="B13052" t="s">
        <v>1737</v>
      </c>
      <c r="C13052" t="s">
        <v>1738</v>
      </c>
      <c r="D13052">
        <v>1742659238</v>
      </c>
      <c r="E13052">
        <v>1</v>
      </c>
      <c r="F13052">
        <v>0</v>
      </c>
      <c r="G13052">
        <v>0</v>
      </c>
      <c r="H13052">
        <v>100000000</v>
      </c>
      <c r="I13052">
        <v>340000000</v>
      </c>
      <c r="J13052">
        <v>0.1</v>
      </c>
    </row>
    <row r="13053" spans="1:10" customFormat="1" hidden="1" x14ac:dyDescent="0.25">
      <c r="A13053">
        <v>221</v>
      </c>
      <c r="B13053" t="s">
        <v>1761</v>
      </c>
      <c r="C13053" t="s">
        <v>1762</v>
      </c>
      <c r="D13053">
        <v>44791864822</v>
      </c>
      <c r="E13053">
        <v>1</v>
      </c>
      <c r="F13053">
        <v>0</v>
      </c>
      <c r="G13053">
        <v>0</v>
      </c>
      <c r="H13053">
        <v>100000000000</v>
      </c>
      <c r="I13053">
        <v>340000000</v>
      </c>
      <c r="J13053">
        <v>0.03</v>
      </c>
    </row>
    <row r="13054" spans="1:10" customFormat="1" hidden="1" x14ac:dyDescent="0.25">
      <c r="A13054">
        <v>221</v>
      </c>
      <c r="B13054" t="s">
        <v>1318</v>
      </c>
      <c r="D13054">
        <v>321624382</v>
      </c>
      <c r="E13054">
        <v>1</v>
      </c>
      <c r="F13054">
        <v>0</v>
      </c>
      <c r="G13054">
        <v>0</v>
      </c>
      <c r="H13054">
        <v>20000000000</v>
      </c>
      <c r="I13054">
        <v>340000000</v>
      </c>
      <c r="J13054">
        <v>0.01</v>
      </c>
    </row>
    <row r="13055" spans="1:10" customFormat="1" hidden="1" x14ac:dyDescent="0.25">
      <c r="A13055">
        <v>221</v>
      </c>
      <c r="B13055" t="s">
        <v>731</v>
      </c>
      <c r="C13055" t="s">
        <v>732</v>
      </c>
      <c r="D13055">
        <v>23836966967</v>
      </c>
      <c r="E13055">
        <v>1</v>
      </c>
      <c r="F13055">
        <v>0</v>
      </c>
      <c r="G13055">
        <v>0</v>
      </c>
      <c r="H13055">
        <v>1000000000</v>
      </c>
      <c r="I13055">
        <v>345000000</v>
      </c>
      <c r="J13055">
        <v>0.05</v>
      </c>
    </row>
    <row r="13056" spans="1:10" customFormat="1" hidden="1" x14ac:dyDescent="0.25">
      <c r="A13056">
        <v>222</v>
      </c>
      <c r="B13056" t="s">
        <v>883</v>
      </c>
      <c r="C13056" t="s">
        <v>884</v>
      </c>
      <c r="D13056">
        <v>159813676378488</v>
      </c>
      <c r="E13056">
        <v>4785460464</v>
      </c>
      <c r="F13056">
        <v>122567695668</v>
      </c>
      <c r="G13056">
        <v>89</v>
      </c>
      <c r="H13056">
        <v>1000000000</v>
      </c>
      <c r="I13056">
        <v>340000000</v>
      </c>
      <c r="J13056">
        <v>3.5000000000000003E-2</v>
      </c>
    </row>
    <row r="13057" spans="1:10" customFormat="1" hidden="1" x14ac:dyDescent="0.25">
      <c r="A13057">
        <v>222</v>
      </c>
      <c r="B13057" t="s">
        <v>1765</v>
      </c>
      <c r="C13057" t="s">
        <v>1766</v>
      </c>
      <c r="D13057">
        <v>3076543809390</v>
      </c>
      <c r="E13057">
        <v>361826782</v>
      </c>
      <c r="F13057">
        <v>1069512367</v>
      </c>
      <c r="G13057">
        <v>1</v>
      </c>
      <c r="H13057">
        <v>216842105571</v>
      </c>
      <c r="I13057">
        <v>340000000</v>
      </c>
      <c r="J13057">
        <v>0.02</v>
      </c>
    </row>
    <row r="13058" spans="1:10" customFormat="1" hidden="1" x14ac:dyDescent="0.25">
      <c r="A13058">
        <v>222</v>
      </c>
      <c r="B13058" t="s">
        <v>1034</v>
      </c>
      <c r="C13058" t="s">
        <v>1035</v>
      </c>
      <c r="D13058">
        <v>1406626139060</v>
      </c>
      <c r="E13058">
        <v>1</v>
      </c>
      <c r="F13058">
        <v>0</v>
      </c>
      <c r="G13058">
        <v>0</v>
      </c>
      <c r="H13058">
        <v>1004000000000</v>
      </c>
      <c r="I13058">
        <v>340000000</v>
      </c>
      <c r="J13058">
        <v>2.5000000000000001E-2</v>
      </c>
    </row>
    <row r="13059" spans="1:10" customFormat="1" hidden="1" x14ac:dyDescent="0.25">
      <c r="A13059">
        <v>222</v>
      </c>
      <c r="B13059" t="s">
        <v>306</v>
      </c>
      <c r="C13059" t="s">
        <v>307</v>
      </c>
      <c r="D13059">
        <v>867406937053</v>
      </c>
      <c r="E13059">
        <v>340000000</v>
      </c>
      <c r="F13059">
        <v>1090975558</v>
      </c>
      <c r="G13059">
        <v>1</v>
      </c>
      <c r="H13059">
        <v>22000000000</v>
      </c>
      <c r="I13059">
        <v>340000000</v>
      </c>
      <c r="J13059">
        <v>0</v>
      </c>
    </row>
    <row r="13060" spans="1:10" customFormat="1" hidden="1" x14ac:dyDescent="0.25">
      <c r="A13060">
        <v>222</v>
      </c>
      <c r="B13060" t="s">
        <v>677</v>
      </c>
      <c r="C13060" t="s">
        <v>678</v>
      </c>
      <c r="D13060">
        <v>1543012253593</v>
      </c>
      <c r="E13060">
        <v>1</v>
      </c>
      <c r="F13060">
        <v>0</v>
      </c>
      <c r="G13060">
        <v>0</v>
      </c>
      <c r="H13060">
        <v>100000000000</v>
      </c>
      <c r="I13060">
        <v>340000000</v>
      </c>
      <c r="J13060">
        <v>0</v>
      </c>
    </row>
    <row r="13061" spans="1:10" customFormat="1" hidden="1" x14ac:dyDescent="0.25">
      <c r="A13061">
        <v>222</v>
      </c>
      <c r="B13061" t="s">
        <v>947</v>
      </c>
      <c r="C13061" t="s">
        <v>948</v>
      </c>
      <c r="D13061">
        <v>20063412666905</v>
      </c>
      <c r="E13061">
        <v>340000000</v>
      </c>
      <c r="F13061">
        <v>11127480841</v>
      </c>
      <c r="G13061">
        <v>8</v>
      </c>
      <c r="H13061">
        <v>1320000000000</v>
      </c>
      <c r="I13061">
        <v>340000000</v>
      </c>
      <c r="J13061">
        <v>0</v>
      </c>
    </row>
    <row r="13062" spans="1:10" customFormat="1" hidden="1" x14ac:dyDescent="0.25">
      <c r="A13062">
        <v>222</v>
      </c>
      <c r="B13062" t="s">
        <v>1563</v>
      </c>
      <c r="C13062" t="s">
        <v>1564</v>
      </c>
      <c r="D13062">
        <v>2810617336221</v>
      </c>
      <c r="E13062">
        <v>345455010</v>
      </c>
      <c r="F13062">
        <v>1085547012</v>
      </c>
      <c r="G13062">
        <v>1</v>
      </c>
      <c r="H13062">
        <v>35000000000</v>
      </c>
      <c r="I13062">
        <v>340000000</v>
      </c>
      <c r="J13062">
        <v>5.0000000000000001E-3</v>
      </c>
    </row>
    <row r="13063" spans="1:10" customFormat="1" hidden="1" x14ac:dyDescent="0.25">
      <c r="A13063">
        <v>222</v>
      </c>
      <c r="B13063" t="s">
        <v>1679</v>
      </c>
      <c r="C13063" t="s">
        <v>1680</v>
      </c>
      <c r="D13063">
        <v>38791692097496</v>
      </c>
      <c r="E13063">
        <v>848408066</v>
      </c>
      <c r="F13063">
        <v>24911995239</v>
      </c>
      <c r="G13063">
        <v>18</v>
      </c>
      <c r="H13063">
        <v>100000000000</v>
      </c>
      <c r="I13063">
        <v>340000000</v>
      </c>
      <c r="J13063">
        <v>0.02</v>
      </c>
    </row>
    <row r="13064" spans="1:10" customFormat="1" hidden="1" x14ac:dyDescent="0.25">
      <c r="A13064">
        <v>222</v>
      </c>
      <c r="B13064" t="s">
        <v>1517</v>
      </c>
      <c r="C13064" t="s">
        <v>1518</v>
      </c>
      <c r="D13064">
        <v>1989685949528</v>
      </c>
      <c r="E13064">
        <v>1</v>
      </c>
      <c r="F13064">
        <v>0</v>
      </c>
      <c r="G13064">
        <v>0</v>
      </c>
      <c r="H13064">
        <v>14000000000</v>
      </c>
      <c r="I13064">
        <v>340000000</v>
      </c>
      <c r="J13064">
        <v>0</v>
      </c>
    </row>
    <row r="13065" spans="1:10" customFormat="1" hidden="1" x14ac:dyDescent="0.25">
      <c r="A13065">
        <v>222</v>
      </c>
      <c r="B13065" t="s">
        <v>1628</v>
      </c>
      <c r="C13065" t="s">
        <v>1629</v>
      </c>
      <c r="D13065">
        <v>15411701095582</v>
      </c>
      <c r="E13065">
        <v>510603395</v>
      </c>
      <c r="F13065">
        <v>6653532433</v>
      </c>
      <c r="G13065">
        <v>5</v>
      </c>
      <c r="H13065">
        <v>1000000000000</v>
      </c>
      <c r="I13065">
        <v>340000000</v>
      </c>
      <c r="J13065">
        <v>2.5000000000000001E-2</v>
      </c>
    </row>
    <row r="13066" spans="1:10" customFormat="1" hidden="1" x14ac:dyDescent="0.25">
      <c r="A13066">
        <v>222</v>
      </c>
      <c r="B13066" t="s">
        <v>1938</v>
      </c>
      <c r="C13066" t="s">
        <v>1939</v>
      </c>
      <c r="D13066">
        <v>151380937595</v>
      </c>
      <c r="E13066">
        <v>1</v>
      </c>
      <c r="F13066">
        <v>0</v>
      </c>
      <c r="G13066">
        <v>0</v>
      </c>
      <c r="H13066">
        <v>105000000000</v>
      </c>
      <c r="I13066">
        <v>340000000</v>
      </c>
      <c r="J13066">
        <v>0.03</v>
      </c>
    </row>
    <row r="13067" spans="1:10" customFormat="1" hidden="1" x14ac:dyDescent="0.25">
      <c r="A13067">
        <v>222</v>
      </c>
      <c r="B13067" t="s">
        <v>2458</v>
      </c>
      <c r="C13067" t="s">
        <v>2459</v>
      </c>
      <c r="D13067">
        <v>68231214801338</v>
      </c>
      <c r="E13067">
        <v>2827307893</v>
      </c>
      <c r="F13067">
        <v>47258849976</v>
      </c>
      <c r="G13067">
        <v>35</v>
      </c>
      <c r="H13067">
        <v>50000000000</v>
      </c>
      <c r="I13067">
        <v>340000000</v>
      </c>
      <c r="J13067">
        <v>0.05</v>
      </c>
    </row>
    <row r="13068" spans="1:10" customFormat="1" hidden="1" x14ac:dyDescent="0.25">
      <c r="A13068">
        <v>222</v>
      </c>
      <c r="B13068" t="s">
        <v>1571</v>
      </c>
      <c r="C13068" t="s">
        <v>1572</v>
      </c>
      <c r="D13068">
        <v>137816747273514</v>
      </c>
      <c r="E13068">
        <v>1524459526</v>
      </c>
      <c r="F13068">
        <v>117261493170</v>
      </c>
      <c r="G13068">
        <v>83</v>
      </c>
      <c r="H13068">
        <v>111000000000</v>
      </c>
      <c r="I13068">
        <v>340000000</v>
      </c>
      <c r="J13068">
        <v>0.01</v>
      </c>
    </row>
    <row r="13069" spans="1:10" customFormat="1" hidden="1" x14ac:dyDescent="0.25">
      <c r="A13069">
        <v>222</v>
      </c>
      <c r="B13069" t="s">
        <v>1123</v>
      </c>
      <c r="C13069" t="s">
        <v>1124</v>
      </c>
      <c r="D13069">
        <v>176578006454595</v>
      </c>
      <c r="E13069">
        <v>3282166232</v>
      </c>
      <c r="F13069">
        <v>144166145373</v>
      </c>
      <c r="G13069">
        <v>103</v>
      </c>
      <c r="H13069">
        <v>300000000000</v>
      </c>
      <c r="I13069">
        <v>340000000</v>
      </c>
      <c r="J13069">
        <v>0.02</v>
      </c>
    </row>
    <row r="13070" spans="1:10" customFormat="1" hidden="1" x14ac:dyDescent="0.25">
      <c r="A13070">
        <v>222</v>
      </c>
      <c r="B13070" t="s">
        <v>292</v>
      </c>
      <c r="C13070" t="s">
        <v>293</v>
      </c>
      <c r="D13070">
        <v>111914098243020</v>
      </c>
      <c r="E13070">
        <v>2864330762</v>
      </c>
      <c r="F13070">
        <v>81620027993</v>
      </c>
      <c r="G13070">
        <v>59</v>
      </c>
      <c r="H13070">
        <v>500000000000</v>
      </c>
      <c r="I13070">
        <v>340000000</v>
      </c>
      <c r="J13070">
        <v>0.03</v>
      </c>
    </row>
    <row r="13071" spans="1:10" customFormat="1" hidden="1" x14ac:dyDescent="0.25">
      <c r="A13071">
        <v>222</v>
      </c>
      <c r="B13071" t="s">
        <v>1739</v>
      </c>
      <c r="C13071" t="s">
        <v>1740</v>
      </c>
      <c r="D13071">
        <v>1021652689</v>
      </c>
      <c r="E13071">
        <v>1</v>
      </c>
      <c r="F13071">
        <v>0</v>
      </c>
      <c r="G13071">
        <v>0</v>
      </c>
      <c r="H13071">
        <v>1000000000</v>
      </c>
      <c r="I13071">
        <v>340000000</v>
      </c>
      <c r="J13071">
        <v>0</v>
      </c>
    </row>
    <row r="13072" spans="1:10" customFormat="1" hidden="1" x14ac:dyDescent="0.25">
      <c r="A13072">
        <v>222</v>
      </c>
      <c r="B13072" t="s">
        <v>2105</v>
      </c>
      <c r="C13072" t="s">
        <v>2106</v>
      </c>
      <c r="D13072">
        <v>8579472440363</v>
      </c>
      <c r="E13072">
        <v>408231413</v>
      </c>
      <c r="F13072">
        <v>6754909917</v>
      </c>
      <c r="G13072">
        <v>5</v>
      </c>
      <c r="H13072">
        <v>940000000000</v>
      </c>
      <c r="I13072">
        <v>340000000</v>
      </c>
      <c r="J13072">
        <v>0.01</v>
      </c>
    </row>
    <row r="13073" spans="1:10" customFormat="1" hidden="1" x14ac:dyDescent="0.25">
      <c r="A13073">
        <v>222</v>
      </c>
      <c r="B13073" t="s">
        <v>683</v>
      </c>
      <c r="C13073" t="s">
        <v>684</v>
      </c>
      <c r="D13073">
        <v>7294314026917</v>
      </c>
      <c r="E13073">
        <v>415125518</v>
      </c>
      <c r="F13073">
        <v>3878849134</v>
      </c>
      <c r="G13073">
        <v>3</v>
      </c>
      <c r="H13073">
        <v>200000000000</v>
      </c>
      <c r="I13073">
        <v>340000000</v>
      </c>
      <c r="J13073">
        <v>1.9E-2</v>
      </c>
    </row>
    <row r="13074" spans="1:10" customFormat="1" hidden="1" x14ac:dyDescent="0.25">
      <c r="A13074">
        <v>222</v>
      </c>
      <c r="B13074" t="s">
        <v>1649</v>
      </c>
      <c r="C13074" t="s">
        <v>1650</v>
      </c>
      <c r="D13074">
        <v>55641765940991</v>
      </c>
      <c r="E13074">
        <v>991613865</v>
      </c>
      <c r="F13074">
        <v>31929079428</v>
      </c>
      <c r="G13074">
        <v>23</v>
      </c>
      <c r="H13074">
        <v>200000000000</v>
      </c>
      <c r="I13074">
        <v>340000000</v>
      </c>
      <c r="J13074">
        <v>0.02</v>
      </c>
    </row>
    <row r="13075" spans="1:10" customFormat="1" hidden="1" x14ac:dyDescent="0.25">
      <c r="A13075">
        <v>222</v>
      </c>
      <c r="B13075" t="s">
        <v>1916</v>
      </c>
      <c r="C13075" t="s">
        <v>1917</v>
      </c>
      <c r="D13075">
        <v>100183498186132</v>
      </c>
      <c r="E13075">
        <v>1907303163</v>
      </c>
      <c r="F13075">
        <v>76797855027</v>
      </c>
      <c r="G13075">
        <v>55</v>
      </c>
      <c r="H13075">
        <v>35000000000</v>
      </c>
      <c r="I13075">
        <v>340000000</v>
      </c>
      <c r="J13075">
        <v>0.02</v>
      </c>
    </row>
    <row r="13076" spans="1:10" customFormat="1" hidden="1" x14ac:dyDescent="0.25">
      <c r="A13076">
        <v>222</v>
      </c>
      <c r="B13076" t="s">
        <v>1410</v>
      </c>
      <c r="C13076" t="s">
        <v>1411</v>
      </c>
      <c r="D13076">
        <v>72489996978</v>
      </c>
      <c r="E13076">
        <v>1</v>
      </c>
      <c r="F13076">
        <v>0</v>
      </c>
      <c r="G13076">
        <v>0</v>
      </c>
      <c r="H13076">
        <v>50000000000</v>
      </c>
      <c r="I13076">
        <v>340000000</v>
      </c>
      <c r="J13076">
        <v>0</v>
      </c>
    </row>
    <row r="13077" spans="1:10" customFormat="1" hidden="1" x14ac:dyDescent="0.25">
      <c r="A13077">
        <v>222</v>
      </c>
      <c r="B13077" t="s">
        <v>2499</v>
      </c>
      <c r="C13077" t="s">
        <v>219</v>
      </c>
      <c r="D13077">
        <v>188807184701</v>
      </c>
      <c r="E13077">
        <v>1</v>
      </c>
      <c r="F13077">
        <v>0</v>
      </c>
      <c r="G13077">
        <v>0</v>
      </c>
      <c r="H13077">
        <v>100000000000</v>
      </c>
      <c r="I13077">
        <v>340000000</v>
      </c>
      <c r="J13077">
        <v>0.01</v>
      </c>
    </row>
    <row r="13078" spans="1:10" customFormat="1" hidden="1" x14ac:dyDescent="0.25">
      <c r="A13078">
        <v>222</v>
      </c>
      <c r="B13078" t="s">
        <v>794</v>
      </c>
      <c r="C13078" t="s">
        <v>795</v>
      </c>
      <c r="D13078">
        <v>27524501821313</v>
      </c>
      <c r="E13078">
        <v>620441685</v>
      </c>
      <c r="F13078">
        <v>30879745604</v>
      </c>
      <c r="G13078">
        <v>22</v>
      </c>
      <c r="H13078">
        <v>450000000000</v>
      </c>
      <c r="I13078">
        <v>340000000</v>
      </c>
      <c r="J13078">
        <v>8.9999999999999993E-3</v>
      </c>
    </row>
    <row r="13079" spans="1:10" customFormat="1" hidden="1" x14ac:dyDescent="0.25">
      <c r="A13079">
        <v>222</v>
      </c>
      <c r="B13079" t="s">
        <v>1729</v>
      </c>
      <c r="C13079" t="s">
        <v>1730</v>
      </c>
      <c r="D13079">
        <v>16481254535</v>
      </c>
      <c r="E13079">
        <v>1</v>
      </c>
      <c r="F13079">
        <v>0</v>
      </c>
      <c r="G13079">
        <v>0</v>
      </c>
      <c r="H13079">
        <v>10000000000</v>
      </c>
      <c r="I13079">
        <v>340000000</v>
      </c>
      <c r="J13079">
        <v>0.01</v>
      </c>
    </row>
    <row r="13080" spans="1:10" customFormat="1" hidden="1" x14ac:dyDescent="0.25">
      <c r="A13080">
        <v>222</v>
      </c>
      <c r="B13080" t="s">
        <v>1681</v>
      </c>
      <c r="C13080" t="s">
        <v>1682</v>
      </c>
      <c r="D13080">
        <v>302243694388</v>
      </c>
      <c r="E13080">
        <v>1</v>
      </c>
      <c r="F13080">
        <v>0</v>
      </c>
      <c r="G13080">
        <v>0</v>
      </c>
      <c r="H13080">
        <v>400000000</v>
      </c>
      <c r="I13080">
        <v>340000000</v>
      </c>
      <c r="J13080">
        <v>0</v>
      </c>
    </row>
    <row r="13081" spans="1:10" customFormat="1" hidden="1" x14ac:dyDescent="0.25">
      <c r="A13081">
        <v>222</v>
      </c>
      <c r="B13081" t="s">
        <v>270</v>
      </c>
      <c r="C13081" t="s">
        <v>271</v>
      </c>
      <c r="D13081">
        <v>8365590633532</v>
      </c>
      <c r="E13081">
        <v>393961542</v>
      </c>
      <c r="F13081">
        <v>5342192659</v>
      </c>
      <c r="G13081">
        <v>4</v>
      </c>
      <c r="H13081">
        <v>2000000000000</v>
      </c>
      <c r="I13081">
        <v>340000000</v>
      </c>
      <c r="J13081">
        <v>0.01</v>
      </c>
    </row>
    <row r="13082" spans="1:10" customFormat="1" hidden="1" x14ac:dyDescent="0.25">
      <c r="A13082">
        <v>222</v>
      </c>
      <c r="B13082" t="s">
        <v>195</v>
      </c>
      <c r="C13082" t="s">
        <v>196</v>
      </c>
      <c r="D13082">
        <v>32366056333</v>
      </c>
      <c r="E13082">
        <v>1</v>
      </c>
      <c r="F13082">
        <v>0</v>
      </c>
      <c r="G13082">
        <v>0</v>
      </c>
      <c r="H13082">
        <v>1000000</v>
      </c>
      <c r="I13082">
        <v>340000000</v>
      </c>
      <c r="J13082">
        <v>7.77E-3</v>
      </c>
    </row>
    <row r="13083" spans="1:10" customFormat="1" hidden="1" x14ac:dyDescent="0.25">
      <c r="A13083">
        <v>222</v>
      </c>
      <c r="B13083" t="s">
        <v>2447</v>
      </c>
      <c r="C13083" t="s">
        <v>2448</v>
      </c>
      <c r="D13083">
        <v>105400091882</v>
      </c>
      <c r="E13083">
        <v>1</v>
      </c>
      <c r="F13083">
        <v>0</v>
      </c>
      <c r="G13083">
        <v>0</v>
      </c>
      <c r="H13083">
        <v>75000000000</v>
      </c>
      <c r="I13083">
        <v>340000000</v>
      </c>
      <c r="J13083">
        <v>0.01</v>
      </c>
    </row>
    <row r="13084" spans="1:10" customFormat="1" hidden="1" x14ac:dyDescent="0.25">
      <c r="A13084">
        <v>222</v>
      </c>
      <c r="B13084" t="s">
        <v>385</v>
      </c>
      <c r="C13084" t="s">
        <v>386</v>
      </c>
      <c r="D13084">
        <v>54877229018827</v>
      </c>
      <c r="E13084">
        <v>2612652902</v>
      </c>
      <c r="F13084">
        <v>43180405146</v>
      </c>
      <c r="G13084">
        <v>32</v>
      </c>
      <c r="H13084">
        <v>50000000000</v>
      </c>
      <c r="I13084">
        <v>340000000</v>
      </c>
      <c r="J13084">
        <v>0.05</v>
      </c>
    </row>
    <row r="13085" spans="1:10" customFormat="1" hidden="1" x14ac:dyDescent="0.25">
      <c r="A13085">
        <v>222</v>
      </c>
      <c r="B13085" t="s">
        <v>1862</v>
      </c>
      <c r="C13085">
        <v>307</v>
      </c>
      <c r="D13085">
        <v>8246652625152</v>
      </c>
      <c r="E13085">
        <v>340000000</v>
      </c>
      <c r="F13085">
        <v>5393441394</v>
      </c>
      <c r="G13085">
        <v>4</v>
      </c>
      <c r="H13085">
        <v>1449000000000</v>
      </c>
      <c r="I13085">
        <v>340000000</v>
      </c>
      <c r="J13085">
        <v>0</v>
      </c>
    </row>
    <row r="13086" spans="1:10" customFormat="1" hidden="1" x14ac:dyDescent="0.25">
      <c r="A13086">
        <v>222</v>
      </c>
      <c r="B13086" t="s">
        <v>571</v>
      </c>
      <c r="C13086" t="s">
        <v>572</v>
      </c>
      <c r="D13086">
        <v>10684876598270</v>
      </c>
      <c r="E13086">
        <v>615056526</v>
      </c>
      <c r="F13086">
        <v>5131074009</v>
      </c>
      <c r="G13086">
        <v>4</v>
      </c>
      <c r="H13086">
        <v>5000000000000</v>
      </c>
      <c r="I13086">
        <v>345000000</v>
      </c>
      <c r="J13086">
        <v>0.05</v>
      </c>
    </row>
    <row r="13087" spans="1:10" customFormat="1" hidden="1" x14ac:dyDescent="0.25">
      <c r="A13087">
        <v>222</v>
      </c>
      <c r="B13087" t="s">
        <v>351</v>
      </c>
      <c r="C13087" t="s">
        <v>352</v>
      </c>
      <c r="D13087">
        <v>78494815204433</v>
      </c>
      <c r="E13087">
        <v>895055182</v>
      </c>
      <c r="F13087">
        <v>54950463109</v>
      </c>
      <c r="G13087">
        <v>39</v>
      </c>
      <c r="H13087">
        <v>500000000000</v>
      </c>
      <c r="I13087">
        <v>340000000</v>
      </c>
      <c r="J13087">
        <v>0.01</v>
      </c>
    </row>
    <row r="13088" spans="1:10" customFormat="1" hidden="1" x14ac:dyDescent="0.25">
      <c r="A13088">
        <v>222</v>
      </c>
      <c r="B13088" t="s">
        <v>705</v>
      </c>
      <c r="C13088" t="s">
        <v>706</v>
      </c>
      <c r="D13088">
        <v>578045286743</v>
      </c>
      <c r="E13088">
        <v>1</v>
      </c>
      <c r="F13088">
        <v>0</v>
      </c>
      <c r="G13088">
        <v>0</v>
      </c>
      <c r="H13088">
        <v>103000000000</v>
      </c>
      <c r="I13088">
        <v>340000000</v>
      </c>
      <c r="J13088">
        <v>5.0000000000000001E-3</v>
      </c>
    </row>
    <row r="13089" spans="1:15" hidden="1" x14ac:dyDescent="0.25">
      <c r="A13089">
        <v>222</v>
      </c>
      <c r="B13089" t="s">
        <v>1078</v>
      </c>
      <c r="C13089" t="s">
        <v>1079</v>
      </c>
      <c r="D13089">
        <v>18838735069976</v>
      </c>
      <c r="E13089">
        <v>716151727</v>
      </c>
      <c r="F13089">
        <v>12162239192</v>
      </c>
      <c r="G13089">
        <v>9</v>
      </c>
      <c r="H13089">
        <v>1000000</v>
      </c>
      <c r="I13089">
        <v>340000000</v>
      </c>
      <c r="J13089">
        <v>0.03</v>
      </c>
      <c r="M13089"/>
    </row>
    <row r="13090" spans="1:15" hidden="1" x14ac:dyDescent="0.25">
      <c r="A13090">
        <v>222</v>
      </c>
      <c r="B13090" t="s">
        <v>1646</v>
      </c>
      <c r="C13090" t="s">
        <v>1647</v>
      </c>
      <c r="D13090">
        <v>2598287903460</v>
      </c>
      <c r="E13090">
        <v>399310997</v>
      </c>
      <c r="F13090">
        <v>3894755501</v>
      </c>
      <c r="G13090">
        <v>3</v>
      </c>
      <c r="H13090">
        <v>230000000000</v>
      </c>
      <c r="I13090">
        <v>340000000</v>
      </c>
      <c r="J13090">
        <v>1.4999999999999999E-2</v>
      </c>
      <c r="M13090"/>
    </row>
    <row r="13091" spans="1:15" hidden="1" x14ac:dyDescent="0.25">
      <c r="A13091">
        <v>222</v>
      </c>
      <c r="B13091" t="s">
        <v>1863</v>
      </c>
      <c r="C13091" t="s">
        <v>1864</v>
      </c>
      <c r="D13091">
        <v>3950694428185</v>
      </c>
      <c r="E13091">
        <v>340000000</v>
      </c>
      <c r="F13091">
        <v>1091243946</v>
      </c>
      <c r="G13091">
        <v>1</v>
      </c>
      <c r="H13091">
        <v>161000000000</v>
      </c>
      <c r="I13091">
        <v>340000000</v>
      </c>
      <c r="J13091">
        <v>0</v>
      </c>
      <c r="M13091"/>
    </row>
    <row r="13092" spans="1:15" hidden="1" x14ac:dyDescent="0.25">
      <c r="A13092">
        <v>222</v>
      </c>
      <c r="B13092" t="s">
        <v>1595</v>
      </c>
      <c r="C13092" t="s">
        <v>1596</v>
      </c>
      <c r="D13092">
        <v>331143377736</v>
      </c>
      <c r="E13092">
        <v>1</v>
      </c>
      <c r="F13092">
        <v>0</v>
      </c>
      <c r="G13092">
        <v>0</v>
      </c>
      <c r="H13092">
        <v>50000000000</v>
      </c>
      <c r="I13092">
        <v>340000000</v>
      </c>
      <c r="J13092">
        <v>0</v>
      </c>
      <c r="M13092"/>
    </row>
    <row r="13093" spans="1:15" hidden="1" x14ac:dyDescent="0.25">
      <c r="A13093">
        <v>222</v>
      </c>
      <c r="B13093" t="s">
        <v>1809</v>
      </c>
      <c r="C13093" t="s">
        <v>588</v>
      </c>
      <c r="D13093">
        <v>3512568392273</v>
      </c>
      <c r="E13093">
        <v>361438201</v>
      </c>
      <c r="F13093">
        <v>2500703178</v>
      </c>
      <c r="G13093">
        <v>2</v>
      </c>
      <c r="H13093">
        <v>70000000000</v>
      </c>
      <c r="I13093">
        <v>340000000</v>
      </c>
      <c r="J13093">
        <v>8.5000000000000006E-3</v>
      </c>
      <c r="M13093"/>
    </row>
    <row r="13094" spans="1:15" hidden="1" x14ac:dyDescent="0.25">
      <c r="A13094">
        <v>222</v>
      </c>
      <c r="B13094" t="s">
        <v>357</v>
      </c>
      <c r="C13094" t="s">
        <v>358</v>
      </c>
      <c r="D13094">
        <v>112754643320294</v>
      </c>
      <c r="E13094">
        <v>4673629602</v>
      </c>
      <c r="F13094">
        <v>84107790861</v>
      </c>
      <c r="G13094">
        <v>62</v>
      </c>
      <c r="H13094">
        <v>510000000000</v>
      </c>
      <c r="I13094">
        <v>340000000</v>
      </c>
      <c r="J13094">
        <v>4.9000000000000002E-2</v>
      </c>
      <c r="M13094"/>
    </row>
    <row r="13095" spans="1:15" hidden="1" x14ac:dyDescent="0.25">
      <c r="A13095">
        <v>222</v>
      </c>
      <c r="B13095" t="s">
        <v>2125</v>
      </c>
      <c r="C13095" t="s">
        <v>2126</v>
      </c>
      <c r="D13095">
        <v>2084983945744</v>
      </c>
      <c r="E13095">
        <v>1</v>
      </c>
      <c r="F13095">
        <v>0</v>
      </c>
      <c r="G13095">
        <v>0</v>
      </c>
      <c r="H13095">
        <v>1000000000</v>
      </c>
      <c r="I13095">
        <v>340000000</v>
      </c>
      <c r="J13095">
        <v>0.02</v>
      </c>
      <c r="M13095"/>
    </row>
    <row r="13096" spans="1:15" hidden="1" x14ac:dyDescent="0.25">
      <c r="A13096">
        <v>222</v>
      </c>
      <c r="B13096" t="s">
        <v>829</v>
      </c>
      <c r="C13096" t="s">
        <v>830</v>
      </c>
      <c r="D13096">
        <v>61657346128575</v>
      </c>
      <c r="E13096">
        <v>973771711</v>
      </c>
      <c r="F13096">
        <v>37677675732</v>
      </c>
      <c r="G13096">
        <v>27</v>
      </c>
      <c r="H13096">
        <v>300000000000</v>
      </c>
      <c r="I13096">
        <v>400000000</v>
      </c>
      <c r="J13096">
        <v>1.4999999999999999E-2</v>
      </c>
      <c r="M13096"/>
    </row>
    <row r="13097" spans="1:15" hidden="1" x14ac:dyDescent="0.25">
      <c r="A13097">
        <v>222</v>
      </c>
      <c r="B13097" t="s">
        <v>507</v>
      </c>
      <c r="C13097" t="s">
        <v>508</v>
      </c>
      <c r="D13097">
        <v>22568442957604</v>
      </c>
      <c r="E13097">
        <v>757831982</v>
      </c>
      <c r="F13097">
        <v>13556481815</v>
      </c>
      <c r="G13097">
        <v>10</v>
      </c>
      <c r="H13097">
        <v>250000000000</v>
      </c>
      <c r="I13097">
        <v>340000000</v>
      </c>
      <c r="J13097">
        <v>2.9899999999999999E-2</v>
      </c>
      <c r="M13097"/>
    </row>
    <row r="13098" spans="1:15" hidden="1" x14ac:dyDescent="0.25">
      <c r="A13098">
        <v>222</v>
      </c>
      <c r="B13098" t="s">
        <v>1653</v>
      </c>
      <c r="C13098" t="s">
        <v>1654</v>
      </c>
      <c r="D13098">
        <v>2543936489901</v>
      </c>
      <c r="E13098">
        <v>496203906</v>
      </c>
      <c r="F13098">
        <v>5230137694</v>
      </c>
      <c r="G13098">
        <v>4</v>
      </c>
      <c r="H13098">
        <v>380000000000</v>
      </c>
      <c r="I13098">
        <v>340000000</v>
      </c>
      <c r="J13098">
        <v>2.9000000000000001E-2</v>
      </c>
      <c r="M13098"/>
    </row>
    <row r="13099" spans="1:15" x14ac:dyDescent="0.25">
      <c r="A13099">
        <v>224</v>
      </c>
      <c r="B13099" t="s">
        <v>246</v>
      </c>
      <c r="C13099" t="s">
        <v>247</v>
      </c>
      <c r="D13099">
        <v>35464342064626</v>
      </c>
      <c r="E13099">
        <v>0</v>
      </c>
      <c r="F13099">
        <v>0</v>
      </c>
      <c r="G13099">
        <v>24</v>
      </c>
      <c r="H13099">
        <v>100000000000</v>
      </c>
      <c r="I13099">
        <v>340000000</v>
      </c>
      <c r="J13099" s="127">
        <v>0.02</v>
      </c>
      <c r="L13099" t="str">
        <f>C13099</f>
        <v>LEAF</v>
      </c>
      <c r="M13099" s="125">
        <f>H13099/1000000</f>
        <v>100000</v>
      </c>
      <c r="O13099" s="126">
        <f>D13099/1000000</f>
        <v>35464342.064626001</v>
      </c>
    </row>
    <row r="13100" spans="1:15" hidden="1" x14ac:dyDescent="0.25">
      <c r="A13100">
        <v>222</v>
      </c>
      <c r="B13100" t="s">
        <v>181</v>
      </c>
      <c r="C13100" t="s">
        <v>182</v>
      </c>
      <c r="D13100">
        <v>172656494916</v>
      </c>
      <c r="E13100">
        <v>1</v>
      </c>
      <c r="F13100">
        <v>0</v>
      </c>
      <c r="G13100">
        <v>0</v>
      </c>
      <c r="H13100">
        <v>500000000</v>
      </c>
      <c r="I13100">
        <v>340000000</v>
      </c>
      <c r="J13100">
        <v>0.04</v>
      </c>
      <c r="M13100"/>
    </row>
    <row r="13101" spans="1:15" hidden="1" x14ac:dyDescent="0.25">
      <c r="A13101">
        <v>222</v>
      </c>
      <c r="B13101" t="s">
        <v>1214</v>
      </c>
      <c r="C13101" t="s">
        <v>1215</v>
      </c>
      <c r="D13101">
        <v>121249406712</v>
      </c>
      <c r="E13101">
        <v>1</v>
      </c>
      <c r="F13101">
        <v>0</v>
      </c>
      <c r="G13101">
        <v>0</v>
      </c>
      <c r="H13101">
        <v>111400000000</v>
      </c>
      <c r="I13101">
        <v>340000000</v>
      </c>
      <c r="J13101">
        <v>0.02</v>
      </c>
      <c r="M13101"/>
    </row>
    <row r="13102" spans="1:15" hidden="1" x14ac:dyDescent="0.25">
      <c r="A13102">
        <v>222</v>
      </c>
      <c r="B13102" t="s">
        <v>546</v>
      </c>
      <c r="C13102" t="s">
        <v>547</v>
      </c>
      <c r="D13102">
        <v>32409072457</v>
      </c>
      <c r="E13102">
        <v>1</v>
      </c>
      <c r="F13102">
        <v>0</v>
      </c>
      <c r="G13102">
        <v>0</v>
      </c>
      <c r="H13102">
        <v>30000000000</v>
      </c>
      <c r="I13102">
        <v>345000000</v>
      </c>
      <c r="J13102">
        <v>0.04</v>
      </c>
      <c r="M13102"/>
    </row>
    <row r="13103" spans="1:15" hidden="1" x14ac:dyDescent="0.25">
      <c r="A13103">
        <v>222</v>
      </c>
      <c r="B13103" t="s">
        <v>2344</v>
      </c>
      <c r="C13103" t="s">
        <v>2345</v>
      </c>
      <c r="D13103">
        <v>2139088898092</v>
      </c>
      <c r="E13103">
        <v>340000000</v>
      </c>
      <c r="F13103">
        <v>3953498593</v>
      </c>
      <c r="G13103">
        <v>3</v>
      </c>
      <c r="H13103">
        <v>123000000000</v>
      </c>
      <c r="I13103">
        <v>340000000</v>
      </c>
      <c r="J13103">
        <v>0</v>
      </c>
      <c r="M13103"/>
    </row>
    <row r="13104" spans="1:15" hidden="1" x14ac:dyDescent="0.25">
      <c r="A13104">
        <v>222</v>
      </c>
      <c r="B13104" t="s">
        <v>1844</v>
      </c>
      <c r="C13104" t="s">
        <v>1845</v>
      </c>
      <c r="D13104">
        <v>23586733503</v>
      </c>
      <c r="E13104">
        <v>1</v>
      </c>
      <c r="F13104">
        <v>0</v>
      </c>
      <c r="G13104">
        <v>0</v>
      </c>
      <c r="H13104">
        <v>15000000000</v>
      </c>
      <c r="I13104">
        <v>340000000</v>
      </c>
      <c r="J13104">
        <v>0</v>
      </c>
      <c r="M13104"/>
    </row>
    <row r="13105" spans="1:10" customFormat="1" hidden="1" x14ac:dyDescent="0.25">
      <c r="A13105">
        <v>222</v>
      </c>
      <c r="B13105" t="s">
        <v>1769</v>
      </c>
      <c r="D13105">
        <v>0</v>
      </c>
      <c r="E13105">
        <v>1</v>
      </c>
      <c r="F13105">
        <v>0</v>
      </c>
      <c r="G13105">
        <v>0</v>
      </c>
      <c r="H13105">
        <v>400000000</v>
      </c>
      <c r="I13105">
        <v>340000000</v>
      </c>
      <c r="J13105">
        <v>0.02</v>
      </c>
    </row>
    <row r="13106" spans="1:10" customFormat="1" hidden="1" x14ac:dyDescent="0.25">
      <c r="A13106">
        <v>222</v>
      </c>
      <c r="B13106" t="s">
        <v>1811</v>
      </c>
      <c r="C13106" t="s">
        <v>1812</v>
      </c>
      <c r="D13106">
        <v>595329317639</v>
      </c>
      <c r="E13106">
        <v>1</v>
      </c>
      <c r="F13106">
        <v>0</v>
      </c>
      <c r="G13106">
        <v>0</v>
      </c>
      <c r="H13106">
        <v>100000000000</v>
      </c>
      <c r="I13106">
        <v>340000000</v>
      </c>
      <c r="J13106">
        <v>0.02</v>
      </c>
    </row>
    <row r="13107" spans="1:10" customFormat="1" hidden="1" x14ac:dyDescent="0.25">
      <c r="A13107">
        <v>222</v>
      </c>
      <c r="B13107" t="s">
        <v>1788</v>
      </c>
      <c r="C13107" t="s">
        <v>1789</v>
      </c>
      <c r="D13107">
        <v>1858315531505</v>
      </c>
      <c r="E13107">
        <v>1</v>
      </c>
      <c r="F13107">
        <v>0</v>
      </c>
      <c r="G13107">
        <v>0</v>
      </c>
      <c r="H13107">
        <v>4900000000000</v>
      </c>
      <c r="I13107">
        <v>340000000</v>
      </c>
      <c r="J13107">
        <v>4.1000000000000002E-2</v>
      </c>
    </row>
    <row r="13108" spans="1:10" customFormat="1" hidden="1" x14ac:dyDescent="0.25">
      <c r="A13108">
        <v>222</v>
      </c>
      <c r="B13108" t="s">
        <v>2103</v>
      </c>
      <c r="C13108" t="s">
        <v>2104</v>
      </c>
      <c r="D13108">
        <v>22085073266331</v>
      </c>
      <c r="E13108">
        <v>340000000</v>
      </c>
      <c r="F13108">
        <v>18265250139</v>
      </c>
      <c r="G13108">
        <v>13</v>
      </c>
      <c r="H13108">
        <v>120000000000</v>
      </c>
      <c r="I13108">
        <v>340000000</v>
      </c>
      <c r="J13108">
        <v>0</v>
      </c>
    </row>
    <row r="13109" spans="1:10" customFormat="1" hidden="1" x14ac:dyDescent="0.25">
      <c r="A13109">
        <v>222</v>
      </c>
      <c r="B13109" t="s">
        <v>1952</v>
      </c>
      <c r="C13109" t="s">
        <v>1953</v>
      </c>
      <c r="D13109">
        <v>59257139394649</v>
      </c>
      <c r="E13109">
        <v>7712848076</v>
      </c>
      <c r="F13109">
        <v>29491392305</v>
      </c>
      <c r="G13109">
        <v>26</v>
      </c>
      <c r="H13109">
        <v>0</v>
      </c>
      <c r="I13109">
        <v>340000000</v>
      </c>
      <c r="J13109">
        <v>0.2</v>
      </c>
    </row>
    <row r="13110" spans="1:10" customFormat="1" hidden="1" x14ac:dyDescent="0.25">
      <c r="A13110">
        <v>222</v>
      </c>
      <c r="B13110" t="s">
        <v>2472</v>
      </c>
      <c r="D13110">
        <v>9830067</v>
      </c>
      <c r="E13110">
        <v>1</v>
      </c>
      <c r="F13110">
        <v>0</v>
      </c>
      <c r="G13110">
        <v>0</v>
      </c>
      <c r="H13110">
        <v>100000000</v>
      </c>
      <c r="I13110">
        <v>345000000</v>
      </c>
      <c r="J13110">
        <v>0.15</v>
      </c>
    </row>
    <row r="13111" spans="1:10" customFormat="1" hidden="1" x14ac:dyDescent="0.25">
      <c r="A13111">
        <v>222</v>
      </c>
      <c r="B13111" t="s">
        <v>1978</v>
      </c>
      <c r="C13111" t="s">
        <v>1979</v>
      </c>
      <c r="D13111">
        <v>2439170718282</v>
      </c>
      <c r="E13111">
        <v>359368706</v>
      </c>
      <c r="F13111">
        <v>3933428563</v>
      </c>
      <c r="G13111">
        <v>3</v>
      </c>
      <c r="H13111">
        <v>50000000</v>
      </c>
      <c r="I13111">
        <v>340000000</v>
      </c>
      <c r="J13111">
        <v>4.8999999999999998E-3</v>
      </c>
    </row>
    <row r="13112" spans="1:10" customFormat="1" hidden="1" x14ac:dyDescent="0.25">
      <c r="A13112">
        <v>222</v>
      </c>
      <c r="B13112" t="s">
        <v>1462</v>
      </c>
      <c r="C13112" t="s">
        <v>1463</v>
      </c>
      <c r="D13112">
        <v>2939908070847</v>
      </c>
      <c r="E13112">
        <v>365225466</v>
      </c>
      <c r="F13112">
        <v>2497321183</v>
      </c>
      <c r="G13112">
        <v>2</v>
      </c>
      <c r="H13112">
        <v>180000000000</v>
      </c>
      <c r="I13112">
        <v>340000000</v>
      </c>
      <c r="J13112">
        <v>0.01</v>
      </c>
    </row>
    <row r="13113" spans="1:10" customFormat="1" hidden="1" x14ac:dyDescent="0.25">
      <c r="A13113">
        <v>222</v>
      </c>
      <c r="B13113" t="s">
        <v>2512</v>
      </c>
      <c r="C13113" t="s">
        <v>2513</v>
      </c>
      <c r="D13113">
        <v>23036069389395</v>
      </c>
      <c r="E13113">
        <v>676671958</v>
      </c>
      <c r="F13113">
        <v>16496925979</v>
      </c>
      <c r="G13113">
        <v>12</v>
      </c>
      <c r="H13113">
        <v>100000000000</v>
      </c>
      <c r="I13113">
        <v>340000000</v>
      </c>
      <c r="J13113">
        <v>0.02</v>
      </c>
    </row>
    <row r="13114" spans="1:10" customFormat="1" hidden="1" x14ac:dyDescent="0.25">
      <c r="A13114">
        <v>222</v>
      </c>
      <c r="B13114" t="s">
        <v>1918</v>
      </c>
      <c r="C13114" t="s">
        <v>1919</v>
      </c>
      <c r="D13114">
        <v>771631778267</v>
      </c>
      <c r="E13114">
        <v>1</v>
      </c>
      <c r="F13114">
        <v>0</v>
      </c>
      <c r="G13114">
        <v>0</v>
      </c>
      <c r="H13114">
        <v>6925000000</v>
      </c>
      <c r="I13114">
        <v>340000000</v>
      </c>
      <c r="J13114">
        <v>5.0000000000000001E-3</v>
      </c>
    </row>
    <row r="13115" spans="1:10" customFormat="1" hidden="1" x14ac:dyDescent="0.25">
      <c r="A13115">
        <v>222</v>
      </c>
      <c r="B13115" t="s">
        <v>825</v>
      </c>
      <c r="C13115" t="s">
        <v>826</v>
      </c>
      <c r="D13115">
        <v>7417131974440</v>
      </c>
      <c r="E13115">
        <v>419072566</v>
      </c>
      <c r="F13115">
        <v>3874555776</v>
      </c>
      <c r="G13115">
        <v>3</v>
      </c>
      <c r="H13115">
        <v>140000000000</v>
      </c>
      <c r="I13115">
        <v>340000000</v>
      </c>
      <c r="J13115">
        <v>0.02</v>
      </c>
    </row>
    <row r="13116" spans="1:10" customFormat="1" hidden="1" x14ac:dyDescent="0.25">
      <c r="A13116">
        <v>222</v>
      </c>
      <c r="B13116" t="s">
        <v>2415</v>
      </c>
      <c r="C13116" t="s">
        <v>2416</v>
      </c>
      <c r="D13116">
        <v>298368961736</v>
      </c>
      <c r="E13116">
        <v>1</v>
      </c>
      <c r="F13116">
        <v>0</v>
      </c>
      <c r="G13116">
        <v>0</v>
      </c>
      <c r="H13116">
        <v>3500000000</v>
      </c>
      <c r="I13116">
        <v>340000000</v>
      </c>
      <c r="J13116">
        <v>0.01</v>
      </c>
    </row>
    <row r="13117" spans="1:10" customFormat="1" hidden="1" x14ac:dyDescent="0.25">
      <c r="A13117">
        <v>222</v>
      </c>
      <c r="B13117" t="s">
        <v>787</v>
      </c>
      <c r="C13117" t="s">
        <v>788</v>
      </c>
      <c r="D13117">
        <v>10064810005114</v>
      </c>
      <c r="E13117">
        <v>878372928</v>
      </c>
      <c r="F13117">
        <v>4845356361</v>
      </c>
      <c r="G13117">
        <v>4</v>
      </c>
      <c r="H13117">
        <v>0</v>
      </c>
      <c r="I13117">
        <v>340000000</v>
      </c>
      <c r="J13117">
        <v>0.1</v>
      </c>
    </row>
    <row r="13118" spans="1:10" customFormat="1" hidden="1" x14ac:dyDescent="0.25">
      <c r="A13118">
        <v>222</v>
      </c>
      <c r="B13118" t="s">
        <v>903</v>
      </c>
      <c r="C13118" t="s">
        <v>904</v>
      </c>
      <c r="D13118">
        <v>1130494293207</v>
      </c>
      <c r="E13118">
        <v>1</v>
      </c>
      <c r="F13118">
        <v>0</v>
      </c>
      <c r="G13118">
        <v>0</v>
      </c>
      <c r="H13118">
        <v>50000000000</v>
      </c>
      <c r="I13118">
        <v>340000000</v>
      </c>
      <c r="J13118">
        <v>0.05</v>
      </c>
    </row>
    <row r="13119" spans="1:10" customFormat="1" hidden="1" x14ac:dyDescent="0.25">
      <c r="A13119">
        <v>222</v>
      </c>
      <c r="B13119" t="s">
        <v>1344</v>
      </c>
      <c r="C13119" t="s">
        <v>1345</v>
      </c>
      <c r="D13119">
        <v>214270568422</v>
      </c>
      <c r="E13119">
        <v>1</v>
      </c>
      <c r="F13119">
        <v>0</v>
      </c>
      <c r="G13119">
        <v>0</v>
      </c>
      <c r="H13119">
        <v>200000000000</v>
      </c>
      <c r="I13119">
        <v>340000000</v>
      </c>
      <c r="J13119">
        <v>2.9000000000000001E-2</v>
      </c>
    </row>
    <row r="13120" spans="1:10" customFormat="1" hidden="1" x14ac:dyDescent="0.25">
      <c r="A13120">
        <v>222</v>
      </c>
      <c r="B13120" t="s">
        <v>1199</v>
      </c>
      <c r="C13120" t="s">
        <v>1200</v>
      </c>
      <c r="D13120">
        <v>1021651193</v>
      </c>
      <c r="E13120">
        <v>1</v>
      </c>
      <c r="F13120">
        <v>0</v>
      </c>
      <c r="G13120">
        <v>0</v>
      </c>
      <c r="H13120">
        <v>1000000000</v>
      </c>
      <c r="I13120">
        <v>340000000</v>
      </c>
      <c r="J13120">
        <v>0</v>
      </c>
    </row>
    <row r="13121" spans="1:10" customFormat="1" hidden="1" x14ac:dyDescent="0.25">
      <c r="A13121">
        <v>222</v>
      </c>
      <c r="B13121" t="s">
        <v>848</v>
      </c>
      <c r="C13121" t="s">
        <v>849</v>
      </c>
      <c r="D13121">
        <v>111606993067</v>
      </c>
      <c r="E13121">
        <v>1</v>
      </c>
      <c r="F13121">
        <v>0</v>
      </c>
      <c r="G13121">
        <v>0</v>
      </c>
      <c r="H13121">
        <v>50000000000</v>
      </c>
      <c r="I13121">
        <v>340000000</v>
      </c>
      <c r="J13121">
        <v>0.01</v>
      </c>
    </row>
    <row r="13122" spans="1:10" customFormat="1" hidden="1" x14ac:dyDescent="0.25">
      <c r="A13122">
        <v>222</v>
      </c>
      <c r="B13122" t="s">
        <v>2486</v>
      </c>
      <c r="D13122">
        <v>127071728940</v>
      </c>
      <c r="E13122">
        <v>1</v>
      </c>
      <c r="F13122">
        <v>0</v>
      </c>
      <c r="G13122">
        <v>0</v>
      </c>
      <c r="H13122">
        <v>5000000000</v>
      </c>
      <c r="I13122">
        <v>450000000</v>
      </c>
      <c r="J13122">
        <v>0.05</v>
      </c>
    </row>
    <row r="13123" spans="1:10" customFormat="1" hidden="1" x14ac:dyDescent="0.25">
      <c r="A13123">
        <v>222</v>
      </c>
      <c r="B13123" t="s">
        <v>2075</v>
      </c>
      <c r="C13123" t="s">
        <v>2076</v>
      </c>
      <c r="D13123">
        <v>2016096972301</v>
      </c>
      <c r="E13123">
        <v>359650469</v>
      </c>
      <c r="F13123">
        <v>1072042306</v>
      </c>
      <c r="G13123">
        <v>1</v>
      </c>
      <c r="H13123">
        <v>500000000000</v>
      </c>
      <c r="I13123">
        <v>340000000</v>
      </c>
      <c r="J13123">
        <v>1.7999999999999999E-2</v>
      </c>
    </row>
    <row r="13124" spans="1:10" customFormat="1" hidden="1" x14ac:dyDescent="0.25">
      <c r="A13124">
        <v>222</v>
      </c>
      <c r="B13124" t="s">
        <v>2188</v>
      </c>
      <c r="C13124" t="s">
        <v>2189</v>
      </c>
      <c r="D13124">
        <v>136661840163904</v>
      </c>
      <c r="E13124">
        <v>3513024063</v>
      </c>
      <c r="F13124">
        <v>102594444724</v>
      </c>
      <c r="G13124">
        <v>74</v>
      </c>
      <c r="H13124">
        <v>1470000000000</v>
      </c>
      <c r="I13124">
        <v>340000000</v>
      </c>
      <c r="J13124">
        <v>0.03</v>
      </c>
    </row>
    <row r="13125" spans="1:10" customFormat="1" hidden="1" x14ac:dyDescent="0.25">
      <c r="A13125">
        <v>222</v>
      </c>
      <c r="B13125" t="s">
        <v>2320</v>
      </c>
      <c r="C13125" t="s">
        <v>2321</v>
      </c>
      <c r="D13125">
        <v>2277127670107</v>
      </c>
      <c r="E13125">
        <v>1</v>
      </c>
      <c r="F13125">
        <v>0</v>
      </c>
      <c r="G13125">
        <v>0</v>
      </c>
      <c r="H13125">
        <v>17500000000</v>
      </c>
      <c r="I13125">
        <v>340000000</v>
      </c>
      <c r="J13125">
        <v>0.01</v>
      </c>
    </row>
    <row r="13126" spans="1:10" customFormat="1" hidden="1" x14ac:dyDescent="0.25">
      <c r="A13126">
        <v>222</v>
      </c>
      <c r="B13126" t="s">
        <v>2058</v>
      </c>
      <c r="D13126">
        <v>1025072966</v>
      </c>
      <c r="E13126">
        <v>1</v>
      </c>
      <c r="F13126">
        <v>0</v>
      </c>
      <c r="G13126">
        <v>0</v>
      </c>
      <c r="H13126">
        <v>100000000</v>
      </c>
      <c r="I13126">
        <v>345000000</v>
      </c>
      <c r="J13126">
        <v>0.04</v>
      </c>
    </row>
    <row r="13127" spans="1:10" customFormat="1" hidden="1" x14ac:dyDescent="0.25">
      <c r="A13127">
        <v>222</v>
      </c>
      <c r="B13127" t="s">
        <v>792</v>
      </c>
      <c r="C13127" t="s">
        <v>793</v>
      </c>
      <c r="D13127">
        <v>1022027119</v>
      </c>
      <c r="E13127">
        <v>1</v>
      </c>
      <c r="F13127">
        <v>0</v>
      </c>
      <c r="G13127">
        <v>0</v>
      </c>
      <c r="H13127">
        <v>1000000000</v>
      </c>
      <c r="I13127">
        <v>340000000</v>
      </c>
      <c r="J13127">
        <v>0</v>
      </c>
    </row>
    <row r="13128" spans="1:10" customFormat="1" hidden="1" x14ac:dyDescent="0.25">
      <c r="A13128">
        <v>222</v>
      </c>
      <c r="B13128" t="s">
        <v>365</v>
      </c>
      <c r="C13128" t="s">
        <v>366</v>
      </c>
      <c r="D13128">
        <v>145885268212</v>
      </c>
      <c r="E13128">
        <v>1</v>
      </c>
      <c r="F13128">
        <v>0</v>
      </c>
      <c r="G13128">
        <v>0</v>
      </c>
      <c r="H13128">
        <v>15000000000</v>
      </c>
      <c r="I13128">
        <v>340000000</v>
      </c>
      <c r="J13128">
        <v>0.02</v>
      </c>
    </row>
    <row r="13129" spans="1:10" customFormat="1" hidden="1" x14ac:dyDescent="0.25">
      <c r="A13129">
        <v>222</v>
      </c>
      <c r="B13129" t="s">
        <v>435</v>
      </c>
      <c r="C13129" t="s">
        <v>436</v>
      </c>
      <c r="D13129">
        <v>1035308886547</v>
      </c>
      <c r="E13129">
        <v>400000000</v>
      </c>
      <c r="F13129">
        <v>1031456005</v>
      </c>
      <c r="G13129">
        <v>1</v>
      </c>
      <c r="H13129">
        <v>501000000000</v>
      </c>
      <c r="I13129">
        <v>400000000</v>
      </c>
      <c r="J13129">
        <v>0</v>
      </c>
    </row>
    <row r="13130" spans="1:10" customFormat="1" hidden="1" x14ac:dyDescent="0.25">
      <c r="A13130">
        <v>222</v>
      </c>
      <c r="B13130" t="s">
        <v>1549</v>
      </c>
      <c r="C13130" t="s">
        <v>1550</v>
      </c>
      <c r="D13130">
        <v>118206036990921</v>
      </c>
      <c r="E13130">
        <v>6248204664</v>
      </c>
      <c r="F13130">
        <v>78494719109</v>
      </c>
      <c r="G13130">
        <v>59</v>
      </c>
      <c r="H13130">
        <v>2700000000000</v>
      </c>
      <c r="I13130">
        <v>340000000</v>
      </c>
      <c r="J13130">
        <v>7.0000000000000007E-2</v>
      </c>
    </row>
    <row r="13131" spans="1:10" customFormat="1" hidden="1" x14ac:dyDescent="0.25">
      <c r="A13131">
        <v>222</v>
      </c>
      <c r="B13131" t="s">
        <v>2704</v>
      </c>
      <c r="C13131" t="s">
        <v>2705</v>
      </c>
      <c r="D13131">
        <v>10701687471</v>
      </c>
      <c r="E13131">
        <v>1</v>
      </c>
      <c r="F13131">
        <v>0</v>
      </c>
      <c r="G13131">
        <v>0</v>
      </c>
      <c r="H13131">
        <v>6500000000</v>
      </c>
      <c r="I13131">
        <v>350000000</v>
      </c>
      <c r="J13131">
        <v>0.15</v>
      </c>
    </row>
    <row r="13132" spans="1:10" customFormat="1" hidden="1" x14ac:dyDescent="0.25">
      <c r="A13132">
        <v>222</v>
      </c>
      <c r="B13132" t="s">
        <v>1119</v>
      </c>
      <c r="C13132" t="s">
        <v>1120</v>
      </c>
      <c r="D13132">
        <v>4142153947180</v>
      </c>
      <c r="E13132">
        <v>415755751</v>
      </c>
      <c r="F13132">
        <v>2449435965</v>
      </c>
      <c r="G13132">
        <v>2</v>
      </c>
      <c r="H13132">
        <v>3100000000000</v>
      </c>
      <c r="I13132">
        <v>340000000</v>
      </c>
      <c r="J13132">
        <v>0.03</v>
      </c>
    </row>
    <row r="13133" spans="1:10" customFormat="1" hidden="1" x14ac:dyDescent="0.25">
      <c r="A13133">
        <v>222</v>
      </c>
      <c r="B13133" t="s">
        <v>1713</v>
      </c>
      <c r="C13133" t="s">
        <v>1714</v>
      </c>
      <c r="D13133">
        <v>44520576113728</v>
      </c>
      <c r="E13133">
        <v>1400493916</v>
      </c>
      <c r="F13133">
        <v>20149384406</v>
      </c>
      <c r="G13133">
        <v>15</v>
      </c>
      <c r="H13133">
        <v>3000000000000</v>
      </c>
      <c r="I13133">
        <v>340000000</v>
      </c>
      <c r="J13133">
        <v>0.05</v>
      </c>
    </row>
    <row r="13134" spans="1:10" customFormat="1" hidden="1" x14ac:dyDescent="0.25">
      <c r="A13134">
        <v>222</v>
      </c>
      <c r="B13134" t="s">
        <v>1038</v>
      </c>
      <c r="C13134" t="s">
        <v>1039</v>
      </c>
      <c r="D13134">
        <v>10270898527</v>
      </c>
      <c r="E13134">
        <v>1</v>
      </c>
      <c r="F13134">
        <v>0</v>
      </c>
      <c r="G13134">
        <v>0</v>
      </c>
      <c r="H13134">
        <v>1000000000</v>
      </c>
      <c r="I13134">
        <v>340000000</v>
      </c>
      <c r="J13134">
        <v>0.01</v>
      </c>
    </row>
    <row r="13135" spans="1:10" customFormat="1" hidden="1" x14ac:dyDescent="0.25">
      <c r="A13135">
        <v>222</v>
      </c>
      <c r="B13135" t="s">
        <v>2266</v>
      </c>
      <c r="C13135" t="s">
        <v>2267</v>
      </c>
      <c r="D13135">
        <v>14129061882829</v>
      </c>
      <c r="E13135">
        <v>676628593</v>
      </c>
      <c r="F13135">
        <v>16494801059</v>
      </c>
      <c r="G13135">
        <v>12</v>
      </c>
      <c r="H13135">
        <v>10000000000</v>
      </c>
      <c r="I13135">
        <v>340000000</v>
      </c>
      <c r="J13135">
        <v>0.02</v>
      </c>
    </row>
    <row r="13136" spans="1:10" customFormat="1" hidden="1" x14ac:dyDescent="0.25">
      <c r="A13136">
        <v>222</v>
      </c>
      <c r="B13136" t="s">
        <v>2366</v>
      </c>
      <c r="C13136" t="s">
        <v>2367</v>
      </c>
      <c r="D13136">
        <v>733409487840</v>
      </c>
      <c r="E13136">
        <v>1</v>
      </c>
      <c r="F13136">
        <v>0</v>
      </c>
      <c r="G13136">
        <v>0</v>
      </c>
      <c r="H13136">
        <v>245061835652</v>
      </c>
      <c r="I13136">
        <v>340000000</v>
      </c>
      <c r="J13136">
        <v>0.02</v>
      </c>
    </row>
    <row r="13137" spans="1:10" customFormat="1" hidden="1" x14ac:dyDescent="0.25">
      <c r="A13137">
        <v>222</v>
      </c>
      <c r="B13137" t="s">
        <v>260</v>
      </c>
      <c r="C13137" t="s">
        <v>261</v>
      </c>
      <c r="D13137">
        <v>123811500271</v>
      </c>
      <c r="E13137">
        <v>1</v>
      </c>
      <c r="F13137">
        <v>0</v>
      </c>
      <c r="G13137">
        <v>0</v>
      </c>
      <c r="H13137">
        <v>420000000</v>
      </c>
      <c r="I13137">
        <v>340000000</v>
      </c>
      <c r="J13137">
        <v>0.01</v>
      </c>
    </row>
    <row r="13138" spans="1:10" customFormat="1" hidden="1" x14ac:dyDescent="0.25">
      <c r="A13138">
        <v>222</v>
      </c>
      <c r="B13138" t="s">
        <v>515</v>
      </c>
      <c r="D13138">
        <v>94252000</v>
      </c>
      <c r="E13138">
        <v>1</v>
      </c>
      <c r="F13138">
        <v>0</v>
      </c>
      <c r="G13138">
        <v>0</v>
      </c>
      <c r="H13138">
        <v>100000000</v>
      </c>
      <c r="I13138">
        <v>340000000</v>
      </c>
      <c r="J13138">
        <v>0.04</v>
      </c>
    </row>
    <row r="13139" spans="1:10" customFormat="1" hidden="1" x14ac:dyDescent="0.25">
      <c r="A13139">
        <v>222</v>
      </c>
      <c r="B13139" t="s">
        <v>2487</v>
      </c>
      <c r="C13139" t="s">
        <v>2488</v>
      </c>
      <c r="D13139">
        <v>105225094292</v>
      </c>
      <c r="E13139">
        <v>1</v>
      </c>
      <c r="F13139">
        <v>0</v>
      </c>
      <c r="G13139">
        <v>0</v>
      </c>
      <c r="H13139">
        <v>8000000000</v>
      </c>
      <c r="I13139">
        <v>340000000</v>
      </c>
      <c r="J13139">
        <v>0.01</v>
      </c>
    </row>
    <row r="13140" spans="1:10" customFormat="1" hidden="1" x14ac:dyDescent="0.25">
      <c r="A13140">
        <v>222</v>
      </c>
      <c r="B13140" t="s">
        <v>2227</v>
      </c>
      <c r="C13140" t="s">
        <v>2228</v>
      </c>
      <c r="D13140">
        <v>208568934453</v>
      </c>
      <c r="E13140">
        <v>1</v>
      </c>
      <c r="F13140">
        <v>0</v>
      </c>
      <c r="G13140">
        <v>0</v>
      </c>
      <c r="H13140">
        <v>30000000000</v>
      </c>
      <c r="I13140">
        <v>340000000</v>
      </c>
      <c r="J13140">
        <v>0.04</v>
      </c>
    </row>
    <row r="13141" spans="1:10" customFormat="1" hidden="1" x14ac:dyDescent="0.25">
      <c r="A13141">
        <v>222</v>
      </c>
      <c r="B13141" t="s">
        <v>2115</v>
      </c>
      <c r="D13141">
        <v>34154105676</v>
      </c>
      <c r="E13141">
        <v>1</v>
      </c>
      <c r="F13141">
        <v>0</v>
      </c>
      <c r="G13141">
        <v>0</v>
      </c>
      <c r="H13141">
        <v>100000000</v>
      </c>
      <c r="I13141">
        <v>345000000</v>
      </c>
      <c r="J13141">
        <v>0.15</v>
      </c>
    </row>
    <row r="13142" spans="1:10" customFormat="1" hidden="1" x14ac:dyDescent="0.25">
      <c r="A13142">
        <v>222</v>
      </c>
      <c r="B13142" s="161" t="s">
        <v>321</v>
      </c>
      <c r="C13142" t="s">
        <v>322</v>
      </c>
      <c r="D13142">
        <v>74313516013</v>
      </c>
      <c r="E13142">
        <v>1</v>
      </c>
      <c r="F13142">
        <v>0</v>
      </c>
      <c r="G13142">
        <v>0</v>
      </c>
      <c r="H13142">
        <v>20000000000</v>
      </c>
      <c r="I13142">
        <v>340000000</v>
      </c>
      <c r="J13142">
        <v>8.9999999999999993E-3</v>
      </c>
    </row>
    <row r="13143" spans="1:10" customFormat="1" hidden="1" x14ac:dyDescent="0.25">
      <c r="A13143">
        <v>211</v>
      </c>
      <c r="B13143" t="s">
        <v>1296</v>
      </c>
      <c r="C13143" t="s">
        <v>1297</v>
      </c>
      <c r="D13143">
        <v>295434467193</v>
      </c>
      <c r="E13143">
        <v>1</v>
      </c>
      <c r="F13143">
        <v>0</v>
      </c>
      <c r="G13143">
        <v>0</v>
      </c>
      <c r="H13143">
        <v>35000000000</v>
      </c>
      <c r="I13143">
        <v>340000000</v>
      </c>
      <c r="J13143">
        <v>0.05</v>
      </c>
    </row>
    <row r="13144" spans="1:10" customFormat="1" hidden="1" x14ac:dyDescent="0.25">
      <c r="A13144">
        <v>217</v>
      </c>
      <c r="B13144" t="s">
        <v>783</v>
      </c>
      <c r="C13144" t="s">
        <v>784</v>
      </c>
      <c r="D13144">
        <v>42379036729419</v>
      </c>
      <c r="E13144">
        <v>890129583</v>
      </c>
      <c r="F13144">
        <v>26956349597</v>
      </c>
      <c r="G13144">
        <v>16</v>
      </c>
      <c r="H13144">
        <v>252120000000</v>
      </c>
      <c r="I13144">
        <v>340000000</v>
      </c>
      <c r="J13144">
        <v>0.02</v>
      </c>
    </row>
    <row r="13145" spans="1:10" customFormat="1" hidden="1" x14ac:dyDescent="0.25">
      <c r="A13145">
        <v>214</v>
      </c>
      <c r="B13145" t="s">
        <v>2293</v>
      </c>
      <c r="C13145" t="s">
        <v>2294</v>
      </c>
      <c r="D13145">
        <v>2082070536250</v>
      </c>
      <c r="E13145">
        <v>1</v>
      </c>
      <c r="F13145">
        <v>0</v>
      </c>
      <c r="G13145">
        <v>0</v>
      </c>
      <c r="H13145">
        <v>500000000000</v>
      </c>
      <c r="I13145">
        <v>340000000</v>
      </c>
      <c r="J13145">
        <v>7.9000000000000001E-2</v>
      </c>
    </row>
    <row r="13146" spans="1:10" customFormat="1" hidden="1" x14ac:dyDescent="0.25">
      <c r="A13146">
        <v>214</v>
      </c>
      <c r="B13146" t="s">
        <v>1454</v>
      </c>
      <c r="C13146" t="s">
        <v>1455</v>
      </c>
      <c r="D13146">
        <v>56880270755206</v>
      </c>
      <c r="E13146">
        <v>1367757680</v>
      </c>
      <c r="F13146">
        <v>50360126327</v>
      </c>
      <c r="G13146">
        <v>26</v>
      </c>
      <c r="H13146">
        <v>3000000000000</v>
      </c>
      <c r="I13146">
        <v>340000000</v>
      </c>
      <c r="J13146">
        <v>0.02</v>
      </c>
    </row>
    <row r="13147" spans="1:10" customFormat="1" hidden="1" x14ac:dyDescent="0.25">
      <c r="A13147">
        <v>214</v>
      </c>
      <c r="B13147" t="s">
        <v>1636</v>
      </c>
      <c r="C13147" t="s">
        <v>1637</v>
      </c>
      <c r="D13147">
        <v>2400411360541</v>
      </c>
      <c r="E13147">
        <v>1</v>
      </c>
      <c r="F13147">
        <v>0</v>
      </c>
      <c r="G13147">
        <v>0</v>
      </c>
      <c r="H13147">
        <v>550000000000</v>
      </c>
      <c r="I13147">
        <v>340000000</v>
      </c>
      <c r="J13147">
        <v>2.8000000000000001E-2</v>
      </c>
    </row>
    <row r="13148" spans="1:10" customFormat="1" hidden="1" x14ac:dyDescent="0.25">
      <c r="A13148">
        <v>214</v>
      </c>
      <c r="B13148" t="s">
        <v>1638</v>
      </c>
      <c r="C13148" t="s">
        <v>1639</v>
      </c>
      <c r="D13148">
        <v>3565055759523</v>
      </c>
      <c r="E13148">
        <v>356422270</v>
      </c>
      <c r="F13148">
        <v>1625804797</v>
      </c>
      <c r="G13148">
        <v>1</v>
      </c>
      <c r="H13148">
        <v>305000000000</v>
      </c>
      <c r="I13148">
        <v>340000000</v>
      </c>
      <c r="J13148">
        <v>0.01</v>
      </c>
    </row>
    <row r="13149" spans="1:10" customFormat="1" hidden="1" x14ac:dyDescent="0.25">
      <c r="A13149">
        <v>222</v>
      </c>
      <c r="B13149" t="s">
        <v>1153</v>
      </c>
      <c r="C13149" t="s">
        <v>1154</v>
      </c>
      <c r="D13149">
        <v>700276121070</v>
      </c>
      <c r="E13149">
        <v>1</v>
      </c>
      <c r="F13149">
        <v>0</v>
      </c>
      <c r="G13149">
        <v>0</v>
      </c>
      <c r="H13149">
        <v>12000000000</v>
      </c>
      <c r="I13149">
        <v>340000000</v>
      </c>
      <c r="J13149">
        <v>0.02</v>
      </c>
    </row>
    <row r="13150" spans="1:10" customFormat="1" hidden="1" x14ac:dyDescent="0.25">
      <c r="A13150">
        <v>222</v>
      </c>
      <c r="B13150" t="s">
        <v>1281</v>
      </c>
      <c r="C13150" t="s">
        <v>1282</v>
      </c>
      <c r="D13150">
        <v>810414292498</v>
      </c>
      <c r="E13150">
        <v>1</v>
      </c>
      <c r="F13150">
        <v>0</v>
      </c>
      <c r="G13150">
        <v>0</v>
      </c>
      <c r="H13150">
        <v>114509625174</v>
      </c>
      <c r="I13150">
        <v>340000000</v>
      </c>
      <c r="J13150">
        <v>0.03</v>
      </c>
    </row>
    <row r="13151" spans="1:10" customFormat="1" hidden="1" x14ac:dyDescent="0.25">
      <c r="A13151">
        <v>222</v>
      </c>
      <c r="B13151" t="s">
        <v>1458</v>
      </c>
      <c r="C13151" t="s">
        <v>1459</v>
      </c>
      <c r="D13151">
        <v>17013392386</v>
      </c>
      <c r="E13151">
        <v>1</v>
      </c>
      <c r="F13151">
        <v>0</v>
      </c>
      <c r="G13151">
        <v>0</v>
      </c>
      <c r="H13151">
        <v>1500000000</v>
      </c>
      <c r="I13151">
        <v>340000000</v>
      </c>
      <c r="J13151">
        <v>0.02</v>
      </c>
    </row>
    <row r="13152" spans="1:10" customFormat="1" hidden="1" x14ac:dyDescent="0.25">
      <c r="A13152">
        <v>222</v>
      </c>
      <c r="B13152" t="s">
        <v>462</v>
      </c>
      <c r="C13152" t="s">
        <v>463</v>
      </c>
      <c r="D13152">
        <v>76979443990</v>
      </c>
      <c r="E13152">
        <v>1</v>
      </c>
      <c r="F13152">
        <v>0</v>
      </c>
      <c r="G13152">
        <v>0</v>
      </c>
      <c r="H13152">
        <v>30000000000</v>
      </c>
      <c r="I13152">
        <v>340000000</v>
      </c>
      <c r="J13152">
        <v>0</v>
      </c>
    </row>
    <row r="13153" spans="1:10" customFormat="1" hidden="1" x14ac:dyDescent="0.25">
      <c r="A13153">
        <v>222</v>
      </c>
      <c r="B13153" t="s">
        <v>1896</v>
      </c>
      <c r="C13153" t="s">
        <v>1897</v>
      </c>
      <c r="D13153">
        <v>1613902033613</v>
      </c>
      <c r="E13153">
        <v>1</v>
      </c>
      <c r="F13153">
        <v>0</v>
      </c>
      <c r="G13153">
        <v>0</v>
      </c>
      <c r="H13153">
        <v>1000000000</v>
      </c>
      <c r="I13153">
        <v>340000000</v>
      </c>
      <c r="J13153">
        <v>0</v>
      </c>
    </row>
    <row r="13154" spans="1:10" customFormat="1" hidden="1" x14ac:dyDescent="0.25">
      <c r="A13154">
        <v>222</v>
      </c>
      <c r="B13154" t="s">
        <v>2172</v>
      </c>
      <c r="C13154" t="s">
        <v>2173</v>
      </c>
      <c r="D13154">
        <v>371420676296</v>
      </c>
      <c r="E13154">
        <v>1</v>
      </c>
      <c r="F13154">
        <v>0</v>
      </c>
      <c r="G13154">
        <v>0</v>
      </c>
      <c r="H13154">
        <v>14400000000</v>
      </c>
      <c r="I13154">
        <v>400000000</v>
      </c>
      <c r="J13154">
        <v>0.05</v>
      </c>
    </row>
    <row r="13155" spans="1:10" customFormat="1" hidden="1" x14ac:dyDescent="0.25">
      <c r="A13155">
        <v>222</v>
      </c>
      <c r="B13155" t="s">
        <v>1725</v>
      </c>
      <c r="C13155" t="s">
        <v>1726</v>
      </c>
      <c r="D13155">
        <v>1828560441576</v>
      </c>
      <c r="E13155">
        <v>1</v>
      </c>
      <c r="F13155">
        <v>0</v>
      </c>
      <c r="G13155">
        <v>0</v>
      </c>
      <c r="H13155">
        <v>100000000000</v>
      </c>
      <c r="I13155">
        <v>350000000</v>
      </c>
      <c r="J13155">
        <v>1.4999999999999999E-2</v>
      </c>
    </row>
    <row r="13156" spans="1:10" customFormat="1" hidden="1" x14ac:dyDescent="0.25">
      <c r="A13156">
        <v>216</v>
      </c>
      <c r="B13156" t="s">
        <v>1636</v>
      </c>
      <c r="C13156" t="s">
        <v>1637</v>
      </c>
      <c r="D13156">
        <v>2325554984909</v>
      </c>
      <c r="E13156">
        <v>381465979</v>
      </c>
      <c r="F13156">
        <v>1439461861</v>
      </c>
      <c r="G13156">
        <v>1</v>
      </c>
      <c r="H13156">
        <v>550000000000</v>
      </c>
      <c r="I13156">
        <v>340000000</v>
      </c>
      <c r="J13156">
        <v>2.8000000000000001E-2</v>
      </c>
    </row>
    <row r="13157" spans="1:10" customFormat="1" hidden="1" x14ac:dyDescent="0.25">
      <c r="A13157">
        <v>222</v>
      </c>
      <c r="B13157" t="s">
        <v>554</v>
      </c>
      <c r="C13157" t="s">
        <v>555</v>
      </c>
      <c r="D13157">
        <v>7540751729400</v>
      </c>
      <c r="E13157">
        <v>390441299</v>
      </c>
      <c r="F13157">
        <v>2471623675</v>
      </c>
      <c r="G13157">
        <v>2</v>
      </c>
      <c r="H13157">
        <v>50000000000</v>
      </c>
      <c r="I13157">
        <v>340000000</v>
      </c>
      <c r="J13157">
        <v>0.02</v>
      </c>
    </row>
    <row r="13158" spans="1:10" customFormat="1" hidden="1" x14ac:dyDescent="0.25">
      <c r="A13158">
        <v>222</v>
      </c>
      <c r="B13158" t="s">
        <v>1006</v>
      </c>
      <c r="C13158" t="s">
        <v>1007</v>
      </c>
      <c r="D13158">
        <v>61791911265</v>
      </c>
      <c r="E13158">
        <v>1</v>
      </c>
      <c r="F13158">
        <v>0</v>
      </c>
      <c r="G13158">
        <v>0</v>
      </c>
      <c r="H13158">
        <v>10000000000</v>
      </c>
      <c r="I13158">
        <v>340000000</v>
      </c>
      <c r="J13158">
        <v>0.02</v>
      </c>
    </row>
    <row r="13159" spans="1:10" customFormat="1" hidden="1" x14ac:dyDescent="0.25">
      <c r="A13159">
        <v>222</v>
      </c>
      <c r="B13159" t="s">
        <v>790</v>
      </c>
      <c r="C13159" t="s">
        <v>791</v>
      </c>
      <c r="D13159">
        <v>971496459294</v>
      </c>
      <c r="E13159">
        <v>350911520</v>
      </c>
      <c r="F13159">
        <v>1080240547</v>
      </c>
      <c r="G13159">
        <v>1</v>
      </c>
      <c r="H13159">
        <v>125000000000</v>
      </c>
      <c r="I13159">
        <v>340000000</v>
      </c>
      <c r="J13159">
        <v>0.01</v>
      </c>
    </row>
    <row r="13160" spans="1:10" customFormat="1" hidden="1" x14ac:dyDescent="0.25">
      <c r="A13160">
        <v>222</v>
      </c>
      <c r="B13160" t="s">
        <v>907</v>
      </c>
      <c r="C13160" t="s">
        <v>908</v>
      </c>
      <c r="D13160">
        <v>719689174229</v>
      </c>
      <c r="E13160">
        <v>361825841</v>
      </c>
      <c r="F13160">
        <v>1069466237</v>
      </c>
      <c r="G13160">
        <v>1</v>
      </c>
      <c r="H13160">
        <v>400000000000</v>
      </c>
      <c r="I13160">
        <v>340000000</v>
      </c>
      <c r="J13160">
        <v>0.02</v>
      </c>
    </row>
    <row r="13161" spans="1:10" customFormat="1" hidden="1" x14ac:dyDescent="0.25">
      <c r="A13161">
        <v>222</v>
      </c>
      <c r="B13161" t="s">
        <v>2293</v>
      </c>
      <c r="C13161" t="s">
        <v>2294</v>
      </c>
      <c r="D13161">
        <v>1190707226992</v>
      </c>
      <c r="E13161">
        <v>372745584</v>
      </c>
      <c r="F13161">
        <v>1058773884</v>
      </c>
      <c r="G13161">
        <v>1</v>
      </c>
      <c r="H13161">
        <v>500000000000</v>
      </c>
      <c r="I13161">
        <v>340000000</v>
      </c>
      <c r="J13161">
        <v>0.03</v>
      </c>
    </row>
    <row r="13162" spans="1:10" customFormat="1" hidden="1" x14ac:dyDescent="0.25">
      <c r="A13162">
        <v>222</v>
      </c>
      <c r="B13162" t="s">
        <v>2577</v>
      </c>
      <c r="C13162" t="s">
        <v>2578</v>
      </c>
      <c r="D13162">
        <v>2320597119088</v>
      </c>
      <c r="E13162">
        <v>1</v>
      </c>
      <c r="F13162">
        <v>0</v>
      </c>
      <c r="G13162">
        <v>0</v>
      </c>
      <c r="H13162">
        <v>100000000000</v>
      </c>
      <c r="I13162">
        <v>340000000</v>
      </c>
      <c r="J13162">
        <v>1.4999999999999999E-2</v>
      </c>
    </row>
    <row r="13163" spans="1:10" customFormat="1" hidden="1" x14ac:dyDescent="0.25">
      <c r="A13163">
        <v>222</v>
      </c>
      <c r="B13163" t="s">
        <v>2297</v>
      </c>
      <c r="C13163" t="s">
        <v>2298</v>
      </c>
      <c r="D13163">
        <v>37724266347</v>
      </c>
      <c r="E13163">
        <v>1</v>
      </c>
      <c r="F13163">
        <v>0</v>
      </c>
      <c r="G13163">
        <v>0</v>
      </c>
      <c r="H13163">
        <v>11500000000</v>
      </c>
      <c r="I13163">
        <v>340000000</v>
      </c>
      <c r="J13163">
        <v>0.03</v>
      </c>
    </row>
    <row r="13164" spans="1:10" customFormat="1" hidden="1" x14ac:dyDescent="0.25">
      <c r="A13164">
        <v>222</v>
      </c>
      <c r="B13164" t="s">
        <v>770</v>
      </c>
      <c r="C13164" t="s">
        <v>771</v>
      </c>
      <c r="D13164">
        <v>1140118153363</v>
      </c>
      <c r="E13164">
        <v>1</v>
      </c>
      <c r="F13164">
        <v>0</v>
      </c>
      <c r="G13164">
        <v>0</v>
      </c>
      <c r="H13164">
        <v>900000000000</v>
      </c>
      <c r="I13164">
        <v>340000000</v>
      </c>
      <c r="J13164">
        <v>0</v>
      </c>
    </row>
    <row r="13165" spans="1:10" customFormat="1" hidden="1" x14ac:dyDescent="0.25">
      <c r="A13165">
        <v>222</v>
      </c>
      <c r="B13165" t="s">
        <v>313</v>
      </c>
      <c r="C13165" t="s">
        <v>314</v>
      </c>
      <c r="D13165">
        <v>4262499195361</v>
      </c>
      <c r="E13165">
        <v>1</v>
      </c>
      <c r="F13165">
        <v>0</v>
      </c>
      <c r="G13165">
        <v>0</v>
      </c>
      <c r="H13165">
        <v>1000000000000</v>
      </c>
      <c r="I13165">
        <v>500000000</v>
      </c>
      <c r="J13165">
        <v>0.04</v>
      </c>
    </row>
    <row r="13166" spans="1:10" customFormat="1" hidden="1" x14ac:dyDescent="0.25">
      <c r="A13166">
        <v>216</v>
      </c>
      <c r="B13166" t="s">
        <v>1296</v>
      </c>
      <c r="C13166" t="s">
        <v>1297</v>
      </c>
      <c r="D13166">
        <v>154332568966</v>
      </c>
      <c r="E13166">
        <v>413995660</v>
      </c>
      <c r="F13166">
        <v>1405917557</v>
      </c>
      <c r="G13166">
        <v>1</v>
      </c>
      <c r="H13166">
        <v>35000000000</v>
      </c>
      <c r="I13166">
        <v>340000000</v>
      </c>
      <c r="J13166">
        <v>0.05</v>
      </c>
    </row>
    <row r="13167" spans="1:10" customFormat="1" hidden="1" x14ac:dyDescent="0.25">
      <c r="A13167">
        <v>222</v>
      </c>
      <c r="B13167" t="s">
        <v>881</v>
      </c>
      <c r="C13167" t="s">
        <v>882</v>
      </c>
      <c r="D13167">
        <v>134664393531</v>
      </c>
      <c r="E13167">
        <v>1</v>
      </c>
      <c r="F13167">
        <v>0</v>
      </c>
      <c r="G13167">
        <v>0</v>
      </c>
      <c r="H13167">
        <v>30000000000</v>
      </c>
      <c r="I13167">
        <v>340000000</v>
      </c>
      <c r="J13167">
        <v>0.01</v>
      </c>
    </row>
    <row r="13168" spans="1:10" customFormat="1" hidden="1" x14ac:dyDescent="0.25">
      <c r="A13168">
        <v>222</v>
      </c>
      <c r="B13168" t="s">
        <v>392</v>
      </c>
      <c r="C13168" t="s">
        <v>393</v>
      </c>
      <c r="D13168">
        <v>1194596297295</v>
      </c>
      <c r="E13168">
        <v>1</v>
      </c>
      <c r="F13168">
        <v>0</v>
      </c>
      <c r="G13168">
        <v>0</v>
      </c>
      <c r="H13168">
        <v>672000000000</v>
      </c>
      <c r="I13168">
        <v>340000000</v>
      </c>
      <c r="J13168">
        <v>0.03</v>
      </c>
    </row>
    <row r="13169" spans="1:10" customFormat="1" hidden="1" x14ac:dyDescent="0.25">
      <c r="A13169">
        <v>220</v>
      </c>
      <c r="B13169" t="s">
        <v>783</v>
      </c>
      <c r="C13169" t="s">
        <v>784</v>
      </c>
      <c r="D13169">
        <v>31083157613726</v>
      </c>
      <c r="E13169">
        <v>885755394</v>
      </c>
      <c r="F13169">
        <v>26742014307</v>
      </c>
      <c r="G13169">
        <v>18</v>
      </c>
      <c r="H13169">
        <v>252120000000</v>
      </c>
      <c r="I13169">
        <v>340000000</v>
      </c>
      <c r="J13169">
        <v>0.02</v>
      </c>
    </row>
    <row r="13170" spans="1:10" customFormat="1" hidden="1" x14ac:dyDescent="0.25">
      <c r="A13170">
        <v>217</v>
      </c>
      <c r="B13170" t="s">
        <v>1636</v>
      </c>
      <c r="C13170" t="s">
        <v>1637</v>
      </c>
      <c r="D13170">
        <v>2134581254986</v>
      </c>
      <c r="E13170">
        <v>1</v>
      </c>
      <c r="F13170">
        <v>0</v>
      </c>
      <c r="G13170">
        <v>0</v>
      </c>
      <c r="H13170">
        <v>550000000000</v>
      </c>
      <c r="I13170">
        <v>340000000</v>
      </c>
      <c r="J13170">
        <v>2.8000000000000001E-2</v>
      </c>
    </row>
    <row r="13171" spans="1:10" customFormat="1" hidden="1" x14ac:dyDescent="0.25">
      <c r="A13171">
        <v>219</v>
      </c>
      <c r="B13171" t="s">
        <v>1638</v>
      </c>
      <c r="C13171" t="s">
        <v>1639</v>
      </c>
      <c r="D13171">
        <v>2620675803617</v>
      </c>
      <c r="E13171">
        <v>1</v>
      </c>
      <c r="F13171">
        <v>0</v>
      </c>
      <c r="G13171">
        <v>0</v>
      </c>
      <c r="H13171">
        <v>305000000000</v>
      </c>
      <c r="I13171">
        <v>340000000</v>
      </c>
      <c r="J13171">
        <v>0.01</v>
      </c>
    </row>
    <row r="13172" spans="1:10" customFormat="1" hidden="1" x14ac:dyDescent="0.25">
      <c r="A13172">
        <v>221</v>
      </c>
      <c r="B13172" t="s">
        <v>2293</v>
      </c>
      <c r="C13172" t="s">
        <v>2294</v>
      </c>
      <c r="D13172">
        <v>1190707226992</v>
      </c>
      <c r="E13172">
        <v>1</v>
      </c>
      <c r="F13172">
        <v>0</v>
      </c>
      <c r="G13172">
        <v>0</v>
      </c>
      <c r="H13172">
        <v>500000000000</v>
      </c>
      <c r="I13172">
        <v>340000000</v>
      </c>
      <c r="J13172">
        <v>0.03</v>
      </c>
    </row>
    <row r="13173" spans="1:10" customFormat="1" hidden="1" x14ac:dyDescent="0.25">
      <c r="A13173">
        <v>222</v>
      </c>
      <c r="B13173" t="s">
        <v>802</v>
      </c>
      <c r="C13173" t="s">
        <v>803</v>
      </c>
      <c r="D13173">
        <v>78812413501</v>
      </c>
      <c r="E13173">
        <v>1</v>
      </c>
      <c r="F13173">
        <v>0</v>
      </c>
      <c r="G13173">
        <v>0</v>
      </c>
      <c r="H13173">
        <v>70000000000</v>
      </c>
      <c r="I13173">
        <v>340000000</v>
      </c>
      <c r="J13173">
        <v>1E-3</v>
      </c>
    </row>
    <row r="13174" spans="1:10" customFormat="1" hidden="1" x14ac:dyDescent="0.25">
      <c r="A13174">
        <v>217</v>
      </c>
      <c r="B13174" t="s">
        <v>967</v>
      </c>
      <c r="C13174" t="s">
        <v>968</v>
      </c>
      <c r="D13174">
        <v>544030765809</v>
      </c>
      <c r="E13174">
        <v>342799679</v>
      </c>
      <c r="F13174">
        <v>1397040240</v>
      </c>
      <c r="G13174">
        <v>1</v>
      </c>
      <c r="H13174">
        <v>22000000000</v>
      </c>
      <c r="I13174">
        <v>340000000</v>
      </c>
      <c r="J13174">
        <v>2E-3</v>
      </c>
    </row>
    <row r="13175" spans="1:10" customFormat="1" hidden="1" x14ac:dyDescent="0.25">
      <c r="A13175">
        <v>218</v>
      </c>
      <c r="B13175" t="s">
        <v>1638</v>
      </c>
      <c r="C13175" t="s">
        <v>1639</v>
      </c>
      <c r="D13175">
        <v>2682101646830</v>
      </c>
      <c r="E13175">
        <v>353116443</v>
      </c>
      <c r="F13175">
        <v>1298527898</v>
      </c>
      <c r="G13175">
        <v>1</v>
      </c>
      <c r="H13175">
        <v>305000000000</v>
      </c>
      <c r="I13175">
        <v>340000000</v>
      </c>
      <c r="J13175">
        <v>0.01</v>
      </c>
    </row>
    <row r="13176" spans="1:10" customFormat="1" hidden="1" x14ac:dyDescent="0.25">
      <c r="A13176">
        <v>222</v>
      </c>
      <c r="B13176" t="s">
        <v>511</v>
      </c>
      <c r="C13176" t="s">
        <v>512</v>
      </c>
      <c r="D13176">
        <v>842308988237</v>
      </c>
      <c r="E13176">
        <v>1</v>
      </c>
      <c r="F13176">
        <v>0</v>
      </c>
      <c r="G13176">
        <v>0</v>
      </c>
      <c r="H13176">
        <v>252000000000</v>
      </c>
      <c r="I13176">
        <v>340000000</v>
      </c>
      <c r="J13176">
        <v>0</v>
      </c>
    </row>
    <row r="13177" spans="1:10" customFormat="1" hidden="1" x14ac:dyDescent="0.25">
      <c r="A13177">
        <v>219</v>
      </c>
      <c r="B13177" t="s">
        <v>783</v>
      </c>
      <c r="C13177" t="s">
        <v>784</v>
      </c>
      <c r="D13177">
        <v>29463519480559</v>
      </c>
      <c r="E13177">
        <v>981510958</v>
      </c>
      <c r="F13177">
        <v>31434036946</v>
      </c>
      <c r="G13177">
        <v>20</v>
      </c>
      <c r="H13177">
        <v>252120000000</v>
      </c>
      <c r="I13177">
        <v>340000000</v>
      </c>
      <c r="J13177">
        <v>0.02</v>
      </c>
    </row>
    <row r="13178" spans="1:10" customFormat="1" hidden="1" x14ac:dyDescent="0.25">
      <c r="A13178">
        <v>222</v>
      </c>
      <c r="B13178" t="s">
        <v>695</v>
      </c>
      <c r="C13178" t="s">
        <v>696</v>
      </c>
      <c r="D13178">
        <v>210320767023</v>
      </c>
      <c r="E13178">
        <v>1</v>
      </c>
      <c r="F13178">
        <v>0</v>
      </c>
      <c r="G13178">
        <v>0</v>
      </c>
      <c r="H13178">
        <v>100000000000</v>
      </c>
      <c r="I13178">
        <v>340000000</v>
      </c>
      <c r="J13178">
        <v>0.02</v>
      </c>
    </row>
    <row r="13179" spans="1:10" customFormat="1" hidden="1" x14ac:dyDescent="0.25">
      <c r="A13179">
        <v>220</v>
      </c>
      <c r="B13179" t="s">
        <v>323</v>
      </c>
      <c r="C13179" t="s">
        <v>324</v>
      </c>
      <c r="D13179">
        <v>871790466132</v>
      </c>
      <c r="E13179">
        <v>1</v>
      </c>
      <c r="F13179">
        <v>0</v>
      </c>
      <c r="G13179">
        <v>0</v>
      </c>
      <c r="H13179">
        <v>450000000000</v>
      </c>
      <c r="I13179">
        <v>340000000</v>
      </c>
      <c r="J13179">
        <v>7.4999999999999997E-3</v>
      </c>
    </row>
    <row r="13180" spans="1:10" customFormat="1" hidden="1" x14ac:dyDescent="0.25">
      <c r="A13180">
        <v>222</v>
      </c>
      <c r="B13180" t="s">
        <v>1321</v>
      </c>
      <c r="C13180" t="s">
        <v>1322</v>
      </c>
      <c r="D13180">
        <v>353651018400</v>
      </c>
      <c r="E13180">
        <v>1</v>
      </c>
      <c r="F13180">
        <v>0</v>
      </c>
      <c r="G13180">
        <v>0</v>
      </c>
      <c r="H13180">
        <v>150000000000</v>
      </c>
      <c r="I13180">
        <v>340000000</v>
      </c>
      <c r="J13180">
        <v>0.01</v>
      </c>
    </row>
    <row r="13181" spans="1:10" customFormat="1" hidden="1" x14ac:dyDescent="0.25">
      <c r="A13181">
        <v>222</v>
      </c>
      <c r="B13181" t="s">
        <v>1884</v>
      </c>
      <c r="C13181" t="s">
        <v>1885</v>
      </c>
      <c r="D13181">
        <v>18806677099531</v>
      </c>
      <c r="E13181">
        <v>11447506960</v>
      </c>
      <c r="F13181">
        <v>0</v>
      </c>
      <c r="G13181">
        <v>8</v>
      </c>
      <c r="H13181">
        <v>3000000000</v>
      </c>
      <c r="I13181">
        <v>340000000</v>
      </c>
      <c r="J13181">
        <v>1</v>
      </c>
    </row>
    <row r="13182" spans="1:10" customFormat="1" hidden="1" x14ac:dyDescent="0.25">
      <c r="A13182">
        <v>211</v>
      </c>
      <c r="B13182" t="s">
        <v>534</v>
      </c>
      <c r="C13182" t="s">
        <v>535</v>
      </c>
      <c r="D13182">
        <v>8990798802</v>
      </c>
      <c r="E13182">
        <v>1</v>
      </c>
      <c r="F13182">
        <v>0</v>
      </c>
      <c r="G13182">
        <v>0</v>
      </c>
      <c r="H13182">
        <v>100000000</v>
      </c>
      <c r="I13182">
        <v>340000000</v>
      </c>
      <c r="J13182">
        <v>0.01</v>
      </c>
    </row>
    <row r="13183" spans="1:10" customFormat="1" hidden="1" x14ac:dyDescent="0.25">
      <c r="A13183">
        <v>211</v>
      </c>
      <c r="B13183" t="s">
        <v>2176</v>
      </c>
      <c r="C13183" t="s">
        <v>2177</v>
      </c>
      <c r="D13183">
        <v>4019943700864</v>
      </c>
      <c r="E13183">
        <v>450989168</v>
      </c>
      <c r="F13183">
        <v>2650983108</v>
      </c>
      <c r="G13183">
        <v>1</v>
      </c>
      <c r="H13183">
        <v>60000000000</v>
      </c>
      <c r="I13183">
        <v>369000000</v>
      </c>
      <c r="J13183">
        <v>0.03</v>
      </c>
    </row>
    <row r="13184" spans="1:10" customFormat="1" hidden="1" x14ac:dyDescent="0.25">
      <c r="A13184">
        <v>216</v>
      </c>
      <c r="B13184" t="s">
        <v>2045</v>
      </c>
      <c r="C13184" t="s">
        <v>2046</v>
      </c>
      <c r="D13184">
        <v>623548637894</v>
      </c>
      <c r="E13184">
        <v>369604066</v>
      </c>
      <c r="F13184">
        <v>1450599276</v>
      </c>
      <c r="G13184">
        <v>1</v>
      </c>
      <c r="H13184">
        <v>211000000000</v>
      </c>
      <c r="I13184">
        <v>340000000</v>
      </c>
      <c r="J13184">
        <v>0.02</v>
      </c>
    </row>
    <row r="13185" spans="1:10" customFormat="1" hidden="1" x14ac:dyDescent="0.25">
      <c r="A13185">
        <v>213</v>
      </c>
      <c r="B13185" t="s">
        <v>2398</v>
      </c>
      <c r="C13185" t="s">
        <v>2399</v>
      </c>
      <c r="D13185">
        <v>3159676765847</v>
      </c>
      <c r="E13185">
        <v>374493702</v>
      </c>
      <c r="F13185">
        <v>1690191443</v>
      </c>
      <c r="G13185">
        <v>1</v>
      </c>
      <c r="H13185">
        <v>30000000000</v>
      </c>
      <c r="I13185">
        <v>340000000</v>
      </c>
      <c r="J13185">
        <v>0.02</v>
      </c>
    </row>
    <row r="13186" spans="1:10" customFormat="1" hidden="1" x14ac:dyDescent="0.25">
      <c r="A13186">
        <v>222</v>
      </c>
      <c r="B13186" t="s">
        <v>1392</v>
      </c>
      <c r="C13186" t="s">
        <v>1393</v>
      </c>
      <c r="D13186">
        <v>222073271911</v>
      </c>
      <c r="E13186">
        <v>1</v>
      </c>
      <c r="F13186">
        <v>0</v>
      </c>
      <c r="G13186">
        <v>0</v>
      </c>
      <c r="H13186">
        <v>17000000000</v>
      </c>
      <c r="I13186">
        <v>500000000</v>
      </c>
      <c r="J13186">
        <v>0.03</v>
      </c>
    </row>
    <row r="13187" spans="1:10" customFormat="1" hidden="1" x14ac:dyDescent="0.25">
      <c r="A13187">
        <v>222</v>
      </c>
      <c r="B13187" t="s">
        <v>858</v>
      </c>
      <c r="C13187" t="s">
        <v>859</v>
      </c>
      <c r="D13187">
        <v>90133185321</v>
      </c>
      <c r="E13187">
        <v>1</v>
      </c>
      <c r="F13187">
        <v>0</v>
      </c>
      <c r="G13187">
        <v>0</v>
      </c>
      <c r="H13187">
        <v>777000000</v>
      </c>
      <c r="I13187">
        <v>340000000</v>
      </c>
      <c r="J13187">
        <v>0.03</v>
      </c>
    </row>
    <row r="13188" spans="1:10" customFormat="1" hidden="1" x14ac:dyDescent="0.25">
      <c r="A13188">
        <v>222</v>
      </c>
      <c r="B13188" t="s">
        <v>2322</v>
      </c>
      <c r="C13188" t="s">
        <v>2323</v>
      </c>
      <c r="D13188">
        <v>146485884919</v>
      </c>
      <c r="E13188">
        <v>1</v>
      </c>
      <c r="F13188">
        <v>0</v>
      </c>
      <c r="G13188">
        <v>0</v>
      </c>
      <c r="H13188">
        <v>50000000000</v>
      </c>
      <c r="I13188">
        <v>340000000</v>
      </c>
      <c r="J13188">
        <v>0.04</v>
      </c>
    </row>
    <row r="13189" spans="1:10" customFormat="1" hidden="1" x14ac:dyDescent="0.25">
      <c r="A13189">
        <v>222</v>
      </c>
      <c r="B13189" t="s">
        <v>911</v>
      </c>
      <c r="C13189" t="s">
        <v>912</v>
      </c>
      <c r="D13189">
        <v>5775298720141</v>
      </c>
      <c r="E13189">
        <v>381834560</v>
      </c>
      <c r="F13189">
        <v>5342278709</v>
      </c>
      <c r="G13189">
        <v>4</v>
      </c>
      <c r="H13189">
        <v>48000000000</v>
      </c>
      <c r="I13189">
        <v>340000000</v>
      </c>
      <c r="J13189">
        <v>7.77E-3</v>
      </c>
    </row>
    <row r="13190" spans="1:10" customFormat="1" hidden="1" x14ac:dyDescent="0.25">
      <c r="A13190">
        <v>222</v>
      </c>
      <c r="B13190" t="s">
        <v>412</v>
      </c>
      <c r="C13190" t="s">
        <v>413</v>
      </c>
      <c r="D13190">
        <v>269474160841</v>
      </c>
      <c r="E13190">
        <v>1</v>
      </c>
      <c r="F13190">
        <v>0</v>
      </c>
      <c r="G13190">
        <v>0</v>
      </c>
      <c r="H13190">
        <v>50000000000</v>
      </c>
      <c r="I13190">
        <v>340000000</v>
      </c>
      <c r="J13190">
        <v>0.01</v>
      </c>
    </row>
    <row r="13191" spans="1:10" customFormat="1" hidden="1" x14ac:dyDescent="0.25">
      <c r="A13191">
        <v>222</v>
      </c>
      <c r="B13191" t="s">
        <v>931</v>
      </c>
      <c r="C13191" t="s">
        <v>932</v>
      </c>
      <c r="D13191">
        <v>752384848810</v>
      </c>
      <c r="E13191">
        <v>1</v>
      </c>
      <c r="F13191">
        <v>0</v>
      </c>
      <c r="G13191">
        <v>0</v>
      </c>
      <c r="H13191">
        <v>250000000000</v>
      </c>
      <c r="I13191">
        <v>340000000</v>
      </c>
      <c r="J13191">
        <v>0.01</v>
      </c>
    </row>
    <row r="13192" spans="1:10" customFormat="1" hidden="1" x14ac:dyDescent="0.25">
      <c r="A13192">
        <v>215</v>
      </c>
      <c r="B13192" t="s">
        <v>242</v>
      </c>
      <c r="C13192" t="s">
        <v>243</v>
      </c>
      <c r="D13192">
        <v>7324435972871</v>
      </c>
      <c r="E13192">
        <v>608849407</v>
      </c>
      <c r="F13192">
        <v>8692797493</v>
      </c>
      <c r="G13192">
        <v>5</v>
      </c>
      <c r="H13192">
        <v>100000000000</v>
      </c>
      <c r="I13192">
        <v>340000000</v>
      </c>
      <c r="J13192">
        <v>0.03</v>
      </c>
    </row>
    <row r="13193" spans="1:10" customFormat="1" hidden="1" x14ac:dyDescent="0.25">
      <c r="A13193">
        <v>215</v>
      </c>
      <c r="B13193" t="s">
        <v>969</v>
      </c>
      <c r="C13193" t="s">
        <v>970</v>
      </c>
      <c r="D13193">
        <v>1621929694834</v>
      </c>
      <c r="E13193">
        <v>1</v>
      </c>
      <c r="F13193">
        <v>0</v>
      </c>
      <c r="G13193">
        <v>0</v>
      </c>
      <c r="H13193">
        <v>600000000000</v>
      </c>
      <c r="I13193">
        <v>340000000</v>
      </c>
      <c r="J13193">
        <v>0.01</v>
      </c>
    </row>
    <row r="13194" spans="1:10" customFormat="1" hidden="1" x14ac:dyDescent="0.25">
      <c r="A13194">
        <v>217</v>
      </c>
      <c r="B13194" t="s">
        <v>2176</v>
      </c>
      <c r="C13194" t="s">
        <v>2177</v>
      </c>
      <c r="D13194">
        <v>3805368368922</v>
      </c>
      <c r="E13194">
        <v>1</v>
      </c>
      <c r="F13194">
        <v>0</v>
      </c>
      <c r="G13194">
        <v>0</v>
      </c>
      <c r="H13194">
        <v>60000000000</v>
      </c>
      <c r="I13194">
        <v>369000000</v>
      </c>
      <c r="J13194">
        <v>0.03</v>
      </c>
    </row>
    <row r="13195" spans="1:10" customFormat="1" hidden="1" x14ac:dyDescent="0.25">
      <c r="A13195">
        <v>217</v>
      </c>
      <c r="B13195" t="s">
        <v>236</v>
      </c>
      <c r="C13195" t="s">
        <v>237</v>
      </c>
      <c r="D13195">
        <v>481123793032</v>
      </c>
      <c r="E13195">
        <v>1</v>
      </c>
      <c r="F13195">
        <v>0</v>
      </c>
      <c r="G13195">
        <v>0</v>
      </c>
      <c r="H13195">
        <v>225000000000</v>
      </c>
      <c r="I13195">
        <v>340000000</v>
      </c>
      <c r="J13195">
        <v>0.01</v>
      </c>
    </row>
    <row r="13196" spans="1:10" customFormat="1" hidden="1" x14ac:dyDescent="0.25">
      <c r="A13196">
        <v>222</v>
      </c>
      <c r="B13196" t="s">
        <v>1325</v>
      </c>
      <c r="C13196" t="s">
        <v>1326</v>
      </c>
      <c r="D13196">
        <v>1141006643</v>
      </c>
      <c r="E13196">
        <v>1</v>
      </c>
      <c r="F13196">
        <v>0</v>
      </c>
      <c r="G13196">
        <v>0</v>
      </c>
      <c r="H13196">
        <v>85000000</v>
      </c>
      <c r="I13196">
        <v>340000000</v>
      </c>
      <c r="J13196">
        <v>0.03</v>
      </c>
    </row>
    <row r="13197" spans="1:10" customFormat="1" hidden="1" x14ac:dyDescent="0.25">
      <c r="A13197">
        <v>222</v>
      </c>
      <c r="B13197" t="s">
        <v>490</v>
      </c>
      <c r="C13197" t="s">
        <v>491</v>
      </c>
      <c r="D13197">
        <v>38403072809</v>
      </c>
      <c r="E13197">
        <v>1</v>
      </c>
      <c r="F13197">
        <v>0</v>
      </c>
      <c r="G13197">
        <v>0</v>
      </c>
      <c r="H13197">
        <v>9000000000</v>
      </c>
      <c r="I13197">
        <v>340000000</v>
      </c>
      <c r="J13197">
        <v>0</v>
      </c>
    </row>
    <row r="13198" spans="1:10" customFormat="1" hidden="1" x14ac:dyDescent="0.25">
      <c r="A13198">
        <v>222</v>
      </c>
      <c r="B13198" t="s">
        <v>598</v>
      </c>
      <c r="C13198" t="s">
        <v>599</v>
      </c>
      <c r="D13198">
        <v>1873717095016</v>
      </c>
      <c r="E13198">
        <v>1</v>
      </c>
      <c r="F13198">
        <v>0</v>
      </c>
      <c r="G13198">
        <v>0</v>
      </c>
      <c r="H13198">
        <v>580000000000</v>
      </c>
      <c r="I13198">
        <v>345000000</v>
      </c>
      <c r="J13198">
        <v>1.7399999999999999E-2</v>
      </c>
    </row>
    <row r="13199" spans="1:10" customFormat="1" hidden="1" x14ac:dyDescent="0.25">
      <c r="A13199">
        <v>218</v>
      </c>
      <c r="B13199" t="s">
        <v>2045</v>
      </c>
      <c r="C13199" t="s">
        <v>2046</v>
      </c>
      <c r="D13199">
        <v>617118196510</v>
      </c>
      <c r="E13199">
        <v>1</v>
      </c>
      <c r="F13199">
        <v>0</v>
      </c>
      <c r="G13199">
        <v>0</v>
      </c>
      <c r="H13199">
        <v>311800000000</v>
      </c>
      <c r="I13199">
        <v>340000000</v>
      </c>
      <c r="J13199">
        <v>0.02</v>
      </c>
    </row>
    <row r="13200" spans="1:10" customFormat="1" hidden="1" x14ac:dyDescent="0.25">
      <c r="A13200">
        <v>222</v>
      </c>
      <c r="B13200" t="s">
        <v>1022</v>
      </c>
      <c r="C13200" t="s">
        <v>1023</v>
      </c>
      <c r="D13200">
        <v>7541326859</v>
      </c>
      <c r="E13200">
        <v>1</v>
      </c>
      <c r="F13200">
        <v>0</v>
      </c>
      <c r="G13200">
        <v>0</v>
      </c>
      <c r="H13200">
        <v>2000000000</v>
      </c>
      <c r="I13200">
        <v>340000000</v>
      </c>
      <c r="J13200">
        <v>0.02</v>
      </c>
    </row>
    <row r="13201" spans="1:15" hidden="1" x14ac:dyDescent="0.25">
      <c r="A13201">
        <v>222</v>
      </c>
      <c r="B13201" t="s">
        <v>1603</v>
      </c>
      <c r="C13201" t="s">
        <v>1604</v>
      </c>
      <c r="D13201">
        <v>95046121026</v>
      </c>
      <c r="E13201">
        <v>1</v>
      </c>
      <c r="F13201">
        <v>0</v>
      </c>
      <c r="G13201">
        <v>0</v>
      </c>
      <c r="H13201">
        <v>2000000000</v>
      </c>
      <c r="I13201">
        <v>340000000</v>
      </c>
      <c r="J13201">
        <v>0.01</v>
      </c>
      <c r="M13201"/>
    </row>
    <row r="13202" spans="1:15" hidden="1" x14ac:dyDescent="0.25">
      <c r="A13202">
        <v>222</v>
      </c>
      <c r="B13202" t="s">
        <v>592</v>
      </c>
      <c r="C13202" t="s">
        <v>593</v>
      </c>
      <c r="D13202">
        <v>2241463310</v>
      </c>
      <c r="E13202">
        <v>1</v>
      </c>
      <c r="F13202">
        <v>0</v>
      </c>
      <c r="G13202">
        <v>0</v>
      </c>
      <c r="H13202">
        <v>0</v>
      </c>
      <c r="I13202">
        <v>340000000</v>
      </c>
      <c r="J13202">
        <v>1.001E-2</v>
      </c>
      <c r="M13202"/>
    </row>
    <row r="13203" spans="1:15" hidden="1" x14ac:dyDescent="0.25">
      <c r="A13203">
        <v>222</v>
      </c>
      <c r="B13203" t="s">
        <v>1171</v>
      </c>
      <c r="C13203" t="s">
        <v>1172</v>
      </c>
      <c r="D13203">
        <v>29733655919</v>
      </c>
      <c r="E13203">
        <v>1</v>
      </c>
      <c r="F13203">
        <v>0</v>
      </c>
      <c r="G13203">
        <v>0</v>
      </c>
      <c r="H13203">
        <v>10000000000</v>
      </c>
      <c r="I13203">
        <v>340000000</v>
      </c>
      <c r="J13203">
        <v>0.01</v>
      </c>
      <c r="M13203"/>
    </row>
    <row r="13204" spans="1:15" hidden="1" x14ac:dyDescent="0.25">
      <c r="A13204">
        <v>222</v>
      </c>
      <c r="B13204" t="s">
        <v>1581</v>
      </c>
      <c r="C13204" t="s">
        <v>1582</v>
      </c>
      <c r="D13204">
        <v>12699569464</v>
      </c>
      <c r="E13204">
        <v>1</v>
      </c>
      <c r="F13204">
        <v>0</v>
      </c>
      <c r="G13204">
        <v>0</v>
      </c>
      <c r="H13204">
        <v>2000000000</v>
      </c>
      <c r="I13204">
        <v>340000000</v>
      </c>
      <c r="J13204">
        <v>0.01</v>
      </c>
      <c r="M13204"/>
    </row>
    <row r="13205" spans="1:15" hidden="1" x14ac:dyDescent="0.25">
      <c r="A13205">
        <v>222</v>
      </c>
      <c r="B13205" t="s">
        <v>1717</v>
      </c>
      <c r="C13205" t="s">
        <v>1718</v>
      </c>
      <c r="D13205">
        <v>105603090877</v>
      </c>
      <c r="E13205">
        <v>1</v>
      </c>
      <c r="F13205">
        <v>0</v>
      </c>
      <c r="G13205">
        <v>0</v>
      </c>
      <c r="H13205">
        <v>100000000000</v>
      </c>
      <c r="I13205">
        <v>340000000</v>
      </c>
      <c r="J13205">
        <v>0.02</v>
      </c>
      <c r="M13205"/>
    </row>
    <row r="13206" spans="1:15" hidden="1" x14ac:dyDescent="0.25">
      <c r="A13206">
        <v>222</v>
      </c>
      <c r="B13206" t="s">
        <v>1814</v>
      </c>
      <c r="C13206" t="s">
        <v>1815</v>
      </c>
      <c r="D13206">
        <v>6525489429</v>
      </c>
      <c r="E13206">
        <v>1</v>
      </c>
      <c r="F13206">
        <v>0</v>
      </c>
      <c r="G13206">
        <v>0</v>
      </c>
      <c r="H13206">
        <v>490000000</v>
      </c>
      <c r="I13206">
        <v>340000000</v>
      </c>
      <c r="J13206">
        <v>0.03</v>
      </c>
      <c r="M13206"/>
    </row>
    <row r="13207" spans="1:15" hidden="1" x14ac:dyDescent="0.25">
      <c r="A13207">
        <v>222</v>
      </c>
      <c r="B13207" t="s">
        <v>575</v>
      </c>
      <c r="C13207" t="s">
        <v>576</v>
      </c>
      <c r="D13207">
        <v>787448466266</v>
      </c>
      <c r="E13207">
        <v>343952914</v>
      </c>
      <c r="F13207">
        <v>3948961963</v>
      </c>
      <c r="G13207">
        <v>3</v>
      </c>
      <c r="H13207">
        <v>20000000000</v>
      </c>
      <c r="I13207">
        <v>340000000</v>
      </c>
      <c r="J13207">
        <v>1E-3</v>
      </c>
      <c r="M13207"/>
    </row>
    <row r="13208" spans="1:15" hidden="1" x14ac:dyDescent="0.25">
      <c r="A13208">
        <v>218</v>
      </c>
      <c r="B13208" t="s">
        <v>236</v>
      </c>
      <c r="C13208" t="s">
        <v>237</v>
      </c>
      <c r="D13208">
        <v>481661310444</v>
      </c>
      <c r="E13208">
        <v>1</v>
      </c>
      <c r="F13208">
        <v>0</v>
      </c>
      <c r="G13208">
        <v>0</v>
      </c>
      <c r="H13208">
        <v>225000000000</v>
      </c>
      <c r="I13208">
        <v>340000000</v>
      </c>
      <c r="J13208">
        <v>0.01</v>
      </c>
      <c r="M13208"/>
    </row>
    <row r="13209" spans="1:15" x14ac:dyDescent="0.25">
      <c r="A13209">
        <v>224</v>
      </c>
      <c r="B13209" t="s">
        <v>2499</v>
      </c>
      <c r="C13209" t="s">
        <v>219</v>
      </c>
      <c r="D13209">
        <v>195232857469</v>
      </c>
      <c r="E13209">
        <v>0</v>
      </c>
      <c r="F13209">
        <v>0</v>
      </c>
      <c r="G13209">
        <v>0</v>
      </c>
      <c r="H13209">
        <v>100000000000</v>
      </c>
      <c r="I13209">
        <v>340000000</v>
      </c>
      <c r="J13209" s="127">
        <v>0.01</v>
      </c>
      <c r="L13209" t="str">
        <f>C13209</f>
        <v>SHELL</v>
      </c>
      <c r="M13209" s="125">
        <f>H13209/1000000</f>
        <v>100000</v>
      </c>
      <c r="O13209" s="126">
        <f>D13209/1000000</f>
        <v>195232.85746900001</v>
      </c>
    </row>
    <row r="13210" spans="1:15" hidden="1" x14ac:dyDescent="0.25">
      <c r="A13210">
        <v>222</v>
      </c>
      <c r="B13210" t="s">
        <v>2155</v>
      </c>
      <c r="C13210" t="s">
        <v>2156</v>
      </c>
      <c r="D13210">
        <v>739829774729</v>
      </c>
      <c r="E13210">
        <v>1</v>
      </c>
      <c r="F13210">
        <v>0</v>
      </c>
      <c r="G13210">
        <v>0</v>
      </c>
      <c r="H13210">
        <v>312000000000</v>
      </c>
      <c r="I13210">
        <v>340000000</v>
      </c>
      <c r="J13210">
        <v>1.2E-2</v>
      </c>
      <c r="M13210"/>
    </row>
    <row r="13211" spans="1:15" hidden="1" x14ac:dyDescent="0.25">
      <c r="A13211">
        <v>222</v>
      </c>
      <c r="B13211" t="s">
        <v>2045</v>
      </c>
      <c r="C13211" t="s">
        <v>2046</v>
      </c>
      <c r="D13211">
        <v>744878245094</v>
      </c>
      <c r="E13211">
        <v>1</v>
      </c>
      <c r="F13211">
        <v>0</v>
      </c>
      <c r="G13211">
        <v>0</v>
      </c>
      <c r="H13211">
        <v>311800000000</v>
      </c>
      <c r="I13211">
        <v>340000000</v>
      </c>
      <c r="J13211">
        <v>0</v>
      </c>
      <c r="M13211"/>
    </row>
    <row r="13212" spans="1:15" hidden="1" x14ac:dyDescent="0.25">
      <c r="A13212">
        <v>222</v>
      </c>
      <c r="B13212" t="s">
        <v>868</v>
      </c>
      <c r="C13212" t="s">
        <v>307</v>
      </c>
      <c r="D13212">
        <v>8173987847496</v>
      </c>
      <c r="E13212">
        <v>379530976</v>
      </c>
      <c r="F13212">
        <v>3913566641</v>
      </c>
      <c r="G13212">
        <v>3</v>
      </c>
      <c r="H13212">
        <v>50000000000</v>
      </c>
      <c r="I13212">
        <v>340000000</v>
      </c>
      <c r="J13212">
        <v>0.01</v>
      </c>
      <c r="M13212"/>
    </row>
    <row r="13213" spans="1:15" hidden="1" x14ac:dyDescent="0.25">
      <c r="A13213">
        <v>222</v>
      </c>
      <c r="B13213" t="s">
        <v>1091</v>
      </c>
      <c r="C13213" t="s">
        <v>964</v>
      </c>
      <c r="D13213">
        <v>111641433477</v>
      </c>
      <c r="E13213">
        <v>1</v>
      </c>
      <c r="F13213">
        <v>0</v>
      </c>
      <c r="G13213">
        <v>0</v>
      </c>
      <c r="H13213">
        <v>89000000000</v>
      </c>
      <c r="I13213">
        <v>340000000</v>
      </c>
      <c r="J13213">
        <v>0</v>
      </c>
      <c r="M13213"/>
    </row>
    <row r="13214" spans="1:15" hidden="1" x14ac:dyDescent="0.25">
      <c r="A13214">
        <v>222</v>
      </c>
      <c r="B13214" t="s">
        <v>772</v>
      </c>
      <c r="C13214" t="s">
        <v>773</v>
      </c>
      <c r="D13214">
        <v>1210524014638</v>
      </c>
      <c r="E13214">
        <v>371425038</v>
      </c>
      <c r="F13214">
        <v>1059722136</v>
      </c>
      <c r="G13214">
        <v>1</v>
      </c>
      <c r="H13214">
        <v>118000000000</v>
      </c>
      <c r="I13214">
        <v>340000000</v>
      </c>
      <c r="J13214">
        <v>2.8799999999999999E-2</v>
      </c>
      <c r="M13214"/>
    </row>
    <row r="13215" spans="1:15" hidden="1" x14ac:dyDescent="0.25">
      <c r="A13215">
        <v>222</v>
      </c>
      <c r="B13215" t="s">
        <v>2147</v>
      </c>
      <c r="C13215" t="s">
        <v>2148</v>
      </c>
      <c r="D13215">
        <v>1694894435248</v>
      </c>
      <c r="E13215">
        <v>340000000</v>
      </c>
      <c r="F13215">
        <v>1090952366</v>
      </c>
      <c r="G13215">
        <v>1</v>
      </c>
      <c r="H13215">
        <v>10000000000</v>
      </c>
      <c r="I13215">
        <v>340000000</v>
      </c>
      <c r="J13215">
        <v>0</v>
      </c>
      <c r="M13215"/>
    </row>
    <row r="13216" spans="1:15" hidden="1" x14ac:dyDescent="0.25">
      <c r="A13216">
        <v>222</v>
      </c>
      <c r="B13216" t="s">
        <v>2244</v>
      </c>
      <c r="C13216" t="s">
        <v>2245</v>
      </c>
      <c r="D13216">
        <v>421744098219</v>
      </c>
      <c r="E13216">
        <v>1</v>
      </c>
      <c r="F13216">
        <v>0</v>
      </c>
      <c r="G13216">
        <v>0</v>
      </c>
      <c r="H13216">
        <v>375000000000</v>
      </c>
      <c r="I13216">
        <v>500000000</v>
      </c>
      <c r="J13216">
        <v>0</v>
      </c>
      <c r="M13216"/>
    </row>
    <row r="13217" spans="1:10" customFormat="1" hidden="1" x14ac:dyDescent="0.25">
      <c r="A13217">
        <v>222</v>
      </c>
      <c r="B13217" t="s">
        <v>1212</v>
      </c>
      <c r="C13217" t="s">
        <v>1213</v>
      </c>
      <c r="D13217">
        <v>184902883603</v>
      </c>
      <c r="E13217">
        <v>1</v>
      </c>
      <c r="F13217">
        <v>0</v>
      </c>
      <c r="G13217">
        <v>0</v>
      </c>
      <c r="H13217">
        <v>1000000</v>
      </c>
      <c r="I13217">
        <v>340000000</v>
      </c>
      <c r="J13217">
        <v>0.03</v>
      </c>
    </row>
    <row r="13218" spans="1:10" customFormat="1" hidden="1" x14ac:dyDescent="0.25">
      <c r="A13218">
        <v>222</v>
      </c>
      <c r="B13218" t="s">
        <v>1165</v>
      </c>
      <c r="C13218" t="s">
        <v>1166</v>
      </c>
      <c r="D13218">
        <v>117864354301</v>
      </c>
      <c r="E13218">
        <v>1</v>
      </c>
      <c r="F13218">
        <v>0</v>
      </c>
      <c r="G13218">
        <v>0</v>
      </c>
      <c r="H13218">
        <v>76660000000</v>
      </c>
      <c r="I13218">
        <v>340000000</v>
      </c>
      <c r="J13218">
        <v>0.02</v>
      </c>
    </row>
    <row r="13219" spans="1:10" customFormat="1" hidden="1" x14ac:dyDescent="0.25">
      <c r="A13219">
        <v>222</v>
      </c>
      <c r="B13219" t="s">
        <v>2716</v>
      </c>
      <c r="C13219" t="s">
        <v>2717</v>
      </c>
      <c r="D13219">
        <v>9823411</v>
      </c>
      <c r="E13219">
        <v>1</v>
      </c>
      <c r="F13219">
        <v>0</v>
      </c>
      <c r="G13219">
        <v>0</v>
      </c>
      <c r="H13219">
        <v>100000000</v>
      </c>
      <c r="I13219">
        <v>345000000</v>
      </c>
      <c r="J13219">
        <v>0.03</v>
      </c>
    </row>
    <row r="13220" spans="1:10" customFormat="1" hidden="1" x14ac:dyDescent="0.25">
      <c r="A13220">
        <v>222</v>
      </c>
      <c r="B13220" t="s">
        <v>767</v>
      </c>
      <c r="C13220" t="s">
        <v>768</v>
      </c>
      <c r="D13220">
        <v>2536255035745</v>
      </c>
      <c r="E13220">
        <v>450342881</v>
      </c>
      <c r="F13220">
        <v>3844599104</v>
      </c>
      <c r="G13220">
        <v>3</v>
      </c>
      <c r="H13220">
        <v>425000000000</v>
      </c>
      <c r="I13220">
        <v>340000000</v>
      </c>
      <c r="J13220">
        <v>2.7900000000000001E-2</v>
      </c>
    </row>
    <row r="13221" spans="1:10" customFormat="1" hidden="1" x14ac:dyDescent="0.25">
      <c r="A13221">
        <v>219</v>
      </c>
      <c r="B13221" t="s">
        <v>969</v>
      </c>
      <c r="C13221" t="s">
        <v>970</v>
      </c>
      <c r="D13221">
        <v>0</v>
      </c>
      <c r="E13221">
        <v>0</v>
      </c>
      <c r="F13221">
        <v>0</v>
      </c>
      <c r="G13221">
        <v>0</v>
      </c>
      <c r="H13221">
        <v>600000000000</v>
      </c>
      <c r="I13221">
        <v>340000000</v>
      </c>
      <c r="J13221">
        <v>0.01</v>
      </c>
    </row>
    <row r="13222" spans="1:10" customFormat="1" hidden="1" x14ac:dyDescent="0.25">
      <c r="A13222">
        <v>220</v>
      </c>
      <c r="B13222" t="s">
        <v>969</v>
      </c>
      <c r="C13222" t="s">
        <v>970</v>
      </c>
      <c r="D13222">
        <v>0</v>
      </c>
      <c r="E13222">
        <v>0</v>
      </c>
      <c r="F13222">
        <v>0</v>
      </c>
      <c r="G13222">
        <v>0</v>
      </c>
      <c r="H13222">
        <v>600000000000</v>
      </c>
      <c r="I13222">
        <v>340000000</v>
      </c>
      <c r="J13222">
        <v>0.01</v>
      </c>
    </row>
    <row r="13223" spans="1:10" customFormat="1" hidden="1" x14ac:dyDescent="0.25">
      <c r="A13223">
        <v>223</v>
      </c>
      <c r="B13223" t="s">
        <v>2427</v>
      </c>
      <c r="C13223" t="s">
        <v>2428</v>
      </c>
      <c r="D13223">
        <v>162000007657118</v>
      </c>
      <c r="E13223">
        <v>126562664577</v>
      </c>
      <c r="F13223">
        <v>0</v>
      </c>
      <c r="G13223">
        <v>91</v>
      </c>
      <c r="H13223">
        <v>0</v>
      </c>
      <c r="I13223">
        <v>340000000</v>
      </c>
      <c r="J13223">
        <v>1</v>
      </c>
    </row>
    <row r="13224" spans="1:10" customFormat="1" hidden="1" x14ac:dyDescent="0.25">
      <c r="A13224">
        <v>223</v>
      </c>
      <c r="B13224" t="s">
        <v>2765</v>
      </c>
      <c r="C13224" t="s">
        <v>2766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customFormat="1" hidden="1" x14ac:dyDescent="0.25">
      <c r="A13225">
        <v>213</v>
      </c>
      <c r="B13225" t="s">
        <v>154</v>
      </c>
      <c r="C13225" t="s">
        <v>155</v>
      </c>
      <c r="D13225">
        <v>220606476593</v>
      </c>
      <c r="E13225">
        <v>1</v>
      </c>
      <c r="F13225">
        <v>0</v>
      </c>
      <c r="G13225">
        <v>0</v>
      </c>
      <c r="H13225">
        <v>125000000000</v>
      </c>
      <c r="I13225">
        <v>340000000</v>
      </c>
      <c r="J13225">
        <v>3.3300000000000003E-2</v>
      </c>
    </row>
    <row r="13226" spans="1:10" customFormat="1" hidden="1" x14ac:dyDescent="0.25">
      <c r="A13226">
        <v>215</v>
      </c>
      <c r="B13226" t="s">
        <v>154</v>
      </c>
      <c r="C13226" t="s">
        <v>155</v>
      </c>
      <c r="D13226">
        <v>221604302336</v>
      </c>
      <c r="E13226">
        <v>1</v>
      </c>
      <c r="F13226">
        <v>0</v>
      </c>
      <c r="G13226">
        <v>0</v>
      </c>
      <c r="H13226">
        <v>125000000000</v>
      </c>
      <c r="I13226">
        <v>340000000</v>
      </c>
      <c r="J13226">
        <v>3.3300000000000003E-2</v>
      </c>
    </row>
    <row r="13227" spans="1:10" customFormat="1" hidden="1" x14ac:dyDescent="0.25">
      <c r="A13227">
        <v>220</v>
      </c>
      <c r="B13227" t="s">
        <v>2398</v>
      </c>
      <c r="C13227" t="s">
        <v>2399</v>
      </c>
      <c r="D13227">
        <v>3195438403097</v>
      </c>
      <c r="E13227">
        <v>425263909</v>
      </c>
      <c r="F13227">
        <v>4177931557</v>
      </c>
      <c r="G13227">
        <v>3</v>
      </c>
      <c r="H13227">
        <v>30000000000</v>
      </c>
      <c r="I13227">
        <v>340000000</v>
      </c>
      <c r="J13227">
        <v>0.02</v>
      </c>
    </row>
    <row r="13228" spans="1:10" customFormat="1" hidden="1" x14ac:dyDescent="0.25">
      <c r="A13228">
        <v>222</v>
      </c>
      <c r="B13228" t="s">
        <v>1346</v>
      </c>
      <c r="C13228" t="s">
        <v>1347</v>
      </c>
      <c r="D13228">
        <v>10490329247</v>
      </c>
      <c r="E13228">
        <v>1</v>
      </c>
      <c r="F13228">
        <v>0</v>
      </c>
      <c r="G13228">
        <v>0</v>
      </c>
      <c r="H13228">
        <v>10000000000</v>
      </c>
      <c r="I13228">
        <v>340000000</v>
      </c>
      <c r="J13228">
        <v>2.5000000000000001E-2</v>
      </c>
    </row>
    <row r="13229" spans="1:10" customFormat="1" hidden="1" x14ac:dyDescent="0.25">
      <c r="A13229">
        <v>223</v>
      </c>
      <c r="B13229" t="s">
        <v>258</v>
      </c>
      <c r="C13229" t="s">
        <v>259</v>
      </c>
      <c r="D13229">
        <v>1604283203822</v>
      </c>
      <c r="E13229">
        <v>1</v>
      </c>
      <c r="F13229">
        <v>0</v>
      </c>
      <c r="G13229">
        <v>0</v>
      </c>
      <c r="H13229">
        <v>108000000000</v>
      </c>
      <c r="I13229">
        <v>340000000</v>
      </c>
      <c r="J13229">
        <v>0</v>
      </c>
    </row>
    <row r="13230" spans="1:10" customFormat="1" hidden="1" x14ac:dyDescent="0.25">
      <c r="A13230">
        <v>223</v>
      </c>
      <c r="B13230" t="s">
        <v>2767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 customFormat="1" hidden="1" x14ac:dyDescent="0.25">
      <c r="A13231">
        <v>223</v>
      </c>
      <c r="B13231" t="s">
        <v>2661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 customFormat="1" hidden="1" x14ac:dyDescent="0.25">
      <c r="A13232">
        <v>223</v>
      </c>
      <c r="B13232" t="s">
        <v>2145</v>
      </c>
      <c r="C13232" t="s">
        <v>2146</v>
      </c>
      <c r="D13232">
        <v>484857248436</v>
      </c>
      <c r="E13232">
        <v>1</v>
      </c>
      <c r="F13232">
        <v>0</v>
      </c>
      <c r="G13232">
        <v>0</v>
      </c>
      <c r="H13232">
        <v>60000000000</v>
      </c>
      <c r="I13232">
        <v>340000000</v>
      </c>
      <c r="J13232">
        <v>1.4999999999999999E-2</v>
      </c>
    </row>
    <row r="13233" spans="1:10" customFormat="1" hidden="1" x14ac:dyDescent="0.25">
      <c r="A13233">
        <v>223</v>
      </c>
      <c r="B13233" t="s">
        <v>816</v>
      </c>
      <c r="C13233" t="s">
        <v>817</v>
      </c>
      <c r="D13233">
        <v>105217099147</v>
      </c>
      <c r="E13233">
        <v>1</v>
      </c>
      <c r="F13233">
        <v>0</v>
      </c>
      <c r="G13233">
        <v>0</v>
      </c>
      <c r="H13233">
        <v>100000000000</v>
      </c>
      <c r="I13233">
        <v>340000000</v>
      </c>
      <c r="J13233">
        <v>2.5000000000000001E-2</v>
      </c>
    </row>
    <row r="13234" spans="1:10" customFormat="1" hidden="1" x14ac:dyDescent="0.25">
      <c r="A13234">
        <v>223</v>
      </c>
      <c r="B13234" t="s">
        <v>2063</v>
      </c>
      <c r="C13234" t="s">
        <v>2064</v>
      </c>
      <c r="D13234">
        <v>8559474345</v>
      </c>
      <c r="E13234">
        <v>1</v>
      </c>
      <c r="F13234">
        <v>0</v>
      </c>
      <c r="G13234">
        <v>0</v>
      </c>
      <c r="H13234">
        <v>2000000000</v>
      </c>
      <c r="I13234">
        <v>340000000</v>
      </c>
      <c r="J13234">
        <v>0.01</v>
      </c>
    </row>
    <row r="13235" spans="1:10" customFormat="1" hidden="1" x14ac:dyDescent="0.25">
      <c r="A13235">
        <v>223</v>
      </c>
      <c r="B13235" t="s">
        <v>327</v>
      </c>
      <c r="C13235" t="s">
        <v>328</v>
      </c>
      <c r="D13235">
        <v>59301217306</v>
      </c>
      <c r="E13235">
        <v>1</v>
      </c>
      <c r="F13235">
        <v>0</v>
      </c>
      <c r="G13235">
        <v>0</v>
      </c>
      <c r="H13235">
        <v>5000000000</v>
      </c>
      <c r="I13235">
        <v>340000000</v>
      </c>
      <c r="J13235">
        <v>0.01</v>
      </c>
    </row>
    <row r="13236" spans="1:10" customFormat="1" hidden="1" x14ac:dyDescent="0.25">
      <c r="A13236">
        <v>223</v>
      </c>
      <c r="B13236" t="s">
        <v>2451</v>
      </c>
      <c r="C13236" t="s">
        <v>2452</v>
      </c>
      <c r="D13236">
        <v>556081411188</v>
      </c>
      <c r="E13236">
        <v>340000000</v>
      </c>
      <c r="F13236">
        <v>1050828023</v>
      </c>
      <c r="G13236">
        <v>1</v>
      </c>
      <c r="H13236">
        <v>15500000000</v>
      </c>
      <c r="I13236">
        <v>340000000</v>
      </c>
      <c r="J13236">
        <v>0</v>
      </c>
    </row>
    <row r="13237" spans="1:10" customFormat="1" hidden="1" x14ac:dyDescent="0.25">
      <c r="A13237">
        <v>223</v>
      </c>
      <c r="B13237" t="s">
        <v>687</v>
      </c>
      <c r="C13237" t="s">
        <v>688</v>
      </c>
      <c r="D13237">
        <v>3741597558888</v>
      </c>
      <c r="E13237">
        <v>364428896</v>
      </c>
      <c r="F13237">
        <v>2418460772</v>
      </c>
      <c r="G13237">
        <v>2</v>
      </c>
      <c r="H13237">
        <v>365000000000</v>
      </c>
      <c r="I13237">
        <v>340000000</v>
      </c>
      <c r="J13237">
        <v>0.01</v>
      </c>
    </row>
    <row r="13238" spans="1:10" customFormat="1" hidden="1" x14ac:dyDescent="0.25">
      <c r="A13238">
        <v>223</v>
      </c>
      <c r="B13238" t="s">
        <v>1930</v>
      </c>
      <c r="C13238" t="s">
        <v>1931</v>
      </c>
      <c r="D13238">
        <v>50807057900</v>
      </c>
      <c r="E13238">
        <v>1</v>
      </c>
      <c r="F13238">
        <v>0</v>
      </c>
      <c r="G13238">
        <v>0</v>
      </c>
      <c r="H13238">
        <v>3000000000</v>
      </c>
      <c r="I13238">
        <v>340000000</v>
      </c>
      <c r="J13238">
        <v>0.01</v>
      </c>
    </row>
    <row r="13239" spans="1:10" customFormat="1" hidden="1" x14ac:dyDescent="0.25">
      <c r="A13239">
        <v>223</v>
      </c>
      <c r="B13239" t="s">
        <v>1364</v>
      </c>
      <c r="C13239" t="s">
        <v>1365</v>
      </c>
      <c r="D13239">
        <v>200067196625</v>
      </c>
      <c r="E13239">
        <v>1</v>
      </c>
      <c r="F13239">
        <v>0</v>
      </c>
      <c r="G13239">
        <v>0</v>
      </c>
      <c r="H13239">
        <v>75000000000</v>
      </c>
      <c r="I13239">
        <v>340000000</v>
      </c>
      <c r="J13239">
        <v>0.02</v>
      </c>
    </row>
    <row r="13240" spans="1:10" customFormat="1" hidden="1" x14ac:dyDescent="0.25">
      <c r="A13240">
        <v>223</v>
      </c>
      <c r="B13240" t="s">
        <v>2103</v>
      </c>
      <c r="C13240" t="s">
        <v>2104</v>
      </c>
      <c r="D13240">
        <v>22106451610687</v>
      </c>
      <c r="E13240">
        <v>340000000</v>
      </c>
      <c r="F13240">
        <v>19134453338</v>
      </c>
      <c r="G13240">
        <v>14</v>
      </c>
      <c r="H13240">
        <v>120000000000</v>
      </c>
      <c r="I13240">
        <v>340000000</v>
      </c>
      <c r="J13240">
        <v>0</v>
      </c>
    </row>
    <row r="13241" spans="1:10" customFormat="1" hidden="1" x14ac:dyDescent="0.25">
      <c r="A13241">
        <v>223</v>
      </c>
      <c r="B13241" t="s">
        <v>1898</v>
      </c>
      <c r="C13241" t="s">
        <v>1899</v>
      </c>
      <c r="D13241">
        <v>5813428702609</v>
      </c>
      <c r="E13241">
        <v>472289561</v>
      </c>
      <c r="F13241">
        <v>6482188512</v>
      </c>
      <c r="G13241">
        <v>5</v>
      </c>
      <c r="H13241">
        <v>50000000000</v>
      </c>
      <c r="I13241">
        <v>340000000</v>
      </c>
      <c r="J13241">
        <v>0.02</v>
      </c>
    </row>
    <row r="13242" spans="1:10" customFormat="1" hidden="1" x14ac:dyDescent="0.25">
      <c r="A13242">
        <v>223</v>
      </c>
      <c r="B13242" t="s">
        <v>1683</v>
      </c>
      <c r="C13242" t="s">
        <v>1684</v>
      </c>
      <c r="D13242">
        <v>342296045620</v>
      </c>
      <c r="E13242">
        <v>1</v>
      </c>
      <c r="F13242">
        <v>0</v>
      </c>
      <c r="G13242">
        <v>0</v>
      </c>
      <c r="H13242">
        <v>200000000000</v>
      </c>
      <c r="I13242">
        <v>340000000</v>
      </c>
      <c r="J13242">
        <v>0</v>
      </c>
    </row>
    <row r="13243" spans="1:10" customFormat="1" hidden="1" x14ac:dyDescent="0.25">
      <c r="A13243">
        <v>223</v>
      </c>
      <c r="B13243" t="s">
        <v>2303</v>
      </c>
      <c r="C13243" t="s">
        <v>318</v>
      </c>
      <c r="D13243">
        <v>104944645789791</v>
      </c>
      <c r="E13243">
        <v>1116266728</v>
      </c>
      <c r="F13243">
        <v>76850406141</v>
      </c>
      <c r="G13243">
        <v>56</v>
      </c>
      <c r="H13243">
        <v>750000000000</v>
      </c>
      <c r="I13243">
        <v>340000000</v>
      </c>
      <c r="J13243">
        <v>0.01</v>
      </c>
    </row>
    <row r="13244" spans="1:10" customFormat="1" hidden="1" x14ac:dyDescent="0.25">
      <c r="A13244">
        <v>223</v>
      </c>
      <c r="B13244" t="s">
        <v>1466</v>
      </c>
      <c r="C13244">
        <v>996</v>
      </c>
      <c r="D13244">
        <v>12667727222</v>
      </c>
      <c r="E13244">
        <v>1</v>
      </c>
      <c r="F13244">
        <v>0</v>
      </c>
      <c r="G13244">
        <v>0</v>
      </c>
      <c r="H13244">
        <v>2020000000</v>
      </c>
      <c r="I13244">
        <v>340000000</v>
      </c>
      <c r="J13244">
        <v>2.1999999999999999E-2</v>
      </c>
    </row>
    <row r="13245" spans="1:10" customFormat="1" hidden="1" x14ac:dyDescent="0.25">
      <c r="A13245">
        <v>223</v>
      </c>
      <c r="B13245" t="s">
        <v>2636</v>
      </c>
      <c r="D13245">
        <v>497420337</v>
      </c>
      <c r="E13245">
        <v>1</v>
      </c>
      <c r="F13245">
        <v>0</v>
      </c>
      <c r="G13245">
        <v>0</v>
      </c>
      <c r="H13245">
        <v>10000000</v>
      </c>
      <c r="I13245">
        <v>340000000</v>
      </c>
      <c r="J13245">
        <v>0</v>
      </c>
    </row>
    <row r="13246" spans="1:10" customFormat="1" hidden="1" x14ac:dyDescent="0.25">
      <c r="A13246">
        <v>223</v>
      </c>
      <c r="B13246" t="s">
        <v>1171</v>
      </c>
      <c r="C13246" t="s">
        <v>1172</v>
      </c>
      <c r="D13246">
        <v>29733655919</v>
      </c>
      <c r="E13246">
        <v>1</v>
      </c>
      <c r="F13246">
        <v>0</v>
      </c>
      <c r="G13246">
        <v>0</v>
      </c>
      <c r="H13246">
        <v>10000000000</v>
      </c>
      <c r="I13246">
        <v>340000000</v>
      </c>
      <c r="J13246">
        <v>0.01</v>
      </c>
    </row>
    <row r="13247" spans="1:10" customFormat="1" hidden="1" x14ac:dyDescent="0.25">
      <c r="A13247">
        <v>223</v>
      </c>
      <c r="B13247" t="s">
        <v>919</v>
      </c>
      <c r="C13247" t="s">
        <v>920</v>
      </c>
      <c r="D13247">
        <v>76183554528</v>
      </c>
      <c r="E13247">
        <v>1</v>
      </c>
      <c r="F13247">
        <v>0</v>
      </c>
      <c r="G13247">
        <v>0</v>
      </c>
      <c r="H13247">
        <v>0</v>
      </c>
      <c r="I13247">
        <v>340000000</v>
      </c>
      <c r="J13247">
        <v>0.02</v>
      </c>
    </row>
    <row r="13248" spans="1:10" customFormat="1" hidden="1" x14ac:dyDescent="0.25">
      <c r="A13248">
        <v>223</v>
      </c>
      <c r="B13248" t="s">
        <v>1139</v>
      </c>
      <c r="C13248" t="s">
        <v>1140</v>
      </c>
      <c r="D13248">
        <v>139938409911</v>
      </c>
      <c r="E13248">
        <v>1</v>
      </c>
      <c r="F13248">
        <v>0</v>
      </c>
      <c r="G13248">
        <v>0</v>
      </c>
      <c r="H13248">
        <v>1000000000</v>
      </c>
      <c r="I13248">
        <v>340000000</v>
      </c>
      <c r="J13248">
        <v>0</v>
      </c>
    </row>
    <row r="13249" spans="1:10" customFormat="1" hidden="1" x14ac:dyDescent="0.25">
      <c r="A13249">
        <v>223</v>
      </c>
      <c r="B13249" t="s">
        <v>691</v>
      </c>
      <c r="C13249" t="s">
        <v>692</v>
      </c>
      <c r="D13249">
        <v>203884728251</v>
      </c>
      <c r="E13249">
        <v>1</v>
      </c>
      <c r="F13249">
        <v>0</v>
      </c>
      <c r="G13249">
        <v>0</v>
      </c>
      <c r="H13249">
        <v>2000000000</v>
      </c>
      <c r="I13249">
        <v>340000000</v>
      </c>
      <c r="J13249">
        <v>0.02</v>
      </c>
    </row>
    <row r="13250" spans="1:10" customFormat="1" hidden="1" x14ac:dyDescent="0.25">
      <c r="A13250">
        <v>223</v>
      </c>
      <c r="B13250" t="s">
        <v>2431</v>
      </c>
      <c r="C13250" t="s">
        <v>2432</v>
      </c>
      <c r="D13250">
        <v>1380124774182</v>
      </c>
      <c r="E13250">
        <v>361019605</v>
      </c>
      <c r="F13250">
        <v>1029960652</v>
      </c>
      <c r="G13250">
        <v>1</v>
      </c>
      <c r="H13250">
        <v>100000000000</v>
      </c>
      <c r="I13250">
        <v>340000000</v>
      </c>
      <c r="J13250">
        <v>0.02</v>
      </c>
    </row>
    <row r="13251" spans="1:10" customFormat="1" hidden="1" x14ac:dyDescent="0.25">
      <c r="A13251">
        <v>223</v>
      </c>
      <c r="B13251" t="s">
        <v>621</v>
      </c>
      <c r="C13251" t="s">
        <v>622</v>
      </c>
      <c r="D13251">
        <v>508659581009</v>
      </c>
      <c r="E13251">
        <v>1</v>
      </c>
      <c r="F13251">
        <v>0</v>
      </c>
      <c r="G13251">
        <v>0</v>
      </c>
      <c r="H13251">
        <v>12700000000</v>
      </c>
      <c r="I13251">
        <v>340000000</v>
      </c>
      <c r="J13251">
        <v>0.01</v>
      </c>
    </row>
    <row r="13252" spans="1:10" customFormat="1" hidden="1" x14ac:dyDescent="0.25">
      <c r="A13252">
        <v>223</v>
      </c>
      <c r="B13252" t="s">
        <v>1882</v>
      </c>
      <c r="C13252" t="s">
        <v>1883</v>
      </c>
      <c r="D13252">
        <v>7984492608733</v>
      </c>
      <c r="E13252">
        <v>663596571</v>
      </c>
      <c r="F13252">
        <v>10462955824</v>
      </c>
      <c r="G13252">
        <v>8</v>
      </c>
      <c r="H13252">
        <v>10500000000</v>
      </c>
      <c r="I13252">
        <v>340000000</v>
      </c>
      <c r="J13252">
        <v>0.03</v>
      </c>
    </row>
    <row r="13253" spans="1:10" customFormat="1" hidden="1" x14ac:dyDescent="0.25">
      <c r="A13253">
        <v>223</v>
      </c>
      <c r="B13253" t="s">
        <v>2332</v>
      </c>
      <c r="C13253" t="s">
        <v>2333</v>
      </c>
      <c r="D13253">
        <v>130338756523</v>
      </c>
      <c r="E13253">
        <v>1</v>
      </c>
      <c r="F13253">
        <v>0</v>
      </c>
      <c r="G13253">
        <v>0</v>
      </c>
      <c r="H13253">
        <v>10000000000</v>
      </c>
      <c r="I13253">
        <v>340000000</v>
      </c>
      <c r="J13253">
        <v>0</v>
      </c>
    </row>
    <row r="13254" spans="1:10" customFormat="1" hidden="1" x14ac:dyDescent="0.25">
      <c r="A13254">
        <v>223</v>
      </c>
      <c r="B13254" t="s">
        <v>260</v>
      </c>
      <c r="C13254" t="s">
        <v>261</v>
      </c>
      <c r="D13254">
        <v>119335036687</v>
      </c>
      <c r="E13254">
        <v>1</v>
      </c>
      <c r="F13254">
        <v>0</v>
      </c>
      <c r="G13254">
        <v>0</v>
      </c>
      <c r="H13254">
        <v>420000000</v>
      </c>
      <c r="I13254">
        <v>340000000</v>
      </c>
      <c r="J13254">
        <v>0.01</v>
      </c>
    </row>
    <row r="13255" spans="1:10" customFormat="1" hidden="1" x14ac:dyDescent="0.25">
      <c r="A13255">
        <v>223</v>
      </c>
      <c r="B13255" t="s">
        <v>1125</v>
      </c>
      <c r="C13255" t="s">
        <v>1126</v>
      </c>
      <c r="D13255">
        <v>2524686201622</v>
      </c>
      <c r="E13255">
        <v>340000000</v>
      </c>
      <c r="F13255">
        <v>1051671182</v>
      </c>
      <c r="G13255">
        <v>1</v>
      </c>
      <c r="H13255">
        <v>575000000000</v>
      </c>
      <c r="I13255">
        <v>340000000</v>
      </c>
      <c r="J13255">
        <v>0</v>
      </c>
    </row>
    <row r="13256" spans="1:10" customFormat="1" hidden="1" x14ac:dyDescent="0.25">
      <c r="A13256">
        <v>223</v>
      </c>
      <c r="B13256" t="s">
        <v>2119</v>
      </c>
      <c r="C13256" t="s">
        <v>2120</v>
      </c>
      <c r="D13256">
        <v>11488365893967</v>
      </c>
      <c r="E13256">
        <v>444498082</v>
      </c>
      <c r="F13256">
        <v>5120406055</v>
      </c>
      <c r="G13256">
        <v>4</v>
      </c>
      <c r="H13256">
        <v>222369636963</v>
      </c>
      <c r="I13256">
        <v>340000000</v>
      </c>
      <c r="J13256">
        <v>0.02</v>
      </c>
    </row>
    <row r="13257" spans="1:10" customFormat="1" hidden="1" x14ac:dyDescent="0.25">
      <c r="A13257">
        <v>223</v>
      </c>
      <c r="B13257" t="s">
        <v>2180</v>
      </c>
      <c r="C13257" t="s">
        <v>2181</v>
      </c>
      <c r="D13257">
        <v>111773487038</v>
      </c>
      <c r="E13257">
        <v>1</v>
      </c>
      <c r="F13257">
        <v>0</v>
      </c>
      <c r="G13257">
        <v>0</v>
      </c>
      <c r="H13257">
        <v>10000000000</v>
      </c>
      <c r="I13257">
        <v>340000000</v>
      </c>
      <c r="J13257">
        <v>0.01</v>
      </c>
    </row>
    <row r="13258" spans="1:10" customFormat="1" hidden="1" x14ac:dyDescent="0.25">
      <c r="A13258">
        <v>223</v>
      </c>
      <c r="B13258" t="s">
        <v>2366</v>
      </c>
      <c r="C13258" t="s">
        <v>2367</v>
      </c>
      <c r="D13258">
        <v>733651134923</v>
      </c>
      <c r="E13258">
        <v>1</v>
      </c>
      <c r="F13258">
        <v>0</v>
      </c>
      <c r="G13258">
        <v>0</v>
      </c>
      <c r="H13258">
        <v>245061835652</v>
      </c>
      <c r="I13258">
        <v>340000000</v>
      </c>
      <c r="J13258">
        <v>0.02</v>
      </c>
    </row>
    <row r="13259" spans="1:10" customFormat="1" hidden="1" x14ac:dyDescent="0.25">
      <c r="A13259">
        <v>223</v>
      </c>
      <c r="B13259" s="161" t="s">
        <v>879</v>
      </c>
      <c r="C13259" t="s">
        <v>880</v>
      </c>
      <c r="D13259">
        <v>308673434862</v>
      </c>
      <c r="E13259">
        <v>1</v>
      </c>
      <c r="F13259">
        <v>0</v>
      </c>
      <c r="G13259">
        <v>0</v>
      </c>
      <c r="H13259">
        <v>10000000000</v>
      </c>
      <c r="I13259">
        <v>340000000</v>
      </c>
      <c r="J13259">
        <v>0.03</v>
      </c>
    </row>
    <row r="13260" spans="1:10" customFormat="1" hidden="1" x14ac:dyDescent="0.25">
      <c r="A13260">
        <v>223</v>
      </c>
      <c r="B13260" t="s">
        <v>1190</v>
      </c>
      <c r="C13260" t="s">
        <v>1191</v>
      </c>
      <c r="D13260">
        <v>42733939932</v>
      </c>
      <c r="E13260">
        <v>1</v>
      </c>
      <c r="F13260">
        <v>0</v>
      </c>
      <c r="G13260">
        <v>0</v>
      </c>
      <c r="H13260">
        <v>10500000000</v>
      </c>
      <c r="I13260">
        <v>340000000</v>
      </c>
      <c r="J13260">
        <v>0.01</v>
      </c>
    </row>
    <row r="13261" spans="1:10" customFormat="1" hidden="1" x14ac:dyDescent="0.25">
      <c r="A13261">
        <v>223</v>
      </c>
      <c r="B13261" t="s">
        <v>1119</v>
      </c>
      <c r="C13261" t="s">
        <v>1120</v>
      </c>
      <c r="D13261">
        <v>3950811929162</v>
      </c>
      <c r="E13261">
        <v>413331657</v>
      </c>
      <c r="F13261">
        <v>2371056911</v>
      </c>
      <c r="G13261">
        <v>2</v>
      </c>
      <c r="H13261">
        <v>3100000000000</v>
      </c>
      <c r="I13261">
        <v>340000000</v>
      </c>
      <c r="J13261">
        <v>0.03</v>
      </c>
    </row>
    <row r="13262" spans="1:10" customFormat="1" hidden="1" x14ac:dyDescent="0.25">
      <c r="A13262">
        <v>223</v>
      </c>
      <c r="B13262" t="s">
        <v>790</v>
      </c>
      <c r="C13262" t="s">
        <v>791</v>
      </c>
      <c r="D13262">
        <v>971498474064</v>
      </c>
      <c r="E13262">
        <v>350510119</v>
      </c>
      <c r="F13262">
        <v>1040501843</v>
      </c>
      <c r="G13262">
        <v>1</v>
      </c>
      <c r="H13262">
        <v>125000000000</v>
      </c>
      <c r="I13262">
        <v>340000000</v>
      </c>
      <c r="J13262">
        <v>0.01</v>
      </c>
    </row>
    <row r="13263" spans="1:10" customFormat="1" hidden="1" x14ac:dyDescent="0.25">
      <c r="A13263">
        <v>223</v>
      </c>
      <c r="B13263" t="s">
        <v>451</v>
      </c>
      <c r="C13263" t="s">
        <v>452</v>
      </c>
      <c r="D13263">
        <v>10806379705701</v>
      </c>
      <c r="E13263">
        <v>413364677</v>
      </c>
      <c r="F13263">
        <v>2372124584</v>
      </c>
      <c r="G13263">
        <v>2</v>
      </c>
      <c r="H13263">
        <v>1100000000000</v>
      </c>
      <c r="I13263">
        <v>340000000</v>
      </c>
      <c r="J13263">
        <v>0.03</v>
      </c>
    </row>
    <row r="13264" spans="1:10" customFormat="1" hidden="1" x14ac:dyDescent="0.25">
      <c r="A13264">
        <v>223</v>
      </c>
      <c r="B13264" t="s">
        <v>739</v>
      </c>
      <c r="C13264" t="s">
        <v>740</v>
      </c>
      <c r="D13264">
        <v>317369451166</v>
      </c>
      <c r="E13264">
        <v>350509447</v>
      </c>
      <c r="F13264">
        <v>1040435349</v>
      </c>
      <c r="G13264">
        <v>1</v>
      </c>
      <c r="H13264">
        <v>120000000000</v>
      </c>
      <c r="I13264">
        <v>340000000</v>
      </c>
      <c r="J13264">
        <v>0.01</v>
      </c>
    </row>
    <row r="13265" spans="1:10" customFormat="1" hidden="1" x14ac:dyDescent="0.25">
      <c r="A13265">
        <v>223</v>
      </c>
      <c r="B13265" t="s">
        <v>2115</v>
      </c>
      <c r="D13265">
        <v>34154105676</v>
      </c>
      <c r="E13265">
        <v>1</v>
      </c>
      <c r="F13265">
        <v>0</v>
      </c>
      <c r="G13265">
        <v>0</v>
      </c>
      <c r="H13265">
        <v>100000000</v>
      </c>
      <c r="I13265">
        <v>345000000</v>
      </c>
      <c r="J13265">
        <v>0.15</v>
      </c>
    </row>
    <row r="13266" spans="1:10" customFormat="1" hidden="1" x14ac:dyDescent="0.25">
      <c r="A13266">
        <v>223</v>
      </c>
      <c r="B13266" t="s">
        <v>2768</v>
      </c>
      <c r="C13266" t="s">
        <v>2769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customFormat="1" hidden="1" x14ac:dyDescent="0.25">
      <c r="A13267">
        <v>223</v>
      </c>
      <c r="B13267" s="161" t="s">
        <v>2770</v>
      </c>
      <c r="C13267" t="s">
        <v>2771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customFormat="1" hidden="1" x14ac:dyDescent="0.25">
      <c r="A13268">
        <v>223</v>
      </c>
      <c r="B13268" t="s">
        <v>2714</v>
      </c>
      <c r="C13268" t="s">
        <v>2715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customFormat="1" hidden="1" x14ac:dyDescent="0.25">
      <c r="A13269">
        <v>223</v>
      </c>
      <c r="B13269" t="s">
        <v>2772</v>
      </c>
      <c r="C13269" t="s">
        <v>2773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customFormat="1" hidden="1" x14ac:dyDescent="0.25">
      <c r="A13270">
        <v>223</v>
      </c>
      <c r="B13270" t="s">
        <v>2684</v>
      </c>
      <c r="C13270" t="s">
        <v>2685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customFormat="1" hidden="1" x14ac:dyDescent="0.25">
      <c r="A13271">
        <v>223</v>
      </c>
      <c r="B13271" t="s">
        <v>2293</v>
      </c>
      <c r="C13271" t="s">
        <v>2294</v>
      </c>
      <c r="D13271">
        <v>1191949597371</v>
      </c>
      <c r="E13271">
        <v>371541077</v>
      </c>
      <c r="F13271">
        <v>1019828188</v>
      </c>
      <c r="G13271">
        <v>1</v>
      </c>
      <c r="H13271">
        <v>500000000000</v>
      </c>
      <c r="I13271">
        <v>340000000</v>
      </c>
      <c r="J13271">
        <v>0.03</v>
      </c>
    </row>
    <row r="13272" spans="1:10" customFormat="1" hidden="1" x14ac:dyDescent="0.25">
      <c r="A13272">
        <v>223</v>
      </c>
      <c r="B13272" t="s">
        <v>2774</v>
      </c>
      <c r="C13272" t="s">
        <v>2775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 customFormat="1" hidden="1" x14ac:dyDescent="0.25">
      <c r="A13273">
        <v>223</v>
      </c>
      <c r="B13273" t="s">
        <v>152</v>
      </c>
      <c r="C13273" t="s">
        <v>153</v>
      </c>
      <c r="D13273">
        <v>416694390903</v>
      </c>
      <c r="E13273">
        <v>1</v>
      </c>
      <c r="F13273">
        <v>0</v>
      </c>
      <c r="G13273">
        <v>0</v>
      </c>
      <c r="H13273">
        <v>100000000</v>
      </c>
      <c r="I13273">
        <v>340000000</v>
      </c>
      <c r="J13273">
        <v>0.02</v>
      </c>
    </row>
    <row r="13274" spans="1:10" customFormat="1" hidden="1" x14ac:dyDescent="0.25">
      <c r="A13274">
        <v>223</v>
      </c>
      <c r="B13274" t="s">
        <v>1585</v>
      </c>
      <c r="C13274" t="s">
        <v>1586</v>
      </c>
      <c r="D13274">
        <v>2182528906030</v>
      </c>
      <c r="E13274">
        <v>361019709</v>
      </c>
      <c r="F13274">
        <v>1029965765</v>
      </c>
      <c r="G13274">
        <v>1</v>
      </c>
      <c r="H13274">
        <v>100000000000</v>
      </c>
      <c r="I13274">
        <v>340000000</v>
      </c>
      <c r="J13274">
        <v>0.02</v>
      </c>
    </row>
    <row r="13275" spans="1:10" customFormat="1" hidden="1" x14ac:dyDescent="0.25">
      <c r="A13275">
        <v>223</v>
      </c>
      <c r="B13275" t="s">
        <v>1183</v>
      </c>
      <c r="C13275" t="s">
        <v>1184</v>
      </c>
      <c r="D13275">
        <v>5008218903</v>
      </c>
      <c r="E13275">
        <v>1</v>
      </c>
      <c r="F13275">
        <v>0</v>
      </c>
      <c r="G13275">
        <v>0</v>
      </c>
      <c r="H13275">
        <v>3000000000</v>
      </c>
      <c r="I13275">
        <v>350000000</v>
      </c>
      <c r="J13275">
        <v>0.03</v>
      </c>
    </row>
    <row r="13276" spans="1:10" customFormat="1" hidden="1" x14ac:dyDescent="0.25">
      <c r="A13276">
        <v>223</v>
      </c>
      <c r="B13276" t="s">
        <v>1886</v>
      </c>
      <c r="C13276" t="s">
        <v>1887</v>
      </c>
      <c r="D13276">
        <v>6743138040941</v>
      </c>
      <c r="E13276">
        <v>359162021</v>
      </c>
      <c r="F13276">
        <v>3813242325</v>
      </c>
      <c r="G13276">
        <v>3</v>
      </c>
      <c r="H13276">
        <v>1500000000</v>
      </c>
      <c r="I13276">
        <v>340000000</v>
      </c>
      <c r="J13276">
        <v>5.0000000000000001E-3</v>
      </c>
    </row>
    <row r="13277" spans="1:10" customFormat="1" hidden="1" x14ac:dyDescent="0.25">
      <c r="A13277">
        <v>223</v>
      </c>
      <c r="B13277" t="s">
        <v>1483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 customFormat="1" hidden="1" x14ac:dyDescent="0.25">
      <c r="A13278">
        <v>223</v>
      </c>
      <c r="B13278" t="s">
        <v>2776</v>
      </c>
      <c r="C13278" t="s">
        <v>2369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customFormat="1" hidden="1" x14ac:dyDescent="0.25">
      <c r="A13279">
        <v>223</v>
      </c>
      <c r="B13279" t="s">
        <v>2622</v>
      </c>
      <c r="C13279" t="s">
        <v>979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customFormat="1" hidden="1" x14ac:dyDescent="0.25">
      <c r="A13280">
        <v>223</v>
      </c>
      <c r="B13280" s="161" t="s">
        <v>2620</v>
      </c>
      <c r="C13280" t="s">
        <v>2621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customFormat="1" hidden="1" x14ac:dyDescent="0.25">
      <c r="A13281">
        <v>223</v>
      </c>
      <c r="B13281" t="s">
        <v>1430</v>
      </c>
      <c r="C13281" t="s">
        <v>1431</v>
      </c>
      <c r="D13281">
        <v>77657385350</v>
      </c>
      <c r="E13281">
        <v>1</v>
      </c>
      <c r="F13281">
        <v>0</v>
      </c>
      <c r="G13281">
        <v>0</v>
      </c>
      <c r="H13281">
        <v>40000000000</v>
      </c>
      <c r="I13281">
        <v>340000000</v>
      </c>
      <c r="J13281">
        <v>1E-4</v>
      </c>
    </row>
    <row r="13282" spans="1:10" customFormat="1" hidden="1" x14ac:dyDescent="0.25">
      <c r="A13282">
        <v>223</v>
      </c>
      <c r="B13282" t="s">
        <v>1705</v>
      </c>
      <c r="C13282" t="s">
        <v>1706</v>
      </c>
      <c r="D13282">
        <v>4949361437945</v>
      </c>
      <c r="E13282">
        <v>340000000</v>
      </c>
      <c r="F13282">
        <v>2442022689</v>
      </c>
      <c r="G13282">
        <v>2</v>
      </c>
      <c r="H13282">
        <v>111111111111</v>
      </c>
      <c r="I13282">
        <v>340000000</v>
      </c>
      <c r="J13282">
        <v>0</v>
      </c>
    </row>
    <row r="13283" spans="1:10" customFormat="1" hidden="1" x14ac:dyDescent="0.25">
      <c r="A13283">
        <v>223</v>
      </c>
      <c r="B13283" t="s">
        <v>2557</v>
      </c>
      <c r="C13283" t="s">
        <v>2558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customFormat="1" hidden="1" x14ac:dyDescent="0.25">
      <c r="A13284">
        <v>223</v>
      </c>
      <c r="B13284" t="s">
        <v>2757</v>
      </c>
      <c r="C13284" t="s">
        <v>2758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customFormat="1" hidden="1" x14ac:dyDescent="0.25">
      <c r="A13285">
        <v>223</v>
      </c>
      <c r="B13285" t="s">
        <v>2633</v>
      </c>
      <c r="C13285" t="s">
        <v>2634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customFormat="1" hidden="1" x14ac:dyDescent="0.25">
      <c r="A13286">
        <v>223</v>
      </c>
      <c r="B13286" t="s">
        <v>1571</v>
      </c>
      <c r="C13286" t="s">
        <v>1572</v>
      </c>
      <c r="D13286">
        <v>146666331118670</v>
      </c>
      <c r="E13286">
        <v>1449412677</v>
      </c>
      <c r="F13286">
        <v>109831855117</v>
      </c>
      <c r="G13286">
        <v>80</v>
      </c>
      <c r="H13286">
        <v>111000000000</v>
      </c>
      <c r="I13286">
        <v>340000000</v>
      </c>
      <c r="J13286">
        <v>0.01</v>
      </c>
    </row>
    <row r="13287" spans="1:10" customFormat="1" hidden="1" x14ac:dyDescent="0.25">
      <c r="A13287">
        <v>223</v>
      </c>
      <c r="B13287" t="s">
        <v>1181</v>
      </c>
      <c r="C13287" t="s">
        <v>1182</v>
      </c>
      <c r="D13287">
        <v>235286646950</v>
      </c>
      <c r="E13287">
        <v>1</v>
      </c>
      <c r="F13287">
        <v>0</v>
      </c>
      <c r="G13287">
        <v>0</v>
      </c>
      <c r="H13287">
        <v>11500000000</v>
      </c>
      <c r="I13287">
        <v>400000000</v>
      </c>
      <c r="J13287">
        <v>0.03</v>
      </c>
    </row>
    <row r="13288" spans="1:10" customFormat="1" hidden="1" x14ac:dyDescent="0.25">
      <c r="A13288">
        <v>223</v>
      </c>
      <c r="B13288" t="s">
        <v>604</v>
      </c>
      <c r="C13288" t="s">
        <v>605</v>
      </c>
      <c r="D13288">
        <v>1215883823441</v>
      </c>
      <c r="E13288">
        <v>1</v>
      </c>
      <c r="F13288">
        <v>0</v>
      </c>
      <c r="G13288">
        <v>0</v>
      </c>
      <c r="H13288">
        <v>222369636963</v>
      </c>
      <c r="I13288">
        <v>340000000</v>
      </c>
      <c r="J13288">
        <v>0.02</v>
      </c>
    </row>
    <row r="13289" spans="1:10" customFormat="1" hidden="1" x14ac:dyDescent="0.25">
      <c r="A13289">
        <v>223</v>
      </c>
      <c r="B13289" t="s">
        <v>2718</v>
      </c>
      <c r="D13289">
        <v>497249468</v>
      </c>
      <c r="E13289">
        <v>1</v>
      </c>
      <c r="F13289">
        <v>0</v>
      </c>
      <c r="G13289">
        <v>0</v>
      </c>
      <c r="H13289">
        <v>369000000</v>
      </c>
      <c r="I13289">
        <v>340000000</v>
      </c>
      <c r="J13289">
        <v>0.03</v>
      </c>
    </row>
    <row r="13290" spans="1:10" customFormat="1" hidden="1" x14ac:dyDescent="0.25">
      <c r="A13290">
        <v>223</v>
      </c>
      <c r="B13290" t="s">
        <v>532</v>
      </c>
      <c r="C13290" t="s">
        <v>533</v>
      </c>
      <c r="D13290">
        <v>331801029614</v>
      </c>
      <c r="E13290">
        <v>1</v>
      </c>
      <c r="F13290">
        <v>0</v>
      </c>
      <c r="G13290">
        <v>0</v>
      </c>
      <c r="H13290">
        <v>9000000000</v>
      </c>
      <c r="I13290">
        <v>340000000</v>
      </c>
      <c r="J13290">
        <v>0.03</v>
      </c>
    </row>
    <row r="13291" spans="1:10" customFormat="1" hidden="1" x14ac:dyDescent="0.25">
      <c r="A13291">
        <v>223</v>
      </c>
      <c r="B13291" t="s">
        <v>2655</v>
      </c>
      <c r="C13291" t="s">
        <v>2656</v>
      </c>
      <c r="D13291">
        <v>1100000000</v>
      </c>
      <c r="E13291">
        <v>1</v>
      </c>
      <c r="F13291">
        <v>0</v>
      </c>
      <c r="G13291">
        <v>0</v>
      </c>
      <c r="H13291">
        <v>1000000000</v>
      </c>
      <c r="I13291">
        <v>340000000</v>
      </c>
      <c r="J13291">
        <v>0.02</v>
      </c>
    </row>
    <row r="13292" spans="1:10" customFormat="1" hidden="1" x14ac:dyDescent="0.25">
      <c r="A13292">
        <v>223</v>
      </c>
      <c r="B13292" t="s">
        <v>999</v>
      </c>
      <c r="C13292" t="s">
        <v>1000</v>
      </c>
      <c r="D13292">
        <v>109592787528592</v>
      </c>
      <c r="E13292">
        <v>4287054774</v>
      </c>
      <c r="F13292">
        <v>74994040718</v>
      </c>
      <c r="G13292">
        <v>57</v>
      </c>
      <c r="H13292">
        <v>50000000000</v>
      </c>
      <c r="I13292">
        <v>340000000</v>
      </c>
      <c r="J13292">
        <v>0.05</v>
      </c>
    </row>
    <row r="13293" spans="1:10" customFormat="1" hidden="1" x14ac:dyDescent="0.25">
      <c r="A13293">
        <v>223</v>
      </c>
      <c r="B13293" t="s">
        <v>2629</v>
      </c>
      <c r="C13293" t="s">
        <v>2630</v>
      </c>
      <c r="D13293">
        <v>7861837512</v>
      </c>
      <c r="E13293">
        <v>1</v>
      </c>
      <c r="F13293">
        <v>0</v>
      </c>
      <c r="G13293">
        <v>0</v>
      </c>
      <c r="H13293">
        <v>500000000</v>
      </c>
      <c r="I13293">
        <v>340000000</v>
      </c>
      <c r="J13293">
        <v>0</v>
      </c>
    </row>
    <row r="13294" spans="1:10" customFormat="1" hidden="1" x14ac:dyDescent="0.25">
      <c r="A13294">
        <v>223</v>
      </c>
      <c r="B13294" t="s">
        <v>913</v>
      </c>
      <c r="C13294" t="s">
        <v>914</v>
      </c>
      <c r="D13294">
        <v>66563682940879</v>
      </c>
      <c r="E13294">
        <v>2593782458</v>
      </c>
      <c r="F13294">
        <v>44700018762</v>
      </c>
      <c r="G13294">
        <v>34</v>
      </c>
      <c r="H13294">
        <v>100000000000</v>
      </c>
      <c r="I13294">
        <v>340000000</v>
      </c>
      <c r="J13294">
        <v>4.8000000000000001E-2</v>
      </c>
    </row>
    <row r="13295" spans="1:10" customFormat="1" hidden="1" x14ac:dyDescent="0.25">
      <c r="A13295">
        <v>223</v>
      </c>
      <c r="B13295" t="s">
        <v>1581</v>
      </c>
      <c r="C13295" t="s">
        <v>1582</v>
      </c>
      <c r="D13295">
        <v>12699569464</v>
      </c>
      <c r="E13295">
        <v>1</v>
      </c>
      <c r="F13295">
        <v>0</v>
      </c>
      <c r="G13295">
        <v>0</v>
      </c>
      <c r="H13295">
        <v>2000000000</v>
      </c>
      <c r="I13295">
        <v>340000000</v>
      </c>
      <c r="J13295">
        <v>0.01</v>
      </c>
    </row>
    <row r="13296" spans="1:10" customFormat="1" hidden="1" x14ac:dyDescent="0.25">
      <c r="A13296">
        <v>223</v>
      </c>
      <c r="B13296" t="s">
        <v>526</v>
      </c>
      <c r="C13296" t="s">
        <v>527</v>
      </c>
      <c r="D13296">
        <v>61273104834408</v>
      </c>
      <c r="E13296">
        <v>1390503859</v>
      </c>
      <c r="F13296">
        <v>51474689125</v>
      </c>
      <c r="G13296">
        <v>38</v>
      </c>
      <c r="H13296">
        <v>200000000000</v>
      </c>
      <c r="I13296">
        <v>340000000</v>
      </c>
      <c r="J13296">
        <v>0.02</v>
      </c>
    </row>
    <row r="13297" spans="1:10" customFormat="1" hidden="1" x14ac:dyDescent="0.25">
      <c r="A13297">
        <v>223</v>
      </c>
      <c r="B13297" t="s">
        <v>2137</v>
      </c>
      <c r="C13297" t="s">
        <v>2138</v>
      </c>
      <c r="D13297">
        <v>64539824027343</v>
      </c>
      <c r="E13297">
        <v>340000000</v>
      </c>
      <c r="F13297">
        <v>49732482399</v>
      </c>
      <c r="G13297">
        <v>36</v>
      </c>
      <c r="H13297">
        <v>53020000000</v>
      </c>
      <c r="I13297">
        <v>340000000</v>
      </c>
      <c r="J13297">
        <v>0</v>
      </c>
    </row>
    <row r="13298" spans="1:10" customFormat="1" hidden="1" x14ac:dyDescent="0.25">
      <c r="A13298">
        <v>223</v>
      </c>
      <c r="B13298" t="s">
        <v>976</v>
      </c>
      <c r="C13298" t="s">
        <v>977</v>
      </c>
      <c r="D13298">
        <v>106181588706</v>
      </c>
      <c r="E13298">
        <v>1</v>
      </c>
      <c r="F13298">
        <v>0</v>
      </c>
      <c r="G13298">
        <v>0</v>
      </c>
      <c r="H13298">
        <v>100000000000</v>
      </c>
      <c r="I13298">
        <v>340000000</v>
      </c>
      <c r="J13298">
        <v>0.02</v>
      </c>
    </row>
    <row r="13299" spans="1:10" customFormat="1" hidden="1" x14ac:dyDescent="0.25">
      <c r="A13299">
        <v>223</v>
      </c>
      <c r="B13299" t="s">
        <v>2761</v>
      </c>
      <c r="C13299" t="s">
        <v>2762</v>
      </c>
      <c r="D13299">
        <v>15006300000</v>
      </c>
      <c r="E13299">
        <v>1</v>
      </c>
      <c r="F13299">
        <v>0</v>
      </c>
      <c r="G13299">
        <v>0</v>
      </c>
      <c r="H13299">
        <v>150000000000</v>
      </c>
      <c r="I13299">
        <v>340000000</v>
      </c>
      <c r="J13299">
        <v>0.04</v>
      </c>
    </row>
    <row r="13300" spans="1:10" customFormat="1" hidden="1" x14ac:dyDescent="0.25">
      <c r="A13300">
        <v>223</v>
      </c>
      <c r="B13300" t="s">
        <v>494</v>
      </c>
      <c r="C13300" t="s">
        <v>495</v>
      </c>
      <c r="D13300">
        <v>4934022625103</v>
      </c>
      <c r="E13300">
        <v>359188854</v>
      </c>
      <c r="F13300">
        <v>3818582058</v>
      </c>
      <c r="G13300">
        <v>3</v>
      </c>
      <c r="H13300">
        <v>1200000000000</v>
      </c>
      <c r="I13300">
        <v>340000000</v>
      </c>
      <c r="J13300">
        <v>5.0000000000000001E-3</v>
      </c>
    </row>
    <row r="13301" spans="1:10" customFormat="1" hidden="1" x14ac:dyDescent="0.25">
      <c r="A13301">
        <v>223</v>
      </c>
      <c r="B13301" t="s">
        <v>2034</v>
      </c>
      <c r="C13301" t="s">
        <v>2035</v>
      </c>
      <c r="D13301">
        <v>44064713643684</v>
      </c>
      <c r="E13301">
        <v>629131057</v>
      </c>
      <c r="F13301">
        <v>28623974692</v>
      </c>
      <c r="G13301">
        <v>21</v>
      </c>
      <c r="H13301">
        <v>1150500000000</v>
      </c>
      <c r="I13301">
        <v>340000000</v>
      </c>
      <c r="J13301">
        <v>0.01</v>
      </c>
    </row>
    <row r="13302" spans="1:10" customFormat="1" hidden="1" x14ac:dyDescent="0.25">
      <c r="A13302">
        <v>223</v>
      </c>
      <c r="B13302" t="s">
        <v>2625</v>
      </c>
      <c r="C13302" t="s">
        <v>2626</v>
      </c>
      <c r="D13302">
        <v>14497427201</v>
      </c>
      <c r="E13302">
        <v>1</v>
      </c>
      <c r="F13302">
        <v>0</v>
      </c>
      <c r="G13302">
        <v>0</v>
      </c>
      <c r="H13302">
        <v>10000000000</v>
      </c>
      <c r="I13302">
        <v>340000000</v>
      </c>
      <c r="J13302">
        <v>0.3</v>
      </c>
    </row>
    <row r="13303" spans="1:10" customFormat="1" hidden="1" x14ac:dyDescent="0.25">
      <c r="A13303">
        <v>223</v>
      </c>
      <c r="B13303" t="s">
        <v>2627</v>
      </c>
      <c r="C13303" t="s">
        <v>2628</v>
      </c>
      <c r="D13303">
        <v>17421921</v>
      </c>
      <c r="E13303">
        <v>1</v>
      </c>
      <c r="F13303">
        <v>0</v>
      </c>
      <c r="G13303">
        <v>0</v>
      </c>
      <c r="H13303">
        <v>0</v>
      </c>
      <c r="I13303">
        <v>340000000</v>
      </c>
      <c r="J13303">
        <v>1</v>
      </c>
    </row>
    <row r="13304" spans="1:10" customFormat="1" hidden="1" x14ac:dyDescent="0.25">
      <c r="A13304">
        <v>223</v>
      </c>
      <c r="B13304" t="s">
        <v>1350</v>
      </c>
      <c r="C13304" t="s">
        <v>1351</v>
      </c>
      <c r="D13304">
        <v>201580040087</v>
      </c>
      <c r="E13304">
        <v>1</v>
      </c>
      <c r="F13304">
        <v>0</v>
      </c>
      <c r="G13304">
        <v>0</v>
      </c>
      <c r="H13304">
        <v>50000000000</v>
      </c>
      <c r="I13304">
        <v>340000000</v>
      </c>
      <c r="J13304">
        <v>2.5000000000000001E-2</v>
      </c>
    </row>
    <row r="13305" spans="1:10" customFormat="1" hidden="1" x14ac:dyDescent="0.25">
      <c r="A13305">
        <v>223</v>
      </c>
      <c r="B13305" t="s">
        <v>2742</v>
      </c>
      <c r="C13305" t="s">
        <v>2743</v>
      </c>
      <c r="D13305">
        <v>108123766935</v>
      </c>
      <c r="E13305">
        <v>355457987</v>
      </c>
      <c r="F13305">
        <v>1035340720</v>
      </c>
      <c r="G13305">
        <v>1</v>
      </c>
      <c r="H13305">
        <v>100000000</v>
      </c>
      <c r="I13305">
        <v>345000000</v>
      </c>
      <c r="J13305">
        <v>0.01</v>
      </c>
    </row>
    <row r="13306" spans="1:10" customFormat="1" hidden="1" x14ac:dyDescent="0.25">
      <c r="A13306">
        <v>223</v>
      </c>
      <c r="B13306" t="s">
        <v>1368</v>
      </c>
      <c r="C13306" t="s">
        <v>1369</v>
      </c>
      <c r="D13306">
        <v>154548454406</v>
      </c>
      <c r="E13306">
        <v>1</v>
      </c>
      <c r="F13306">
        <v>0</v>
      </c>
      <c r="G13306">
        <v>0</v>
      </c>
      <c r="H13306">
        <v>0</v>
      </c>
      <c r="I13306">
        <v>340000000</v>
      </c>
      <c r="J13306">
        <v>9.9900000000000006E-3</v>
      </c>
    </row>
    <row r="13307" spans="1:10" customFormat="1" hidden="1" x14ac:dyDescent="0.25">
      <c r="A13307">
        <v>223</v>
      </c>
      <c r="B13307" t="s">
        <v>1632</v>
      </c>
      <c r="C13307" t="s">
        <v>1633</v>
      </c>
      <c r="D13307">
        <v>111024659385372</v>
      </c>
      <c r="E13307">
        <v>2374417726</v>
      </c>
      <c r="F13307">
        <v>65779506497</v>
      </c>
      <c r="G13307">
        <v>49</v>
      </c>
      <c r="H13307">
        <v>50000000000</v>
      </c>
      <c r="I13307">
        <v>340000000</v>
      </c>
      <c r="J13307">
        <v>0.03</v>
      </c>
    </row>
    <row r="13308" spans="1:10" customFormat="1" hidden="1" x14ac:dyDescent="0.25">
      <c r="A13308">
        <v>223</v>
      </c>
      <c r="B13308" t="s">
        <v>1737</v>
      </c>
      <c r="C13308" t="s">
        <v>1738</v>
      </c>
      <c r="D13308">
        <v>152475125</v>
      </c>
      <c r="E13308">
        <v>1</v>
      </c>
      <c r="F13308">
        <v>0</v>
      </c>
      <c r="G13308">
        <v>0</v>
      </c>
      <c r="H13308">
        <v>100000000</v>
      </c>
      <c r="I13308">
        <v>340000000</v>
      </c>
      <c r="J13308">
        <v>0.1</v>
      </c>
    </row>
    <row r="13309" spans="1:10" customFormat="1" hidden="1" x14ac:dyDescent="0.25">
      <c r="A13309">
        <v>223</v>
      </c>
      <c r="B13309" t="s">
        <v>550</v>
      </c>
      <c r="C13309" t="s">
        <v>551</v>
      </c>
      <c r="D13309">
        <v>64828546966987</v>
      </c>
      <c r="E13309">
        <v>1539984490</v>
      </c>
      <c r="F13309">
        <v>38799498525</v>
      </c>
      <c r="G13309">
        <v>29</v>
      </c>
      <c r="H13309">
        <v>111520000000</v>
      </c>
      <c r="I13309">
        <v>340000000</v>
      </c>
      <c r="J13309">
        <v>0.03</v>
      </c>
    </row>
    <row r="13310" spans="1:10" customFormat="1" hidden="1" x14ac:dyDescent="0.25">
      <c r="A13310">
        <v>223</v>
      </c>
      <c r="B13310" t="s">
        <v>1867</v>
      </c>
      <c r="C13310" t="s">
        <v>1868</v>
      </c>
      <c r="D13310">
        <v>301680642750</v>
      </c>
      <c r="E13310">
        <v>1</v>
      </c>
      <c r="F13310">
        <v>0</v>
      </c>
      <c r="G13310">
        <v>0</v>
      </c>
      <c r="H13310">
        <v>100000000003</v>
      </c>
      <c r="I13310">
        <v>340000000</v>
      </c>
      <c r="J13310">
        <v>0.03</v>
      </c>
    </row>
    <row r="13311" spans="1:10" customFormat="1" hidden="1" x14ac:dyDescent="0.25">
      <c r="A13311">
        <v>223</v>
      </c>
      <c r="B13311" t="s">
        <v>2631</v>
      </c>
      <c r="C13311" t="s">
        <v>2632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 customFormat="1" hidden="1" x14ac:dyDescent="0.25">
      <c r="A13312">
        <v>223</v>
      </c>
      <c r="B13312" t="s">
        <v>2646</v>
      </c>
      <c r="C13312">
        <v>888</v>
      </c>
      <c r="D13312">
        <v>110171248368</v>
      </c>
      <c r="E13312">
        <v>1</v>
      </c>
      <c r="F13312">
        <v>0</v>
      </c>
      <c r="G13312">
        <v>0</v>
      </c>
      <c r="H13312">
        <v>100000000000</v>
      </c>
      <c r="I13312">
        <v>340000000</v>
      </c>
      <c r="J13312">
        <v>0</v>
      </c>
    </row>
    <row r="13313" spans="1:10" customFormat="1" hidden="1" x14ac:dyDescent="0.25">
      <c r="A13313">
        <v>223</v>
      </c>
      <c r="B13313" t="s">
        <v>1177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customFormat="1" hidden="1" x14ac:dyDescent="0.25">
      <c r="A13314">
        <v>223</v>
      </c>
      <c r="B13314" t="s">
        <v>783</v>
      </c>
      <c r="C13314" t="s">
        <v>784</v>
      </c>
      <c r="D13314">
        <v>31883730859773</v>
      </c>
      <c r="E13314">
        <v>639288127</v>
      </c>
      <c r="F13314">
        <v>14665118236</v>
      </c>
      <c r="G13314">
        <v>11</v>
      </c>
      <c r="H13314">
        <v>262845000000</v>
      </c>
      <c r="I13314">
        <v>340000000</v>
      </c>
      <c r="J13314">
        <v>0.02</v>
      </c>
    </row>
    <row r="13315" spans="1:10" customFormat="1" hidden="1" x14ac:dyDescent="0.25">
      <c r="A13315">
        <v>223</v>
      </c>
      <c r="B13315" t="s">
        <v>1296</v>
      </c>
      <c r="C13315" t="s">
        <v>1297</v>
      </c>
      <c r="D13315">
        <v>135340091769</v>
      </c>
      <c r="E13315">
        <v>1</v>
      </c>
      <c r="F13315">
        <v>0</v>
      </c>
      <c r="G13315">
        <v>0</v>
      </c>
      <c r="H13315">
        <v>35000000000</v>
      </c>
      <c r="I13315">
        <v>340000000</v>
      </c>
      <c r="J13315">
        <v>2.9000000000000001E-2</v>
      </c>
    </row>
    <row r="13316" spans="1:10" customFormat="1" hidden="1" x14ac:dyDescent="0.25">
      <c r="A13316">
        <v>223</v>
      </c>
      <c r="B13316" t="s">
        <v>1059</v>
      </c>
      <c r="D13316">
        <v>0</v>
      </c>
      <c r="E13316">
        <v>1</v>
      </c>
      <c r="F13316">
        <v>0</v>
      </c>
      <c r="G13316">
        <v>0</v>
      </c>
      <c r="H13316">
        <v>0</v>
      </c>
      <c r="I13316">
        <v>340000000</v>
      </c>
      <c r="J13316">
        <v>0.03</v>
      </c>
    </row>
    <row r="13317" spans="1:10" customFormat="1" hidden="1" x14ac:dyDescent="0.25">
      <c r="A13317">
        <v>223</v>
      </c>
      <c r="B13317" t="s">
        <v>2777</v>
      </c>
      <c r="C13317" t="s">
        <v>2778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customFormat="1" hidden="1" x14ac:dyDescent="0.25">
      <c r="A13318">
        <v>223</v>
      </c>
      <c r="B13318" t="s">
        <v>2662</v>
      </c>
      <c r="C13318" t="s">
        <v>2663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customFormat="1" hidden="1" x14ac:dyDescent="0.25">
      <c r="A13319">
        <v>223</v>
      </c>
      <c r="B13319" t="s">
        <v>2779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customFormat="1" hidden="1" x14ac:dyDescent="0.25">
      <c r="A13320">
        <v>223</v>
      </c>
      <c r="B13320" t="s">
        <v>181</v>
      </c>
      <c r="C13320" t="s">
        <v>182</v>
      </c>
      <c r="D13320">
        <v>172656494916</v>
      </c>
      <c r="E13320">
        <v>1</v>
      </c>
      <c r="F13320">
        <v>0</v>
      </c>
      <c r="G13320">
        <v>0</v>
      </c>
      <c r="H13320">
        <v>500000000</v>
      </c>
      <c r="I13320">
        <v>340000000</v>
      </c>
      <c r="J13320">
        <v>0.04</v>
      </c>
    </row>
    <row r="13321" spans="1:10" customFormat="1" hidden="1" x14ac:dyDescent="0.25">
      <c r="A13321">
        <v>223</v>
      </c>
      <c r="B13321" t="s">
        <v>2642</v>
      </c>
      <c r="C13321" t="s">
        <v>2643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customFormat="1" hidden="1" x14ac:dyDescent="0.25">
      <c r="A13322">
        <v>223</v>
      </c>
      <c r="B13322" t="s">
        <v>2322</v>
      </c>
      <c r="C13322" t="s">
        <v>2323</v>
      </c>
      <c r="D13322">
        <v>146485884919</v>
      </c>
      <c r="E13322">
        <v>1</v>
      </c>
      <c r="F13322">
        <v>0</v>
      </c>
      <c r="G13322">
        <v>0</v>
      </c>
      <c r="H13322">
        <v>50000000000</v>
      </c>
      <c r="I13322">
        <v>340000000</v>
      </c>
      <c r="J13322">
        <v>0.04</v>
      </c>
    </row>
    <row r="13323" spans="1:10" customFormat="1" hidden="1" x14ac:dyDescent="0.25">
      <c r="A13323">
        <v>223</v>
      </c>
      <c r="B13323" t="s">
        <v>2780</v>
      </c>
      <c r="C13323" t="s">
        <v>2781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customFormat="1" hidden="1" x14ac:dyDescent="0.25">
      <c r="A13324">
        <v>223</v>
      </c>
      <c r="B13324" t="s">
        <v>862</v>
      </c>
      <c r="C13324" t="s">
        <v>863</v>
      </c>
      <c r="D13324">
        <v>38565439827096</v>
      </c>
      <c r="E13324">
        <v>722767135</v>
      </c>
      <c r="F13324">
        <v>18755589646</v>
      </c>
      <c r="G13324">
        <v>14</v>
      </c>
      <c r="H13324">
        <v>263255000000</v>
      </c>
      <c r="I13324">
        <v>340000000</v>
      </c>
      <c r="J13324">
        <v>0.02</v>
      </c>
    </row>
    <row r="13325" spans="1:10" customFormat="1" hidden="1" x14ac:dyDescent="0.25">
      <c r="A13325">
        <v>223</v>
      </c>
      <c r="B13325" t="s">
        <v>2782</v>
      </c>
      <c r="C13325" t="s">
        <v>2783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customFormat="1" hidden="1" x14ac:dyDescent="0.25">
      <c r="A13326">
        <v>223</v>
      </c>
      <c r="B13326" t="s">
        <v>1474</v>
      </c>
      <c r="D13326">
        <v>0</v>
      </c>
      <c r="E13326">
        <v>0</v>
      </c>
      <c r="F13326">
        <v>0</v>
      </c>
      <c r="G13326">
        <v>1785</v>
      </c>
      <c r="H13326">
        <v>0</v>
      </c>
      <c r="I13326">
        <v>0</v>
      </c>
      <c r="J13326">
        <v>0</v>
      </c>
    </row>
    <row r="13327" spans="1:10" customFormat="1" hidden="1" x14ac:dyDescent="0.25">
      <c r="A13327">
        <v>223</v>
      </c>
      <c r="B13327" t="s">
        <v>2536</v>
      </c>
      <c r="C13327" t="s">
        <v>2537</v>
      </c>
      <c r="D13327">
        <v>411944959034</v>
      </c>
      <c r="E13327">
        <v>1</v>
      </c>
      <c r="F13327">
        <v>0</v>
      </c>
      <c r="G13327">
        <v>0</v>
      </c>
      <c r="H13327">
        <v>141500000000</v>
      </c>
      <c r="I13327">
        <v>340000000</v>
      </c>
      <c r="J13327">
        <v>0.03</v>
      </c>
    </row>
    <row r="13328" spans="1:10" customFormat="1" hidden="1" x14ac:dyDescent="0.25">
      <c r="A13328">
        <v>223</v>
      </c>
      <c r="B13328" t="s">
        <v>1300</v>
      </c>
      <c r="C13328" t="s">
        <v>1301</v>
      </c>
      <c r="D13328">
        <v>175415171160</v>
      </c>
      <c r="E13328">
        <v>1</v>
      </c>
      <c r="F13328">
        <v>0</v>
      </c>
      <c r="G13328">
        <v>0</v>
      </c>
      <c r="H13328">
        <v>17356000000</v>
      </c>
      <c r="I13328">
        <v>340000000</v>
      </c>
      <c r="J13328">
        <v>0.01</v>
      </c>
    </row>
    <row r="13329" spans="1:10" customFormat="1" hidden="1" x14ac:dyDescent="0.25">
      <c r="A13329">
        <v>223</v>
      </c>
      <c r="B13329" t="s">
        <v>1418</v>
      </c>
      <c r="C13329" t="s">
        <v>1419</v>
      </c>
      <c r="D13329">
        <v>4872960335121</v>
      </c>
      <c r="E13329">
        <v>360943241</v>
      </c>
      <c r="F13329">
        <v>1031480939</v>
      </c>
      <c r="G13329">
        <v>1</v>
      </c>
      <c r="H13329">
        <v>1052000000000</v>
      </c>
      <c r="I13329">
        <v>340000000</v>
      </c>
      <c r="J13329">
        <v>1.9900000000000001E-2</v>
      </c>
    </row>
    <row r="13330" spans="1:10" customFormat="1" hidden="1" x14ac:dyDescent="0.25">
      <c r="A13330">
        <v>223</v>
      </c>
      <c r="B13330" t="s">
        <v>2196</v>
      </c>
      <c r="C13330" t="s">
        <v>2197</v>
      </c>
      <c r="D13330">
        <v>56603347489119</v>
      </c>
      <c r="E13330">
        <v>2617849854</v>
      </c>
      <c r="F13330">
        <v>43279147237</v>
      </c>
      <c r="G13330">
        <v>33</v>
      </c>
      <c r="H13330">
        <v>10000000000</v>
      </c>
      <c r="I13330">
        <v>340000000</v>
      </c>
      <c r="J13330">
        <v>0.05</v>
      </c>
    </row>
    <row r="13331" spans="1:10" customFormat="1" hidden="1" x14ac:dyDescent="0.25">
      <c r="A13331">
        <v>223</v>
      </c>
      <c r="B13331" t="s">
        <v>1811</v>
      </c>
      <c r="C13331" t="s">
        <v>1812</v>
      </c>
      <c r="D13331">
        <v>791028036955</v>
      </c>
      <c r="E13331">
        <v>1</v>
      </c>
      <c r="F13331">
        <v>0</v>
      </c>
      <c r="G13331">
        <v>0</v>
      </c>
      <c r="H13331">
        <v>100000000000</v>
      </c>
      <c r="I13331">
        <v>340000000</v>
      </c>
      <c r="J13331">
        <v>0.02</v>
      </c>
    </row>
    <row r="13332" spans="1:10" customFormat="1" hidden="1" x14ac:dyDescent="0.25">
      <c r="A13332">
        <v>223</v>
      </c>
      <c r="B13332" t="s">
        <v>1916</v>
      </c>
      <c r="C13332" t="s">
        <v>1917</v>
      </c>
      <c r="D13332">
        <v>96770921796946</v>
      </c>
      <c r="E13332">
        <v>2391689019</v>
      </c>
      <c r="F13332">
        <v>100532761946</v>
      </c>
      <c r="G13332">
        <v>74</v>
      </c>
      <c r="H13332">
        <v>37000000000</v>
      </c>
      <c r="I13332">
        <v>340000000</v>
      </c>
      <c r="J13332">
        <v>0.02</v>
      </c>
    </row>
    <row r="13333" spans="1:10" customFormat="1" hidden="1" x14ac:dyDescent="0.25">
      <c r="A13333">
        <v>223</v>
      </c>
      <c r="B13333" t="s">
        <v>1788</v>
      </c>
      <c r="C13333" t="s">
        <v>1789</v>
      </c>
      <c r="D13333">
        <v>1266918214594</v>
      </c>
      <c r="E13333">
        <v>1</v>
      </c>
      <c r="F13333">
        <v>0</v>
      </c>
      <c r="G13333">
        <v>0</v>
      </c>
      <c r="H13333">
        <v>4900000000000</v>
      </c>
      <c r="I13333">
        <v>340000000</v>
      </c>
      <c r="J13333">
        <v>4.1000000000000002E-2</v>
      </c>
    </row>
    <row r="13334" spans="1:10" customFormat="1" hidden="1" x14ac:dyDescent="0.25">
      <c r="A13334">
        <v>223</v>
      </c>
      <c r="B13334" t="s">
        <v>671</v>
      </c>
      <c r="C13334" t="s">
        <v>672</v>
      </c>
      <c r="D13334">
        <v>1022225664</v>
      </c>
      <c r="E13334">
        <v>1</v>
      </c>
      <c r="F13334">
        <v>0</v>
      </c>
      <c r="G13334">
        <v>0</v>
      </c>
      <c r="H13334">
        <v>1000000000</v>
      </c>
      <c r="I13334">
        <v>340000000</v>
      </c>
      <c r="J13334">
        <v>0</v>
      </c>
    </row>
    <row r="13335" spans="1:10" customFormat="1" hidden="1" x14ac:dyDescent="0.25">
      <c r="A13335">
        <v>223</v>
      </c>
      <c r="B13335" t="s">
        <v>1822</v>
      </c>
      <c r="C13335" t="s">
        <v>1823</v>
      </c>
      <c r="D13335">
        <v>1030233772621</v>
      </c>
      <c r="E13335">
        <v>380988042</v>
      </c>
      <c r="F13335">
        <v>1009987396</v>
      </c>
      <c r="G13335">
        <v>1</v>
      </c>
      <c r="H13335">
        <v>100000000000</v>
      </c>
      <c r="I13335">
        <v>340000000</v>
      </c>
      <c r="J13335">
        <v>3.9E-2</v>
      </c>
    </row>
    <row r="13336" spans="1:10" customFormat="1" hidden="1" x14ac:dyDescent="0.25">
      <c r="A13336">
        <v>223</v>
      </c>
      <c r="B13336" t="s">
        <v>232</v>
      </c>
      <c r="C13336" t="s">
        <v>233</v>
      </c>
      <c r="D13336">
        <v>0</v>
      </c>
      <c r="E13336">
        <v>0</v>
      </c>
      <c r="F13336">
        <v>0</v>
      </c>
      <c r="G13336">
        <v>0</v>
      </c>
      <c r="H13336">
        <v>10000000000</v>
      </c>
      <c r="I13336">
        <v>340000000</v>
      </c>
      <c r="J13336">
        <v>0</v>
      </c>
    </row>
    <row r="13337" spans="1:10" customFormat="1" hidden="1" x14ac:dyDescent="0.25">
      <c r="A13337">
        <v>223</v>
      </c>
      <c r="B13337" t="s">
        <v>571</v>
      </c>
      <c r="C13337" t="s">
        <v>572</v>
      </c>
      <c r="D13337">
        <v>25899854861702</v>
      </c>
      <c r="E13337">
        <v>1516840609</v>
      </c>
      <c r="F13337">
        <v>22264971580</v>
      </c>
      <c r="G13337">
        <v>17</v>
      </c>
      <c r="H13337">
        <v>5000000000000</v>
      </c>
      <c r="I13337">
        <v>345000000</v>
      </c>
      <c r="J13337">
        <v>0.05</v>
      </c>
    </row>
    <row r="13338" spans="1:10" customFormat="1" hidden="1" x14ac:dyDescent="0.25">
      <c r="A13338">
        <v>223</v>
      </c>
      <c r="B13338" t="s">
        <v>2701</v>
      </c>
      <c r="D13338">
        <v>0</v>
      </c>
      <c r="E13338">
        <v>0</v>
      </c>
      <c r="F13338">
        <v>0</v>
      </c>
      <c r="G13338">
        <v>0</v>
      </c>
      <c r="H13338">
        <v>10000000</v>
      </c>
      <c r="I13338">
        <v>340000000</v>
      </c>
      <c r="J13338">
        <v>1</v>
      </c>
    </row>
    <row r="13339" spans="1:10" customFormat="1" hidden="1" x14ac:dyDescent="0.25">
      <c r="A13339">
        <v>223</v>
      </c>
      <c r="B13339" t="s">
        <v>2640</v>
      </c>
      <c r="C13339" t="s">
        <v>2641</v>
      </c>
      <c r="D13339">
        <v>628153200947</v>
      </c>
      <c r="E13339">
        <v>1</v>
      </c>
      <c r="F13339">
        <v>0</v>
      </c>
      <c r="G13339">
        <v>0</v>
      </c>
      <c r="H13339">
        <v>25000000000</v>
      </c>
      <c r="I13339">
        <v>340000000</v>
      </c>
      <c r="J13339">
        <v>0.01</v>
      </c>
    </row>
    <row r="13340" spans="1:10" customFormat="1" hidden="1" x14ac:dyDescent="0.25">
      <c r="A13340">
        <v>223</v>
      </c>
      <c r="B13340" t="s">
        <v>2560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340000000</v>
      </c>
      <c r="J13340">
        <v>1</v>
      </c>
    </row>
    <row r="13341" spans="1:10" customFormat="1" hidden="1" x14ac:dyDescent="0.25">
      <c r="A13341">
        <v>223</v>
      </c>
      <c r="B13341" t="s">
        <v>294</v>
      </c>
      <c r="C13341" t="s">
        <v>295</v>
      </c>
      <c r="D13341">
        <v>30567845811</v>
      </c>
      <c r="E13341">
        <v>1</v>
      </c>
      <c r="F13341">
        <v>0</v>
      </c>
      <c r="G13341">
        <v>0</v>
      </c>
      <c r="H13341">
        <v>1000000000</v>
      </c>
      <c r="I13341">
        <v>340000000</v>
      </c>
      <c r="J13341">
        <v>0.02</v>
      </c>
    </row>
    <row r="13342" spans="1:10" customFormat="1" hidden="1" x14ac:dyDescent="0.25">
      <c r="A13342">
        <v>223</v>
      </c>
      <c r="B13342" t="s">
        <v>2647</v>
      </c>
      <c r="C13342" t="s">
        <v>2648</v>
      </c>
      <c r="D13342">
        <v>124266685</v>
      </c>
      <c r="E13342">
        <v>1</v>
      </c>
      <c r="F13342">
        <v>0</v>
      </c>
      <c r="G13342">
        <v>0</v>
      </c>
      <c r="H13342">
        <v>10000000</v>
      </c>
      <c r="I13342">
        <v>340000000</v>
      </c>
      <c r="J13342">
        <v>0</v>
      </c>
    </row>
    <row r="13343" spans="1:10" customFormat="1" hidden="1" x14ac:dyDescent="0.25">
      <c r="A13343">
        <v>223</v>
      </c>
      <c r="B13343" t="s">
        <v>270</v>
      </c>
      <c r="C13343" t="s">
        <v>271</v>
      </c>
      <c r="D13343">
        <v>8386632838192</v>
      </c>
      <c r="E13343">
        <v>420229085</v>
      </c>
      <c r="F13343">
        <v>7942679426</v>
      </c>
      <c r="G13343">
        <v>6</v>
      </c>
      <c r="H13343">
        <v>2000000000000</v>
      </c>
      <c r="I13343">
        <v>340000000</v>
      </c>
      <c r="J13343">
        <v>0.01</v>
      </c>
    </row>
    <row r="13344" spans="1:10" customFormat="1" hidden="1" x14ac:dyDescent="0.25">
      <c r="A13344">
        <v>223</v>
      </c>
      <c r="B13344" t="s">
        <v>2650</v>
      </c>
      <c r="C13344" t="s">
        <v>2651</v>
      </c>
      <c r="D13344">
        <v>30895573958</v>
      </c>
      <c r="E13344">
        <v>1</v>
      </c>
      <c r="F13344">
        <v>0</v>
      </c>
      <c r="G13344">
        <v>0</v>
      </c>
      <c r="H13344">
        <v>520000000</v>
      </c>
      <c r="I13344">
        <v>340000000</v>
      </c>
      <c r="J13344">
        <v>0.05</v>
      </c>
    </row>
    <row r="13345" spans="1:10" customFormat="1" hidden="1" x14ac:dyDescent="0.25">
      <c r="A13345">
        <v>223</v>
      </c>
      <c r="B13345" t="s">
        <v>2091</v>
      </c>
      <c r="C13345">
        <v>0</v>
      </c>
      <c r="D13345">
        <v>1186769875259</v>
      </c>
      <c r="E13345">
        <v>340000000</v>
      </c>
      <c r="F13345">
        <v>1050927561</v>
      </c>
      <c r="G13345">
        <v>1</v>
      </c>
      <c r="H13345">
        <v>70000000000</v>
      </c>
      <c r="I13345">
        <v>340000000</v>
      </c>
      <c r="J13345">
        <v>0</v>
      </c>
    </row>
    <row r="13346" spans="1:10" customFormat="1" hidden="1" x14ac:dyDescent="0.25">
      <c r="A13346">
        <v>223</v>
      </c>
      <c r="B13346" t="s">
        <v>1424</v>
      </c>
      <c r="C13346" t="s">
        <v>1425</v>
      </c>
      <c r="D13346">
        <v>10572753865744</v>
      </c>
      <c r="E13346">
        <v>668893185</v>
      </c>
      <c r="F13346">
        <v>9068054982</v>
      </c>
      <c r="G13346">
        <v>7</v>
      </c>
      <c r="H13346">
        <v>100000000000</v>
      </c>
      <c r="I13346">
        <v>340000000</v>
      </c>
      <c r="J13346">
        <v>3.5000000000000003E-2</v>
      </c>
    </row>
    <row r="13347" spans="1:10" customFormat="1" hidden="1" x14ac:dyDescent="0.25">
      <c r="A13347">
        <v>223</v>
      </c>
      <c r="B13347" t="s">
        <v>2596</v>
      </c>
      <c r="D13347">
        <v>10000000</v>
      </c>
      <c r="E13347">
        <v>1</v>
      </c>
      <c r="F13347">
        <v>0</v>
      </c>
      <c r="G13347">
        <v>0</v>
      </c>
      <c r="H13347">
        <v>1000000000</v>
      </c>
      <c r="I13347">
        <v>340000000</v>
      </c>
      <c r="J13347">
        <v>0.03</v>
      </c>
    </row>
    <row r="13348" spans="1:10" customFormat="1" hidden="1" x14ac:dyDescent="0.25">
      <c r="A13348">
        <v>223</v>
      </c>
      <c r="B13348" t="s">
        <v>230</v>
      </c>
      <c r="C13348" t="s">
        <v>231</v>
      </c>
      <c r="D13348">
        <v>841188172800</v>
      </c>
      <c r="E13348">
        <v>1</v>
      </c>
      <c r="F13348">
        <v>0</v>
      </c>
      <c r="G13348">
        <v>0</v>
      </c>
      <c r="H13348">
        <v>130000000000</v>
      </c>
      <c r="I13348">
        <v>340000000</v>
      </c>
      <c r="J13348">
        <v>0.02</v>
      </c>
    </row>
    <row r="13349" spans="1:10" customFormat="1" hidden="1" x14ac:dyDescent="0.25">
      <c r="A13349">
        <v>223</v>
      </c>
      <c r="B13349" t="s">
        <v>2565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340000000</v>
      </c>
      <c r="J13349">
        <v>1</v>
      </c>
    </row>
    <row r="13350" spans="1:10" customFormat="1" hidden="1" x14ac:dyDescent="0.25">
      <c r="A13350">
        <v>223</v>
      </c>
      <c r="B13350" t="s">
        <v>383</v>
      </c>
      <c r="C13350" t="s">
        <v>384</v>
      </c>
      <c r="D13350">
        <v>26692803134</v>
      </c>
      <c r="E13350">
        <v>1</v>
      </c>
      <c r="F13350">
        <v>0</v>
      </c>
      <c r="G13350">
        <v>0</v>
      </c>
      <c r="H13350">
        <v>26000000000</v>
      </c>
      <c r="I13350">
        <v>340000000</v>
      </c>
      <c r="J13350">
        <v>0</v>
      </c>
    </row>
    <row r="13351" spans="1:10" customFormat="1" hidden="1" x14ac:dyDescent="0.25">
      <c r="A13351">
        <v>223</v>
      </c>
      <c r="B13351" t="s">
        <v>1717</v>
      </c>
      <c r="C13351" t="s">
        <v>1718</v>
      </c>
      <c r="D13351">
        <v>117704795196</v>
      </c>
      <c r="E13351">
        <v>1</v>
      </c>
      <c r="F13351">
        <v>0</v>
      </c>
      <c r="G13351">
        <v>0</v>
      </c>
      <c r="H13351">
        <v>100000000000</v>
      </c>
      <c r="I13351">
        <v>340000000</v>
      </c>
      <c r="J13351">
        <v>0.02</v>
      </c>
    </row>
    <row r="13352" spans="1:10" customFormat="1" hidden="1" x14ac:dyDescent="0.25">
      <c r="A13352">
        <v>223</v>
      </c>
      <c r="B13352" t="s">
        <v>1464</v>
      </c>
      <c r="C13352" t="s">
        <v>1465</v>
      </c>
      <c r="D13352">
        <v>103014519838</v>
      </c>
      <c r="E13352">
        <v>1</v>
      </c>
      <c r="F13352">
        <v>0</v>
      </c>
      <c r="G13352">
        <v>0</v>
      </c>
      <c r="H13352">
        <v>100000000000</v>
      </c>
      <c r="I13352">
        <v>340000000</v>
      </c>
      <c r="J13352">
        <v>0.02</v>
      </c>
    </row>
    <row r="13353" spans="1:10" customFormat="1" hidden="1" x14ac:dyDescent="0.25">
      <c r="A13353">
        <v>223</v>
      </c>
      <c r="B13353" s="161" t="s">
        <v>741</v>
      </c>
      <c r="C13353" t="s">
        <v>742</v>
      </c>
      <c r="D13353">
        <v>102337207106631</v>
      </c>
      <c r="E13353">
        <v>1296400885</v>
      </c>
      <c r="F13353">
        <v>94683687670</v>
      </c>
      <c r="G13353">
        <v>69</v>
      </c>
      <c r="H13353">
        <v>111000000000</v>
      </c>
      <c r="I13353">
        <v>340000000</v>
      </c>
      <c r="J13353">
        <v>0.01</v>
      </c>
    </row>
    <row r="13354" spans="1:10" customFormat="1" hidden="1" x14ac:dyDescent="0.25">
      <c r="A13354">
        <v>223</v>
      </c>
      <c r="B13354" t="s">
        <v>2637</v>
      </c>
      <c r="C13354" t="s">
        <v>941</v>
      </c>
      <c r="D13354">
        <v>197619058</v>
      </c>
      <c r="E13354">
        <v>1</v>
      </c>
      <c r="F13354">
        <v>0</v>
      </c>
      <c r="G13354">
        <v>0</v>
      </c>
      <c r="H13354">
        <v>100000000</v>
      </c>
      <c r="I13354">
        <v>345000000</v>
      </c>
      <c r="J13354">
        <v>0.15</v>
      </c>
    </row>
    <row r="13355" spans="1:10" customFormat="1" hidden="1" x14ac:dyDescent="0.25">
      <c r="A13355">
        <v>223</v>
      </c>
      <c r="B13355" t="s">
        <v>2483</v>
      </c>
      <c r="C13355" t="s">
        <v>2484</v>
      </c>
      <c r="D13355">
        <v>56251599480247</v>
      </c>
      <c r="E13355">
        <v>1289585928</v>
      </c>
      <c r="F13355">
        <v>30703278363</v>
      </c>
      <c r="G13355">
        <v>23</v>
      </c>
      <c r="H13355">
        <v>100000000000</v>
      </c>
      <c r="I13355">
        <v>340000000</v>
      </c>
      <c r="J13355">
        <v>0.03</v>
      </c>
    </row>
    <row r="13356" spans="1:10" customFormat="1" hidden="1" x14ac:dyDescent="0.25">
      <c r="A13356">
        <v>223</v>
      </c>
      <c r="B13356" t="s">
        <v>2649</v>
      </c>
      <c r="C13356">
        <v>1337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customFormat="1" hidden="1" x14ac:dyDescent="0.25">
      <c r="A13357">
        <v>223</v>
      </c>
      <c r="B13357" t="s">
        <v>2784</v>
      </c>
      <c r="C13357" t="s">
        <v>2785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customFormat="1" hidden="1" x14ac:dyDescent="0.25">
      <c r="A13358">
        <v>223</v>
      </c>
      <c r="B13358" t="s">
        <v>2653</v>
      </c>
      <c r="C13358" t="s">
        <v>2654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customFormat="1" hidden="1" x14ac:dyDescent="0.25">
      <c r="A13359">
        <v>220</v>
      </c>
      <c r="B13359" t="s">
        <v>1354</v>
      </c>
      <c r="C13359" t="s">
        <v>1355</v>
      </c>
      <c r="D13359">
        <v>70651317279</v>
      </c>
      <c r="E13359">
        <v>1</v>
      </c>
      <c r="F13359">
        <v>0</v>
      </c>
      <c r="G13359">
        <v>0</v>
      </c>
      <c r="H13359">
        <v>1000000000</v>
      </c>
      <c r="I13359">
        <v>340000000</v>
      </c>
      <c r="J13359">
        <v>0.02</v>
      </c>
    </row>
    <row r="13360" spans="1:10" customFormat="1" hidden="1" x14ac:dyDescent="0.25">
      <c r="A13360">
        <v>221</v>
      </c>
      <c r="B13360" t="s">
        <v>154</v>
      </c>
      <c r="C13360" t="s">
        <v>155</v>
      </c>
      <c r="D13360">
        <v>220667030720</v>
      </c>
      <c r="E13360">
        <v>1</v>
      </c>
      <c r="F13360">
        <v>0</v>
      </c>
      <c r="G13360">
        <v>0</v>
      </c>
      <c r="H13360">
        <v>125000000000</v>
      </c>
      <c r="I13360">
        <v>340000000</v>
      </c>
      <c r="J13360">
        <v>3.3300000000000003E-2</v>
      </c>
    </row>
    <row r="13361" spans="1:10" customFormat="1" hidden="1" x14ac:dyDescent="0.25">
      <c r="A13361">
        <v>223</v>
      </c>
      <c r="B13361" t="s">
        <v>2786</v>
      </c>
      <c r="C13361" t="s">
        <v>2787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customFormat="1" hidden="1" x14ac:dyDescent="0.25">
      <c r="A13362">
        <v>223</v>
      </c>
      <c r="B13362" t="s">
        <v>2721</v>
      </c>
      <c r="C13362" t="s">
        <v>2722</v>
      </c>
      <c r="D13362">
        <v>10007550000</v>
      </c>
      <c r="E13362">
        <v>1</v>
      </c>
      <c r="F13362">
        <v>0</v>
      </c>
      <c r="G13362">
        <v>0</v>
      </c>
      <c r="H13362">
        <v>10000000000</v>
      </c>
      <c r="I13362">
        <v>340000000</v>
      </c>
      <c r="J13362">
        <v>1.7399999999999999E-2</v>
      </c>
    </row>
    <row r="13363" spans="1:10" customFormat="1" hidden="1" x14ac:dyDescent="0.25">
      <c r="A13363">
        <v>223</v>
      </c>
      <c r="B13363" t="s">
        <v>1034</v>
      </c>
      <c r="C13363" t="s">
        <v>1035</v>
      </c>
      <c r="D13363">
        <v>1437110119298</v>
      </c>
      <c r="E13363">
        <v>1</v>
      </c>
      <c r="F13363">
        <v>0</v>
      </c>
      <c r="G13363">
        <v>0</v>
      </c>
      <c r="H13363">
        <v>1004000000000</v>
      </c>
      <c r="I13363">
        <v>340000000</v>
      </c>
      <c r="J13363">
        <v>2.5000000000000001E-2</v>
      </c>
    </row>
    <row r="13364" spans="1:10" customFormat="1" hidden="1" x14ac:dyDescent="0.25">
      <c r="A13364">
        <v>223</v>
      </c>
      <c r="B13364" t="s">
        <v>290</v>
      </c>
      <c r="C13364" t="s">
        <v>291</v>
      </c>
      <c r="D13364">
        <v>11590397</v>
      </c>
      <c r="E13364">
        <v>1</v>
      </c>
      <c r="F13364">
        <v>0</v>
      </c>
      <c r="G13364">
        <v>0</v>
      </c>
      <c r="H13364">
        <v>10000000000</v>
      </c>
      <c r="I13364">
        <v>340000000</v>
      </c>
      <c r="J13364">
        <v>0</v>
      </c>
    </row>
    <row r="13365" spans="1:10" customFormat="1" hidden="1" x14ac:dyDescent="0.25">
      <c r="A13365">
        <v>223</v>
      </c>
      <c r="B13365" t="s">
        <v>146</v>
      </c>
      <c r="C13365" t="s">
        <v>147</v>
      </c>
      <c r="D13365">
        <v>157670627</v>
      </c>
      <c r="E13365">
        <v>1</v>
      </c>
      <c r="F13365">
        <v>0</v>
      </c>
      <c r="G13365">
        <v>0</v>
      </c>
      <c r="H13365">
        <v>150000000</v>
      </c>
      <c r="I13365">
        <v>340000000</v>
      </c>
      <c r="J13365">
        <v>0.01</v>
      </c>
    </row>
    <row r="13366" spans="1:10" customFormat="1" hidden="1" x14ac:dyDescent="0.25">
      <c r="A13366">
        <v>223</v>
      </c>
      <c r="B13366" t="s">
        <v>2344</v>
      </c>
      <c r="C13366" t="s">
        <v>2345</v>
      </c>
      <c r="D13366">
        <v>1273710592926</v>
      </c>
      <c r="E13366">
        <v>340000000</v>
      </c>
      <c r="F13366">
        <v>1051016276</v>
      </c>
      <c r="G13366">
        <v>1</v>
      </c>
      <c r="H13366">
        <v>123000000000</v>
      </c>
      <c r="I13366">
        <v>340000000</v>
      </c>
      <c r="J13366">
        <v>0</v>
      </c>
    </row>
    <row r="13367" spans="1:10" customFormat="1" hidden="1" x14ac:dyDescent="0.25">
      <c r="A13367">
        <v>223</v>
      </c>
      <c r="B13367" t="s">
        <v>2678</v>
      </c>
      <c r="C13367" t="s">
        <v>2679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customFormat="1" hidden="1" x14ac:dyDescent="0.25">
      <c r="A13368">
        <v>223</v>
      </c>
      <c r="B13368" t="s">
        <v>2244</v>
      </c>
      <c r="C13368" t="s">
        <v>2245</v>
      </c>
      <c r="D13368">
        <v>421744098219</v>
      </c>
      <c r="E13368">
        <v>1</v>
      </c>
      <c r="F13368">
        <v>0</v>
      </c>
      <c r="G13368">
        <v>0</v>
      </c>
      <c r="H13368">
        <v>375000000000</v>
      </c>
      <c r="I13368">
        <v>500000000</v>
      </c>
      <c r="J13368">
        <v>0</v>
      </c>
    </row>
    <row r="13369" spans="1:10" customFormat="1" hidden="1" x14ac:dyDescent="0.25">
      <c r="A13369">
        <v>223</v>
      </c>
      <c r="B13369" t="s">
        <v>1127</v>
      </c>
      <c r="C13369" t="s">
        <v>1128</v>
      </c>
      <c r="D13369">
        <v>2105905508473</v>
      </c>
      <c r="E13369">
        <v>489584831</v>
      </c>
      <c r="F13369">
        <v>3685923676</v>
      </c>
      <c r="G13369">
        <v>3</v>
      </c>
      <c r="H13369">
        <v>1000000000000</v>
      </c>
      <c r="I13369">
        <v>340000000</v>
      </c>
      <c r="J13369">
        <v>3.9E-2</v>
      </c>
    </row>
    <row r="13370" spans="1:10" customFormat="1" hidden="1" x14ac:dyDescent="0.25">
      <c r="A13370">
        <v>223</v>
      </c>
      <c r="B13370" t="s">
        <v>1014</v>
      </c>
      <c r="C13370" t="s">
        <v>1015</v>
      </c>
      <c r="D13370">
        <v>1087461798</v>
      </c>
      <c r="E13370">
        <v>1</v>
      </c>
      <c r="F13370">
        <v>0</v>
      </c>
      <c r="G13370">
        <v>0</v>
      </c>
      <c r="H13370">
        <v>500000000</v>
      </c>
      <c r="I13370">
        <v>350000000</v>
      </c>
      <c r="J13370">
        <v>0.02</v>
      </c>
    </row>
    <row r="13371" spans="1:10" customFormat="1" hidden="1" x14ac:dyDescent="0.25">
      <c r="A13371">
        <v>223</v>
      </c>
      <c r="B13371" t="s">
        <v>2657</v>
      </c>
      <c r="C13371" t="s">
        <v>2658</v>
      </c>
      <c r="D13371">
        <v>505846488</v>
      </c>
      <c r="E13371">
        <v>1</v>
      </c>
      <c r="F13371">
        <v>0</v>
      </c>
      <c r="G13371">
        <v>0</v>
      </c>
      <c r="H13371">
        <v>500000000</v>
      </c>
      <c r="I13371">
        <v>340000000</v>
      </c>
      <c r="J13371">
        <v>0.01</v>
      </c>
    </row>
    <row r="13372" spans="1:10" customFormat="1" hidden="1" x14ac:dyDescent="0.25">
      <c r="A13372">
        <v>223</v>
      </c>
      <c r="B13372" t="s">
        <v>2749</v>
      </c>
      <c r="C13372" t="s">
        <v>2567</v>
      </c>
      <c r="D13372">
        <v>547471426</v>
      </c>
      <c r="E13372">
        <v>1</v>
      </c>
      <c r="F13372">
        <v>0</v>
      </c>
      <c r="G13372">
        <v>0</v>
      </c>
      <c r="H13372">
        <v>500000000</v>
      </c>
      <c r="I13372">
        <v>340000000</v>
      </c>
      <c r="J13372">
        <v>0.01</v>
      </c>
    </row>
    <row r="13373" spans="1:10" customFormat="1" hidden="1" x14ac:dyDescent="0.25">
      <c r="A13373">
        <v>223</v>
      </c>
      <c r="B13373" t="s">
        <v>1244</v>
      </c>
      <c r="C13373" t="s">
        <v>1245</v>
      </c>
      <c r="D13373">
        <v>658176932428</v>
      </c>
      <c r="E13373">
        <v>1</v>
      </c>
      <c r="F13373">
        <v>0</v>
      </c>
      <c r="G13373">
        <v>0</v>
      </c>
      <c r="H13373">
        <v>149999999999</v>
      </c>
      <c r="I13373">
        <v>340000000</v>
      </c>
      <c r="J13373">
        <v>0</v>
      </c>
    </row>
    <row r="13374" spans="1:10" customFormat="1" hidden="1" x14ac:dyDescent="0.25">
      <c r="A13374">
        <v>223</v>
      </c>
      <c r="B13374" t="s">
        <v>1727</v>
      </c>
      <c r="C13374" t="s">
        <v>1728</v>
      </c>
      <c r="D13374">
        <v>18710083123</v>
      </c>
      <c r="E13374">
        <v>1</v>
      </c>
      <c r="F13374">
        <v>0</v>
      </c>
      <c r="G13374">
        <v>0</v>
      </c>
      <c r="H13374">
        <v>5000000000</v>
      </c>
      <c r="I13374">
        <v>340000000</v>
      </c>
      <c r="J13374">
        <v>0.05</v>
      </c>
    </row>
    <row r="13375" spans="1:10" customFormat="1" hidden="1" x14ac:dyDescent="0.25">
      <c r="A13375">
        <v>223</v>
      </c>
      <c r="B13375" t="s">
        <v>973</v>
      </c>
      <c r="C13375" t="s">
        <v>974</v>
      </c>
      <c r="D13375">
        <v>4472914593481</v>
      </c>
      <c r="E13375">
        <v>1</v>
      </c>
      <c r="F13375">
        <v>0</v>
      </c>
      <c r="G13375">
        <v>0</v>
      </c>
      <c r="H13375">
        <v>100000000000</v>
      </c>
      <c r="I13375">
        <v>340000000</v>
      </c>
      <c r="J13375">
        <v>0</v>
      </c>
    </row>
    <row r="13376" spans="1:10" customFormat="1" hidden="1" x14ac:dyDescent="0.25">
      <c r="A13376">
        <v>223</v>
      </c>
      <c r="B13376" t="s">
        <v>1404</v>
      </c>
      <c r="C13376" t="s">
        <v>1405</v>
      </c>
      <c r="D13376">
        <v>1172690924875</v>
      </c>
      <c r="E13376">
        <v>1</v>
      </c>
      <c r="F13376">
        <v>0</v>
      </c>
      <c r="G13376">
        <v>0</v>
      </c>
      <c r="H13376">
        <v>815260000000</v>
      </c>
      <c r="I13376">
        <v>340000000</v>
      </c>
      <c r="J13376">
        <v>0.03</v>
      </c>
    </row>
    <row r="13377" spans="1:10" customFormat="1" hidden="1" x14ac:dyDescent="0.25">
      <c r="A13377">
        <v>223</v>
      </c>
      <c r="B13377" t="s">
        <v>2036</v>
      </c>
      <c r="C13377" t="s">
        <v>1219</v>
      </c>
      <c r="D13377">
        <v>63559420784</v>
      </c>
      <c r="E13377">
        <v>1</v>
      </c>
      <c r="F13377">
        <v>0</v>
      </c>
      <c r="G13377">
        <v>0</v>
      </c>
      <c r="H13377">
        <v>50116000000</v>
      </c>
      <c r="I13377">
        <v>340000000</v>
      </c>
      <c r="J13377">
        <v>0.02</v>
      </c>
    </row>
    <row r="13378" spans="1:10" customFormat="1" hidden="1" x14ac:dyDescent="0.25">
      <c r="A13378">
        <v>223</v>
      </c>
      <c r="B13378" t="s">
        <v>2072</v>
      </c>
      <c r="D13378">
        <v>548606340</v>
      </c>
      <c r="E13378">
        <v>1</v>
      </c>
      <c r="F13378">
        <v>0</v>
      </c>
      <c r="G13378">
        <v>0</v>
      </c>
      <c r="H13378">
        <v>100000000</v>
      </c>
      <c r="I13378">
        <v>345000000</v>
      </c>
      <c r="J13378">
        <v>0.15</v>
      </c>
    </row>
    <row r="13379" spans="1:10" customFormat="1" hidden="1" x14ac:dyDescent="0.25">
      <c r="A13379">
        <v>223</v>
      </c>
      <c r="B13379" t="s">
        <v>1992</v>
      </c>
      <c r="C13379" t="s">
        <v>1993</v>
      </c>
      <c r="D13379">
        <v>2393131609743</v>
      </c>
      <c r="E13379">
        <v>340000000</v>
      </c>
      <c r="F13379">
        <v>2441918266</v>
      </c>
      <c r="G13379">
        <v>2</v>
      </c>
      <c r="H13379">
        <v>85000000000</v>
      </c>
      <c r="I13379">
        <v>340000000</v>
      </c>
      <c r="J13379">
        <v>0</v>
      </c>
    </row>
    <row r="13380" spans="1:10" customFormat="1" hidden="1" x14ac:dyDescent="0.25">
      <c r="A13380">
        <v>223</v>
      </c>
      <c r="B13380" t="s">
        <v>825</v>
      </c>
      <c r="C13380" t="s">
        <v>826</v>
      </c>
      <c r="D13380">
        <v>7425921679213</v>
      </c>
      <c r="E13380">
        <v>388842708</v>
      </c>
      <c r="F13380">
        <v>2393292701</v>
      </c>
      <c r="G13380">
        <v>2</v>
      </c>
      <c r="H13380">
        <v>140000000000</v>
      </c>
      <c r="I13380">
        <v>340000000</v>
      </c>
      <c r="J13380">
        <v>0.02</v>
      </c>
    </row>
    <row r="13381" spans="1:10" customFormat="1" hidden="1" x14ac:dyDescent="0.25">
      <c r="A13381">
        <v>223</v>
      </c>
      <c r="B13381" t="s">
        <v>1545</v>
      </c>
      <c r="C13381" t="s">
        <v>1546</v>
      </c>
      <c r="D13381">
        <v>37857855379</v>
      </c>
      <c r="E13381">
        <v>1</v>
      </c>
      <c r="F13381">
        <v>0</v>
      </c>
      <c r="G13381">
        <v>0</v>
      </c>
      <c r="H13381">
        <v>100000000</v>
      </c>
      <c r="I13381">
        <v>340000000</v>
      </c>
      <c r="J13381">
        <v>7.4999999999999997E-3</v>
      </c>
    </row>
    <row r="13382" spans="1:10" customFormat="1" hidden="1" x14ac:dyDescent="0.25">
      <c r="A13382">
        <v>223</v>
      </c>
      <c r="B13382" t="s">
        <v>839</v>
      </c>
      <c r="C13382" t="s">
        <v>840</v>
      </c>
      <c r="D13382">
        <v>103164846</v>
      </c>
      <c r="E13382">
        <v>1</v>
      </c>
      <c r="F13382">
        <v>0</v>
      </c>
      <c r="G13382">
        <v>0</v>
      </c>
      <c r="H13382">
        <v>25000000000</v>
      </c>
      <c r="I13382">
        <v>340000000</v>
      </c>
      <c r="J13382">
        <v>0.01</v>
      </c>
    </row>
    <row r="13383" spans="1:10" customFormat="1" hidden="1" x14ac:dyDescent="0.25">
      <c r="A13383">
        <v>223</v>
      </c>
      <c r="B13383" t="s">
        <v>1611</v>
      </c>
      <c r="C13383" t="s">
        <v>1612</v>
      </c>
      <c r="D13383">
        <v>36166228912611</v>
      </c>
      <c r="E13383">
        <v>1123106900</v>
      </c>
      <c r="F13383">
        <v>25320456452</v>
      </c>
      <c r="G13383">
        <v>19</v>
      </c>
      <c r="H13383">
        <v>500000000000</v>
      </c>
      <c r="I13383">
        <v>340000000</v>
      </c>
      <c r="J13383">
        <v>0.03</v>
      </c>
    </row>
    <row r="13384" spans="1:10" customFormat="1" hidden="1" x14ac:dyDescent="0.25">
      <c r="A13384">
        <v>223</v>
      </c>
      <c r="B13384" t="s">
        <v>2270</v>
      </c>
      <c r="C13384" t="s">
        <v>2271</v>
      </c>
      <c r="D13384">
        <v>114608609912866</v>
      </c>
      <c r="E13384">
        <v>4858847111</v>
      </c>
      <c r="F13384">
        <v>85858095110</v>
      </c>
      <c r="G13384">
        <v>65</v>
      </c>
      <c r="H13384">
        <v>2500000000000</v>
      </c>
      <c r="I13384">
        <v>340000000</v>
      </c>
      <c r="J13384">
        <v>0.05</v>
      </c>
    </row>
    <row r="13385" spans="1:10" customFormat="1" hidden="1" x14ac:dyDescent="0.25">
      <c r="A13385">
        <v>223</v>
      </c>
      <c r="B13385" t="s">
        <v>2543</v>
      </c>
      <c r="C13385" t="s">
        <v>2544</v>
      </c>
      <c r="D13385">
        <v>158008225111862</v>
      </c>
      <c r="E13385">
        <v>11779848199</v>
      </c>
      <c r="F13385">
        <v>123146601212</v>
      </c>
      <c r="G13385">
        <v>97</v>
      </c>
      <c r="H13385">
        <v>100000000000</v>
      </c>
      <c r="I13385">
        <v>340000000</v>
      </c>
      <c r="J13385">
        <v>8.5000000000000006E-2</v>
      </c>
    </row>
    <row r="13386" spans="1:10" customFormat="1" hidden="1" x14ac:dyDescent="0.25">
      <c r="A13386">
        <v>223</v>
      </c>
      <c r="B13386" t="s">
        <v>701</v>
      </c>
      <c r="C13386" t="s">
        <v>702</v>
      </c>
      <c r="D13386">
        <v>122011916869170</v>
      </c>
      <c r="E13386">
        <v>6086580959</v>
      </c>
      <c r="F13386">
        <v>76347432750</v>
      </c>
      <c r="G13386">
        <v>59</v>
      </c>
      <c r="H13386">
        <v>3300000000000</v>
      </c>
      <c r="I13386">
        <v>340000000</v>
      </c>
      <c r="J13386">
        <v>7.0000000000000007E-2</v>
      </c>
    </row>
    <row r="13387" spans="1:10" customFormat="1" hidden="1" x14ac:dyDescent="0.25">
      <c r="A13387">
        <v>223</v>
      </c>
      <c r="B13387" t="s">
        <v>441</v>
      </c>
      <c r="C13387" t="s">
        <v>442</v>
      </c>
      <c r="D13387">
        <v>2840281224622</v>
      </c>
      <c r="E13387">
        <v>1</v>
      </c>
      <c r="F13387">
        <v>0</v>
      </c>
      <c r="G13387">
        <v>0</v>
      </c>
      <c r="H13387">
        <v>115000000000</v>
      </c>
      <c r="I13387">
        <v>340000000</v>
      </c>
      <c r="J13387">
        <v>2.9899999999999999E-2</v>
      </c>
    </row>
    <row r="13388" spans="1:10" customFormat="1" hidden="1" x14ac:dyDescent="0.25">
      <c r="A13388">
        <v>223</v>
      </c>
      <c r="B13388" t="s">
        <v>2704</v>
      </c>
      <c r="C13388" t="s">
        <v>2705</v>
      </c>
      <c r="D13388">
        <v>10701687471</v>
      </c>
      <c r="E13388">
        <v>1</v>
      </c>
      <c r="F13388">
        <v>0</v>
      </c>
      <c r="G13388">
        <v>0</v>
      </c>
      <c r="H13388">
        <v>6500000000</v>
      </c>
      <c r="I13388">
        <v>350000000</v>
      </c>
      <c r="J13388">
        <v>0.15</v>
      </c>
    </row>
    <row r="13389" spans="1:10" customFormat="1" hidden="1" x14ac:dyDescent="0.25">
      <c r="A13389">
        <v>223</v>
      </c>
      <c r="B13389" t="s">
        <v>2437</v>
      </c>
      <c r="C13389" t="s">
        <v>2438</v>
      </c>
      <c r="D13389">
        <v>41574021143959</v>
      </c>
      <c r="E13389">
        <v>778463098</v>
      </c>
      <c r="F13389">
        <v>21484691824</v>
      </c>
      <c r="G13389">
        <v>16</v>
      </c>
      <c r="H13389">
        <v>333369636963</v>
      </c>
      <c r="I13389">
        <v>340000000</v>
      </c>
      <c r="J13389">
        <v>0.02</v>
      </c>
    </row>
    <row r="13390" spans="1:10" customFormat="1" hidden="1" x14ac:dyDescent="0.25">
      <c r="A13390">
        <v>223</v>
      </c>
      <c r="B13390" t="s">
        <v>1790</v>
      </c>
      <c r="C13390" t="s">
        <v>1791</v>
      </c>
      <c r="D13390">
        <v>13166249247618</v>
      </c>
      <c r="E13390">
        <v>500209141</v>
      </c>
      <c r="F13390">
        <v>7850247918</v>
      </c>
      <c r="G13390">
        <v>6</v>
      </c>
      <c r="H13390">
        <v>500000000000</v>
      </c>
      <c r="I13390">
        <v>340000000</v>
      </c>
      <c r="J13390">
        <v>0.02</v>
      </c>
    </row>
    <row r="13391" spans="1:10" customFormat="1" hidden="1" x14ac:dyDescent="0.25">
      <c r="A13391">
        <v>223</v>
      </c>
      <c r="B13391" t="s">
        <v>507</v>
      </c>
      <c r="C13391" t="s">
        <v>508</v>
      </c>
      <c r="D13391">
        <v>22591459335507</v>
      </c>
      <c r="E13391">
        <v>787427070</v>
      </c>
      <c r="F13391">
        <v>14516688991</v>
      </c>
      <c r="G13391">
        <v>11</v>
      </c>
      <c r="H13391">
        <v>250000000000</v>
      </c>
      <c r="I13391">
        <v>340000000</v>
      </c>
      <c r="J13391">
        <v>2.9899999999999999E-2</v>
      </c>
    </row>
    <row r="13392" spans="1:10" customFormat="1" hidden="1" x14ac:dyDescent="0.25">
      <c r="A13392">
        <v>223</v>
      </c>
      <c r="B13392" t="s">
        <v>1623</v>
      </c>
      <c r="C13392" t="s">
        <v>1624</v>
      </c>
      <c r="D13392">
        <v>0</v>
      </c>
      <c r="E13392">
        <v>0</v>
      </c>
      <c r="F13392">
        <v>0</v>
      </c>
      <c r="G13392">
        <v>0</v>
      </c>
      <c r="H13392">
        <v>10000000000</v>
      </c>
      <c r="I13392">
        <v>340000000</v>
      </c>
      <c r="J13392">
        <v>0.03</v>
      </c>
    </row>
    <row r="13393" spans="1:10" customFormat="1" hidden="1" x14ac:dyDescent="0.25">
      <c r="A13393">
        <v>223</v>
      </c>
      <c r="B13393" t="s">
        <v>905</v>
      </c>
      <c r="C13393" t="s">
        <v>906</v>
      </c>
      <c r="D13393">
        <v>1223285907062</v>
      </c>
      <c r="E13393">
        <v>345254892</v>
      </c>
      <c r="F13393">
        <v>1045723546</v>
      </c>
      <c r="G13393">
        <v>1</v>
      </c>
      <c r="H13393">
        <v>100000000000</v>
      </c>
      <c r="I13393">
        <v>340000000</v>
      </c>
      <c r="J13393">
        <v>5.0000000000000001E-3</v>
      </c>
    </row>
    <row r="13394" spans="1:10" customFormat="1" hidden="1" x14ac:dyDescent="0.25">
      <c r="A13394">
        <v>223</v>
      </c>
      <c r="B13394" t="s">
        <v>1123</v>
      </c>
      <c r="C13394" t="s">
        <v>1124</v>
      </c>
      <c r="D13394">
        <v>150540368605149</v>
      </c>
      <c r="E13394">
        <v>2420278550</v>
      </c>
      <c r="F13394">
        <v>101933648976</v>
      </c>
      <c r="G13394">
        <v>75</v>
      </c>
      <c r="H13394">
        <v>300000000000</v>
      </c>
      <c r="I13394">
        <v>340000000</v>
      </c>
      <c r="J13394">
        <v>0.02</v>
      </c>
    </row>
    <row r="13395" spans="1:10" customFormat="1" hidden="1" x14ac:dyDescent="0.25">
      <c r="A13395">
        <v>223</v>
      </c>
      <c r="B13395" t="s">
        <v>1721</v>
      </c>
      <c r="C13395" t="s">
        <v>1722</v>
      </c>
      <c r="D13395">
        <v>1768372664981</v>
      </c>
      <c r="E13395">
        <v>340000000</v>
      </c>
      <c r="F13395">
        <v>2443106230</v>
      </c>
      <c r="G13395">
        <v>2</v>
      </c>
      <c r="H13395">
        <v>1220000000000</v>
      </c>
      <c r="I13395">
        <v>340000000</v>
      </c>
      <c r="J13395">
        <v>0</v>
      </c>
    </row>
    <row r="13396" spans="1:10" customFormat="1" hidden="1" x14ac:dyDescent="0.25">
      <c r="A13396">
        <v>223</v>
      </c>
      <c r="B13396" t="s">
        <v>276</v>
      </c>
      <c r="C13396" t="s">
        <v>277</v>
      </c>
      <c r="D13396">
        <v>60673730496945</v>
      </c>
      <c r="E13396">
        <v>1373074894</v>
      </c>
      <c r="F13396">
        <v>33402754911</v>
      </c>
      <c r="G13396">
        <v>25</v>
      </c>
      <c r="H13396">
        <v>120000000000</v>
      </c>
      <c r="I13396">
        <v>340000000</v>
      </c>
      <c r="J13396">
        <v>0.03</v>
      </c>
    </row>
    <row r="13397" spans="1:10" customFormat="1" hidden="1" x14ac:dyDescent="0.25">
      <c r="A13397">
        <v>223</v>
      </c>
      <c r="B13397" t="s">
        <v>222</v>
      </c>
      <c r="C13397" t="s">
        <v>223</v>
      </c>
      <c r="D13397">
        <v>197755621763173</v>
      </c>
      <c r="E13397">
        <v>340000000</v>
      </c>
      <c r="F13397">
        <v>148564487092</v>
      </c>
      <c r="G13397">
        <v>107</v>
      </c>
      <c r="H13397">
        <v>425000000000</v>
      </c>
      <c r="I13397">
        <v>340000000</v>
      </c>
      <c r="J13397">
        <v>0</v>
      </c>
    </row>
    <row r="13398" spans="1:10" customFormat="1" hidden="1" x14ac:dyDescent="0.25">
      <c r="A13398">
        <v>223</v>
      </c>
      <c r="B13398" t="s">
        <v>2686</v>
      </c>
      <c r="C13398" t="s">
        <v>603</v>
      </c>
      <c r="D13398">
        <v>50194122822</v>
      </c>
      <c r="E13398">
        <v>1</v>
      </c>
      <c r="F13398">
        <v>0</v>
      </c>
      <c r="G13398">
        <v>0</v>
      </c>
      <c r="H13398">
        <v>10000000000</v>
      </c>
      <c r="I13398">
        <v>340000000</v>
      </c>
      <c r="J13398">
        <v>0.02</v>
      </c>
    </row>
    <row r="13399" spans="1:10" customFormat="1" hidden="1" x14ac:dyDescent="0.25">
      <c r="A13399">
        <v>223</v>
      </c>
      <c r="B13399" t="s">
        <v>794</v>
      </c>
      <c r="C13399" t="s">
        <v>795</v>
      </c>
      <c r="D13399">
        <v>27377752875668</v>
      </c>
      <c r="E13399">
        <v>499765060</v>
      </c>
      <c r="F13399">
        <v>17591908354</v>
      </c>
      <c r="G13399">
        <v>13</v>
      </c>
      <c r="H13399">
        <v>450000000000</v>
      </c>
      <c r="I13399">
        <v>340000000</v>
      </c>
      <c r="J13399">
        <v>8.9999999999999993E-3</v>
      </c>
    </row>
    <row r="13400" spans="1:10" customFormat="1" hidden="1" x14ac:dyDescent="0.25">
      <c r="A13400">
        <v>223</v>
      </c>
      <c r="B13400" t="s">
        <v>2687</v>
      </c>
      <c r="C13400" t="s">
        <v>2688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customFormat="1" hidden="1" x14ac:dyDescent="0.25">
      <c r="A13401">
        <v>223</v>
      </c>
      <c r="B13401" t="s">
        <v>2281</v>
      </c>
      <c r="C13401" t="s">
        <v>2282</v>
      </c>
      <c r="D13401">
        <v>870598183620</v>
      </c>
      <c r="E13401">
        <v>1</v>
      </c>
      <c r="F13401">
        <v>0</v>
      </c>
      <c r="G13401">
        <v>0</v>
      </c>
      <c r="H13401">
        <v>125000000000</v>
      </c>
      <c r="I13401">
        <v>340000000</v>
      </c>
      <c r="J13401">
        <v>0.01</v>
      </c>
    </row>
    <row r="13402" spans="1:10" customFormat="1" hidden="1" x14ac:dyDescent="0.25">
      <c r="A13402">
        <v>223</v>
      </c>
      <c r="B13402" t="s">
        <v>256</v>
      </c>
      <c r="C13402" t="s">
        <v>257</v>
      </c>
      <c r="D13402">
        <v>720218417801</v>
      </c>
      <c r="E13402">
        <v>1</v>
      </c>
      <c r="F13402">
        <v>0</v>
      </c>
      <c r="G13402">
        <v>0</v>
      </c>
      <c r="H13402">
        <v>111000000000</v>
      </c>
      <c r="I13402">
        <v>340000000</v>
      </c>
      <c r="J13402">
        <v>0</v>
      </c>
    </row>
    <row r="13403" spans="1:10" customFormat="1" hidden="1" x14ac:dyDescent="0.25">
      <c r="A13403">
        <v>223</v>
      </c>
      <c r="B13403" t="s">
        <v>2689</v>
      </c>
      <c r="C13403" t="s">
        <v>2690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customFormat="1" hidden="1" x14ac:dyDescent="0.25">
      <c r="A13404">
        <v>223</v>
      </c>
      <c r="B13404" t="s">
        <v>2691</v>
      </c>
      <c r="C13404" t="s">
        <v>2692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customFormat="1" hidden="1" x14ac:dyDescent="0.25">
      <c r="A13405">
        <v>223</v>
      </c>
      <c r="B13405" t="s">
        <v>2222</v>
      </c>
      <c r="C13405" t="s">
        <v>2223</v>
      </c>
      <c r="D13405">
        <v>202122307141</v>
      </c>
      <c r="E13405">
        <v>1</v>
      </c>
      <c r="F13405">
        <v>0</v>
      </c>
      <c r="G13405">
        <v>0</v>
      </c>
      <c r="H13405">
        <v>100000000000</v>
      </c>
      <c r="I13405">
        <v>340000000</v>
      </c>
      <c r="J13405">
        <v>0.02</v>
      </c>
    </row>
    <row r="13406" spans="1:10" customFormat="1" hidden="1" x14ac:dyDescent="0.25">
      <c r="A13406">
        <v>223</v>
      </c>
      <c r="B13406" t="s">
        <v>242</v>
      </c>
      <c r="C13406" t="s">
        <v>243</v>
      </c>
      <c r="D13406">
        <v>2242324706446</v>
      </c>
      <c r="E13406">
        <v>413259142</v>
      </c>
      <c r="F13406">
        <v>2368712285</v>
      </c>
      <c r="G13406">
        <v>2</v>
      </c>
      <c r="H13406">
        <v>100000000000</v>
      </c>
      <c r="I13406">
        <v>340000000</v>
      </c>
      <c r="J13406">
        <v>0.03</v>
      </c>
    </row>
    <row r="13407" spans="1:10" customFormat="1" hidden="1" x14ac:dyDescent="0.25">
      <c r="A13407">
        <v>223</v>
      </c>
      <c r="B13407" t="s">
        <v>2759</v>
      </c>
      <c r="C13407" t="s">
        <v>2760</v>
      </c>
      <c r="D13407">
        <v>2871878412352</v>
      </c>
      <c r="E13407">
        <v>442555159</v>
      </c>
      <c r="F13407">
        <v>2339234344</v>
      </c>
      <c r="G13407">
        <v>2</v>
      </c>
      <c r="H13407">
        <v>50000000000</v>
      </c>
      <c r="I13407">
        <v>340000000</v>
      </c>
      <c r="J13407">
        <v>4.2000000000000003E-2</v>
      </c>
    </row>
    <row r="13408" spans="1:10" customFormat="1" hidden="1" x14ac:dyDescent="0.25">
      <c r="A13408">
        <v>223</v>
      </c>
      <c r="B13408" t="s">
        <v>2699</v>
      </c>
      <c r="C13408" t="s">
        <v>2700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customFormat="1" hidden="1" x14ac:dyDescent="0.25">
      <c r="A13409">
        <v>223</v>
      </c>
      <c r="B13409" t="s">
        <v>2252</v>
      </c>
      <c r="C13409" t="s">
        <v>2253</v>
      </c>
      <c r="D13409">
        <v>65701654165400</v>
      </c>
      <c r="E13409">
        <v>879163856</v>
      </c>
      <c r="F13409">
        <v>53377221778</v>
      </c>
      <c r="G13409">
        <v>39</v>
      </c>
      <c r="H13409">
        <v>200000000000</v>
      </c>
      <c r="I13409">
        <v>340000000</v>
      </c>
      <c r="J13409">
        <v>0.01</v>
      </c>
    </row>
    <row r="13410" spans="1:10" customFormat="1" hidden="1" x14ac:dyDescent="0.25">
      <c r="A13410">
        <v>223</v>
      </c>
      <c r="B13410" t="s">
        <v>1398</v>
      </c>
      <c r="C13410" t="s">
        <v>1399</v>
      </c>
      <c r="D13410">
        <v>7933431371352</v>
      </c>
      <c r="E13410">
        <v>644515655</v>
      </c>
      <c r="F13410">
        <v>11876110583</v>
      </c>
      <c r="G13410">
        <v>9</v>
      </c>
      <c r="H13410">
        <v>200000000000</v>
      </c>
      <c r="I13410">
        <v>340000000</v>
      </c>
      <c r="J13410">
        <v>2.5000000000000001E-2</v>
      </c>
    </row>
    <row r="13411" spans="1:10" customFormat="1" hidden="1" x14ac:dyDescent="0.25">
      <c r="A13411">
        <v>223</v>
      </c>
      <c r="B13411" t="s">
        <v>942</v>
      </c>
      <c r="C13411" t="s">
        <v>943</v>
      </c>
      <c r="D13411">
        <v>4735818319389</v>
      </c>
      <c r="E13411">
        <v>413259418</v>
      </c>
      <c r="F13411">
        <v>2368721206</v>
      </c>
      <c r="G13411">
        <v>2</v>
      </c>
      <c r="H13411">
        <v>100000000000</v>
      </c>
      <c r="I13411">
        <v>340000000</v>
      </c>
      <c r="J13411">
        <v>0.03</v>
      </c>
    </row>
    <row r="13412" spans="1:10" customFormat="1" hidden="1" x14ac:dyDescent="0.25">
      <c r="A13412">
        <v>223</v>
      </c>
      <c r="B13412" t="s">
        <v>1214</v>
      </c>
      <c r="C13412" t="s">
        <v>1215</v>
      </c>
      <c r="D13412">
        <v>122783760574</v>
      </c>
      <c r="E13412">
        <v>1</v>
      </c>
      <c r="F13412">
        <v>0</v>
      </c>
      <c r="G13412">
        <v>0</v>
      </c>
      <c r="H13412">
        <v>111400000000</v>
      </c>
      <c r="I13412">
        <v>340000000</v>
      </c>
      <c r="J13412">
        <v>0.02</v>
      </c>
    </row>
    <row r="13413" spans="1:10" customFormat="1" hidden="1" x14ac:dyDescent="0.25">
      <c r="A13413">
        <v>223</v>
      </c>
      <c r="B13413" t="s">
        <v>2568</v>
      </c>
      <c r="C13413" t="s">
        <v>2569</v>
      </c>
      <c r="D13413">
        <v>303592453496</v>
      </c>
      <c r="E13413">
        <v>1</v>
      </c>
      <c r="F13413">
        <v>0</v>
      </c>
      <c r="G13413">
        <v>0</v>
      </c>
      <c r="H13413">
        <v>5000000000</v>
      </c>
      <c r="I13413">
        <v>340000000</v>
      </c>
      <c r="J13413">
        <v>0.05</v>
      </c>
    </row>
    <row r="13414" spans="1:10" customFormat="1" hidden="1" x14ac:dyDescent="0.25">
      <c r="A13414">
        <v>223</v>
      </c>
      <c r="B13414" t="s">
        <v>1147</v>
      </c>
      <c r="C13414" t="s">
        <v>1148</v>
      </c>
      <c r="D13414">
        <v>1540625894467</v>
      </c>
      <c r="E13414">
        <v>1</v>
      </c>
      <c r="F13414">
        <v>0</v>
      </c>
      <c r="G13414">
        <v>0</v>
      </c>
      <c r="H13414">
        <v>10000000000</v>
      </c>
      <c r="I13414">
        <v>340000000</v>
      </c>
      <c r="J13414">
        <v>0</v>
      </c>
    </row>
    <row r="13415" spans="1:10" customFormat="1" hidden="1" x14ac:dyDescent="0.25">
      <c r="A13415">
        <v>223</v>
      </c>
      <c r="B13415" t="s">
        <v>944</v>
      </c>
      <c r="C13415" t="s">
        <v>945</v>
      </c>
      <c r="D13415">
        <v>69865461080886</v>
      </c>
      <c r="E13415">
        <v>3174337592</v>
      </c>
      <c r="F13415">
        <v>53852414264</v>
      </c>
      <c r="G13415">
        <v>41</v>
      </c>
      <c r="H13415">
        <v>50000000000</v>
      </c>
      <c r="I13415">
        <v>340000000</v>
      </c>
      <c r="J13415">
        <v>0.05</v>
      </c>
    </row>
    <row r="13416" spans="1:10" customFormat="1" hidden="1" x14ac:dyDescent="0.25">
      <c r="A13416">
        <v>223</v>
      </c>
      <c r="B13416" t="s">
        <v>2695</v>
      </c>
      <c r="C13416" t="s">
        <v>2696</v>
      </c>
      <c r="D13416">
        <v>103227092006</v>
      </c>
      <c r="E13416">
        <v>1</v>
      </c>
      <c r="F13416">
        <v>0</v>
      </c>
      <c r="G13416">
        <v>0</v>
      </c>
      <c r="H13416">
        <v>100000000</v>
      </c>
      <c r="I13416">
        <v>345000000</v>
      </c>
      <c r="J13416">
        <v>2.5000000000000001E-2</v>
      </c>
    </row>
    <row r="13417" spans="1:10" customFormat="1" hidden="1" x14ac:dyDescent="0.25">
      <c r="A13417">
        <v>223</v>
      </c>
      <c r="B13417" t="s">
        <v>2291</v>
      </c>
      <c r="C13417" t="s">
        <v>2292</v>
      </c>
      <c r="D13417">
        <v>163017420336</v>
      </c>
      <c r="E13417">
        <v>1</v>
      </c>
      <c r="F13417">
        <v>0</v>
      </c>
      <c r="G13417">
        <v>0</v>
      </c>
      <c r="H13417">
        <v>130000000000</v>
      </c>
      <c r="I13417">
        <v>345000000</v>
      </c>
      <c r="J13417">
        <v>0</v>
      </c>
    </row>
    <row r="13418" spans="1:10" customFormat="1" hidden="1" x14ac:dyDescent="0.25">
      <c r="A13418">
        <v>223</v>
      </c>
      <c r="B13418" t="s">
        <v>2731</v>
      </c>
      <c r="C13418" t="s">
        <v>2732</v>
      </c>
      <c r="D13418">
        <v>10024313116</v>
      </c>
      <c r="E13418">
        <v>1</v>
      </c>
      <c r="F13418">
        <v>0</v>
      </c>
      <c r="G13418">
        <v>0</v>
      </c>
      <c r="H13418">
        <v>10000000000</v>
      </c>
      <c r="I13418">
        <v>340000000</v>
      </c>
      <c r="J13418">
        <v>3.4000000000000002E-2</v>
      </c>
    </row>
    <row r="13419" spans="1:10" customFormat="1" hidden="1" x14ac:dyDescent="0.25">
      <c r="A13419">
        <v>223</v>
      </c>
      <c r="B13419" t="s">
        <v>1695</v>
      </c>
      <c r="C13419" t="s">
        <v>1696</v>
      </c>
      <c r="D13419">
        <v>96243620466683</v>
      </c>
      <c r="E13419">
        <v>1087748511</v>
      </c>
      <c r="F13419">
        <v>74027102595</v>
      </c>
      <c r="G13419">
        <v>54</v>
      </c>
      <c r="H13419">
        <v>111000000000</v>
      </c>
      <c r="I13419">
        <v>340000000</v>
      </c>
      <c r="J13419">
        <v>0.01</v>
      </c>
    </row>
    <row r="13420" spans="1:10" customFormat="1" hidden="1" x14ac:dyDescent="0.25">
      <c r="A13420">
        <v>223</v>
      </c>
      <c r="B13420" t="s">
        <v>1974</v>
      </c>
      <c r="C13420" t="s">
        <v>1975</v>
      </c>
      <c r="D13420">
        <v>159157566548868</v>
      </c>
      <c r="E13420">
        <v>6095220168</v>
      </c>
      <c r="F13420">
        <v>109349183194</v>
      </c>
      <c r="G13420">
        <v>83</v>
      </c>
      <c r="H13420">
        <v>50000000000</v>
      </c>
      <c r="I13420">
        <v>340000000</v>
      </c>
      <c r="J13420">
        <v>0.05</v>
      </c>
    </row>
    <row r="13421" spans="1:10" customFormat="1" hidden="1" x14ac:dyDescent="0.25">
      <c r="A13421">
        <v>223</v>
      </c>
      <c r="B13421" s="161" t="s">
        <v>713</v>
      </c>
      <c r="C13421" t="s">
        <v>714</v>
      </c>
      <c r="D13421">
        <v>0</v>
      </c>
      <c r="E13421">
        <v>0</v>
      </c>
      <c r="F13421">
        <v>0</v>
      </c>
      <c r="G13421">
        <v>0</v>
      </c>
      <c r="H13421">
        <v>600000000</v>
      </c>
      <c r="I13421">
        <v>340000000</v>
      </c>
      <c r="J13421">
        <v>2.5000000000000001E-2</v>
      </c>
    </row>
    <row r="13422" spans="1:10" customFormat="1" hidden="1" x14ac:dyDescent="0.25">
      <c r="A13422">
        <v>223</v>
      </c>
      <c r="B13422" t="s">
        <v>2005</v>
      </c>
      <c r="C13422" t="s">
        <v>2006</v>
      </c>
      <c r="D13422">
        <v>100039957826536</v>
      </c>
      <c r="E13422">
        <v>2896158354</v>
      </c>
      <c r="F13422">
        <v>48567008737</v>
      </c>
      <c r="G13422">
        <v>37</v>
      </c>
      <c r="H13422">
        <v>50000000000</v>
      </c>
      <c r="I13422">
        <v>340000000</v>
      </c>
      <c r="J13422">
        <v>0.05</v>
      </c>
    </row>
    <row r="13423" spans="1:10" customFormat="1" hidden="1" x14ac:dyDescent="0.25">
      <c r="A13423">
        <v>223</v>
      </c>
      <c r="B13423" t="s">
        <v>2737</v>
      </c>
      <c r="C13423">
        <v>3301</v>
      </c>
      <c r="D13423">
        <v>14478543038172</v>
      </c>
      <c r="E13423">
        <v>833791794</v>
      </c>
      <c r="F13423">
        <v>14465062934</v>
      </c>
      <c r="G13423">
        <v>11</v>
      </c>
      <c r="H13423">
        <v>3301000000</v>
      </c>
      <c r="I13423">
        <v>340000000</v>
      </c>
      <c r="J13423">
        <v>3.3009999999999998E-2</v>
      </c>
    </row>
    <row r="13424" spans="1:10" customFormat="1" hidden="1" x14ac:dyDescent="0.25">
      <c r="A13424">
        <v>223</v>
      </c>
      <c r="B13424" t="s">
        <v>1470</v>
      </c>
      <c r="C13424" t="s">
        <v>1471</v>
      </c>
      <c r="D13424">
        <v>825270041220</v>
      </c>
      <c r="E13424">
        <v>531177982</v>
      </c>
      <c r="F13424">
        <v>859621508</v>
      </c>
      <c r="G13424">
        <v>1</v>
      </c>
      <c r="H13424">
        <v>500000000</v>
      </c>
      <c r="I13424">
        <v>500000000</v>
      </c>
      <c r="J13424">
        <v>3.5000000000000003E-2</v>
      </c>
    </row>
    <row r="13425" spans="1:10" customFormat="1" hidden="1" x14ac:dyDescent="0.25">
      <c r="A13425">
        <v>223</v>
      </c>
      <c r="B13425" t="s">
        <v>1863</v>
      </c>
      <c r="C13425" t="s">
        <v>1864</v>
      </c>
      <c r="D13425">
        <v>30429857826872</v>
      </c>
      <c r="E13425">
        <v>340000000</v>
      </c>
      <c r="F13425">
        <v>26091135423</v>
      </c>
      <c r="G13425">
        <v>19</v>
      </c>
      <c r="H13425">
        <v>161000000000</v>
      </c>
      <c r="I13425">
        <v>340000000</v>
      </c>
      <c r="J13425">
        <v>0</v>
      </c>
    </row>
    <row r="13426" spans="1:10" customFormat="1" hidden="1" x14ac:dyDescent="0.25">
      <c r="A13426">
        <v>223</v>
      </c>
      <c r="B13426" t="s">
        <v>2456</v>
      </c>
      <c r="C13426" t="s">
        <v>2457</v>
      </c>
      <c r="D13426">
        <v>2116288896581</v>
      </c>
      <c r="E13426">
        <v>1</v>
      </c>
      <c r="F13426">
        <v>0</v>
      </c>
      <c r="G13426">
        <v>0</v>
      </c>
      <c r="H13426">
        <v>321000000000</v>
      </c>
      <c r="I13426">
        <v>340000000</v>
      </c>
      <c r="J13426">
        <v>0.02</v>
      </c>
    </row>
    <row r="13427" spans="1:10" customFormat="1" hidden="1" x14ac:dyDescent="0.25">
      <c r="A13427">
        <v>223</v>
      </c>
      <c r="B13427" t="s">
        <v>1657</v>
      </c>
      <c r="C13427" t="s">
        <v>1658</v>
      </c>
      <c r="D13427">
        <v>40355597188</v>
      </c>
      <c r="E13427">
        <v>1</v>
      </c>
      <c r="F13427">
        <v>0</v>
      </c>
      <c r="G13427">
        <v>0</v>
      </c>
      <c r="H13427">
        <v>31000000000</v>
      </c>
      <c r="I13427">
        <v>340000000</v>
      </c>
      <c r="J13427">
        <v>3.1E-2</v>
      </c>
    </row>
    <row r="13428" spans="1:10" customFormat="1" hidden="1" x14ac:dyDescent="0.25">
      <c r="A13428">
        <v>223</v>
      </c>
      <c r="B13428" t="s">
        <v>868</v>
      </c>
      <c r="C13428" t="s">
        <v>307</v>
      </c>
      <c r="D13428">
        <v>8175522289235</v>
      </c>
      <c r="E13428">
        <v>364417917</v>
      </c>
      <c r="F13428">
        <v>2417373798</v>
      </c>
      <c r="G13428">
        <v>2</v>
      </c>
      <c r="H13428">
        <v>50000000000</v>
      </c>
      <c r="I13428">
        <v>340000000</v>
      </c>
      <c r="J13428">
        <v>0.01</v>
      </c>
    </row>
    <row r="13429" spans="1:10" customFormat="1" hidden="1" x14ac:dyDescent="0.25">
      <c r="A13429">
        <v>223</v>
      </c>
      <c r="B13429" t="s">
        <v>881</v>
      </c>
      <c r="C13429" t="s">
        <v>882</v>
      </c>
      <c r="D13429">
        <v>134664393531</v>
      </c>
      <c r="E13429">
        <v>1</v>
      </c>
      <c r="F13429">
        <v>0</v>
      </c>
      <c r="G13429">
        <v>0</v>
      </c>
      <c r="H13429">
        <v>30000000000</v>
      </c>
      <c r="I13429">
        <v>340000000</v>
      </c>
      <c r="J13429">
        <v>0.01</v>
      </c>
    </row>
    <row r="13430" spans="1:10" customFormat="1" hidden="1" x14ac:dyDescent="0.25">
      <c r="A13430">
        <v>223</v>
      </c>
      <c r="B13430" t="s">
        <v>579</v>
      </c>
      <c r="C13430" t="s">
        <v>580</v>
      </c>
      <c r="D13430">
        <v>39938145244243</v>
      </c>
      <c r="E13430">
        <v>995409759</v>
      </c>
      <c r="F13430">
        <v>24275078194</v>
      </c>
      <c r="G13430">
        <v>18</v>
      </c>
      <c r="H13430">
        <v>8000000000000</v>
      </c>
      <c r="I13430">
        <v>500000000</v>
      </c>
      <c r="J13430">
        <v>0.02</v>
      </c>
    </row>
    <row r="13431" spans="1:10" customFormat="1" hidden="1" x14ac:dyDescent="0.25">
      <c r="A13431">
        <v>223</v>
      </c>
      <c r="B13431" t="s">
        <v>268</v>
      </c>
      <c r="C13431" t="s">
        <v>269</v>
      </c>
      <c r="D13431">
        <v>101224835323583</v>
      </c>
      <c r="E13431">
        <v>7168701673</v>
      </c>
      <c r="F13431">
        <v>73508965076</v>
      </c>
      <c r="G13431">
        <v>58</v>
      </c>
      <c r="H13431">
        <v>100000000000</v>
      </c>
      <c r="I13431">
        <v>340000000</v>
      </c>
      <c r="J13431">
        <v>8.5000000000000006E-2</v>
      </c>
    </row>
    <row r="13432" spans="1:10" customFormat="1" hidden="1" x14ac:dyDescent="0.25">
      <c r="A13432">
        <v>223</v>
      </c>
      <c r="B13432" t="s">
        <v>2041</v>
      </c>
      <c r="C13432" t="s">
        <v>2042</v>
      </c>
      <c r="D13432">
        <v>1301602697127</v>
      </c>
      <c r="E13432">
        <v>361016930</v>
      </c>
      <c r="F13432">
        <v>1029829608</v>
      </c>
      <c r="G13432">
        <v>1</v>
      </c>
      <c r="H13432">
        <v>25000000000</v>
      </c>
      <c r="I13432">
        <v>340000000</v>
      </c>
      <c r="J13432">
        <v>0.02</v>
      </c>
    </row>
    <row r="13433" spans="1:10" customFormat="1" hidden="1" x14ac:dyDescent="0.25">
      <c r="A13433">
        <v>223</v>
      </c>
      <c r="B13433" t="s">
        <v>1555</v>
      </c>
      <c r="C13433" t="s">
        <v>1556</v>
      </c>
      <c r="D13433">
        <v>60378777291045</v>
      </c>
      <c r="E13433">
        <v>2757068657</v>
      </c>
      <c r="F13433">
        <v>45924304493</v>
      </c>
      <c r="G13433">
        <v>35</v>
      </c>
      <c r="H13433">
        <v>50000000000</v>
      </c>
      <c r="I13433">
        <v>340000000</v>
      </c>
      <c r="J13433">
        <v>0.05</v>
      </c>
    </row>
    <row r="13434" spans="1:10" customFormat="1" hidden="1" x14ac:dyDescent="0.25">
      <c r="A13434">
        <v>223</v>
      </c>
      <c r="B13434" t="s">
        <v>1426</v>
      </c>
      <c r="C13434" t="s">
        <v>1427</v>
      </c>
      <c r="D13434">
        <v>85325100898865</v>
      </c>
      <c r="E13434">
        <v>2130770575</v>
      </c>
      <c r="F13434">
        <v>63328159438</v>
      </c>
      <c r="G13434">
        <v>47</v>
      </c>
      <c r="H13434">
        <v>1000000000000</v>
      </c>
      <c r="I13434">
        <v>340000000</v>
      </c>
      <c r="J13434">
        <v>2.75E-2</v>
      </c>
    </row>
    <row r="13435" spans="1:10" customFormat="1" hidden="1" x14ac:dyDescent="0.25">
      <c r="A13435">
        <v>223</v>
      </c>
      <c r="B13435" t="s">
        <v>804</v>
      </c>
      <c r="C13435" t="s">
        <v>805</v>
      </c>
      <c r="D13435">
        <v>8424895618929</v>
      </c>
      <c r="E13435">
        <v>340000000</v>
      </c>
      <c r="F13435">
        <v>3834015597</v>
      </c>
      <c r="G13435">
        <v>3</v>
      </c>
      <c r="H13435">
        <v>285000000000</v>
      </c>
      <c r="I13435">
        <v>340000000</v>
      </c>
      <c r="J13435">
        <v>0</v>
      </c>
    </row>
    <row r="13436" spans="1:10" customFormat="1" hidden="1" x14ac:dyDescent="0.25">
      <c r="A13436">
        <v>223</v>
      </c>
      <c r="B13436" t="s">
        <v>1265</v>
      </c>
      <c r="C13436" t="s">
        <v>1266</v>
      </c>
      <c r="D13436">
        <v>1686718424600</v>
      </c>
      <c r="E13436">
        <v>413296302</v>
      </c>
      <c r="F13436">
        <v>2369913797</v>
      </c>
      <c r="G13436">
        <v>2</v>
      </c>
      <c r="H13436">
        <v>1000000000000</v>
      </c>
      <c r="I13436">
        <v>340000000</v>
      </c>
      <c r="J13436">
        <v>0.03</v>
      </c>
    </row>
    <row r="13437" spans="1:10" customFormat="1" hidden="1" x14ac:dyDescent="0.25">
      <c r="A13437">
        <v>223</v>
      </c>
      <c r="B13437" t="s">
        <v>2561</v>
      </c>
      <c r="C13437" t="s">
        <v>2562</v>
      </c>
      <c r="D13437">
        <v>172529901939</v>
      </c>
      <c r="E13437">
        <v>1</v>
      </c>
      <c r="F13437">
        <v>0</v>
      </c>
      <c r="G13437">
        <v>0</v>
      </c>
      <c r="H13437">
        <v>170000000000</v>
      </c>
      <c r="I13437">
        <v>340000000</v>
      </c>
      <c r="J13437">
        <v>0.05</v>
      </c>
    </row>
    <row r="13438" spans="1:10" customFormat="1" hidden="1" x14ac:dyDescent="0.25">
      <c r="A13438">
        <v>223</v>
      </c>
      <c r="B13438" t="s">
        <v>173</v>
      </c>
      <c r="C13438" t="s">
        <v>174</v>
      </c>
      <c r="D13438">
        <v>1417181839560</v>
      </c>
      <c r="E13438">
        <v>361021227</v>
      </c>
      <c r="F13438">
        <v>1030040164</v>
      </c>
      <c r="G13438">
        <v>1</v>
      </c>
      <c r="H13438">
        <v>150000000000</v>
      </c>
      <c r="I13438">
        <v>340000000</v>
      </c>
      <c r="J13438">
        <v>0.02</v>
      </c>
    </row>
    <row r="13439" spans="1:10" customFormat="1" hidden="1" x14ac:dyDescent="0.25">
      <c r="A13439">
        <v>223</v>
      </c>
      <c r="B13439" t="s">
        <v>1565</v>
      </c>
      <c r="C13439" t="s">
        <v>1566</v>
      </c>
      <c r="D13439">
        <v>3346945511475</v>
      </c>
      <c r="E13439">
        <v>522816942</v>
      </c>
      <c r="F13439">
        <v>2258877283</v>
      </c>
      <c r="G13439">
        <v>2</v>
      </c>
      <c r="H13439">
        <v>25000000000</v>
      </c>
      <c r="I13439">
        <v>500000000</v>
      </c>
      <c r="J13439">
        <v>0.01</v>
      </c>
    </row>
    <row r="13440" spans="1:10" customFormat="1" hidden="1" x14ac:dyDescent="0.25">
      <c r="A13440">
        <v>223</v>
      </c>
      <c r="B13440" t="s">
        <v>284</v>
      </c>
      <c r="C13440" t="s">
        <v>285</v>
      </c>
      <c r="D13440">
        <v>155426564487</v>
      </c>
      <c r="E13440">
        <v>1</v>
      </c>
      <c r="F13440">
        <v>0</v>
      </c>
      <c r="G13440">
        <v>0</v>
      </c>
      <c r="H13440">
        <v>29000000000</v>
      </c>
      <c r="I13440">
        <v>340000000</v>
      </c>
      <c r="J13440">
        <v>0</v>
      </c>
    </row>
    <row r="13441" spans="1:15" hidden="1" x14ac:dyDescent="0.25">
      <c r="A13441">
        <v>223</v>
      </c>
      <c r="B13441" t="s">
        <v>829</v>
      </c>
      <c r="C13441" t="s">
        <v>830</v>
      </c>
      <c r="D13441">
        <v>63780130191900</v>
      </c>
      <c r="E13441">
        <v>1061864371</v>
      </c>
      <c r="F13441">
        <v>43462427073</v>
      </c>
      <c r="G13441">
        <v>32</v>
      </c>
      <c r="H13441">
        <v>300000000000</v>
      </c>
      <c r="I13441">
        <v>400000000</v>
      </c>
      <c r="J13441">
        <v>1.4999999999999999E-2</v>
      </c>
      <c r="M13441"/>
    </row>
    <row r="13442" spans="1:15" x14ac:dyDescent="0.25">
      <c r="A13442">
        <v>224</v>
      </c>
      <c r="B13442" t="s">
        <v>2157</v>
      </c>
      <c r="C13442" t="s">
        <v>2158</v>
      </c>
      <c r="D13442">
        <v>1993488874247</v>
      </c>
      <c r="E13442">
        <v>0</v>
      </c>
      <c r="F13442">
        <v>0</v>
      </c>
      <c r="G13442">
        <v>1</v>
      </c>
      <c r="H13442">
        <v>100000000000</v>
      </c>
      <c r="I13442">
        <v>345000000</v>
      </c>
      <c r="J13442" s="127">
        <v>0.01</v>
      </c>
      <c r="L13442" t="str">
        <f>C13442</f>
        <v>BEBOP</v>
      </c>
      <c r="M13442" s="125">
        <f>H13442/1000000</f>
        <v>100000</v>
      </c>
      <c r="O13442" s="126">
        <f>D13442/1000000</f>
        <v>1993488.8742470001</v>
      </c>
    </row>
    <row r="13443" spans="1:15" hidden="1" x14ac:dyDescent="0.25">
      <c r="A13443">
        <v>217</v>
      </c>
      <c r="B13443" t="s">
        <v>2129</v>
      </c>
      <c r="C13443" t="s">
        <v>2130</v>
      </c>
      <c r="D13443">
        <v>13446081571461</v>
      </c>
      <c r="E13443">
        <v>340000000</v>
      </c>
      <c r="F13443">
        <v>15324613080</v>
      </c>
      <c r="G13443">
        <v>9</v>
      </c>
      <c r="H13443">
        <v>301000000000</v>
      </c>
      <c r="I13443">
        <v>340000000</v>
      </c>
      <c r="J13443">
        <v>0</v>
      </c>
      <c r="M13443"/>
    </row>
    <row r="13444" spans="1:15" hidden="1" x14ac:dyDescent="0.25">
      <c r="A13444">
        <v>223</v>
      </c>
      <c r="B13444" t="s">
        <v>1298</v>
      </c>
      <c r="C13444" t="s">
        <v>1299</v>
      </c>
      <c r="D13444">
        <v>3365466517</v>
      </c>
      <c r="E13444">
        <v>1</v>
      </c>
      <c r="F13444">
        <v>0</v>
      </c>
      <c r="G13444">
        <v>0</v>
      </c>
      <c r="H13444">
        <v>1000000000</v>
      </c>
      <c r="I13444">
        <v>340000000</v>
      </c>
      <c r="J13444">
        <v>0.03</v>
      </c>
      <c r="M13444"/>
    </row>
    <row r="13445" spans="1:15" hidden="1" x14ac:dyDescent="0.25">
      <c r="A13445">
        <v>223</v>
      </c>
      <c r="B13445" t="s">
        <v>262</v>
      </c>
      <c r="C13445" t="s">
        <v>263</v>
      </c>
      <c r="D13445">
        <v>156093508801</v>
      </c>
      <c r="E13445">
        <v>1</v>
      </c>
      <c r="F13445">
        <v>0</v>
      </c>
      <c r="G13445">
        <v>0</v>
      </c>
      <c r="H13445">
        <v>25000000000</v>
      </c>
      <c r="I13445">
        <v>340000000</v>
      </c>
      <c r="J13445">
        <v>0.01</v>
      </c>
      <c r="M13445"/>
    </row>
    <row r="13446" spans="1:15" hidden="1" x14ac:dyDescent="0.25">
      <c r="A13446">
        <v>223</v>
      </c>
      <c r="B13446" t="s">
        <v>2019</v>
      </c>
      <c r="C13446" t="s">
        <v>2020</v>
      </c>
      <c r="D13446">
        <v>1156786011560</v>
      </c>
      <c r="E13446">
        <v>1</v>
      </c>
      <c r="F13446">
        <v>0</v>
      </c>
      <c r="G13446">
        <v>0</v>
      </c>
      <c r="H13446">
        <v>200000000000</v>
      </c>
      <c r="I13446">
        <v>340000000</v>
      </c>
      <c r="J13446">
        <v>0</v>
      </c>
      <c r="M13446"/>
    </row>
    <row r="13447" spans="1:15" hidden="1" x14ac:dyDescent="0.25">
      <c r="A13447">
        <v>223</v>
      </c>
      <c r="B13447" t="s">
        <v>1208</v>
      </c>
      <c r="C13447" t="s">
        <v>1209</v>
      </c>
      <c r="D13447">
        <v>100205099147</v>
      </c>
      <c r="E13447">
        <v>1</v>
      </c>
      <c r="F13447">
        <v>0</v>
      </c>
      <c r="G13447">
        <v>0</v>
      </c>
      <c r="H13447">
        <v>100000000000</v>
      </c>
      <c r="I13447">
        <v>340000000</v>
      </c>
      <c r="J13447">
        <v>2.5000000000000001E-2</v>
      </c>
      <c r="M13447"/>
    </row>
    <row r="13448" spans="1:15" hidden="1" x14ac:dyDescent="0.25">
      <c r="A13448">
        <v>223</v>
      </c>
      <c r="B13448" t="s">
        <v>627</v>
      </c>
      <c r="C13448" t="s">
        <v>628</v>
      </c>
      <c r="D13448">
        <v>3471128786748</v>
      </c>
      <c r="E13448">
        <v>1</v>
      </c>
      <c r="F13448">
        <v>0</v>
      </c>
      <c r="G13448">
        <v>0</v>
      </c>
      <c r="H13448">
        <v>250000000000</v>
      </c>
      <c r="I13448">
        <v>340000000</v>
      </c>
      <c r="J13448">
        <v>0.02</v>
      </c>
      <c r="M13448"/>
    </row>
    <row r="13449" spans="1:15" hidden="1" x14ac:dyDescent="0.25">
      <c r="A13449">
        <v>223</v>
      </c>
      <c r="B13449" t="s">
        <v>2605</v>
      </c>
      <c r="C13449" t="s">
        <v>2606</v>
      </c>
      <c r="D13449">
        <v>1000009</v>
      </c>
      <c r="E13449">
        <v>1</v>
      </c>
      <c r="F13449">
        <v>0</v>
      </c>
      <c r="G13449">
        <v>0</v>
      </c>
      <c r="H13449">
        <v>100000000</v>
      </c>
      <c r="I13449">
        <v>345000000</v>
      </c>
      <c r="J13449">
        <v>0.15</v>
      </c>
      <c r="M13449"/>
    </row>
    <row r="13450" spans="1:15" hidden="1" x14ac:dyDescent="0.25">
      <c r="A13450">
        <v>223</v>
      </c>
      <c r="B13450" t="s">
        <v>2272</v>
      </c>
      <c r="C13450" t="s">
        <v>438</v>
      </c>
      <c r="D13450">
        <v>1170342943301</v>
      </c>
      <c r="E13450">
        <v>340000000</v>
      </c>
      <c r="F13450">
        <v>2442723365</v>
      </c>
      <c r="G13450">
        <v>2</v>
      </c>
      <c r="H13450">
        <v>500000000000</v>
      </c>
      <c r="I13450">
        <v>340000000</v>
      </c>
      <c r="J13450">
        <v>0</v>
      </c>
      <c r="M13450"/>
    </row>
    <row r="13451" spans="1:15" hidden="1" x14ac:dyDescent="0.25">
      <c r="A13451">
        <v>223</v>
      </c>
      <c r="B13451" t="s">
        <v>2499</v>
      </c>
      <c r="C13451" t="s">
        <v>219</v>
      </c>
      <c r="D13451">
        <v>188902667562</v>
      </c>
      <c r="E13451">
        <v>1</v>
      </c>
      <c r="F13451">
        <v>0</v>
      </c>
      <c r="G13451">
        <v>0</v>
      </c>
      <c r="H13451">
        <v>100000000000</v>
      </c>
      <c r="I13451">
        <v>340000000</v>
      </c>
      <c r="J13451">
        <v>0.01</v>
      </c>
      <c r="M13451"/>
    </row>
    <row r="13452" spans="1:15" hidden="1" x14ac:dyDescent="0.25">
      <c r="A13452">
        <v>223</v>
      </c>
      <c r="B13452" t="s">
        <v>754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M13452"/>
    </row>
    <row r="13453" spans="1:15" hidden="1" x14ac:dyDescent="0.25">
      <c r="A13453">
        <v>223</v>
      </c>
      <c r="B13453" t="s">
        <v>1376</v>
      </c>
      <c r="C13453" t="s">
        <v>1377</v>
      </c>
      <c r="D13453">
        <v>63366885157141</v>
      </c>
      <c r="E13453">
        <v>2826613483</v>
      </c>
      <c r="F13453">
        <v>47245656181</v>
      </c>
      <c r="G13453">
        <v>36</v>
      </c>
      <c r="H13453">
        <v>50000000000</v>
      </c>
      <c r="I13453">
        <v>340000000</v>
      </c>
      <c r="J13453">
        <v>0.05</v>
      </c>
      <c r="M13453"/>
    </row>
    <row r="13454" spans="1:15" hidden="1" x14ac:dyDescent="0.25">
      <c r="A13454">
        <v>223</v>
      </c>
      <c r="B13454" t="s">
        <v>2362</v>
      </c>
      <c r="C13454" t="s">
        <v>2363</v>
      </c>
      <c r="D13454">
        <v>0</v>
      </c>
      <c r="E13454">
        <v>0</v>
      </c>
      <c r="F13454">
        <v>0</v>
      </c>
      <c r="G13454">
        <v>0</v>
      </c>
      <c r="H13454">
        <v>100000000000</v>
      </c>
      <c r="I13454">
        <v>340000000</v>
      </c>
      <c r="J13454">
        <v>4.2500000000000003E-2</v>
      </c>
      <c r="M13454"/>
    </row>
    <row r="13455" spans="1:15" hidden="1" x14ac:dyDescent="0.25">
      <c r="A13455">
        <v>223</v>
      </c>
      <c r="B13455" t="s">
        <v>2188</v>
      </c>
      <c r="C13455" t="s">
        <v>2189</v>
      </c>
      <c r="D13455">
        <v>138661329784625</v>
      </c>
      <c r="E13455">
        <v>3632790227</v>
      </c>
      <c r="F13455">
        <v>106466884015</v>
      </c>
      <c r="G13455">
        <v>79</v>
      </c>
      <c r="H13455">
        <v>1470000000000</v>
      </c>
      <c r="I13455">
        <v>340000000</v>
      </c>
      <c r="J13455">
        <v>0.03</v>
      </c>
      <c r="M13455"/>
    </row>
    <row r="13456" spans="1:15" hidden="1" x14ac:dyDescent="0.25">
      <c r="A13456">
        <v>223</v>
      </c>
      <c r="B13456" t="s">
        <v>1667</v>
      </c>
      <c r="C13456" t="s">
        <v>1668</v>
      </c>
      <c r="D13456">
        <v>5987166044600</v>
      </c>
      <c r="E13456">
        <v>496974178</v>
      </c>
      <c r="F13456">
        <v>5075498448</v>
      </c>
      <c r="G13456">
        <v>4</v>
      </c>
      <c r="H13456">
        <v>1600000000000</v>
      </c>
      <c r="I13456">
        <v>340000000</v>
      </c>
      <c r="J13456">
        <v>0.03</v>
      </c>
      <c r="M13456"/>
    </row>
    <row r="13457" spans="1:10" customFormat="1" hidden="1" x14ac:dyDescent="0.25">
      <c r="A13457">
        <v>223</v>
      </c>
      <c r="B13457" t="s">
        <v>2723</v>
      </c>
      <c r="C13457" t="s">
        <v>2724</v>
      </c>
      <c r="D13457">
        <v>750320358043</v>
      </c>
      <c r="E13457">
        <v>1</v>
      </c>
      <c r="F13457">
        <v>0</v>
      </c>
      <c r="G13457">
        <v>0</v>
      </c>
      <c r="H13457">
        <v>95000000000</v>
      </c>
      <c r="I13457">
        <v>340000000</v>
      </c>
      <c r="J13457">
        <v>0.02</v>
      </c>
    </row>
    <row r="13458" spans="1:10" customFormat="1" hidden="1" x14ac:dyDescent="0.25">
      <c r="A13458">
        <v>223</v>
      </c>
      <c r="B13458" t="s">
        <v>2664</v>
      </c>
      <c r="C13458" t="s">
        <v>2665</v>
      </c>
      <c r="D13458">
        <v>81792911415</v>
      </c>
      <c r="E13458">
        <v>1</v>
      </c>
      <c r="F13458">
        <v>0</v>
      </c>
      <c r="G13458">
        <v>0</v>
      </c>
      <c r="H13458">
        <v>60000000000</v>
      </c>
      <c r="I13458">
        <v>345000000</v>
      </c>
      <c r="J13458">
        <v>0.02</v>
      </c>
    </row>
    <row r="13459" spans="1:10" customFormat="1" hidden="1" x14ac:dyDescent="0.25">
      <c r="A13459">
        <v>223</v>
      </c>
      <c r="B13459" t="s">
        <v>2479</v>
      </c>
      <c r="C13459" t="s">
        <v>2480</v>
      </c>
      <c r="D13459">
        <v>24338615759838</v>
      </c>
      <c r="E13459">
        <v>481963484</v>
      </c>
      <c r="F13459">
        <v>17603472051</v>
      </c>
      <c r="G13459">
        <v>13</v>
      </c>
      <c r="H13459">
        <v>200000000000</v>
      </c>
      <c r="I13459">
        <v>340000000</v>
      </c>
      <c r="J13459">
        <v>8.0000000000000002E-3</v>
      </c>
    </row>
    <row r="13460" spans="1:10" customFormat="1" hidden="1" x14ac:dyDescent="0.25">
      <c r="A13460">
        <v>223</v>
      </c>
      <c r="B13460" t="s">
        <v>756</v>
      </c>
      <c r="C13460" t="s">
        <v>757</v>
      </c>
      <c r="D13460">
        <v>6184451286795</v>
      </c>
      <c r="E13460">
        <v>670808665</v>
      </c>
      <c r="F13460">
        <v>6298623502</v>
      </c>
      <c r="G13460">
        <v>5</v>
      </c>
      <c r="H13460">
        <v>3500000000000</v>
      </c>
      <c r="I13460">
        <v>340000000</v>
      </c>
      <c r="J13460">
        <v>4.99E-2</v>
      </c>
    </row>
    <row r="13461" spans="1:10" customFormat="1" hidden="1" x14ac:dyDescent="0.25">
      <c r="A13461">
        <v>223</v>
      </c>
      <c r="B13461" t="s">
        <v>1688</v>
      </c>
      <c r="C13461" t="s">
        <v>1689</v>
      </c>
      <c r="D13461">
        <v>30146727652951</v>
      </c>
      <c r="E13461">
        <v>559220963</v>
      </c>
      <c r="F13461">
        <v>21702875428</v>
      </c>
      <c r="G13461">
        <v>16</v>
      </c>
      <c r="H13461">
        <v>300000000000</v>
      </c>
      <c r="I13461">
        <v>340000000</v>
      </c>
      <c r="J13461">
        <v>0.01</v>
      </c>
    </row>
    <row r="13462" spans="1:10" customFormat="1" hidden="1" x14ac:dyDescent="0.25">
      <c r="A13462">
        <v>223</v>
      </c>
      <c r="B13462" t="s">
        <v>2481</v>
      </c>
      <c r="C13462" t="s">
        <v>2482</v>
      </c>
      <c r="D13462">
        <v>9933501628884</v>
      </c>
      <c r="E13462">
        <v>444463896</v>
      </c>
      <c r="F13462">
        <v>5118730934</v>
      </c>
      <c r="G13462">
        <v>4</v>
      </c>
      <c r="H13462">
        <v>100000000</v>
      </c>
      <c r="I13462">
        <v>340000000</v>
      </c>
      <c r="J13462">
        <v>0.02</v>
      </c>
    </row>
    <row r="13463" spans="1:10" customFormat="1" hidden="1" x14ac:dyDescent="0.25">
      <c r="A13463">
        <v>223</v>
      </c>
      <c r="B13463" t="s">
        <v>488</v>
      </c>
      <c r="C13463" t="s">
        <v>489</v>
      </c>
      <c r="D13463">
        <v>30395592615395</v>
      </c>
      <c r="E13463">
        <v>1783338443</v>
      </c>
      <c r="F13463">
        <v>27423430428</v>
      </c>
      <c r="G13463">
        <v>21</v>
      </c>
      <c r="H13463">
        <v>3000000</v>
      </c>
      <c r="I13463">
        <v>340000000</v>
      </c>
      <c r="J13463">
        <v>0.05</v>
      </c>
    </row>
    <row r="13464" spans="1:10" customFormat="1" hidden="1" x14ac:dyDescent="0.25">
      <c r="A13464">
        <v>223</v>
      </c>
      <c r="B13464" t="s">
        <v>800</v>
      </c>
      <c r="C13464" t="s">
        <v>801</v>
      </c>
      <c r="D13464">
        <v>502826289000</v>
      </c>
      <c r="E13464">
        <v>1</v>
      </c>
      <c r="F13464">
        <v>0</v>
      </c>
      <c r="G13464">
        <v>0</v>
      </c>
      <c r="H13464">
        <v>219000000000</v>
      </c>
      <c r="I13464">
        <v>340000000</v>
      </c>
      <c r="J13464">
        <v>0.03</v>
      </c>
    </row>
    <row r="13465" spans="1:10" customFormat="1" hidden="1" x14ac:dyDescent="0.25">
      <c r="A13465">
        <v>223</v>
      </c>
      <c r="B13465" t="s">
        <v>2712</v>
      </c>
      <c r="C13465" t="s">
        <v>2713</v>
      </c>
      <c r="D13465">
        <v>199071706</v>
      </c>
      <c r="E13465">
        <v>1</v>
      </c>
      <c r="F13465">
        <v>0</v>
      </c>
      <c r="G13465">
        <v>0</v>
      </c>
      <c r="H13465">
        <v>5000000</v>
      </c>
      <c r="I13465">
        <v>340000000</v>
      </c>
      <c r="J13465">
        <v>0</v>
      </c>
    </row>
    <row r="13466" spans="1:10" customFormat="1" hidden="1" x14ac:dyDescent="0.25">
      <c r="A13466">
        <v>223</v>
      </c>
      <c r="B13466" t="s">
        <v>885</v>
      </c>
      <c r="C13466" t="s">
        <v>886</v>
      </c>
      <c r="D13466">
        <v>1637373368</v>
      </c>
      <c r="E13466">
        <v>1</v>
      </c>
      <c r="F13466">
        <v>0</v>
      </c>
      <c r="G13466">
        <v>0</v>
      </c>
      <c r="H13466">
        <v>777000000</v>
      </c>
      <c r="I13466">
        <v>347770000</v>
      </c>
      <c r="J13466">
        <v>7.77E-3</v>
      </c>
    </row>
    <row r="13467" spans="1:10" customFormat="1" hidden="1" x14ac:dyDescent="0.25">
      <c r="A13467">
        <v>223</v>
      </c>
      <c r="B13467" t="s">
        <v>715</v>
      </c>
      <c r="C13467" t="s">
        <v>716</v>
      </c>
      <c r="D13467">
        <v>1047641190</v>
      </c>
      <c r="E13467">
        <v>1</v>
      </c>
      <c r="F13467">
        <v>0</v>
      </c>
      <c r="G13467">
        <v>0</v>
      </c>
      <c r="H13467">
        <v>1000000</v>
      </c>
      <c r="I13467">
        <v>340000000</v>
      </c>
      <c r="J13467">
        <v>0.01</v>
      </c>
    </row>
    <row r="13468" spans="1:10" customFormat="1" hidden="1" x14ac:dyDescent="0.25">
      <c r="A13468">
        <v>223</v>
      </c>
      <c r="B13468" t="s">
        <v>2719</v>
      </c>
      <c r="C13468" t="s">
        <v>2720</v>
      </c>
      <c r="D13468">
        <v>366249483</v>
      </c>
      <c r="E13468">
        <v>1</v>
      </c>
      <c r="F13468">
        <v>0</v>
      </c>
      <c r="G13468">
        <v>0</v>
      </c>
      <c r="H13468">
        <v>100000000</v>
      </c>
      <c r="I13468">
        <v>345000000</v>
      </c>
      <c r="J13468">
        <v>0.15</v>
      </c>
    </row>
    <row r="13469" spans="1:10" customFormat="1" hidden="1" x14ac:dyDescent="0.25">
      <c r="A13469">
        <v>223</v>
      </c>
      <c r="B13469" t="s">
        <v>1501</v>
      </c>
      <c r="C13469" t="s">
        <v>1502</v>
      </c>
      <c r="D13469">
        <v>8632715411406</v>
      </c>
      <c r="E13469">
        <v>370677129</v>
      </c>
      <c r="F13469">
        <v>3803964053</v>
      </c>
      <c r="G13469">
        <v>3</v>
      </c>
      <c r="H13469">
        <v>400000000000</v>
      </c>
      <c r="I13469">
        <v>340000000</v>
      </c>
      <c r="J13469">
        <v>8.0000000000000002E-3</v>
      </c>
    </row>
    <row r="13470" spans="1:10" customFormat="1" hidden="1" x14ac:dyDescent="0.25">
      <c r="A13470">
        <v>223</v>
      </c>
      <c r="B13470" t="s">
        <v>1836</v>
      </c>
      <c r="C13470" t="s">
        <v>1837</v>
      </c>
      <c r="D13470">
        <v>106247026780</v>
      </c>
      <c r="E13470">
        <v>1</v>
      </c>
      <c r="F13470">
        <v>0</v>
      </c>
      <c r="G13470">
        <v>0</v>
      </c>
      <c r="H13470">
        <v>103000000000</v>
      </c>
      <c r="I13470">
        <v>340000000</v>
      </c>
      <c r="J13470">
        <v>5.0000000000000001E-3</v>
      </c>
    </row>
    <row r="13471" spans="1:10" customFormat="1" hidden="1" x14ac:dyDescent="0.25">
      <c r="A13471">
        <v>223</v>
      </c>
      <c r="B13471" t="s">
        <v>414</v>
      </c>
      <c r="C13471" t="s">
        <v>415</v>
      </c>
      <c r="D13471">
        <v>524681151635</v>
      </c>
      <c r="E13471">
        <v>366276139</v>
      </c>
      <c r="F13471">
        <v>1024769441</v>
      </c>
      <c r="G13471">
        <v>1</v>
      </c>
      <c r="H13471">
        <v>210000000000</v>
      </c>
      <c r="I13471">
        <v>340000000</v>
      </c>
      <c r="J13471">
        <v>2.5000000000000001E-2</v>
      </c>
    </row>
    <row r="13472" spans="1:10" customFormat="1" hidden="1" x14ac:dyDescent="0.25">
      <c r="A13472">
        <v>223</v>
      </c>
      <c r="B13472" t="s">
        <v>1203</v>
      </c>
      <c r="C13472" t="s">
        <v>1204</v>
      </c>
      <c r="D13472">
        <v>35757562163438</v>
      </c>
      <c r="E13472">
        <v>961798933</v>
      </c>
      <c r="F13472">
        <v>18510475938</v>
      </c>
      <c r="G13472">
        <v>14</v>
      </c>
      <c r="H13472">
        <v>40000000000</v>
      </c>
      <c r="I13472">
        <v>340000000</v>
      </c>
      <c r="J13472">
        <v>3.2500000000000001E-2</v>
      </c>
    </row>
    <row r="13473" spans="1:10" customFormat="1" hidden="1" x14ac:dyDescent="0.25">
      <c r="A13473">
        <v>223</v>
      </c>
      <c r="B13473" t="s">
        <v>226</v>
      </c>
      <c r="C13473" t="s">
        <v>227</v>
      </c>
      <c r="D13473">
        <v>13471038210719</v>
      </c>
      <c r="E13473">
        <v>772534603</v>
      </c>
      <c r="F13473">
        <v>10380830485</v>
      </c>
      <c r="G13473">
        <v>8</v>
      </c>
      <c r="H13473">
        <v>2000000000000</v>
      </c>
      <c r="I13473">
        <v>340000000</v>
      </c>
      <c r="J13473">
        <v>0.04</v>
      </c>
    </row>
    <row r="13474" spans="1:10" customFormat="1" hidden="1" x14ac:dyDescent="0.25">
      <c r="A13474">
        <v>223</v>
      </c>
      <c r="B13474" t="s">
        <v>2697</v>
      </c>
      <c r="C13474" t="s">
        <v>2698</v>
      </c>
      <c r="D13474">
        <v>100094464117</v>
      </c>
      <c r="E13474">
        <v>1</v>
      </c>
      <c r="F13474">
        <v>0</v>
      </c>
      <c r="G13474">
        <v>0</v>
      </c>
      <c r="H13474">
        <v>100000000000</v>
      </c>
      <c r="I13474">
        <v>340000000</v>
      </c>
      <c r="J13474">
        <v>0.03</v>
      </c>
    </row>
    <row r="13475" spans="1:10" customFormat="1" hidden="1" x14ac:dyDescent="0.25">
      <c r="A13475">
        <v>223</v>
      </c>
      <c r="B13475" t="s">
        <v>175</v>
      </c>
      <c r="C13475" t="s">
        <v>176</v>
      </c>
      <c r="D13475">
        <v>80682817874863</v>
      </c>
      <c r="E13475">
        <v>2045705892</v>
      </c>
      <c r="F13475">
        <v>55151157188</v>
      </c>
      <c r="G13475">
        <v>41</v>
      </c>
      <c r="H13475">
        <v>2206000000000</v>
      </c>
      <c r="I13475">
        <v>340000000</v>
      </c>
      <c r="J13475">
        <v>0.03</v>
      </c>
    </row>
    <row r="13476" spans="1:10" customFormat="1" hidden="1" x14ac:dyDescent="0.25">
      <c r="A13476">
        <v>223</v>
      </c>
      <c r="B13476" t="s">
        <v>1642</v>
      </c>
      <c r="C13476" t="s">
        <v>1643</v>
      </c>
      <c r="D13476">
        <v>9067251107883</v>
      </c>
      <c r="E13476">
        <v>340000000</v>
      </c>
      <c r="F13476">
        <v>5230206794</v>
      </c>
      <c r="G13476">
        <v>4</v>
      </c>
      <c r="H13476">
        <v>1001000000000</v>
      </c>
      <c r="I13476">
        <v>340000000</v>
      </c>
      <c r="J13476">
        <v>0</v>
      </c>
    </row>
    <row r="13477" spans="1:10" customFormat="1" hidden="1" x14ac:dyDescent="0.25">
      <c r="A13477">
        <v>223</v>
      </c>
      <c r="B13477" t="s">
        <v>2563</v>
      </c>
      <c r="C13477" t="s">
        <v>2564</v>
      </c>
      <c r="D13477">
        <v>54557950250</v>
      </c>
      <c r="E13477">
        <v>1</v>
      </c>
      <c r="F13477">
        <v>0</v>
      </c>
      <c r="G13477">
        <v>0</v>
      </c>
      <c r="H13477">
        <v>3400000000</v>
      </c>
      <c r="I13477">
        <v>340000000</v>
      </c>
      <c r="J13477">
        <v>0.02</v>
      </c>
    </row>
    <row r="13478" spans="1:10" customFormat="1" hidden="1" x14ac:dyDescent="0.25">
      <c r="A13478">
        <v>223</v>
      </c>
      <c r="B13478" t="s">
        <v>1238</v>
      </c>
      <c r="C13478" t="s">
        <v>1239</v>
      </c>
      <c r="D13478">
        <v>317358186519</v>
      </c>
      <c r="E13478">
        <v>1</v>
      </c>
      <c r="F13478">
        <v>0</v>
      </c>
      <c r="G13478">
        <v>0</v>
      </c>
      <c r="H13478">
        <v>5750000000</v>
      </c>
      <c r="I13478">
        <v>345000000</v>
      </c>
      <c r="J13478">
        <v>0.04</v>
      </c>
    </row>
    <row r="13479" spans="1:10" customFormat="1" hidden="1" x14ac:dyDescent="0.25">
      <c r="A13479">
        <v>223</v>
      </c>
      <c r="B13479" t="s">
        <v>1725</v>
      </c>
      <c r="C13479" t="s">
        <v>1726</v>
      </c>
      <c r="D13479">
        <v>1297305018715</v>
      </c>
      <c r="E13479">
        <v>1</v>
      </c>
      <c r="F13479">
        <v>0</v>
      </c>
      <c r="G13479">
        <v>0</v>
      </c>
      <c r="H13479">
        <v>100000000000</v>
      </c>
      <c r="I13479">
        <v>350000000</v>
      </c>
      <c r="J13479">
        <v>1.4999999999999999E-2</v>
      </c>
    </row>
    <row r="13480" spans="1:10" customFormat="1" hidden="1" x14ac:dyDescent="0.25">
      <c r="A13480">
        <v>223</v>
      </c>
      <c r="B13480" t="s">
        <v>1621</v>
      </c>
      <c r="C13480" t="s">
        <v>1622</v>
      </c>
      <c r="D13480">
        <v>6020162401394</v>
      </c>
      <c r="E13480">
        <v>378328308</v>
      </c>
      <c r="F13480">
        <v>3794502541</v>
      </c>
      <c r="G13480">
        <v>3</v>
      </c>
      <c r="H13480">
        <v>75000000000</v>
      </c>
      <c r="I13480">
        <v>340000000</v>
      </c>
      <c r="J13480">
        <v>0.01</v>
      </c>
    </row>
    <row r="13481" spans="1:10" customFormat="1" hidden="1" x14ac:dyDescent="0.25">
      <c r="A13481">
        <v>223</v>
      </c>
      <c r="B13481" t="s">
        <v>1809</v>
      </c>
      <c r="C13481" t="s">
        <v>588</v>
      </c>
      <c r="D13481">
        <v>3516967674185</v>
      </c>
      <c r="E13481">
        <v>360755859</v>
      </c>
      <c r="F13481">
        <v>2421109979</v>
      </c>
      <c r="G13481">
        <v>2</v>
      </c>
      <c r="H13481">
        <v>70000000000</v>
      </c>
      <c r="I13481">
        <v>340000000</v>
      </c>
      <c r="J13481">
        <v>8.5000000000000006E-3</v>
      </c>
    </row>
    <row r="13482" spans="1:10" customFormat="1" hidden="1" x14ac:dyDescent="0.25">
      <c r="A13482">
        <v>223</v>
      </c>
      <c r="B13482" t="s">
        <v>646</v>
      </c>
      <c r="C13482" t="s">
        <v>647</v>
      </c>
      <c r="D13482">
        <v>115464569005792</v>
      </c>
      <c r="E13482">
        <v>7355083718</v>
      </c>
      <c r="F13482">
        <v>93200397971</v>
      </c>
      <c r="G13482">
        <v>72</v>
      </c>
      <c r="H13482">
        <v>3000000000000</v>
      </c>
      <c r="I13482">
        <v>340000000</v>
      </c>
      <c r="J13482">
        <v>7.0000000000000007E-2</v>
      </c>
    </row>
    <row r="13483" spans="1:10" customFormat="1" hidden="1" x14ac:dyDescent="0.25">
      <c r="A13483">
        <v>223</v>
      </c>
      <c r="B13483" t="s">
        <v>984</v>
      </c>
      <c r="C13483" t="s">
        <v>985</v>
      </c>
      <c r="D13483">
        <v>20701988144815</v>
      </c>
      <c r="E13483">
        <v>664062570</v>
      </c>
      <c r="F13483">
        <v>10478023113</v>
      </c>
      <c r="G13483">
        <v>8</v>
      </c>
      <c r="H13483">
        <v>1050000000000</v>
      </c>
      <c r="I13483">
        <v>340000000</v>
      </c>
      <c r="J13483">
        <v>0.03</v>
      </c>
    </row>
    <row r="13484" spans="1:10" customFormat="1" hidden="1" x14ac:dyDescent="0.25">
      <c r="A13484">
        <v>223</v>
      </c>
      <c r="B13484" t="s">
        <v>1456</v>
      </c>
      <c r="C13484" t="s">
        <v>1457</v>
      </c>
      <c r="D13484">
        <v>0</v>
      </c>
      <c r="E13484">
        <v>0</v>
      </c>
      <c r="F13484">
        <v>0</v>
      </c>
      <c r="G13484">
        <v>0</v>
      </c>
      <c r="H13484">
        <v>15000000000</v>
      </c>
      <c r="I13484">
        <v>340000000</v>
      </c>
      <c r="J13484">
        <v>0.02</v>
      </c>
    </row>
    <row r="13485" spans="1:10" customFormat="1" hidden="1" x14ac:dyDescent="0.25">
      <c r="A13485">
        <v>223</v>
      </c>
      <c r="B13485" t="s">
        <v>778</v>
      </c>
      <c r="C13485" t="s">
        <v>779</v>
      </c>
      <c r="D13485">
        <v>44145873979</v>
      </c>
      <c r="E13485">
        <v>1</v>
      </c>
      <c r="F13485">
        <v>0</v>
      </c>
      <c r="G13485">
        <v>0</v>
      </c>
      <c r="H13485">
        <v>1000000000</v>
      </c>
      <c r="I13485">
        <v>340000000</v>
      </c>
      <c r="J13485">
        <v>0</v>
      </c>
    </row>
    <row r="13486" spans="1:10" customFormat="1" hidden="1" x14ac:dyDescent="0.25">
      <c r="A13486">
        <v>223</v>
      </c>
      <c r="B13486" t="s">
        <v>792</v>
      </c>
      <c r="C13486" t="s">
        <v>793</v>
      </c>
      <c r="D13486">
        <v>1022027119</v>
      </c>
      <c r="E13486">
        <v>1</v>
      </c>
      <c r="F13486">
        <v>0</v>
      </c>
      <c r="G13486">
        <v>0</v>
      </c>
      <c r="H13486">
        <v>1000000000</v>
      </c>
      <c r="I13486">
        <v>340000000</v>
      </c>
      <c r="J13486">
        <v>0</v>
      </c>
    </row>
    <row r="13487" spans="1:10" customFormat="1" hidden="1" x14ac:dyDescent="0.25">
      <c r="A13487">
        <v>223</v>
      </c>
      <c r="B13487" t="s">
        <v>418</v>
      </c>
      <c r="C13487" t="s">
        <v>419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customFormat="1" hidden="1" x14ac:dyDescent="0.25">
      <c r="A13488">
        <v>220</v>
      </c>
      <c r="B13488" t="s">
        <v>2129</v>
      </c>
      <c r="C13488" t="s">
        <v>2130</v>
      </c>
      <c r="D13488">
        <v>12772188509666</v>
      </c>
      <c r="E13488">
        <v>340000000</v>
      </c>
      <c r="F13488">
        <v>11939769950</v>
      </c>
      <c r="G13488">
        <v>8</v>
      </c>
      <c r="H13488">
        <v>301000000000</v>
      </c>
      <c r="I13488">
        <v>340000000</v>
      </c>
      <c r="J13488">
        <v>0</v>
      </c>
    </row>
    <row r="13489" spans="1:10" customFormat="1" hidden="1" x14ac:dyDescent="0.25">
      <c r="A13489">
        <v>223</v>
      </c>
      <c r="B13489" t="s">
        <v>2726</v>
      </c>
      <c r="C13489" t="s">
        <v>2727</v>
      </c>
      <c r="D13489">
        <v>2498707133055</v>
      </c>
      <c r="E13489">
        <v>1</v>
      </c>
      <c r="F13489">
        <v>0</v>
      </c>
      <c r="G13489">
        <v>0</v>
      </c>
      <c r="H13489">
        <v>25184000000</v>
      </c>
      <c r="I13489">
        <v>340000000</v>
      </c>
      <c r="J13489">
        <v>0.04</v>
      </c>
    </row>
    <row r="13490" spans="1:10" customFormat="1" hidden="1" x14ac:dyDescent="0.25">
      <c r="A13490">
        <v>223</v>
      </c>
      <c r="B13490" t="s">
        <v>2725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 customFormat="1" hidden="1" x14ac:dyDescent="0.25">
      <c r="A13491">
        <v>223</v>
      </c>
      <c r="B13491" t="s">
        <v>975</v>
      </c>
      <c r="D13491">
        <v>0</v>
      </c>
      <c r="E13491">
        <v>0</v>
      </c>
      <c r="F13491">
        <v>0</v>
      </c>
      <c r="G13491">
        <v>1779</v>
      </c>
      <c r="H13491">
        <v>0</v>
      </c>
      <c r="I13491">
        <v>0</v>
      </c>
      <c r="J13491">
        <v>0</v>
      </c>
    </row>
    <row r="13492" spans="1:10" customFormat="1" hidden="1" x14ac:dyDescent="0.25">
      <c r="A13492">
        <v>223</v>
      </c>
      <c r="B13492" t="s">
        <v>808</v>
      </c>
      <c r="C13492" t="s">
        <v>809</v>
      </c>
      <c r="D13492">
        <v>4339108160100</v>
      </c>
      <c r="E13492">
        <v>340000000</v>
      </c>
      <c r="F13492">
        <v>2443361608</v>
      </c>
      <c r="G13492">
        <v>2</v>
      </c>
      <c r="H13492">
        <v>509000000000</v>
      </c>
      <c r="I13492">
        <v>340000000</v>
      </c>
      <c r="J13492">
        <v>0</v>
      </c>
    </row>
    <row r="13493" spans="1:10" customFormat="1" hidden="1" x14ac:dyDescent="0.25">
      <c r="A13493">
        <v>223</v>
      </c>
      <c r="B13493" t="s">
        <v>2570</v>
      </c>
      <c r="C13493" t="s">
        <v>2571</v>
      </c>
      <c r="D13493">
        <v>162000007657118</v>
      </c>
      <c r="E13493">
        <v>140470649695</v>
      </c>
      <c r="F13493">
        <v>0</v>
      </c>
      <c r="G13493">
        <v>101</v>
      </c>
      <c r="H13493">
        <v>0</v>
      </c>
      <c r="I13493">
        <v>340000000</v>
      </c>
      <c r="J13493">
        <v>1</v>
      </c>
    </row>
    <row r="13494" spans="1:10" customFormat="1" hidden="1" x14ac:dyDescent="0.25">
      <c r="A13494">
        <v>223</v>
      </c>
      <c r="B13494" t="s">
        <v>789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customFormat="1" hidden="1" x14ac:dyDescent="0.25">
      <c r="A13495">
        <v>223</v>
      </c>
      <c r="B13495" t="s">
        <v>719</v>
      </c>
      <c r="C13495" t="s">
        <v>720</v>
      </c>
      <c r="D13495">
        <v>1815132987616</v>
      </c>
      <c r="E13495">
        <v>435841594</v>
      </c>
      <c r="F13495">
        <v>3737822191</v>
      </c>
      <c r="G13495">
        <v>3</v>
      </c>
      <c r="H13495">
        <v>250000000000</v>
      </c>
      <c r="I13495">
        <v>340000000</v>
      </c>
      <c r="J13495">
        <v>2.5000000000000001E-2</v>
      </c>
    </row>
    <row r="13496" spans="1:10" customFormat="1" hidden="1" x14ac:dyDescent="0.25">
      <c r="A13496">
        <v>223</v>
      </c>
      <c r="B13496" t="s">
        <v>782</v>
      </c>
      <c r="D13496">
        <v>0</v>
      </c>
      <c r="E13496">
        <v>0</v>
      </c>
      <c r="F13496">
        <v>0</v>
      </c>
      <c r="G13496">
        <v>1788</v>
      </c>
      <c r="H13496">
        <v>0</v>
      </c>
      <c r="I13496">
        <v>0</v>
      </c>
      <c r="J13496">
        <v>0</v>
      </c>
    </row>
    <row r="13497" spans="1:10" customFormat="1" hidden="1" x14ac:dyDescent="0.25">
      <c r="A13497">
        <v>223</v>
      </c>
      <c r="B13497" t="s">
        <v>1561</v>
      </c>
      <c r="C13497" t="s">
        <v>1562</v>
      </c>
      <c r="D13497">
        <v>727791153704</v>
      </c>
      <c r="E13497">
        <v>1</v>
      </c>
      <c r="F13497">
        <v>0</v>
      </c>
      <c r="G13497">
        <v>0</v>
      </c>
      <c r="H13497">
        <v>1400000000</v>
      </c>
      <c r="I13497">
        <v>340000000</v>
      </c>
      <c r="J13497">
        <v>0</v>
      </c>
    </row>
    <row r="13498" spans="1:10" customFormat="1" hidden="1" x14ac:dyDescent="0.25">
      <c r="A13498">
        <v>223</v>
      </c>
      <c r="B13498" t="s">
        <v>1852</v>
      </c>
      <c r="C13498" t="s">
        <v>1853</v>
      </c>
      <c r="D13498">
        <v>2333815459691</v>
      </c>
      <c r="E13498">
        <v>1</v>
      </c>
      <c r="F13498">
        <v>0</v>
      </c>
      <c r="G13498">
        <v>0</v>
      </c>
      <c r="H13498">
        <v>215000000000</v>
      </c>
      <c r="I13498">
        <v>340000000</v>
      </c>
      <c r="J13498">
        <v>2.1999999999999999E-2</v>
      </c>
    </row>
    <row r="13499" spans="1:10" customFormat="1" hidden="1" x14ac:dyDescent="0.25">
      <c r="A13499">
        <v>223</v>
      </c>
      <c r="B13499" t="s">
        <v>1052</v>
      </c>
      <c r="C13499" t="s">
        <v>1053</v>
      </c>
      <c r="D13499">
        <v>481647670642</v>
      </c>
      <c r="E13499">
        <v>1</v>
      </c>
      <c r="F13499">
        <v>0</v>
      </c>
      <c r="G13499">
        <v>0</v>
      </c>
      <c r="H13499">
        <v>50000000000</v>
      </c>
      <c r="I13499">
        <v>340000000</v>
      </c>
      <c r="J13499">
        <v>0.01</v>
      </c>
    </row>
    <row r="13500" spans="1:10" customFormat="1" hidden="1" x14ac:dyDescent="0.25">
      <c r="A13500">
        <v>223</v>
      </c>
      <c r="B13500" t="s">
        <v>2458</v>
      </c>
      <c r="C13500" t="s">
        <v>2459</v>
      </c>
      <c r="D13500">
        <v>68710055169682</v>
      </c>
      <c r="E13500">
        <v>3382972048</v>
      </c>
      <c r="F13500">
        <v>57816468916</v>
      </c>
      <c r="G13500">
        <v>44</v>
      </c>
      <c r="H13500">
        <v>50000000000</v>
      </c>
      <c r="I13500">
        <v>340000000</v>
      </c>
      <c r="J13500">
        <v>0.05</v>
      </c>
    </row>
    <row r="13501" spans="1:10" customFormat="1" hidden="1" x14ac:dyDescent="0.25">
      <c r="A13501">
        <v>223</v>
      </c>
      <c r="B13501" t="s">
        <v>2400</v>
      </c>
      <c r="C13501" t="s">
        <v>2401</v>
      </c>
      <c r="D13501">
        <v>682782519857</v>
      </c>
      <c r="E13501">
        <v>1</v>
      </c>
      <c r="F13501">
        <v>0</v>
      </c>
      <c r="G13501">
        <v>0</v>
      </c>
      <c r="H13501">
        <v>633330000000</v>
      </c>
      <c r="I13501">
        <v>340000000</v>
      </c>
      <c r="J13501">
        <v>0.03</v>
      </c>
    </row>
    <row r="13502" spans="1:10" customFormat="1" hidden="1" x14ac:dyDescent="0.25">
      <c r="A13502">
        <v>223</v>
      </c>
      <c r="B13502" t="s">
        <v>1978</v>
      </c>
      <c r="C13502" t="s">
        <v>1979</v>
      </c>
      <c r="D13502">
        <v>2439536428802</v>
      </c>
      <c r="E13502">
        <v>351963826</v>
      </c>
      <c r="F13502">
        <v>2429633393</v>
      </c>
      <c r="G13502">
        <v>2</v>
      </c>
      <c r="H13502">
        <v>50000000</v>
      </c>
      <c r="I13502">
        <v>340000000</v>
      </c>
      <c r="J13502">
        <v>4.8999999999999998E-3</v>
      </c>
    </row>
    <row r="13503" spans="1:10" customFormat="1" hidden="1" x14ac:dyDescent="0.25">
      <c r="A13503">
        <v>223</v>
      </c>
      <c r="B13503" t="s">
        <v>1434</v>
      </c>
      <c r="C13503" t="s">
        <v>1435</v>
      </c>
      <c r="D13503">
        <v>351620250683</v>
      </c>
      <c r="E13503">
        <v>1</v>
      </c>
      <c r="F13503">
        <v>0</v>
      </c>
      <c r="G13503">
        <v>0</v>
      </c>
      <c r="H13503">
        <v>330000000000</v>
      </c>
      <c r="I13503">
        <v>340000000</v>
      </c>
      <c r="J13503">
        <v>0</v>
      </c>
    </row>
    <row r="13504" spans="1:10" customFormat="1" hidden="1" x14ac:dyDescent="0.25">
      <c r="A13504">
        <v>223</v>
      </c>
      <c r="B13504" t="s">
        <v>2750</v>
      </c>
      <c r="C13504" t="s">
        <v>1447</v>
      </c>
      <c r="D13504">
        <v>25211548030</v>
      </c>
      <c r="E13504">
        <v>1</v>
      </c>
      <c r="F13504">
        <v>0</v>
      </c>
      <c r="G13504">
        <v>0</v>
      </c>
      <c r="H13504">
        <v>100000000</v>
      </c>
      <c r="I13504">
        <v>345000000</v>
      </c>
      <c r="J13504">
        <v>8.9999999999999993E-3</v>
      </c>
    </row>
    <row r="13505" spans="1:10" customFormat="1" hidden="1" x14ac:dyDescent="0.25">
      <c r="A13505">
        <v>223</v>
      </c>
      <c r="B13505" t="s">
        <v>470</v>
      </c>
      <c r="C13505" t="s">
        <v>471</v>
      </c>
      <c r="D13505">
        <v>1021053666</v>
      </c>
      <c r="E13505">
        <v>1</v>
      </c>
      <c r="F13505">
        <v>0</v>
      </c>
      <c r="G13505">
        <v>0</v>
      </c>
      <c r="H13505">
        <v>1000000000</v>
      </c>
      <c r="I13505">
        <v>340000000</v>
      </c>
      <c r="J13505">
        <v>0</v>
      </c>
    </row>
    <row r="13506" spans="1:10" customFormat="1" hidden="1" x14ac:dyDescent="0.25">
      <c r="A13506">
        <v>223</v>
      </c>
      <c r="B13506" t="s">
        <v>685</v>
      </c>
      <c r="C13506" t="s">
        <v>94</v>
      </c>
      <c r="D13506">
        <v>75206209515618</v>
      </c>
      <c r="E13506">
        <v>1581782708</v>
      </c>
      <c r="F13506">
        <v>40150974254</v>
      </c>
      <c r="G13506">
        <v>30</v>
      </c>
      <c r="H13506">
        <v>150000000000</v>
      </c>
      <c r="I13506">
        <v>340000000</v>
      </c>
      <c r="J13506">
        <v>0.03</v>
      </c>
    </row>
    <row r="13507" spans="1:10" customFormat="1" hidden="1" x14ac:dyDescent="0.25">
      <c r="A13507">
        <v>223</v>
      </c>
      <c r="B13507" t="s">
        <v>2299</v>
      </c>
      <c r="C13507" t="s">
        <v>2300</v>
      </c>
      <c r="D13507">
        <v>164429570173664</v>
      </c>
      <c r="E13507">
        <v>5762347628</v>
      </c>
      <c r="F13507">
        <v>103024604940</v>
      </c>
      <c r="G13507">
        <v>78</v>
      </c>
      <c r="H13507">
        <v>2000000000000</v>
      </c>
      <c r="I13507">
        <v>340000000</v>
      </c>
      <c r="J13507">
        <v>0.05</v>
      </c>
    </row>
    <row r="13508" spans="1:10" customFormat="1" hidden="1" x14ac:dyDescent="0.25">
      <c r="A13508">
        <v>223</v>
      </c>
      <c r="B13508" t="s">
        <v>873</v>
      </c>
      <c r="C13508" t="s">
        <v>874</v>
      </c>
      <c r="D13508">
        <v>3727396448522</v>
      </c>
      <c r="E13508">
        <v>483954625</v>
      </c>
      <c r="F13508">
        <v>2298023762</v>
      </c>
      <c r="G13508">
        <v>2</v>
      </c>
      <c r="H13508">
        <v>100000000000</v>
      </c>
      <c r="I13508">
        <v>340000000</v>
      </c>
      <c r="J13508">
        <v>5.8950000000000002E-2</v>
      </c>
    </row>
    <row r="13509" spans="1:10" customFormat="1" hidden="1" x14ac:dyDescent="0.25">
      <c r="A13509">
        <v>223</v>
      </c>
      <c r="B13509" t="s">
        <v>203</v>
      </c>
      <c r="C13509" t="s">
        <v>204</v>
      </c>
      <c r="D13509">
        <v>219346281280</v>
      </c>
      <c r="E13509">
        <v>1</v>
      </c>
      <c r="F13509">
        <v>0</v>
      </c>
      <c r="G13509">
        <v>0</v>
      </c>
      <c r="H13509">
        <v>100000000000</v>
      </c>
      <c r="I13509">
        <v>340000000</v>
      </c>
      <c r="J13509">
        <v>2.5000000000000001E-2</v>
      </c>
    </row>
    <row r="13510" spans="1:10" customFormat="1" hidden="1" x14ac:dyDescent="0.25">
      <c r="A13510">
        <v>223</v>
      </c>
      <c r="B13510" t="s">
        <v>1539</v>
      </c>
      <c r="C13510" t="s">
        <v>1540</v>
      </c>
      <c r="D13510">
        <v>0</v>
      </c>
      <c r="E13510">
        <v>0</v>
      </c>
      <c r="F13510">
        <v>0</v>
      </c>
      <c r="G13510">
        <v>0</v>
      </c>
      <c r="H13510">
        <v>400000000</v>
      </c>
      <c r="I13510">
        <v>340000000</v>
      </c>
      <c r="J13510">
        <v>0.01</v>
      </c>
    </row>
    <row r="13511" spans="1:10" customFormat="1" hidden="1" x14ac:dyDescent="0.25">
      <c r="A13511">
        <v>223</v>
      </c>
      <c r="B13511" t="s">
        <v>2166</v>
      </c>
      <c r="C13511" t="s">
        <v>2167</v>
      </c>
      <c r="D13511">
        <v>446336648081</v>
      </c>
      <c r="E13511">
        <v>1</v>
      </c>
      <c r="F13511">
        <v>0</v>
      </c>
      <c r="G13511">
        <v>0</v>
      </c>
      <c r="H13511">
        <v>96000000</v>
      </c>
      <c r="I13511">
        <v>340000000</v>
      </c>
      <c r="J13511">
        <v>0.05</v>
      </c>
    </row>
    <row r="13512" spans="1:10" customFormat="1" hidden="1" x14ac:dyDescent="0.25">
      <c r="A13512">
        <v>223</v>
      </c>
      <c r="B13512" t="s">
        <v>1936</v>
      </c>
      <c r="C13512" t="s">
        <v>1937</v>
      </c>
      <c r="D13512">
        <v>0</v>
      </c>
      <c r="E13512">
        <v>0</v>
      </c>
      <c r="F13512">
        <v>0</v>
      </c>
      <c r="G13512">
        <v>0</v>
      </c>
      <c r="H13512">
        <v>52500000000</v>
      </c>
      <c r="I13512">
        <v>340000000</v>
      </c>
      <c r="J13512">
        <v>0.03</v>
      </c>
    </row>
    <row r="13513" spans="1:10" customFormat="1" hidden="1" x14ac:dyDescent="0.25">
      <c r="A13513">
        <v>223</v>
      </c>
      <c r="B13513" t="s">
        <v>848</v>
      </c>
      <c r="C13513" t="s">
        <v>849</v>
      </c>
      <c r="D13513">
        <v>111606993067</v>
      </c>
      <c r="E13513">
        <v>1</v>
      </c>
      <c r="F13513">
        <v>0</v>
      </c>
      <c r="G13513">
        <v>0</v>
      </c>
      <c r="H13513">
        <v>50000000000</v>
      </c>
      <c r="I13513">
        <v>340000000</v>
      </c>
      <c r="J13513">
        <v>0.01</v>
      </c>
    </row>
    <row r="13514" spans="1:10" customFormat="1" hidden="1" x14ac:dyDescent="0.25">
      <c r="A13514">
        <v>223</v>
      </c>
      <c r="B13514" t="s">
        <v>1016</v>
      </c>
      <c r="C13514" t="s">
        <v>1017</v>
      </c>
      <c r="D13514">
        <v>675962553789</v>
      </c>
      <c r="E13514">
        <v>1</v>
      </c>
      <c r="F13514">
        <v>0</v>
      </c>
      <c r="G13514">
        <v>0</v>
      </c>
      <c r="H13514">
        <v>500000000000</v>
      </c>
      <c r="I13514">
        <v>340000000</v>
      </c>
      <c r="J13514">
        <v>1.4999999999999999E-2</v>
      </c>
    </row>
    <row r="13515" spans="1:10" customFormat="1" hidden="1" x14ac:dyDescent="0.25">
      <c r="A13515">
        <v>223</v>
      </c>
      <c r="B13515" t="s">
        <v>931</v>
      </c>
      <c r="C13515" t="s">
        <v>932</v>
      </c>
      <c r="D13515">
        <v>752709327143</v>
      </c>
      <c r="E13515">
        <v>1</v>
      </c>
      <c r="F13515">
        <v>0</v>
      </c>
      <c r="G13515">
        <v>0</v>
      </c>
      <c r="H13515">
        <v>250000000000</v>
      </c>
      <c r="I13515">
        <v>340000000</v>
      </c>
      <c r="J13515">
        <v>0.01</v>
      </c>
    </row>
    <row r="13516" spans="1:10" customFormat="1" hidden="1" x14ac:dyDescent="0.25">
      <c r="A13516">
        <v>223</v>
      </c>
      <c r="B13516" t="s">
        <v>1549</v>
      </c>
      <c r="C13516" t="s">
        <v>1550</v>
      </c>
      <c r="D13516">
        <v>118272523939065</v>
      </c>
      <c r="E13516">
        <v>6472703768</v>
      </c>
      <c r="F13516">
        <v>81477350074</v>
      </c>
      <c r="G13516">
        <v>63</v>
      </c>
      <c r="H13516">
        <v>2700000000000</v>
      </c>
      <c r="I13516">
        <v>340000000</v>
      </c>
      <c r="J13516">
        <v>7.0000000000000007E-2</v>
      </c>
    </row>
    <row r="13517" spans="1:10" customFormat="1" hidden="1" x14ac:dyDescent="0.25">
      <c r="A13517">
        <v>223</v>
      </c>
      <c r="B13517" t="s">
        <v>989</v>
      </c>
      <c r="C13517" t="s">
        <v>990</v>
      </c>
      <c r="D13517">
        <v>1149093862306</v>
      </c>
      <c r="E13517">
        <v>1</v>
      </c>
      <c r="F13517">
        <v>0</v>
      </c>
      <c r="G13517">
        <v>0</v>
      </c>
      <c r="H13517">
        <v>200000000000</v>
      </c>
      <c r="I13517">
        <v>340000000</v>
      </c>
      <c r="J13517">
        <v>0</v>
      </c>
    </row>
    <row r="13518" spans="1:10" customFormat="1" hidden="1" x14ac:dyDescent="0.25">
      <c r="A13518">
        <v>223</v>
      </c>
      <c r="B13518" t="s">
        <v>2157</v>
      </c>
      <c r="C13518" t="s">
        <v>2158</v>
      </c>
      <c r="D13518">
        <v>1166227598253</v>
      </c>
      <c r="E13518">
        <v>1</v>
      </c>
      <c r="F13518">
        <v>0</v>
      </c>
      <c r="G13518">
        <v>0</v>
      </c>
      <c r="H13518">
        <v>100000000000</v>
      </c>
      <c r="I13518">
        <v>345000000</v>
      </c>
      <c r="J13518">
        <v>0.01</v>
      </c>
    </row>
    <row r="13519" spans="1:10" customFormat="1" hidden="1" x14ac:dyDescent="0.25">
      <c r="A13519">
        <v>223</v>
      </c>
      <c r="B13519" t="s">
        <v>1498</v>
      </c>
      <c r="C13519" t="s">
        <v>1499</v>
      </c>
      <c r="D13519">
        <v>217261866666</v>
      </c>
      <c r="E13519">
        <v>1</v>
      </c>
      <c r="F13519">
        <v>0</v>
      </c>
      <c r="G13519">
        <v>0</v>
      </c>
      <c r="H13519">
        <v>110000000000</v>
      </c>
      <c r="I13519">
        <v>345000000</v>
      </c>
      <c r="J13519">
        <v>3.5000000000000003E-2</v>
      </c>
    </row>
    <row r="13520" spans="1:10" customFormat="1" hidden="1" x14ac:dyDescent="0.25">
      <c r="A13520">
        <v>223</v>
      </c>
      <c r="B13520" t="s">
        <v>2728</v>
      </c>
      <c r="C13520" t="s">
        <v>1387</v>
      </c>
      <c r="D13520">
        <v>2000000</v>
      </c>
      <c r="E13520">
        <v>1</v>
      </c>
      <c r="F13520">
        <v>0</v>
      </c>
      <c r="G13520">
        <v>0</v>
      </c>
      <c r="H13520">
        <v>2000000</v>
      </c>
      <c r="I13520">
        <v>340000000</v>
      </c>
      <c r="J13520">
        <v>0.5</v>
      </c>
    </row>
    <row r="13521" spans="1:10" customFormat="1" hidden="1" x14ac:dyDescent="0.25">
      <c r="A13521">
        <v>223</v>
      </c>
      <c r="B13521" s="161" t="s">
        <v>373</v>
      </c>
      <c r="C13521" t="s">
        <v>374</v>
      </c>
      <c r="D13521">
        <v>28021619535</v>
      </c>
      <c r="E13521">
        <v>1</v>
      </c>
      <c r="F13521">
        <v>0</v>
      </c>
      <c r="G13521">
        <v>0</v>
      </c>
      <c r="H13521">
        <v>0</v>
      </c>
      <c r="I13521">
        <v>340000000</v>
      </c>
      <c r="J13521">
        <v>0.01</v>
      </c>
    </row>
    <row r="13522" spans="1:10" customFormat="1" hidden="1" x14ac:dyDescent="0.25">
      <c r="A13522">
        <v>223</v>
      </c>
      <c r="B13522" t="s">
        <v>2439</v>
      </c>
      <c r="C13522" t="s">
        <v>2440</v>
      </c>
      <c r="D13522">
        <v>678135037489</v>
      </c>
      <c r="E13522">
        <v>1</v>
      </c>
      <c r="F13522">
        <v>0</v>
      </c>
      <c r="G13522">
        <v>0</v>
      </c>
      <c r="H13522">
        <v>95000000000</v>
      </c>
      <c r="I13522">
        <v>340000000</v>
      </c>
      <c r="J13522">
        <v>2.5000000000000001E-2</v>
      </c>
    </row>
    <row r="13523" spans="1:10" customFormat="1" hidden="1" x14ac:dyDescent="0.25">
      <c r="A13523">
        <v>223</v>
      </c>
      <c r="B13523" t="s">
        <v>2618</v>
      </c>
      <c r="C13523" t="s">
        <v>2525</v>
      </c>
      <c r="D13523">
        <v>0</v>
      </c>
      <c r="E13523">
        <v>0</v>
      </c>
      <c r="F13523">
        <v>0</v>
      </c>
      <c r="G13523">
        <v>0</v>
      </c>
      <c r="H13523">
        <v>100000000000</v>
      </c>
      <c r="I13523">
        <v>360000000</v>
      </c>
      <c r="J13523">
        <v>0.05</v>
      </c>
    </row>
    <row r="13524" spans="1:10" customFormat="1" hidden="1" x14ac:dyDescent="0.25">
      <c r="A13524">
        <v>223</v>
      </c>
      <c r="B13524" s="161" t="s">
        <v>1335</v>
      </c>
      <c r="C13524" t="s">
        <v>1336</v>
      </c>
      <c r="D13524">
        <v>85461988190</v>
      </c>
      <c r="E13524">
        <v>1</v>
      </c>
      <c r="F13524">
        <v>0</v>
      </c>
      <c r="G13524">
        <v>0</v>
      </c>
      <c r="H13524">
        <v>5000000000</v>
      </c>
      <c r="I13524">
        <v>340000000</v>
      </c>
      <c r="J13524">
        <v>5.0000000000000001E-3</v>
      </c>
    </row>
    <row r="13525" spans="1:10" customFormat="1" hidden="1" x14ac:dyDescent="0.25">
      <c r="A13525">
        <v>223</v>
      </c>
      <c r="B13525" t="s">
        <v>2141</v>
      </c>
      <c r="C13525" t="s">
        <v>2142</v>
      </c>
      <c r="D13525">
        <v>8035186010758</v>
      </c>
      <c r="E13525">
        <v>462108841</v>
      </c>
      <c r="F13525">
        <v>2320067992</v>
      </c>
      <c r="G13525">
        <v>2</v>
      </c>
      <c r="H13525">
        <v>150750000000</v>
      </c>
      <c r="I13525">
        <v>340000000</v>
      </c>
      <c r="J13525">
        <v>0.05</v>
      </c>
    </row>
    <row r="13526" spans="1:10" customFormat="1" hidden="1" x14ac:dyDescent="0.25">
      <c r="A13526">
        <v>223</v>
      </c>
      <c r="B13526" t="s">
        <v>2101</v>
      </c>
      <c r="C13526" t="s">
        <v>2102</v>
      </c>
      <c r="D13526">
        <v>21854497615616</v>
      </c>
      <c r="E13526">
        <v>583566584</v>
      </c>
      <c r="F13526">
        <v>11934762652</v>
      </c>
      <c r="G13526">
        <v>9</v>
      </c>
      <c r="H13526">
        <v>65000000000</v>
      </c>
      <c r="I13526">
        <v>340000000</v>
      </c>
      <c r="J13526">
        <v>0.02</v>
      </c>
    </row>
    <row r="13527" spans="1:10" customFormat="1" hidden="1" x14ac:dyDescent="0.25">
      <c r="A13527">
        <v>223</v>
      </c>
      <c r="B13527" t="s">
        <v>505</v>
      </c>
      <c r="C13527" t="s">
        <v>506</v>
      </c>
      <c r="D13527">
        <v>375574574570</v>
      </c>
      <c r="E13527">
        <v>371524527</v>
      </c>
      <c r="F13527">
        <v>1019293048</v>
      </c>
      <c r="G13527">
        <v>1</v>
      </c>
      <c r="H13527">
        <v>10000000000</v>
      </c>
      <c r="I13527">
        <v>340000000</v>
      </c>
      <c r="J13527">
        <v>0.03</v>
      </c>
    </row>
    <row r="13528" spans="1:10" customFormat="1" hidden="1" x14ac:dyDescent="0.25">
      <c r="A13528">
        <v>223</v>
      </c>
      <c r="B13528" t="s">
        <v>1129</v>
      </c>
      <c r="C13528" t="s">
        <v>1130</v>
      </c>
      <c r="D13528">
        <v>577251491481</v>
      </c>
      <c r="E13528">
        <v>1</v>
      </c>
      <c r="F13528">
        <v>0</v>
      </c>
      <c r="G13528">
        <v>0</v>
      </c>
      <c r="H13528">
        <v>5000000000</v>
      </c>
      <c r="I13528">
        <v>340000000</v>
      </c>
      <c r="J13528">
        <v>4.0000000000000001E-3</v>
      </c>
    </row>
    <row r="13529" spans="1:10" customFormat="1" hidden="1" x14ac:dyDescent="0.25">
      <c r="A13529">
        <v>223</v>
      </c>
      <c r="B13529" t="s">
        <v>2184</v>
      </c>
      <c r="C13529" t="s">
        <v>2185</v>
      </c>
      <c r="D13529">
        <v>115609337113216</v>
      </c>
      <c r="E13529">
        <v>2365192660</v>
      </c>
      <c r="F13529">
        <v>99234440373</v>
      </c>
      <c r="G13529">
        <v>73</v>
      </c>
      <c r="H13529">
        <v>500000000000</v>
      </c>
      <c r="I13529">
        <v>340000000</v>
      </c>
      <c r="J13529">
        <v>0.02</v>
      </c>
    </row>
    <row r="13530" spans="1:10" customFormat="1" hidden="1" x14ac:dyDescent="0.25">
      <c r="A13530">
        <v>223</v>
      </c>
      <c r="B13530" t="s">
        <v>703</v>
      </c>
      <c r="C13530" t="s">
        <v>704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 customFormat="1" hidden="1" x14ac:dyDescent="0.25">
      <c r="A13531">
        <v>223</v>
      </c>
      <c r="B13531" t="s">
        <v>2555</v>
      </c>
      <c r="C13531" t="s">
        <v>2556</v>
      </c>
      <c r="D13531">
        <v>2261808230883</v>
      </c>
      <c r="E13531">
        <v>392234722</v>
      </c>
      <c r="F13531">
        <v>5171237494</v>
      </c>
      <c r="G13531">
        <v>4</v>
      </c>
      <c r="H13531">
        <v>2250000000000</v>
      </c>
      <c r="I13531">
        <v>340000000</v>
      </c>
      <c r="J13531">
        <v>0.01</v>
      </c>
    </row>
    <row r="13532" spans="1:10" customFormat="1" hidden="1" x14ac:dyDescent="0.25">
      <c r="A13532">
        <v>223</v>
      </c>
      <c r="B13532" t="s">
        <v>2672</v>
      </c>
      <c r="C13532" t="s">
        <v>2673</v>
      </c>
      <c r="D13532">
        <v>497454657</v>
      </c>
      <c r="E13532">
        <v>1</v>
      </c>
      <c r="F13532">
        <v>0</v>
      </c>
      <c r="G13532">
        <v>0</v>
      </c>
      <c r="H13532">
        <v>400000000</v>
      </c>
      <c r="I13532">
        <v>340000000</v>
      </c>
      <c r="J13532">
        <v>0</v>
      </c>
    </row>
    <row r="13533" spans="1:10" customFormat="1" hidden="1" x14ac:dyDescent="0.25">
      <c r="A13533">
        <v>223</v>
      </c>
      <c r="B13533" t="s">
        <v>963</v>
      </c>
      <c r="C13533" t="s">
        <v>964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customFormat="1" hidden="1" x14ac:dyDescent="0.25">
      <c r="A13534">
        <v>223</v>
      </c>
      <c r="B13534" t="s">
        <v>1968</v>
      </c>
      <c r="C13534" t="s">
        <v>1969</v>
      </c>
      <c r="D13534">
        <v>0</v>
      </c>
      <c r="E13534">
        <v>0</v>
      </c>
      <c r="F13534">
        <v>0</v>
      </c>
      <c r="G13534">
        <v>0</v>
      </c>
      <c r="H13534">
        <v>50000000000</v>
      </c>
      <c r="I13534">
        <v>340000000</v>
      </c>
      <c r="J13534">
        <v>0.05</v>
      </c>
    </row>
    <row r="13535" spans="1:10" customFormat="1" hidden="1" x14ac:dyDescent="0.25">
      <c r="A13535">
        <v>223</v>
      </c>
      <c r="B13535" t="s">
        <v>2676</v>
      </c>
      <c r="C13535" t="s">
        <v>2677</v>
      </c>
      <c r="D13535">
        <v>944797278982</v>
      </c>
      <c r="E13535">
        <v>1</v>
      </c>
      <c r="F13535">
        <v>0</v>
      </c>
      <c r="G13535">
        <v>0</v>
      </c>
      <c r="H13535">
        <v>210000000000</v>
      </c>
      <c r="I13535">
        <v>345000000</v>
      </c>
      <c r="J13535">
        <v>0.02</v>
      </c>
    </row>
    <row r="13536" spans="1:10" customFormat="1" hidden="1" x14ac:dyDescent="0.25">
      <c r="A13536">
        <v>223</v>
      </c>
      <c r="B13536" t="s">
        <v>308</v>
      </c>
      <c r="C13536" t="s">
        <v>309</v>
      </c>
      <c r="D13536">
        <v>24202964202</v>
      </c>
      <c r="E13536">
        <v>1</v>
      </c>
      <c r="F13536">
        <v>0</v>
      </c>
      <c r="G13536">
        <v>0</v>
      </c>
      <c r="H13536">
        <v>2000000000</v>
      </c>
      <c r="I13536">
        <v>345000000</v>
      </c>
      <c r="J13536">
        <v>5.0000000000000001E-3</v>
      </c>
    </row>
    <row r="13537" spans="1:10" customFormat="1" hidden="1" x14ac:dyDescent="0.25">
      <c r="A13537">
        <v>223</v>
      </c>
      <c r="B13537" t="s">
        <v>845</v>
      </c>
      <c r="D13537">
        <v>437621830</v>
      </c>
      <c r="E13537">
        <v>1</v>
      </c>
      <c r="F13537">
        <v>0</v>
      </c>
      <c r="G13537">
        <v>0</v>
      </c>
      <c r="H13537">
        <v>100000000</v>
      </c>
      <c r="I13537">
        <v>345000000</v>
      </c>
      <c r="J13537">
        <v>0.15</v>
      </c>
    </row>
    <row r="13538" spans="1:10" customFormat="1" hidden="1" x14ac:dyDescent="0.25">
      <c r="A13538">
        <v>223</v>
      </c>
      <c r="B13538" t="s">
        <v>2623</v>
      </c>
      <c r="C13538" t="s">
        <v>2624</v>
      </c>
      <c r="D13538">
        <v>74529469542</v>
      </c>
      <c r="E13538">
        <v>1</v>
      </c>
      <c r="F13538">
        <v>0</v>
      </c>
      <c r="G13538">
        <v>0</v>
      </c>
      <c r="H13538">
        <v>73000000000</v>
      </c>
      <c r="I13538">
        <v>340000000</v>
      </c>
      <c r="J13538">
        <v>0.05</v>
      </c>
    </row>
    <row r="13539" spans="1:10" customFormat="1" hidden="1" x14ac:dyDescent="0.25">
      <c r="A13539">
        <v>223</v>
      </c>
      <c r="B13539" t="s">
        <v>2753</v>
      </c>
      <c r="C13539" t="s">
        <v>2754</v>
      </c>
      <c r="D13539">
        <v>256672045030</v>
      </c>
      <c r="E13539">
        <v>1</v>
      </c>
      <c r="F13539">
        <v>0</v>
      </c>
      <c r="G13539">
        <v>0</v>
      </c>
      <c r="H13539">
        <v>10000000000</v>
      </c>
      <c r="I13539">
        <v>340000000</v>
      </c>
      <c r="J13539">
        <v>0.03</v>
      </c>
    </row>
    <row r="13540" spans="1:10" customFormat="1" hidden="1" x14ac:dyDescent="0.25">
      <c r="A13540">
        <v>223</v>
      </c>
      <c r="B13540" t="s">
        <v>2575</v>
      </c>
      <c r="C13540" t="s">
        <v>2576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 customFormat="1" hidden="1" x14ac:dyDescent="0.25">
      <c r="A13541">
        <v>223</v>
      </c>
      <c r="B13541" t="s">
        <v>1092</v>
      </c>
      <c r="C13541" t="s">
        <v>720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 customFormat="1" hidden="1" x14ac:dyDescent="0.25">
      <c r="A13542">
        <v>223</v>
      </c>
      <c r="B13542" t="s">
        <v>1440</v>
      </c>
      <c r="C13542" t="s">
        <v>1441</v>
      </c>
      <c r="D13542">
        <v>21427365136</v>
      </c>
      <c r="E13542">
        <v>1</v>
      </c>
      <c r="F13542">
        <v>0</v>
      </c>
      <c r="G13542">
        <v>0</v>
      </c>
      <c r="H13542">
        <v>20000000000</v>
      </c>
      <c r="I13542">
        <v>340000000</v>
      </c>
      <c r="J13542">
        <v>5.0000000000000001E-3</v>
      </c>
    </row>
    <row r="13543" spans="1:10" customFormat="1" hidden="1" x14ac:dyDescent="0.25">
      <c r="A13543">
        <v>223</v>
      </c>
      <c r="B13543" t="s">
        <v>993</v>
      </c>
      <c r="C13543" t="s">
        <v>994</v>
      </c>
      <c r="D13543">
        <v>402731983901</v>
      </c>
      <c r="E13543">
        <v>364416048</v>
      </c>
      <c r="F13543">
        <v>2417188770</v>
      </c>
      <c r="G13543">
        <v>2</v>
      </c>
      <c r="H13543">
        <v>2000000000</v>
      </c>
      <c r="I13543">
        <v>340000000</v>
      </c>
      <c r="J13543">
        <v>0.01</v>
      </c>
    </row>
    <row r="13544" spans="1:10" customFormat="1" hidden="1" x14ac:dyDescent="0.25">
      <c r="A13544">
        <v>223</v>
      </c>
      <c r="B13544" t="s">
        <v>980</v>
      </c>
      <c r="C13544" t="s">
        <v>981</v>
      </c>
      <c r="D13544">
        <v>66693038223161</v>
      </c>
      <c r="E13544">
        <v>340000000</v>
      </c>
      <c r="F13544">
        <v>42804953351</v>
      </c>
      <c r="G13544">
        <v>31</v>
      </c>
      <c r="H13544">
        <v>500000000000</v>
      </c>
      <c r="I13544">
        <v>340000000</v>
      </c>
      <c r="J13544">
        <v>0</v>
      </c>
    </row>
    <row r="13545" spans="1:10" customFormat="1" hidden="1" x14ac:dyDescent="0.25">
      <c r="A13545">
        <v>223</v>
      </c>
      <c r="B13545" t="s">
        <v>1036</v>
      </c>
      <c r="C13545" t="s">
        <v>1037</v>
      </c>
      <c r="D13545">
        <v>1108106979</v>
      </c>
      <c r="E13545">
        <v>1</v>
      </c>
      <c r="F13545">
        <v>0</v>
      </c>
      <c r="G13545">
        <v>0</v>
      </c>
      <c r="H13545">
        <v>1000000000</v>
      </c>
      <c r="I13545">
        <v>340000000</v>
      </c>
      <c r="J13545">
        <v>0.01</v>
      </c>
    </row>
    <row r="13546" spans="1:10" customFormat="1" hidden="1" x14ac:dyDescent="0.25">
      <c r="A13546">
        <v>223</v>
      </c>
      <c r="B13546" t="s">
        <v>2273</v>
      </c>
      <c r="C13546" t="s">
        <v>2274</v>
      </c>
      <c r="D13546">
        <v>101354645844</v>
      </c>
      <c r="E13546">
        <v>1</v>
      </c>
      <c r="F13546">
        <v>0</v>
      </c>
      <c r="G13546">
        <v>0</v>
      </c>
      <c r="H13546">
        <v>100000000000</v>
      </c>
      <c r="I13546">
        <v>340000000</v>
      </c>
      <c r="J13546">
        <v>1.9E-2</v>
      </c>
    </row>
    <row r="13547" spans="1:10" customFormat="1" hidden="1" x14ac:dyDescent="0.25">
      <c r="A13547">
        <v>223</v>
      </c>
      <c r="B13547" t="s">
        <v>400</v>
      </c>
      <c r="C13547" t="s">
        <v>401</v>
      </c>
      <c r="D13547">
        <v>5771384012167</v>
      </c>
      <c r="E13547">
        <v>381797780</v>
      </c>
      <c r="F13547">
        <v>5182924802</v>
      </c>
      <c r="G13547">
        <v>4</v>
      </c>
      <c r="H13547">
        <v>202000000000</v>
      </c>
      <c r="I13547">
        <v>340000000</v>
      </c>
      <c r="J13547">
        <v>8.0000000000000002E-3</v>
      </c>
    </row>
    <row r="13548" spans="1:10" customFormat="1" hidden="1" x14ac:dyDescent="0.25">
      <c r="A13548">
        <v>223</v>
      </c>
      <c r="B13548" t="s">
        <v>2075</v>
      </c>
      <c r="C13548" t="s">
        <v>2076</v>
      </c>
      <c r="D13548">
        <v>1558488231028</v>
      </c>
      <c r="E13548">
        <v>1</v>
      </c>
      <c r="F13548">
        <v>0</v>
      </c>
      <c r="G13548">
        <v>0</v>
      </c>
      <c r="H13548">
        <v>500000000000</v>
      </c>
      <c r="I13548">
        <v>340000000</v>
      </c>
      <c r="J13548">
        <v>1.7999999999999999E-2</v>
      </c>
    </row>
    <row r="13549" spans="1:10" customFormat="1" hidden="1" x14ac:dyDescent="0.25">
      <c r="A13549">
        <v>223</v>
      </c>
      <c r="B13549" t="s">
        <v>1294</v>
      </c>
      <c r="C13549" t="s">
        <v>1295</v>
      </c>
      <c r="D13549">
        <v>202177993461</v>
      </c>
      <c r="E13549">
        <v>1</v>
      </c>
      <c r="F13549">
        <v>0</v>
      </c>
      <c r="G13549">
        <v>0</v>
      </c>
      <c r="H13549">
        <v>100000000000</v>
      </c>
      <c r="I13549">
        <v>340000000</v>
      </c>
      <c r="J13549">
        <v>8.0000000000000002E-3</v>
      </c>
    </row>
    <row r="13550" spans="1:10" customFormat="1" hidden="1" x14ac:dyDescent="0.25">
      <c r="A13550">
        <v>223</v>
      </c>
      <c r="B13550" t="s">
        <v>1006</v>
      </c>
      <c r="C13550" t="s">
        <v>1007</v>
      </c>
      <c r="D13550">
        <v>61791911265</v>
      </c>
      <c r="E13550">
        <v>1</v>
      </c>
      <c r="F13550">
        <v>0</v>
      </c>
      <c r="G13550">
        <v>0</v>
      </c>
      <c r="H13550">
        <v>10000000000</v>
      </c>
      <c r="I13550">
        <v>340000000</v>
      </c>
      <c r="J13550">
        <v>0</v>
      </c>
    </row>
    <row r="13551" spans="1:10" customFormat="1" hidden="1" x14ac:dyDescent="0.25">
      <c r="A13551">
        <v>223</v>
      </c>
      <c r="B13551" t="s">
        <v>1593</v>
      </c>
      <c r="C13551" t="s">
        <v>1594</v>
      </c>
      <c r="D13551">
        <v>153854936037</v>
      </c>
      <c r="E13551">
        <v>1</v>
      </c>
      <c r="F13551">
        <v>0</v>
      </c>
      <c r="G13551">
        <v>0</v>
      </c>
      <c r="H13551">
        <v>108000000000</v>
      </c>
      <c r="I13551">
        <v>340000000</v>
      </c>
      <c r="J13551">
        <v>0.03</v>
      </c>
    </row>
    <row r="13552" spans="1:10" customFormat="1" hidden="1" x14ac:dyDescent="0.25">
      <c r="A13552">
        <v>223</v>
      </c>
      <c r="B13552" t="s">
        <v>2733</v>
      </c>
      <c r="C13552" t="s">
        <v>2734</v>
      </c>
      <c r="D13552">
        <v>7218302685</v>
      </c>
      <c r="E13552">
        <v>1</v>
      </c>
      <c r="F13552">
        <v>0</v>
      </c>
      <c r="G13552">
        <v>0</v>
      </c>
      <c r="H13552">
        <v>5000000000</v>
      </c>
      <c r="I13552">
        <v>340000000</v>
      </c>
      <c r="J13552">
        <v>0.05</v>
      </c>
    </row>
    <row r="13553" spans="1:10" customFormat="1" hidden="1" x14ac:dyDescent="0.25">
      <c r="A13553">
        <v>223</v>
      </c>
      <c r="B13553" t="s">
        <v>2617</v>
      </c>
      <c r="C13553" t="s">
        <v>2525</v>
      </c>
      <c r="D13553">
        <v>0</v>
      </c>
      <c r="E13553">
        <v>0</v>
      </c>
      <c r="F13553">
        <v>0</v>
      </c>
      <c r="G13553">
        <v>0</v>
      </c>
      <c r="H13553">
        <v>100000000000</v>
      </c>
      <c r="I13553">
        <v>360000000</v>
      </c>
      <c r="J13553">
        <v>0.05</v>
      </c>
    </row>
    <row r="13554" spans="1:10" customFormat="1" hidden="1" x14ac:dyDescent="0.25">
      <c r="A13554">
        <v>223</v>
      </c>
      <c r="B13554" t="s">
        <v>2472</v>
      </c>
      <c r="D13554">
        <v>9830067</v>
      </c>
      <c r="E13554">
        <v>1</v>
      </c>
      <c r="F13554">
        <v>0</v>
      </c>
      <c r="G13554">
        <v>0</v>
      </c>
      <c r="H13554">
        <v>100000000</v>
      </c>
      <c r="I13554">
        <v>345000000</v>
      </c>
      <c r="J13554">
        <v>0.15</v>
      </c>
    </row>
    <row r="13555" spans="1:10" customFormat="1" hidden="1" x14ac:dyDescent="0.25">
      <c r="A13555">
        <v>223</v>
      </c>
      <c r="B13555" t="s">
        <v>2740</v>
      </c>
      <c r="C13555" t="s">
        <v>2741</v>
      </c>
      <c r="D13555">
        <v>10597618310</v>
      </c>
      <c r="E13555">
        <v>1</v>
      </c>
      <c r="F13555">
        <v>0</v>
      </c>
      <c r="G13555">
        <v>0</v>
      </c>
      <c r="H13555">
        <v>10000000000</v>
      </c>
      <c r="I13555">
        <v>340000000</v>
      </c>
      <c r="J13555">
        <v>0.03</v>
      </c>
    </row>
    <row r="13556" spans="1:10" customFormat="1" hidden="1" x14ac:dyDescent="0.25">
      <c r="A13556">
        <v>223</v>
      </c>
      <c r="B13556" t="s">
        <v>772</v>
      </c>
      <c r="C13556" t="s">
        <v>773</v>
      </c>
      <c r="D13556">
        <v>1210650714933</v>
      </c>
      <c r="E13556">
        <v>370269007</v>
      </c>
      <c r="F13556">
        <v>1020738204</v>
      </c>
      <c r="G13556">
        <v>1</v>
      </c>
      <c r="H13556">
        <v>118000000000</v>
      </c>
      <c r="I13556">
        <v>340000000</v>
      </c>
      <c r="J13556">
        <v>2.8799999999999999E-2</v>
      </c>
    </row>
    <row r="13557" spans="1:10" customFormat="1" hidden="1" x14ac:dyDescent="0.25">
      <c r="A13557">
        <v>223</v>
      </c>
      <c r="B13557" t="s">
        <v>2729</v>
      </c>
      <c r="C13557" t="s">
        <v>2730</v>
      </c>
      <c r="D13557">
        <v>25456638002</v>
      </c>
      <c r="E13557">
        <v>1</v>
      </c>
      <c r="F13557">
        <v>0</v>
      </c>
      <c r="G13557">
        <v>0</v>
      </c>
      <c r="H13557">
        <v>10000000000</v>
      </c>
      <c r="I13557">
        <v>400000000</v>
      </c>
      <c r="J13557">
        <v>0.04</v>
      </c>
    </row>
    <row r="13558" spans="1:10" customFormat="1" hidden="1" x14ac:dyDescent="0.25">
      <c r="A13558">
        <v>223</v>
      </c>
      <c r="B13558" t="s">
        <v>2341</v>
      </c>
      <c r="C13558" t="s">
        <v>93</v>
      </c>
      <c r="D13558">
        <v>26858321748667</v>
      </c>
      <c r="E13558">
        <v>1227334690</v>
      </c>
      <c r="F13558">
        <v>16859359117</v>
      </c>
      <c r="G13558">
        <v>13</v>
      </c>
      <c r="H13558">
        <v>250000000000</v>
      </c>
      <c r="I13558">
        <v>340000000</v>
      </c>
      <c r="J13558">
        <v>0.05</v>
      </c>
    </row>
    <row r="13559" spans="1:10" customFormat="1" hidden="1" x14ac:dyDescent="0.25">
      <c r="A13559">
        <v>223</v>
      </c>
      <c r="B13559" t="s">
        <v>2751</v>
      </c>
      <c r="C13559" t="s">
        <v>2752</v>
      </c>
      <c r="D13559">
        <v>756166501</v>
      </c>
      <c r="E13559">
        <v>1</v>
      </c>
      <c r="F13559">
        <v>0</v>
      </c>
      <c r="G13559">
        <v>0</v>
      </c>
      <c r="H13559">
        <v>756000000</v>
      </c>
      <c r="I13559">
        <v>340000000</v>
      </c>
      <c r="J13559">
        <v>7.1999999999999998E-3</v>
      </c>
    </row>
    <row r="13560" spans="1:10" customFormat="1" hidden="1" x14ac:dyDescent="0.25">
      <c r="A13560">
        <v>223</v>
      </c>
      <c r="B13560" t="s">
        <v>2030</v>
      </c>
      <c r="C13560" t="s">
        <v>2031</v>
      </c>
      <c r="D13560">
        <v>341226545047</v>
      </c>
      <c r="E13560">
        <v>1</v>
      </c>
      <c r="F13560">
        <v>0</v>
      </c>
      <c r="G13560">
        <v>0</v>
      </c>
      <c r="H13560">
        <v>300000000000</v>
      </c>
      <c r="I13560">
        <v>340000000</v>
      </c>
      <c r="J13560">
        <v>0.03</v>
      </c>
    </row>
    <row r="13561" spans="1:10" customFormat="1" hidden="1" x14ac:dyDescent="0.25">
      <c r="A13561">
        <v>223</v>
      </c>
      <c r="B13561" t="s">
        <v>1990</v>
      </c>
      <c r="C13561" t="s">
        <v>1991</v>
      </c>
      <c r="D13561">
        <v>0</v>
      </c>
      <c r="E13561">
        <v>1</v>
      </c>
      <c r="F13561">
        <v>0</v>
      </c>
      <c r="G13561">
        <v>0</v>
      </c>
      <c r="H13561">
        <v>2061750060728</v>
      </c>
      <c r="I13561">
        <v>340000000</v>
      </c>
      <c r="J13561">
        <v>0.03</v>
      </c>
    </row>
    <row r="13562" spans="1:10" customFormat="1" hidden="1" x14ac:dyDescent="0.25">
      <c r="A13562">
        <v>223</v>
      </c>
      <c r="B13562" t="s">
        <v>396</v>
      </c>
      <c r="C13562" t="s">
        <v>397</v>
      </c>
      <c r="D13562">
        <v>170101831613473</v>
      </c>
      <c r="E13562">
        <v>2591865790</v>
      </c>
      <c r="F13562">
        <v>87822765831</v>
      </c>
      <c r="G13562">
        <v>65</v>
      </c>
      <c r="H13562">
        <v>100000000000</v>
      </c>
      <c r="I13562">
        <v>340000000</v>
      </c>
      <c r="J13562">
        <v>2.5000000000000001E-2</v>
      </c>
    </row>
    <row r="13563" spans="1:10" customFormat="1" hidden="1" x14ac:dyDescent="0.25">
      <c r="A13563">
        <v>223</v>
      </c>
      <c r="B13563" t="s">
        <v>833</v>
      </c>
      <c r="C13563" t="s">
        <v>834</v>
      </c>
      <c r="D13563">
        <v>1356060112348</v>
      </c>
      <c r="E13563">
        <v>386397335</v>
      </c>
      <c r="F13563">
        <v>2395567684</v>
      </c>
      <c r="G13563">
        <v>2</v>
      </c>
      <c r="H13563">
        <v>101500000000</v>
      </c>
      <c r="I13563">
        <v>340000000</v>
      </c>
      <c r="J13563">
        <v>1.9E-2</v>
      </c>
    </row>
    <row r="13564" spans="1:10" customFormat="1" hidden="1" x14ac:dyDescent="0.25">
      <c r="A13564">
        <v>223</v>
      </c>
      <c r="B13564" t="s">
        <v>2306</v>
      </c>
      <c r="C13564" t="s">
        <v>2307</v>
      </c>
      <c r="D13564">
        <v>112116740080191</v>
      </c>
      <c r="E13564">
        <v>20299498570</v>
      </c>
      <c r="F13564">
        <v>79837994282</v>
      </c>
      <c r="G13564">
        <v>72</v>
      </c>
      <c r="H13564">
        <v>0</v>
      </c>
      <c r="I13564">
        <v>340000000</v>
      </c>
      <c r="J13564">
        <v>0.2</v>
      </c>
    </row>
    <row r="13565" spans="1:10" customFormat="1" hidden="1" x14ac:dyDescent="0.25">
      <c r="A13565">
        <v>223</v>
      </c>
      <c r="B13565" t="s">
        <v>2755</v>
      </c>
      <c r="C13565" t="s">
        <v>2756</v>
      </c>
      <c r="D13565">
        <v>347620334</v>
      </c>
      <c r="E13565">
        <v>1</v>
      </c>
      <c r="F13565">
        <v>0</v>
      </c>
      <c r="G13565">
        <v>0</v>
      </c>
      <c r="H13565">
        <v>250000000</v>
      </c>
      <c r="I13565">
        <v>340000000</v>
      </c>
      <c r="J13565">
        <v>0.01</v>
      </c>
    </row>
    <row r="13566" spans="1:10" customFormat="1" hidden="1" x14ac:dyDescent="0.25">
      <c r="A13566">
        <v>223</v>
      </c>
      <c r="B13566" t="s">
        <v>1486</v>
      </c>
      <c r="C13566" t="s">
        <v>1487</v>
      </c>
      <c r="D13566">
        <v>28141035493</v>
      </c>
      <c r="E13566">
        <v>1</v>
      </c>
      <c r="F13566">
        <v>0</v>
      </c>
      <c r="G13566">
        <v>0</v>
      </c>
      <c r="H13566">
        <v>666000000</v>
      </c>
      <c r="I13566">
        <v>340000000</v>
      </c>
      <c r="J13566">
        <v>0.05</v>
      </c>
    </row>
    <row r="13567" spans="1:10" customFormat="1" hidden="1" x14ac:dyDescent="0.25">
      <c r="A13567">
        <v>223</v>
      </c>
      <c r="B13567" t="s">
        <v>2250</v>
      </c>
      <c r="C13567" t="s">
        <v>2251</v>
      </c>
      <c r="D13567">
        <v>0</v>
      </c>
      <c r="E13567">
        <v>0</v>
      </c>
      <c r="F13567">
        <v>0</v>
      </c>
      <c r="G13567">
        <v>0</v>
      </c>
      <c r="H13567">
        <v>95000000</v>
      </c>
      <c r="I13567">
        <v>340000000</v>
      </c>
      <c r="J13567">
        <v>0.05</v>
      </c>
    </row>
    <row r="13568" spans="1:10" customFormat="1" hidden="1" x14ac:dyDescent="0.25">
      <c r="A13568">
        <v>223</v>
      </c>
      <c r="B13568" t="s">
        <v>453</v>
      </c>
      <c r="C13568" t="s">
        <v>454</v>
      </c>
      <c r="D13568">
        <v>5647630894</v>
      </c>
      <c r="E13568">
        <v>1</v>
      </c>
      <c r="F13568">
        <v>0</v>
      </c>
      <c r="G13568">
        <v>0</v>
      </c>
      <c r="H13568">
        <v>5000000000</v>
      </c>
      <c r="I13568">
        <v>340000000</v>
      </c>
      <c r="J13568">
        <v>0.01</v>
      </c>
    </row>
    <row r="13569" spans="1:10" customFormat="1" hidden="1" x14ac:dyDescent="0.25">
      <c r="A13569">
        <v>223</v>
      </c>
      <c r="B13569" t="s">
        <v>2309</v>
      </c>
      <c r="D13569">
        <v>229319442273</v>
      </c>
      <c r="E13569">
        <v>1</v>
      </c>
      <c r="F13569">
        <v>0</v>
      </c>
      <c r="G13569">
        <v>0</v>
      </c>
      <c r="H13569">
        <v>500000000</v>
      </c>
      <c r="I13569">
        <v>340000000</v>
      </c>
      <c r="J13569">
        <v>0.03</v>
      </c>
    </row>
    <row r="13570" spans="1:10" customFormat="1" hidden="1" x14ac:dyDescent="0.25">
      <c r="A13570">
        <v>223</v>
      </c>
      <c r="B13570" t="s">
        <v>1557</v>
      </c>
      <c r="C13570" t="s">
        <v>1558</v>
      </c>
      <c r="D13570">
        <v>0</v>
      </c>
      <c r="E13570">
        <v>0</v>
      </c>
      <c r="F13570">
        <v>0</v>
      </c>
      <c r="G13570">
        <v>0</v>
      </c>
      <c r="H13570">
        <v>225000000000</v>
      </c>
      <c r="I13570">
        <v>340000000</v>
      </c>
      <c r="J13570">
        <v>2.29E-2</v>
      </c>
    </row>
    <row r="13571" spans="1:10" customFormat="1" hidden="1" x14ac:dyDescent="0.25">
      <c r="A13571">
        <v>223</v>
      </c>
      <c r="B13571" t="s">
        <v>642</v>
      </c>
      <c r="C13571" t="s">
        <v>643</v>
      </c>
      <c r="D13571">
        <v>4868896467200</v>
      </c>
      <c r="E13571">
        <v>642887426</v>
      </c>
      <c r="F13571">
        <v>3535927582</v>
      </c>
      <c r="G13571">
        <v>3</v>
      </c>
      <c r="H13571">
        <v>1618033988749</v>
      </c>
      <c r="I13571">
        <v>345000000</v>
      </c>
      <c r="J13571">
        <v>7.7700000000000005E-2</v>
      </c>
    </row>
    <row r="13572" spans="1:10" customFormat="1" hidden="1" x14ac:dyDescent="0.25">
      <c r="A13572">
        <v>223</v>
      </c>
      <c r="B13572" t="s">
        <v>1308</v>
      </c>
      <c r="C13572" t="s">
        <v>805</v>
      </c>
      <c r="D13572">
        <v>0</v>
      </c>
      <c r="E13572">
        <v>0</v>
      </c>
      <c r="F13572">
        <v>0</v>
      </c>
      <c r="G13572">
        <v>0</v>
      </c>
      <c r="H13572">
        <v>135000000000</v>
      </c>
      <c r="I13572">
        <v>340000000</v>
      </c>
      <c r="J13572">
        <v>0</v>
      </c>
    </row>
    <row r="13573" spans="1:10" customFormat="1" hidden="1" x14ac:dyDescent="0.25">
      <c r="A13573">
        <v>223</v>
      </c>
      <c r="B13573" t="s">
        <v>244</v>
      </c>
      <c r="C13573" t="s">
        <v>245</v>
      </c>
      <c r="D13573">
        <v>0</v>
      </c>
      <c r="E13573">
        <v>0</v>
      </c>
      <c r="F13573">
        <v>0</v>
      </c>
      <c r="G13573">
        <v>0</v>
      </c>
      <c r="H13573">
        <v>155000000000</v>
      </c>
      <c r="I13573">
        <v>340000000</v>
      </c>
      <c r="J13573">
        <v>0.01</v>
      </c>
    </row>
    <row r="13574" spans="1:10" customFormat="1" hidden="1" x14ac:dyDescent="0.25">
      <c r="A13574">
        <v>223</v>
      </c>
      <c r="B13574" t="s">
        <v>2707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0" customFormat="1" hidden="1" x14ac:dyDescent="0.25">
      <c r="A13575">
        <v>223</v>
      </c>
      <c r="B13575" t="s">
        <v>2221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340000000</v>
      </c>
      <c r="J13575">
        <v>1</v>
      </c>
    </row>
    <row r="13576" spans="1:10" customFormat="1" hidden="1" x14ac:dyDescent="0.25">
      <c r="A13576">
        <v>223</v>
      </c>
      <c r="B13576" t="s">
        <v>1796</v>
      </c>
      <c r="C13576" t="s">
        <v>354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 customFormat="1" hidden="1" x14ac:dyDescent="0.25">
      <c r="A13577">
        <v>223</v>
      </c>
      <c r="B13577" t="s">
        <v>1563</v>
      </c>
      <c r="C13577" t="s">
        <v>1564</v>
      </c>
      <c r="D13577">
        <v>67391345180415</v>
      </c>
      <c r="E13577">
        <v>581701730</v>
      </c>
      <c r="F13577">
        <v>48098644421</v>
      </c>
      <c r="G13577">
        <v>35</v>
      </c>
      <c r="H13577">
        <v>35000000000</v>
      </c>
      <c r="I13577">
        <v>340000000</v>
      </c>
      <c r="J13577">
        <v>5.0000000000000001E-3</v>
      </c>
    </row>
    <row r="13578" spans="1:10" customFormat="1" hidden="1" x14ac:dyDescent="0.25">
      <c r="A13578">
        <v>223</v>
      </c>
      <c r="B13578" t="s">
        <v>2417</v>
      </c>
      <c r="C13578" t="s">
        <v>2418</v>
      </c>
      <c r="D13578">
        <v>234415729087</v>
      </c>
      <c r="E13578">
        <v>347881060</v>
      </c>
      <c r="F13578">
        <v>1042927035</v>
      </c>
      <c r="G13578">
        <v>1</v>
      </c>
      <c r="H13578">
        <v>5000000000</v>
      </c>
      <c r="I13578">
        <v>340000000</v>
      </c>
      <c r="J13578">
        <v>7.4999999999999997E-3</v>
      </c>
    </row>
    <row r="13579" spans="1:10" customFormat="1" hidden="1" x14ac:dyDescent="0.25">
      <c r="A13579">
        <v>223</v>
      </c>
      <c r="B13579" t="s">
        <v>1089</v>
      </c>
      <c r="C13579" t="s">
        <v>1090</v>
      </c>
      <c r="D13579">
        <v>966097257243</v>
      </c>
      <c r="E13579">
        <v>1</v>
      </c>
      <c r="F13579">
        <v>0</v>
      </c>
      <c r="G13579">
        <v>0</v>
      </c>
      <c r="H13579">
        <v>160000000000</v>
      </c>
      <c r="I13579">
        <v>340000000</v>
      </c>
      <c r="J13579">
        <v>3.5000000000000003E-2</v>
      </c>
    </row>
    <row r="13580" spans="1:10" customFormat="1" hidden="1" x14ac:dyDescent="0.25">
      <c r="A13580">
        <v>223</v>
      </c>
      <c r="B13580" t="s">
        <v>1454</v>
      </c>
      <c r="C13580" t="s">
        <v>1455</v>
      </c>
      <c r="D13580">
        <v>63878071328778</v>
      </c>
      <c r="E13580">
        <v>947651478</v>
      </c>
      <c r="F13580">
        <v>29774922460</v>
      </c>
      <c r="G13580">
        <v>22</v>
      </c>
      <c r="H13580">
        <v>3000000000000</v>
      </c>
      <c r="I13580">
        <v>340000000</v>
      </c>
      <c r="J13580">
        <v>0.02</v>
      </c>
    </row>
    <row r="13581" spans="1:10" customFormat="1" hidden="1" x14ac:dyDescent="0.25">
      <c r="A13581">
        <v>223</v>
      </c>
      <c r="B13581" t="s">
        <v>1436</v>
      </c>
      <c r="C13581" t="s">
        <v>1437</v>
      </c>
      <c r="D13581">
        <v>28662575565</v>
      </c>
      <c r="E13581">
        <v>1</v>
      </c>
      <c r="F13581">
        <v>0</v>
      </c>
      <c r="G13581">
        <v>0</v>
      </c>
      <c r="H13581">
        <v>22222222222</v>
      </c>
      <c r="I13581">
        <v>340000000</v>
      </c>
      <c r="J13581">
        <v>3.3300000000000003E-2</v>
      </c>
    </row>
    <row r="13582" spans="1:10" customFormat="1" hidden="1" x14ac:dyDescent="0.25">
      <c r="A13582">
        <v>223</v>
      </c>
      <c r="B13582" t="s">
        <v>2094</v>
      </c>
      <c r="C13582" t="s">
        <v>2095</v>
      </c>
      <c r="D13582">
        <v>0</v>
      </c>
      <c r="E13582">
        <v>0</v>
      </c>
      <c r="F13582">
        <v>0</v>
      </c>
      <c r="G13582">
        <v>0</v>
      </c>
      <c r="H13582">
        <v>20000000000</v>
      </c>
      <c r="I13582">
        <v>340000000</v>
      </c>
      <c r="J13582">
        <v>0.05</v>
      </c>
    </row>
    <row r="13583" spans="1:10" customFormat="1" hidden="1" x14ac:dyDescent="0.25">
      <c r="A13583">
        <v>223</v>
      </c>
      <c r="B13583" t="s">
        <v>1121</v>
      </c>
      <c r="C13583" t="s">
        <v>1122</v>
      </c>
      <c r="D13583">
        <v>115141598183</v>
      </c>
      <c r="E13583">
        <v>1</v>
      </c>
      <c r="F13583">
        <v>0</v>
      </c>
      <c r="G13583">
        <v>0</v>
      </c>
      <c r="H13583">
        <v>1000000000</v>
      </c>
      <c r="I13583">
        <v>345000000</v>
      </c>
      <c r="J13583">
        <v>0.03</v>
      </c>
    </row>
    <row r="13584" spans="1:10" customFormat="1" hidden="1" x14ac:dyDescent="0.25">
      <c r="A13584">
        <v>223</v>
      </c>
      <c r="B13584" t="s">
        <v>2682</v>
      </c>
      <c r="C13584">
        <v>888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 customFormat="1" hidden="1" x14ac:dyDescent="0.25">
      <c r="A13585">
        <v>223</v>
      </c>
      <c r="B13585" t="s">
        <v>1001</v>
      </c>
      <c r="C13585" t="s">
        <v>1002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 customFormat="1" hidden="1" x14ac:dyDescent="0.25">
      <c r="A13586">
        <v>223</v>
      </c>
      <c r="B13586" t="s">
        <v>2204</v>
      </c>
      <c r="C13586" t="s">
        <v>2205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 customFormat="1" hidden="1" x14ac:dyDescent="0.25">
      <c r="A13587">
        <v>223</v>
      </c>
      <c r="B13587" t="s">
        <v>1169</v>
      </c>
      <c r="C13587" t="s">
        <v>1170</v>
      </c>
      <c r="D13587">
        <v>22417482124</v>
      </c>
      <c r="E13587">
        <v>1</v>
      </c>
      <c r="F13587">
        <v>0</v>
      </c>
      <c r="G13587">
        <v>0</v>
      </c>
      <c r="H13587">
        <v>20000000000</v>
      </c>
      <c r="I13587">
        <v>340000000</v>
      </c>
      <c r="J13587">
        <v>0.03</v>
      </c>
    </row>
    <row r="13588" spans="1:10" customFormat="1" hidden="1" x14ac:dyDescent="0.25">
      <c r="A13588">
        <v>223</v>
      </c>
      <c r="B13588" t="s">
        <v>2098</v>
      </c>
      <c r="D13588">
        <v>1598443569</v>
      </c>
      <c r="E13588">
        <v>1</v>
      </c>
      <c r="F13588">
        <v>0</v>
      </c>
      <c r="G13588">
        <v>0</v>
      </c>
      <c r="H13588">
        <v>100000000</v>
      </c>
      <c r="I13588">
        <v>345000000</v>
      </c>
      <c r="J13588">
        <v>0.1</v>
      </c>
    </row>
    <row r="13589" spans="1:10" customFormat="1" hidden="1" x14ac:dyDescent="0.25">
      <c r="A13589">
        <v>223</v>
      </c>
      <c r="B13589" t="s">
        <v>1072</v>
      </c>
      <c r="C13589" t="s">
        <v>1073</v>
      </c>
      <c r="D13589">
        <v>762793364713</v>
      </c>
      <c r="E13589">
        <v>1</v>
      </c>
      <c r="F13589">
        <v>0</v>
      </c>
      <c r="G13589">
        <v>0</v>
      </c>
      <c r="H13589">
        <v>501000000000</v>
      </c>
      <c r="I13589">
        <v>340000000</v>
      </c>
      <c r="J13589">
        <v>5.0000000000000001E-3</v>
      </c>
    </row>
    <row r="13590" spans="1:10" customFormat="1" hidden="1" x14ac:dyDescent="0.25">
      <c r="A13590">
        <v>223</v>
      </c>
      <c r="B13590" t="s">
        <v>1914</v>
      </c>
      <c r="C13590" t="s">
        <v>1915</v>
      </c>
      <c r="D13590">
        <v>407965605875</v>
      </c>
      <c r="E13590">
        <v>1</v>
      </c>
      <c r="F13590">
        <v>0</v>
      </c>
      <c r="G13590">
        <v>0</v>
      </c>
      <c r="H13590">
        <v>100000000</v>
      </c>
      <c r="I13590">
        <v>340000000</v>
      </c>
      <c r="J13590">
        <v>2.5000000000000001E-2</v>
      </c>
    </row>
    <row r="13591" spans="1:10" customFormat="1" hidden="1" x14ac:dyDescent="0.25">
      <c r="A13591">
        <v>223</v>
      </c>
      <c r="B13591" t="s">
        <v>1384</v>
      </c>
      <c r="C13591" t="s">
        <v>1385</v>
      </c>
      <c r="D13591">
        <v>353196366642</v>
      </c>
      <c r="E13591">
        <v>1</v>
      </c>
      <c r="F13591">
        <v>0</v>
      </c>
      <c r="G13591">
        <v>0</v>
      </c>
      <c r="H13591">
        <v>130000000000</v>
      </c>
      <c r="I13591">
        <v>340000000</v>
      </c>
      <c r="J13591">
        <v>1.9900000000000001E-2</v>
      </c>
    </row>
    <row r="13592" spans="1:10" customFormat="1" hidden="1" x14ac:dyDescent="0.25">
      <c r="A13592">
        <v>223</v>
      </c>
      <c r="B13592" t="s">
        <v>733</v>
      </c>
      <c r="C13592" t="s">
        <v>734</v>
      </c>
      <c r="D13592">
        <v>413952357810</v>
      </c>
      <c r="E13592">
        <v>1</v>
      </c>
      <c r="F13592">
        <v>0</v>
      </c>
      <c r="G13592">
        <v>0</v>
      </c>
      <c r="H13592">
        <v>402000000000</v>
      </c>
      <c r="I13592">
        <v>340000000</v>
      </c>
      <c r="J13592">
        <v>0.01</v>
      </c>
    </row>
    <row r="13593" spans="1:10" customFormat="1" hidden="1" x14ac:dyDescent="0.25">
      <c r="A13593">
        <v>223</v>
      </c>
      <c r="B13593" t="s">
        <v>2495</v>
      </c>
      <c r="C13593" t="s">
        <v>2496</v>
      </c>
      <c r="D13593">
        <v>100502513538</v>
      </c>
      <c r="E13593">
        <v>1</v>
      </c>
      <c r="F13593">
        <v>0</v>
      </c>
      <c r="G13593">
        <v>0</v>
      </c>
      <c r="H13593">
        <v>100000000</v>
      </c>
      <c r="I13593">
        <v>340000000</v>
      </c>
      <c r="J13593">
        <v>1.9800000000000002E-2</v>
      </c>
    </row>
    <row r="13594" spans="1:10" customFormat="1" hidden="1" x14ac:dyDescent="0.25">
      <c r="A13594">
        <v>223</v>
      </c>
      <c r="B13594" t="s">
        <v>1640</v>
      </c>
      <c r="C13594" t="s">
        <v>1641</v>
      </c>
      <c r="D13594">
        <v>22807409548297</v>
      </c>
      <c r="E13594">
        <v>340000000</v>
      </c>
      <c r="F13594">
        <v>24711261314</v>
      </c>
      <c r="G13594">
        <v>18</v>
      </c>
      <c r="H13594">
        <v>488408278412</v>
      </c>
      <c r="I13594">
        <v>340000000</v>
      </c>
      <c r="J13594">
        <v>0</v>
      </c>
    </row>
    <row r="13595" spans="1:10" customFormat="1" hidden="1" x14ac:dyDescent="0.25">
      <c r="A13595">
        <v>223</v>
      </c>
      <c r="B13595" t="s">
        <v>1551</v>
      </c>
      <c r="C13595" t="s">
        <v>1328</v>
      </c>
      <c r="D13595">
        <v>374512498927</v>
      </c>
      <c r="E13595">
        <v>1</v>
      </c>
      <c r="F13595">
        <v>0</v>
      </c>
      <c r="G13595">
        <v>0</v>
      </c>
      <c r="H13595">
        <v>100000000000</v>
      </c>
      <c r="I13595">
        <v>340000000</v>
      </c>
      <c r="J13595">
        <v>0.02</v>
      </c>
    </row>
    <row r="13596" spans="1:10" customFormat="1" hidden="1" x14ac:dyDescent="0.25">
      <c r="A13596">
        <v>223</v>
      </c>
      <c r="B13596" t="s">
        <v>228</v>
      </c>
      <c r="C13596" t="s">
        <v>229</v>
      </c>
      <c r="D13596">
        <v>1021255115</v>
      </c>
      <c r="E13596">
        <v>1</v>
      </c>
      <c r="F13596">
        <v>0</v>
      </c>
      <c r="G13596">
        <v>0</v>
      </c>
      <c r="H13596">
        <v>1000000000</v>
      </c>
      <c r="I13596">
        <v>340000000</v>
      </c>
      <c r="J13596">
        <v>0</v>
      </c>
    </row>
    <row r="13597" spans="1:10" customFormat="1" hidden="1" x14ac:dyDescent="0.25">
      <c r="A13597">
        <v>223</v>
      </c>
      <c r="B13597" t="s">
        <v>1396</v>
      </c>
      <c r="C13597" t="s">
        <v>1397</v>
      </c>
      <c r="D13597">
        <v>139038974535</v>
      </c>
      <c r="E13597">
        <v>1</v>
      </c>
      <c r="F13597">
        <v>0</v>
      </c>
      <c r="G13597">
        <v>0</v>
      </c>
      <c r="H13597">
        <v>10000000000</v>
      </c>
      <c r="I13597">
        <v>340000000</v>
      </c>
      <c r="J13597">
        <v>0.01</v>
      </c>
    </row>
    <row r="13598" spans="1:10" customFormat="1" hidden="1" x14ac:dyDescent="0.25">
      <c r="A13598">
        <v>223</v>
      </c>
      <c r="B13598" t="s">
        <v>2085</v>
      </c>
      <c r="C13598" t="s">
        <v>2086</v>
      </c>
      <c r="D13598">
        <v>501251536</v>
      </c>
      <c r="E13598">
        <v>1</v>
      </c>
      <c r="F13598">
        <v>0</v>
      </c>
      <c r="G13598">
        <v>0</v>
      </c>
      <c r="H13598">
        <v>7000000</v>
      </c>
      <c r="I13598">
        <v>340000000</v>
      </c>
      <c r="J13598">
        <v>0.08</v>
      </c>
    </row>
    <row r="13599" spans="1:10" customFormat="1" hidden="1" x14ac:dyDescent="0.25">
      <c r="A13599">
        <v>223</v>
      </c>
      <c r="B13599" t="s">
        <v>439</v>
      </c>
      <c r="C13599" t="s">
        <v>440</v>
      </c>
      <c r="D13599">
        <v>600312582481</v>
      </c>
      <c r="E13599">
        <v>1</v>
      </c>
      <c r="F13599">
        <v>0</v>
      </c>
      <c r="G13599">
        <v>0</v>
      </c>
      <c r="H13599">
        <v>175185000000</v>
      </c>
      <c r="I13599">
        <v>340000000</v>
      </c>
      <c r="J13599">
        <v>0</v>
      </c>
    </row>
    <row r="13600" spans="1:10" customFormat="1" hidden="1" x14ac:dyDescent="0.25">
      <c r="A13600">
        <v>223</v>
      </c>
      <c r="B13600" t="s">
        <v>1331</v>
      </c>
      <c r="C13600" t="s">
        <v>1332</v>
      </c>
      <c r="D13600">
        <v>9482821049</v>
      </c>
      <c r="E13600">
        <v>1</v>
      </c>
      <c r="F13600">
        <v>0</v>
      </c>
      <c r="G13600">
        <v>0</v>
      </c>
      <c r="H13600">
        <v>100000000</v>
      </c>
      <c r="I13600">
        <v>340000000</v>
      </c>
      <c r="J13600">
        <v>0.02</v>
      </c>
    </row>
    <row r="13601" spans="1:10" customFormat="1" hidden="1" x14ac:dyDescent="0.25">
      <c r="A13601">
        <v>223</v>
      </c>
      <c r="B13601" t="s">
        <v>1922</v>
      </c>
      <c r="C13601" t="s">
        <v>1923</v>
      </c>
      <c r="D13601">
        <v>0</v>
      </c>
      <c r="E13601">
        <v>0</v>
      </c>
      <c r="F13601">
        <v>0</v>
      </c>
      <c r="G13601">
        <v>0</v>
      </c>
      <c r="H13601">
        <v>2300000000</v>
      </c>
      <c r="I13601">
        <v>340000000</v>
      </c>
      <c r="J13601">
        <v>0.02</v>
      </c>
    </row>
    <row r="13602" spans="1:10" customFormat="1" hidden="1" x14ac:dyDescent="0.25">
      <c r="A13602">
        <v>223</v>
      </c>
      <c r="B13602" t="s">
        <v>633</v>
      </c>
      <c r="C13602" t="s">
        <v>634</v>
      </c>
      <c r="D13602">
        <v>273398855343</v>
      </c>
      <c r="E13602">
        <v>1</v>
      </c>
      <c r="F13602">
        <v>0</v>
      </c>
      <c r="G13602">
        <v>0</v>
      </c>
      <c r="H13602">
        <v>100000000000</v>
      </c>
      <c r="I13602">
        <v>340000000</v>
      </c>
      <c r="J13602">
        <v>8.9999999999999993E-3</v>
      </c>
    </row>
    <row r="13603" spans="1:10" customFormat="1" hidden="1" x14ac:dyDescent="0.25">
      <c r="A13603">
        <v>223</v>
      </c>
      <c r="B13603" t="s">
        <v>1523</v>
      </c>
      <c r="C13603" t="s">
        <v>1524</v>
      </c>
      <c r="D13603">
        <v>1865280898371</v>
      </c>
      <c r="E13603">
        <v>423594284</v>
      </c>
      <c r="F13603">
        <v>967762189</v>
      </c>
      <c r="G13603">
        <v>1</v>
      </c>
      <c r="H13603">
        <v>350000000000</v>
      </c>
      <c r="I13603">
        <v>400000000</v>
      </c>
      <c r="J13603">
        <v>2.3800000000000002E-2</v>
      </c>
    </row>
    <row r="13604" spans="1:10" customFormat="1" hidden="1" x14ac:dyDescent="0.25">
      <c r="A13604">
        <v>223</v>
      </c>
      <c r="B13604" t="s">
        <v>142</v>
      </c>
      <c r="C13604" t="s">
        <v>143</v>
      </c>
      <c r="D13604">
        <v>850618370421</v>
      </c>
      <c r="E13604">
        <v>1</v>
      </c>
      <c r="F13604">
        <v>0</v>
      </c>
      <c r="G13604">
        <v>0</v>
      </c>
      <c r="H13604">
        <v>100000000000</v>
      </c>
      <c r="I13604">
        <v>340000000</v>
      </c>
      <c r="J13604">
        <v>3.5000000000000003E-2</v>
      </c>
    </row>
    <row r="13605" spans="1:10" customFormat="1" hidden="1" x14ac:dyDescent="0.25">
      <c r="A13605">
        <v>223</v>
      </c>
      <c r="B13605" t="s">
        <v>337</v>
      </c>
      <c r="C13605" t="s">
        <v>338</v>
      </c>
      <c r="D13605">
        <v>2692137418003</v>
      </c>
      <c r="E13605">
        <v>352209871</v>
      </c>
      <c r="F13605">
        <v>2429764475</v>
      </c>
      <c r="G13605">
        <v>2</v>
      </c>
      <c r="H13605">
        <v>100000000000</v>
      </c>
      <c r="I13605">
        <v>340000000</v>
      </c>
      <c r="J13605">
        <v>5.0000000000000001E-3</v>
      </c>
    </row>
    <row r="13606" spans="1:10" customFormat="1" hidden="1" x14ac:dyDescent="0.25">
      <c r="A13606">
        <v>223</v>
      </c>
      <c r="B13606" t="s">
        <v>2744</v>
      </c>
      <c r="C13606" t="s">
        <v>2745</v>
      </c>
      <c r="D13606">
        <v>502019331355</v>
      </c>
      <c r="E13606">
        <v>1</v>
      </c>
      <c r="F13606">
        <v>0</v>
      </c>
      <c r="G13606">
        <v>0</v>
      </c>
      <c r="H13606">
        <v>1000000000</v>
      </c>
      <c r="I13606">
        <v>340000000</v>
      </c>
      <c r="J13606">
        <v>0.01</v>
      </c>
    </row>
    <row r="13607" spans="1:10" customFormat="1" hidden="1" x14ac:dyDescent="0.25">
      <c r="A13607">
        <v>223</v>
      </c>
      <c r="B13607" t="s">
        <v>2607</v>
      </c>
      <c r="C13607" t="s">
        <v>2608</v>
      </c>
      <c r="D13607">
        <v>6040343678</v>
      </c>
      <c r="E13607">
        <v>1</v>
      </c>
      <c r="F13607">
        <v>0</v>
      </c>
      <c r="G13607">
        <v>0</v>
      </c>
      <c r="H13607">
        <v>100000000</v>
      </c>
      <c r="I13607">
        <v>340000000</v>
      </c>
      <c r="J13607">
        <v>0.01</v>
      </c>
    </row>
    <row r="13608" spans="1:10" customFormat="1" hidden="1" x14ac:dyDescent="0.25">
      <c r="A13608">
        <v>223</v>
      </c>
      <c r="B13608" t="s">
        <v>1068</v>
      </c>
      <c r="C13608" t="s">
        <v>1069</v>
      </c>
      <c r="D13608">
        <v>49358681023</v>
      </c>
      <c r="E13608">
        <v>1</v>
      </c>
      <c r="F13608">
        <v>0</v>
      </c>
      <c r="G13608">
        <v>0</v>
      </c>
      <c r="H13608">
        <v>2000000000</v>
      </c>
      <c r="I13608">
        <v>340000000</v>
      </c>
      <c r="J13608">
        <v>0.02</v>
      </c>
    </row>
    <row r="13609" spans="1:10" customFormat="1" hidden="1" x14ac:dyDescent="0.25">
      <c r="A13609">
        <v>223</v>
      </c>
      <c r="B13609" t="s">
        <v>2594</v>
      </c>
      <c r="C13609" t="s">
        <v>2595</v>
      </c>
      <c r="D13609">
        <v>29824625130</v>
      </c>
      <c r="E13609">
        <v>1</v>
      </c>
      <c r="F13609">
        <v>0</v>
      </c>
      <c r="G13609">
        <v>0</v>
      </c>
      <c r="H13609">
        <v>1000000000</v>
      </c>
      <c r="I13609">
        <v>340000000</v>
      </c>
      <c r="J13609">
        <v>0</v>
      </c>
    </row>
    <row r="13610" spans="1:10" customFormat="1" hidden="1" x14ac:dyDescent="0.25">
      <c r="A13610">
        <v>223</v>
      </c>
      <c r="B13610" t="s">
        <v>2172</v>
      </c>
      <c r="C13610" t="s">
        <v>2173</v>
      </c>
      <c r="D13610">
        <v>371420676296</v>
      </c>
      <c r="E13610">
        <v>1</v>
      </c>
      <c r="F13610">
        <v>0</v>
      </c>
      <c r="G13610">
        <v>0</v>
      </c>
      <c r="H13610">
        <v>14400000000</v>
      </c>
      <c r="I13610">
        <v>400000000</v>
      </c>
      <c r="J13610">
        <v>0.05</v>
      </c>
    </row>
    <row r="13611" spans="1:10" customFormat="1" hidden="1" x14ac:dyDescent="0.25">
      <c r="A13611">
        <v>223</v>
      </c>
      <c r="B13611" t="s">
        <v>1378</v>
      </c>
      <c r="C13611" t="s">
        <v>1379</v>
      </c>
      <c r="D13611">
        <v>148291513798</v>
      </c>
      <c r="E13611">
        <v>1</v>
      </c>
      <c r="F13611">
        <v>0</v>
      </c>
      <c r="G13611">
        <v>0</v>
      </c>
      <c r="H13611">
        <v>26000000000</v>
      </c>
      <c r="I13611">
        <v>340000000</v>
      </c>
      <c r="J13611">
        <v>1.9E-2</v>
      </c>
    </row>
    <row r="13612" spans="1:10" customFormat="1" hidden="1" x14ac:dyDescent="0.25">
      <c r="A13612">
        <v>223</v>
      </c>
      <c r="B13612" t="s">
        <v>2087</v>
      </c>
      <c r="C13612" t="s">
        <v>2088</v>
      </c>
      <c r="D13612">
        <v>23723978593883</v>
      </c>
      <c r="E13612">
        <v>401191773</v>
      </c>
      <c r="F13612">
        <v>12177162857</v>
      </c>
      <c r="G13612">
        <v>9</v>
      </c>
      <c r="H13612">
        <v>4100000000000</v>
      </c>
      <c r="I13612">
        <v>340000000</v>
      </c>
      <c r="J13612">
        <v>5.0000000000000001E-3</v>
      </c>
    </row>
    <row r="13613" spans="1:10" customFormat="1" hidden="1" x14ac:dyDescent="0.25">
      <c r="A13613">
        <v>223</v>
      </c>
      <c r="B13613" t="s">
        <v>1165</v>
      </c>
      <c r="C13613" t="s">
        <v>1166</v>
      </c>
      <c r="D13613">
        <v>117864354301</v>
      </c>
      <c r="E13613">
        <v>1</v>
      </c>
      <c r="F13613">
        <v>0</v>
      </c>
      <c r="G13613">
        <v>0</v>
      </c>
      <c r="H13613">
        <v>76660000000</v>
      </c>
      <c r="I13613">
        <v>340000000</v>
      </c>
      <c r="J13613">
        <v>0.02</v>
      </c>
    </row>
    <row r="13614" spans="1:10" customFormat="1" hidden="1" x14ac:dyDescent="0.25">
      <c r="A13614">
        <v>223</v>
      </c>
      <c r="B13614" t="s">
        <v>1963</v>
      </c>
      <c r="C13614" t="s">
        <v>1964</v>
      </c>
      <c r="D13614">
        <v>11629165184600</v>
      </c>
      <c r="E13614">
        <v>505427853</v>
      </c>
      <c r="F13614">
        <v>6451686267</v>
      </c>
      <c r="G13614">
        <v>5</v>
      </c>
      <c r="H13614">
        <v>327500000000</v>
      </c>
      <c r="I13614">
        <v>340000000</v>
      </c>
      <c r="J13614">
        <v>2.5000000000000001E-2</v>
      </c>
    </row>
    <row r="13615" spans="1:10" customFormat="1" hidden="1" x14ac:dyDescent="0.25">
      <c r="A13615">
        <v>223</v>
      </c>
      <c r="B13615" t="s">
        <v>433</v>
      </c>
      <c r="C13615" t="s">
        <v>434</v>
      </c>
      <c r="D13615">
        <v>1466424888</v>
      </c>
      <c r="E13615">
        <v>1</v>
      </c>
      <c r="F13615">
        <v>0</v>
      </c>
      <c r="G13615">
        <v>0</v>
      </c>
      <c r="H13615">
        <v>27000000</v>
      </c>
      <c r="I13615">
        <v>340000000</v>
      </c>
      <c r="J13615">
        <v>5.0000000000000001E-3</v>
      </c>
    </row>
    <row r="13616" spans="1:10" customFormat="1" hidden="1" x14ac:dyDescent="0.25">
      <c r="A13616">
        <v>223</v>
      </c>
      <c r="B13616" t="s">
        <v>557</v>
      </c>
      <c r="C13616" t="s">
        <v>558</v>
      </c>
      <c r="D13616">
        <v>21374907077</v>
      </c>
      <c r="E13616">
        <v>1</v>
      </c>
      <c r="F13616">
        <v>0</v>
      </c>
      <c r="G13616">
        <v>0</v>
      </c>
      <c r="H13616">
        <v>500001000000</v>
      </c>
      <c r="I13616">
        <v>340000000</v>
      </c>
      <c r="J13616">
        <v>0.01</v>
      </c>
    </row>
    <row r="13617" spans="1:10" customFormat="1" hidden="1" x14ac:dyDescent="0.25">
      <c r="A13617">
        <v>223</v>
      </c>
      <c r="B13617" t="s">
        <v>2603</v>
      </c>
      <c r="C13617" t="s">
        <v>2604</v>
      </c>
      <c r="D13617">
        <v>11724182290</v>
      </c>
      <c r="E13617">
        <v>1</v>
      </c>
      <c r="F13617">
        <v>0</v>
      </c>
      <c r="G13617">
        <v>0</v>
      </c>
      <c r="H13617">
        <v>11500000000</v>
      </c>
      <c r="I13617">
        <v>340000000</v>
      </c>
      <c r="J13617">
        <v>5.0000000000000001E-3</v>
      </c>
    </row>
    <row r="13618" spans="1:10" customFormat="1" hidden="1" x14ac:dyDescent="0.25">
      <c r="A13618">
        <v>223</v>
      </c>
      <c r="B13618" t="s">
        <v>673</v>
      </c>
      <c r="C13618" t="s">
        <v>674</v>
      </c>
      <c r="D13618">
        <v>96748740618</v>
      </c>
      <c r="E13618">
        <v>1</v>
      </c>
      <c r="F13618">
        <v>0</v>
      </c>
      <c r="G13618">
        <v>0</v>
      </c>
      <c r="H13618">
        <v>74849000000</v>
      </c>
      <c r="I13618">
        <v>340000000</v>
      </c>
      <c r="J13618">
        <v>0.02</v>
      </c>
    </row>
    <row r="13619" spans="1:10" customFormat="1" hidden="1" x14ac:dyDescent="0.25">
      <c r="A13619">
        <v>223</v>
      </c>
      <c r="B13619" t="s">
        <v>445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 customFormat="1" hidden="1" x14ac:dyDescent="0.25">
      <c r="A13620">
        <v>223</v>
      </c>
      <c r="B13620" t="s">
        <v>1692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customFormat="1" hidden="1" x14ac:dyDescent="0.25">
      <c r="A13621">
        <v>223</v>
      </c>
      <c r="B13621" t="s">
        <v>2402</v>
      </c>
      <c r="C13621" t="s">
        <v>2403</v>
      </c>
      <c r="D13621">
        <v>101822536257</v>
      </c>
      <c r="E13621">
        <v>1</v>
      </c>
      <c r="F13621">
        <v>0</v>
      </c>
      <c r="G13621">
        <v>0</v>
      </c>
      <c r="H13621">
        <v>175000000000</v>
      </c>
      <c r="I13621">
        <v>340000000</v>
      </c>
      <c r="J13621">
        <v>0.02</v>
      </c>
    </row>
    <row r="13622" spans="1:10" customFormat="1" hidden="1" x14ac:dyDescent="0.25">
      <c r="A13622">
        <v>223</v>
      </c>
      <c r="B13622" t="s">
        <v>1599</v>
      </c>
      <c r="C13622" t="s">
        <v>1600</v>
      </c>
      <c r="D13622">
        <v>46704196704</v>
      </c>
      <c r="E13622">
        <v>1</v>
      </c>
      <c r="F13622">
        <v>0</v>
      </c>
      <c r="G13622">
        <v>0</v>
      </c>
      <c r="H13622">
        <v>39100000000</v>
      </c>
      <c r="I13622">
        <v>340000000</v>
      </c>
      <c r="J13622">
        <v>0.02</v>
      </c>
    </row>
    <row r="13623" spans="1:10" customFormat="1" hidden="1" x14ac:dyDescent="0.25">
      <c r="A13623">
        <v>223</v>
      </c>
      <c r="B13623" t="s">
        <v>1277</v>
      </c>
      <c r="C13623" t="s">
        <v>1278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customFormat="1" hidden="1" x14ac:dyDescent="0.25">
      <c r="A13624">
        <v>223</v>
      </c>
      <c r="B13624" t="s">
        <v>179</v>
      </c>
      <c r="C13624" t="s">
        <v>180</v>
      </c>
      <c r="D13624">
        <v>125723538009018</v>
      </c>
      <c r="E13624">
        <v>4027629250</v>
      </c>
      <c r="F13624">
        <v>101673206490</v>
      </c>
      <c r="G13624">
        <v>76</v>
      </c>
      <c r="H13624">
        <v>1000000000</v>
      </c>
      <c r="I13624">
        <v>340000000</v>
      </c>
      <c r="J13624">
        <v>3.5000000000000003E-2</v>
      </c>
    </row>
    <row r="13625" spans="1:10" customFormat="1" hidden="1" x14ac:dyDescent="0.25">
      <c r="A13625">
        <v>223</v>
      </c>
      <c r="B13625" t="s">
        <v>1091</v>
      </c>
      <c r="C13625" t="s">
        <v>964</v>
      </c>
      <c r="D13625">
        <v>111641433477</v>
      </c>
      <c r="E13625">
        <v>1</v>
      </c>
      <c r="F13625">
        <v>0</v>
      </c>
      <c r="G13625">
        <v>0</v>
      </c>
      <c r="H13625">
        <v>89000000000</v>
      </c>
      <c r="I13625">
        <v>340000000</v>
      </c>
      <c r="J13625">
        <v>0</v>
      </c>
    </row>
    <row r="13626" spans="1:10" customFormat="1" hidden="1" x14ac:dyDescent="0.25">
      <c r="A13626">
        <v>223</v>
      </c>
      <c r="B13626" t="s">
        <v>1636</v>
      </c>
      <c r="C13626" t="s">
        <v>1637</v>
      </c>
      <c r="D13626">
        <v>1408973463219</v>
      </c>
      <c r="E13626">
        <v>369440823</v>
      </c>
      <c r="F13626">
        <v>1022017143</v>
      </c>
      <c r="G13626">
        <v>1</v>
      </c>
      <c r="H13626">
        <v>550000000000</v>
      </c>
      <c r="I13626">
        <v>340000000</v>
      </c>
      <c r="J13626">
        <v>2.8000000000000001E-2</v>
      </c>
    </row>
    <row r="13627" spans="1:10" customFormat="1" hidden="1" x14ac:dyDescent="0.25">
      <c r="A13627">
        <v>223</v>
      </c>
      <c r="B13627" t="s">
        <v>343</v>
      </c>
      <c r="C13627" t="s">
        <v>344</v>
      </c>
      <c r="D13627">
        <v>707437649886</v>
      </c>
      <c r="E13627">
        <v>413268064</v>
      </c>
      <c r="F13627">
        <v>2369000763</v>
      </c>
      <c r="G13627">
        <v>2</v>
      </c>
      <c r="H13627">
        <v>290000000000</v>
      </c>
      <c r="I13627">
        <v>340000000</v>
      </c>
      <c r="J13627">
        <v>0.03</v>
      </c>
    </row>
    <row r="13628" spans="1:10" customFormat="1" hidden="1" x14ac:dyDescent="0.25">
      <c r="A13628">
        <v>223</v>
      </c>
      <c r="B13628" t="s">
        <v>1908</v>
      </c>
      <c r="C13628" t="s">
        <v>1909</v>
      </c>
      <c r="D13628">
        <v>0</v>
      </c>
      <c r="E13628">
        <v>0</v>
      </c>
      <c r="F13628">
        <v>0</v>
      </c>
      <c r="G13628">
        <v>0</v>
      </c>
      <c r="H13628">
        <v>500000000</v>
      </c>
      <c r="I13628">
        <v>340000000</v>
      </c>
      <c r="J13628">
        <v>0.05</v>
      </c>
    </row>
    <row r="13629" spans="1:10" customFormat="1" hidden="1" x14ac:dyDescent="0.25">
      <c r="A13629">
        <v>223</v>
      </c>
      <c r="B13629" t="s">
        <v>2231</v>
      </c>
      <c r="C13629" t="s">
        <v>2232</v>
      </c>
      <c r="D13629">
        <v>18067673927</v>
      </c>
      <c r="E13629">
        <v>1</v>
      </c>
      <c r="F13629">
        <v>0</v>
      </c>
      <c r="G13629">
        <v>0</v>
      </c>
      <c r="H13629">
        <v>100000000</v>
      </c>
      <c r="I13629">
        <v>340000000</v>
      </c>
      <c r="J13629">
        <v>0</v>
      </c>
    </row>
    <row r="13630" spans="1:10" customFormat="1" hidden="1" x14ac:dyDescent="0.25">
      <c r="A13630">
        <v>223</v>
      </c>
      <c r="B13630" t="s">
        <v>1679</v>
      </c>
      <c r="C13630" t="s">
        <v>1680</v>
      </c>
      <c r="D13630">
        <v>39261248316513</v>
      </c>
      <c r="E13630">
        <v>1084336732</v>
      </c>
      <c r="F13630">
        <v>36472499889</v>
      </c>
      <c r="G13630">
        <v>27</v>
      </c>
      <c r="H13630">
        <v>100000000000</v>
      </c>
      <c r="I13630">
        <v>340000000</v>
      </c>
      <c r="J13630">
        <v>0.02</v>
      </c>
    </row>
    <row r="13631" spans="1:10" customFormat="1" hidden="1" x14ac:dyDescent="0.25">
      <c r="A13631">
        <v>223</v>
      </c>
      <c r="B13631" t="s">
        <v>1926</v>
      </c>
      <c r="C13631" t="s">
        <v>1927</v>
      </c>
      <c r="D13631">
        <v>283879297993</v>
      </c>
      <c r="E13631">
        <v>1</v>
      </c>
      <c r="F13631">
        <v>0</v>
      </c>
      <c r="G13631">
        <v>0</v>
      </c>
      <c r="H13631">
        <v>195000000000</v>
      </c>
      <c r="I13631">
        <v>340000000</v>
      </c>
      <c r="J13631">
        <v>0.02</v>
      </c>
    </row>
    <row r="13632" spans="1:10" customFormat="1" hidden="1" x14ac:dyDescent="0.25">
      <c r="A13632">
        <v>223</v>
      </c>
      <c r="B13632" t="s">
        <v>2334</v>
      </c>
      <c r="C13632" t="s">
        <v>2335</v>
      </c>
      <c r="D13632">
        <v>701836494</v>
      </c>
      <c r="E13632">
        <v>1</v>
      </c>
      <c r="F13632">
        <v>0</v>
      </c>
      <c r="G13632">
        <v>0</v>
      </c>
      <c r="H13632">
        <v>100000000</v>
      </c>
      <c r="I13632">
        <v>340000000</v>
      </c>
      <c r="J13632">
        <v>0.01</v>
      </c>
    </row>
    <row r="13633" spans="1:10" customFormat="1" hidden="1" x14ac:dyDescent="0.25">
      <c r="A13633">
        <v>223</v>
      </c>
      <c r="B13633" t="s">
        <v>2236</v>
      </c>
      <c r="C13633" t="s">
        <v>2237</v>
      </c>
      <c r="D13633">
        <v>5503595440</v>
      </c>
      <c r="E13633">
        <v>1</v>
      </c>
      <c r="F13633">
        <v>0</v>
      </c>
      <c r="G13633">
        <v>0</v>
      </c>
      <c r="H13633">
        <v>5000000000</v>
      </c>
      <c r="I13633">
        <v>340000000</v>
      </c>
      <c r="J13633">
        <v>0</v>
      </c>
    </row>
    <row r="13634" spans="1:10" customFormat="1" hidden="1" x14ac:dyDescent="0.25">
      <c r="A13634">
        <v>223</v>
      </c>
      <c r="B13634" t="s">
        <v>1896</v>
      </c>
      <c r="C13634" t="s">
        <v>1897</v>
      </c>
      <c r="D13634">
        <v>1615436369923</v>
      </c>
      <c r="E13634">
        <v>340000000</v>
      </c>
      <c r="F13634">
        <v>3832401407</v>
      </c>
      <c r="G13634">
        <v>3</v>
      </c>
      <c r="H13634">
        <v>1000000000</v>
      </c>
      <c r="I13634">
        <v>340000000</v>
      </c>
      <c r="J13634">
        <v>0</v>
      </c>
    </row>
    <row r="13635" spans="1:10" customFormat="1" hidden="1" x14ac:dyDescent="0.25">
      <c r="A13635">
        <v>223</v>
      </c>
      <c r="B13635" t="s">
        <v>665</v>
      </c>
      <c r="C13635" t="s">
        <v>666</v>
      </c>
      <c r="D13635">
        <v>5297481057</v>
      </c>
      <c r="E13635">
        <v>1</v>
      </c>
      <c r="F13635">
        <v>0</v>
      </c>
      <c r="G13635">
        <v>0</v>
      </c>
      <c r="H13635">
        <v>5000000000</v>
      </c>
      <c r="I13635">
        <v>340000000</v>
      </c>
      <c r="J13635">
        <v>0.01</v>
      </c>
    </row>
    <row r="13636" spans="1:10" customFormat="1" hidden="1" x14ac:dyDescent="0.25">
      <c r="A13636">
        <v>223</v>
      </c>
      <c r="B13636" t="s">
        <v>2370</v>
      </c>
      <c r="C13636" t="s">
        <v>2371</v>
      </c>
      <c r="D13636">
        <v>540460249562</v>
      </c>
      <c r="E13636">
        <v>1</v>
      </c>
      <c r="F13636">
        <v>0</v>
      </c>
      <c r="G13636">
        <v>0</v>
      </c>
      <c r="H13636">
        <v>100000000000</v>
      </c>
      <c r="I13636">
        <v>340000000</v>
      </c>
      <c r="J13636">
        <v>0</v>
      </c>
    </row>
    <row r="13637" spans="1:10" customFormat="1" hidden="1" x14ac:dyDescent="0.25">
      <c r="A13637">
        <v>223</v>
      </c>
      <c r="B13637" t="s">
        <v>2577</v>
      </c>
      <c r="C13637" t="s">
        <v>2578</v>
      </c>
      <c r="D13637">
        <v>2333685609838</v>
      </c>
      <c r="E13637">
        <v>1</v>
      </c>
      <c r="F13637">
        <v>0</v>
      </c>
      <c r="G13637">
        <v>0</v>
      </c>
      <c r="H13637">
        <v>100000000000</v>
      </c>
      <c r="I13637">
        <v>340000000</v>
      </c>
      <c r="J13637">
        <v>1.4999999999999999E-2</v>
      </c>
    </row>
    <row r="13638" spans="1:10" customFormat="1" hidden="1" x14ac:dyDescent="0.25">
      <c r="A13638">
        <v>223</v>
      </c>
      <c r="B13638" t="s">
        <v>2065</v>
      </c>
      <c r="C13638" t="s">
        <v>2066</v>
      </c>
      <c r="D13638">
        <v>643397218013</v>
      </c>
      <c r="E13638">
        <v>1</v>
      </c>
      <c r="F13638">
        <v>0</v>
      </c>
      <c r="G13638">
        <v>0</v>
      </c>
      <c r="H13638">
        <v>225000000000</v>
      </c>
      <c r="I13638">
        <v>340000000</v>
      </c>
      <c r="J13638">
        <v>0.02</v>
      </c>
    </row>
    <row r="13639" spans="1:10" customFormat="1" hidden="1" x14ac:dyDescent="0.25">
      <c r="A13639">
        <v>223</v>
      </c>
      <c r="B13639" t="s">
        <v>2009</v>
      </c>
      <c r="C13639" t="s">
        <v>2010</v>
      </c>
      <c r="D13639">
        <v>2624302067700</v>
      </c>
      <c r="E13639">
        <v>1</v>
      </c>
      <c r="F13639">
        <v>0</v>
      </c>
      <c r="G13639">
        <v>0</v>
      </c>
      <c r="H13639">
        <v>75000000000</v>
      </c>
      <c r="I13639">
        <v>340000000</v>
      </c>
      <c r="J13639">
        <v>1.4999999999999999E-2</v>
      </c>
    </row>
    <row r="13640" spans="1:10" customFormat="1" hidden="1" x14ac:dyDescent="0.25">
      <c r="A13640">
        <v>223</v>
      </c>
      <c r="B13640" t="s">
        <v>2460</v>
      </c>
      <c r="C13640" t="s">
        <v>2461</v>
      </c>
      <c r="D13640">
        <v>0</v>
      </c>
      <c r="E13640">
        <v>1</v>
      </c>
      <c r="F13640">
        <v>0</v>
      </c>
      <c r="G13640">
        <v>0</v>
      </c>
      <c r="H13640">
        <v>100000000000</v>
      </c>
      <c r="I13640">
        <v>340000000</v>
      </c>
      <c r="J13640">
        <v>0</v>
      </c>
    </row>
    <row r="13641" spans="1:10" customFormat="1" hidden="1" x14ac:dyDescent="0.25">
      <c r="A13641">
        <v>223</v>
      </c>
      <c r="B13641" t="s">
        <v>282</v>
      </c>
      <c r="C13641" t="s">
        <v>283</v>
      </c>
      <c r="D13641">
        <v>541676618117</v>
      </c>
      <c r="E13641">
        <v>1</v>
      </c>
      <c r="F13641">
        <v>0</v>
      </c>
      <c r="G13641">
        <v>0</v>
      </c>
      <c r="H13641">
        <v>10000000000</v>
      </c>
      <c r="I13641">
        <v>340000000</v>
      </c>
      <c r="J13641">
        <v>0</v>
      </c>
    </row>
    <row r="13642" spans="1:10" customFormat="1" hidden="1" x14ac:dyDescent="0.25">
      <c r="A13642">
        <v>223</v>
      </c>
      <c r="B13642" t="s">
        <v>1325</v>
      </c>
      <c r="C13642" t="s">
        <v>1326</v>
      </c>
      <c r="D13642">
        <v>1141006643</v>
      </c>
      <c r="E13642">
        <v>1</v>
      </c>
      <c r="F13642">
        <v>0</v>
      </c>
      <c r="G13642">
        <v>0</v>
      </c>
      <c r="H13642">
        <v>85000000</v>
      </c>
      <c r="I13642">
        <v>340000000</v>
      </c>
      <c r="J13642">
        <v>0.03</v>
      </c>
    </row>
    <row r="13643" spans="1:10" customFormat="1" hidden="1" x14ac:dyDescent="0.25">
      <c r="A13643">
        <v>223</v>
      </c>
      <c r="B13643" t="s">
        <v>1081</v>
      </c>
      <c r="C13643" t="s">
        <v>1082</v>
      </c>
      <c r="D13643">
        <v>175922590021584</v>
      </c>
      <c r="E13643">
        <v>1616334604</v>
      </c>
      <c r="F13643">
        <v>126357125876</v>
      </c>
      <c r="G13643">
        <v>92</v>
      </c>
      <c r="H13643">
        <v>111000000000</v>
      </c>
      <c r="I13643">
        <v>340000000</v>
      </c>
      <c r="J13643">
        <v>0.01</v>
      </c>
    </row>
    <row r="13644" spans="1:10" customFormat="1" hidden="1" x14ac:dyDescent="0.25">
      <c r="A13644">
        <v>223</v>
      </c>
      <c r="B13644" t="s">
        <v>349</v>
      </c>
      <c r="C13644" t="s">
        <v>350</v>
      </c>
      <c r="D13644">
        <v>1451175756275</v>
      </c>
      <c r="E13644">
        <v>340000000</v>
      </c>
      <c r="F13644">
        <v>2441635924</v>
      </c>
      <c r="G13644">
        <v>2</v>
      </c>
      <c r="H13644">
        <v>10000000000</v>
      </c>
      <c r="I13644">
        <v>340000000</v>
      </c>
      <c r="J13644">
        <v>0</v>
      </c>
    </row>
    <row r="13645" spans="1:10" customFormat="1" hidden="1" x14ac:dyDescent="0.25">
      <c r="A13645">
        <v>223</v>
      </c>
      <c r="B13645" t="s">
        <v>961</v>
      </c>
      <c r="C13645" t="s">
        <v>962</v>
      </c>
      <c r="D13645">
        <v>5292877588</v>
      </c>
      <c r="E13645">
        <v>1</v>
      </c>
      <c r="F13645">
        <v>0</v>
      </c>
      <c r="G13645">
        <v>0</v>
      </c>
      <c r="H13645">
        <v>5000000000</v>
      </c>
      <c r="I13645">
        <v>340000000</v>
      </c>
      <c r="J13645">
        <v>0.01</v>
      </c>
    </row>
    <row r="13646" spans="1:10" customFormat="1" hidden="1" x14ac:dyDescent="0.25">
      <c r="A13646">
        <v>223</v>
      </c>
      <c r="B13646" t="s">
        <v>2735</v>
      </c>
      <c r="C13646" t="s">
        <v>2736</v>
      </c>
      <c r="D13646">
        <v>1795624206</v>
      </c>
      <c r="E13646">
        <v>1</v>
      </c>
      <c r="F13646">
        <v>0</v>
      </c>
      <c r="G13646">
        <v>0</v>
      </c>
      <c r="H13646">
        <v>1000000000</v>
      </c>
      <c r="I13646">
        <v>340000000</v>
      </c>
      <c r="J13646">
        <v>0.01</v>
      </c>
    </row>
    <row r="13647" spans="1:10" customFormat="1" hidden="1" x14ac:dyDescent="0.25">
      <c r="A13647">
        <v>223</v>
      </c>
      <c r="B13647" t="s">
        <v>2424</v>
      </c>
      <c r="C13647" t="s">
        <v>2425</v>
      </c>
      <c r="D13647">
        <v>79523069547</v>
      </c>
      <c r="E13647">
        <v>1</v>
      </c>
      <c r="F13647">
        <v>0</v>
      </c>
      <c r="G13647">
        <v>0</v>
      </c>
      <c r="H13647">
        <v>15000000000</v>
      </c>
      <c r="I13647">
        <v>340000000</v>
      </c>
      <c r="J13647">
        <v>0.01</v>
      </c>
    </row>
    <row r="13648" spans="1:10" customFormat="1" hidden="1" x14ac:dyDescent="0.25">
      <c r="A13648">
        <v>223</v>
      </c>
      <c r="B13648" t="s">
        <v>2702</v>
      </c>
      <c r="C13648" t="s">
        <v>2703</v>
      </c>
      <c r="D13648">
        <v>10095434153</v>
      </c>
      <c r="E13648">
        <v>1</v>
      </c>
      <c r="F13648">
        <v>0</v>
      </c>
      <c r="G13648">
        <v>0</v>
      </c>
      <c r="H13648">
        <v>10000000000</v>
      </c>
      <c r="I13648">
        <v>340000000</v>
      </c>
      <c r="J13648">
        <v>0.03</v>
      </c>
    </row>
    <row r="13649" spans="1:10" customFormat="1" hidden="1" x14ac:dyDescent="0.25">
      <c r="A13649">
        <v>223</v>
      </c>
      <c r="B13649" t="s">
        <v>638</v>
      </c>
      <c r="C13649" t="s">
        <v>639</v>
      </c>
      <c r="D13649">
        <v>54203302780</v>
      </c>
      <c r="E13649">
        <v>1</v>
      </c>
      <c r="F13649">
        <v>0</v>
      </c>
      <c r="G13649">
        <v>0</v>
      </c>
      <c r="H13649">
        <v>54000000000</v>
      </c>
      <c r="I13649">
        <v>340000000</v>
      </c>
      <c r="J13649">
        <v>0</v>
      </c>
    </row>
    <row r="13650" spans="1:10" customFormat="1" hidden="1" x14ac:dyDescent="0.25">
      <c r="A13650">
        <v>223</v>
      </c>
      <c r="B13650" t="s">
        <v>520</v>
      </c>
      <c r="C13650" t="s">
        <v>521</v>
      </c>
      <c r="D13650">
        <v>162236350598</v>
      </c>
      <c r="E13650">
        <v>1</v>
      </c>
      <c r="F13650">
        <v>0</v>
      </c>
      <c r="G13650">
        <v>0</v>
      </c>
      <c r="H13650">
        <v>5000000000</v>
      </c>
      <c r="I13650">
        <v>340000000</v>
      </c>
      <c r="J13650">
        <v>0.01</v>
      </c>
    </row>
    <row r="13651" spans="1:10" customFormat="1" hidden="1" x14ac:dyDescent="0.25">
      <c r="A13651">
        <v>223</v>
      </c>
      <c r="B13651" t="s">
        <v>1189</v>
      </c>
      <c r="C13651" t="s">
        <v>714</v>
      </c>
      <c r="D13651">
        <v>1023500827291</v>
      </c>
      <c r="E13651">
        <v>1</v>
      </c>
      <c r="F13651">
        <v>0</v>
      </c>
      <c r="G13651">
        <v>0</v>
      </c>
      <c r="H13651">
        <v>15000000000</v>
      </c>
      <c r="I13651">
        <v>340000000</v>
      </c>
      <c r="J13651">
        <v>2.5000000000000001E-2</v>
      </c>
    </row>
    <row r="13652" spans="1:10" customFormat="1" hidden="1" x14ac:dyDescent="0.25">
      <c r="A13652">
        <v>223</v>
      </c>
      <c r="B13652" t="s">
        <v>538</v>
      </c>
      <c r="C13652" t="s">
        <v>539</v>
      </c>
      <c r="D13652">
        <v>290347913470</v>
      </c>
      <c r="E13652">
        <v>1</v>
      </c>
      <c r="F13652">
        <v>0</v>
      </c>
      <c r="G13652">
        <v>0</v>
      </c>
      <c r="H13652">
        <v>30000000000</v>
      </c>
      <c r="I13652">
        <v>400000000</v>
      </c>
      <c r="J13652">
        <v>0.03</v>
      </c>
    </row>
    <row r="13653" spans="1:10" customFormat="1" hidden="1" x14ac:dyDescent="0.25">
      <c r="A13653">
        <v>223</v>
      </c>
      <c r="B13653" t="s">
        <v>509</v>
      </c>
      <c r="C13653" t="s">
        <v>510</v>
      </c>
      <c r="D13653">
        <v>15590282703</v>
      </c>
      <c r="E13653">
        <v>1</v>
      </c>
      <c r="F13653">
        <v>0</v>
      </c>
      <c r="G13653">
        <v>0</v>
      </c>
      <c r="H13653">
        <v>600000000</v>
      </c>
      <c r="I13653">
        <v>340000000</v>
      </c>
      <c r="J13653">
        <v>0.03</v>
      </c>
    </row>
    <row r="13654" spans="1:10" customFormat="1" hidden="1" x14ac:dyDescent="0.25">
      <c r="A13654">
        <v>223</v>
      </c>
      <c r="B13654" t="s">
        <v>1774</v>
      </c>
      <c r="C13654" t="s">
        <v>1775</v>
      </c>
      <c r="D13654">
        <v>501624074</v>
      </c>
      <c r="E13654">
        <v>1</v>
      </c>
      <c r="F13654">
        <v>0</v>
      </c>
      <c r="G13654">
        <v>0</v>
      </c>
      <c r="H13654">
        <v>500000000</v>
      </c>
      <c r="I13654">
        <v>340000000</v>
      </c>
      <c r="J13654">
        <v>0.01</v>
      </c>
    </row>
    <row r="13655" spans="1:10" customFormat="1" hidden="1" x14ac:dyDescent="0.25">
      <c r="A13655">
        <v>223</v>
      </c>
      <c r="B13655" t="s">
        <v>468</v>
      </c>
      <c r="C13655" t="s">
        <v>469</v>
      </c>
      <c r="D13655">
        <v>140502112552</v>
      </c>
      <c r="E13655">
        <v>1</v>
      </c>
      <c r="F13655">
        <v>0</v>
      </c>
      <c r="G13655">
        <v>0</v>
      </c>
      <c r="H13655">
        <v>125000000000</v>
      </c>
      <c r="I13655">
        <v>340000000</v>
      </c>
      <c r="J13655">
        <v>0.02</v>
      </c>
    </row>
    <row r="13656" spans="1:10" customFormat="1" hidden="1" x14ac:dyDescent="0.25">
      <c r="A13656">
        <v>223</v>
      </c>
      <c r="B13656" t="s">
        <v>2748</v>
      </c>
      <c r="D13656">
        <v>597622358</v>
      </c>
      <c r="E13656">
        <v>1</v>
      </c>
      <c r="F13656">
        <v>0</v>
      </c>
      <c r="G13656">
        <v>0</v>
      </c>
      <c r="H13656">
        <v>50000000</v>
      </c>
      <c r="I13656">
        <v>340000000</v>
      </c>
      <c r="J13656">
        <v>0.03</v>
      </c>
    </row>
    <row r="13657" spans="1:10" customFormat="1" hidden="1" x14ac:dyDescent="0.25">
      <c r="A13657">
        <v>223</v>
      </c>
      <c r="B13657" t="s">
        <v>575</v>
      </c>
      <c r="C13657" t="s">
        <v>576</v>
      </c>
      <c r="D13657">
        <v>787448272605</v>
      </c>
      <c r="E13657">
        <v>341050836</v>
      </c>
      <c r="F13657">
        <v>1049785853</v>
      </c>
      <c r="G13657">
        <v>1</v>
      </c>
      <c r="H13657">
        <v>20000000000</v>
      </c>
      <c r="I13657">
        <v>340000000</v>
      </c>
      <c r="J13657">
        <v>1E-3</v>
      </c>
    </row>
    <row r="13658" spans="1:10" customFormat="1" hidden="1" x14ac:dyDescent="0.25">
      <c r="A13658">
        <v>223</v>
      </c>
      <c r="B13658" t="s">
        <v>1083</v>
      </c>
      <c r="C13658" t="s">
        <v>1084</v>
      </c>
      <c r="D13658">
        <v>492860903208</v>
      </c>
      <c r="E13658">
        <v>350508449</v>
      </c>
      <c r="F13658">
        <v>1040336546</v>
      </c>
      <c r="G13658">
        <v>1</v>
      </c>
      <c r="H13658">
        <v>25000000000</v>
      </c>
      <c r="I13658">
        <v>340000000</v>
      </c>
      <c r="J13658">
        <v>0.01</v>
      </c>
    </row>
    <row r="13659" spans="1:10" customFormat="1" hidden="1" x14ac:dyDescent="0.25">
      <c r="A13659">
        <v>223</v>
      </c>
      <c r="B13659" t="s">
        <v>2348</v>
      </c>
      <c r="C13659" t="s">
        <v>2349</v>
      </c>
      <c r="D13659">
        <v>1006067782</v>
      </c>
      <c r="E13659">
        <v>1</v>
      </c>
      <c r="F13659">
        <v>0</v>
      </c>
      <c r="G13659">
        <v>0</v>
      </c>
      <c r="H13659">
        <v>888000000</v>
      </c>
      <c r="I13659">
        <v>340000000</v>
      </c>
      <c r="J13659">
        <v>1.2500000000000001E-2</v>
      </c>
    </row>
    <row r="13660" spans="1:10" customFormat="1" hidden="1" x14ac:dyDescent="0.25">
      <c r="A13660">
        <v>223</v>
      </c>
      <c r="B13660" t="s">
        <v>1685</v>
      </c>
      <c r="C13660" t="s">
        <v>1088</v>
      </c>
      <c r="D13660">
        <v>0</v>
      </c>
      <c r="E13660">
        <v>0</v>
      </c>
      <c r="F13660">
        <v>0</v>
      </c>
      <c r="G13660">
        <v>0</v>
      </c>
      <c r="H13660">
        <v>1000000000000</v>
      </c>
      <c r="I13660">
        <v>340000000</v>
      </c>
      <c r="J13660">
        <v>6.1799999999999997E-3</v>
      </c>
    </row>
    <row r="13661" spans="1:10" customFormat="1" hidden="1" x14ac:dyDescent="0.25">
      <c r="A13661">
        <v>223</v>
      </c>
      <c r="B13661" t="s">
        <v>2301</v>
      </c>
      <c r="C13661" t="s">
        <v>2302</v>
      </c>
      <c r="D13661">
        <v>2007969686325</v>
      </c>
      <c r="E13661">
        <v>340000000</v>
      </c>
      <c r="F13661">
        <v>1051151554</v>
      </c>
      <c r="G13661">
        <v>1</v>
      </c>
      <c r="H13661">
        <v>200000000000</v>
      </c>
      <c r="I13661">
        <v>340000000</v>
      </c>
      <c r="J13661">
        <v>0</v>
      </c>
    </row>
    <row r="13662" spans="1:10" customFormat="1" hidden="1" x14ac:dyDescent="0.25">
      <c r="A13662">
        <v>223</v>
      </c>
      <c r="B13662" t="s">
        <v>2659</v>
      </c>
      <c r="C13662" t="s">
        <v>2660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customFormat="1" hidden="1" x14ac:dyDescent="0.25">
      <c r="A13663">
        <v>223</v>
      </c>
      <c r="B13663" t="s">
        <v>2635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customFormat="1" hidden="1" x14ac:dyDescent="0.25">
      <c r="A13664">
        <v>223</v>
      </c>
      <c r="B13664" t="s">
        <v>1337</v>
      </c>
      <c r="C13664" t="s">
        <v>1338</v>
      </c>
      <c r="D13664">
        <v>1446918009399</v>
      </c>
      <c r="E13664">
        <v>1</v>
      </c>
      <c r="F13664">
        <v>0</v>
      </c>
      <c r="G13664">
        <v>0</v>
      </c>
      <c r="H13664">
        <v>250000000000</v>
      </c>
      <c r="I13664">
        <v>340000000</v>
      </c>
      <c r="J13664">
        <v>0.03</v>
      </c>
    </row>
    <row r="13665" spans="1:10" customFormat="1" hidden="1" x14ac:dyDescent="0.25">
      <c r="A13665">
        <v>223</v>
      </c>
      <c r="B13665" t="s">
        <v>2638</v>
      </c>
      <c r="C13665" t="s">
        <v>2639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 customFormat="1" hidden="1" x14ac:dyDescent="0.25">
      <c r="A13666">
        <v>218</v>
      </c>
      <c r="B13666" t="s">
        <v>2374</v>
      </c>
      <c r="C13666" t="s">
        <v>2375</v>
      </c>
      <c r="D13666">
        <v>72669337248</v>
      </c>
      <c r="E13666">
        <v>1</v>
      </c>
      <c r="F13666">
        <v>0</v>
      </c>
      <c r="G13666">
        <v>0</v>
      </c>
      <c r="H13666">
        <v>10000000000</v>
      </c>
      <c r="I13666">
        <v>340000000</v>
      </c>
      <c r="J13666">
        <v>0.04</v>
      </c>
    </row>
    <row r="13667" spans="1:10" customFormat="1" hidden="1" x14ac:dyDescent="0.25">
      <c r="A13667">
        <v>218</v>
      </c>
      <c r="B13667" t="s">
        <v>1767</v>
      </c>
      <c r="C13667" t="s">
        <v>1768</v>
      </c>
      <c r="D13667">
        <v>21069997015</v>
      </c>
      <c r="E13667">
        <v>1</v>
      </c>
      <c r="F13667">
        <v>0</v>
      </c>
      <c r="G13667">
        <v>0</v>
      </c>
      <c r="H13667">
        <v>400000000</v>
      </c>
      <c r="I13667">
        <v>340000000</v>
      </c>
      <c r="J13667">
        <v>0</v>
      </c>
    </row>
    <row r="13668" spans="1:10" customFormat="1" hidden="1" x14ac:dyDescent="0.25">
      <c r="A13668">
        <v>223</v>
      </c>
      <c r="B13668" t="s">
        <v>1577</v>
      </c>
      <c r="C13668" t="s">
        <v>1578</v>
      </c>
      <c r="D13668">
        <v>156492422595</v>
      </c>
      <c r="E13668">
        <v>1</v>
      </c>
      <c r="F13668">
        <v>0</v>
      </c>
      <c r="G13668">
        <v>0</v>
      </c>
      <c r="H13668">
        <v>5000000000</v>
      </c>
      <c r="I13668">
        <v>340000000</v>
      </c>
      <c r="J13668">
        <v>0.01</v>
      </c>
    </row>
    <row r="13669" spans="1:10" customFormat="1" hidden="1" x14ac:dyDescent="0.25">
      <c r="A13669">
        <v>223</v>
      </c>
      <c r="B13669" t="s">
        <v>1813</v>
      </c>
      <c r="D13669">
        <v>0</v>
      </c>
      <c r="E13669">
        <v>0</v>
      </c>
      <c r="F13669">
        <v>0</v>
      </c>
      <c r="G13669">
        <v>0</v>
      </c>
      <c r="H13669">
        <v>100000000</v>
      </c>
      <c r="I13669">
        <v>345000000</v>
      </c>
      <c r="J13669">
        <v>0.15</v>
      </c>
    </row>
    <row r="13670" spans="1:10" customFormat="1" hidden="1" x14ac:dyDescent="0.25">
      <c r="A13670">
        <v>223</v>
      </c>
      <c r="B13670" t="s">
        <v>1888</v>
      </c>
      <c r="C13670" t="s">
        <v>1889</v>
      </c>
      <c r="D13670">
        <v>9835956034611</v>
      </c>
      <c r="E13670">
        <v>706505986</v>
      </c>
      <c r="F13670">
        <v>9031083421</v>
      </c>
      <c r="G13670">
        <v>7</v>
      </c>
      <c r="H13670">
        <v>148000000000</v>
      </c>
      <c r="I13670">
        <v>340000000</v>
      </c>
      <c r="J13670">
        <v>3.9E-2</v>
      </c>
    </row>
    <row r="13671" spans="1:10" customFormat="1" hidden="1" x14ac:dyDescent="0.25">
      <c r="A13671">
        <v>223</v>
      </c>
      <c r="B13671" t="s">
        <v>2214</v>
      </c>
      <c r="C13671">
        <v>1337</v>
      </c>
      <c r="D13671">
        <v>504086742066</v>
      </c>
      <c r="E13671">
        <v>1</v>
      </c>
      <c r="F13671">
        <v>0</v>
      </c>
      <c r="G13671">
        <v>0</v>
      </c>
      <c r="H13671">
        <v>100000000</v>
      </c>
      <c r="I13671">
        <v>340000000</v>
      </c>
      <c r="J13671">
        <v>0.01</v>
      </c>
    </row>
    <row r="13672" spans="1:10" customFormat="1" hidden="1" x14ac:dyDescent="0.25">
      <c r="A13672">
        <v>223</v>
      </c>
      <c r="B13672" t="s">
        <v>1356</v>
      </c>
      <c r="C13672" t="s">
        <v>1357</v>
      </c>
      <c r="D13672">
        <v>155632795641</v>
      </c>
      <c r="E13672">
        <v>1</v>
      </c>
      <c r="F13672">
        <v>0</v>
      </c>
      <c r="G13672">
        <v>0</v>
      </c>
      <c r="H13672">
        <v>80000000000</v>
      </c>
      <c r="I13672">
        <v>340000000</v>
      </c>
      <c r="J13672">
        <v>0.03</v>
      </c>
    </row>
    <row r="13673" spans="1:10" customFormat="1" hidden="1" x14ac:dyDescent="0.25">
      <c r="A13673">
        <v>223</v>
      </c>
      <c r="B13673" t="s">
        <v>1871</v>
      </c>
      <c r="C13673" t="s">
        <v>1872</v>
      </c>
      <c r="D13673">
        <v>2031236265972</v>
      </c>
      <c r="E13673">
        <v>1</v>
      </c>
      <c r="F13673">
        <v>0</v>
      </c>
      <c r="G13673">
        <v>0</v>
      </c>
      <c r="H13673">
        <v>10000000000</v>
      </c>
      <c r="I13673">
        <v>340000000</v>
      </c>
      <c r="J13673">
        <v>0</v>
      </c>
    </row>
    <row r="13674" spans="1:10" customFormat="1" hidden="1" x14ac:dyDescent="0.25">
      <c r="A13674">
        <v>223</v>
      </c>
      <c r="B13674" t="s">
        <v>1794</v>
      </c>
      <c r="C13674" t="s">
        <v>1795</v>
      </c>
      <c r="D13674">
        <v>1177920876127</v>
      </c>
      <c r="E13674">
        <v>1</v>
      </c>
      <c r="F13674">
        <v>0</v>
      </c>
      <c r="G13674">
        <v>0</v>
      </c>
      <c r="H13674">
        <v>50000000000</v>
      </c>
      <c r="I13674">
        <v>340000000</v>
      </c>
      <c r="J13674">
        <v>0.02</v>
      </c>
    </row>
    <row r="13675" spans="1:10" customFormat="1" hidden="1" x14ac:dyDescent="0.25">
      <c r="A13675">
        <v>223</v>
      </c>
      <c r="B13675" t="s">
        <v>1163</v>
      </c>
      <c r="C13675" t="s">
        <v>1164</v>
      </c>
      <c r="D13675">
        <v>1272065685952</v>
      </c>
      <c r="E13675">
        <v>364416320</v>
      </c>
      <c r="F13675">
        <v>2417215707</v>
      </c>
      <c r="G13675">
        <v>2</v>
      </c>
      <c r="H13675">
        <v>9000000000</v>
      </c>
      <c r="I13675">
        <v>340000000</v>
      </c>
      <c r="J13675">
        <v>0.01</v>
      </c>
    </row>
    <row r="13676" spans="1:10" customFormat="1" hidden="1" x14ac:dyDescent="0.25">
      <c r="A13676">
        <v>223</v>
      </c>
      <c r="B13676" t="s">
        <v>2316</v>
      </c>
      <c r="C13676" t="s">
        <v>2317</v>
      </c>
      <c r="D13676">
        <v>239859753128</v>
      </c>
      <c r="E13676">
        <v>1</v>
      </c>
      <c r="F13676">
        <v>0</v>
      </c>
      <c r="G13676">
        <v>0</v>
      </c>
      <c r="H13676">
        <v>100000000000</v>
      </c>
      <c r="I13676">
        <v>340000000</v>
      </c>
      <c r="J13676">
        <v>0.02</v>
      </c>
    </row>
    <row r="13677" spans="1:10" customFormat="1" hidden="1" x14ac:dyDescent="0.25">
      <c r="A13677">
        <v>223</v>
      </c>
      <c r="B13677" t="s">
        <v>677</v>
      </c>
      <c r="C13677" t="s">
        <v>678</v>
      </c>
      <c r="D13677">
        <v>1554540872373</v>
      </c>
      <c r="E13677">
        <v>340000000</v>
      </c>
      <c r="F13677">
        <v>1050981849</v>
      </c>
      <c r="G13677">
        <v>1</v>
      </c>
      <c r="H13677">
        <v>100000000000</v>
      </c>
      <c r="I13677">
        <v>340000000</v>
      </c>
      <c r="J13677">
        <v>0</v>
      </c>
    </row>
    <row r="13678" spans="1:10" customFormat="1" hidden="1" x14ac:dyDescent="0.25">
      <c r="A13678">
        <v>223</v>
      </c>
      <c r="B13678" t="s">
        <v>2716</v>
      </c>
      <c r="C13678" t="s">
        <v>2717</v>
      </c>
      <c r="D13678">
        <v>597377945</v>
      </c>
      <c r="E13678">
        <v>1</v>
      </c>
      <c r="F13678">
        <v>0</v>
      </c>
      <c r="G13678">
        <v>0</v>
      </c>
      <c r="H13678">
        <v>1000000</v>
      </c>
      <c r="I13678">
        <v>345000000</v>
      </c>
      <c r="J13678">
        <v>0.03</v>
      </c>
    </row>
    <row r="13679" spans="1:10" customFormat="1" hidden="1" x14ac:dyDescent="0.25">
      <c r="A13679">
        <v>223</v>
      </c>
      <c r="B13679" t="s">
        <v>2022</v>
      </c>
      <c r="C13679" t="s">
        <v>2023</v>
      </c>
      <c r="D13679">
        <v>176354294759</v>
      </c>
      <c r="E13679">
        <v>1</v>
      </c>
      <c r="F13679">
        <v>0</v>
      </c>
      <c r="G13679">
        <v>0</v>
      </c>
      <c r="H13679">
        <v>100000000000</v>
      </c>
      <c r="I13679">
        <v>340000000</v>
      </c>
      <c r="J13679">
        <v>0</v>
      </c>
    </row>
    <row r="13680" spans="1:10" customFormat="1" hidden="1" x14ac:dyDescent="0.25">
      <c r="A13680">
        <v>223</v>
      </c>
      <c r="B13680" t="s">
        <v>2047</v>
      </c>
      <c r="C13680" t="s">
        <v>2048</v>
      </c>
      <c r="D13680">
        <v>13332978666</v>
      </c>
      <c r="E13680">
        <v>1</v>
      </c>
      <c r="F13680">
        <v>0</v>
      </c>
      <c r="G13680">
        <v>0</v>
      </c>
      <c r="H13680">
        <v>0</v>
      </c>
      <c r="I13680">
        <v>340000000</v>
      </c>
      <c r="J13680">
        <v>0.1</v>
      </c>
    </row>
    <row r="13681" spans="1:10" customFormat="1" hidden="1" x14ac:dyDescent="0.25">
      <c r="A13681">
        <v>223</v>
      </c>
      <c r="B13681" t="s">
        <v>1932</v>
      </c>
      <c r="C13681" t="s">
        <v>1933</v>
      </c>
      <c r="D13681">
        <v>1520445300628</v>
      </c>
      <c r="E13681">
        <v>1</v>
      </c>
      <c r="F13681">
        <v>0</v>
      </c>
      <c r="G13681">
        <v>0</v>
      </c>
      <c r="H13681">
        <v>420000000</v>
      </c>
      <c r="I13681">
        <v>340000000</v>
      </c>
      <c r="J13681">
        <v>6.8999999999999999E-3</v>
      </c>
    </row>
    <row r="13682" spans="1:10" customFormat="1" hidden="1" x14ac:dyDescent="0.25">
      <c r="A13682">
        <v>223</v>
      </c>
      <c r="B13682" t="s">
        <v>1507</v>
      </c>
      <c r="C13682" t="s">
        <v>1508</v>
      </c>
      <c r="D13682">
        <v>2007785432</v>
      </c>
      <c r="E13682">
        <v>1</v>
      </c>
      <c r="F13682">
        <v>0</v>
      </c>
      <c r="G13682">
        <v>0</v>
      </c>
      <c r="H13682">
        <v>200000000000</v>
      </c>
      <c r="I13682">
        <v>340000000</v>
      </c>
      <c r="J13682">
        <v>0.04</v>
      </c>
    </row>
    <row r="13683" spans="1:10" customFormat="1" hidden="1" x14ac:dyDescent="0.25">
      <c r="A13683">
        <v>223</v>
      </c>
      <c r="B13683" t="s">
        <v>193</v>
      </c>
      <c r="C13683" t="s">
        <v>194</v>
      </c>
      <c r="D13683">
        <v>477556685054</v>
      </c>
      <c r="E13683">
        <v>1</v>
      </c>
      <c r="F13683">
        <v>0</v>
      </c>
      <c r="G13683">
        <v>0</v>
      </c>
      <c r="H13683">
        <v>100000000</v>
      </c>
      <c r="I13683">
        <v>350000000</v>
      </c>
      <c r="J13683">
        <v>0.01</v>
      </c>
    </row>
    <row r="13684" spans="1:10" customFormat="1" hidden="1" x14ac:dyDescent="0.25">
      <c r="A13684">
        <v>223</v>
      </c>
      <c r="B13684" t="s">
        <v>1778</v>
      </c>
      <c r="D13684">
        <v>939083298</v>
      </c>
      <c r="E13684">
        <v>1</v>
      </c>
      <c r="F13684">
        <v>0</v>
      </c>
      <c r="G13684">
        <v>0</v>
      </c>
      <c r="H13684">
        <v>700000000</v>
      </c>
      <c r="I13684">
        <v>340000000</v>
      </c>
      <c r="J13684">
        <v>0.02</v>
      </c>
    </row>
    <row r="13685" spans="1:10" customFormat="1" hidden="1" x14ac:dyDescent="0.25">
      <c r="A13685">
        <v>223</v>
      </c>
      <c r="B13685" t="s">
        <v>1569</v>
      </c>
      <c r="C13685" t="s">
        <v>1570</v>
      </c>
      <c r="D13685">
        <v>91409909476</v>
      </c>
      <c r="E13685">
        <v>1</v>
      </c>
      <c r="F13685">
        <v>0</v>
      </c>
      <c r="G13685">
        <v>0</v>
      </c>
      <c r="H13685">
        <v>5000000000</v>
      </c>
      <c r="I13685">
        <v>340000000</v>
      </c>
      <c r="J13685">
        <v>1.4999999999999999E-2</v>
      </c>
    </row>
    <row r="13686" spans="1:10" customFormat="1" hidden="1" x14ac:dyDescent="0.25">
      <c r="A13686">
        <v>223</v>
      </c>
      <c r="B13686" t="s">
        <v>2612</v>
      </c>
      <c r="D13686">
        <v>7640398</v>
      </c>
      <c r="E13686">
        <v>1</v>
      </c>
      <c r="F13686">
        <v>0</v>
      </c>
      <c r="G13686">
        <v>0</v>
      </c>
      <c r="H13686">
        <v>100000000</v>
      </c>
      <c r="I13686">
        <v>345000000</v>
      </c>
      <c r="J13686">
        <v>0.02</v>
      </c>
    </row>
    <row r="13687" spans="1:10" customFormat="1" hidden="1" x14ac:dyDescent="0.25">
      <c r="A13687">
        <v>223</v>
      </c>
      <c r="B13687" t="s">
        <v>478</v>
      </c>
      <c r="C13687" t="s">
        <v>479</v>
      </c>
      <c r="D13687">
        <v>34634045394</v>
      </c>
      <c r="E13687">
        <v>1</v>
      </c>
      <c r="F13687">
        <v>0</v>
      </c>
      <c r="G13687">
        <v>0</v>
      </c>
      <c r="H13687">
        <v>30000000000</v>
      </c>
      <c r="I13687">
        <v>345000000</v>
      </c>
      <c r="J13687">
        <v>0.02</v>
      </c>
    </row>
    <row r="13688" spans="1:10" customFormat="1" hidden="1" x14ac:dyDescent="0.25">
      <c r="A13688">
        <v>223</v>
      </c>
      <c r="B13688" t="s">
        <v>1432</v>
      </c>
      <c r="C13688" t="s">
        <v>1433</v>
      </c>
      <c r="D13688">
        <v>19691233</v>
      </c>
      <c r="E13688">
        <v>1</v>
      </c>
      <c r="F13688">
        <v>0</v>
      </c>
      <c r="G13688">
        <v>0</v>
      </c>
      <c r="H13688">
        <v>1000000</v>
      </c>
      <c r="I13688">
        <v>340000000</v>
      </c>
      <c r="J13688">
        <v>0.01</v>
      </c>
    </row>
    <row r="13689" spans="1:10" customFormat="1" hidden="1" x14ac:dyDescent="0.25">
      <c r="A13689">
        <v>223</v>
      </c>
      <c r="B13689" t="s">
        <v>2599</v>
      </c>
      <c r="C13689" t="s">
        <v>2600</v>
      </c>
      <c r="D13689">
        <v>89755908157</v>
      </c>
      <c r="E13689">
        <v>1</v>
      </c>
      <c r="F13689">
        <v>0</v>
      </c>
      <c r="G13689">
        <v>0</v>
      </c>
      <c r="H13689">
        <v>18000000000</v>
      </c>
      <c r="I13689">
        <v>340000000</v>
      </c>
      <c r="J13689">
        <v>0</v>
      </c>
    </row>
    <row r="13690" spans="1:10" customFormat="1" hidden="1" x14ac:dyDescent="0.25">
      <c r="A13690">
        <v>223</v>
      </c>
      <c r="B13690" t="s">
        <v>363</v>
      </c>
      <c r="C13690" t="s">
        <v>364</v>
      </c>
      <c r="D13690">
        <v>1036671412848</v>
      </c>
      <c r="E13690">
        <v>1</v>
      </c>
      <c r="F13690">
        <v>0</v>
      </c>
      <c r="G13690">
        <v>0</v>
      </c>
      <c r="H13690">
        <v>500000000000</v>
      </c>
      <c r="I13690">
        <v>340000000</v>
      </c>
      <c r="J13690">
        <v>0.02</v>
      </c>
    </row>
    <row r="13691" spans="1:10" customFormat="1" hidden="1" x14ac:dyDescent="0.25">
      <c r="A13691">
        <v>223</v>
      </c>
      <c r="B13691" t="s">
        <v>1224</v>
      </c>
      <c r="C13691" t="s">
        <v>1225</v>
      </c>
      <c r="D13691">
        <v>0</v>
      </c>
      <c r="E13691">
        <v>0</v>
      </c>
      <c r="F13691">
        <v>0</v>
      </c>
      <c r="G13691">
        <v>0</v>
      </c>
      <c r="H13691">
        <v>20000000000</v>
      </c>
      <c r="I13691">
        <v>340000000</v>
      </c>
      <c r="J13691">
        <v>8.9999999999999993E-3</v>
      </c>
    </row>
    <row r="13692" spans="1:10" customFormat="1" hidden="1" x14ac:dyDescent="0.25">
      <c r="A13692">
        <v>223</v>
      </c>
      <c r="B13692" t="s">
        <v>1541</v>
      </c>
      <c r="C13692" t="s">
        <v>1542</v>
      </c>
      <c r="D13692">
        <v>459917052050</v>
      </c>
      <c r="E13692">
        <v>1</v>
      </c>
      <c r="F13692">
        <v>0</v>
      </c>
      <c r="G13692">
        <v>0</v>
      </c>
      <c r="H13692">
        <v>118500000000</v>
      </c>
      <c r="I13692">
        <v>340000000</v>
      </c>
      <c r="J13692">
        <v>7.0000000000000001E-3</v>
      </c>
    </row>
    <row r="13693" spans="1:10" customFormat="1" hidden="1" x14ac:dyDescent="0.25">
      <c r="A13693">
        <v>223</v>
      </c>
      <c r="B13693" s="161" t="s">
        <v>917</v>
      </c>
      <c r="C13693" t="s">
        <v>918</v>
      </c>
      <c r="D13693">
        <v>88555726138</v>
      </c>
      <c r="E13693">
        <v>1</v>
      </c>
      <c r="F13693">
        <v>0</v>
      </c>
      <c r="G13693">
        <v>0</v>
      </c>
      <c r="H13693">
        <v>100000000</v>
      </c>
      <c r="I13693">
        <v>340000000</v>
      </c>
      <c r="J13693">
        <v>0.02</v>
      </c>
    </row>
    <row r="13694" spans="1:10" customFormat="1" hidden="1" x14ac:dyDescent="0.25">
      <c r="A13694">
        <v>223</v>
      </c>
      <c r="B13694" t="s">
        <v>1192</v>
      </c>
      <c r="D13694">
        <v>51498021487</v>
      </c>
      <c r="E13694">
        <v>1</v>
      </c>
      <c r="F13694">
        <v>0</v>
      </c>
      <c r="G13694">
        <v>0</v>
      </c>
      <c r="H13694">
        <v>50000000000</v>
      </c>
      <c r="I13694">
        <v>345000000</v>
      </c>
      <c r="J13694">
        <v>1.95E-2</v>
      </c>
    </row>
    <row r="13695" spans="1:10" customFormat="1" hidden="1" x14ac:dyDescent="0.25">
      <c r="A13695">
        <v>223</v>
      </c>
      <c r="B13695" t="s">
        <v>1044</v>
      </c>
      <c r="C13695" t="s">
        <v>1045</v>
      </c>
      <c r="D13695">
        <v>152782610523</v>
      </c>
      <c r="E13695">
        <v>1</v>
      </c>
      <c r="F13695">
        <v>0</v>
      </c>
      <c r="G13695">
        <v>0</v>
      </c>
      <c r="H13695">
        <v>51000000000</v>
      </c>
      <c r="I13695">
        <v>340000000</v>
      </c>
      <c r="J13695">
        <v>3.1399999999999997E-2</v>
      </c>
    </row>
    <row r="13696" spans="1:10" customFormat="1" hidden="1" x14ac:dyDescent="0.25">
      <c r="A13696">
        <v>223</v>
      </c>
      <c r="B13696" t="s">
        <v>1097</v>
      </c>
      <c r="C13696" t="s">
        <v>1098</v>
      </c>
      <c r="D13696">
        <v>190496526116</v>
      </c>
      <c r="E13696">
        <v>1</v>
      </c>
      <c r="F13696">
        <v>0</v>
      </c>
      <c r="G13696">
        <v>0</v>
      </c>
      <c r="H13696">
        <v>5000000000</v>
      </c>
      <c r="I13696">
        <v>340000000</v>
      </c>
      <c r="J13696">
        <v>0</v>
      </c>
    </row>
    <row r="13697" spans="1:10" customFormat="1" hidden="1" x14ac:dyDescent="0.25">
      <c r="A13697">
        <v>223</v>
      </c>
      <c r="B13697" t="s">
        <v>625</v>
      </c>
      <c r="C13697" t="s">
        <v>626</v>
      </c>
      <c r="D13697">
        <v>93505493</v>
      </c>
      <c r="E13697">
        <v>1</v>
      </c>
      <c r="F13697">
        <v>0</v>
      </c>
      <c r="G13697">
        <v>0</v>
      </c>
      <c r="H13697">
        <v>50000000</v>
      </c>
      <c r="I13697">
        <v>340000000</v>
      </c>
      <c r="J13697">
        <v>0.01</v>
      </c>
    </row>
    <row r="13698" spans="1:10" customFormat="1" hidden="1" x14ac:dyDescent="0.25">
      <c r="A13698">
        <v>223</v>
      </c>
      <c r="B13698" t="s">
        <v>2708</v>
      </c>
      <c r="C13698" t="s">
        <v>2709</v>
      </c>
      <c r="D13698">
        <v>2033893297456</v>
      </c>
      <c r="E13698">
        <v>376373961</v>
      </c>
      <c r="F13698">
        <v>1014424746</v>
      </c>
      <c r="G13698">
        <v>1</v>
      </c>
      <c r="H13698">
        <v>100000000</v>
      </c>
      <c r="I13698">
        <v>345000000</v>
      </c>
      <c r="J13698">
        <v>0.03</v>
      </c>
    </row>
    <row r="13699" spans="1:10" customFormat="1" hidden="1" x14ac:dyDescent="0.25">
      <c r="A13699">
        <v>223</v>
      </c>
      <c r="B13699" t="s">
        <v>1589</v>
      </c>
      <c r="C13699" t="s">
        <v>1590</v>
      </c>
      <c r="D13699">
        <v>77381127</v>
      </c>
      <c r="E13699">
        <v>1</v>
      </c>
      <c r="F13699">
        <v>0</v>
      </c>
      <c r="G13699">
        <v>0</v>
      </c>
      <c r="H13699">
        <v>1000000</v>
      </c>
      <c r="I13699">
        <v>340000000</v>
      </c>
      <c r="J13699">
        <v>0.03</v>
      </c>
    </row>
    <row r="13700" spans="1:10" customFormat="1" hidden="1" x14ac:dyDescent="0.25">
      <c r="A13700">
        <v>223</v>
      </c>
      <c r="B13700" t="s">
        <v>2738</v>
      </c>
      <c r="C13700" t="s">
        <v>2739</v>
      </c>
      <c r="D13700">
        <v>6996631208</v>
      </c>
      <c r="E13700">
        <v>1</v>
      </c>
      <c r="F13700">
        <v>0</v>
      </c>
      <c r="G13700">
        <v>0</v>
      </c>
      <c r="H13700">
        <v>6900000000</v>
      </c>
      <c r="I13700">
        <v>340000000</v>
      </c>
      <c r="J13700">
        <v>2.5000000000000001E-2</v>
      </c>
    </row>
    <row r="13701" spans="1:10" customFormat="1" hidden="1" x14ac:dyDescent="0.25">
      <c r="A13701">
        <v>223</v>
      </c>
      <c r="B13701" t="s">
        <v>2060</v>
      </c>
      <c r="C13701" t="s">
        <v>2061</v>
      </c>
      <c r="D13701">
        <v>12187215181</v>
      </c>
      <c r="E13701">
        <v>1</v>
      </c>
      <c r="F13701">
        <v>0</v>
      </c>
      <c r="G13701">
        <v>0</v>
      </c>
      <c r="H13701">
        <v>10100000000</v>
      </c>
      <c r="I13701">
        <v>340000000</v>
      </c>
      <c r="J13701">
        <v>0</v>
      </c>
    </row>
    <row r="13702" spans="1:10" customFormat="1" hidden="1" x14ac:dyDescent="0.25">
      <c r="A13702">
        <v>223</v>
      </c>
      <c r="B13702" t="s">
        <v>1263</v>
      </c>
      <c r="C13702" t="s">
        <v>1264</v>
      </c>
      <c r="D13702">
        <v>64527319902</v>
      </c>
      <c r="E13702">
        <v>1</v>
      </c>
      <c r="F13702">
        <v>0</v>
      </c>
      <c r="G13702">
        <v>0</v>
      </c>
      <c r="H13702">
        <v>5000000000</v>
      </c>
      <c r="I13702">
        <v>340000000</v>
      </c>
      <c r="J13702">
        <v>1.9E-2</v>
      </c>
    </row>
    <row r="13703" spans="1:10" customFormat="1" hidden="1" x14ac:dyDescent="0.25">
      <c r="A13703">
        <v>223</v>
      </c>
      <c r="B13703" t="s">
        <v>254</v>
      </c>
      <c r="C13703" t="s">
        <v>255</v>
      </c>
      <c r="D13703">
        <v>154096631870</v>
      </c>
      <c r="E13703">
        <v>1</v>
      </c>
      <c r="F13703">
        <v>0</v>
      </c>
      <c r="G13703">
        <v>0</v>
      </c>
      <c r="H13703">
        <v>150000000000</v>
      </c>
      <c r="I13703">
        <v>340000000</v>
      </c>
      <c r="J13703">
        <v>0</v>
      </c>
    </row>
    <row r="13704" spans="1:10" customFormat="1" hidden="1" x14ac:dyDescent="0.25">
      <c r="A13704">
        <v>223</v>
      </c>
      <c r="B13704" t="s">
        <v>2486</v>
      </c>
      <c r="D13704">
        <v>127071728940</v>
      </c>
      <c r="E13704">
        <v>1</v>
      </c>
      <c r="F13704">
        <v>0</v>
      </c>
      <c r="G13704">
        <v>0</v>
      </c>
      <c r="H13704">
        <v>53000000000</v>
      </c>
      <c r="I13704">
        <v>450000000</v>
      </c>
      <c r="J13704">
        <v>0.03</v>
      </c>
    </row>
    <row r="13705" spans="1:10" customFormat="1" hidden="1" x14ac:dyDescent="0.25">
      <c r="A13705">
        <v>214</v>
      </c>
      <c r="B13705" t="s">
        <v>1856</v>
      </c>
      <c r="C13705" t="s">
        <v>1857</v>
      </c>
      <c r="D13705">
        <v>985576975005</v>
      </c>
      <c r="E13705">
        <v>380217001</v>
      </c>
      <c r="F13705">
        <v>3582936306</v>
      </c>
      <c r="G13705">
        <v>2</v>
      </c>
      <c r="H13705">
        <v>50000000000</v>
      </c>
      <c r="I13705">
        <v>340000000</v>
      </c>
      <c r="J13705">
        <v>1.11E-2</v>
      </c>
    </row>
    <row r="13706" spans="1:10" customFormat="1" hidden="1" x14ac:dyDescent="0.25">
      <c r="A13706">
        <v>215</v>
      </c>
      <c r="B13706" t="s">
        <v>1585</v>
      </c>
      <c r="C13706" t="s">
        <v>1586</v>
      </c>
      <c r="D13706">
        <v>323290875576</v>
      </c>
      <c r="E13706">
        <v>1</v>
      </c>
      <c r="F13706">
        <v>0</v>
      </c>
      <c r="G13706">
        <v>0</v>
      </c>
      <c r="H13706">
        <v>100000000000</v>
      </c>
      <c r="I13706">
        <v>340000000</v>
      </c>
      <c r="J13706">
        <v>4.4999999999999998E-2</v>
      </c>
    </row>
    <row r="13707" spans="1:10" customFormat="1" hidden="1" x14ac:dyDescent="0.25">
      <c r="A13707">
        <v>216</v>
      </c>
      <c r="B13707" t="s">
        <v>1585</v>
      </c>
      <c r="C13707" t="s">
        <v>1586</v>
      </c>
      <c r="D13707">
        <v>323290875576</v>
      </c>
      <c r="E13707">
        <v>1</v>
      </c>
      <c r="F13707">
        <v>0</v>
      </c>
      <c r="G13707">
        <v>0</v>
      </c>
      <c r="H13707">
        <v>100000000000</v>
      </c>
      <c r="I13707">
        <v>340000000</v>
      </c>
      <c r="J13707">
        <v>4.4999999999999998E-2</v>
      </c>
    </row>
    <row r="13708" spans="1:10" customFormat="1" hidden="1" x14ac:dyDescent="0.25">
      <c r="A13708">
        <v>223</v>
      </c>
      <c r="B13708" t="s">
        <v>2143</v>
      </c>
      <c r="C13708" t="s">
        <v>2144</v>
      </c>
      <c r="D13708">
        <v>1025742020425</v>
      </c>
      <c r="E13708">
        <v>376787212</v>
      </c>
      <c r="F13708">
        <v>1014276007</v>
      </c>
      <c r="G13708">
        <v>1</v>
      </c>
      <c r="H13708">
        <v>160000000000</v>
      </c>
      <c r="I13708">
        <v>340000000</v>
      </c>
      <c r="J13708">
        <v>3.5000000000000003E-2</v>
      </c>
    </row>
    <row r="13709" spans="1:10" customFormat="1" hidden="1" x14ac:dyDescent="0.25">
      <c r="A13709">
        <v>223</v>
      </c>
      <c r="B13709" t="s">
        <v>312</v>
      </c>
      <c r="D13709">
        <v>532618310</v>
      </c>
      <c r="E13709">
        <v>1</v>
      </c>
      <c r="F13709">
        <v>0</v>
      </c>
      <c r="G13709">
        <v>0</v>
      </c>
      <c r="H13709">
        <v>510000000</v>
      </c>
      <c r="I13709">
        <v>340000000</v>
      </c>
      <c r="J13709">
        <v>0</v>
      </c>
    </row>
    <row r="13710" spans="1:10" customFormat="1" hidden="1" x14ac:dyDescent="0.25">
      <c r="A13710">
        <v>223</v>
      </c>
      <c r="B13710" t="s">
        <v>2045</v>
      </c>
      <c r="C13710" t="s">
        <v>2046</v>
      </c>
      <c r="D13710">
        <v>744878245094</v>
      </c>
      <c r="E13710">
        <v>1</v>
      </c>
      <c r="F13710">
        <v>0</v>
      </c>
      <c r="G13710">
        <v>0</v>
      </c>
      <c r="H13710">
        <v>311800000000</v>
      </c>
      <c r="I13710">
        <v>340000000</v>
      </c>
      <c r="J13710">
        <v>0</v>
      </c>
    </row>
    <row r="13711" spans="1:10" customFormat="1" hidden="1" x14ac:dyDescent="0.25">
      <c r="A13711">
        <v>223</v>
      </c>
      <c r="B13711" t="s">
        <v>2520</v>
      </c>
      <c r="C13711" t="s">
        <v>2521</v>
      </c>
      <c r="D13711">
        <v>1253165733165</v>
      </c>
      <c r="E13711">
        <v>366270476</v>
      </c>
      <c r="F13711">
        <v>1024548583</v>
      </c>
      <c r="G13711">
        <v>1</v>
      </c>
      <c r="H13711">
        <v>1250000000000</v>
      </c>
      <c r="I13711">
        <v>340000000</v>
      </c>
      <c r="J13711">
        <v>2.5000000000000001E-2</v>
      </c>
    </row>
    <row r="13712" spans="1:10" customFormat="1" hidden="1" x14ac:dyDescent="0.25">
      <c r="A13712">
        <v>223</v>
      </c>
      <c r="B13712" t="s">
        <v>856</v>
      </c>
      <c r="C13712" t="s">
        <v>857</v>
      </c>
      <c r="D13712">
        <v>84415428370</v>
      </c>
      <c r="E13712">
        <v>1</v>
      </c>
      <c r="F13712">
        <v>0</v>
      </c>
      <c r="G13712">
        <v>0</v>
      </c>
      <c r="H13712">
        <v>51000000000</v>
      </c>
      <c r="I13712">
        <v>340000000</v>
      </c>
      <c r="J13712">
        <v>2.4E-2</v>
      </c>
    </row>
    <row r="13713" spans="1:10" customFormat="1" hidden="1" x14ac:dyDescent="0.25">
      <c r="A13713">
        <v>223</v>
      </c>
      <c r="B13713" t="s">
        <v>864</v>
      </c>
      <c r="C13713" t="s">
        <v>865</v>
      </c>
      <c r="D13713">
        <v>215138903438</v>
      </c>
      <c r="E13713">
        <v>1</v>
      </c>
      <c r="F13713">
        <v>0</v>
      </c>
      <c r="G13713">
        <v>0</v>
      </c>
      <c r="H13713">
        <v>196000000000</v>
      </c>
      <c r="I13713">
        <v>340000000</v>
      </c>
      <c r="J13713">
        <v>2.5000000000000001E-2</v>
      </c>
    </row>
    <row r="13714" spans="1:10" customFormat="1" hidden="1" x14ac:dyDescent="0.25">
      <c r="A13714">
        <v>223</v>
      </c>
      <c r="B13714" t="s">
        <v>1242</v>
      </c>
      <c r="C13714" t="s">
        <v>1243</v>
      </c>
      <c r="D13714">
        <v>10886749517</v>
      </c>
      <c r="E13714">
        <v>1</v>
      </c>
      <c r="F13714">
        <v>0</v>
      </c>
      <c r="G13714">
        <v>0</v>
      </c>
      <c r="H13714">
        <v>191000000</v>
      </c>
      <c r="I13714">
        <v>340000000</v>
      </c>
      <c r="J13714">
        <v>0.01</v>
      </c>
    </row>
    <row r="13715" spans="1:10" customFormat="1" hidden="1" x14ac:dyDescent="0.25">
      <c r="A13715">
        <v>223</v>
      </c>
      <c r="B13715" t="s">
        <v>484</v>
      </c>
      <c r="C13715" t="s">
        <v>485</v>
      </c>
      <c r="D13715">
        <v>143137261342</v>
      </c>
      <c r="E13715">
        <v>1</v>
      </c>
      <c r="F13715">
        <v>0</v>
      </c>
      <c r="G13715">
        <v>0</v>
      </c>
      <c r="H13715">
        <v>5400000000</v>
      </c>
      <c r="I13715">
        <v>340000000</v>
      </c>
      <c r="J13715">
        <v>2.8000000000000001E-2</v>
      </c>
    </row>
    <row r="13716" spans="1:10" customFormat="1" hidden="1" x14ac:dyDescent="0.25">
      <c r="A13716">
        <v>223</v>
      </c>
      <c r="B13716" t="s">
        <v>1173</v>
      </c>
      <c r="C13716" t="s">
        <v>1174</v>
      </c>
      <c r="D13716">
        <v>257279717410</v>
      </c>
      <c r="E13716">
        <v>1</v>
      </c>
      <c r="F13716">
        <v>0</v>
      </c>
      <c r="G13716">
        <v>0</v>
      </c>
      <c r="H13716">
        <v>10000000000</v>
      </c>
      <c r="I13716">
        <v>340000000</v>
      </c>
      <c r="J13716">
        <v>0.01</v>
      </c>
    </row>
    <row r="13717" spans="1:10" customFormat="1" hidden="1" x14ac:dyDescent="0.25">
      <c r="A13717">
        <v>223</v>
      </c>
      <c r="B13717" t="s">
        <v>1137</v>
      </c>
      <c r="C13717" t="s">
        <v>1138</v>
      </c>
      <c r="D13717">
        <v>2920621038</v>
      </c>
      <c r="E13717">
        <v>1</v>
      </c>
      <c r="F13717">
        <v>0</v>
      </c>
      <c r="G13717">
        <v>0</v>
      </c>
      <c r="H13717">
        <v>100000000000</v>
      </c>
      <c r="I13717">
        <v>340000000</v>
      </c>
      <c r="J13717">
        <v>3.5000000000000003E-2</v>
      </c>
    </row>
    <row r="13718" spans="1:10" customFormat="1" hidden="1" x14ac:dyDescent="0.25">
      <c r="A13718">
        <v>223</v>
      </c>
      <c r="B13718" t="s">
        <v>619</v>
      </c>
      <c r="C13718" t="s">
        <v>620</v>
      </c>
      <c r="D13718">
        <v>5674610061</v>
      </c>
      <c r="E13718">
        <v>1</v>
      </c>
      <c r="F13718">
        <v>0</v>
      </c>
      <c r="G13718">
        <v>0</v>
      </c>
      <c r="H13718">
        <v>1000000000</v>
      </c>
      <c r="I13718">
        <v>340000000</v>
      </c>
      <c r="J13718">
        <v>0.05</v>
      </c>
    </row>
    <row r="13719" spans="1:10" customFormat="1" hidden="1" x14ac:dyDescent="0.25">
      <c r="A13719">
        <v>223</v>
      </c>
      <c r="B13719" t="s">
        <v>2079</v>
      </c>
      <c r="C13719" t="s">
        <v>2080</v>
      </c>
      <c r="D13719">
        <v>118123539800952</v>
      </c>
      <c r="E13719">
        <v>4789075017</v>
      </c>
      <c r="F13719">
        <v>84532425331</v>
      </c>
      <c r="G13719">
        <v>64</v>
      </c>
      <c r="H13719">
        <v>2500000000000</v>
      </c>
      <c r="I13719">
        <v>340000000</v>
      </c>
      <c r="J13719">
        <v>0.05</v>
      </c>
    </row>
    <row r="13720" spans="1:10" customFormat="1" hidden="1" x14ac:dyDescent="0.25">
      <c r="A13720">
        <v>223</v>
      </c>
      <c r="B13720" t="s">
        <v>1573</v>
      </c>
      <c r="C13720" t="s">
        <v>1574</v>
      </c>
      <c r="D13720">
        <v>421110161846</v>
      </c>
      <c r="E13720">
        <v>1</v>
      </c>
      <c r="F13720">
        <v>0</v>
      </c>
      <c r="G13720">
        <v>0</v>
      </c>
      <c r="H13720">
        <v>24000000000</v>
      </c>
      <c r="I13720">
        <v>340000000</v>
      </c>
      <c r="J13720">
        <v>3.5000000000000003E-2</v>
      </c>
    </row>
    <row r="13721" spans="1:10" customFormat="1" hidden="1" x14ac:dyDescent="0.25">
      <c r="A13721">
        <v>223</v>
      </c>
      <c r="B13721" t="s">
        <v>2198</v>
      </c>
      <c r="C13721" t="s">
        <v>2199</v>
      </c>
      <c r="D13721">
        <v>134467878117171</v>
      </c>
      <c r="E13721">
        <v>5469316755</v>
      </c>
      <c r="F13721">
        <v>97457018355</v>
      </c>
      <c r="G13721">
        <v>74</v>
      </c>
      <c r="H13721">
        <v>50000000000</v>
      </c>
      <c r="I13721">
        <v>340000000</v>
      </c>
      <c r="J13721">
        <v>0.05</v>
      </c>
    </row>
    <row r="13722" spans="1:10" customFormat="1" hidden="1" x14ac:dyDescent="0.25">
      <c r="A13722">
        <v>223</v>
      </c>
      <c r="B13722" t="s">
        <v>1327</v>
      </c>
      <c r="C13722" t="s">
        <v>1328</v>
      </c>
      <c r="D13722">
        <v>102919778061</v>
      </c>
      <c r="E13722">
        <v>1</v>
      </c>
      <c r="F13722">
        <v>0</v>
      </c>
      <c r="G13722">
        <v>0</v>
      </c>
      <c r="H13722">
        <v>100000000000</v>
      </c>
      <c r="I13722">
        <v>340000000</v>
      </c>
      <c r="J13722">
        <v>0.02</v>
      </c>
    </row>
    <row r="13723" spans="1:10" customFormat="1" hidden="1" x14ac:dyDescent="0.25">
      <c r="A13723">
        <v>223</v>
      </c>
      <c r="B13723" t="s">
        <v>1492</v>
      </c>
      <c r="C13723" t="s">
        <v>1493</v>
      </c>
      <c r="D13723">
        <v>1172649702133</v>
      </c>
      <c r="E13723">
        <v>1</v>
      </c>
      <c r="F13723">
        <v>0</v>
      </c>
      <c r="G13723">
        <v>0</v>
      </c>
      <c r="H13723">
        <v>105000000000</v>
      </c>
      <c r="I13723">
        <v>340000000</v>
      </c>
      <c r="J13723">
        <v>0.02</v>
      </c>
    </row>
    <row r="13724" spans="1:10" customFormat="1" hidden="1" x14ac:dyDescent="0.25">
      <c r="A13724">
        <v>223</v>
      </c>
      <c r="B13724" t="s">
        <v>1109</v>
      </c>
      <c r="C13724" t="s">
        <v>1110</v>
      </c>
      <c r="D13724">
        <v>102112206287</v>
      </c>
      <c r="E13724">
        <v>1</v>
      </c>
      <c r="F13724">
        <v>0</v>
      </c>
      <c r="G13724">
        <v>0</v>
      </c>
      <c r="H13724">
        <v>500000000</v>
      </c>
      <c r="I13724">
        <v>340000000</v>
      </c>
      <c r="J13724">
        <v>0.03</v>
      </c>
    </row>
    <row r="13725" spans="1:10" customFormat="1" hidden="1" x14ac:dyDescent="0.25">
      <c r="A13725">
        <v>223</v>
      </c>
      <c r="B13725" t="s">
        <v>2415</v>
      </c>
      <c r="C13725" t="s">
        <v>2416</v>
      </c>
      <c r="D13725">
        <v>303460787303</v>
      </c>
      <c r="E13725">
        <v>1</v>
      </c>
      <c r="F13725">
        <v>0</v>
      </c>
      <c r="G13725">
        <v>0</v>
      </c>
      <c r="H13725">
        <v>3500000000</v>
      </c>
      <c r="I13725">
        <v>340000000</v>
      </c>
      <c r="J13725">
        <v>0.01</v>
      </c>
    </row>
    <row r="13726" spans="1:10" customFormat="1" hidden="1" x14ac:dyDescent="0.25">
      <c r="A13726">
        <v>223</v>
      </c>
      <c r="B13726" t="s">
        <v>2125</v>
      </c>
      <c r="C13726" t="s">
        <v>2126</v>
      </c>
      <c r="D13726">
        <v>2091317140910</v>
      </c>
      <c r="E13726">
        <v>361016009</v>
      </c>
      <c r="F13726">
        <v>1029784460</v>
      </c>
      <c r="G13726">
        <v>1</v>
      </c>
      <c r="H13726">
        <v>1000000000</v>
      </c>
      <c r="I13726">
        <v>340000000</v>
      </c>
      <c r="J13726">
        <v>0.02</v>
      </c>
    </row>
    <row r="13727" spans="1:10" customFormat="1" hidden="1" x14ac:dyDescent="0.25">
      <c r="A13727">
        <v>223</v>
      </c>
      <c r="B13727" t="s">
        <v>1276</v>
      </c>
      <c r="D13727">
        <v>0</v>
      </c>
      <c r="E13727">
        <v>0</v>
      </c>
      <c r="F13727">
        <v>0</v>
      </c>
      <c r="G13727">
        <v>1780</v>
      </c>
      <c r="H13727">
        <v>0</v>
      </c>
      <c r="I13727">
        <v>0</v>
      </c>
      <c r="J13727">
        <v>0</v>
      </c>
    </row>
    <row r="13728" spans="1:10" customFormat="1" hidden="1" x14ac:dyDescent="0.25">
      <c r="A13728">
        <v>223</v>
      </c>
      <c r="B13728" t="s">
        <v>1595</v>
      </c>
      <c r="C13728" t="s">
        <v>1596</v>
      </c>
      <c r="D13728">
        <v>331143377736</v>
      </c>
      <c r="E13728">
        <v>1</v>
      </c>
      <c r="F13728">
        <v>0</v>
      </c>
      <c r="G13728">
        <v>0</v>
      </c>
      <c r="H13728">
        <v>50000000000</v>
      </c>
      <c r="I13728">
        <v>340000000</v>
      </c>
      <c r="J13728">
        <v>0</v>
      </c>
    </row>
    <row r="13729" spans="1:10" customFormat="1" hidden="1" x14ac:dyDescent="0.25">
      <c r="A13729">
        <v>223</v>
      </c>
      <c r="B13729" t="s">
        <v>1232</v>
      </c>
      <c r="C13729" t="s">
        <v>1233</v>
      </c>
      <c r="D13729">
        <v>2592186041719</v>
      </c>
      <c r="E13729">
        <v>1</v>
      </c>
      <c r="F13729">
        <v>0</v>
      </c>
      <c r="G13729">
        <v>0</v>
      </c>
      <c r="H13729">
        <v>101000000000</v>
      </c>
      <c r="I13729">
        <v>340000000</v>
      </c>
      <c r="J13729">
        <v>0.01</v>
      </c>
    </row>
    <row r="13730" spans="1:10" customFormat="1" hidden="1" x14ac:dyDescent="0.25">
      <c r="A13730">
        <v>223</v>
      </c>
      <c r="B13730" t="s">
        <v>2666</v>
      </c>
      <c r="C13730" t="s">
        <v>2667</v>
      </c>
      <c r="D13730">
        <v>77919151851</v>
      </c>
      <c r="E13730">
        <v>1</v>
      </c>
      <c r="F13730">
        <v>0</v>
      </c>
      <c r="G13730">
        <v>0</v>
      </c>
      <c r="H13730">
        <v>20000000000</v>
      </c>
      <c r="I13730">
        <v>340000000</v>
      </c>
      <c r="J13730">
        <v>5.0000000000000001E-3</v>
      </c>
    </row>
    <row r="13731" spans="1:10" customFormat="1" hidden="1" x14ac:dyDescent="0.25">
      <c r="A13731">
        <v>223</v>
      </c>
      <c r="B13731" t="s">
        <v>207</v>
      </c>
      <c r="C13731" t="s">
        <v>208</v>
      </c>
      <c r="D13731">
        <v>6061446306</v>
      </c>
      <c r="E13731">
        <v>1</v>
      </c>
      <c r="F13731">
        <v>0</v>
      </c>
      <c r="G13731">
        <v>0</v>
      </c>
      <c r="H13731">
        <v>6000000000</v>
      </c>
      <c r="I13731">
        <v>340000000</v>
      </c>
      <c r="J13731">
        <v>0</v>
      </c>
    </row>
    <row r="13732" spans="1:10" customFormat="1" hidden="1" x14ac:dyDescent="0.25">
      <c r="A13732">
        <v>223</v>
      </c>
      <c r="B13732" t="s">
        <v>554</v>
      </c>
      <c r="C13732" t="s">
        <v>555</v>
      </c>
      <c r="D13732">
        <v>7546889087454</v>
      </c>
      <c r="E13732">
        <v>388835832</v>
      </c>
      <c r="F13732">
        <v>2392955784</v>
      </c>
      <c r="G13732">
        <v>2</v>
      </c>
      <c r="H13732">
        <v>50000000000</v>
      </c>
      <c r="I13732">
        <v>340000000</v>
      </c>
      <c r="J13732">
        <v>0.02</v>
      </c>
    </row>
    <row r="13733" spans="1:10" customFormat="1" hidden="1" x14ac:dyDescent="0.25">
      <c r="A13733">
        <v>223</v>
      </c>
      <c r="B13733" t="s">
        <v>935</v>
      </c>
      <c r="C13733" t="s">
        <v>936</v>
      </c>
      <c r="D13733">
        <v>942823411</v>
      </c>
      <c r="E13733">
        <v>1</v>
      </c>
      <c r="F13733">
        <v>0</v>
      </c>
      <c r="G13733">
        <v>0</v>
      </c>
      <c r="H13733">
        <v>200000000</v>
      </c>
      <c r="I13733">
        <v>345000000</v>
      </c>
      <c r="J13733">
        <v>5.0000000000000001E-3</v>
      </c>
    </row>
    <row r="13734" spans="1:10" customFormat="1" hidden="1" x14ac:dyDescent="0.25">
      <c r="A13734">
        <v>223</v>
      </c>
      <c r="B13734" t="s">
        <v>763</v>
      </c>
      <c r="C13734" t="s">
        <v>764</v>
      </c>
      <c r="D13734">
        <v>14517620290</v>
      </c>
      <c r="E13734">
        <v>1</v>
      </c>
      <c r="F13734">
        <v>0</v>
      </c>
      <c r="G13734">
        <v>0</v>
      </c>
      <c r="H13734">
        <v>14500000000</v>
      </c>
      <c r="I13734">
        <v>340000000</v>
      </c>
      <c r="J13734">
        <v>0.01</v>
      </c>
    </row>
    <row r="13735" spans="1:10" customFormat="1" hidden="1" x14ac:dyDescent="0.25">
      <c r="A13735">
        <v>223</v>
      </c>
      <c r="B13735" t="s">
        <v>821</v>
      </c>
      <c r="C13735" t="s">
        <v>822</v>
      </c>
      <c r="D13735">
        <v>140090546615</v>
      </c>
      <c r="E13735">
        <v>1</v>
      </c>
      <c r="F13735">
        <v>0</v>
      </c>
      <c r="G13735">
        <v>0</v>
      </c>
      <c r="H13735">
        <v>140000000000</v>
      </c>
      <c r="I13735">
        <v>340000000</v>
      </c>
      <c r="J13735">
        <v>2.7E-2</v>
      </c>
    </row>
    <row r="13736" spans="1:10" customFormat="1" hidden="1" x14ac:dyDescent="0.25">
      <c r="A13736">
        <v>223</v>
      </c>
      <c r="B13736" t="s">
        <v>1653</v>
      </c>
      <c r="C13736" t="s">
        <v>1654</v>
      </c>
      <c r="D13736">
        <v>2423764361987</v>
      </c>
      <c r="E13736">
        <v>491545574</v>
      </c>
      <c r="F13736">
        <v>5074163901</v>
      </c>
      <c r="G13736">
        <v>4</v>
      </c>
      <c r="H13736">
        <v>380000000000</v>
      </c>
      <c r="I13736">
        <v>340000000</v>
      </c>
      <c r="J13736">
        <v>2.9000000000000001E-2</v>
      </c>
    </row>
    <row r="13737" spans="1:10" customFormat="1" hidden="1" x14ac:dyDescent="0.25">
      <c r="A13737">
        <v>223</v>
      </c>
      <c r="B13737" t="s">
        <v>220</v>
      </c>
      <c r="C13737" t="s">
        <v>221</v>
      </c>
      <c r="D13737">
        <v>698292896</v>
      </c>
      <c r="E13737">
        <v>1</v>
      </c>
      <c r="F13737">
        <v>0</v>
      </c>
      <c r="G13737">
        <v>0</v>
      </c>
      <c r="H13737">
        <v>500000000</v>
      </c>
      <c r="I13737">
        <v>350000000</v>
      </c>
      <c r="J13737">
        <v>0.01</v>
      </c>
    </row>
    <row r="13738" spans="1:10" customFormat="1" hidden="1" x14ac:dyDescent="0.25">
      <c r="A13738">
        <v>223</v>
      </c>
      <c r="B13738" t="s">
        <v>1267</v>
      </c>
      <c r="C13738" t="s">
        <v>1268</v>
      </c>
      <c r="D13738">
        <v>0</v>
      </c>
      <c r="E13738">
        <v>0</v>
      </c>
      <c r="F13738">
        <v>0</v>
      </c>
      <c r="G13738">
        <v>0</v>
      </c>
      <c r="H13738">
        <v>10000000000</v>
      </c>
      <c r="I13738">
        <v>340000000</v>
      </c>
      <c r="J13738">
        <v>0.03</v>
      </c>
    </row>
    <row r="13739" spans="1:10" customFormat="1" hidden="1" x14ac:dyDescent="0.25">
      <c r="A13739">
        <v>217</v>
      </c>
      <c r="B13739" t="s">
        <v>2383</v>
      </c>
      <c r="C13739" t="s">
        <v>2384</v>
      </c>
      <c r="D13739">
        <v>0</v>
      </c>
      <c r="E13739">
        <v>0</v>
      </c>
      <c r="F13739">
        <v>0</v>
      </c>
      <c r="G13739">
        <v>0</v>
      </c>
      <c r="H13739">
        <v>5000000000</v>
      </c>
      <c r="I13739">
        <v>340000000</v>
      </c>
      <c r="J13739">
        <v>0.05</v>
      </c>
    </row>
    <row r="13740" spans="1:10" customFormat="1" hidden="1" x14ac:dyDescent="0.25">
      <c r="A13740">
        <v>219</v>
      </c>
      <c r="B13740" t="s">
        <v>2383</v>
      </c>
      <c r="C13740" t="s">
        <v>2384</v>
      </c>
      <c r="D13740">
        <v>0</v>
      </c>
      <c r="E13740">
        <v>0</v>
      </c>
      <c r="F13740">
        <v>0</v>
      </c>
      <c r="G13740">
        <v>0</v>
      </c>
      <c r="H13740">
        <v>5000000000</v>
      </c>
      <c r="I13740">
        <v>340000000</v>
      </c>
      <c r="J13740">
        <v>0.05</v>
      </c>
    </row>
    <row r="13741" spans="1:10" customFormat="1" hidden="1" x14ac:dyDescent="0.25">
      <c r="A13741">
        <v>220</v>
      </c>
      <c r="B13741" t="s">
        <v>2383</v>
      </c>
      <c r="C13741" t="s">
        <v>2384</v>
      </c>
      <c r="D13741">
        <v>0</v>
      </c>
      <c r="E13741">
        <v>0</v>
      </c>
      <c r="F13741">
        <v>0</v>
      </c>
      <c r="G13741">
        <v>0</v>
      </c>
      <c r="H13741">
        <v>5000000000</v>
      </c>
      <c r="I13741">
        <v>340000000</v>
      </c>
      <c r="J13741">
        <v>0.05</v>
      </c>
    </row>
    <row r="13742" spans="1:10" customFormat="1" hidden="1" x14ac:dyDescent="0.25">
      <c r="A13742">
        <v>217</v>
      </c>
      <c r="B13742" t="s">
        <v>1856</v>
      </c>
      <c r="C13742" t="s">
        <v>1857</v>
      </c>
      <c r="D13742">
        <v>194471621493</v>
      </c>
      <c r="E13742">
        <v>1</v>
      </c>
      <c r="F13742">
        <v>0</v>
      </c>
      <c r="G13742">
        <v>0</v>
      </c>
      <c r="H13742">
        <v>50000000000</v>
      </c>
      <c r="I13742">
        <v>340000000</v>
      </c>
      <c r="J13742">
        <v>1.11E-2</v>
      </c>
    </row>
    <row r="13743" spans="1:10" customFormat="1" hidden="1" x14ac:dyDescent="0.25">
      <c r="A13743">
        <v>223</v>
      </c>
      <c r="B13743" t="s">
        <v>967</v>
      </c>
      <c r="C13743" t="s">
        <v>968</v>
      </c>
      <c r="D13743">
        <v>471810284549</v>
      </c>
      <c r="E13743">
        <v>1</v>
      </c>
      <c r="F13743">
        <v>0</v>
      </c>
      <c r="G13743">
        <v>0</v>
      </c>
      <c r="H13743">
        <v>22000000000</v>
      </c>
      <c r="I13743">
        <v>340000000</v>
      </c>
      <c r="J13743">
        <v>2E-3</v>
      </c>
    </row>
    <row r="13744" spans="1:10" customFormat="1" hidden="1" x14ac:dyDescent="0.25">
      <c r="A13744">
        <v>223</v>
      </c>
      <c r="B13744" t="s">
        <v>1655</v>
      </c>
      <c r="C13744" t="s">
        <v>1656</v>
      </c>
      <c r="D13744">
        <v>23382643053</v>
      </c>
      <c r="E13744">
        <v>1</v>
      </c>
      <c r="F13744">
        <v>0</v>
      </c>
      <c r="G13744">
        <v>0</v>
      </c>
      <c r="H13744">
        <v>10000000000</v>
      </c>
      <c r="I13744">
        <v>340000000</v>
      </c>
      <c r="J13744">
        <v>0</v>
      </c>
    </row>
    <row r="13745" spans="1:10" customFormat="1" hidden="1" x14ac:dyDescent="0.25">
      <c r="A13745">
        <v>223</v>
      </c>
      <c r="B13745" t="s">
        <v>2746</v>
      </c>
      <c r="C13745" t="s">
        <v>2747</v>
      </c>
      <c r="D13745">
        <v>26909422064</v>
      </c>
      <c r="E13745">
        <v>1</v>
      </c>
      <c r="F13745">
        <v>0</v>
      </c>
      <c r="G13745">
        <v>0</v>
      </c>
      <c r="H13745">
        <v>11000000000</v>
      </c>
      <c r="I13745">
        <v>340000000</v>
      </c>
      <c r="J13745">
        <v>0.02</v>
      </c>
    </row>
    <row r="13746" spans="1:10" customFormat="1" hidden="1" x14ac:dyDescent="0.25">
      <c r="A13746">
        <v>223</v>
      </c>
      <c r="B13746" t="s">
        <v>1970</v>
      </c>
      <c r="C13746" t="s">
        <v>1971</v>
      </c>
      <c r="D13746">
        <v>97236752</v>
      </c>
      <c r="E13746">
        <v>1</v>
      </c>
      <c r="F13746">
        <v>0</v>
      </c>
      <c r="G13746">
        <v>0</v>
      </c>
      <c r="H13746">
        <v>80000000</v>
      </c>
      <c r="I13746">
        <v>340000000</v>
      </c>
      <c r="J13746">
        <v>0.02</v>
      </c>
    </row>
    <row r="13747" spans="1:10" customFormat="1" hidden="1" x14ac:dyDescent="0.25">
      <c r="A13747">
        <v>223</v>
      </c>
      <c r="B13747" t="s">
        <v>2680</v>
      </c>
      <c r="C13747" t="s">
        <v>2681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 customFormat="1" hidden="1" x14ac:dyDescent="0.25">
      <c r="A13748">
        <v>223</v>
      </c>
      <c r="B13748" t="s">
        <v>1283</v>
      </c>
      <c r="C13748" t="s">
        <v>1284</v>
      </c>
      <c r="D13748">
        <v>1550392203999</v>
      </c>
      <c r="E13748">
        <v>413276391</v>
      </c>
      <c r="F13748">
        <v>2369269977</v>
      </c>
      <c r="G13748">
        <v>2</v>
      </c>
      <c r="H13748">
        <v>300000000000</v>
      </c>
      <c r="I13748">
        <v>340000000</v>
      </c>
      <c r="J13748">
        <v>0.03</v>
      </c>
    </row>
    <row r="13749" spans="1:10" customFormat="1" hidden="1" x14ac:dyDescent="0.25">
      <c r="A13749">
        <v>223</v>
      </c>
      <c r="B13749" t="s">
        <v>2473</v>
      </c>
      <c r="C13749" t="s">
        <v>2474</v>
      </c>
      <c r="D13749">
        <v>1266797667</v>
      </c>
      <c r="E13749">
        <v>1</v>
      </c>
      <c r="F13749">
        <v>0</v>
      </c>
      <c r="G13749">
        <v>0</v>
      </c>
      <c r="H13749">
        <v>500000000</v>
      </c>
      <c r="I13749">
        <v>340000000</v>
      </c>
      <c r="J13749">
        <v>8.0000000000000002E-3</v>
      </c>
    </row>
    <row r="13750" spans="1:10" customFormat="1" hidden="1" x14ac:dyDescent="0.25">
      <c r="A13750">
        <v>223</v>
      </c>
      <c r="B13750" t="s">
        <v>2710</v>
      </c>
      <c r="C13750" t="s">
        <v>2711</v>
      </c>
      <c r="D13750">
        <v>479817621786</v>
      </c>
      <c r="E13750">
        <v>1</v>
      </c>
      <c r="F13750">
        <v>0</v>
      </c>
      <c r="G13750">
        <v>0</v>
      </c>
      <c r="H13750">
        <v>300000000</v>
      </c>
      <c r="I13750">
        <v>345000000</v>
      </c>
      <c r="J13750">
        <v>1</v>
      </c>
    </row>
    <row r="13751" spans="1:10" customFormat="1" hidden="1" x14ac:dyDescent="0.25">
      <c r="A13751">
        <v>223</v>
      </c>
      <c r="B13751" t="s">
        <v>1309</v>
      </c>
      <c r="D13751">
        <v>97620466</v>
      </c>
      <c r="E13751">
        <v>1</v>
      </c>
      <c r="F13751">
        <v>0</v>
      </c>
      <c r="G13751">
        <v>0</v>
      </c>
      <c r="H13751">
        <v>100000000</v>
      </c>
      <c r="I13751">
        <v>345000000</v>
      </c>
      <c r="J13751">
        <v>0.15</v>
      </c>
    </row>
    <row r="13752" spans="1:10" customFormat="1" hidden="1" x14ac:dyDescent="0.25">
      <c r="A13752">
        <v>223</v>
      </c>
      <c r="B13752" t="s">
        <v>215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 customFormat="1" hidden="1" x14ac:dyDescent="0.25">
      <c r="A13753">
        <v>223</v>
      </c>
      <c r="B13753" t="s">
        <v>528</v>
      </c>
      <c r="C13753" t="s">
        <v>529</v>
      </c>
      <c r="D13753">
        <v>100767916310</v>
      </c>
      <c r="E13753">
        <v>1</v>
      </c>
      <c r="F13753">
        <v>0</v>
      </c>
      <c r="G13753">
        <v>0</v>
      </c>
      <c r="H13753">
        <v>100000000000</v>
      </c>
      <c r="I13753">
        <v>340000000</v>
      </c>
      <c r="J13753">
        <v>0.04</v>
      </c>
    </row>
    <row r="13754" spans="1:10" customFormat="1" hidden="1" x14ac:dyDescent="0.25">
      <c r="A13754">
        <v>223</v>
      </c>
      <c r="B13754" t="s">
        <v>802</v>
      </c>
      <c r="C13754" t="s">
        <v>803</v>
      </c>
      <c r="D13754">
        <v>78812413501</v>
      </c>
      <c r="E13754">
        <v>1</v>
      </c>
      <c r="F13754">
        <v>0</v>
      </c>
      <c r="G13754">
        <v>0</v>
      </c>
      <c r="H13754">
        <v>70000000000</v>
      </c>
      <c r="I13754">
        <v>340000000</v>
      </c>
      <c r="J13754">
        <v>1E-3</v>
      </c>
    </row>
    <row r="13755" spans="1:10" customFormat="1" hidden="1" x14ac:dyDescent="0.25">
      <c r="A13755">
        <v>223</v>
      </c>
      <c r="B13755" t="s">
        <v>925</v>
      </c>
      <c r="C13755" t="s">
        <v>926</v>
      </c>
      <c r="D13755">
        <v>13007346614555</v>
      </c>
      <c r="E13755">
        <v>447939391</v>
      </c>
      <c r="F13755">
        <v>10685999720</v>
      </c>
      <c r="G13755">
        <v>8</v>
      </c>
      <c r="H13755">
        <v>500000000000</v>
      </c>
      <c r="I13755">
        <v>340000000</v>
      </c>
      <c r="J13755">
        <v>0.01</v>
      </c>
    </row>
    <row r="13756" spans="1:10" customFormat="1" hidden="1" x14ac:dyDescent="0.25">
      <c r="A13756">
        <v>223</v>
      </c>
      <c r="B13756" t="s">
        <v>598</v>
      </c>
      <c r="C13756" t="s">
        <v>599</v>
      </c>
      <c r="D13756">
        <v>1880334179137</v>
      </c>
      <c r="E13756">
        <v>1</v>
      </c>
      <c r="F13756">
        <v>0</v>
      </c>
      <c r="G13756">
        <v>0</v>
      </c>
      <c r="H13756">
        <v>580000000000</v>
      </c>
      <c r="I13756">
        <v>345000000</v>
      </c>
      <c r="J13756">
        <v>1.7399999999999999E-2</v>
      </c>
    </row>
    <row r="13757" spans="1:10" customFormat="1" hidden="1" x14ac:dyDescent="0.25">
      <c r="A13757">
        <v>223</v>
      </c>
      <c r="B13757" t="s">
        <v>1366</v>
      </c>
      <c r="C13757" t="s">
        <v>1367</v>
      </c>
      <c r="D13757">
        <v>504804074</v>
      </c>
      <c r="E13757">
        <v>1</v>
      </c>
      <c r="F13757">
        <v>0</v>
      </c>
      <c r="G13757">
        <v>0</v>
      </c>
      <c r="H13757">
        <v>500000000</v>
      </c>
      <c r="I13757">
        <v>340000000</v>
      </c>
      <c r="J13757">
        <v>0.02</v>
      </c>
    </row>
    <row r="13758" spans="1:10" customFormat="1" hidden="1" x14ac:dyDescent="0.25">
      <c r="A13758">
        <v>223</v>
      </c>
      <c r="B13758" t="s">
        <v>490</v>
      </c>
      <c r="C13758" t="s">
        <v>491</v>
      </c>
      <c r="D13758">
        <v>38403072809</v>
      </c>
      <c r="E13758">
        <v>1</v>
      </c>
      <c r="F13758">
        <v>0</v>
      </c>
      <c r="G13758">
        <v>0</v>
      </c>
      <c r="H13758">
        <v>9000000000</v>
      </c>
      <c r="I13758">
        <v>340000000</v>
      </c>
      <c r="J13758">
        <v>0</v>
      </c>
    </row>
    <row r="13759" spans="1:10" customFormat="1" hidden="1" x14ac:dyDescent="0.25">
      <c r="A13759">
        <v>223</v>
      </c>
      <c r="B13759" t="s">
        <v>743</v>
      </c>
      <c r="C13759" t="s">
        <v>744</v>
      </c>
      <c r="D13759">
        <v>3624697289</v>
      </c>
      <c r="E13759">
        <v>1</v>
      </c>
      <c r="F13759">
        <v>0</v>
      </c>
      <c r="G13759">
        <v>0</v>
      </c>
      <c r="H13759">
        <v>2600000000</v>
      </c>
      <c r="I13759">
        <v>340000000</v>
      </c>
      <c r="J13759">
        <v>0.02</v>
      </c>
    </row>
    <row r="13760" spans="1:10" customFormat="1" hidden="1" x14ac:dyDescent="0.25">
      <c r="A13760">
        <v>223</v>
      </c>
      <c r="B13760" t="s">
        <v>679</v>
      </c>
      <c r="C13760" t="s">
        <v>680</v>
      </c>
      <c r="D13760">
        <v>50212102882</v>
      </c>
      <c r="E13760">
        <v>1</v>
      </c>
      <c r="F13760">
        <v>0</v>
      </c>
      <c r="G13760">
        <v>0</v>
      </c>
      <c r="H13760">
        <v>50000000000</v>
      </c>
      <c r="I13760">
        <v>340000000</v>
      </c>
      <c r="J13760">
        <v>0.01</v>
      </c>
    </row>
    <row r="13761" spans="1:10" customFormat="1" hidden="1" x14ac:dyDescent="0.25">
      <c r="A13761">
        <v>223</v>
      </c>
      <c r="B13761" t="s">
        <v>2512</v>
      </c>
      <c r="C13761" t="s">
        <v>2513</v>
      </c>
      <c r="D13761">
        <v>23054041289440</v>
      </c>
      <c r="E13761">
        <v>778317951</v>
      </c>
      <c r="F13761">
        <v>21477579621</v>
      </c>
      <c r="G13761">
        <v>16</v>
      </c>
      <c r="H13761">
        <v>100000000000</v>
      </c>
      <c r="I13761">
        <v>340000000</v>
      </c>
      <c r="J13761">
        <v>0.02</v>
      </c>
    </row>
    <row r="13762" spans="1:10" customFormat="1" hidden="1" x14ac:dyDescent="0.25">
      <c r="A13762">
        <v>223</v>
      </c>
      <c r="B13762" t="s">
        <v>2421</v>
      </c>
      <c r="C13762" t="s">
        <v>2422</v>
      </c>
      <c r="D13762">
        <v>4097957487838</v>
      </c>
      <c r="E13762">
        <v>340000000</v>
      </c>
      <c r="F13762">
        <v>1051310127</v>
      </c>
      <c r="G13762">
        <v>1</v>
      </c>
      <c r="H13762">
        <v>280000000000</v>
      </c>
      <c r="I13762">
        <v>340000000</v>
      </c>
      <c r="J13762">
        <v>0</v>
      </c>
    </row>
    <row r="13763" spans="1:10" customFormat="1" hidden="1" x14ac:dyDescent="0.25">
      <c r="A13763">
        <v>223</v>
      </c>
      <c r="B13763" t="s">
        <v>721</v>
      </c>
      <c r="C13763" t="s">
        <v>722</v>
      </c>
      <c r="D13763">
        <v>0</v>
      </c>
      <c r="E13763">
        <v>0</v>
      </c>
      <c r="F13763">
        <v>0</v>
      </c>
      <c r="G13763">
        <v>0</v>
      </c>
      <c r="H13763">
        <v>100000000</v>
      </c>
      <c r="I13763">
        <v>345000000</v>
      </c>
      <c r="J13763">
        <v>0.15</v>
      </c>
    </row>
    <row r="13764" spans="1:10" customFormat="1" hidden="1" x14ac:dyDescent="0.25">
      <c r="A13764">
        <v>223</v>
      </c>
      <c r="B13764" t="s">
        <v>1420</v>
      </c>
      <c r="C13764" t="s">
        <v>1421</v>
      </c>
      <c r="D13764">
        <v>2846418747</v>
      </c>
      <c r="E13764">
        <v>1</v>
      </c>
      <c r="F13764">
        <v>0</v>
      </c>
      <c r="G13764">
        <v>0</v>
      </c>
      <c r="H13764">
        <v>666000000</v>
      </c>
      <c r="I13764">
        <v>340000000</v>
      </c>
      <c r="J13764">
        <v>6.6600000000000001E-3</v>
      </c>
    </row>
    <row r="13765" spans="1:10" customFormat="1" hidden="1" x14ac:dyDescent="0.25">
      <c r="A13765">
        <v>223</v>
      </c>
      <c r="B13765" t="s">
        <v>1048</v>
      </c>
      <c r="C13765" t="s">
        <v>1049</v>
      </c>
      <c r="D13765">
        <v>106917331539</v>
      </c>
      <c r="E13765">
        <v>1</v>
      </c>
      <c r="F13765">
        <v>0</v>
      </c>
      <c r="G13765">
        <v>0</v>
      </c>
      <c r="H13765">
        <v>400000000</v>
      </c>
      <c r="I13765">
        <v>340000000</v>
      </c>
      <c r="J13765">
        <v>0.02</v>
      </c>
    </row>
    <row r="13766" spans="1:10" customFormat="1" hidden="1" x14ac:dyDescent="0.25">
      <c r="A13766">
        <v>223</v>
      </c>
      <c r="B13766" t="s">
        <v>402</v>
      </c>
      <c r="C13766" t="s">
        <v>403</v>
      </c>
      <c r="D13766">
        <v>113455575573107</v>
      </c>
      <c r="E13766">
        <v>4365342940</v>
      </c>
      <c r="F13766">
        <v>76481515872</v>
      </c>
      <c r="G13766">
        <v>58</v>
      </c>
      <c r="H13766">
        <v>1600000000000</v>
      </c>
      <c r="I13766">
        <v>340000000</v>
      </c>
      <c r="J13766">
        <v>0.05</v>
      </c>
    </row>
    <row r="13767" spans="1:10" customFormat="1" hidden="1" x14ac:dyDescent="0.25">
      <c r="A13767">
        <v>223</v>
      </c>
      <c r="B13767" t="s">
        <v>2116</v>
      </c>
      <c r="C13767">
        <v>3301</v>
      </c>
      <c r="D13767">
        <v>75004604010</v>
      </c>
      <c r="E13767">
        <v>1</v>
      </c>
      <c r="F13767">
        <v>0</v>
      </c>
      <c r="G13767">
        <v>0</v>
      </c>
      <c r="H13767">
        <v>75000000000</v>
      </c>
      <c r="I13767">
        <v>340000000</v>
      </c>
      <c r="J13767">
        <v>0.02</v>
      </c>
    </row>
    <row r="13768" spans="1:10" customFormat="1" hidden="1" x14ac:dyDescent="0.25">
      <c r="A13768">
        <v>223</v>
      </c>
      <c r="B13768" t="s">
        <v>640</v>
      </c>
      <c r="C13768" t="s">
        <v>641</v>
      </c>
      <c r="D13768">
        <v>19269477852856</v>
      </c>
      <c r="E13768">
        <v>1145096058</v>
      </c>
      <c r="F13768">
        <v>7200864530</v>
      </c>
      <c r="G13768">
        <v>6</v>
      </c>
      <c r="H13768">
        <v>100000000000</v>
      </c>
      <c r="I13768">
        <v>345000000</v>
      </c>
      <c r="J13768">
        <v>0.1</v>
      </c>
    </row>
    <row r="13769" spans="1:10" customFormat="1" hidden="1" x14ac:dyDescent="0.25">
      <c r="A13769">
        <v>223</v>
      </c>
      <c r="B13769" t="s">
        <v>2423</v>
      </c>
      <c r="D13769">
        <v>1004779034</v>
      </c>
      <c r="E13769">
        <v>1</v>
      </c>
      <c r="F13769">
        <v>0</v>
      </c>
      <c r="G13769">
        <v>0</v>
      </c>
      <c r="H13769">
        <v>1000000000</v>
      </c>
      <c r="I13769">
        <v>340000000</v>
      </c>
      <c r="J13769">
        <v>0.03</v>
      </c>
    </row>
    <row r="13770" spans="1:10" customFormat="1" hidden="1" x14ac:dyDescent="0.25">
      <c r="A13770">
        <v>223</v>
      </c>
      <c r="B13770" t="s">
        <v>2559</v>
      </c>
      <c r="C13770" t="s">
        <v>2525</v>
      </c>
      <c r="D13770">
        <v>0</v>
      </c>
      <c r="E13770">
        <v>0</v>
      </c>
      <c r="F13770">
        <v>0</v>
      </c>
      <c r="G13770">
        <v>0</v>
      </c>
      <c r="H13770">
        <v>100000000000</v>
      </c>
      <c r="I13770">
        <v>360000000</v>
      </c>
      <c r="J13770">
        <v>0.05</v>
      </c>
    </row>
    <row r="13771" spans="1:10" customFormat="1" hidden="1" x14ac:dyDescent="0.25">
      <c r="A13771">
        <v>223</v>
      </c>
      <c r="B13771" t="s">
        <v>2668</v>
      </c>
      <c r="C13771" t="s">
        <v>2669</v>
      </c>
      <c r="D13771">
        <v>22000381</v>
      </c>
      <c r="E13771">
        <v>1</v>
      </c>
      <c r="F13771">
        <v>0</v>
      </c>
      <c r="G13771">
        <v>0</v>
      </c>
      <c r="H13771">
        <v>500000000</v>
      </c>
      <c r="I13771">
        <v>340000000</v>
      </c>
      <c r="J13771">
        <v>0.01</v>
      </c>
    </row>
    <row r="13772" spans="1:10" customFormat="1" hidden="1" x14ac:dyDescent="0.25">
      <c r="A13772">
        <v>223</v>
      </c>
      <c r="B13772" t="s">
        <v>2394</v>
      </c>
      <c r="C13772" t="s">
        <v>2395</v>
      </c>
      <c r="D13772">
        <v>0</v>
      </c>
      <c r="E13772">
        <v>0</v>
      </c>
      <c r="F13772">
        <v>0</v>
      </c>
      <c r="G13772">
        <v>0</v>
      </c>
      <c r="H13772">
        <v>8300000000</v>
      </c>
      <c r="I13772">
        <v>420000000</v>
      </c>
      <c r="J13772">
        <v>1.2E-2</v>
      </c>
    </row>
    <row r="13773" spans="1:10" customFormat="1" hidden="1" x14ac:dyDescent="0.25">
      <c r="A13773">
        <v>223</v>
      </c>
      <c r="B13773" t="s">
        <v>965</v>
      </c>
      <c r="C13773" t="s">
        <v>966</v>
      </c>
      <c r="D13773">
        <v>80611091125653</v>
      </c>
      <c r="E13773">
        <v>340000000</v>
      </c>
      <c r="F13773">
        <v>51265463616</v>
      </c>
      <c r="G13773">
        <v>37</v>
      </c>
      <c r="H13773">
        <v>2046000000000</v>
      </c>
      <c r="I13773">
        <v>340000000</v>
      </c>
      <c r="J13773">
        <v>0</v>
      </c>
    </row>
    <row r="13774" spans="1:10" customFormat="1" hidden="1" x14ac:dyDescent="0.25">
      <c r="A13774">
        <v>223</v>
      </c>
      <c r="B13774" t="s">
        <v>2610</v>
      </c>
      <c r="C13774" t="s">
        <v>2611</v>
      </c>
      <c r="D13774">
        <v>707828526196</v>
      </c>
      <c r="E13774">
        <v>1</v>
      </c>
      <c r="F13774">
        <v>0</v>
      </c>
      <c r="G13774">
        <v>0</v>
      </c>
      <c r="H13774">
        <v>205000000000</v>
      </c>
      <c r="I13774">
        <v>340000000</v>
      </c>
      <c r="J13774">
        <v>0.03</v>
      </c>
    </row>
    <row r="13775" spans="1:10" customFormat="1" hidden="1" x14ac:dyDescent="0.25">
      <c r="A13775">
        <v>223</v>
      </c>
      <c r="B13775" s="161" t="s">
        <v>1414</v>
      </c>
      <c r="C13775" t="s">
        <v>1415</v>
      </c>
      <c r="D13775">
        <v>5602273087</v>
      </c>
      <c r="E13775">
        <v>1</v>
      </c>
      <c r="F13775">
        <v>0</v>
      </c>
      <c r="G13775">
        <v>0</v>
      </c>
      <c r="H13775">
        <v>3000000000</v>
      </c>
      <c r="I13775">
        <v>340000000</v>
      </c>
      <c r="J13775">
        <v>0.03</v>
      </c>
    </row>
    <row r="13776" spans="1:10" customFormat="1" hidden="1" x14ac:dyDescent="0.25">
      <c r="A13776">
        <v>223</v>
      </c>
      <c r="B13776" t="s">
        <v>1617</v>
      </c>
      <c r="C13776" t="s">
        <v>1618</v>
      </c>
      <c r="D13776">
        <v>19561311753</v>
      </c>
      <c r="E13776">
        <v>1</v>
      </c>
      <c r="F13776">
        <v>0</v>
      </c>
      <c r="G13776">
        <v>0</v>
      </c>
      <c r="H13776">
        <v>10000000000</v>
      </c>
      <c r="I13776">
        <v>340000000</v>
      </c>
      <c r="J13776">
        <v>0.02</v>
      </c>
    </row>
    <row r="13777" spans="1:10" customFormat="1" hidden="1" x14ac:dyDescent="0.25">
      <c r="A13777">
        <v>223</v>
      </c>
      <c r="B13777" t="s">
        <v>695</v>
      </c>
      <c r="C13777" t="s">
        <v>696</v>
      </c>
      <c r="D13777">
        <v>209093099147</v>
      </c>
      <c r="E13777">
        <v>1</v>
      </c>
      <c r="F13777">
        <v>0</v>
      </c>
      <c r="G13777">
        <v>0</v>
      </c>
      <c r="H13777">
        <v>100000000000</v>
      </c>
      <c r="I13777">
        <v>340000000</v>
      </c>
      <c r="J13777">
        <v>0.02</v>
      </c>
    </row>
    <row r="13778" spans="1:10" customFormat="1" hidden="1" x14ac:dyDescent="0.25">
      <c r="A13778">
        <v>223</v>
      </c>
      <c r="B13778" t="s">
        <v>1329</v>
      </c>
      <c r="C13778" t="s">
        <v>1330</v>
      </c>
      <c r="D13778">
        <v>0</v>
      </c>
      <c r="E13778">
        <v>0</v>
      </c>
      <c r="F13778">
        <v>0</v>
      </c>
      <c r="G13778">
        <v>0</v>
      </c>
      <c r="H13778">
        <v>10000000000</v>
      </c>
      <c r="I13778">
        <v>340000000</v>
      </c>
      <c r="J13778">
        <v>0.01</v>
      </c>
    </row>
    <row r="13779" spans="1:10" customFormat="1" hidden="1" x14ac:dyDescent="0.25">
      <c r="A13779">
        <v>223</v>
      </c>
      <c r="B13779" t="s">
        <v>2376</v>
      </c>
      <c r="C13779" t="s">
        <v>2377</v>
      </c>
      <c r="D13779">
        <v>50000213388</v>
      </c>
      <c r="E13779">
        <v>1</v>
      </c>
      <c r="F13779">
        <v>0</v>
      </c>
      <c r="G13779">
        <v>0</v>
      </c>
      <c r="H13779">
        <v>50000000000</v>
      </c>
      <c r="I13779">
        <v>340000000</v>
      </c>
      <c r="J13779">
        <v>0.02</v>
      </c>
    </row>
    <row r="13780" spans="1:10" customFormat="1" hidden="1" x14ac:dyDescent="0.25">
      <c r="A13780">
        <v>223</v>
      </c>
      <c r="B13780" t="s">
        <v>331</v>
      </c>
      <c r="C13780" t="s">
        <v>332</v>
      </c>
      <c r="D13780">
        <v>1021849650</v>
      </c>
      <c r="E13780">
        <v>1</v>
      </c>
      <c r="F13780">
        <v>0</v>
      </c>
      <c r="G13780">
        <v>0</v>
      </c>
      <c r="H13780">
        <v>1000000000</v>
      </c>
      <c r="I13780">
        <v>340000000</v>
      </c>
      <c r="J13780">
        <v>0</v>
      </c>
    </row>
    <row r="13781" spans="1:10" customFormat="1" hidden="1" x14ac:dyDescent="0.25">
      <c r="A13781">
        <v>223</v>
      </c>
      <c r="B13781" t="s">
        <v>1250</v>
      </c>
      <c r="C13781" t="s">
        <v>1251</v>
      </c>
      <c r="D13781">
        <v>704502510821</v>
      </c>
      <c r="E13781">
        <v>1</v>
      </c>
      <c r="F13781">
        <v>0</v>
      </c>
      <c r="G13781">
        <v>0</v>
      </c>
      <c r="H13781">
        <v>2000000000</v>
      </c>
      <c r="I13781">
        <v>340000000</v>
      </c>
      <c r="J13781">
        <v>0.02</v>
      </c>
    </row>
    <row r="13782" spans="1:10" customFormat="1" hidden="1" x14ac:dyDescent="0.25">
      <c r="A13782">
        <v>223</v>
      </c>
      <c r="B13782" t="s">
        <v>1824</v>
      </c>
      <c r="C13782" t="s">
        <v>1825</v>
      </c>
      <c r="D13782">
        <v>1230756469</v>
      </c>
      <c r="E13782">
        <v>1</v>
      </c>
      <c r="F13782">
        <v>0</v>
      </c>
      <c r="G13782">
        <v>0</v>
      </c>
      <c r="H13782">
        <v>500000000</v>
      </c>
      <c r="I13782">
        <v>340000000</v>
      </c>
      <c r="J13782">
        <v>0.02</v>
      </c>
    </row>
    <row r="13783" spans="1:10" customFormat="1" hidden="1" x14ac:dyDescent="0.25">
      <c r="A13783">
        <v>223</v>
      </c>
      <c r="B13783" t="s">
        <v>250</v>
      </c>
      <c r="C13783" t="s">
        <v>251</v>
      </c>
      <c r="D13783">
        <v>170835549163</v>
      </c>
      <c r="E13783">
        <v>1</v>
      </c>
      <c r="F13783">
        <v>0</v>
      </c>
      <c r="G13783">
        <v>0</v>
      </c>
      <c r="H13783">
        <v>133700000000</v>
      </c>
      <c r="I13783">
        <v>340000000</v>
      </c>
      <c r="J13783">
        <v>8.9999999999999993E-3</v>
      </c>
    </row>
    <row r="13784" spans="1:10" customFormat="1" hidden="1" x14ac:dyDescent="0.25">
      <c r="A13784">
        <v>223</v>
      </c>
      <c r="B13784" t="s">
        <v>2468</v>
      </c>
      <c r="C13784" t="s">
        <v>2469</v>
      </c>
      <c r="D13784">
        <v>774295797476</v>
      </c>
      <c r="E13784">
        <v>1</v>
      </c>
      <c r="F13784">
        <v>0</v>
      </c>
      <c r="G13784">
        <v>0</v>
      </c>
      <c r="H13784">
        <v>250000000000</v>
      </c>
      <c r="I13784">
        <v>340000000</v>
      </c>
      <c r="J13784">
        <v>0.03</v>
      </c>
    </row>
    <row r="13785" spans="1:10" customFormat="1" hidden="1" x14ac:dyDescent="0.25">
      <c r="A13785">
        <v>216</v>
      </c>
      <c r="B13785" t="s">
        <v>1966</v>
      </c>
      <c r="C13785" t="s">
        <v>1967</v>
      </c>
      <c r="D13785">
        <v>47774423</v>
      </c>
      <c r="E13785">
        <v>1</v>
      </c>
      <c r="F13785">
        <v>0</v>
      </c>
      <c r="G13785">
        <v>0</v>
      </c>
      <c r="H13785">
        <v>0</v>
      </c>
      <c r="I13785">
        <v>340000000</v>
      </c>
      <c r="J13785">
        <v>1.4999999999999999E-2</v>
      </c>
    </row>
    <row r="13786" spans="1:10" customFormat="1" hidden="1" x14ac:dyDescent="0.25">
      <c r="A13786">
        <v>223</v>
      </c>
      <c r="B13786" t="s">
        <v>1810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 customFormat="1" hidden="1" x14ac:dyDescent="0.25">
      <c r="A13787">
        <v>223</v>
      </c>
      <c r="B13787" t="s">
        <v>1272</v>
      </c>
      <c r="C13787" t="s">
        <v>1273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customFormat="1" hidden="1" x14ac:dyDescent="0.25">
      <c r="A13788">
        <v>222</v>
      </c>
      <c r="B13788" t="s">
        <v>1856</v>
      </c>
      <c r="C13788" t="s">
        <v>1857</v>
      </c>
      <c r="D13788">
        <v>255344070321</v>
      </c>
      <c r="E13788">
        <v>1</v>
      </c>
      <c r="F13788">
        <v>0</v>
      </c>
      <c r="G13788">
        <v>0</v>
      </c>
      <c r="H13788">
        <v>50000000000</v>
      </c>
      <c r="I13788">
        <v>340000000</v>
      </c>
      <c r="J13788">
        <v>1.77E-2</v>
      </c>
    </row>
    <row r="13789" spans="1:10" customFormat="1" hidden="1" x14ac:dyDescent="0.25">
      <c r="A13789">
        <v>223</v>
      </c>
      <c r="B13789" t="s">
        <v>1085</v>
      </c>
      <c r="C13789" t="s">
        <v>1086</v>
      </c>
      <c r="D13789">
        <v>78797606594</v>
      </c>
      <c r="E13789">
        <v>1</v>
      </c>
      <c r="F13789">
        <v>0</v>
      </c>
      <c r="G13789">
        <v>0</v>
      </c>
      <c r="H13789">
        <v>50000000000</v>
      </c>
      <c r="I13789">
        <v>340000000</v>
      </c>
      <c r="J13789">
        <v>0.02</v>
      </c>
    </row>
    <row r="13790" spans="1:10" customFormat="1" hidden="1" x14ac:dyDescent="0.25">
      <c r="A13790">
        <v>223</v>
      </c>
      <c r="B13790" t="s">
        <v>2706</v>
      </c>
      <c r="C13790" t="s">
        <v>1102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customFormat="1" hidden="1" x14ac:dyDescent="0.25">
      <c r="A13791">
        <v>223</v>
      </c>
      <c r="B13791" t="s">
        <v>2067</v>
      </c>
      <c r="D13791">
        <v>997620818</v>
      </c>
      <c r="E13791">
        <v>1</v>
      </c>
      <c r="F13791">
        <v>0</v>
      </c>
      <c r="G13791">
        <v>0</v>
      </c>
      <c r="H13791">
        <v>500000000</v>
      </c>
      <c r="I13791">
        <v>340000000</v>
      </c>
      <c r="J13791">
        <v>1.4999999999999999E-2</v>
      </c>
    </row>
    <row r="13792" spans="1:10" customFormat="1" hidden="1" x14ac:dyDescent="0.25">
      <c r="A13792">
        <v>223</v>
      </c>
      <c r="B13792" t="s">
        <v>158</v>
      </c>
      <c r="D13792">
        <v>0</v>
      </c>
      <c r="E13792">
        <v>1</v>
      </c>
      <c r="F13792">
        <v>0</v>
      </c>
      <c r="G13792">
        <v>0</v>
      </c>
      <c r="H13792">
        <v>2576822531</v>
      </c>
      <c r="I13792">
        <v>345000000</v>
      </c>
      <c r="J13792">
        <v>0.03</v>
      </c>
    </row>
    <row r="13793" spans="1:10" customFormat="1" hidden="1" x14ac:dyDescent="0.25">
      <c r="A13793">
        <v>223</v>
      </c>
      <c r="B13793" t="s">
        <v>2059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 customFormat="1" hidden="1" x14ac:dyDescent="0.25">
      <c r="A13794">
        <v>223</v>
      </c>
      <c r="B13794" t="s">
        <v>594</v>
      </c>
      <c r="C13794" t="s">
        <v>595</v>
      </c>
      <c r="D13794">
        <v>72768180679</v>
      </c>
      <c r="E13794">
        <v>1</v>
      </c>
      <c r="F13794">
        <v>0</v>
      </c>
      <c r="G13794">
        <v>0</v>
      </c>
      <c r="H13794">
        <v>112000000000</v>
      </c>
      <c r="I13794">
        <v>340000000</v>
      </c>
      <c r="J13794">
        <v>0</v>
      </c>
    </row>
    <row r="13795" spans="1:10" customFormat="1" hidden="1" x14ac:dyDescent="0.25">
      <c r="A13795">
        <v>223</v>
      </c>
      <c r="B13795" t="s">
        <v>2443</v>
      </c>
      <c r="C13795" t="s">
        <v>2444</v>
      </c>
      <c r="D13795">
        <v>38331310799137</v>
      </c>
      <c r="E13795">
        <v>1525498761</v>
      </c>
      <c r="F13795">
        <v>23512392102</v>
      </c>
      <c r="G13795">
        <v>18</v>
      </c>
      <c r="H13795">
        <v>100000000000</v>
      </c>
      <c r="I13795">
        <v>340000000</v>
      </c>
      <c r="J13795">
        <v>4.8000000000000001E-2</v>
      </c>
    </row>
    <row r="13796" spans="1:10" customFormat="1" hidden="1" x14ac:dyDescent="0.25">
      <c r="A13796">
        <v>223</v>
      </c>
      <c r="B13796" t="s">
        <v>1187</v>
      </c>
      <c r="C13796" t="s">
        <v>1188</v>
      </c>
      <c r="D13796">
        <v>392534838</v>
      </c>
      <c r="E13796">
        <v>1</v>
      </c>
      <c r="F13796">
        <v>0</v>
      </c>
      <c r="G13796">
        <v>0</v>
      </c>
      <c r="H13796">
        <v>10000000</v>
      </c>
      <c r="I13796">
        <v>345000000</v>
      </c>
      <c r="J13796">
        <v>0.05</v>
      </c>
    </row>
    <row r="13797" spans="1:10" customFormat="1" hidden="1" x14ac:dyDescent="0.25">
      <c r="A13797">
        <v>223</v>
      </c>
      <c r="B13797" t="s">
        <v>522</v>
      </c>
      <c r="C13797" t="s">
        <v>523</v>
      </c>
      <c r="D13797">
        <v>0</v>
      </c>
      <c r="E13797">
        <v>1</v>
      </c>
      <c r="F13797">
        <v>0</v>
      </c>
      <c r="G13797">
        <v>0</v>
      </c>
      <c r="H13797">
        <v>250000000000</v>
      </c>
      <c r="I13797">
        <v>340000000</v>
      </c>
      <c r="J13797">
        <v>2.5000000000000001E-2</v>
      </c>
    </row>
    <row r="13798" spans="1:10" customFormat="1" hidden="1" x14ac:dyDescent="0.25">
      <c r="A13798">
        <v>223</v>
      </c>
      <c r="B13798" t="s">
        <v>552</v>
      </c>
      <c r="C13798" t="s">
        <v>553</v>
      </c>
      <c r="D13798">
        <v>90109099415</v>
      </c>
      <c r="E13798">
        <v>1</v>
      </c>
      <c r="F13798">
        <v>0</v>
      </c>
      <c r="G13798">
        <v>0</v>
      </c>
      <c r="H13798">
        <v>5000000000</v>
      </c>
      <c r="I13798">
        <v>345000000</v>
      </c>
      <c r="J13798">
        <v>0</v>
      </c>
    </row>
    <row r="13799" spans="1:10" customFormat="1" hidden="1" x14ac:dyDescent="0.25">
      <c r="A13799">
        <v>223</v>
      </c>
      <c r="B13799" t="s">
        <v>1803</v>
      </c>
      <c r="C13799" t="s">
        <v>1804</v>
      </c>
      <c r="D13799">
        <v>1995410175394</v>
      </c>
      <c r="E13799">
        <v>350508004</v>
      </c>
      <c r="F13799">
        <v>1040292465</v>
      </c>
      <c r="G13799">
        <v>1</v>
      </c>
      <c r="H13799">
        <v>1000000000</v>
      </c>
      <c r="I13799">
        <v>340000000</v>
      </c>
      <c r="J13799">
        <v>0.01</v>
      </c>
    </row>
    <row r="13800" spans="1:10" customFormat="1" hidden="1" x14ac:dyDescent="0.25">
      <c r="A13800">
        <v>223</v>
      </c>
      <c r="B13800" t="s">
        <v>2058</v>
      </c>
      <c r="D13800">
        <v>1025072966</v>
      </c>
      <c r="E13800">
        <v>1</v>
      </c>
      <c r="F13800">
        <v>0</v>
      </c>
      <c r="G13800">
        <v>0</v>
      </c>
      <c r="H13800">
        <v>100000000</v>
      </c>
      <c r="I13800">
        <v>345000000</v>
      </c>
      <c r="J13800">
        <v>0.04</v>
      </c>
    </row>
    <row r="13801" spans="1:10" customFormat="1" hidden="1" x14ac:dyDescent="0.25">
      <c r="A13801">
        <v>223</v>
      </c>
      <c r="B13801" t="s">
        <v>2217</v>
      </c>
      <c r="C13801" t="s">
        <v>2218</v>
      </c>
      <c r="D13801">
        <v>1447378849104</v>
      </c>
      <c r="E13801">
        <v>1</v>
      </c>
      <c r="F13801">
        <v>0</v>
      </c>
      <c r="G13801">
        <v>0</v>
      </c>
      <c r="H13801">
        <v>60000000000</v>
      </c>
      <c r="I13801">
        <v>340000000</v>
      </c>
      <c r="J13801">
        <v>0.04</v>
      </c>
    </row>
    <row r="13802" spans="1:10" customFormat="1" hidden="1" x14ac:dyDescent="0.25">
      <c r="A13802">
        <v>223</v>
      </c>
      <c r="B13802" t="s">
        <v>185</v>
      </c>
      <c r="C13802" t="s">
        <v>186</v>
      </c>
      <c r="D13802">
        <v>96165688078</v>
      </c>
      <c r="E13802">
        <v>1</v>
      </c>
      <c r="F13802">
        <v>0</v>
      </c>
      <c r="G13802">
        <v>0</v>
      </c>
      <c r="H13802">
        <v>100000000</v>
      </c>
      <c r="I13802">
        <v>340000000</v>
      </c>
      <c r="J13802">
        <v>1.7999999999999999E-2</v>
      </c>
    </row>
    <row r="13803" spans="1:10" customFormat="1" hidden="1" x14ac:dyDescent="0.25">
      <c r="A13803">
        <v>223</v>
      </c>
      <c r="B13803" t="s">
        <v>610</v>
      </c>
      <c r="C13803" t="s">
        <v>611</v>
      </c>
      <c r="D13803">
        <v>245221999645</v>
      </c>
      <c r="E13803">
        <v>1</v>
      </c>
      <c r="F13803">
        <v>0</v>
      </c>
      <c r="G13803">
        <v>0</v>
      </c>
      <c r="H13803">
        <v>155000000000</v>
      </c>
      <c r="I13803">
        <v>340000000</v>
      </c>
      <c r="J13803">
        <v>0.01</v>
      </c>
    </row>
    <row r="13804" spans="1:10" customFormat="1" hidden="1" x14ac:dyDescent="0.25">
      <c r="A13804">
        <v>223</v>
      </c>
      <c r="B13804" t="s">
        <v>2487</v>
      </c>
      <c r="C13804" t="s">
        <v>2488</v>
      </c>
      <c r="D13804">
        <v>105225094292</v>
      </c>
      <c r="E13804">
        <v>1</v>
      </c>
      <c r="F13804">
        <v>0</v>
      </c>
      <c r="G13804">
        <v>0</v>
      </c>
      <c r="H13804">
        <v>8000000000</v>
      </c>
      <c r="I13804">
        <v>340000000</v>
      </c>
      <c r="J13804">
        <v>0.01</v>
      </c>
    </row>
    <row r="13805" spans="1:10" customFormat="1" hidden="1" x14ac:dyDescent="0.25">
      <c r="A13805">
        <v>223</v>
      </c>
      <c r="B13805" t="s">
        <v>2652</v>
      </c>
      <c r="D13805">
        <v>2450653</v>
      </c>
      <c r="E13805">
        <v>1</v>
      </c>
      <c r="F13805">
        <v>0</v>
      </c>
      <c r="G13805">
        <v>0</v>
      </c>
      <c r="H13805">
        <v>10000000</v>
      </c>
      <c r="I13805">
        <v>340000000</v>
      </c>
      <c r="J13805">
        <v>1</v>
      </c>
    </row>
    <row r="13806" spans="1:10" customFormat="1" hidden="1" x14ac:dyDescent="0.25">
      <c r="A13806">
        <v>223</v>
      </c>
      <c r="B13806" t="s">
        <v>1613</v>
      </c>
      <c r="C13806" t="s">
        <v>1614</v>
      </c>
      <c r="D13806">
        <v>26584787930</v>
      </c>
      <c r="E13806">
        <v>1</v>
      </c>
      <c r="F13806">
        <v>0</v>
      </c>
      <c r="G13806">
        <v>0</v>
      </c>
      <c r="H13806">
        <v>5000000000</v>
      </c>
      <c r="I13806">
        <v>340000000</v>
      </c>
      <c r="J13806">
        <v>1.4999999999999999E-2</v>
      </c>
    </row>
    <row r="13807" spans="1:10" customFormat="1" hidden="1" x14ac:dyDescent="0.25">
      <c r="A13807">
        <v>223</v>
      </c>
      <c r="B13807" t="s">
        <v>325</v>
      </c>
      <c r="C13807" t="s">
        <v>326</v>
      </c>
      <c r="D13807">
        <v>0</v>
      </c>
      <c r="E13807">
        <v>0</v>
      </c>
      <c r="F13807">
        <v>0</v>
      </c>
      <c r="G13807">
        <v>0</v>
      </c>
      <c r="H13807">
        <v>150000000</v>
      </c>
      <c r="I13807">
        <v>340000000</v>
      </c>
      <c r="J13807">
        <v>0</v>
      </c>
    </row>
    <row r="13808" spans="1:10" customFormat="1" hidden="1" x14ac:dyDescent="0.25">
      <c r="A13808">
        <v>223</v>
      </c>
      <c r="B13808" t="s">
        <v>213</v>
      </c>
      <c r="C13808" t="s">
        <v>214</v>
      </c>
      <c r="D13808">
        <v>1021252563</v>
      </c>
      <c r="E13808">
        <v>1</v>
      </c>
      <c r="F13808">
        <v>0</v>
      </c>
      <c r="G13808">
        <v>0</v>
      </c>
      <c r="H13808">
        <v>1000000000</v>
      </c>
      <c r="I13808">
        <v>340000000</v>
      </c>
      <c r="J13808">
        <v>0</v>
      </c>
    </row>
    <row r="13809" spans="1:10" customFormat="1" hidden="1" x14ac:dyDescent="0.25">
      <c r="A13809">
        <v>223</v>
      </c>
      <c r="B13809" t="s">
        <v>614</v>
      </c>
      <c r="D13809">
        <v>1000000</v>
      </c>
      <c r="E13809">
        <v>1</v>
      </c>
      <c r="F13809">
        <v>0</v>
      </c>
      <c r="G13809">
        <v>0</v>
      </c>
      <c r="H13809">
        <v>600000000000</v>
      </c>
      <c r="I13809">
        <v>340000000</v>
      </c>
      <c r="J13809">
        <v>0.02</v>
      </c>
    </row>
    <row r="13810" spans="1:10" customFormat="1" hidden="1" x14ac:dyDescent="0.25">
      <c r="A13810">
        <v>223</v>
      </c>
      <c r="B13810" t="s">
        <v>1877</v>
      </c>
      <c r="D13810">
        <v>197430721</v>
      </c>
      <c r="E13810">
        <v>1</v>
      </c>
      <c r="F13810">
        <v>0</v>
      </c>
      <c r="G13810">
        <v>0</v>
      </c>
      <c r="H13810">
        <v>130000000</v>
      </c>
      <c r="I13810">
        <v>340000000</v>
      </c>
      <c r="J13810">
        <v>0</v>
      </c>
    </row>
    <row r="13811" spans="1:10" customFormat="1" hidden="1" x14ac:dyDescent="0.25">
      <c r="A13811">
        <v>223</v>
      </c>
      <c r="B13811" t="s">
        <v>2613</v>
      </c>
      <c r="C13811" t="s">
        <v>2614</v>
      </c>
      <c r="D13811">
        <v>428766561990</v>
      </c>
      <c r="E13811">
        <v>1</v>
      </c>
      <c r="F13811">
        <v>0</v>
      </c>
      <c r="G13811">
        <v>0</v>
      </c>
      <c r="H13811">
        <v>33500000000</v>
      </c>
      <c r="I13811">
        <v>340000000</v>
      </c>
      <c r="J13811">
        <v>0.03</v>
      </c>
    </row>
    <row r="13812" spans="1:10" customFormat="1" hidden="1" x14ac:dyDescent="0.25">
      <c r="A13812">
        <v>223</v>
      </c>
      <c r="B13812" t="s">
        <v>1505</v>
      </c>
      <c r="C13812" t="s">
        <v>1506</v>
      </c>
      <c r="D13812">
        <v>574501536585</v>
      </c>
      <c r="E13812">
        <v>1</v>
      </c>
      <c r="F13812">
        <v>0</v>
      </c>
      <c r="G13812">
        <v>0</v>
      </c>
      <c r="H13812">
        <v>1100000000</v>
      </c>
      <c r="I13812">
        <v>340000000</v>
      </c>
      <c r="J13812">
        <v>5.0000000000000001E-3</v>
      </c>
    </row>
    <row r="13813" spans="1:10" customFormat="1" hidden="1" x14ac:dyDescent="0.25">
      <c r="A13813">
        <v>223</v>
      </c>
      <c r="B13813" t="s">
        <v>889</v>
      </c>
      <c r="C13813" t="s">
        <v>890</v>
      </c>
      <c r="D13813">
        <v>2037838991510</v>
      </c>
      <c r="E13813">
        <v>462079851</v>
      </c>
      <c r="F13813">
        <v>2319517172</v>
      </c>
      <c r="G13813">
        <v>2</v>
      </c>
      <c r="H13813">
        <v>0</v>
      </c>
      <c r="I13813">
        <v>340000000</v>
      </c>
      <c r="J13813">
        <v>0.05</v>
      </c>
    </row>
    <row r="13814" spans="1:10" customFormat="1" hidden="1" x14ac:dyDescent="0.25">
      <c r="A13814">
        <v>223</v>
      </c>
      <c r="B13814" t="s">
        <v>2540</v>
      </c>
      <c r="C13814" t="s">
        <v>2541</v>
      </c>
      <c r="D13814">
        <v>1175490951003</v>
      </c>
      <c r="E13814">
        <v>1</v>
      </c>
      <c r="F13814">
        <v>0</v>
      </c>
      <c r="G13814">
        <v>0</v>
      </c>
      <c r="H13814">
        <v>200000000000</v>
      </c>
      <c r="I13814">
        <v>340000000</v>
      </c>
      <c r="J13814">
        <v>0.03</v>
      </c>
    </row>
    <row r="13815" spans="1:10" customFormat="1" hidden="1" x14ac:dyDescent="0.25">
      <c r="A13815">
        <v>223</v>
      </c>
      <c r="B13815" t="s">
        <v>897</v>
      </c>
      <c r="C13815" t="s">
        <v>898</v>
      </c>
      <c r="D13815">
        <v>0</v>
      </c>
      <c r="E13815">
        <v>0</v>
      </c>
      <c r="F13815">
        <v>0</v>
      </c>
      <c r="G13815">
        <v>0</v>
      </c>
      <c r="H13815">
        <v>100000000000000</v>
      </c>
      <c r="I13815">
        <v>345000000</v>
      </c>
      <c r="J13815">
        <v>1.4999999999999999E-2</v>
      </c>
    </row>
    <row r="13816" spans="1:10" customFormat="1" hidden="1" x14ac:dyDescent="0.25">
      <c r="A13816">
        <v>223</v>
      </c>
      <c r="B13816" t="s">
        <v>1628</v>
      </c>
      <c r="C13816" t="s">
        <v>1629</v>
      </c>
      <c r="D13816">
        <v>15439594612387</v>
      </c>
      <c r="E13816">
        <v>505579912</v>
      </c>
      <c r="F13816">
        <v>6457616583</v>
      </c>
      <c r="G13816">
        <v>5</v>
      </c>
      <c r="H13816">
        <v>1000000000000</v>
      </c>
      <c r="I13816">
        <v>340000000</v>
      </c>
      <c r="J13816">
        <v>2.5000000000000001E-2</v>
      </c>
    </row>
    <row r="13817" spans="1:10" customFormat="1" hidden="1" x14ac:dyDescent="0.25">
      <c r="A13817">
        <v>223</v>
      </c>
      <c r="B13817" t="s">
        <v>1860</v>
      </c>
      <c r="C13817" t="s">
        <v>1861</v>
      </c>
      <c r="D13817">
        <v>980761384449</v>
      </c>
      <c r="E13817">
        <v>435831986</v>
      </c>
      <c r="F13817">
        <v>3737447490</v>
      </c>
      <c r="G13817">
        <v>3</v>
      </c>
      <c r="H13817">
        <v>800000000000</v>
      </c>
      <c r="I13817">
        <v>340000000</v>
      </c>
      <c r="J13817">
        <v>2.5000000000000001E-2</v>
      </c>
    </row>
    <row r="13818" spans="1:10" customFormat="1" hidden="1" x14ac:dyDescent="0.25">
      <c r="A13818">
        <v>223</v>
      </c>
      <c r="B13818" t="s">
        <v>725</v>
      </c>
      <c r="C13818" t="s">
        <v>726</v>
      </c>
      <c r="D13818">
        <v>201739455132</v>
      </c>
      <c r="E13818">
        <v>371526921</v>
      </c>
      <c r="F13818">
        <v>1019370449</v>
      </c>
      <c r="G13818">
        <v>1</v>
      </c>
      <c r="H13818">
        <v>100000000000</v>
      </c>
      <c r="I13818">
        <v>340000000</v>
      </c>
      <c r="J13818">
        <v>0.03</v>
      </c>
    </row>
    <row r="13819" spans="1:10" customFormat="1" hidden="1" x14ac:dyDescent="0.25">
      <c r="A13819">
        <v>223</v>
      </c>
      <c r="B13819" t="s">
        <v>2601</v>
      </c>
      <c r="C13819" t="s">
        <v>2602</v>
      </c>
      <c r="D13819">
        <v>91207986778</v>
      </c>
      <c r="E13819">
        <v>1</v>
      </c>
      <c r="F13819">
        <v>0</v>
      </c>
      <c r="G13819">
        <v>0</v>
      </c>
      <c r="H13819">
        <v>10000000000</v>
      </c>
      <c r="I13819">
        <v>340000000</v>
      </c>
      <c r="J13819">
        <v>0.02</v>
      </c>
    </row>
    <row r="13820" spans="1:10" customFormat="1" hidden="1" x14ac:dyDescent="0.25">
      <c r="A13820">
        <v>223</v>
      </c>
      <c r="B13820" t="s">
        <v>577</v>
      </c>
      <c r="C13820" t="s">
        <v>578</v>
      </c>
      <c r="D13820">
        <v>50376216894</v>
      </c>
      <c r="E13820">
        <v>1</v>
      </c>
      <c r="F13820">
        <v>0</v>
      </c>
      <c r="G13820">
        <v>0</v>
      </c>
      <c r="H13820">
        <v>50000000000</v>
      </c>
      <c r="I13820">
        <v>340000000</v>
      </c>
      <c r="J13820">
        <v>0.02</v>
      </c>
    </row>
    <row r="13821" spans="1:10" customFormat="1" hidden="1" x14ac:dyDescent="0.25">
      <c r="A13821">
        <v>223</v>
      </c>
      <c r="B13821" t="s">
        <v>893</v>
      </c>
      <c r="C13821" t="s">
        <v>894</v>
      </c>
      <c r="D13821">
        <v>2685676302492</v>
      </c>
      <c r="E13821">
        <v>384142143</v>
      </c>
      <c r="F13821">
        <v>1006861284</v>
      </c>
      <c r="G13821">
        <v>1</v>
      </c>
      <c r="H13821">
        <v>109000000000</v>
      </c>
      <c r="I13821">
        <v>340000000</v>
      </c>
      <c r="J13821">
        <v>4.2000000000000003E-2</v>
      </c>
    </row>
    <row r="13822" spans="1:10" customFormat="1" hidden="1" x14ac:dyDescent="0.25">
      <c r="A13822">
        <v>223</v>
      </c>
      <c r="B13822" t="s">
        <v>1216</v>
      </c>
      <c r="C13822" t="s">
        <v>1217</v>
      </c>
      <c r="D13822">
        <v>463524921676</v>
      </c>
      <c r="E13822">
        <v>1</v>
      </c>
      <c r="F13822">
        <v>0</v>
      </c>
      <c r="G13822">
        <v>0</v>
      </c>
      <c r="H13822">
        <v>99252708289</v>
      </c>
      <c r="I13822">
        <v>340000000</v>
      </c>
      <c r="J13822">
        <v>0.01</v>
      </c>
    </row>
    <row r="13823" spans="1:10" customFormat="1" hidden="1" x14ac:dyDescent="0.25">
      <c r="A13823">
        <v>223</v>
      </c>
      <c r="B13823" t="s">
        <v>2182</v>
      </c>
      <c r="C13823" t="s">
        <v>2183</v>
      </c>
      <c r="D13823">
        <v>161847509815220</v>
      </c>
      <c r="E13823">
        <v>6875361442</v>
      </c>
      <c r="F13823">
        <v>124171867412</v>
      </c>
      <c r="G13823">
        <v>94</v>
      </c>
      <c r="H13823">
        <v>1700000000000</v>
      </c>
      <c r="I13823">
        <v>340000000</v>
      </c>
      <c r="J13823">
        <v>0.05</v>
      </c>
    </row>
    <row r="13824" spans="1:10" customFormat="1" hidden="1" x14ac:dyDescent="0.25">
      <c r="A13824">
        <v>223</v>
      </c>
      <c r="B13824" t="s">
        <v>2017</v>
      </c>
      <c r="C13824" t="s">
        <v>2018</v>
      </c>
      <c r="D13824">
        <v>9135805529060</v>
      </c>
      <c r="E13824">
        <v>444499047</v>
      </c>
      <c r="F13824">
        <v>5120453349</v>
      </c>
      <c r="G13824">
        <v>4</v>
      </c>
      <c r="H13824">
        <v>230000000000</v>
      </c>
      <c r="I13824">
        <v>340000000</v>
      </c>
      <c r="J13824">
        <v>0.02</v>
      </c>
    </row>
    <row r="13825" spans="1:10" customFormat="1" hidden="1" x14ac:dyDescent="0.25">
      <c r="A13825">
        <v>223</v>
      </c>
      <c r="B13825" t="s">
        <v>660</v>
      </c>
      <c r="C13825" t="s">
        <v>661</v>
      </c>
      <c r="D13825">
        <v>241141534932</v>
      </c>
      <c r="E13825">
        <v>1</v>
      </c>
      <c r="F13825">
        <v>0</v>
      </c>
      <c r="G13825">
        <v>0</v>
      </c>
      <c r="H13825">
        <v>200000000000</v>
      </c>
      <c r="I13825">
        <v>340000000</v>
      </c>
      <c r="J13825">
        <v>2.58E-2</v>
      </c>
    </row>
    <row r="13826" spans="1:10" customFormat="1" hidden="1" x14ac:dyDescent="0.25">
      <c r="A13826">
        <v>223</v>
      </c>
      <c r="B13826" t="s">
        <v>1659</v>
      </c>
      <c r="C13826" t="s">
        <v>1660</v>
      </c>
      <c r="D13826">
        <v>502319339600</v>
      </c>
      <c r="E13826">
        <v>1</v>
      </c>
      <c r="F13826">
        <v>0</v>
      </c>
      <c r="G13826">
        <v>0</v>
      </c>
      <c r="H13826">
        <v>496030845332</v>
      </c>
      <c r="I13826">
        <v>340000000</v>
      </c>
      <c r="J13826">
        <v>0.03</v>
      </c>
    </row>
    <row r="13827" spans="1:10" customFormat="1" hidden="1" x14ac:dyDescent="0.25">
      <c r="A13827">
        <v>223</v>
      </c>
      <c r="B13827" t="s">
        <v>240</v>
      </c>
      <c r="C13827" t="s">
        <v>241</v>
      </c>
      <c r="D13827">
        <v>50006469661</v>
      </c>
      <c r="E13827">
        <v>1</v>
      </c>
      <c r="F13827">
        <v>0</v>
      </c>
      <c r="G13827">
        <v>0</v>
      </c>
      <c r="H13827">
        <v>50000000000</v>
      </c>
      <c r="I13827">
        <v>340000000</v>
      </c>
      <c r="J13827">
        <v>0.01</v>
      </c>
    </row>
    <row r="13828" spans="1:10" customFormat="1" hidden="1" x14ac:dyDescent="0.25">
      <c r="A13828">
        <v>223</v>
      </c>
      <c r="B13828" t="s">
        <v>2597</v>
      </c>
      <c r="C13828" t="s">
        <v>2598</v>
      </c>
      <c r="D13828">
        <v>2780078007</v>
      </c>
      <c r="E13828">
        <v>1</v>
      </c>
      <c r="F13828">
        <v>0</v>
      </c>
      <c r="G13828">
        <v>0</v>
      </c>
      <c r="H13828">
        <v>2780078007</v>
      </c>
      <c r="I13828">
        <v>340000000</v>
      </c>
      <c r="J13828">
        <v>0.01</v>
      </c>
    </row>
    <row r="13829" spans="1:10" customFormat="1" hidden="1" x14ac:dyDescent="0.25">
      <c r="A13829">
        <v>223</v>
      </c>
      <c r="B13829" t="s">
        <v>2013</v>
      </c>
      <c r="C13829" t="s">
        <v>2014</v>
      </c>
      <c r="D13829">
        <v>47556060231</v>
      </c>
      <c r="E13829">
        <v>1</v>
      </c>
      <c r="F13829">
        <v>0</v>
      </c>
      <c r="G13829">
        <v>0</v>
      </c>
      <c r="H13829">
        <v>20000000000</v>
      </c>
      <c r="I13829">
        <v>340000000</v>
      </c>
      <c r="J13829">
        <v>0.02</v>
      </c>
    </row>
    <row r="13830" spans="1:10" customFormat="1" hidden="1" x14ac:dyDescent="0.25">
      <c r="A13830">
        <v>223</v>
      </c>
      <c r="B13830" s="161" t="s">
        <v>321</v>
      </c>
      <c r="C13830" t="s">
        <v>322</v>
      </c>
      <c r="D13830">
        <v>20006649565</v>
      </c>
      <c r="E13830">
        <v>1</v>
      </c>
      <c r="F13830">
        <v>0</v>
      </c>
      <c r="G13830">
        <v>0</v>
      </c>
      <c r="H13830">
        <v>20000000000</v>
      </c>
      <c r="I13830">
        <v>340000000</v>
      </c>
      <c r="J13830">
        <v>8.9999999999999993E-3</v>
      </c>
    </row>
    <row r="13831" spans="1:10" customFormat="1" hidden="1" x14ac:dyDescent="0.25">
      <c r="A13831">
        <v>223</v>
      </c>
      <c r="B13831" t="s">
        <v>2049</v>
      </c>
      <c r="D13831">
        <v>96634341</v>
      </c>
      <c r="E13831">
        <v>1</v>
      </c>
      <c r="F13831">
        <v>0</v>
      </c>
      <c r="G13831">
        <v>0</v>
      </c>
      <c r="H13831">
        <v>100000000</v>
      </c>
      <c r="I13831">
        <v>345000000</v>
      </c>
      <c r="J13831">
        <v>0.15</v>
      </c>
    </row>
    <row r="13832" spans="1:10" customFormat="1" hidden="1" x14ac:dyDescent="0.25">
      <c r="A13832">
        <v>223</v>
      </c>
      <c r="B13832" t="s">
        <v>2609</v>
      </c>
      <c r="C13832" t="s">
        <v>2474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customFormat="1" hidden="1" x14ac:dyDescent="0.25">
      <c r="A13833">
        <v>223</v>
      </c>
      <c r="B13833" t="s">
        <v>2026</v>
      </c>
      <c r="D13833">
        <v>0</v>
      </c>
      <c r="E13833">
        <v>0</v>
      </c>
      <c r="F13833">
        <v>0</v>
      </c>
      <c r="G13833">
        <v>0</v>
      </c>
      <c r="H13833">
        <v>100000000</v>
      </c>
      <c r="I13833">
        <v>345000000</v>
      </c>
      <c r="J13833">
        <v>0.15</v>
      </c>
    </row>
    <row r="13834" spans="1:10" customFormat="1" hidden="1" x14ac:dyDescent="0.25">
      <c r="A13834">
        <v>223</v>
      </c>
      <c r="B13834" t="s">
        <v>1153</v>
      </c>
      <c r="C13834" t="s">
        <v>1154</v>
      </c>
      <c r="D13834">
        <v>700327732517</v>
      </c>
      <c r="E13834">
        <v>361016432</v>
      </c>
      <c r="F13834">
        <v>1029805179</v>
      </c>
      <c r="G13834">
        <v>1</v>
      </c>
      <c r="H13834">
        <v>12000000000</v>
      </c>
      <c r="I13834">
        <v>340000000</v>
      </c>
      <c r="J13834">
        <v>0.02</v>
      </c>
    </row>
    <row r="13835" spans="1:10" customFormat="1" hidden="1" x14ac:dyDescent="0.25">
      <c r="A13835">
        <v>223</v>
      </c>
      <c r="B13835" t="s">
        <v>1450</v>
      </c>
      <c r="C13835" t="s">
        <v>1451</v>
      </c>
      <c r="D13835">
        <v>85072320411426</v>
      </c>
      <c r="E13835">
        <v>2666505950</v>
      </c>
      <c r="F13835">
        <v>75223692409</v>
      </c>
      <c r="G13835">
        <v>56</v>
      </c>
      <c r="H13835">
        <v>50000000000</v>
      </c>
      <c r="I13835">
        <v>340000000</v>
      </c>
      <c r="J13835">
        <v>0.03</v>
      </c>
    </row>
    <row r="13836" spans="1:10" customFormat="1" hidden="1" x14ac:dyDescent="0.25">
      <c r="A13836">
        <v>223</v>
      </c>
      <c r="B13836" t="s">
        <v>1627</v>
      </c>
      <c r="D13836">
        <v>0</v>
      </c>
      <c r="E13836">
        <v>0</v>
      </c>
      <c r="F13836">
        <v>0</v>
      </c>
      <c r="G13836">
        <v>1783</v>
      </c>
      <c r="H13836">
        <v>0</v>
      </c>
      <c r="I13836">
        <v>0</v>
      </c>
      <c r="J13836">
        <v>0</v>
      </c>
    </row>
    <row r="13837" spans="1:10" customFormat="1" hidden="1" x14ac:dyDescent="0.25">
      <c r="A13837">
        <v>223</v>
      </c>
      <c r="B13837" t="s">
        <v>1525</v>
      </c>
      <c r="C13837" t="s">
        <v>1526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 customFormat="1" hidden="1" x14ac:dyDescent="0.25">
      <c r="A13838">
        <v>223</v>
      </c>
      <c r="B13838" t="s">
        <v>2683</v>
      </c>
      <c r="D13838">
        <v>1097230680</v>
      </c>
      <c r="E13838">
        <v>1</v>
      </c>
      <c r="F13838">
        <v>0</v>
      </c>
      <c r="G13838">
        <v>0</v>
      </c>
      <c r="H13838">
        <v>100000000</v>
      </c>
      <c r="I13838">
        <v>345000000</v>
      </c>
      <c r="J13838">
        <v>0.15</v>
      </c>
    </row>
    <row r="13839" spans="1:10" customFormat="1" hidden="1" x14ac:dyDescent="0.25">
      <c r="A13839">
        <v>223</v>
      </c>
      <c r="B13839" t="s">
        <v>156</v>
      </c>
      <c r="C13839" t="s">
        <v>157</v>
      </c>
      <c r="D13839">
        <v>14669772329</v>
      </c>
      <c r="E13839">
        <v>1</v>
      </c>
      <c r="F13839">
        <v>0</v>
      </c>
      <c r="G13839">
        <v>0</v>
      </c>
      <c r="H13839">
        <v>14000000000</v>
      </c>
      <c r="I13839">
        <v>340000000</v>
      </c>
      <c r="J13839">
        <v>0.01</v>
      </c>
    </row>
    <row r="13840" spans="1:10" customFormat="1" hidden="1" x14ac:dyDescent="0.25">
      <c r="A13840">
        <v>223</v>
      </c>
      <c r="B13840" t="s">
        <v>1673</v>
      </c>
      <c r="C13840" t="s">
        <v>1674</v>
      </c>
      <c r="D13840">
        <v>0</v>
      </c>
      <c r="E13840">
        <v>0</v>
      </c>
      <c r="F13840">
        <v>0</v>
      </c>
      <c r="G13840">
        <v>0</v>
      </c>
      <c r="H13840">
        <v>70000000000</v>
      </c>
      <c r="I13840">
        <v>700000000</v>
      </c>
      <c r="J13840">
        <v>0</v>
      </c>
    </row>
    <row r="13841" spans="1:10" customFormat="1" hidden="1" x14ac:dyDescent="0.25">
      <c r="A13841">
        <v>223</v>
      </c>
      <c r="B13841" t="s">
        <v>2674</v>
      </c>
      <c r="C13841" t="s">
        <v>2675</v>
      </c>
      <c r="D13841">
        <v>2601029947</v>
      </c>
      <c r="E13841">
        <v>1</v>
      </c>
      <c r="F13841">
        <v>0</v>
      </c>
      <c r="G13841">
        <v>0</v>
      </c>
      <c r="H13841">
        <v>2000000000</v>
      </c>
      <c r="I13841">
        <v>340000000</v>
      </c>
      <c r="J13841">
        <v>0.02</v>
      </c>
    </row>
    <row r="13842" spans="1:10" customFormat="1" hidden="1" x14ac:dyDescent="0.25">
      <c r="A13842">
        <v>223</v>
      </c>
      <c r="B13842" t="s">
        <v>353</v>
      </c>
      <c r="C13842" t="s">
        <v>354</v>
      </c>
      <c r="D13842">
        <v>17607539079894</v>
      </c>
      <c r="E13842">
        <v>475754678</v>
      </c>
      <c r="F13842">
        <v>13439713161</v>
      </c>
      <c r="G13842">
        <v>10</v>
      </c>
      <c r="H13842">
        <v>390000000000</v>
      </c>
      <c r="I13842">
        <v>340000000</v>
      </c>
      <c r="J13842">
        <v>0.01</v>
      </c>
    </row>
    <row r="13843" spans="1:10" customFormat="1" hidden="1" x14ac:dyDescent="0.25">
      <c r="A13843">
        <v>223</v>
      </c>
      <c r="B13843" t="s">
        <v>877</v>
      </c>
      <c r="C13843" t="s">
        <v>878</v>
      </c>
      <c r="D13843">
        <v>1021455684</v>
      </c>
      <c r="E13843">
        <v>1</v>
      </c>
      <c r="F13843">
        <v>0</v>
      </c>
      <c r="G13843">
        <v>0</v>
      </c>
      <c r="H13843">
        <v>1000000000</v>
      </c>
      <c r="I13843">
        <v>340000000</v>
      </c>
      <c r="J13843">
        <v>0</v>
      </c>
    </row>
    <row r="13844" spans="1:10" customFormat="1" hidden="1" x14ac:dyDescent="0.25">
      <c r="A13844">
        <v>223</v>
      </c>
      <c r="B13844" t="s">
        <v>1603</v>
      </c>
      <c r="C13844" t="s">
        <v>1604</v>
      </c>
      <c r="D13844">
        <v>95046121026</v>
      </c>
      <c r="E13844">
        <v>1</v>
      </c>
      <c r="F13844">
        <v>0</v>
      </c>
      <c r="G13844">
        <v>0</v>
      </c>
      <c r="H13844">
        <v>2000000000</v>
      </c>
      <c r="I13844">
        <v>340000000</v>
      </c>
      <c r="J13844">
        <v>0.01</v>
      </c>
    </row>
    <row r="13845" spans="1:10" customFormat="1" hidden="1" x14ac:dyDescent="0.25">
      <c r="A13845">
        <v>223</v>
      </c>
      <c r="B13845" t="s">
        <v>2257</v>
      </c>
      <c r="C13845" t="s">
        <v>2258</v>
      </c>
      <c r="D13845">
        <v>9594351459710</v>
      </c>
      <c r="E13845">
        <v>416753721</v>
      </c>
      <c r="F13845">
        <v>3760932339</v>
      </c>
      <c r="G13845">
        <v>3</v>
      </c>
      <c r="H13845">
        <v>1000000000000</v>
      </c>
      <c r="I13845">
        <v>340000000</v>
      </c>
      <c r="J13845">
        <v>0.02</v>
      </c>
    </row>
    <row r="13846" spans="1:10" customFormat="1" hidden="1" x14ac:dyDescent="0.25">
      <c r="A13846">
        <v>223</v>
      </c>
      <c r="B13846" t="s">
        <v>2619</v>
      </c>
      <c r="C13846" t="s">
        <v>797</v>
      </c>
      <c r="D13846">
        <v>2127043469</v>
      </c>
      <c r="E13846">
        <v>1</v>
      </c>
      <c r="F13846">
        <v>0</v>
      </c>
      <c r="G13846">
        <v>0</v>
      </c>
      <c r="H13846">
        <v>2000000000</v>
      </c>
      <c r="I13846">
        <v>340000000</v>
      </c>
      <c r="J13846">
        <v>0.03</v>
      </c>
    </row>
    <row r="13847" spans="1:10" customFormat="1" hidden="1" x14ac:dyDescent="0.25">
      <c r="A13847">
        <v>223</v>
      </c>
      <c r="B13847" t="s">
        <v>1222</v>
      </c>
      <c r="C13847" t="s">
        <v>1223</v>
      </c>
      <c r="D13847">
        <v>0</v>
      </c>
      <c r="E13847">
        <v>0</v>
      </c>
      <c r="F13847">
        <v>0</v>
      </c>
      <c r="G13847">
        <v>0</v>
      </c>
      <c r="H13847">
        <v>1000000000</v>
      </c>
      <c r="I13847">
        <v>340000000</v>
      </c>
      <c r="J13847">
        <v>0.05</v>
      </c>
    </row>
    <row r="13848" spans="1:10" customFormat="1" hidden="1" x14ac:dyDescent="0.25">
      <c r="A13848">
        <v>223</v>
      </c>
      <c r="B13848" t="s">
        <v>2426</v>
      </c>
      <c r="D13848">
        <v>27617078</v>
      </c>
      <c r="E13848">
        <v>1</v>
      </c>
      <c r="F13848">
        <v>0</v>
      </c>
      <c r="G13848">
        <v>0</v>
      </c>
      <c r="H13848">
        <v>100000000</v>
      </c>
      <c r="I13848">
        <v>345000000</v>
      </c>
      <c r="J13848">
        <v>0.15</v>
      </c>
    </row>
    <row r="13849" spans="1:10" customFormat="1" hidden="1" x14ac:dyDescent="0.25">
      <c r="A13849">
        <v>223</v>
      </c>
      <c r="B13849" t="s">
        <v>1957</v>
      </c>
      <c r="C13849" t="s">
        <v>1958</v>
      </c>
      <c r="D13849">
        <v>436384997430</v>
      </c>
      <c r="E13849">
        <v>340000000</v>
      </c>
      <c r="F13849">
        <v>1050977419</v>
      </c>
      <c r="G13849">
        <v>1</v>
      </c>
      <c r="H13849">
        <v>130000000000</v>
      </c>
      <c r="I13849">
        <v>340000000</v>
      </c>
      <c r="J13849">
        <v>0</v>
      </c>
    </row>
    <row r="13850" spans="1:10" customFormat="1" hidden="1" x14ac:dyDescent="0.25">
      <c r="A13850">
        <v>223</v>
      </c>
      <c r="B13850" t="s">
        <v>648</v>
      </c>
      <c r="C13850" t="s">
        <v>649</v>
      </c>
      <c r="D13850">
        <v>0</v>
      </c>
      <c r="E13850">
        <v>1</v>
      </c>
      <c r="F13850">
        <v>0</v>
      </c>
      <c r="G13850">
        <v>0</v>
      </c>
      <c r="H13850">
        <v>360000000000</v>
      </c>
      <c r="I13850">
        <v>345000000</v>
      </c>
      <c r="J13850">
        <v>0.02</v>
      </c>
    </row>
    <row r="13851" spans="1:10" customFormat="1" hidden="1" x14ac:dyDescent="0.25">
      <c r="A13851">
        <v>223</v>
      </c>
      <c r="B13851" t="s">
        <v>1055</v>
      </c>
      <c r="C13851" t="s">
        <v>1056</v>
      </c>
      <c r="D13851">
        <v>48560945474</v>
      </c>
      <c r="E13851">
        <v>1</v>
      </c>
      <c r="F13851">
        <v>0</v>
      </c>
      <c r="G13851">
        <v>0</v>
      </c>
      <c r="H13851">
        <v>10000000000</v>
      </c>
      <c r="I13851">
        <v>340000000</v>
      </c>
      <c r="J13851">
        <v>0</v>
      </c>
    </row>
    <row r="13852" spans="1:10" customFormat="1" hidden="1" x14ac:dyDescent="0.25">
      <c r="A13852">
        <v>223</v>
      </c>
      <c r="B13852" s="161" t="s">
        <v>1452</v>
      </c>
      <c r="C13852" t="s">
        <v>1453</v>
      </c>
      <c r="D13852">
        <v>0</v>
      </c>
      <c r="E13852">
        <v>0</v>
      </c>
      <c r="F13852">
        <v>0</v>
      </c>
      <c r="G13852">
        <v>0</v>
      </c>
      <c r="H13852">
        <v>25000000000</v>
      </c>
      <c r="I13852">
        <v>750000000</v>
      </c>
      <c r="J13852">
        <v>3.7499999999999999E-2</v>
      </c>
    </row>
    <row r="13853" spans="1:10" customFormat="1" hidden="1" x14ac:dyDescent="0.25">
      <c r="A13853">
        <v>223</v>
      </c>
      <c r="B13853" t="s">
        <v>1117</v>
      </c>
      <c r="C13853" t="s">
        <v>1118</v>
      </c>
      <c r="D13853">
        <v>6242995763</v>
      </c>
      <c r="E13853">
        <v>1</v>
      </c>
      <c r="F13853">
        <v>0</v>
      </c>
      <c r="G13853">
        <v>0</v>
      </c>
      <c r="H13853">
        <v>2000000000</v>
      </c>
      <c r="I13853">
        <v>340000000</v>
      </c>
      <c r="J13853">
        <v>0.01</v>
      </c>
    </row>
    <row r="13854" spans="1:10" customFormat="1" hidden="1" x14ac:dyDescent="0.25">
      <c r="A13854">
        <v>223</v>
      </c>
      <c r="B13854" t="s">
        <v>1543</v>
      </c>
      <c r="C13854" t="s">
        <v>1544</v>
      </c>
      <c r="D13854">
        <v>0</v>
      </c>
      <c r="E13854">
        <v>0</v>
      </c>
      <c r="F13854">
        <v>0</v>
      </c>
      <c r="G13854">
        <v>0</v>
      </c>
      <c r="H13854">
        <v>100000000</v>
      </c>
      <c r="I13854">
        <v>345000000</v>
      </c>
      <c r="J13854">
        <v>8.9999999999999993E-3</v>
      </c>
    </row>
    <row r="13855" spans="1:10" customFormat="1" hidden="1" x14ac:dyDescent="0.25">
      <c r="A13855">
        <v>223</v>
      </c>
      <c r="B13855" t="s">
        <v>515</v>
      </c>
      <c r="D13855">
        <v>94252000</v>
      </c>
      <c r="E13855">
        <v>1</v>
      </c>
      <c r="F13855">
        <v>0</v>
      </c>
      <c r="G13855">
        <v>0</v>
      </c>
      <c r="H13855">
        <v>100000000</v>
      </c>
      <c r="I13855">
        <v>340000000</v>
      </c>
      <c r="J13855">
        <v>0.04</v>
      </c>
    </row>
    <row r="13856" spans="1:10" customFormat="1" hidden="1" x14ac:dyDescent="0.25">
      <c r="A13856">
        <v>223</v>
      </c>
      <c r="B13856" t="s">
        <v>2268</v>
      </c>
      <c r="C13856" t="s">
        <v>2269</v>
      </c>
      <c r="D13856">
        <v>0</v>
      </c>
      <c r="E13856">
        <v>0</v>
      </c>
      <c r="F13856">
        <v>0</v>
      </c>
      <c r="G13856">
        <v>0</v>
      </c>
      <c r="H13856">
        <v>400000000</v>
      </c>
      <c r="I13856">
        <v>340000000</v>
      </c>
      <c r="J13856">
        <v>0</v>
      </c>
    </row>
    <row r="13857" spans="1:10" customFormat="1" hidden="1" x14ac:dyDescent="0.25">
      <c r="A13857">
        <v>223</v>
      </c>
      <c r="B13857" t="s">
        <v>1807</v>
      </c>
      <c r="C13857" t="s">
        <v>1808</v>
      </c>
      <c r="D13857">
        <v>1387919040480</v>
      </c>
      <c r="E13857">
        <v>1</v>
      </c>
      <c r="F13857">
        <v>0</v>
      </c>
      <c r="G13857">
        <v>0</v>
      </c>
      <c r="H13857">
        <v>400000000000</v>
      </c>
      <c r="I13857">
        <v>340000000</v>
      </c>
      <c r="J13857">
        <v>1.4999999999999999E-2</v>
      </c>
    </row>
    <row r="13858" spans="1:10" customFormat="1" hidden="1" x14ac:dyDescent="0.25">
      <c r="A13858">
        <v>223</v>
      </c>
      <c r="B13858" t="s">
        <v>1422</v>
      </c>
      <c r="C13858" t="s">
        <v>1423</v>
      </c>
      <c r="D13858">
        <v>117536994369</v>
      </c>
      <c r="E13858">
        <v>1</v>
      </c>
      <c r="F13858">
        <v>0</v>
      </c>
      <c r="G13858">
        <v>0</v>
      </c>
      <c r="H13858">
        <v>110000000000</v>
      </c>
      <c r="I13858">
        <v>340000000</v>
      </c>
      <c r="J13858">
        <v>0.01</v>
      </c>
    </row>
    <row r="13859" spans="1:10" customFormat="1" hidden="1" x14ac:dyDescent="0.25">
      <c r="A13859">
        <v>223</v>
      </c>
      <c r="B13859" t="s">
        <v>238</v>
      </c>
      <c r="C13859" t="s">
        <v>239</v>
      </c>
      <c r="D13859">
        <v>36313357</v>
      </c>
      <c r="E13859">
        <v>1</v>
      </c>
      <c r="F13859">
        <v>0</v>
      </c>
      <c r="G13859">
        <v>0</v>
      </c>
      <c r="H13859">
        <v>250000000000</v>
      </c>
      <c r="I13859">
        <v>340000000</v>
      </c>
      <c r="J13859">
        <v>5.0000000000000001E-3</v>
      </c>
    </row>
    <row r="13860" spans="1:10" customFormat="1" hidden="1" x14ac:dyDescent="0.25">
      <c r="A13860">
        <v>223</v>
      </c>
      <c r="B13860" t="s">
        <v>1758</v>
      </c>
      <c r="D13860">
        <v>102802555</v>
      </c>
      <c r="E13860">
        <v>1</v>
      </c>
      <c r="F13860">
        <v>0</v>
      </c>
      <c r="G13860">
        <v>0</v>
      </c>
      <c r="H13860">
        <v>100000000</v>
      </c>
      <c r="I13860">
        <v>340000000</v>
      </c>
      <c r="J13860">
        <v>0.15</v>
      </c>
    </row>
    <row r="13861" spans="1:10" customFormat="1" hidden="1" x14ac:dyDescent="0.25">
      <c r="A13861">
        <v>223</v>
      </c>
      <c r="B13861" t="s">
        <v>1406</v>
      </c>
      <c r="C13861" t="s">
        <v>1407</v>
      </c>
      <c r="D13861">
        <v>220154025833</v>
      </c>
      <c r="E13861">
        <v>1</v>
      </c>
      <c r="F13861">
        <v>0</v>
      </c>
      <c r="G13861">
        <v>0</v>
      </c>
      <c r="H13861">
        <v>120000000000</v>
      </c>
      <c r="I13861">
        <v>340000000</v>
      </c>
      <c r="J13861">
        <v>0.02</v>
      </c>
    </row>
    <row r="13862" spans="1:10" customFormat="1" hidden="1" x14ac:dyDescent="0.25">
      <c r="A13862">
        <v>223</v>
      </c>
      <c r="B13862" t="s">
        <v>2491</v>
      </c>
      <c r="C13862" t="s">
        <v>2492</v>
      </c>
      <c r="D13862">
        <v>25317138644975</v>
      </c>
      <c r="E13862">
        <v>994039570</v>
      </c>
      <c r="F13862">
        <v>15696949704</v>
      </c>
      <c r="G13862">
        <v>12</v>
      </c>
      <c r="H13862">
        <v>60000000000</v>
      </c>
      <c r="I13862">
        <v>340000000</v>
      </c>
      <c r="J13862">
        <v>0.04</v>
      </c>
    </row>
    <row r="13863" spans="1:10" customFormat="1" hidden="1" x14ac:dyDescent="0.25">
      <c r="A13863">
        <v>223</v>
      </c>
      <c r="B13863" t="s">
        <v>2368</v>
      </c>
      <c r="C13863" t="s">
        <v>2369</v>
      </c>
      <c r="D13863">
        <v>1537628974492</v>
      </c>
      <c r="E13863">
        <v>1</v>
      </c>
      <c r="F13863">
        <v>0</v>
      </c>
      <c r="G13863">
        <v>0</v>
      </c>
      <c r="H13863">
        <v>900000000000</v>
      </c>
      <c r="I13863">
        <v>340000000</v>
      </c>
      <c r="J13863">
        <v>0.03</v>
      </c>
    </row>
    <row r="13864" spans="1:10" customFormat="1" hidden="1" x14ac:dyDescent="0.25">
      <c r="A13864">
        <v>223</v>
      </c>
      <c r="B13864" t="s">
        <v>2224</v>
      </c>
      <c r="D13864">
        <v>2650054926</v>
      </c>
      <c r="E13864">
        <v>1</v>
      </c>
      <c r="F13864">
        <v>0</v>
      </c>
      <c r="G13864">
        <v>0</v>
      </c>
      <c r="H13864">
        <v>2500000000</v>
      </c>
      <c r="I13864">
        <v>4500000000</v>
      </c>
      <c r="J13864">
        <v>1</v>
      </c>
    </row>
    <row r="13865" spans="1:10" customFormat="1" hidden="1" x14ac:dyDescent="0.25">
      <c r="A13865">
        <v>223</v>
      </c>
      <c r="B13865" t="s">
        <v>1772</v>
      </c>
      <c r="C13865" t="s">
        <v>1773</v>
      </c>
      <c r="D13865">
        <v>77000000000</v>
      </c>
      <c r="E13865">
        <v>1</v>
      </c>
      <c r="F13865">
        <v>0</v>
      </c>
      <c r="G13865">
        <v>0</v>
      </c>
      <c r="H13865">
        <v>77000000000</v>
      </c>
      <c r="I13865">
        <v>340000000</v>
      </c>
      <c r="J13865">
        <v>7.7000000000000002E-3</v>
      </c>
    </row>
    <row r="13866" spans="1:10" customFormat="1" hidden="1" x14ac:dyDescent="0.25">
      <c r="A13866">
        <v>223</v>
      </c>
      <c r="B13866" t="s">
        <v>644</v>
      </c>
      <c r="C13866" t="s">
        <v>645</v>
      </c>
      <c r="D13866">
        <v>162413923015</v>
      </c>
      <c r="E13866">
        <v>1</v>
      </c>
      <c r="F13866">
        <v>0</v>
      </c>
      <c r="G13866">
        <v>0</v>
      </c>
      <c r="H13866">
        <v>100000000000</v>
      </c>
      <c r="I13866">
        <v>340000000</v>
      </c>
      <c r="J13866">
        <v>0.03</v>
      </c>
    </row>
    <row r="13867" spans="1:10" customFormat="1" hidden="1" x14ac:dyDescent="0.25">
      <c r="A13867">
        <v>223</v>
      </c>
      <c r="B13867" t="s">
        <v>561</v>
      </c>
      <c r="C13867" t="s">
        <v>562</v>
      </c>
      <c r="D13867">
        <v>0</v>
      </c>
      <c r="E13867">
        <v>0</v>
      </c>
      <c r="F13867">
        <v>0</v>
      </c>
      <c r="G13867">
        <v>0</v>
      </c>
      <c r="H13867">
        <v>10000000000</v>
      </c>
      <c r="I13867">
        <v>340000000</v>
      </c>
      <c r="J13867">
        <v>2.5000000000000001E-2</v>
      </c>
    </row>
    <row r="13868" spans="1:10" customFormat="1" hidden="1" x14ac:dyDescent="0.25">
      <c r="A13868">
        <v>223</v>
      </c>
      <c r="B13868" t="s">
        <v>591</v>
      </c>
      <c r="D13868">
        <v>300822669</v>
      </c>
      <c r="E13868">
        <v>1</v>
      </c>
      <c r="F13868">
        <v>0</v>
      </c>
      <c r="G13868">
        <v>0</v>
      </c>
      <c r="H13868">
        <v>100000000</v>
      </c>
      <c r="I13868">
        <v>345000000</v>
      </c>
      <c r="J13868">
        <v>5.0000000000000001E-3</v>
      </c>
    </row>
    <row r="13869" spans="1:10" customFormat="1" hidden="1" x14ac:dyDescent="0.25">
      <c r="A13869">
        <v>223</v>
      </c>
      <c r="B13869" t="s">
        <v>770</v>
      </c>
      <c r="C13869" t="s">
        <v>771</v>
      </c>
      <c r="D13869">
        <v>1140118153363</v>
      </c>
      <c r="E13869">
        <v>1</v>
      </c>
      <c r="F13869">
        <v>0</v>
      </c>
      <c r="G13869">
        <v>0</v>
      </c>
      <c r="H13869">
        <v>900000000000</v>
      </c>
      <c r="I13869">
        <v>340000000</v>
      </c>
      <c r="J13869">
        <v>0</v>
      </c>
    </row>
    <row r="13870" spans="1:10" customFormat="1" hidden="1" x14ac:dyDescent="0.25">
      <c r="A13870">
        <v>223</v>
      </c>
      <c r="B13870" t="s">
        <v>675</v>
      </c>
      <c r="C13870" t="s">
        <v>676</v>
      </c>
      <c r="D13870">
        <v>3929676405895</v>
      </c>
      <c r="E13870">
        <v>340000000</v>
      </c>
      <c r="F13870">
        <v>1051464136</v>
      </c>
      <c r="G13870">
        <v>1</v>
      </c>
      <c r="H13870">
        <v>375000000000</v>
      </c>
      <c r="I13870">
        <v>340000000</v>
      </c>
      <c r="J13870">
        <v>0</v>
      </c>
    </row>
    <row r="13871" spans="1:10" customFormat="1" hidden="1" x14ac:dyDescent="0.25">
      <c r="A13871">
        <v>223</v>
      </c>
      <c r="B13871" t="s">
        <v>333</v>
      </c>
      <c r="C13871" t="s">
        <v>334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customFormat="1" hidden="1" x14ac:dyDescent="0.25">
      <c r="A13872">
        <v>223</v>
      </c>
      <c r="B13872" t="s">
        <v>1875</v>
      </c>
      <c r="C13872" t="s">
        <v>1876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 customFormat="1" hidden="1" x14ac:dyDescent="0.25">
      <c r="A13873">
        <v>223</v>
      </c>
      <c r="B13873" t="s">
        <v>2225</v>
      </c>
      <c r="C13873" t="s">
        <v>2226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customFormat="1" hidden="1" x14ac:dyDescent="0.25">
      <c r="A13874">
        <v>223</v>
      </c>
      <c r="B13874" t="s">
        <v>1032</v>
      </c>
      <c r="C13874" t="s">
        <v>1033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 customFormat="1" hidden="1" x14ac:dyDescent="0.25">
      <c r="A13875">
        <v>223</v>
      </c>
      <c r="B13875" t="s">
        <v>323</v>
      </c>
      <c r="C13875" t="s">
        <v>324</v>
      </c>
      <c r="D13875">
        <v>875062694170</v>
      </c>
      <c r="E13875">
        <v>1</v>
      </c>
      <c r="F13875">
        <v>0</v>
      </c>
      <c r="G13875">
        <v>0</v>
      </c>
      <c r="H13875">
        <v>450000000000</v>
      </c>
      <c r="I13875">
        <v>340000000</v>
      </c>
      <c r="J13875">
        <v>7.4999999999999997E-3</v>
      </c>
    </row>
    <row r="13876" spans="1:10" customFormat="1" hidden="1" x14ac:dyDescent="0.25">
      <c r="A13876">
        <v>223</v>
      </c>
      <c r="B13876" t="s">
        <v>1076</v>
      </c>
      <c r="C13876" t="s">
        <v>1077</v>
      </c>
      <c r="D13876">
        <v>1114763343951</v>
      </c>
      <c r="E13876">
        <v>1</v>
      </c>
      <c r="F13876">
        <v>0</v>
      </c>
      <c r="G13876">
        <v>0</v>
      </c>
      <c r="H13876">
        <v>777000000000</v>
      </c>
      <c r="I13876">
        <v>340000000</v>
      </c>
      <c r="J13876">
        <v>2.5000000000000001E-2</v>
      </c>
    </row>
    <row r="13877" spans="1:10" customFormat="1" hidden="1" x14ac:dyDescent="0.25">
      <c r="A13877">
        <v>223</v>
      </c>
      <c r="B13877" t="s">
        <v>923</v>
      </c>
      <c r="C13877" t="s">
        <v>924</v>
      </c>
      <c r="D13877">
        <v>1021652689</v>
      </c>
      <c r="E13877">
        <v>1</v>
      </c>
      <c r="F13877">
        <v>0</v>
      </c>
      <c r="G13877">
        <v>0</v>
      </c>
      <c r="H13877">
        <v>1000000000</v>
      </c>
      <c r="I13877">
        <v>340000000</v>
      </c>
      <c r="J13877">
        <v>0</v>
      </c>
    </row>
    <row r="13878" spans="1:10" customFormat="1" hidden="1" x14ac:dyDescent="0.25">
      <c r="A13878">
        <v>223</v>
      </c>
      <c r="B13878" t="s">
        <v>1703</v>
      </c>
      <c r="C13878" t="s">
        <v>1704</v>
      </c>
      <c r="D13878">
        <v>182063773966322</v>
      </c>
      <c r="E13878">
        <v>5049867596</v>
      </c>
      <c r="F13878">
        <v>129857778020</v>
      </c>
      <c r="G13878">
        <v>97</v>
      </c>
      <c r="H13878">
        <v>1000000000</v>
      </c>
      <c r="I13878">
        <v>340000000</v>
      </c>
      <c r="J13878">
        <v>3.5000000000000003E-2</v>
      </c>
    </row>
    <row r="13879" spans="1:10" customFormat="1" hidden="1" x14ac:dyDescent="0.25">
      <c r="A13879">
        <v>223</v>
      </c>
      <c r="B13879" t="s">
        <v>1946</v>
      </c>
      <c r="C13879" t="s">
        <v>1947</v>
      </c>
      <c r="D13879">
        <v>144119678018</v>
      </c>
      <c r="E13879">
        <v>1</v>
      </c>
      <c r="F13879">
        <v>0</v>
      </c>
      <c r="G13879">
        <v>0</v>
      </c>
      <c r="H13879">
        <v>88000000000</v>
      </c>
      <c r="I13879">
        <v>340000000</v>
      </c>
      <c r="J13879">
        <v>0.02</v>
      </c>
    </row>
    <row r="13880" spans="1:10" customFormat="1" hidden="1" x14ac:dyDescent="0.25">
      <c r="A13880">
        <v>223</v>
      </c>
      <c r="B13880" t="s">
        <v>2566</v>
      </c>
      <c r="C13880" t="s">
        <v>2567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customFormat="1" hidden="1" x14ac:dyDescent="0.25">
      <c r="A13881">
        <v>223</v>
      </c>
      <c r="B13881" t="s">
        <v>2089</v>
      </c>
      <c r="C13881" t="s">
        <v>2090</v>
      </c>
      <c r="D13881">
        <v>25115266071</v>
      </c>
      <c r="E13881">
        <v>1</v>
      </c>
      <c r="F13881">
        <v>0</v>
      </c>
      <c r="G13881">
        <v>0</v>
      </c>
      <c r="H13881">
        <v>75000000000</v>
      </c>
      <c r="I13881">
        <v>340000000</v>
      </c>
      <c r="J13881">
        <v>0</v>
      </c>
    </row>
    <row r="13882" spans="1:10" customFormat="1" hidden="1" x14ac:dyDescent="0.25">
      <c r="A13882">
        <v>223</v>
      </c>
      <c r="B13882" t="s">
        <v>1840</v>
      </c>
      <c r="C13882" t="s">
        <v>1841</v>
      </c>
      <c r="D13882">
        <v>0</v>
      </c>
      <c r="E13882">
        <v>0</v>
      </c>
      <c r="F13882">
        <v>0</v>
      </c>
      <c r="G13882">
        <v>0</v>
      </c>
      <c r="H13882">
        <v>51999000000</v>
      </c>
      <c r="I13882">
        <v>340000000</v>
      </c>
      <c r="J13882">
        <v>0.03</v>
      </c>
    </row>
    <row r="13883" spans="1:10" customFormat="1" hidden="1" x14ac:dyDescent="0.25">
      <c r="A13883">
        <v>223</v>
      </c>
      <c r="B13883" s="161" t="s">
        <v>1846</v>
      </c>
      <c r="C13883" t="s">
        <v>1847</v>
      </c>
      <c r="D13883">
        <v>0</v>
      </c>
      <c r="E13883">
        <v>0</v>
      </c>
      <c r="F13883">
        <v>0</v>
      </c>
      <c r="G13883">
        <v>0</v>
      </c>
      <c r="H13883">
        <v>100000000000</v>
      </c>
      <c r="I13883">
        <v>340000000</v>
      </c>
      <c r="J13883">
        <v>0.01</v>
      </c>
    </row>
    <row r="13884" spans="1:10" customFormat="1" hidden="1" x14ac:dyDescent="0.25">
      <c r="A13884">
        <v>223</v>
      </c>
      <c r="B13884" t="s">
        <v>423</v>
      </c>
      <c r="C13884" t="s">
        <v>424</v>
      </c>
      <c r="D13884">
        <v>101990806662</v>
      </c>
      <c r="E13884">
        <v>1</v>
      </c>
      <c r="F13884">
        <v>0</v>
      </c>
      <c r="G13884">
        <v>0</v>
      </c>
      <c r="H13884">
        <v>500000000</v>
      </c>
      <c r="I13884">
        <v>345000000</v>
      </c>
      <c r="J13884">
        <v>0.03</v>
      </c>
    </row>
    <row r="13885" spans="1:10" customFormat="1" hidden="1" x14ac:dyDescent="0.25">
      <c r="A13885">
        <v>223</v>
      </c>
      <c r="B13885" t="s">
        <v>1394</v>
      </c>
      <c r="C13885" t="s">
        <v>1395</v>
      </c>
      <c r="D13885">
        <v>14612220894</v>
      </c>
      <c r="E13885">
        <v>1</v>
      </c>
      <c r="F13885">
        <v>0</v>
      </c>
      <c r="G13885">
        <v>0</v>
      </c>
      <c r="H13885">
        <v>100000000</v>
      </c>
      <c r="I13885">
        <v>345000000</v>
      </c>
      <c r="J13885">
        <v>4.4999999999999998E-2</v>
      </c>
    </row>
    <row r="13886" spans="1:10" customFormat="1" hidden="1" x14ac:dyDescent="0.25">
      <c r="A13886">
        <v>223</v>
      </c>
      <c r="B13886" t="s">
        <v>1281</v>
      </c>
      <c r="C13886" t="s">
        <v>1282</v>
      </c>
      <c r="D13886">
        <v>404563936009</v>
      </c>
      <c r="E13886">
        <v>1</v>
      </c>
      <c r="F13886">
        <v>0</v>
      </c>
      <c r="G13886">
        <v>0</v>
      </c>
      <c r="H13886">
        <v>114509625174</v>
      </c>
      <c r="I13886">
        <v>340000000</v>
      </c>
      <c r="J13886">
        <v>0.03</v>
      </c>
    </row>
    <row r="13887" spans="1:10" customFormat="1" hidden="1" x14ac:dyDescent="0.25">
      <c r="A13887">
        <v>223</v>
      </c>
      <c r="B13887" t="s">
        <v>1537</v>
      </c>
      <c r="C13887" t="s">
        <v>1538</v>
      </c>
      <c r="D13887">
        <v>8129095</v>
      </c>
      <c r="E13887">
        <v>1</v>
      </c>
      <c r="F13887">
        <v>0</v>
      </c>
      <c r="G13887">
        <v>0</v>
      </c>
      <c r="H13887">
        <v>1000000</v>
      </c>
      <c r="I13887">
        <v>340000000</v>
      </c>
      <c r="J13887">
        <v>7.77E-3</v>
      </c>
    </row>
    <row r="13888" spans="1:10" customFormat="1" hidden="1" x14ac:dyDescent="0.25">
      <c r="A13888">
        <v>223</v>
      </c>
      <c r="B13888" t="s">
        <v>988</v>
      </c>
      <c r="D13888">
        <v>102802555</v>
      </c>
      <c r="E13888">
        <v>1</v>
      </c>
      <c r="F13888">
        <v>0</v>
      </c>
      <c r="G13888">
        <v>0</v>
      </c>
      <c r="H13888">
        <v>100000000</v>
      </c>
      <c r="I13888">
        <v>340000000</v>
      </c>
      <c r="J13888">
        <v>0.15</v>
      </c>
    </row>
    <row r="13889" spans="1:10" customFormat="1" hidden="1" x14ac:dyDescent="0.25">
      <c r="A13889">
        <v>223</v>
      </c>
      <c r="B13889" t="s">
        <v>524</v>
      </c>
      <c r="C13889" t="s">
        <v>525</v>
      </c>
      <c r="D13889">
        <v>3304779379065</v>
      </c>
      <c r="E13889">
        <v>340000000</v>
      </c>
      <c r="F13889">
        <v>1051561668</v>
      </c>
      <c r="G13889">
        <v>1</v>
      </c>
      <c r="H13889">
        <v>450000000000</v>
      </c>
      <c r="I13889">
        <v>340000000</v>
      </c>
      <c r="J13889">
        <v>0</v>
      </c>
    </row>
    <row r="13890" spans="1:10" customFormat="1" hidden="1" x14ac:dyDescent="0.25">
      <c r="A13890">
        <v>223</v>
      </c>
      <c r="B13890" t="s">
        <v>1008</v>
      </c>
      <c r="C13890" t="s">
        <v>1009</v>
      </c>
      <c r="D13890">
        <v>25983719294413</v>
      </c>
      <c r="E13890">
        <v>670622684</v>
      </c>
      <c r="F13890">
        <v>32731645805</v>
      </c>
      <c r="G13890">
        <v>24</v>
      </c>
      <c r="H13890">
        <v>500000000000</v>
      </c>
      <c r="I13890">
        <v>340000000</v>
      </c>
      <c r="J13890">
        <v>0.01</v>
      </c>
    </row>
    <row r="13891" spans="1:10" customFormat="1" hidden="1" x14ac:dyDescent="0.25">
      <c r="A13891">
        <v>223</v>
      </c>
      <c r="B13891" t="s">
        <v>903</v>
      </c>
      <c r="C13891" t="s">
        <v>904</v>
      </c>
      <c r="D13891">
        <v>1132926042294</v>
      </c>
      <c r="E13891">
        <v>392545051</v>
      </c>
      <c r="F13891">
        <v>998355973</v>
      </c>
      <c r="G13891">
        <v>1</v>
      </c>
      <c r="H13891">
        <v>55000000000</v>
      </c>
      <c r="I13891">
        <v>340000000</v>
      </c>
      <c r="J13891">
        <v>0.05</v>
      </c>
    </row>
    <row r="13892" spans="1:10" customFormat="1" hidden="1" x14ac:dyDescent="0.25">
      <c r="A13892">
        <v>223</v>
      </c>
      <c r="B13892" t="s">
        <v>1040</v>
      </c>
      <c r="C13892" t="s">
        <v>1041</v>
      </c>
      <c r="D13892">
        <v>100007089863</v>
      </c>
      <c r="E13892">
        <v>1</v>
      </c>
      <c r="F13892">
        <v>0</v>
      </c>
      <c r="G13892">
        <v>0</v>
      </c>
      <c r="H13892">
        <v>100000000000</v>
      </c>
      <c r="I13892">
        <v>340000000</v>
      </c>
      <c r="J13892">
        <v>2.5000000000000001E-2</v>
      </c>
    </row>
    <row r="13893" spans="1:10" customFormat="1" hidden="1" x14ac:dyDescent="0.25">
      <c r="A13893">
        <v>223</v>
      </c>
      <c r="B13893" t="s">
        <v>2574</v>
      </c>
      <c r="C13893" t="s">
        <v>1991</v>
      </c>
      <c r="D13893">
        <v>27786045665</v>
      </c>
      <c r="E13893">
        <v>1</v>
      </c>
      <c r="F13893">
        <v>0</v>
      </c>
      <c r="G13893">
        <v>0</v>
      </c>
      <c r="H13893">
        <v>200000000</v>
      </c>
      <c r="I13893">
        <v>345000000</v>
      </c>
      <c r="J13893">
        <v>0.02</v>
      </c>
    </row>
    <row r="13894" spans="1:10" customFormat="1" hidden="1" x14ac:dyDescent="0.25">
      <c r="A13894">
        <v>223</v>
      </c>
      <c r="B13894" t="s">
        <v>600</v>
      </c>
      <c r="C13894" t="s">
        <v>601</v>
      </c>
      <c r="D13894">
        <v>272093781670</v>
      </c>
      <c r="E13894">
        <v>1</v>
      </c>
      <c r="F13894">
        <v>0</v>
      </c>
      <c r="G13894">
        <v>0</v>
      </c>
      <c r="H13894">
        <v>10000000000</v>
      </c>
      <c r="I13894">
        <v>340000000</v>
      </c>
      <c r="J13894">
        <v>1.9900000000000001E-2</v>
      </c>
    </row>
    <row r="13895" spans="1:10" customFormat="1" hidden="1" x14ac:dyDescent="0.25">
      <c r="A13895">
        <v>223</v>
      </c>
      <c r="B13895" t="s">
        <v>606</v>
      </c>
      <c r="C13895" t="s">
        <v>607</v>
      </c>
      <c r="D13895">
        <v>137114352874</v>
      </c>
      <c r="E13895">
        <v>1</v>
      </c>
      <c r="F13895">
        <v>0</v>
      </c>
      <c r="G13895">
        <v>0</v>
      </c>
      <c r="H13895">
        <v>125000000000</v>
      </c>
      <c r="I13895">
        <v>340000000</v>
      </c>
      <c r="J13895">
        <v>0.01</v>
      </c>
    </row>
    <row r="13896" spans="1:10" customFormat="1" hidden="1" x14ac:dyDescent="0.25">
      <c r="A13896">
        <v>223</v>
      </c>
      <c r="B13896" t="s">
        <v>536</v>
      </c>
      <c r="C13896" t="s">
        <v>537</v>
      </c>
      <c r="D13896">
        <v>0</v>
      </c>
      <c r="E13896">
        <v>0</v>
      </c>
      <c r="F13896">
        <v>0</v>
      </c>
      <c r="G13896">
        <v>0</v>
      </c>
      <c r="H13896">
        <v>168000000000</v>
      </c>
      <c r="I13896">
        <v>340000000</v>
      </c>
      <c r="J13896">
        <v>3.5999999999999997E-2</v>
      </c>
    </row>
    <row r="13897" spans="1:10" customFormat="1" hidden="1" x14ac:dyDescent="0.25">
      <c r="A13897">
        <v>223</v>
      </c>
      <c r="B13897" t="s">
        <v>1770</v>
      </c>
      <c r="C13897" t="s">
        <v>1771</v>
      </c>
      <c r="D13897">
        <v>318098783747</v>
      </c>
      <c r="E13897">
        <v>1</v>
      </c>
      <c r="F13897">
        <v>0</v>
      </c>
      <c r="G13897">
        <v>0</v>
      </c>
      <c r="H13897">
        <v>100000000000</v>
      </c>
      <c r="I13897">
        <v>340000000</v>
      </c>
      <c r="J13897">
        <v>0.05</v>
      </c>
    </row>
    <row r="13898" spans="1:10" customFormat="1" hidden="1" x14ac:dyDescent="0.25">
      <c r="A13898">
        <v>223</v>
      </c>
      <c r="B13898" t="s">
        <v>1723</v>
      </c>
      <c r="C13898" t="s">
        <v>1724</v>
      </c>
      <c r="D13898">
        <v>384961159580</v>
      </c>
      <c r="E13898">
        <v>1</v>
      </c>
      <c r="F13898">
        <v>0</v>
      </c>
      <c r="G13898">
        <v>0</v>
      </c>
      <c r="H13898">
        <v>50000000000</v>
      </c>
      <c r="I13898">
        <v>340000000</v>
      </c>
      <c r="J13898">
        <v>0.02</v>
      </c>
    </row>
    <row r="13899" spans="1:10" customFormat="1" hidden="1" x14ac:dyDescent="0.25">
      <c r="A13899">
        <v>223</v>
      </c>
      <c r="B13899" t="s">
        <v>1199</v>
      </c>
      <c r="C13899" t="s">
        <v>1200</v>
      </c>
      <c r="D13899">
        <v>1021651193</v>
      </c>
      <c r="E13899">
        <v>1</v>
      </c>
      <c r="F13899">
        <v>0</v>
      </c>
      <c r="G13899">
        <v>0</v>
      </c>
      <c r="H13899">
        <v>1000000000</v>
      </c>
      <c r="I13899">
        <v>340000000</v>
      </c>
      <c r="J13899">
        <v>0</v>
      </c>
    </row>
    <row r="13900" spans="1:10" customFormat="1" hidden="1" x14ac:dyDescent="0.25">
      <c r="A13900">
        <v>223</v>
      </c>
      <c r="B13900" t="s">
        <v>216</v>
      </c>
      <c r="C13900" t="s">
        <v>217</v>
      </c>
      <c r="D13900">
        <v>12621038</v>
      </c>
      <c r="E13900">
        <v>1</v>
      </c>
      <c r="F13900">
        <v>0</v>
      </c>
      <c r="G13900">
        <v>0</v>
      </c>
      <c r="H13900">
        <v>5000000</v>
      </c>
      <c r="I13900">
        <v>340000000</v>
      </c>
      <c r="J13900">
        <v>0.03</v>
      </c>
    </row>
    <row r="13901" spans="1:10" customFormat="1" hidden="1" x14ac:dyDescent="0.25">
      <c r="A13901">
        <v>223</v>
      </c>
      <c r="B13901" t="s">
        <v>2615</v>
      </c>
      <c r="C13901" t="s">
        <v>2616</v>
      </c>
      <c r="D13901">
        <v>559758732327</v>
      </c>
      <c r="E13901">
        <v>1</v>
      </c>
      <c r="F13901">
        <v>0</v>
      </c>
      <c r="G13901">
        <v>0</v>
      </c>
      <c r="H13901">
        <v>550000000000</v>
      </c>
      <c r="I13901">
        <v>340000000</v>
      </c>
      <c r="J13901">
        <v>0.03</v>
      </c>
    </row>
    <row r="13902" spans="1:10" customFormat="1" hidden="1" x14ac:dyDescent="0.25">
      <c r="A13902">
        <v>223</v>
      </c>
      <c r="B13902" t="s">
        <v>2024</v>
      </c>
      <c r="C13902" t="s">
        <v>2025</v>
      </c>
      <c r="D13902">
        <v>1112614218</v>
      </c>
      <c r="E13902">
        <v>1</v>
      </c>
      <c r="F13902">
        <v>0</v>
      </c>
      <c r="G13902">
        <v>0</v>
      </c>
      <c r="H13902">
        <v>1000000000</v>
      </c>
      <c r="I13902">
        <v>340000000</v>
      </c>
      <c r="J13902">
        <v>3.5000000000000003E-2</v>
      </c>
    </row>
    <row r="13903" spans="1:10" customFormat="1" hidden="1" x14ac:dyDescent="0.25">
      <c r="A13903">
        <v>223</v>
      </c>
      <c r="B13903" t="s">
        <v>2123</v>
      </c>
      <c r="C13903" t="s">
        <v>2124</v>
      </c>
      <c r="D13903">
        <v>28749777028</v>
      </c>
      <c r="E13903">
        <v>1</v>
      </c>
      <c r="F13903">
        <v>0</v>
      </c>
      <c r="G13903">
        <v>0</v>
      </c>
      <c r="H13903">
        <v>900000000</v>
      </c>
      <c r="I13903">
        <v>340000000</v>
      </c>
      <c r="J13903">
        <v>0.04</v>
      </c>
    </row>
    <row r="13904" spans="1:10" customFormat="1" hidden="1" x14ac:dyDescent="0.25">
      <c r="A13904">
        <v>223</v>
      </c>
      <c r="B13904" t="s">
        <v>195</v>
      </c>
      <c r="C13904" t="s">
        <v>196</v>
      </c>
      <c r="D13904">
        <v>32366056333</v>
      </c>
      <c r="E13904">
        <v>1</v>
      </c>
      <c r="F13904">
        <v>0</v>
      </c>
      <c r="G13904">
        <v>0</v>
      </c>
      <c r="H13904">
        <v>1000000</v>
      </c>
      <c r="I13904">
        <v>340000000</v>
      </c>
      <c r="J13904">
        <v>7.77E-3</v>
      </c>
    </row>
    <row r="13905" spans="1:10" customFormat="1" hidden="1" x14ac:dyDescent="0.25">
      <c r="A13905">
        <v>223</v>
      </c>
      <c r="B13905" t="s">
        <v>2763</v>
      </c>
      <c r="C13905" t="s">
        <v>2764</v>
      </c>
      <c r="D13905">
        <v>1313472037</v>
      </c>
      <c r="E13905">
        <v>1</v>
      </c>
      <c r="F13905">
        <v>0</v>
      </c>
      <c r="G13905">
        <v>0</v>
      </c>
      <c r="H13905">
        <v>888000000</v>
      </c>
      <c r="I13905">
        <v>340000000</v>
      </c>
      <c r="J13905">
        <v>5.0000000000000001E-3</v>
      </c>
    </row>
    <row r="13906" spans="1:10" customFormat="1" hidden="1" x14ac:dyDescent="0.25">
      <c r="A13906">
        <v>223</v>
      </c>
      <c r="B13906" t="s">
        <v>2579</v>
      </c>
      <c r="C13906" t="s">
        <v>2580</v>
      </c>
      <c r="D13906">
        <v>162514745594674</v>
      </c>
      <c r="E13906">
        <v>127953463088</v>
      </c>
      <c r="F13906">
        <v>0</v>
      </c>
      <c r="G13906">
        <v>92</v>
      </c>
      <c r="H13906">
        <v>0</v>
      </c>
      <c r="I13906">
        <v>340000000</v>
      </c>
      <c r="J13906">
        <v>1</v>
      </c>
    </row>
    <row r="13907" spans="1:10" customFormat="1" hidden="1" x14ac:dyDescent="0.25">
      <c r="A13907">
        <v>223</v>
      </c>
      <c r="B13907" t="s">
        <v>1260</v>
      </c>
      <c r="C13907" t="s">
        <v>479</v>
      </c>
      <c r="D13907">
        <v>0</v>
      </c>
      <c r="E13907">
        <v>0</v>
      </c>
      <c r="F13907">
        <v>0</v>
      </c>
      <c r="G13907">
        <v>0</v>
      </c>
      <c r="H13907">
        <v>5000000000</v>
      </c>
      <c r="I13907">
        <v>340000000</v>
      </c>
      <c r="J13907">
        <v>0.03</v>
      </c>
    </row>
    <row r="13908" spans="1:10" customFormat="1" hidden="1" x14ac:dyDescent="0.25">
      <c r="A13908">
        <v>223</v>
      </c>
      <c r="B13908" t="s">
        <v>1579</v>
      </c>
      <c r="C13908" t="s">
        <v>1580</v>
      </c>
      <c r="D13908">
        <v>0</v>
      </c>
      <c r="E13908">
        <v>0</v>
      </c>
      <c r="F13908">
        <v>0</v>
      </c>
      <c r="G13908">
        <v>0</v>
      </c>
      <c r="H13908">
        <v>10000000000</v>
      </c>
      <c r="I13908">
        <v>340000000</v>
      </c>
      <c r="J13908">
        <v>0</v>
      </c>
    </row>
    <row r="13909" spans="1:10" customFormat="1" hidden="1" x14ac:dyDescent="0.25">
      <c r="A13909">
        <v>223</v>
      </c>
      <c r="B13909" t="s">
        <v>747</v>
      </c>
      <c r="C13909" t="s">
        <v>748</v>
      </c>
      <c r="D13909">
        <v>3388220365</v>
      </c>
      <c r="E13909">
        <v>1</v>
      </c>
      <c r="F13909">
        <v>0</v>
      </c>
      <c r="G13909">
        <v>0</v>
      </c>
      <c r="H13909">
        <v>100000000000</v>
      </c>
      <c r="I13909">
        <v>340000000</v>
      </c>
      <c r="J13909">
        <v>4.4999999999999998E-2</v>
      </c>
    </row>
    <row r="13910" spans="1:10" customFormat="1" hidden="1" x14ac:dyDescent="0.25">
      <c r="A13910">
        <v>223</v>
      </c>
      <c r="B13910" t="s">
        <v>385</v>
      </c>
      <c r="C13910" t="s">
        <v>386</v>
      </c>
      <c r="D13910">
        <v>54896703274534</v>
      </c>
      <c r="E13910">
        <v>1922530822</v>
      </c>
      <c r="F13910">
        <v>30068085633</v>
      </c>
      <c r="G13910">
        <v>23</v>
      </c>
      <c r="H13910">
        <v>50000000000</v>
      </c>
      <c r="I13910">
        <v>340000000</v>
      </c>
      <c r="J13910">
        <v>0.05</v>
      </c>
    </row>
    <row r="13911" spans="1:10" customFormat="1" hidden="1" x14ac:dyDescent="0.25">
      <c r="A13911">
        <v>223</v>
      </c>
      <c r="B13911" t="s">
        <v>652</v>
      </c>
      <c r="C13911" t="s">
        <v>653</v>
      </c>
      <c r="D13911">
        <v>976149375596</v>
      </c>
      <c r="E13911">
        <v>1</v>
      </c>
      <c r="F13911">
        <v>0</v>
      </c>
      <c r="G13911">
        <v>0</v>
      </c>
      <c r="H13911">
        <v>8000000000</v>
      </c>
      <c r="I13911">
        <v>340000000</v>
      </c>
      <c r="J13911">
        <v>0.01</v>
      </c>
    </row>
    <row r="13912" spans="1:10" customFormat="1" hidden="1" x14ac:dyDescent="0.25">
      <c r="A13912">
        <v>223</v>
      </c>
      <c r="B13912" t="s">
        <v>1103</v>
      </c>
      <c r="C13912" t="s">
        <v>1104</v>
      </c>
      <c r="D13912">
        <v>77735166440</v>
      </c>
      <c r="E13912">
        <v>1</v>
      </c>
      <c r="F13912">
        <v>0</v>
      </c>
      <c r="G13912">
        <v>0</v>
      </c>
      <c r="H13912">
        <v>500000000</v>
      </c>
      <c r="I13912">
        <v>340000000</v>
      </c>
      <c r="J13912">
        <v>0.03</v>
      </c>
    </row>
    <row r="13913" spans="1:10" customFormat="1" hidden="1" x14ac:dyDescent="0.25">
      <c r="A13913">
        <v>223</v>
      </c>
      <c r="B13913" t="s">
        <v>2522</v>
      </c>
      <c r="C13913" t="s">
        <v>2523</v>
      </c>
      <c r="D13913">
        <v>1624093721026</v>
      </c>
      <c r="E13913">
        <v>1</v>
      </c>
      <c r="F13913">
        <v>0</v>
      </c>
      <c r="G13913">
        <v>0</v>
      </c>
      <c r="H13913">
        <v>500000000</v>
      </c>
      <c r="I13913">
        <v>500000000</v>
      </c>
      <c r="J13913">
        <v>0.05</v>
      </c>
    </row>
    <row r="13914" spans="1:10" customFormat="1" hidden="1" x14ac:dyDescent="0.25">
      <c r="A13914">
        <v>223</v>
      </c>
      <c r="B13914" t="s">
        <v>2693</v>
      </c>
      <c r="C13914" t="s">
        <v>2694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 customFormat="1" hidden="1" x14ac:dyDescent="0.25">
      <c r="A13915">
        <v>219</v>
      </c>
      <c r="B13915" t="s">
        <v>1966</v>
      </c>
      <c r="C13915" t="s">
        <v>1967</v>
      </c>
      <c r="D13915">
        <v>47774423</v>
      </c>
      <c r="E13915">
        <v>1</v>
      </c>
      <c r="F13915">
        <v>0</v>
      </c>
      <c r="G13915">
        <v>0</v>
      </c>
      <c r="H13915">
        <v>0</v>
      </c>
      <c r="I13915">
        <v>340000000</v>
      </c>
      <c r="J13915">
        <v>1.4999999999999999E-2</v>
      </c>
    </row>
    <row r="13916" spans="1:10" customFormat="1" hidden="1" x14ac:dyDescent="0.25">
      <c r="A13916">
        <v>223</v>
      </c>
      <c r="B13916" t="s">
        <v>1131</v>
      </c>
      <c r="C13916" t="s">
        <v>1132</v>
      </c>
      <c r="D13916">
        <v>2050904676150</v>
      </c>
      <c r="E13916">
        <v>340000000</v>
      </c>
      <c r="F13916">
        <v>1051608295</v>
      </c>
      <c r="G13916">
        <v>1</v>
      </c>
      <c r="H13916">
        <v>1500000000000</v>
      </c>
      <c r="I13916">
        <v>340000000</v>
      </c>
      <c r="J13916">
        <v>0</v>
      </c>
    </row>
    <row r="13917" spans="1:10" customFormat="1" hidden="1" x14ac:dyDescent="0.25">
      <c r="A13917">
        <v>223</v>
      </c>
      <c r="B13917" t="s">
        <v>315</v>
      </c>
      <c r="C13917" t="s">
        <v>316</v>
      </c>
      <c r="D13917">
        <v>13088301588751</v>
      </c>
      <c r="E13917">
        <v>378006905</v>
      </c>
      <c r="F13917">
        <v>3801074466</v>
      </c>
      <c r="G13917">
        <v>3</v>
      </c>
      <c r="H13917">
        <v>1250000030000</v>
      </c>
      <c r="I13917">
        <v>340000000</v>
      </c>
      <c r="J13917">
        <v>9.9000000000000008E-3</v>
      </c>
    </row>
    <row r="13918" spans="1:10" customFormat="1" hidden="1" x14ac:dyDescent="0.25">
      <c r="A13918">
        <v>223</v>
      </c>
      <c r="B13918" t="s">
        <v>997</v>
      </c>
      <c r="C13918" t="s">
        <v>998</v>
      </c>
      <c r="D13918">
        <v>364338139650</v>
      </c>
      <c r="E13918">
        <v>361018813</v>
      </c>
      <c r="F13918">
        <v>1029921881</v>
      </c>
      <c r="G13918">
        <v>1</v>
      </c>
      <c r="H13918">
        <v>100000000000</v>
      </c>
      <c r="I13918">
        <v>340000000</v>
      </c>
      <c r="J13918">
        <v>0.02</v>
      </c>
    </row>
    <row r="13919" spans="1:10" customFormat="1" hidden="1" x14ac:dyDescent="0.25">
      <c r="A13919">
        <v>223</v>
      </c>
      <c r="B13919" t="s">
        <v>319</v>
      </c>
      <c r="C13919" t="s">
        <v>320</v>
      </c>
      <c r="D13919">
        <v>497030287</v>
      </c>
      <c r="E13919">
        <v>1</v>
      </c>
      <c r="F13919">
        <v>0</v>
      </c>
      <c r="G13919">
        <v>0</v>
      </c>
      <c r="H13919">
        <v>50000000</v>
      </c>
      <c r="I13919">
        <v>345000000</v>
      </c>
      <c r="J13919">
        <v>5.0000000000000001E-3</v>
      </c>
    </row>
    <row r="13920" spans="1:10" customFormat="1" hidden="1" x14ac:dyDescent="0.25">
      <c r="A13920">
        <v>223</v>
      </c>
      <c r="B13920" t="s">
        <v>1095</v>
      </c>
      <c r="C13920" t="s">
        <v>1096</v>
      </c>
      <c r="D13920">
        <v>1665075284072</v>
      </c>
      <c r="E13920">
        <v>397321992</v>
      </c>
      <c r="F13920">
        <v>994117850</v>
      </c>
      <c r="G13920">
        <v>1</v>
      </c>
      <c r="H13920">
        <v>446000000000</v>
      </c>
      <c r="I13920">
        <v>345000000</v>
      </c>
      <c r="J13920">
        <v>0.05</v>
      </c>
    </row>
    <row r="13921" spans="1:10" customFormat="1" hidden="1" x14ac:dyDescent="0.25">
      <c r="A13921">
        <v>223</v>
      </c>
      <c r="B13921" t="s">
        <v>2497</v>
      </c>
      <c r="C13921" t="s">
        <v>2498</v>
      </c>
      <c r="D13921">
        <v>126302081941</v>
      </c>
      <c r="E13921">
        <v>1</v>
      </c>
      <c r="F13921">
        <v>0</v>
      </c>
      <c r="G13921">
        <v>0</v>
      </c>
      <c r="H13921">
        <v>15000000000</v>
      </c>
      <c r="I13921">
        <v>340000000</v>
      </c>
      <c r="J13921">
        <v>0.02</v>
      </c>
    </row>
    <row r="13922" spans="1:10" customFormat="1" hidden="1" x14ac:dyDescent="0.25">
      <c r="A13922">
        <v>223</v>
      </c>
      <c r="B13922" t="s">
        <v>1697</v>
      </c>
      <c r="C13922" t="s">
        <v>1698</v>
      </c>
      <c r="D13922">
        <v>0</v>
      </c>
      <c r="E13922">
        <v>0</v>
      </c>
      <c r="F13922">
        <v>0</v>
      </c>
      <c r="G13922">
        <v>0</v>
      </c>
      <c r="H13922">
        <v>444000000</v>
      </c>
      <c r="I13922">
        <v>444000000</v>
      </c>
      <c r="J13922">
        <v>0</v>
      </c>
    </row>
    <row r="13923" spans="1:10" customFormat="1" hidden="1" x14ac:dyDescent="0.25">
      <c r="A13923">
        <v>223</v>
      </c>
      <c r="B13923" t="s">
        <v>546</v>
      </c>
      <c r="C13923" t="s">
        <v>547</v>
      </c>
      <c r="D13923">
        <v>32409072457</v>
      </c>
      <c r="E13923">
        <v>1</v>
      </c>
      <c r="F13923">
        <v>0</v>
      </c>
      <c r="G13923">
        <v>0</v>
      </c>
      <c r="H13923">
        <v>30000000000</v>
      </c>
      <c r="I13923">
        <v>345000000</v>
      </c>
      <c r="J13923">
        <v>0.04</v>
      </c>
    </row>
    <row r="13924" spans="1:10" customFormat="1" hidden="1" x14ac:dyDescent="0.25">
      <c r="A13924">
        <v>223</v>
      </c>
      <c r="B13924" t="s">
        <v>1820</v>
      </c>
      <c r="C13924" t="s">
        <v>1821</v>
      </c>
      <c r="D13924">
        <v>113532116398</v>
      </c>
      <c r="E13924">
        <v>1</v>
      </c>
      <c r="F13924">
        <v>0</v>
      </c>
      <c r="G13924">
        <v>0</v>
      </c>
      <c r="H13924">
        <v>100000000000</v>
      </c>
      <c r="I13924">
        <v>340000000</v>
      </c>
      <c r="J13924">
        <v>0</v>
      </c>
    </row>
    <row r="13925" spans="1:10" customFormat="1" hidden="1" x14ac:dyDescent="0.25">
      <c r="A13925">
        <v>223</v>
      </c>
      <c r="B13925" t="s">
        <v>650</v>
      </c>
      <c r="C13925" t="s">
        <v>651</v>
      </c>
      <c r="D13925">
        <v>417124365890</v>
      </c>
      <c r="E13925">
        <v>358389008</v>
      </c>
      <c r="F13925">
        <v>1032411457</v>
      </c>
      <c r="G13925">
        <v>1</v>
      </c>
      <c r="H13925">
        <v>1000000000</v>
      </c>
      <c r="I13925">
        <v>340000000</v>
      </c>
      <c r="J13925">
        <v>1.7500000000000002E-2</v>
      </c>
    </row>
    <row r="13926" spans="1:10" customFormat="1" hidden="1" x14ac:dyDescent="0.25">
      <c r="A13926">
        <v>223</v>
      </c>
      <c r="B13926" t="s">
        <v>608</v>
      </c>
      <c r="C13926" t="s">
        <v>609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340000000</v>
      </c>
      <c r="J13926">
        <v>1.9E-2</v>
      </c>
    </row>
    <row r="13927" spans="1:10" customFormat="1" hidden="1" x14ac:dyDescent="0.25">
      <c r="A13927">
        <v>223</v>
      </c>
      <c r="B13927" t="s">
        <v>776</v>
      </c>
      <c r="C13927" t="s">
        <v>777</v>
      </c>
      <c r="D13927">
        <v>15045167663300</v>
      </c>
      <c r="E13927">
        <v>527913710</v>
      </c>
      <c r="F13927">
        <v>9207771794</v>
      </c>
      <c r="G13927">
        <v>7</v>
      </c>
      <c r="H13927">
        <v>7000000000</v>
      </c>
      <c r="I13927">
        <v>340000000</v>
      </c>
      <c r="J13927">
        <v>0.02</v>
      </c>
    </row>
    <row r="13928" spans="1:10" customFormat="1" hidden="1" x14ac:dyDescent="0.25">
      <c r="A13928">
        <v>223</v>
      </c>
      <c r="B13928" t="s">
        <v>1940</v>
      </c>
      <c r="C13928" t="s">
        <v>1941</v>
      </c>
      <c r="D13928">
        <v>553036394120</v>
      </c>
      <c r="E13928">
        <v>340000000</v>
      </c>
      <c r="F13928">
        <v>1051068158</v>
      </c>
      <c r="G13928">
        <v>1</v>
      </c>
      <c r="H13928">
        <v>300000000000</v>
      </c>
      <c r="I13928">
        <v>340000000</v>
      </c>
      <c r="J13928">
        <v>0</v>
      </c>
    </row>
    <row r="13929" spans="1:10" customFormat="1" hidden="1" x14ac:dyDescent="0.25">
      <c r="A13929">
        <v>223</v>
      </c>
      <c r="B13929" t="s">
        <v>1830</v>
      </c>
      <c r="C13929" t="s">
        <v>1831</v>
      </c>
      <c r="D13929">
        <v>10055942819843</v>
      </c>
      <c r="E13929">
        <v>705315603</v>
      </c>
      <c r="F13929">
        <v>11811871179</v>
      </c>
      <c r="G13929">
        <v>9</v>
      </c>
      <c r="H13929">
        <v>10000000</v>
      </c>
      <c r="I13929">
        <v>340000000</v>
      </c>
      <c r="J13929">
        <v>0.03</v>
      </c>
    </row>
    <row r="13930" spans="1:10" customFormat="1" hidden="1" x14ac:dyDescent="0.25">
      <c r="A13930">
        <v>223</v>
      </c>
      <c r="B13930" t="s">
        <v>1348</v>
      </c>
      <c r="C13930" t="s">
        <v>1349</v>
      </c>
      <c r="D13930">
        <v>172502640022</v>
      </c>
      <c r="E13930">
        <v>1</v>
      </c>
      <c r="F13930">
        <v>0</v>
      </c>
      <c r="G13930">
        <v>0</v>
      </c>
      <c r="H13930">
        <v>130000000000</v>
      </c>
      <c r="I13930">
        <v>340000000</v>
      </c>
      <c r="J13930">
        <v>0.03</v>
      </c>
    </row>
    <row r="13931" spans="1:10" customFormat="1" hidden="1" x14ac:dyDescent="0.25">
      <c r="A13931">
        <v>223</v>
      </c>
      <c r="B13931" t="s">
        <v>1509</v>
      </c>
      <c r="C13931" t="s">
        <v>1510</v>
      </c>
      <c r="D13931">
        <v>29920281043</v>
      </c>
      <c r="E13931">
        <v>1</v>
      </c>
      <c r="F13931">
        <v>0</v>
      </c>
      <c r="G13931">
        <v>0</v>
      </c>
      <c r="H13931">
        <v>0</v>
      </c>
      <c r="I13931">
        <v>340000000</v>
      </c>
      <c r="J13931">
        <v>4.8000000000000001E-2</v>
      </c>
    </row>
    <row r="13932" spans="1:10" customFormat="1" hidden="1" x14ac:dyDescent="0.25">
      <c r="A13932">
        <v>223</v>
      </c>
      <c r="B13932" t="s">
        <v>1318</v>
      </c>
      <c r="D13932">
        <v>321624382</v>
      </c>
      <c r="E13932">
        <v>1</v>
      </c>
      <c r="F13932">
        <v>0</v>
      </c>
      <c r="G13932">
        <v>0</v>
      </c>
      <c r="H13932">
        <v>20000000000</v>
      </c>
      <c r="I13932">
        <v>340000000</v>
      </c>
      <c r="J13932">
        <v>0.01</v>
      </c>
    </row>
    <row r="13933" spans="1:10" customFormat="1" hidden="1" x14ac:dyDescent="0.25">
      <c r="A13933">
        <v>223</v>
      </c>
      <c r="B13933" t="s">
        <v>1814</v>
      </c>
      <c r="C13933" t="s">
        <v>1815</v>
      </c>
      <c r="D13933">
        <v>6525489429</v>
      </c>
      <c r="E13933">
        <v>1</v>
      </c>
      <c r="F13933">
        <v>0</v>
      </c>
      <c r="G13933">
        <v>0</v>
      </c>
      <c r="H13933">
        <v>490000000</v>
      </c>
      <c r="I13933">
        <v>340000000</v>
      </c>
      <c r="J13933">
        <v>0.03</v>
      </c>
    </row>
    <row r="13934" spans="1:10" customFormat="1" hidden="1" x14ac:dyDescent="0.25">
      <c r="A13934">
        <v>223</v>
      </c>
      <c r="B13934" t="s">
        <v>1151</v>
      </c>
      <c r="C13934" t="s">
        <v>1152</v>
      </c>
      <c r="D13934">
        <v>1009761021638</v>
      </c>
      <c r="E13934">
        <v>1</v>
      </c>
      <c r="F13934">
        <v>0</v>
      </c>
      <c r="G13934">
        <v>0</v>
      </c>
      <c r="H13934">
        <v>149000000000</v>
      </c>
      <c r="I13934">
        <v>340000000</v>
      </c>
      <c r="J13934">
        <v>0.04</v>
      </c>
    </row>
    <row r="13935" spans="1:10" customFormat="1" hidden="1" x14ac:dyDescent="0.25">
      <c r="A13935">
        <v>223</v>
      </c>
      <c r="B13935" t="s">
        <v>2265</v>
      </c>
      <c r="D13935">
        <v>0</v>
      </c>
      <c r="E13935">
        <v>0</v>
      </c>
      <c r="F13935">
        <v>0</v>
      </c>
      <c r="G13935">
        <v>0</v>
      </c>
      <c r="H13935">
        <v>176836000000</v>
      </c>
      <c r="I13935">
        <v>345000000</v>
      </c>
      <c r="J13935">
        <v>0.02</v>
      </c>
    </row>
    <row r="13936" spans="1:10" customFormat="1" hidden="1" x14ac:dyDescent="0.25">
      <c r="A13936">
        <v>223</v>
      </c>
      <c r="B13936" t="s">
        <v>1609</v>
      </c>
      <c r="C13936" t="s">
        <v>1610</v>
      </c>
      <c r="D13936">
        <v>285607552906</v>
      </c>
      <c r="E13936">
        <v>1</v>
      </c>
      <c r="F13936">
        <v>0</v>
      </c>
      <c r="G13936">
        <v>0</v>
      </c>
      <c r="H13936">
        <v>20000000000</v>
      </c>
      <c r="I13936">
        <v>340000000</v>
      </c>
      <c r="J13936">
        <v>0</v>
      </c>
    </row>
    <row r="13937" spans="1:10" customFormat="1" hidden="1" x14ac:dyDescent="0.25">
      <c r="A13937">
        <v>223</v>
      </c>
      <c r="B13937" t="s">
        <v>1884</v>
      </c>
      <c r="C13937" t="s">
        <v>1885</v>
      </c>
      <c r="D13937">
        <v>17411869932459</v>
      </c>
      <c r="E13937">
        <v>12517239476</v>
      </c>
      <c r="F13937">
        <v>0</v>
      </c>
      <c r="G13937">
        <v>9</v>
      </c>
      <c r="H13937">
        <v>3000000000</v>
      </c>
      <c r="I13937">
        <v>340000000</v>
      </c>
      <c r="J13937">
        <v>1</v>
      </c>
    </row>
    <row r="13938" spans="1:10" customFormat="1" hidden="1" x14ac:dyDescent="0.25">
      <c r="A13938">
        <v>223</v>
      </c>
      <c r="B13938" t="s">
        <v>1858</v>
      </c>
      <c r="C13938" t="s">
        <v>1859</v>
      </c>
      <c r="D13938">
        <v>102228615160</v>
      </c>
      <c r="E13938">
        <v>1</v>
      </c>
      <c r="F13938">
        <v>0</v>
      </c>
      <c r="G13938">
        <v>0</v>
      </c>
      <c r="H13938">
        <v>11000000000</v>
      </c>
      <c r="I13938">
        <v>340000000</v>
      </c>
      <c r="J13938">
        <v>0.02</v>
      </c>
    </row>
    <row r="13939" spans="1:10" customFormat="1" hidden="1" x14ac:dyDescent="0.25">
      <c r="A13939">
        <v>223</v>
      </c>
      <c r="B13939" t="s">
        <v>1352</v>
      </c>
      <c r="C13939" t="s">
        <v>1353</v>
      </c>
      <c r="D13939">
        <v>2456022317</v>
      </c>
      <c r="E13939">
        <v>1</v>
      </c>
      <c r="F13939">
        <v>0</v>
      </c>
      <c r="G13939">
        <v>0</v>
      </c>
      <c r="H13939">
        <v>2000000000</v>
      </c>
      <c r="I13939">
        <v>340000000</v>
      </c>
      <c r="J13939">
        <v>0</v>
      </c>
    </row>
    <row r="13940" spans="1:10" customFormat="1" hidden="1" x14ac:dyDescent="0.25">
      <c r="A13940">
        <v>223</v>
      </c>
      <c r="B13940" t="s">
        <v>1739</v>
      </c>
      <c r="C13940" t="s">
        <v>1740</v>
      </c>
      <c r="D13940">
        <v>1021652689</v>
      </c>
      <c r="E13940">
        <v>1</v>
      </c>
      <c r="F13940">
        <v>0</v>
      </c>
      <c r="G13940">
        <v>0</v>
      </c>
      <c r="H13940">
        <v>1000000000</v>
      </c>
      <c r="I13940">
        <v>340000000</v>
      </c>
      <c r="J13940">
        <v>0</v>
      </c>
    </row>
    <row r="13941" spans="1:10" customFormat="1" hidden="1" x14ac:dyDescent="0.25">
      <c r="A13941">
        <v>223</v>
      </c>
      <c r="B13941" t="s">
        <v>1212</v>
      </c>
      <c r="C13941" t="s">
        <v>1213</v>
      </c>
      <c r="D13941">
        <v>184902883603</v>
      </c>
      <c r="E13941">
        <v>1</v>
      </c>
      <c r="F13941">
        <v>0</v>
      </c>
      <c r="G13941">
        <v>0</v>
      </c>
      <c r="H13941">
        <v>1000000</v>
      </c>
      <c r="I13941">
        <v>340000000</v>
      </c>
      <c r="J13941">
        <v>0.03</v>
      </c>
    </row>
    <row r="13942" spans="1:10" customFormat="1" hidden="1" x14ac:dyDescent="0.25">
      <c r="A13942">
        <v>223</v>
      </c>
      <c r="B13942" t="s">
        <v>1228</v>
      </c>
      <c r="C13942" t="s">
        <v>1229</v>
      </c>
      <c r="D13942">
        <v>170844108775333</v>
      </c>
      <c r="E13942">
        <v>14398516768</v>
      </c>
      <c r="F13942">
        <v>94083919913</v>
      </c>
      <c r="G13942">
        <v>78</v>
      </c>
      <c r="H13942">
        <v>1000000000</v>
      </c>
      <c r="I13942">
        <v>340000000</v>
      </c>
      <c r="J13942">
        <v>0.13</v>
      </c>
    </row>
    <row r="13943" spans="1:10" customFormat="1" hidden="1" x14ac:dyDescent="0.25">
      <c r="A13943">
        <v>223</v>
      </c>
      <c r="B13943" t="s">
        <v>163</v>
      </c>
      <c r="C13943" t="s">
        <v>164</v>
      </c>
      <c r="D13943">
        <v>12661179318355</v>
      </c>
      <c r="E13943">
        <v>660261361</v>
      </c>
      <c r="F13943">
        <v>7686272665</v>
      </c>
      <c r="G13943">
        <v>6</v>
      </c>
      <c r="H13943">
        <v>150000000000</v>
      </c>
      <c r="I13943">
        <v>340000000</v>
      </c>
      <c r="J13943">
        <v>0.04</v>
      </c>
    </row>
    <row r="13944" spans="1:10" customFormat="1" hidden="1" x14ac:dyDescent="0.25">
      <c r="A13944">
        <v>223</v>
      </c>
      <c r="B13944" t="s">
        <v>921</v>
      </c>
      <c r="C13944" t="s">
        <v>922</v>
      </c>
      <c r="D13944">
        <v>155969506533</v>
      </c>
      <c r="E13944">
        <v>1</v>
      </c>
      <c r="F13944">
        <v>0</v>
      </c>
      <c r="G13944">
        <v>0</v>
      </c>
      <c r="H13944">
        <v>125000000000</v>
      </c>
      <c r="I13944">
        <v>340000000</v>
      </c>
      <c r="J13944">
        <v>0.03</v>
      </c>
    </row>
    <row r="13945" spans="1:10" customFormat="1" hidden="1" x14ac:dyDescent="0.25">
      <c r="A13945">
        <v>223</v>
      </c>
      <c r="B13945" t="s">
        <v>1468</v>
      </c>
      <c r="C13945" t="s">
        <v>1469</v>
      </c>
      <c r="D13945">
        <v>25000000000</v>
      </c>
      <c r="E13945">
        <v>1</v>
      </c>
      <c r="F13945">
        <v>0</v>
      </c>
      <c r="G13945">
        <v>0</v>
      </c>
      <c r="H13945">
        <v>25000000000</v>
      </c>
      <c r="I13945">
        <v>340000000</v>
      </c>
      <c r="J13945">
        <v>0.01</v>
      </c>
    </row>
    <row r="13946" spans="1:10" customFormat="1" hidden="1" x14ac:dyDescent="0.25">
      <c r="A13946">
        <v>223</v>
      </c>
      <c r="B13946" t="s">
        <v>474</v>
      </c>
      <c r="C13946" t="s">
        <v>475</v>
      </c>
      <c r="D13946">
        <v>121395259468125</v>
      </c>
      <c r="E13946">
        <v>7648409692</v>
      </c>
      <c r="F13946">
        <v>97097443065</v>
      </c>
      <c r="G13946">
        <v>75</v>
      </c>
      <c r="H13946">
        <v>3000000000000</v>
      </c>
      <c r="I13946">
        <v>340000000</v>
      </c>
      <c r="J13946">
        <v>7.0000000000000007E-2</v>
      </c>
    </row>
    <row r="13947" spans="1:10" customFormat="1" hidden="1" x14ac:dyDescent="0.25">
      <c r="A13947">
        <v>223</v>
      </c>
      <c r="B13947" t="s">
        <v>1226</v>
      </c>
      <c r="C13947" t="s">
        <v>1227</v>
      </c>
      <c r="D13947">
        <v>36990558759</v>
      </c>
      <c r="E13947">
        <v>1</v>
      </c>
      <c r="F13947">
        <v>0</v>
      </c>
      <c r="G13947">
        <v>0</v>
      </c>
      <c r="H13947">
        <v>10000000000</v>
      </c>
      <c r="I13947">
        <v>340000000</v>
      </c>
      <c r="J13947">
        <v>0.02</v>
      </c>
    </row>
    <row r="13948" spans="1:10" customFormat="1" hidden="1" x14ac:dyDescent="0.25">
      <c r="A13948">
        <v>223</v>
      </c>
      <c r="B13948" t="s">
        <v>1178</v>
      </c>
      <c r="D13948">
        <v>0</v>
      </c>
      <c r="E13948">
        <v>1</v>
      </c>
      <c r="F13948">
        <v>0</v>
      </c>
      <c r="G13948">
        <v>0</v>
      </c>
      <c r="H13948">
        <v>10000000000</v>
      </c>
      <c r="I13948">
        <v>340000000</v>
      </c>
      <c r="J13948">
        <v>0.02</v>
      </c>
    </row>
    <row r="13949" spans="1:10" customFormat="1" hidden="1" x14ac:dyDescent="0.25">
      <c r="A13949">
        <v>223</v>
      </c>
      <c r="B13949" t="s">
        <v>960</v>
      </c>
      <c r="D13949">
        <v>105402555</v>
      </c>
      <c r="E13949">
        <v>1</v>
      </c>
      <c r="F13949">
        <v>0</v>
      </c>
      <c r="G13949">
        <v>0</v>
      </c>
      <c r="H13949">
        <v>100000000</v>
      </c>
      <c r="I13949">
        <v>340000000</v>
      </c>
      <c r="J13949">
        <v>0.15</v>
      </c>
    </row>
    <row r="13950" spans="1:10" customFormat="1" hidden="1" x14ac:dyDescent="0.25">
      <c r="A13950">
        <v>223</v>
      </c>
      <c r="B13950" t="s">
        <v>2287</v>
      </c>
      <c r="C13950" t="s">
        <v>2288</v>
      </c>
      <c r="D13950">
        <v>1442131987425</v>
      </c>
      <c r="E13950">
        <v>1</v>
      </c>
      <c r="F13950">
        <v>0</v>
      </c>
      <c r="G13950">
        <v>0</v>
      </c>
      <c r="H13950">
        <v>0</v>
      </c>
      <c r="I13950">
        <v>340000000</v>
      </c>
      <c r="J13950">
        <v>0</v>
      </c>
    </row>
    <row r="13951" spans="1:10" customFormat="1" hidden="1" x14ac:dyDescent="0.25">
      <c r="A13951">
        <v>223</v>
      </c>
      <c r="B13951" t="s">
        <v>1994</v>
      </c>
      <c r="C13951" t="s">
        <v>1995</v>
      </c>
      <c r="D13951">
        <v>1569364630716</v>
      </c>
      <c r="E13951">
        <v>496695891</v>
      </c>
      <c r="F13951">
        <v>5066500506</v>
      </c>
      <c r="G13951">
        <v>4</v>
      </c>
      <c r="H13951">
        <v>300000000</v>
      </c>
      <c r="I13951">
        <v>340000000</v>
      </c>
      <c r="J13951">
        <v>0.03</v>
      </c>
    </row>
    <row r="13952" spans="1:10" customFormat="1" hidden="1" x14ac:dyDescent="0.25">
      <c r="A13952">
        <v>223</v>
      </c>
      <c r="B13952" t="s">
        <v>1179</v>
      </c>
      <c r="C13952" t="s">
        <v>1180</v>
      </c>
      <c r="D13952">
        <v>1021652689</v>
      </c>
      <c r="E13952">
        <v>1</v>
      </c>
      <c r="F13952">
        <v>0</v>
      </c>
      <c r="G13952">
        <v>0</v>
      </c>
      <c r="H13952">
        <v>1000000000</v>
      </c>
      <c r="I13952">
        <v>340000000</v>
      </c>
      <c r="J13952">
        <v>0</v>
      </c>
    </row>
    <row r="13953" spans="1:10" customFormat="1" hidden="1" x14ac:dyDescent="0.25">
      <c r="A13953">
        <v>223</v>
      </c>
      <c r="B13953" t="s">
        <v>971</v>
      </c>
      <c r="C13953" t="s">
        <v>972</v>
      </c>
      <c r="D13953">
        <v>57978834066</v>
      </c>
      <c r="E13953">
        <v>1</v>
      </c>
      <c r="F13953">
        <v>0</v>
      </c>
      <c r="G13953">
        <v>0</v>
      </c>
      <c r="H13953">
        <v>1000000000</v>
      </c>
      <c r="I13953">
        <v>340000000</v>
      </c>
      <c r="J13953">
        <v>0.01</v>
      </c>
    </row>
    <row r="13954" spans="1:10" customFormat="1" hidden="1" x14ac:dyDescent="0.25">
      <c r="A13954">
        <v>223</v>
      </c>
      <c r="B13954" t="s">
        <v>1193</v>
      </c>
      <c r="C13954" t="s">
        <v>1194</v>
      </c>
      <c r="D13954">
        <v>1021828486</v>
      </c>
      <c r="E13954">
        <v>1</v>
      </c>
      <c r="F13954">
        <v>0</v>
      </c>
      <c r="G13954">
        <v>0</v>
      </c>
      <c r="H13954">
        <v>1000000000</v>
      </c>
      <c r="I13954">
        <v>340000000</v>
      </c>
      <c r="J13954">
        <v>0</v>
      </c>
    </row>
    <row r="13955" spans="1:10" customFormat="1" hidden="1" x14ac:dyDescent="0.25">
      <c r="A13955">
        <v>223</v>
      </c>
      <c r="B13955" t="s">
        <v>1390</v>
      </c>
      <c r="C13955" t="s">
        <v>1391</v>
      </c>
      <c r="D13955">
        <v>0</v>
      </c>
      <c r="E13955">
        <v>0</v>
      </c>
      <c r="F13955">
        <v>0</v>
      </c>
      <c r="G13955">
        <v>0</v>
      </c>
      <c r="H13955">
        <v>10000000000</v>
      </c>
      <c r="I13955">
        <v>340000000</v>
      </c>
      <c r="J13955">
        <v>0.01</v>
      </c>
    </row>
    <row r="13956" spans="1:10" customFormat="1" hidden="1" x14ac:dyDescent="0.25">
      <c r="A13956">
        <v>223</v>
      </c>
      <c r="B13956" t="s">
        <v>602</v>
      </c>
      <c r="C13956" t="s">
        <v>603</v>
      </c>
      <c r="D13956">
        <v>0</v>
      </c>
      <c r="E13956">
        <v>0</v>
      </c>
      <c r="F13956">
        <v>0</v>
      </c>
      <c r="G13956">
        <v>0</v>
      </c>
      <c r="H13956">
        <v>10000000000</v>
      </c>
      <c r="I13956">
        <v>340000000</v>
      </c>
      <c r="J13956">
        <v>8.8000000000000005E-3</v>
      </c>
    </row>
    <row r="13957" spans="1:10" customFormat="1" hidden="1" x14ac:dyDescent="0.25">
      <c r="A13957">
        <v>223</v>
      </c>
      <c r="B13957" t="s">
        <v>1467</v>
      </c>
      <c r="C13957" t="s">
        <v>523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 customFormat="1" hidden="1" x14ac:dyDescent="0.25">
      <c r="A13958">
        <v>223</v>
      </c>
      <c r="B13958" t="s">
        <v>1274</v>
      </c>
      <c r="C13958" t="s">
        <v>1275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 customFormat="1" hidden="1" x14ac:dyDescent="0.25">
      <c r="A13959">
        <v>223</v>
      </c>
      <c r="B13959" t="s">
        <v>1339</v>
      </c>
      <c r="C13959" t="s">
        <v>1340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 customFormat="1" hidden="1" x14ac:dyDescent="0.25">
      <c r="A13960">
        <v>223</v>
      </c>
      <c r="B13960" t="s">
        <v>1360</v>
      </c>
      <c r="C13960" t="s">
        <v>1361</v>
      </c>
      <c r="D13960">
        <v>98761437554</v>
      </c>
      <c r="E13960">
        <v>1</v>
      </c>
      <c r="F13960">
        <v>0</v>
      </c>
      <c r="G13960">
        <v>0</v>
      </c>
      <c r="H13960">
        <v>76003000000</v>
      </c>
      <c r="I13960">
        <v>340000000</v>
      </c>
      <c r="J13960">
        <v>0</v>
      </c>
    </row>
    <row r="13961" spans="1:10" customFormat="1" hidden="1" x14ac:dyDescent="0.25">
      <c r="A13961">
        <v>223</v>
      </c>
      <c r="B13961" t="s">
        <v>1386</v>
      </c>
      <c r="C13961" t="s">
        <v>1387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 customFormat="1" hidden="1" x14ac:dyDescent="0.25">
      <c r="A13962">
        <v>223</v>
      </c>
      <c r="B13962" t="s">
        <v>760</v>
      </c>
      <c r="C13962" t="s">
        <v>761</v>
      </c>
      <c r="D13962">
        <v>1726487583427</v>
      </c>
      <c r="E13962">
        <v>1</v>
      </c>
      <c r="F13962">
        <v>0</v>
      </c>
      <c r="G13962">
        <v>0</v>
      </c>
      <c r="H13962">
        <v>40000000000</v>
      </c>
      <c r="I13962">
        <v>340000000</v>
      </c>
      <c r="J13962">
        <v>2.5000000000000001E-2</v>
      </c>
    </row>
    <row r="13963" spans="1:10" customFormat="1" hidden="1" x14ac:dyDescent="0.25">
      <c r="A13963">
        <v>223</v>
      </c>
      <c r="B13963" t="s">
        <v>1966</v>
      </c>
      <c r="C13963" t="s">
        <v>1967</v>
      </c>
      <c r="D13963">
        <v>47774423</v>
      </c>
      <c r="E13963">
        <v>1</v>
      </c>
      <c r="F13963">
        <v>0</v>
      </c>
      <c r="G13963">
        <v>0</v>
      </c>
      <c r="H13963">
        <v>0</v>
      </c>
      <c r="I13963">
        <v>340000000</v>
      </c>
      <c r="J13963">
        <v>1.4999999999999999E-2</v>
      </c>
    </row>
    <row r="13964" spans="1:10" customFormat="1" hidden="1" x14ac:dyDescent="0.25">
      <c r="A13964">
        <v>223</v>
      </c>
      <c r="B13964" t="s">
        <v>1286</v>
      </c>
      <c r="C13964" t="s">
        <v>1287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 customFormat="1" hidden="1" x14ac:dyDescent="0.25">
      <c r="A13965">
        <v>223</v>
      </c>
      <c r="B13965" t="s">
        <v>1087</v>
      </c>
      <c r="C13965" t="s">
        <v>1088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customFormat="1" hidden="1" x14ac:dyDescent="0.25">
      <c r="A13966">
        <v>223</v>
      </c>
      <c r="B13966" t="s">
        <v>1625</v>
      </c>
      <c r="C13966" t="s">
        <v>1626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 customFormat="1" hidden="1" x14ac:dyDescent="0.25">
      <c r="A13967">
        <v>223</v>
      </c>
      <c r="B13967" t="s">
        <v>2788</v>
      </c>
      <c r="C13967" t="s">
        <v>2789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customFormat="1" hidden="1" x14ac:dyDescent="0.25">
      <c r="A13968">
        <v>223</v>
      </c>
      <c r="B13968" t="s">
        <v>723</v>
      </c>
      <c r="C13968" t="s">
        <v>724</v>
      </c>
      <c r="D13968">
        <v>518697694907</v>
      </c>
      <c r="E13968">
        <v>1</v>
      </c>
      <c r="F13968">
        <v>0</v>
      </c>
      <c r="G13968">
        <v>0</v>
      </c>
      <c r="H13968">
        <v>25000000000</v>
      </c>
      <c r="I13968">
        <v>340000000</v>
      </c>
      <c r="J13968">
        <v>0.02</v>
      </c>
    </row>
    <row r="13969" spans="1:10" customFormat="1" hidden="1" x14ac:dyDescent="0.25">
      <c r="A13969">
        <v>223</v>
      </c>
      <c r="B13969" t="s">
        <v>476</v>
      </c>
      <c r="C13969" t="s">
        <v>477</v>
      </c>
      <c r="D13969">
        <v>0</v>
      </c>
      <c r="E13969">
        <v>0</v>
      </c>
      <c r="F13969">
        <v>0</v>
      </c>
      <c r="G13969">
        <v>0</v>
      </c>
      <c r="H13969">
        <v>10000000000</v>
      </c>
      <c r="I13969">
        <v>340000000</v>
      </c>
      <c r="J13969">
        <v>1.4999999999999999E-2</v>
      </c>
    </row>
    <row r="13970" spans="1:10" customFormat="1" hidden="1" x14ac:dyDescent="0.25">
      <c r="A13970">
        <v>223</v>
      </c>
      <c r="B13970" t="s">
        <v>1784</v>
      </c>
      <c r="C13970" t="s">
        <v>1785</v>
      </c>
      <c r="D13970">
        <v>1000000000</v>
      </c>
      <c r="E13970">
        <v>1</v>
      </c>
      <c r="F13970">
        <v>0</v>
      </c>
      <c r="G13970">
        <v>0</v>
      </c>
      <c r="H13970">
        <v>1000000000</v>
      </c>
      <c r="I13970">
        <v>340000000</v>
      </c>
      <c r="J13970">
        <v>0.03</v>
      </c>
    </row>
    <row r="13971" spans="1:10" customFormat="1" hidden="1" x14ac:dyDescent="0.25">
      <c r="A13971">
        <v>223</v>
      </c>
      <c r="B13971" t="s">
        <v>1252</v>
      </c>
      <c r="C13971" t="s">
        <v>1253</v>
      </c>
      <c r="D13971">
        <v>2484781608786</v>
      </c>
      <c r="E13971">
        <v>418207398</v>
      </c>
      <c r="F13971">
        <v>2365773790</v>
      </c>
      <c r="G13971">
        <v>2</v>
      </c>
      <c r="H13971">
        <v>1033736000000</v>
      </c>
      <c r="I13971">
        <v>340000000</v>
      </c>
      <c r="J13971">
        <v>3.2000000000000001E-2</v>
      </c>
    </row>
    <row r="13972" spans="1:10" customFormat="1" hidden="1" x14ac:dyDescent="0.25">
      <c r="A13972">
        <v>223</v>
      </c>
      <c r="B13972" t="s">
        <v>381</v>
      </c>
      <c r="C13972" t="s">
        <v>382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 customFormat="1" hidden="1" x14ac:dyDescent="0.25">
      <c r="A13973">
        <v>223</v>
      </c>
      <c r="B13973" t="s">
        <v>2514</v>
      </c>
      <c r="C13973" t="s">
        <v>2515</v>
      </c>
      <c r="D13973">
        <v>67207235776573</v>
      </c>
      <c r="E13973">
        <v>340000000</v>
      </c>
      <c r="F13973">
        <v>62267909380</v>
      </c>
      <c r="G13973">
        <v>45</v>
      </c>
      <c r="H13973">
        <v>250000000000</v>
      </c>
      <c r="I13973">
        <v>340000000</v>
      </c>
      <c r="J13973">
        <v>0</v>
      </c>
    </row>
    <row r="13974" spans="1:10" customFormat="1" hidden="1" x14ac:dyDescent="0.25">
      <c r="A13974">
        <v>223</v>
      </c>
      <c r="B13974" t="s">
        <v>1302</v>
      </c>
      <c r="C13974" t="s">
        <v>1303</v>
      </c>
      <c r="D13974">
        <v>4719260144</v>
      </c>
      <c r="E13974">
        <v>1</v>
      </c>
      <c r="F13974">
        <v>0</v>
      </c>
      <c r="G13974">
        <v>0</v>
      </c>
      <c r="H13974">
        <v>100000000</v>
      </c>
      <c r="I13974">
        <v>340000000</v>
      </c>
      <c r="J13974">
        <v>0.04</v>
      </c>
    </row>
    <row r="13975" spans="1:10" customFormat="1" hidden="1" x14ac:dyDescent="0.25">
      <c r="A13975">
        <v>223</v>
      </c>
      <c r="B13975" t="s">
        <v>1201</v>
      </c>
      <c r="C13975" t="s">
        <v>1202</v>
      </c>
      <c r="D13975">
        <v>1147715083844</v>
      </c>
      <c r="E13975">
        <v>1</v>
      </c>
      <c r="F13975">
        <v>0</v>
      </c>
      <c r="G13975">
        <v>0</v>
      </c>
      <c r="H13975">
        <v>1000000000000</v>
      </c>
      <c r="I13975">
        <v>340000000</v>
      </c>
      <c r="J13975">
        <v>0.01</v>
      </c>
    </row>
    <row r="13976" spans="1:10" customFormat="1" hidden="1" x14ac:dyDescent="0.25">
      <c r="A13976">
        <v>223</v>
      </c>
      <c r="B13976" t="s">
        <v>1782</v>
      </c>
      <c r="C13976" t="s">
        <v>1783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340000000</v>
      </c>
      <c r="J13976">
        <v>0.03</v>
      </c>
    </row>
    <row r="13977" spans="1:10" customFormat="1" hidden="1" x14ac:dyDescent="0.25">
      <c r="A13977">
        <v>223</v>
      </c>
      <c r="B13977" t="s">
        <v>895</v>
      </c>
      <c r="C13977" t="s">
        <v>896</v>
      </c>
      <c r="D13977">
        <v>29178478753</v>
      </c>
      <c r="E13977">
        <v>1</v>
      </c>
      <c r="F13977">
        <v>0</v>
      </c>
      <c r="G13977">
        <v>0</v>
      </c>
      <c r="H13977">
        <v>7000000000</v>
      </c>
      <c r="I13977">
        <v>340000000</v>
      </c>
      <c r="J13977">
        <v>2.5000000000000001E-2</v>
      </c>
    </row>
    <row r="13978" spans="1:10" customFormat="1" hidden="1" x14ac:dyDescent="0.25">
      <c r="A13978">
        <v>223</v>
      </c>
      <c r="B13978" t="s">
        <v>1934</v>
      </c>
      <c r="C13978" t="s">
        <v>1935</v>
      </c>
      <c r="D13978">
        <v>0</v>
      </c>
      <c r="E13978">
        <v>1</v>
      </c>
      <c r="F13978">
        <v>0</v>
      </c>
      <c r="G13978">
        <v>0</v>
      </c>
      <c r="H13978">
        <v>2550000000000</v>
      </c>
      <c r="I13978">
        <v>345000000</v>
      </c>
      <c r="J13978">
        <v>0.02</v>
      </c>
    </row>
    <row r="13979" spans="1:10" customFormat="1" hidden="1" x14ac:dyDescent="0.25">
      <c r="A13979">
        <v>223</v>
      </c>
      <c r="B13979" t="s">
        <v>1018</v>
      </c>
      <c r="C13979" t="s">
        <v>1019</v>
      </c>
      <c r="D13979">
        <v>64416135337</v>
      </c>
      <c r="E13979">
        <v>1</v>
      </c>
      <c r="F13979">
        <v>0</v>
      </c>
      <c r="G13979">
        <v>0</v>
      </c>
      <c r="H13979">
        <v>10000000000</v>
      </c>
      <c r="I13979">
        <v>340000000</v>
      </c>
      <c r="J13979">
        <v>0.08</v>
      </c>
    </row>
    <row r="13980" spans="1:10" customFormat="1" hidden="1" x14ac:dyDescent="0.25">
      <c r="A13980">
        <v>223</v>
      </c>
      <c r="B13980" t="s">
        <v>1918</v>
      </c>
      <c r="C13980" t="s">
        <v>1919</v>
      </c>
      <c r="D13980">
        <v>772286849408</v>
      </c>
      <c r="E13980">
        <v>1</v>
      </c>
      <c r="F13980">
        <v>0</v>
      </c>
      <c r="G13980">
        <v>0</v>
      </c>
      <c r="H13980">
        <v>6925000000</v>
      </c>
      <c r="I13980">
        <v>340000000</v>
      </c>
      <c r="J13980">
        <v>5.0000000000000001E-3</v>
      </c>
    </row>
    <row r="13981" spans="1:10" customFormat="1" hidden="1" x14ac:dyDescent="0.25">
      <c r="A13981">
        <v>223</v>
      </c>
      <c r="B13981" t="s">
        <v>2111</v>
      </c>
      <c r="C13981" t="s">
        <v>2112</v>
      </c>
      <c r="D13981">
        <v>30222009301620</v>
      </c>
      <c r="E13981">
        <v>2670357470</v>
      </c>
      <c r="F13981">
        <v>20973217231</v>
      </c>
      <c r="G13981">
        <v>17</v>
      </c>
      <c r="H13981">
        <v>0</v>
      </c>
      <c r="I13981">
        <v>340000000</v>
      </c>
      <c r="J13981">
        <v>0.1</v>
      </c>
    </row>
    <row r="13982" spans="1:10" customFormat="1" hidden="1" x14ac:dyDescent="0.25">
      <c r="A13982">
        <v>223</v>
      </c>
      <c r="B13982" t="s">
        <v>501</v>
      </c>
      <c r="C13982" t="s">
        <v>502</v>
      </c>
      <c r="D13982">
        <v>0</v>
      </c>
      <c r="E13982">
        <v>0</v>
      </c>
      <c r="F13982">
        <v>0</v>
      </c>
      <c r="G13982">
        <v>0</v>
      </c>
      <c r="H13982">
        <v>513000000000</v>
      </c>
      <c r="I13982">
        <v>340000000</v>
      </c>
      <c r="J13982">
        <v>0</v>
      </c>
    </row>
    <row r="13983" spans="1:10" customFormat="1" hidden="1" x14ac:dyDescent="0.25">
      <c r="A13983">
        <v>223</v>
      </c>
      <c r="B13983" t="s">
        <v>2380</v>
      </c>
      <c r="D13983">
        <v>0</v>
      </c>
      <c r="E13983">
        <v>0</v>
      </c>
      <c r="F13983">
        <v>0</v>
      </c>
      <c r="G13983">
        <v>0</v>
      </c>
      <c r="H13983">
        <v>500000000000</v>
      </c>
      <c r="I13983">
        <v>340000000</v>
      </c>
      <c r="J13983">
        <v>0.03</v>
      </c>
    </row>
    <row r="13984" spans="1:10" customFormat="1" hidden="1" x14ac:dyDescent="0.25">
      <c r="A13984">
        <v>223</v>
      </c>
      <c r="B13984" t="s">
        <v>1865</v>
      </c>
      <c r="C13984" t="s">
        <v>1866</v>
      </c>
      <c r="D13984">
        <v>19791536184</v>
      </c>
      <c r="E13984">
        <v>1</v>
      </c>
      <c r="F13984">
        <v>0</v>
      </c>
      <c r="G13984">
        <v>0</v>
      </c>
      <c r="H13984">
        <v>10000000000</v>
      </c>
      <c r="I13984">
        <v>340000000</v>
      </c>
      <c r="J13984">
        <v>1.4999999999999999E-2</v>
      </c>
    </row>
    <row r="13985" spans="1:10" customFormat="1" hidden="1" x14ac:dyDescent="0.25">
      <c r="A13985">
        <v>223</v>
      </c>
      <c r="B13985" t="s">
        <v>165</v>
      </c>
      <c r="C13985" t="s">
        <v>166</v>
      </c>
      <c r="D13985">
        <v>71312494914</v>
      </c>
      <c r="E13985">
        <v>1</v>
      </c>
      <c r="F13985">
        <v>0</v>
      </c>
      <c r="G13985">
        <v>0</v>
      </c>
      <c r="H13985">
        <v>5000000000</v>
      </c>
      <c r="I13985">
        <v>340000000</v>
      </c>
      <c r="J13985">
        <v>0.01</v>
      </c>
    </row>
    <row r="13986" spans="1:10" customFormat="1" hidden="1" x14ac:dyDescent="0.25">
      <c r="A13986">
        <v>223</v>
      </c>
      <c r="B13986" t="s">
        <v>1050</v>
      </c>
      <c r="C13986" t="s">
        <v>1051</v>
      </c>
      <c r="D13986">
        <v>72917818903</v>
      </c>
      <c r="E13986">
        <v>1</v>
      </c>
      <c r="F13986">
        <v>0</v>
      </c>
      <c r="G13986">
        <v>0</v>
      </c>
      <c r="H13986">
        <v>10000000000</v>
      </c>
      <c r="I13986">
        <v>340000000</v>
      </c>
      <c r="J13986">
        <v>8.9999999999999993E-3</v>
      </c>
    </row>
    <row r="13987" spans="1:10" customFormat="1" hidden="1" x14ac:dyDescent="0.25">
      <c r="A13987">
        <v>223</v>
      </c>
      <c r="B13987" t="s">
        <v>274</v>
      </c>
      <c r="C13987" t="s">
        <v>275</v>
      </c>
      <c r="D13987">
        <v>2210237244757</v>
      </c>
      <c r="E13987">
        <v>340000000</v>
      </c>
      <c r="F13987">
        <v>2442965197</v>
      </c>
      <c r="G13987">
        <v>2</v>
      </c>
      <c r="H13987">
        <v>1800000000000</v>
      </c>
      <c r="I13987">
        <v>340000000</v>
      </c>
      <c r="J13987">
        <v>0</v>
      </c>
    </row>
    <row r="13988" spans="1:10" customFormat="1" hidden="1" x14ac:dyDescent="0.25">
      <c r="A13988">
        <v>223</v>
      </c>
      <c r="B13988" t="s">
        <v>1257</v>
      </c>
      <c r="C13988" t="s">
        <v>936</v>
      </c>
      <c r="D13988">
        <v>257825743</v>
      </c>
      <c r="E13988">
        <v>1</v>
      </c>
      <c r="F13988">
        <v>0</v>
      </c>
      <c r="G13988">
        <v>0</v>
      </c>
      <c r="H13988">
        <v>500000000</v>
      </c>
      <c r="I13988">
        <v>345000000</v>
      </c>
      <c r="J13988">
        <v>5.0000000000000001E-3</v>
      </c>
    </row>
    <row r="13989" spans="1:10" customFormat="1" hidden="1" x14ac:dyDescent="0.25">
      <c r="A13989">
        <v>223</v>
      </c>
      <c r="B13989" t="s">
        <v>2029</v>
      </c>
      <c r="C13989" t="s">
        <v>1608</v>
      </c>
      <c r="D13989">
        <v>0</v>
      </c>
      <c r="E13989">
        <v>0</v>
      </c>
      <c r="F13989">
        <v>0</v>
      </c>
      <c r="G13989">
        <v>0</v>
      </c>
      <c r="H13989">
        <v>500000000000</v>
      </c>
      <c r="I13989">
        <v>340000000</v>
      </c>
      <c r="J13989">
        <v>1.4999999999999999E-2</v>
      </c>
    </row>
    <row r="13990" spans="1:10" customFormat="1" hidden="1" x14ac:dyDescent="0.25">
      <c r="A13990">
        <v>223</v>
      </c>
      <c r="B13990" t="s">
        <v>1321</v>
      </c>
      <c r="C13990" t="s">
        <v>1322</v>
      </c>
      <c r="D13990">
        <v>300471077811</v>
      </c>
      <c r="E13990">
        <v>1</v>
      </c>
      <c r="F13990">
        <v>0</v>
      </c>
      <c r="G13990">
        <v>0</v>
      </c>
      <c r="H13990">
        <v>150000000000</v>
      </c>
      <c r="I13990">
        <v>340000000</v>
      </c>
      <c r="J13990">
        <v>0.01</v>
      </c>
    </row>
    <row r="13991" spans="1:10" customFormat="1" hidden="1" x14ac:dyDescent="0.25">
      <c r="A13991">
        <v>223</v>
      </c>
      <c r="B13991" t="s">
        <v>629</v>
      </c>
      <c r="C13991" t="s">
        <v>630</v>
      </c>
      <c r="D13991">
        <v>92785645282</v>
      </c>
      <c r="E13991">
        <v>1</v>
      </c>
      <c r="F13991">
        <v>0</v>
      </c>
      <c r="G13991">
        <v>0</v>
      </c>
      <c r="H13991">
        <v>50000000000</v>
      </c>
      <c r="I13991">
        <v>340000000</v>
      </c>
      <c r="J13991">
        <v>8.0000000000000002E-3</v>
      </c>
    </row>
    <row r="13992" spans="1:10" customFormat="1" hidden="1" x14ac:dyDescent="0.25">
      <c r="A13992">
        <v>223</v>
      </c>
      <c r="B13992" t="s">
        <v>2464</v>
      </c>
      <c r="C13992" t="s">
        <v>2465</v>
      </c>
      <c r="D13992">
        <v>99491797581</v>
      </c>
      <c r="E13992">
        <v>1</v>
      </c>
      <c r="F13992">
        <v>0</v>
      </c>
      <c r="G13992">
        <v>0</v>
      </c>
      <c r="H13992">
        <v>98000000000</v>
      </c>
      <c r="I13992">
        <v>340000000</v>
      </c>
      <c r="J13992">
        <v>0</v>
      </c>
    </row>
    <row r="13993" spans="1:10" customFormat="1" hidden="1" x14ac:dyDescent="0.25">
      <c r="A13993">
        <v>223</v>
      </c>
      <c r="B13993" t="s">
        <v>1234</v>
      </c>
      <c r="C13993" t="s">
        <v>1235</v>
      </c>
      <c r="D13993">
        <v>231104214</v>
      </c>
      <c r="E13993">
        <v>1</v>
      </c>
      <c r="F13993">
        <v>0</v>
      </c>
      <c r="G13993">
        <v>0</v>
      </c>
      <c r="H13993">
        <v>5000000</v>
      </c>
      <c r="I13993">
        <v>340000000</v>
      </c>
      <c r="J13993">
        <v>0.02</v>
      </c>
    </row>
    <row r="13994" spans="1:10" customFormat="1" hidden="1" x14ac:dyDescent="0.25">
      <c r="A13994">
        <v>223</v>
      </c>
      <c r="B13994" t="s">
        <v>1988</v>
      </c>
      <c r="C13994" t="s">
        <v>1989</v>
      </c>
      <c r="D13994">
        <v>148245572728</v>
      </c>
      <c r="E13994">
        <v>1</v>
      </c>
      <c r="F13994">
        <v>0</v>
      </c>
      <c r="G13994">
        <v>0</v>
      </c>
      <c r="H13994">
        <v>100000000000</v>
      </c>
      <c r="I13994">
        <v>340000000</v>
      </c>
      <c r="J13994">
        <v>2.5000000000000001E-2</v>
      </c>
    </row>
    <row r="13995" spans="1:10" customFormat="1" hidden="1" x14ac:dyDescent="0.25">
      <c r="A13995">
        <v>223</v>
      </c>
      <c r="B13995" t="s">
        <v>2342</v>
      </c>
      <c r="C13995" t="s">
        <v>2343</v>
      </c>
      <c r="D13995">
        <v>4613866</v>
      </c>
      <c r="E13995">
        <v>1</v>
      </c>
      <c r="F13995">
        <v>0</v>
      </c>
      <c r="G13995">
        <v>0</v>
      </c>
      <c r="H13995">
        <v>100000000</v>
      </c>
      <c r="I13995">
        <v>345000000</v>
      </c>
      <c r="J13995">
        <v>0.15</v>
      </c>
    </row>
    <row r="13996" spans="1:10" customFormat="1" hidden="1" x14ac:dyDescent="0.25">
      <c r="A13996">
        <v>223</v>
      </c>
      <c r="B13996" t="s">
        <v>843</v>
      </c>
      <c r="C13996" t="s">
        <v>844</v>
      </c>
      <c r="D13996">
        <v>0</v>
      </c>
      <c r="E13996">
        <v>0</v>
      </c>
      <c r="F13996">
        <v>0</v>
      </c>
      <c r="G13996">
        <v>0</v>
      </c>
      <c r="H13996">
        <v>130000000</v>
      </c>
      <c r="I13996">
        <v>340000000</v>
      </c>
      <c r="J13996">
        <v>7.4999999999999997E-2</v>
      </c>
    </row>
    <row r="13997" spans="1:10" customFormat="1" hidden="1" x14ac:dyDescent="0.25">
      <c r="A13997">
        <v>223</v>
      </c>
      <c r="B13997" t="s">
        <v>927</v>
      </c>
      <c r="C13997" t="s">
        <v>928</v>
      </c>
      <c r="D13997">
        <v>72539357746</v>
      </c>
      <c r="E13997">
        <v>1</v>
      </c>
      <c r="F13997">
        <v>0</v>
      </c>
      <c r="G13997">
        <v>0</v>
      </c>
      <c r="H13997">
        <v>1000000000</v>
      </c>
      <c r="I13997">
        <v>345000000</v>
      </c>
      <c r="J13997">
        <v>0.01</v>
      </c>
    </row>
    <row r="13998" spans="1:10" customFormat="1" hidden="1" x14ac:dyDescent="0.25">
      <c r="A13998">
        <v>223</v>
      </c>
      <c r="B13998" t="s">
        <v>1948</v>
      </c>
      <c r="C13998" t="s">
        <v>1949</v>
      </c>
      <c r="D13998">
        <v>20749265916</v>
      </c>
      <c r="E13998">
        <v>1</v>
      </c>
      <c r="F13998">
        <v>0</v>
      </c>
      <c r="G13998">
        <v>0</v>
      </c>
      <c r="H13998">
        <v>10000000000</v>
      </c>
      <c r="I13998">
        <v>340000000</v>
      </c>
      <c r="J13998">
        <v>0</v>
      </c>
    </row>
    <row r="13999" spans="1:10" customFormat="1" hidden="1" x14ac:dyDescent="0.25">
      <c r="A13999">
        <v>223</v>
      </c>
      <c r="B13999" t="s">
        <v>2155</v>
      </c>
      <c r="C13999" t="s">
        <v>2156</v>
      </c>
      <c r="D13999">
        <v>739829774729</v>
      </c>
      <c r="E13999">
        <v>1</v>
      </c>
      <c r="F13999">
        <v>0</v>
      </c>
      <c r="G13999">
        <v>0</v>
      </c>
      <c r="H13999">
        <v>312000000000</v>
      </c>
      <c r="I13999">
        <v>340000000</v>
      </c>
      <c r="J13999">
        <v>1.2E-2</v>
      </c>
    </row>
    <row r="14000" spans="1:10" customFormat="1" hidden="1" x14ac:dyDescent="0.25">
      <c r="A14000">
        <v>223</v>
      </c>
      <c r="B14000" t="s">
        <v>2015</v>
      </c>
      <c r="C14000" t="s">
        <v>2016</v>
      </c>
      <c r="D14000">
        <v>0</v>
      </c>
      <c r="E14000">
        <v>0</v>
      </c>
      <c r="F14000">
        <v>0</v>
      </c>
      <c r="G14000">
        <v>0</v>
      </c>
      <c r="H14000">
        <v>1000000000</v>
      </c>
      <c r="I14000">
        <v>340000000</v>
      </c>
      <c r="J14000">
        <v>0.01</v>
      </c>
    </row>
    <row r="14001" spans="1:10" customFormat="1" hidden="1" x14ac:dyDescent="0.25">
      <c r="A14001">
        <v>223</v>
      </c>
      <c r="B14001" t="s">
        <v>2054</v>
      </c>
      <c r="C14001" t="s">
        <v>2055</v>
      </c>
      <c r="D14001">
        <v>512662218583</v>
      </c>
      <c r="E14001">
        <v>1</v>
      </c>
      <c r="F14001">
        <v>0</v>
      </c>
      <c r="G14001">
        <v>0</v>
      </c>
      <c r="H14001">
        <v>200000000000</v>
      </c>
      <c r="I14001">
        <v>340000000</v>
      </c>
      <c r="J14001">
        <v>2.5000000000000001E-2</v>
      </c>
    </row>
    <row r="14002" spans="1:10" customFormat="1" hidden="1" x14ac:dyDescent="0.25">
      <c r="A14002">
        <v>211</v>
      </c>
      <c r="B14002" t="s">
        <v>2206</v>
      </c>
      <c r="D14002">
        <v>1652823216081</v>
      </c>
      <c r="E14002">
        <v>1</v>
      </c>
      <c r="F14002">
        <v>0</v>
      </c>
      <c r="G14002">
        <v>0</v>
      </c>
      <c r="H14002">
        <v>1000000000000</v>
      </c>
      <c r="I14002">
        <v>340000000</v>
      </c>
      <c r="J14002">
        <v>0</v>
      </c>
    </row>
    <row r="14003" spans="1:10" customFormat="1" hidden="1" x14ac:dyDescent="0.25">
      <c r="A14003">
        <v>223</v>
      </c>
      <c r="B14003" s="161" t="s">
        <v>1093</v>
      </c>
      <c r="C14003" t="s">
        <v>1094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customFormat="1" hidden="1" x14ac:dyDescent="0.25">
      <c r="A14004">
        <v>223</v>
      </c>
      <c r="B14004" t="s">
        <v>2385</v>
      </c>
      <c r="D14004">
        <v>0</v>
      </c>
      <c r="E14004">
        <v>0</v>
      </c>
      <c r="F14004">
        <v>0</v>
      </c>
      <c r="G14004">
        <v>0</v>
      </c>
      <c r="H14004">
        <v>25000000000</v>
      </c>
      <c r="I14004">
        <v>1000000000</v>
      </c>
      <c r="J14004">
        <v>0.04</v>
      </c>
    </row>
    <row r="14005" spans="1:10" customFormat="1" hidden="1" x14ac:dyDescent="0.25">
      <c r="A14005">
        <v>223</v>
      </c>
      <c r="B14005" t="s">
        <v>689</v>
      </c>
      <c r="C14005" t="s">
        <v>690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customFormat="1" hidden="1" x14ac:dyDescent="0.25">
      <c r="A14006">
        <v>213</v>
      </c>
      <c r="B14006" t="s">
        <v>1183</v>
      </c>
      <c r="C14006" t="s">
        <v>1184</v>
      </c>
      <c r="D14006">
        <v>114562089291</v>
      </c>
      <c r="E14006">
        <v>1</v>
      </c>
      <c r="F14006">
        <v>0</v>
      </c>
      <c r="G14006">
        <v>0</v>
      </c>
      <c r="H14006">
        <v>400000000</v>
      </c>
      <c r="I14006">
        <v>350000000</v>
      </c>
      <c r="J14006">
        <v>0.03</v>
      </c>
    </row>
    <row r="14007" spans="1:10" customFormat="1" hidden="1" x14ac:dyDescent="0.25">
      <c r="A14007">
        <v>223</v>
      </c>
      <c r="B14007" t="s">
        <v>462</v>
      </c>
      <c r="C14007" t="s">
        <v>463</v>
      </c>
      <c r="D14007">
        <v>76979240033</v>
      </c>
      <c r="E14007">
        <v>1</v>
      </c>
      <c r="F14007">
        <v>0</v>
      </c>
      <c r="G14007">
        <v>0</v>
      </c>
      <c r="H14007">
        <v>30000000000</v>
      </c>
      <c r="I14007">
        <v>340000000</v>
      </c>
      <c r="J14007">
        <v>0</v>
      </c>
    </row>
    <row r="14008" spans="1:10" customFormat="1" hidden="1" x14ac:dyDescent="0.25">
      <c r="A14008">
        <v>223</v>
      </c>
      <c r="B14008" t="s">
        <v>587</v>
      </c>
      <c r="C14008" t="s">
        <v>588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 customFormat="1" hidden="1" x14ac:dyDescent="0.25">
      <c r="A14009">
        <v>223</v>
      </c>
      <c r="B14009" t="s">
        <v>1792</v>
      </c>
      <c r="C14009" t="s">
        <v>1793</v>
      </c>
      <c r="D14009">
        <v>136014977591</v>
      </c>
      <c r="E14009">
        <v>1</v>
      </c>
      <c r="F14009">
        <v>0</v>
      </c>
      <c r="G14009">
        <v>0</v>
      </c>
      <c r="H14009">
        <v>100000000000</v>
      </c>
      <c r="I14009">
        <v>340000000</v>
      </c>
      <c r="J14009">
        <v>0</v>
      </c>
    </row>
    <row r="14010" spans="1:10" customFormat="1" hidden="1" x14ac:dyDescent="0.25">
      <c r="A14010">
        <v>223</v>
      </c>
      <c r="B14010" t="s">
        <v>707</v>
      </c>
      <c r="C14010" t="s">
        <v>708</v>
      </c>
      <c r="D14010">
        <v>1022225664</v>
      </c>
      <c r="E14010">
        <v>1</v>
      </c>
      <c r="F14010">
        <v>0</v>
      </c>
      <c r="G14010">
        <v>0</v>
      </c>
      <c r="H14010">
        <v>1000000000</v>
      </c>
      <c r="I14010">
        <v>340000000</v>
      </c>
      <c r="J14010">
        <v>0</v>
      </c>
    </row>
    <row r="14011" spans="1:10" customFormat="1" hidden="1" x14ac:dyDescent="0.25">
      <c r="A14011">
        <v>223</v>
      </c>
      <c r="B14011" t="s">
        <v>2027</v>
      </c>
      <c r="C14011" t="s">
        <v>2028</v>
      </c>
      <c r="D14011">
        <v>2623282</v>
      </c>
      <c r="E14011">
        <v>1</v>
      </c>
      <c r="F14011">
        <v>0</v>
      </c>
      <c r="G14011">
        <v>0</v>
      </c>
      <c r="H14011">
        <v>100000000000</v>
      </c>
      <c r="I14011">
        <v>340000000</v>
      </c>
      <c r="J14011">
        <v>4.4999999999999998E-2</v>
      </c>
    </row>
    <row r="14012" spans="1:10" customFormat="1" hidden="1" x14ac:dyDescent="0.25">
      <c r="A14012">
        <v>223</v>
      </c>
      <c r="B14012" t="s">
        <v>1894</v>
      </c>
      <c r="C14012" t="s">
        <v>1895</v>
      </c>
      <c r="D14012">
        <v>439789337793</v>
      </c>
      <c r="E14012">
        <v>1</v>
      </c>
      <c r="F14012">
        <v>0</v>
      </c>
      <c r="G14012">
        <v>0</v>
      </c>
      <c r="H14012">
        <v>0</v>
      </c>
      <c r="I14012">
        <v>340000000</v>
      </c>
      <c r="J14012">
        <v>0</v>
      </c>
    </row>
    <row r="14013" spans="1:10" customFormat="1" hidden="1" x14ac:dyDescent="0.25">
      <c r="A14013">
        <v>223</v>
      </c>
      <c r="B14013" t="s">
        <v>1012</v>
      </c>
      <c r="C14013" t="s">
        <v>1013</v>
      </c>
      <c r="D14013">
        <v>788724265433</v>
      </c>
      <c r="E14013">
        <v>1</v>
      </c>
      <c r="F14013">
        <v>0</v>
      </c>
      <c r="G14013">
        <v>0</v>
      </c>
      <c r="H14013">
        <v>770000000000</v>
      </c>
      <c r="I14013">
        <v>340000000</v>
      </c>
      <c r="J14013">
        <v>0.02</v>
      </c>
    </row>
    <row r="14014" spans="1:10" customFormat="1" hidden="1" x14ac:dyDescent="0.25">
      <c r="A14014">
        <v>223</v>
      </c>
      <c r="B14014" t="s">
        <v>631</v>
      </c>
      <c r="C14014" t="s">
        <v>632</v>
      </c>
      <c r="D14014">
        <v>307258528512</v>
      </c>
      <c r="E14014">
        <v>1</v>
      </c>
      <c r="F14014">
        <v>0</v>
      </c>
      <c r="G14014">
        <v>0</v>
      </c>
      <c r="H14014">
        <v>70000000000</v>
      </c>
      <c r="I14014">
        <v>340000000</v>
      </c>
      <c r="J14014">
        <v>0.02</v>
      </c>
    </row>
    <row r="14015" spans="1:10" customFormat="1" hidden="1" x14ac:dyDescent="0.25">
      <c r="A14015">
        <v>223</v>
      </c>
      <c r="B14015" t="s">
        <v>2165</v>
      </c>
      <c r="D14015">
        <v>4546101154</v>
      </c>
      <c r="E14015">
        <v>1</v>
      </c>
      <c r="F14015">
        <v>0</v>
      </c>
      <c r="G14015">
        <v>0</v>
      </c>
      <c r="H14015">
        <v>0</v>
      </c>
      <c r="I14015">
        <v>340000000</v>
      </c>
      <c r="J14015">
        <v>0.2</v>
      </c>
    </row>
    <row r="14016" spans="1:10" customFormat="1" hidden="1" x14ac:dyDescent="0.25">
      <c r="A14016">
        <v>223</v>
      </c>
      <c r="B14016" t="s">
        <v>1818</v>
      </c>
      <c r="C14016" t="s">
        <v>1819</v>
      </c>
      <c r="D14016">
        <v>2614056854</v>
      </c>
      <c r="E14016">
        <v>1</v>
      </c>
      <c r="F14016">
        <v>0</v>
      </c>
      <c r="G14016">
        <v>0</v>
      </c>
      <c r="H14016">
        <v>1000000000</v>
      </c>
      <c r="I14016">
        <v>340000000</v>
      </c>
      <c r="J14016">
        <v>0.01</v>
      </c>
    </row>
    <row r="14017" spans="1:10" customFormat="1" hidden="1" x14ac:dyDescent="0.25">
      <c r="A14017">
        <v>223</v>
      </c>
      <c r="B14017" t="s">
        <v>1472</v>
      </c>
      <c r="C14017" t="s">
        <v>1473</v>
      </c>
      <c r="D14017">
        <v>81830273378</v>
      </c>
      <c r="E14017">
        <v>1</v>
      </c>
      <c r="F14017">
        <v>0</v>
      </c>
      <c r="G14017">
        <v>0</v>
      </c>
      <c r="H14017">
        <v>42000000000</v>
      </c>
      <c r="I14017">
        <v>340000000</v>
      </c>
      <c r="J14017">
        <v>1.7000000000000001E-2</v>
      </c>
    </row>
    <row r="14018" spans="1:10" customFormat="1" hidden="1" x14ac:dyDescent="0.25">
      <c r="A14018">
        <v>223</v>
      </c>
      <c r="B14018" t="s">
        <v>1750</v>
      </c>
      <c r="C14018" t="s">
        <v>1751</v>
      </c>
      <c r="D14018">
        <v>65393860280472</v>
      </c>
      <c r="E14018">
        <v>340000000</v>
      </c>
      <c r="F14018">
        <v>44196721373</v>
      </c>
      <c r="G14018">
        <v>32</v>
      </c>
      <c r="H14018">
        <v>500000000000</v>
      </c>
      <c r="I14018">
        <v>340000000</v>
      </c>
      <c r="J14018">
        <v>0</v>
      </c>
    </row>
    <row r="14019" spans="1:10" customFormat="1" hidden="1" x14ac:dyDescent="0.25">
      <c r="A14019">
        <v>223</v>
      </c>
      <c r="B14019" t="s">
        <v>2312</v>
      </c>
      <c r="C14019" t="s">
        <v>2313</v>
      </c>
      <c r="D14019">
        <v>4682293541083</v>
      </c>
      <c r="E14019">
        <v>388924289</v>
      </c>
      <c r="F14019">
        <v>2397290162</v>
      </c>
      <c r="G14019">
        <v>2</v>
      </c>
      <c r="H14019">
        <v>2100000000000</v>
      </c>
      <c r="I14019">
        <v>340000000</v>
      </c>
      <c r="J14019">
        <v>0.02</v>
      </c>
    </row>
    <row r="14020" spans="1:10" customFormat="1" hidden="1" x14ac:dyDescent="0.25">
      <c r="A14020">
        <v>223</v>
      </c>
      <c r="B14020" t="s">
        <v>2330</v>
      </c>
      <c r="C14020" t="s">
        <v>2331</v>
      </c>
      <c r="D14020">
        <v>48237919253</v>
      </c>
      <c r="E14020">
        <v>1</v>
      </c>
      <c r="F14020">
        <v>0</v>
      </c>
      <c r="G14020">
        <v>0</v>
      </c>
      <c r="H14020">
        <v>10000000</v>
      </c>
      <c r="I14020">
        <v>340000000</v>
      </c>
      <c r="J14020">
        <v>0.1</v>
      </c>
    </row>
    <row r="14021" spans="1:10" customFormat="1" hidden="1" x14ac:dyDescent="0.25">
      <c r="A14021">
        <v>223</v>
      </c>
      <c r="B14021" t="s">
        <v>2516</v>
      </c>
      <c r="C14021" t="s">
        <v>2517</v>
      </c>
      <c r="D14021">
        <v>12570922828</v>
      </c>
      <c r="E14021">
        <v>1</v>
      </c>
      <c r="F14021">
        <v>0</v>
      </c>
      <c r="G14021">
        <v>0</v>
      </c>
      <c r="H14021">
        <v>200000000</v>
      </c>
      <c r="I14021">
        <v>340000000</v>
      </c>
      <c r="J14021">
        <v>0.02</v>
      </c>
    </row>
    <row r="14022" spans="1:10" customFormat="1" hidden="1" x14ac:dyDescent="0.25">
      <c r="A14022">
        <v>223</v>
      </c>
      <c r="B14022" t="s">
        <v>1862</v>
      </c>
      <c r="C14022">
        <v>307</v>
      </c>
      <c r="D14022">
        <v>8375226179256</v>
      </c>
      <c r="E14022">
        <v>340000000</v>
      </c>
      <c r="F14022">
        <v>3839493881</v>
      </c>
      <c r="G14022">
        <v>3</v>
      </c>
      <c r="H14022">
        <v>1449000000000</v>
      </c>
      <c r="I14022">
        <v>340000000</v>
      </c>
      <c r="J14022">
        <v>0</v>
      </c>
    </row>
    <row r="14023" spans="1:10" customFormat="1" hidden="1" x14ac:dyDescent="0.25">
      <c r="A14023">
        <v>223</v>
      </c>
      <c r="B14023" t="s">
        <v>1026</v>
      </c>
      <c r="C14023" t="s">
        <v>1027</v>
      </c>
      <c r="D14023">
        <v>0</v>
      </c>
      <c r="E14023">
        <v>0</v>
      </c>
      <c r="F14023">
        <v>0</v>
      </c>
      <c r="G14023">
        <v>0</v>
      </c>
      <c r="H14023">
        <v>150000000</v>
      </c>
      <c r="I14023">
        <v>340000000</v>
      </c>
      <c r="J14023">
        <v>0</v>
      </c>
    </row>
    <row r="14024" spans="1:10" customFormat="1" hidden="1" x14ac:dyDescent="0.25">
      <c r="A14024">
        <v>223</v>
      </c>
      <c r="B14024" t="s">
        <v>1022</v>
      </c>
      <c r="C14024" t="s">
        <v>1023</v>
      </c>
      <c r="D14024">
        <v>7541326859</v>
      </c>
      <c r="E14024">
        <v>1</v>
      </c>
      <c r="F14024">
        <v>0</v>
      </c>
      <c r="G14024">
        <v>0</v>
      </c>
      <c r="H14024">
        <v>2000000000</v>
      </c>
      <c r="I14024">
        <v>340000000</v>
      </c>
      <c r="J14024">
        <v>0.02</v>
      </c>
    </row>
    <row r="14025" spans="1:10" customFormat="1" hidden="1" x14ac:dyDescent="0.25">
      <c r="A14025">
        <v>223</v>
      </c>
      <c r="B14025" t="s">
        <v>2107</v>
      </c>
      <c r="C14025" t="s">
        <v>2108</v>
      </c>
      <c r="D14025">
        <v>799580224135</v>
      </c>
      <c r="E14025">
        <v>1</v>
      </c>
      <c r="F14025">
        <v>0</v>
      </c>
      <c r="G14025">
        <v>0</v>
      </c>
      <c r="H14025">
        <v>10000000000</v>
      </c>
      <c r="I14025">
        <v>340000000</v>
      </c>
      <c r="J14025">
        <v>0</v>
      </c>
    </row>
    <row r="14026" spans="1:10" customFormat="1" hidden="1" x14ac:dyDescent="0.25">
      <c r="A14026">
        <v>223</v>
      </c>
      <c r="B14026" t="s">
        <v>1521</v>
      </c>
      <c r="C14026" t="s">
        <v>1522</v>
      </c>
      <c r="D14026">
        <v>136894495196105</v>
      </c>
      <c r="E14026">
        <v>340000000</v>
      </c>
      <c r="F14026">
        <v>110596304794</v>
      </c>
      <c r="G14026">
        <v>79</v>
      </c>
      <c r="H14026">
        <v>7000000000000</v>
      </c>
      <c r="I14026">
        <v>340000000</v>
      </c>
      <c r="J14026">
        <v>0</v>
      </c>
    </row>
    <row r="14027" spans="1:10" customFormat="1" hidden="1" x14ac:dyDescent="0.25">
      <c r="A14027">
        <v>223</v>
      </c>
      <c r="B14027" t="s">
        <v>2404</v>
      </c>
      <c r="D14027">
        <v>0</v>
      </c>
      <c r="E14027">
        <v>0</v>
      </c>
      <c r="F14027">
        <v>0</v>
      </c>
      <c r="G14027">
        <v>0</v>
      </c>
      <c r="H14027">
        <v>900000000000</v>
      </c>
      <c r="I14027">
        <v>340000000</v>
      </c>
      <c r="J14027">
        <v>0.01</v>
      </c>
    </row>
    <row r="14028" spans="1:10" customFormat="1" hidden="1" x14ac:dyDescent="0.25">
      <c r="A14028">
        <v>223</v>
      </c>
      <c r="B14028" t="s">
        <v>1759</v>
      </c>
      <c r="C14028" t="s">
        <v>1760</v>
      </c>
      <c r="D14028">
        <v>712692512081</v>
      </c>
      <c r="E14028">
        <v>1</v>
      </c>
      <c r="F14028">
        <v>0</v>
      </c>
      <c r="G14028">
        <v>0</v>
      </c>
      <c r="H14028">
        <v>260000000000</v>
      </c>
      <c r="I14028">
        <v>340000000</v>
      </c>
      <c r="J14028">
        <v>0.01</v>
      </c>
    </row>
    <row r="14029" spans="1:10" customFormat="1" hidden="1" x14ac:dyDescent="0.25">
      <c r="A14029">
        <v>223</v>
      </c>
      <c r="B14029" t="s">
        <v>1661</v>
      </c>
      <c r="C14029" t="s">
        <v>1662</v>
      </c>
      <c r="D14029">
        <v>0</v>
      </c>
      <c r="E14029">
        <v>0</v>
      </c>
      <c r="F14029">
        <v>0</v>
      </c>
      <c r="G14029">
        <v>0</v>
      </c>
      <c r="H14029">
        <v>65000000000</v>
      </c>
      <c r="I14029">
        <v>340000000</v>
      </c>
      <c r="J14029">
        <v>1.4999999999999999E-2</v>
      </c>
    </row>
    <row r="14030" spans="1:10" customFormat="1" hidden="1" x14ac:dyDescent="0.25">
      <c r="A14030">
        <v>223</v>
      </c>
      <c r="B14030" t="s">
        <v>516</v>
      </c>
      <c r="C14030" t="s">
        <v>517</v>
      </c>
      <c r="D14030">
        <v>36618391043</v>
      </c>
      <c r="E14030">
        <v>1</v>
      </c>
      <c r="F14030">
        <v>0</v>
      </c>
      <c r="G14030">
        <v>0</v>
      </c>
      <c r="H14030">
        <v>500000000</v>
      </c>
      <c r="I14030">
        <v>340000000</v>
      </c>
      <c r="J14030">
        <v>0.02</v>
      </c>
    </row>
    <row r="14031" spans="1:10" customFormat="1" hidden="1" x14ac:dyDescent="0.25">
      <c r="A14031">
        <v>223</v>
      </c>
      <c r="B14031" t="s">
        <v>375</v>
      </c>
      <c r="C14031" t="s">
        <v>376</v>
      </c>
      <c r="D14031">
        <v>28113015992</v>
      </c>
      <c r="E14031">
        <v>1</v>
      </c>
      <c r="F14031">
        <v>0</v>
      </c>
      <c r="G14031">
        <v>0</v>
      </c>
      <c r="H14031">
        <v>10000000000</v>
      </c>
      <c r="I14031">
        <v>340000000</v>
      </c>
      <c r="J14031">
        <v>0</v>
      </c>
    </row>
    <row r="14032" spans="1:10" customFormat="1" hidden="1" x14ac:dyDescent="0.25">
      <c r="A14032">
        <v>223</v>
      </c>
      <c r="B14032" t="s">
        <v>933</v>
      </c>
      <c r="C14032" t="s">
        <v>934</v>
      </c>
      <c r="D14032">
        <v>5500427817</v>
      </c>
      <c r="E14032">
        <v>1</v>
      </c>
      <c r="F14032">
        <v>0</v>
      </c>
      <c r="G14032">
        <v>0</v>
      </c>
      <c r="H14032">
        <v>1000000000</v>
      </c>
      <c r="I14032">
        <v>340000000</v>
      </c>
      <c r="J14032">
        <v>0.01</v>
      </c>
    </row>
    <row r="14033" spans="1:10" customFormat="1" hidden="1" x14ac:dyDescent="0.25">
      <c r="A14033">
        <v>223</v>
      </c>
      <c r="B14033" t="s">
        <v>2318</v>
      </c>
      <c r="C14033" t="s">
        <v>2319</v>
      </c>
      <c r="D14033">
        <v>1319308508495</v>
      </c>
      <c r="E14033">
        <v>350511959</v>
      </c>
      <c r="F14033">
        <v>1040683959</v>
      </c>
      <c r="G14033">
        <v>1</v>
      </c>
      <c r="H14033">
        <v>250000000000</v>
      </c>
      <c r="I14033">
        <v>340000000</v>
      </c>
      <c r="J14033">
        <v>0.01</v>
      </c>
    </row>
    <row r="14034" spans="1:10" customFormat="1" hidden="1" x14ac:dyDescent="0.25">
      <c r="A14034">
        <v>223</v>
      </c>
      <c r="B14034" t="s">
        <v>2592</v>
      </c>
      <c r="C14034" t="s">
        <v>2593</v>
      </c>
      <c r="D14034">
        <v>177935758</v>
      </c>
      <c r="E14034">
        <v>1</v>
      </c>
      <c r="F14034">
        <v>0</v>
      </c>
      <c r="G14034">
        <v>0</v>
      </c>
      <c r="H14034">
        <v>100000000</v>
      </c>
      <c r="I14034">
        <v>345000000</v>
      </c>
      <c r="J14034">
        <v>4.7500000000000001E-2</v>
      </c>
    </row>
    <row r="14035" spans="1:10" customFormat="1" hidden="1" x14ac:dyDescent="0.25">
      <c r="A14035">
        <v>223</v>
      </c>
      <c r="B14035" t="s">
        <v>496</v>
      </c>
      <c r="C14035" t="s">
        <v>497</v>
      </c>
      <c r="D14035">
        <v>18152995765</v>
      </c>
      <c r="E14035">
        <v>1</v>
      </c>
      <c r="F14035">
        <v>0</v>
      </c>
      <c r="G14035">
        <v>0</v>
      </c>
      <c r="H14035">
        <v>100000000</v>
      </c>
      <c r="I14035">
        <v>340000000</v>
      </c>
      <c r="J14035">
        <v>7.4999999999999997E-3</v>
      </c>
    </row>
    <row r="14036" spans="1:10" customFormat="1" hidden="1" x14ac:dyDescent="0.25">
      <c r="A14036">
        <v>223</v>
      </c>
      <c r="B14036" t="s">
        <v>785</v>
      </c>
      <c r="C14036" t="s">
        <v>786</v>
      </c>
      <c r="D14036">
        <v>13075533490</v>
      </c>
      <c r="E14036">
        <v>1</v>
      </c>
      <c r="F14036">
        <v>0</v>
      </c>
      <c r="G14036">
        <v>0</v>
      </c>
      <c r="H14036">
        <v>2100000000</v>
      </c>
      <c r="I14036">
        <v>340000000</v>
      </c>
      <c r="J14036">
        <v>5.0000000000000001E-3</v>
      </c>
    </row>
    <row r="14037" spans="1:10" customFormat="1" hidden="1" x14ac:dyDescent="0.25">
      <c r="A14037">
        <v>223</v>
      </c>
      <c r="B14037" t="s">
        <v>1663</v>
      </c>
      <c r="C14037" t="s">
        <v>1664</v>
      </c>
      <c r="D14037">
        <v>1326717889055</v>
      </c>
      <c r="E14037">
        <v>919109418</v>
      </c>
      <c r="F14037">
        <v>3253286704</v>
      </c>
      <c r="G14037">
        <v>3</v>
      </c>
      <c r="H14037">
        <v>100000000</v>
      </c>
      <c r="I14037">
        <v>345000000</v>
      </c>
      <c r="J14037">
        <v>0.15</v>
      </c>
    </row>
    <row r="14038" spans="1:10" customFormat="1" hidden="1" x14ac:dyDescent="0.25">
      <c r="A14038">
        <v>223</v>
      </c>
      <c r="B14038" t="s">
        <v>2419</v>
      </c>
      <c r="C14038" t="s">
        <v>2420</v>
      </c>
      <c r="D14038">
        <v>0</v>
      </c>
      <c r="E14038">
        <v>0</v>
      </c>
      <c r="F14038">
        <v>0</v>
      </c>
      <c r="G14038">
        <v>0</v>
      </c>
      <c r="H14038">
        <v>50000000000</v>
      </c>
      <c r="I14038">
        <v>340000000</v>
      </c>
      <c r="J14038">
        <v>0.05</v>
      </c>
    </row>
    <row r="14039" spans="1:10" customFormat="1" hidden="1" x14ac:dyDescent="0.25">
      <c r="A14039">
        <v>223</v>
      </c>
      <c r="B14039" t="s">
        <v>288</v>
      </c>
      <c r="C14039" t="s">
        <v>289</v>
      </c>
      <c r="D14039">
        <v>101589824185</v>
      </c>
      <c r="E14039">
        <v>1</v>
      </c>
      <c r="F14039">
        <v>0</v>
      </c>
      <c r="G14039">
        <v>0</v>
      </c>
      <c r="H14039">
        <v>100000000000</v>
      </c>
      <c r="I14039">
        <v>340000000</v>
      </c>
      <c r="J14039">
        <v>0.05</v>
      </c>
    </row>
    <row r="14040" spans="1:10" customFormat="1" hidden="1" x14ac:dyDescent="0.25">
      <c r="A14040">
        <v>223</v>
      </c>
      <c r="B14040" t="s">
        <v>355</v>
      </c>
      <c r="C14040" t="s">
        <v>356</v>
      </c>
      <c r="D14040">
        <v>107136015815758</v>
      </c>
      <c r="E14040">
        <v>1779817412</v>
      </c>
      <c r="F14040">
        <v>74740998052</v>
      </c>
      <c r="G14040">
        <v>55</v>
      </c>
      <c r="H14040">
        <v>250000000000</v>
      </c>
      <c r="I14040">
        <v>340000000</v>
      </c>
      <c r="J14040">
        <v>1.89E-2</v>
      </c>
    </row>
    <row r="14041" spans="1:10" customFormat="1" hidden="1" x14ac:dyDescent="0.25">
      <c r="A14041">
        <v>223</v>
      </c>
      <c r="B14041" t="s">
        <v>2538</v>
      </c>
      <c r="C14041" t="s">
        <v>2539</v>
      </c>
      <c r="D14041">
        <v>2014386385515</v>
      </c>
      <c r="E14041">
        <v>340000000</v>
      </c>
      <c r="F14041">
        <v>2441626991</v>
      </c>
      <c r="G14041">
        <v>2</v>
      </c>
      <c r="H14041">
        <v>7680000000</v>
      </c>
      <c r="I14041">
        <v>340000000</v>
      </c>
      <c r="J14041">
        <v>0</v>
      </c>
    </row>
    <row r="14042" spans="1:10" customFormat="1" hidden="1" x14ac:dyDescent="0.25">
      <c r="A14042">
        <v>223</v>
      </c>
      <c r="B14042" t="s">
        <v>1754</v>
      </c>
      <c r="C14042" t="s">
        <v>1755</v>
      </c>
      <c r="D14042">
        <v>8893046912</v>
      </c>
      <c r="E14042">
        <v>1</v>
      </c>
      <c r="F14042">
        <v>0</v>
      </c>
      <c r="G14042">
        <v>0</v>
      </c>
      <c r="H14042">
        <v>5500000000</v>
      </c>
      <c r="I14042">
        <v>340000000</v>
      </c>
      <c r="J14042">
        <v>0.01</v>
      </c>
    </row>
    <row r="14043" spans="1:10" customFormat="1" hidden="1" x14ac:dyDescent="0.25">
      <c r="A14043">
        <v>223</v>
      </c>
      <c r="B14043" t="s">
        <v>2206</v>
      </c>
      <c r="D14043">
        <v>0</v>
      </c>
      <c r="E14043">
        <v>0</v>
      </c>
      <c r="F14043">
        <v>0</v>
      </c>
      <c r="G14043">
        <v>0</v>
      </c>
      <c r="H14043">
        <v>1000000000000</v>
      </c>
      <c r="I14043">
        <v>340000000</v>
      </c>
      <c r="J14043">
        <v>0</v>
      </c>
    </row>
    <row r="14044" spans="1:10" customFormat="1" hidden="1" x14ac:dyDescent="0.25">
      <c r="A14044">
        <v>223</v>
      </c>
      <c r="B14044" t="s">
        <v>2043</v>
      </c>
      <c r="C14044" t="s">
        <v>2044</v>
      </c>
      <c r="D14044">
        <v>0</v>
      </c>
      <c r="E14044">
        <v>0</v>
      </c>
      <c r="F14044">
        <v>0</v>
      </c>
      <c r="G14044">
        <v>0</v>
      </c>
      <c r="H14044">
        <v>5000000000</v>
      </c>
      <c r="I14044">
        <v>340000000</v>
      </c>
      <c r="J14044">
        <v>0.05</v>
      </c>
    </row>
    <row r="14045" spans="1:10" customFormat="1" hidden="1" x14ac:dyDescent="0.25">
      <c r="A14045">
        <v>223</v>
      </c>
      <c r="B14045" t="s">
        <v>2361</v>
      </c>
      <c r="D14045">
        <v>376518669</v>
      </c>
      <c r="E14045">
        <v>1</v>
      </c>
      <c r="F14045">
        <v>0</v>
      </c>
      <c r="G14045">
        <v>0</v>
      </c>
      <c r="H14045">
        <v>200000000</v>
      </c>
      <c r="I14045">
        <v>340000000</v>
      </c>
      <c r="J14045">
        <v>0.01</v>
      </c>
    </row>
    <row r="14046" spans="1:10" customFormat="1" hidden="1" x14ac:dyDescent="0.25">
      <c r="A14046">
        <v>223</v>
      </c>
      <c r="B14046" t="s">
        <v>1346</v>
      </c>
      <c r="C14046" t="s">
        <v>1347</v>
      </c>
      <c r="D14046">
        <v>10490329247</v>
      </c>
      <c r="E14046">
        <v>1</v>
      </c>
      <c r="F14046">
        <v>0</v>
      </c>
      <c r="G14046">
        <v>0</v>
      </c>
      <c r="H14046">
        <v>10000000000</v>
      </c>
      <c r="I14046">
        <v>340000000</v>
      </c>
      <c r="J14046">
        <v>2.5000000000000001E-2</v>
      </c>
    </row>
    <row r="14047" spans="1:10" customFormat="1" hidden="1" x14ac:dyDescent="0.25">
      <c r="A14047">
        <v>223</v>
      </c>
      <c r="B14047" t="s">
        <v>1763</v>
      </c>
      <c r="C14047" t="s">
        <v>1722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customFormat="1" hidden="1" x14ac:dyDescent="0.25">
      <c r="A14048">
        <v>223</v>
      </c>
      <c r="B14048" t="s">
        <v>986</v>
      </c>
      <c r="C14048" t="s">
        <v>987</v>
      </c>
      <c r="D14048">
        <v>346645270622</v>
      </c>
      <c r="E14048">
        <v>1</v>
      </c>
      <c r="F14048">
        <v>0</v>
      </c>
      <c r="G14048">
        <v>0</v>
      </c>
      <c r="H14048">
        <v>30000000000</v>
      </c>
      <c r="I14048">
        <v>340000000</v>
      </c>
      <c r="J14048">
        <v>0.01</v>
      </c>
    </row>
    <row r="14049" spans="1:10" customFormat="1" hidden="1" x14ac:dyDescent="0.25">
      <c r="A14049">
        <v>223</v>
      </c>
      <c r="B14049" t="s">
        <v>1105</v>
      </c>
      <c r="C14049" t="s">
        <v>1106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customFormat="1" hidden="1" x14ac:dyDescent="0.25">
      <c r="A14050">
        <v>223</v>
      </c>
      <c r="B14050" t="s">
        <v>264</v>
      </c>
      <c r="C14050" t="s">
        <v>265</v>
      </c>
      <c r="D14050">
        <v>614249371684</v>
      </c>
      <c r="E14050">
        <v>371528877</v>
      </c>
      <c r="F14050">
        <v>1019433720</v>
      </c>
      <c r="G14050">
        <v>1</v>
      </c>
      <c r="H14050">
        <v>100025042945</v>
      </c>
      <c r="I14050">
        <v>340000000</v>
      </c>
      <c r="J14050">
        <v>0.03</v>
      </c>
    </row>
    <row r="14051" spans="1:10" customFormat="1" hidden="1" x14ac:dyDescent="0.25">
      <c r="A14051">
        <v>223</v>
      </c>
      <c r="B14051" t="s">
        <v>199</v>
      </c>
      <c r="C14051" t="s">
        <v>200</v>
      </c>
      <c r="D14051">
        <v>321966846432</v>
      </c>
      <c r="E14051">
        <v>1</v>
      </c>
      <c r="F14051">
        <v>0</v>
      </c>
      <c r="G14051">
        <v>0</v>
      </c>
      <c r="H14051">
        <v>1000000000</v>
      </c>
      <c r="I14051">
        <v>345000000</v>
      </c>
      <c r="J14051">
        <v>0.05</v>
      </c>
    </row>
    <row r="14052" spans="1:10" customFormat="1" hidden="1" x14ac:dyDescent="0.25">
      <c r="A14052">
        <v>223</v>
      </c>
      <c r="B14052" t="s">
        <v>2254</v>
      </c>
      <c r="C14052" t="s">
        <v>2255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customFormat="1" hidden="1" x14ac:dyDescent="0.25">
      <c r="A14053">
        <v>223</v>
      </c>
      <c r="B14053" t="s">
        <v>662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customFormat="1" hidden="1" x14ac:dyDescent="0.25">
      <c r="A14054">
        <v>223</v>
      </c>
      <c r="B14054" t="s">
        <v>2581</v>
      </c>
      <c r="C14054" t="s">
        <v>2582</v>
      </c>
      <c r="D14054">
        <v>1925438118555</v>
      </c>
      <c r="E14054">
        <v>359978989</v>
      </c>
      <c r="F14054">
        <v>1031546756</v>
      </c>
      <c r="G14054">
        <v>1</v>
      </c>
      <c r="H14054">
        <v>500000000000</v>
      </c>
      <c r="I14054">
        <v>340000000</v>
      </c>
      <c r="J14054">
        <v>1.9E-2</v>
      </c>
    </row>
    <row r="14055" spans="1:10" customFormat="1" hidden="1" x14ac:dyDescent="0.25">
      <c r="A14055">
        <v>223</v>
      </c>
      <c r="B14055" t="s">
        <v>995</v>
      </c>
      <c r="C14055" t="s">
        <v>996</v>
      </c>
      <c r="D14055">
        <v>0</v>
      </c>
      <c r="E14055">
        <v>0</v>
      </c>
      <c r="F14055">
        <v>0</v>
      </c>
      <c r="G14055">
        <v>0</v>
      </c>
      <c r="H14055">
        <v>50000000</v>
      </c>
      <c r="I14055">
        <v>340000000</v>
      </c>
      <c r="J14055">
        <v>0</v>
      </c>
    </row>
    <row r="14056" spans="1:10" customFormat="1" hidden="1" x14ac:dyDescent="0.25">
      <c r="A14056">
        <v>223</v>
      </c>
      <c r="B14056" t="s">
        <v>2510</v>
      </c>
      <c r="C14056" t="s">
        <v>2511</v>
      </c>
      <c r="D14056">
        <v>16938776486</v>
      </c>
      <c r="E14056">
        <v>1</v>
      </c>
      <c r="F14056">
        <v>0</v>
      </c>
      <c r="G14056">
        <v>0</v>
      </c>
      <c r="H14056">
        <v>13300000000</v>
      </c>
      <c r="I14056">
        <v>340000000</v>
      </c>
      <c r="J14056">
        <v>3.5000000000000003E-2</v>
      </c>
    </row>
    <row r="14057" spans="1:10" customFormat="1" hidden="1" x14ac:dyDescent="0.25">
      <c r="A14057">
        <v>223</v>
      </c>
      <c r="B14057" t="s">
        <v>1155</v>
      </c>
      <c r="C14057" t="s">
        <v>1156</v>
      </c>
      <c r="D14057">
        <v>80035445285</v>
      </c>
      <c r="E14057">
        <v>1</v>
      </c>
      <c r="F14057">
        <v>0</v>
      </c>
      <c r="G14057">
        <v>0</v>
      </c>
      <c r="H14057">
        <v>57000000000</v>
      </c>
      <c r="I14057">
        <v>340000000</v>
      </c>
      <c r="J14057">
        <v>0.02</v>
      </c>
    </row>
    <row r="14058" spans="1:10" customFormat="1" hidden="1" x14ac:dyDescent="0.25">
      <c r="A14058">
        <v>223</v>
      </c>
      <c r="B14058" t="s">
        <v>1167</v>
      </c>
      <c r="C14058" t="s">
        <v>1168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 customFormat="1" hidden="1" x14ac:dyDescent="0.25">
      <c r="A14059">
        <v>223</v>
      </c>
      <c r="B14059" t="s">
        <v>2790</v>
      </c>
      <c r="C14059" t="s">
        <v>2791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customFormat="1" hidden="1" x14ac:dyDescent="0.25">
      <c r="A14060">
        <v>223</v>
      </c>
      <c r="B14060" t="s">
        <v>461</v>
      </c>
      <c r="D14060">
        <v>0</v>
      </c>
      <c r="E14060">
        <v>0</v>
      </c>
      <c r="F14060">
        <v>0</v>
      </c>
      <c r="G14060">
        <v>0</v>
      </c>
      <c r="H14060">
        <v>10000000000</v>
      </c>
      <c r="I14060">
        <v>345000000</v>
      </c>
      <c r="J14060">
        <v>0.01</v>
      </c>
    </row>
    <row r="14061" spans="1:10" customFormat="1" hidden="1" x14ac:dyDescent="0.25">
      <c r="A14061">
        <v>223</v>
      </c>
      <c r="B14061" t="s">
        <v>1587</v>
      </c>
      <c r="C14061" t="s">
        <v>1588</v>
      </c>
      <c r="D14061">
        <v>127285280574393</v>
      </c>
      <c r="E14061">
        <v>340000000</v>
      </c>
      <c r="F14061">
        <v>85992440080</v>
      </c>
      <c r="G14061">
        <v>62</v>
      </c>
      <c r="H14061">
        <v>850000000000</v>
      </c>
      <c r="I14061">
        <v>340000000</v>
      </c>
      <c r="J14061">
        <v>0</v>
      </c>
    </row>
    <row r="14062" spans="1:10" customFormat="1" hidden="1" x14ac:dyDescent="0.25">
      <c r="A14062">
        <v>223</v>
      </c>
      <c r="B14062" t="s">
        <v>1984</v>
      </c>
      <c r="C14062" t="s">
        <v>1985</v>
      </c>
      <c r="D14062">
        <v>301740663667</v>
      </c>
      <c r="E14062">
        <v>1</v>
      </c>
      <c r="F14062">
        <v>0</v>
      </c>
      <c r="G14062">
        <v>0</v>
      </c>
      <c r="H14062">
        <v>250000000000</v>
      </c>
      <c r="I14062">
        <v>340000000</v>
      </c>
      <c r="J14062">
        <v>0</v>
      </c>
    </row>
    <row r="14063" spans="1:10" customFormat="1" hidden="1" x14ac:dyDescent="0.25">
      <c r="A14063">
        <v>223</v>
      </c>
      <c r="B14063" t="s">
        <v>2285</v>
      </c>
      <c r="C14063" t="s">
        <v>2286</v>
      </c>
      <c r="D14063">
        <v>3930408755164</v>
      </c>
      <c r="E14063">
        <v>1</v>
      </c>
      <c r="F14063">
        <v>0</v>
      </c>
      <c r="G14063">
        <v>0</v>
      </c>
      <c r="H14063">
        <v>500000000000</v>
      </c>
      <c r="I14063">
        <v>340000000</v>
      </c>
      <c r="J14063">
        <v>0</v>
      </c>
    </row>
    <row r="14064" spans="1:10" customFormat="1" hidden="1" x14ac:dyDescent="0.25">
      <c r="A14064">
        <v>223</v>
      </c>
      <c r="B14064" t="s">
        <v>2209</v>
      </c>
      <c r="D14064">
        <v>5074539071</v>
      </c>
      <c r="E14064">
        <v>1</v>
      </c>
      <c r="F14064">
        <v>0</v>
      </c>
      <c r="G14064">
        <v>0</v>
      </c>
      <c r="H14064">
        <v>500000000</v>
      </c>
      <c r="I14064">
        <v>340000000</v>
      </c>
      <c r="J14064">
        <v>0.05</v>
      </c>
    </row>
    <row r="14065" spans="1:10" customFormat="1" hidden="1" x14ac:dyDescent="0.25">
      <c r="A14065">
        <v>223</v>
      </c>
      <c r="B14065" t="s">
        <v>875</v>
      </c>
      <c r="C14065" t="s">
        <v>876</v>
      </c>
      <c r="D14065">
        <v>11497624866</v>
      </c>
      <c r="E14065">
        <v>1</v>
      </c>
      <c r="F14065">
        <v>0</v>
      </c>
      <c r="G14065">
        <v>0</v>
      </c>
      <c r="H14065">
        <v>10000000000</v>
      </c>
      <c r="I14065">
        <v>340000000</v>
      </c>
      <c r="J14065">
        <v>1E-3</v>
      </c>
    </row>
    <row r="14066" spans="1:10" customFormat="1" hidden="1" x14ac:dyDescent="0.25">
      <c r="A14066">
        <v>223</v>
      </c>
      <c r="B14066" t="s">
        <v>2378</v>
      </c>
      <c r="C14066" t="s">
        <v>2379</v>
      </c>
      <c r="D14066">
        <v>0</v>
      </c>
      <c r="E14066">
        <v>0</v>
      </c>
      <c r="F14066">
        <v>0</v>
      </c>
      <c r="G14066">
        <v>0</v>
      </c>
      <c r="H14066">
        <v>27000000000</v>
      </c>
      <c r="I14066">
        <v>340000000</v>
      </c>
      <c r="J14066">
        <v>0.02</v>
      </c>
    </row>
    <row r="14067" spans="1:10" customFormat="1" hidden="1" x14ac:dyDescent="0.25">
      <c r="A14067">
        <v>223</v>
      </c>
      <c r="B14067" t="s">
        <v>197</v>
      </c>
      <c r="C14067" t="s">
        <v>198</v>
      </c>
      <c r="D14067">
        <v>186558853046366</v>
      </c>
      <c r="E14067">
        <v>7865208067</v>
      </c>
      <c r="F14067">
        <v>99977764319</v>
      </c>
      <c r="G14067">
        <v>77</v>
      </c>
      <c r="H14067">
        <v>5000000000000</v>
      </c>
      <c r="I14067">
        <v>340000000</v>
      </c>
      <c r="J14067">
        <v>7.0000000000000007E-2</v>
      </c>
    </row>
    <row r="14068" spans="1:10" customFormat="1" hidden="1" x14ac:dyDescent="0.25">
      <c r="A14068">
        <v>223</v>
      </c>
      <c r="B14068" t="s">
        <v>1416</v>
      </c>
      <c r="C14068" t="s">
        <v>1417</v>
      </c>
      <c r="D14068">
        <v>3502420645</v>
      </c>
      <c r="E14068">
        <v>1</v>
      </c>
      <c r="F14068">
        <v>0</v>
      </c>
      <c r="G14068">
        <v>0</v>
      </c>
      <c r="H14068">
        <v>3500000000</v>
      </c>
      <c r="I14068">
        <v>345000000</v>
      </c>
      <c r="J14068">
        <v>4.2000000000000003E-2</v>
      </c>
    </row>
    <row r="14069" spans="1:10" customFormat="1" hidden="1" x14ac:dyDescent="0.25">
      <c r="A14069">
        <v>223</v>
      </c>
      <c r="B14069" t="s">
        <v>1644</v>
      </c>
      <c r="C14069" t="s">
        <v>1645</v>
      </c>
      <c r="D14069">
        <v>122174150757860</v>
      </c>
      <c r="E14069">
        <v>3045790644</v>
      </c>
      <c r="F14069">
        <v>87487230855</v>
      </c>
      <c r="G14069">
        <v>65</v>
      </c>
      <c r="H14069">
        <v>1033736000000</v>
      </c>
      <c r="I14069">
        <v>340000000</v>
      </c>
      <c r="J14069">
        <v>0.03</v>
      </c>
    </row>
    <row r="14070" spans="1:10" customFormat="1" hidden="1" x14ac:dyDescent="0.25">
      <c r="A14070">
        <v>223</v>
      </c>
      <c r="B14070" s="161" t="s">
        <v>1066</v>
      </c>
      <c r="C14070" t="s">
        <v>1067</v>
      </c>
      <c r="D14070">
        <v>1122038204861</v>
      </c>
      <c r="E14070">
        <v>371530621</v>
      </c>
      <c r="F14070">
        <v>1019490092</v>
      </c>
      <c r="G14070">
        <v>1</v>
      </c>
      <c r="H14070">
        <v>1000000000000</v>
      </c>
      <c r="I14070">
        <v>340000000</v>
      </c>
      <c r="J14070">
        <v>0.03</v>
      </c>
    </row>
    <row r="14071" spans="1:10" customFormat="1" hidden="1" x14ac:dyDescent="0.25">
      <c r="A14071">
        <v>223</v>
      </c>
      <c r="B14071" t="s">
        <v>540</v>
      </c>
      <c r="C14071" t="s">
        <v>541</v>
      </c>
      <c r="D14071">
        <v>0</v>
      </c>
      <c r="E14071">
        <v>0</v>
      </c>
      <c r="F14071">
        <v>0</v>
      </c>
      <c r="G14071">
        <v>0</v>
      </c>
      <c r="H14071">
        <v>960000000</v>
      </c>
      <c r="I14071">
        <v>340000000</v>
      </c>
      <c r="J14071">
        <v>0.03</v>
      </c>
    </row>
    <row r="14072" spans="1:10" customFormat="1" hidden="1" x14ac:dyDescent="0.25">
      <c r="A14072">
        <v>223</v>
      </c>
      <c r="B14072" t="s">
        <v>480</v>
      </c>
      <c r="C14072" t="s">
        <v>481</v>
      </c>
      <c r="D14072">
        <v>123657295238</v>
      </c>
      <c r="E14072">
        <v>1</v>
      </c>
      <c r="F14072">
        <v>0</v>
      </c>
      <c r="G14072">
        <v>0</v>
      </c>
      <c r="H14072">
        <v>71000000000</v>
      </c>
      <c r="I14072">
        <v>350000000</v>
      </c>
      <c r="J14072">
        <v>0.02</v>
      </c>
    </row>
    <row r="14073" spans="1:10" customFormat="1" hidden="1" x14ac:dyDescent="0.25">
      <c r="A14073">
        <v>223</v>
      </c>
      <c r="B14073" t="s">
        <v>1496</v>
      </c>
      <c r="C14073" t="s">
        <v>1497</v>
      </c>
      <c r="D14073">
        <v>119988859024523</v>
      </c>
      <c r="E14073">
        <v>1087748537</v>
      </c>
      <c r="F14073">
        <v>74027105248</v>
      </c>
      <c r="G14073">
        <v>54</v>
      </c>
      <c r="H14073">
        <v>111000000000</v>
      </c>
      <c r="I14073">
        <v>340000000</v>
      </c>
      <c r="J14073">
        <v>0.01</v>
      </c>
    </row>
    <row r="14074" spans="1:10" customFormat="1" hidden="1" x14ac:dyDescent="0.25">
      <c r="A14074">
        <v>223</v>
      </c>
      <c r="B14074" t="s">
        <v>191</v>
      </c>
      <c r="C14074" t="s">
        <v>192</v>
      </c>
      <c r="D14074">
        <v>1773731935509</v>
      </c>
      <c r="E14074">
        <v>1</v>
      </c>
      <c r="F14074">
        <v>0</v>
      </c>
      <c r="G14074">
        <v>0</v>
      </c>
      <c r="H14074">
        <v>1250000000000</v>
      </c>
      <c r="I14074">
        <v>340000000</v>
      </c>
      <c r="J14074">
        <v>0.05</v>
      </c>
    </row>
    <row r="14075" spans="1:10" customFormat="1" hidden="1" x14ac:dyDescent="0.25">
      <c r="A14075">
        <v>223</v>
      </c>
      <c r="B14075" t="s">
        <v>1761</v>
      </c>
      <c r="C14075" t="s">
        <v>1762</v>
      </c>
      <c r="D14075">
        <v>97600000</v>
      </c>
      <c r="E14075">
        <v>1</v>
      </c>
      <c r="F14075">
        <v>0</v>
      </c>
      <c r="G14075">
        <v>0</v>
      </c>
      <c r="H14075">
        <v>100000000000</v>
      </c>
      <c r="I14075">
        <v>340000000</v>
      </c>
      <c r="J14075">
        <v>0.03</v>
      </c>
    </row>
    <row r="14076" spans="1:10" customFormat="1" hidden="1" x14ac:dyDescent="0.25">
      <c r="A14076">
        <v>223</v>
      </c>
      <c r="B14076" t="s">
        <v>1344</v>
      </c>
      <c r="C14076" t="s">
        <v>1345</v>
      </c>
      <c r="D14076">
        <v>214270568422</v>
      </c>
      <c r="E14076">
        <v>1</v>
      </c>
      <c r="F14076">
        <v>0</v>
      </c>
      <c r="G14076">
        <v>0</v>
      </c>
      <c r="H14076">
        <v>200000000000</v>
      </c>
      <c r="I14076">
        <v>340000000</v>
      </c>
      <c r="J14076">
        <v>2.9000000000000001E-2</v>
      </c>
    </row>
    <row r="14077" spans="1:10" customFormat="1" hidden="1" x14ac:dyDescent="0.25">
      <c r="A14077">
        <v>223</v>
      </c>
      <c r="B14077" t="s">
        <v>1533</v>
      </c>
      <c r="C14077" t="s">
        <v>1534</v>
      </c>
      <c r="D14077">
        <v>3453625452587</v>
      </c>
      <c r="E14077">
        <v>340000000</v>
      </c>
      <c r="F14077">
        <v>2443106503</v>
      </c>
      <c r="G14077">
        <v>2</v>
      </c>
      <c r="H14077">
        <v>440702819950</v>
      </c>
      <c r="I14077">
        <v>340000000</v>
      </c>
      <c r="J14077">
        <v>0</v>
      </c>
    </row>
    <row r="14078" spans="1:10" customFormat="1" hidden="1" x14ac:dyDescent="0.25">
      <c r="A14078">
        <v>223</v>
      </c>
      <c r="B14078" t="s">
        <v>569</v>
      </c>
      <c r="C14078" t="s">
        <v>570</v>
      </c>
      <c r="D14078">
        <v>2258851268409</v>
      </c>
      <c r="E14078">
        <v>455049828</v>
      </c>
      <c r="F14078">
        <v>3719944459</v>
      </c>
      <c r="G14078">
        <v>3</v>
      </c>
      <c r="H14078">
        <v>600000000000</v>
      </c>
      <c r="I14078">
        <v>340000000</v>
      </c>
      <c r="J14078">
        <v>0.03</v>
      </c>
    </row>
    <row r="14079" spans="1:10" customFormat="1" hidden="1" x14ac:dyDescent="0.25">
      <c r="A14079">
        <v>223</v>
      </c>
      <c r="B14079" t="s">
        <v>1070</v>
      </c>
      <c r="C14079" t="s">
        <v>1071</v>
      </c>
      <c r="D14079">
        <v>325571314429</v>
      </c>
      <c r="E14079">
        <v>1</v>
      </c>
      <c r="F14079">
        <v>0</v>
      </c>
      <c r="G14079">
        <v>0</v>
      </c>
      <c r="H14079">
        <v>180000000000</v>
      </c>
      <c r="I14079">
        <v>340000000</v>
      </c>
      <c r="J14079">
        <v>1.7999999999999999E-2</v>
      </c>
    </row>
    <row r="14080" spans="1:10" customFormat="1" hidden="1" x14ac:dyDescent="0.25">
      <c r="A14080">
        <v>223</v>
      </c>
      <c r="B14080" t="s">
        <v>1826</v>
      </c>
      <c r="C14080" t="s">
        <v>1827</v>
      </c>
      <c r="D14080">
        <v>65665951391197</v>
      </c>
      <c r="E14080">
        <v>1623606118</v>
      </c>
      <c r="F14080">
        <v>41503264494</v>
      </c>
      <c r="G14080">
        <v>31</v>
      </c>
      <c r="H14080">
        <v>200000000000</v>
      </c>
      <c r="I14080">
        <v>340000000</v>
      </c>
      <c r="J14080">
        <v>0.03</v>
      </c>
    </row>
    <row r="14081" spans="1:10" customFormat="1" hidden="1" x14ac:dyDescent="0.25">
      <c r="A14081">
        <v>223</v>
      </c>
      <c r="B14081" t="s">
        <v>2310</v>
      </c>
      <c r="C14081" t="s">
        <v>2311</v>
      </c>
      <c r="D14081">
        <v>53661689681</v>
      </c>
      <c r="E14081">
        <v>340105081</v>
      </c>
      <c r="F14081">
        <v>1050705352</v>
      </c>
      <c r="G14081">
        <v>1</v>
      </c>
      <c r="H14081">
        <v>7000000000</v>
      </c>
      <c r="I14081">
        <v>340000000</v>
      </c>
      <c r="J14081">
        <v>1E-4</v>
      </c>
    </row>
    <row r="14082" spans="1:10" customFormat="1" hidden="1" x14ac:dyDescent="0.25">
      <c r="A14082">
        <v>223</v>
      </c>
      <c r="B14082" t="s">
        <v>1458</v>
      </c>
      <c r="C14082" t="s">
        <v>1459</v>
      </c>
      <c r="D14082">
        <v>17013392386</v>
      </c>
      <c r="E14082">
        <v>1</v>
      </c>
      <c r="F14082">
        <v>0</v>
      </c>
      <c r="G14082">
        <v>0</v>
      </c>
      <c r="H14082">
        <v>1500000000</v>
      </c>
      <c r="I14082">
        <v>340000000</v>
      </c>
      <c r="J14082">
        <v>0.02</v>
      </c>
    </row>
    <row r="14083" spans="1:10" customFormat="1" hidden="1" x14ac:dyDescent="0.25">
      <c r="A14083">
        <v>223</v>
      </c>
      <c r="B14083" t="s">
        <v>806</v>
      </c>
      <c r="C14083" t="s">
        <v>807</v>
      </c>
      <c r="D14083">
        <v>0</v>
      </c>
      <c r="E14083">
        <v>0</v>
      </c>
      <c r="F14083">
        <v>0</v>
      </c>
      <c r="G14083">
        <v>0</v>
      </c>
      <c r="H14083">
        <v>900000000</v>
      </c>
      <c r="I14083">
        <v>345000000</v>
      </c>
      <c r="J14083">
        <v>0.15</v>
      </c>
    </row>
    <row r="14084" spans="1:10" customFormat="1" hidden="1" x14ac:dyDescent="0.25">
      <c r="A14084">
        <v>223</v>
      </c>
      <c r="B14084" t="s">
        <v>1996</v>
      </c>
      <c r="C14084" t="s">
        <v>1997</v>
      </c>
      <c r="D14084">
        <v>2417597159140</v>
      </c>
      <c r="E14084">
        <v>462123806</v>
      </c>
      <c r="F14084">
        <v>2320352327</v>
      </c>
      <c r="G14084">
        <v>2</v>
      </c>
      <c r="H14084">
        <v>250000000000</v>
      </c>
      <c r="I14084">
        <v>340000000</v>
      </c>
      <c r="J14084">
        <v>0.05</v>
      </c>
    </row>
    <row r="14085" spans="1:10" customFormat="1" hidden="1" x14ac:dyDescent="0.25">
      <c r="A14085">
        <v>223</v>
      </c>
      <c r="B14085" t="s">
        <v>1101</v>
      </c>
      <c r="C14085" t="s">
        <v>1102</v>
      </c>
      <c r="D14085">
        <v>500000000</v>
      </c>
      <c r="E14085">
        <v>1</v>
      </c>
      <c r="F14085">
        <v>0</v>
      </c>
      <c r="G14085">
        <v>0</v>
      </c>
      <c r="H14085">
        <v>15100000000</v>
      </c>
      <c r="I14085">
        <v>340000000</v>
      </c>
      <c r="J14085">
        <v>0</v>
      </c>
    </row>
    <row r="14086" spans="1:10" customFormat="1" hidden="1" x14ac:dyDescent="0.25">
      <c r="A14086">
        <v>223</v>
      </c>
      <c r="B14086" t="s">
        <v>774</v>
      </c>
      <c r="C14086" t="s">
        <v>775</v>
      </c>
      <c r="D14086">
        <v>100001811961</v>
      </c>
      <c r="E14086">
        <v>1</v>
      </c>
      <c r="F14086">
        <v>0</v>
      </c>
      <c r="G14086">
        <v>0</v>
      </c>
      <c r="H14086">
        <v>100000000000</v>
      </c>
      <c r="I14086">
        <v>340000000</v>
      </c>
      <c r="J14086">
        <v>0.02</v>
      </c>
    </row>
    <row r="14087" spans="1:10" customFormat="1" hidden="1" x14ac:dyDescent="0.25">
      <c r="A14087">
        <v>223</v>
      </c>
      <c r="B14087" t="s">
        <v>1786</v>
      </c>
      <c r="C14087" t="s">
        <v>1787</v>
      </c>
      <c r="D14087">
        <v>2794413809</v>
      </c>
      <c r="E14087">
        <v>1</v>
      </c>
      <c r="F14087">
        <v>0</v>
      </c>
      <c r="G14087">
        <v>0</v>
      </c>
      <c r="H14087">
        <v>500000000</v>
      </c>
      <c r="I14087">
        <v>340000000</v>
      </c>
      <c r="J14087">
        <v>0.02</v>
      </c>
    </row>
    <row r="14088" spans="1:10" customFormat="1" hidden="1" x14ac:dyDescent="0.25">
      <c r="A14088">
        <v>223</v>
      </c>
      <c r="B14088" t="s">
        <v>1799</v>
      </c>
      <c r="C14088" t="s">
        <v>1800</v>
      </c>
      <c r="D14088">
        <v>0</v>
      </c>
      <c r="E14088">
        <v>0</v>
      </c>
      <c r="F14088">
        <v>0</v>
      </c>
      <c r="G14088">
        <v>0</v>
      </c>
      <c r="H14088">
        <v>100000000</v>
      </c>
      <c r="I14088">
        <v>345000000</v>
      </c>
      <c r="J14088">
        <v>8.9999999999999993E-3</v>
      </c>
    </row>
    <row r="14089" spans="1:10" customFormat="1" hidden="1" x14ac:dyDescent="0.25">
      <c r="A14089">
        <v>223</v>
      </c>
      <c r="B14089" t="s">
        <v>1511</v>
      </c>
      <c r="C14089" t="s">
        <v>1512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 customFormat="1" hidden="1" x14ac:dyDescent="0.25">
      <c r="A14090">
        <v>223</v>
      </c>
      <c r="B14090" t="s">
        <v>1752</v>
      </c>
      <c r="C14090" t="s">
        <v>1753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customFormat="1" hidden="1" x14ac:dyDescent="0.25">
      <c r="A14091">
        <v>223</v>
      </c>
      <c r="B14091" t="s">
        <v>751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customFormat="1" hidden="1" x14ac:dyDescent="0.25">
      <c r="A14092">
        <v>223</v>
      </c>
      <c r="B14092" t="s">
        <v>1801</v>
      </c>
      <c r="C14092" t="s">
        <v>1802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customFormat="1" hidden="1" x14ac:dyDescent="0.25">
      <c r="A14093">
        <v>223</v>
      </c>
      <c r="B14093" t="s">
        <v>1928</v>
      </c>
      <c r="C14093" t="s">
        <v>1929</v>
      </c>
      <c r="D14093">
        <v>1060764433379</v>
      </c>
      <c r="E14093">
        <v>366270781</v>
      </c>
      <c r="F14093">
        <v>1024560493</v>
      </c>
      <c r="G14093">
        <v>1</v>
      </c>
      <c r="H14093">
        <v>17000000000</v>
      </c>
      <c r="I14093">
        <v>340000000</v>
      </c>
      <c r="J14093">
        <v>2.5000000000000001E-2</v>
      </c>
    </row>
    <row r="14094" spans="1:10" customFormat="1" hidden="1" x14ac:dyDescent="0.25">
      <c r="A14094">
        <v>223</v>
      </c>
      <c r="B14094" t="s">
        <v>1690</v>
      </c>
      <c r="C14094" t="s">
        <v>1691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customFormat="1" hidden="1" x14ac:dyDescent="0.25">
      <c r="A14095">
        <v>223</v>
      </c>
      <c r="B14095" t="s">
        <v>218</v>
      </c>
      <c r="C14095" t="s">
        <v>219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customFormat="1" hidden="1" x14ac:dyDescent="0.25">
      <c r="A14096">
        <v>223</v>
      </c>
      <c r="B14096" t="s">
        <v>2129</v>
      </c>
      <c r="C14096" t="s">
        <v>2130</v>
      </c>
      <c r="D14096">
        <v>19565345748487</v>
      </c>
      <c r="E14096">
        <v>340000000</v>
      </c>
      <c r="F14096">
        <v>17747936961</v>
      </c>
      <c r="G14096">
        <v>13</v>
      </c>
      <c r="H14096">
        <v>301000000000</v>
      </c>
      <c r="I14096">
        <v>340000000</v>
      </c>
      <c r="J14096">
        <v>0</v>
      </c>
    </row>
    <row r="14097" spans="1:10" customFormat="1" hidden="1" x14ac:dyDescent="0.25">
      <c r="A14097">
        <v>223</v>
      </c>
      <c r="B14097" t="s">
        <v>1135</v>
      </c>
      <c r="C14097" t="s">
        <v>1136</v>
      </c>
      <c r="D14097">
        <v>47709225832</v>
      </c>
      <c r="E14097">
        <v>1</v>
      </c>
      <c r="F14097">
        <v>0</v>
      </c>
      <c r="G14097">
        <v>0</v>
      </c>
      <c r="H14097">
        <v>1000000000</v>
      </c>
      <c r="I14097">
        <v>340000000</v>
      </c>
      <c r="J14097">
        <v>3.44E-2</v>
      </c>
    </row>
    <row r="14098" spans="1:10" customFormat="1" hidden="1" x14ac:dyDescent="0.25">
      <c r="A14098">
        <v>223</v>
      </c>
      <c r="B14098" t="s">
        <v>2532</v>
      </c>
      <c r="C14098" t="s">
        <v>2533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customFormat="1" hidden="1" x14ac:dyDescent="0.25">
      <c r="A14099">
        <v>223</v>
      </c>
      <c r="B14099" t="s">
        <v>1781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customFormat="1" hidden="1" x14ac:dyDescent="0.25">
      <c r="A14100">
        <v>223</v>
      </c>
      <c r="B14100" t="s">
        <v>482</v>
      </c>
      <c r="C14100" t="s">
        <v>483</v>
      </c>
      <c r="D14100">
        <v>999825743</v>
      </c>
      <c r="E14100">
        <v>1</v>
      </c>
      <c r="F14100">
        <v>0</v>
      </c>
      <c r="G14100">
        <v>0</v>
      </c>
      <c r="H14100">
        <v>1000000</v>
      </c>
      <c r="I14100">
        <v>340000000</v>
      </c>
      <c r="J14100">
        <v>0</v>
      </c>
    </row>
    <row r="14101" spans="1:10" customFormat="1" hidden="1" x14ac:dyDescent="0.25">
      <c r="A14101">
        <v>223</v>
      </c>
      <c r="B14101" t="s">
        <v>421</v>
      </c>
      <c r="C14101" t="s">
        <v>422</v>
      </c>
      <c r="D14101">
        <v>2427006912547</v>
      </c>
      <c r="E14101">
        <v>416275886</v>
      </c>
      <c r="F14101">
        <v>3756683249</v>
      </c>
      <c r="G14101">
        <v>3</v>
      </c>
      <c r="H14101">
        <v>100000000000</v>
      </c>
      <c r="I14101">
        <v>340000000</v>
      </c>
      <c r="J14101">
        <v>1.9900000000000001E-2</v>
      </c>
    </row>
    <row r="14102" spans="1:10" customFormat="1" hidden="1" x14ac:dyDescent="0.25">
      <c r="A14102">
        <v>223</v>
      </c>
      <c r="B14102" t="s">
        <v>887</v>
      </c>
      <c r="C14102" t="s">
        <v>888</v>
      </c>
      <c r="D14102">
        <v>4621660448178</v>
      </c>
      <c r="E14102">
        <v>340000000</v>
      </c>
      <c r="F14102">
        <v>2446120225</v>
      </c>
      <c r="G14102">
        <v>2</v>
      </c>
      <c r="H14102">
        <v>2010000000000</v>
      </c>
      <c r="I14102">
        <v>340000000</v>
      </c>
      <c r="J14102">
        <v>0</v>
      </c>
    </row>
    <row r="14103" spans="1:10" customFormat="1" hidden="1" x14ac:dyDescent="0.25">
      <c r="A14103">
        <v>223</v>
      </c>
      <c r="B14103" t="s">
        <v>1843</v>
      </c>
      <c r="C14103" t="s">
        <v>900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customFormat="1" hidden="1" x14ac:dyDescent="0.25">
      <c r="A14104">
        <v>223</v>
      </c>
      <c r="B14104" t="s">
        <v>2392</v>
      </c>
      <c r="C14104" t="s">
        <v>2393</v>
      </c>
      <c r="D14104">
        <v>36088680312</v>
      </c>
      <c r="E14104">
        <v>1</v>
      </c>
      <c r="F14104">
        <v>0</v>
      </c>
      <c r="G14104">
        <v>0</v>
      </c>
      <c r="H14104">
        <v>27071821255</v>
      </c>
      <c r="I14104">
        <v>340000000</v>
      </c>
      <c r="J14104">
        <v>0.02</v>
      </c>
    </row>
    <row r="14105" spans="1:10" customFormat="1" hidden="1" x14ac:dyDescent="0.25">
      <c r="A14105">
        <v>223</v>
      </c>
      <c r="B14105" t="s">
        <v>2004</v>
      </c>
      <c r="C14105" t="b">
        <v>1</v>
      </c>
      <c r="D14105">
        <v>7865563086622</v>
      </c>
      <c r="E14105">
        <v>505641775</v>
      </c>
      <c r="F14105">
        <v>6460029244</v>
      </c>
      <c r="G14105">
        <v>5</v>
      </c>
      <c r="H14105">
        <v>1450100000000</v>
      </c>
      <c r="I14105">
        <v>340000000</v>
      </c>
      <c r="J14105">
        <v>2.5000000000000001E-2</v>
      </c>
    </row>
    <row r="14106" spans="1:10" customFormat="1" hidden="1" x14ac:dyDescent="0.25">
      <c r="A14106">
        <v>223</v>
      </c>
      <c r="B14106" t="s">
        <v>2453</v>
      </c>
      <c r="C14106" t="s">
        <v>495</v>
      </c>
      <c r="D14106">
        <v>12837981070</v>
      </c>
      <c r="E14106">
        <v>1</v>
      </c>
      <c r="F14106">
        <v>0</v>
      </c>
      <c r="G14106">
        <v>0</v>
      </c>
      <c r="H14106">
        <v>10000000000</v>
      </c>
      <c r="I14106">
        <v>345000000</v>
      </c>
      <c r="J14106">
        <v>0.15</v>
      </c>
    </row>
    <row r="14107" spans="1:10" customFormat="1" hidden="1" x14ac:dyDescent="0.25">
      <c r="A14107">
        <v>223</v>
      </c>
      <c r="B14107" t="s">
        <v>1972</v>
      </c>
      <c r="C14107" t="s">
        <v>1973</v>
      </c>
      <c r="D14107">
        <v>0</v>
      </c>
      <c r="E14107">
        <v>0</v>
      </c>
      <c r="F14107">
        <v>0</v>
      </c>
      <c r="G14107">
        <v>0</v>
      </c>
      <c r="H14107">
        <v>200000000000</v>
      </c>
      <c r="I14107">
        <v>340000000</v>
      </c>
      <c r="J14107">
        <v>0.02</v>
      </c>
    </row>
    <row r="14108" spans="1:10" customFormat="1" hidden="1" x14ac:dyDescent="0.25">
      <c r="A14108">
        <v>223</v>
      </c>
      <c r="B14108" t="s">
        <v>1446</v>
      </c>
      <c r="C14108" t="s">
        <v>1447</v>
      </c>
      <c r="D14108">
        <v>0</v>
      </c>
      <c r="E14108">
        <v>0</v>
      </c>
      <c r="F14108">
        <v>0</v>
      </c>
      <c r="G14108">
        <v>0</v>
      </c>
      <c r="H14108">
        <v>1000000</v>
      </c>
      <c r="I14108">
        <v>340000000</v>
      </c>
      <c r="J14108">
        <v>0</v>
      </c>
    </row>
    <row r="14109" spans="1:10" customFormat="1" hidden="1" x14ac:dyDescent="0.25">
      <c r="A14109">
        <v>223</v>
      </c>
      <c r="B14109" t="s">
        <v>2070</v>
      </c>
      <c r="C14109" t="s">
        <v>2071</v>
      </c>
      <c r="D14109">
        <v>0</v>
      </c>
      <c r="E14109">
        <v>0</v>
      </c>
      <c r="F14109">
        <v>0</v>
      </c>
      <c r="G14109">
        <v>0</v>
      </c>
      <c r="H14109">
        <v>111000000000</v>
      </c>
      <c r="I14109">
        <v>340000000</v>
      </c>
      <c r="J14109">
        <v>0.03</v>
      </c>
    </row>
    <row r="14110" spans="1:10" customFormat="1" hidden="1" x14ac:dyDescent="0.25">
      <c r="A14110">
        <v>223</v>
      </c>
      <c r="B14110" t="s">
        <v>2529</v>
      </c>
      <c r="C14110" t="s">
        <v>366</v>
      </c>
      <c r="D14110">
        <v>13862947649</v>
      </c>
      <c r="E14110">
        <v>1</v>
      </c>
      <c r="F14110">
        <v>0</v>
      </c>
      <c r="G14110">
        <v>0</v>
      </c>
      <c r="H14110">
        <v>9000000000</v>
      </c>
      <c r="I14110">
        <v>500000000</v>
      </c>
      <c r="J14110">
        <v>0.05</v>
      </c>
    </row>
    <row r="14111" spans="1:10" customFormat="1" hidden="1" x14ac:dyDescent="0.25">
      <c r="A14111">
        <v>223</v>
      </c>
      <c r="B14111" t="s">
        <v>329</v>
      </c>
      <c r="C14111" t="s">
        <v>330</v>
      </c>
      <c r="D14111">
        <v>500638770</v>
      </c>
      <c r="E14111">
        <v>1</v>
      </c>
      <c r="F14111">
        <v>0</v>
      </c>
      <c r="G14111">
        <v>0</v>
      </c>
      <c r="H14111">
        <v>10000000</v>
      </c>
      <c r="I14111">
        <v>340000000</v>
      </c>
      <c r="J14111">
        <v>0.01</v>
      </c>
    </row>
    <row r="14112" spans="1:10" customFormat="1" hidden="1" x14ac:dyDescent="0.25">
      <c r="A14112">
        <v>223</v>
      </c>
      <c r="B14112" t="s">
        <v>556</v>
      </c>
      <c r="D14112">
        <v>1043463985</v>
      </c>
      <c r="E14112">
        <v>1</v>
      </c>
      <c r="F14112">
        <v>0</v>
      </c>
      <c r="G14112">
        <v>0</v>
      </c>
      <c r="H14112">
        <v>0</v>
      </c>
      <c r="I14112">
        <v>340000000</v>
      </c>
      <c r="J14112">
        <v>0.1</v>
      </c>
    </row>
    <row r="14113" spans="1:10" customFormat="1" hidden="1" x14ac:dyDescent="0.25">
      <c r="A14113">
        <v>223</v>
      </c>
      <c r="B14113" t="s">
        <v>796</v>
      </c>
      <c r="C14113" t="s">
        <v>797</v>
      </c>
      <c r="D14113">
        <v>6112013741</v>
      </c>
      <c r="E14113">
        <v>1</v>
      </c>
      <c r="F14113">
        <v>0</v>
      </c>
      <c r="G14113">
        <v>0</v>
      </c>
      <c r="H14113">
        <v>2000000000</v>
      </c>
      <c r="I14113">
        <v>345000000</v>
      </c>
      <c r="J14113">
        <v>0.02</v>
      </c>
    </row>
    <row r="14114" spans="1:10" customFormat="1" hidden="1" x14ac:dyDescent="0.25">
      <c r="A14114">
        <v>223</v>
      </c>
      <c r="B14114" t="s">
        <v>1319</v>
      </c>
      <c r="C14114" t="s">
        <v>1320</v>
      </c>
      <c r="D14114">
        <v>0</v>
      </c>
      <c r="E14114">
        <v>0</v>
      </c>
      <c r="F14114">
        <v>0</v>
      </c>
      <c r="G14114">
        <v>0</v>
      </c>
      <c r="H14114">
        <v>1000000000</v>
      </c>
      <c r="I14114">
        <v>340000000</v>
      </c>
      <c r="J14114">
        <v>0.05</v>
      </c>
    </row>
    <row r="14115" spans="1:10" customFormat="1" hidden="1" x14ac:dyDescent="0.25">
      <c r="A14115">
        <v>223</v>
      </c>
      <c r="B14115" t="s">
        <v>1490</v>
      </c>
      <c r="C14115" t="s">
        <v>1491</v>
      </c>
      <c r="D14115">
        <v>115460495143457</v>
      </c>
      <c r="E14115">
        <v>3672550527</v>
      </c>
      <c r="F14115">
        <v>63318460014</v>
      </c>
      <c r="G14115">
        <v>48</v>
      </c>
      <c r="H14115">
        <v>2500000000000</v>
      </c>
      <c r="I14115">
        <v>340000000</v>
      </c>
      <c r="J14115">
        <v>0.05</v>
      </c>
    </row>
    <row r="14116" spans="1:10" customFormat="1" hidden="1" x14ac:dyDescent="0.25">
      <c r="A14116">
        <v>223</v>
      </c>
      <c r="B14116" t="s">
        <v>498</v>
      </c>
      <c r="C14116" t="s">
        <v>499</v>
      </c>
      <c r="D14116">
        <v>55406753180</v>
      </c>
      <c r="E14116">
        <v>1</v>
      </c>
      <c r="F14116">
        <v>0</v>
      </c>
      <c r="G14116">
        <v>0</v>
      </c>
      <c r="H14116">
        <v>46400000000</v>
      </c>
      <c r="I14116">
        <v>340000000</v>
      </c>
      <c r="J14116">
        <v>0</v>
      </c>
    </row>
    <row r="14117" spans="1:10" customFormat="1" hidden="1" x14ac:dyDescent="0.25">
      <c r="A14117">
        <v>223</v>
      </c>
      <c r="B14117" t="s">
        <v>2131</v>
      </c>
      <c r="C14117" t="s">
        <v>2132</v>
      </c>
      <c r="D14117">
        <v>430762978785</v>
      </c>
      <c r="E14117">
        <v>1</v>
      </c>
      <c r="F14117">
        <v>0</v>
      </c>
      <c r="G14117">
        <v>0</v>
      </c>
      <c r="H14117">
        <v>125000000000</v>
      </c>
      <c r="I14117">
        <v>340000000</v>
      </c>
      <c r="J14117">
        <v>2.75E-2</v>
      </c>
    </row>
    <row r="14118" spans="1:10" customFormat="1" hidden="1" x14ac:dyDescent="0.25">
      <c r="A14118">
        <v>223</v>
      </c>
      <c r="B14118" t="s">
        <v>335</v>
      </c>
      <c r="C14118" t="s">
        <v>336</v>
      </c>
      <c r="D14118">
        <v>256064887626</v>
      </c>
      <c r="E14118">
        <v>1</v>
      </c>
      <c r="F14118">
        <v>0</v>
      </c>
      <c r="G14118">
        <v>0</v>
      </c>
      <c r="H14118">
        <v>10000000000</v>
      </c>
      <c r="I14118">
        <v>340000000</v>
      </c>
      <c r="J14118">
        <v>5.0000000000000001E-3</v>
      </c>
    </row>
    <row r="14119" spans="1:10" customFormat="1" hidden="1" x14ac:dyDescent="0.25">
      <c r="A14119">
        <v>223</v>
      </c>
      <c r="B14119" t="s">
        <v>1764</v>
      </c>
      <c r="D14119">
        <v>102802555</v>
      </c>
      <c r="E14119">
        <v>1</v>
      </c>
      <c r="F14119">
        <v>0</v>
      </c>
      <c r="G14119">
        <v>0</v>
      </c>
      <c r="H14119">
        <v>100000000</v>
      </c>
      <c r="I14119">
        <v>340000000</v>
      </c>
      <c r="J14119">
        <v>0.15</v>
      </c>
    </row>
    <row r="14120" spans="1:10" customFormat="1" hidden="1" x14ac:dyDescent="0.25">
      <c r="A14120">
        <v>223</v>
      </c>
      <c r="B14120" t="s">
        <v>1038</v>
      </c>
      <c r="C14120" t="s">
        <v>1039</v>
      </c>
      <c r="D14120">
        <v>10270898527</v>
      </c>
      <c r="E14120">
        <v>1</v>
      </c>
      <c r="F14120">
        <v>0</v>
      </c>
      <c r="G14120">
        <v>0</v>
      </c>
      <c r="H14120">
        <v>1000000000</v>
      </c>
      <c r="I14120">
        <v>340000000</v>
      </c>
      <c r="J14120">
        <v>0.01</v>
      </c>
    </row>
    <row r="14121" spans="1:10" customFormat="1" hidden="1" x14ac:dyDescent="0.25">
      <c r="A14121">
        <v>223</v>
      </c>
      <c r="B14121" t="s">
        <v>1010</v>
      </c>
      <c r="C14121" t="s">
        <v>1011</v>
      </c>
      <c r="D14121">
        <v>194436882428</v>
      </c>
      <c r="E14121">
        <v>1</v>
      </c>
      <c r="F14121">
        <v>0</v>
      </c>
      <c r="G14121">
        <v>0</v>
      </c>
      <c r="H14121">
        <v>1000000000</v>
      </c>
      <c r="I14121">
        <v>340000000</v>
      </c>
      <c r="J14121">
        <v>1.4999999999999999E-2</v>
      </c>
    </row>
    <row r="14122" spans="1:10" customFormat="1" hidden="1" x14ac:dyDescent="0.25">
      <c r="A14122">
        <v>223</v>
      </c>
      <c r="B14122" t="s">
        <v>1677</v>
      </c>
      <c r="C14122" t="s">
        <v>1678</v>
      </c>
      <c r="D14122">
        <v>7738801302058</v>
      </c>
      <c r="E14122">
        <v>420108112</v>
      </c>
      <c r="F14122">
        <v>7930703178</v>
      </c>
      <c r="G14122">
        <v>6</v>
      </c>
      <c r="H14122">
        <v>550000000000</v>
      </c>
      <c r="I14122">
        <v>340000000</v>
      </c>
      <c r="J14122">
        <v>0.01</v>
      </c>
    </row>
    <row r="14123" spans="1:10" customFormat="1" hidden="1" x14ac:dyDescent="0.25">
      <c r="A14123">
        <v>223</v>
      </c>
      <c r="B14123" t="s">
        <v>1161</v>
      </c>
      <c r="C14123" t="s">
        <v>1162</v>
      </c>
      <c r="D14123">
        <v>0</v>
      </c>
      <c r="E14123">
        <v>1</v>
      </c>
      <c r="F14123">
        <v>0</v>
      </c>
      <c r="G14123">
        <v>0</v>
      </c>
      <c r="H14123">
        <v>50000000000</v>
      </c>
      <c r="I14123">
        <v>340000000</v>
      </c>
      <c r="J14123">
        <v>0.05</v>
      </c>
    </row>
    <row r="14124" spans="1:10" customFormat="1" hidden="1" x14ac:dyDescent="0.25">
      <c r="A14124">
        <v>223</v>
      </c>
      <c r="B14124" t="s">
        <v>1240</v>
      </c>
      <c r="C14124" t="s">
        <v>1241</v>
      </c>
      <c r="D14124">
        <v>0</v>
      </c>
      <c r="E14124">
        <v>0</v>
      </c>
      <c r="F14124">
        <v>0</v>
      </c>
      <c r="G14124">
        <v>0</v>
      </c>
      <c r="H14124">
        <v>10000000000</v>
      </c>
      <c r="I14124">
        <v>345000000</v>
      </c>
      <c r="J14124">
        <v>3.0000000000000001E-3</v>
      </c>
    </row>
    <row r="14125" spans="1:10" customFormat="1" hidden="1" x14ac:dyDescent="0.25">
      <c r="A14125">
        <v>223</v>
      </c>
      <c r="B14125" t="s">
        <v>589</v>
      </c>
      <c r="C14125" t="s">
        <v>590</v>
      </c>
      <c r="D14125">
        <v>497625350</v>
      </c>
      <c r="E14125">
        <v>1</v>
      </c>
      <c r="F14125">
        <v>0</v>
      </c>
      <c r="G14125">
        <v>0</v>
      </c>
      <c r="H14125">
        <v>4000000000</v>
      </c>
      <c r="I14125">
        <v>345000000</v>
      </c>
      <c r="J14125">
        <v>0.05</v>
      </c>
    </row>
    <row r="14126" spans="1:10" customFormat="1" hidden="1" x14ac:dyDescent="0.25">
      <c r="A14126">
        <v>223</v>
      </c>
      <c r="B14126" t="s">
        <v>398</v>
      </c>
      <c r="C14126" t="s">
        <v>399</v>
      </c>
      <c r="D14126">
        <v>6101259647</v>
      </c>
      <c r="E14126">
        <v>1</v>
      </c>
      <c r="F14126">
        <v>0</v>
      </c>
      <c r="G14126">
        <v>0</v>
      </c>
      <c r="H14126">
        <v>2000000000</v>
      </c>
      <c r="I14126">
        <v>340000000</v>
      </c>
      <c r="J14126">
        <v>0.01</v>
      </c>
    </row>
    <row r="14127" spans="1:10" customFormat="1" hidden="1" x14ac:dyDescent="0.25">
      <c r="A14127">
        <v>223</v>
      </c>
      <c r="B14127" t="s">
        <v>2056</v>
      </c>
      <c r="C14127" t="s">
        <v>2057</v>
      </c>
      <c r="D14127">
        <v>485736403835</v>
      </c>
      <c r="E14127">
        <v>1</v>
      </c>
      <c r="F14127">
        <v>0</v>
      </c>
      <c r="G14127">
        <v>0</v>
      </c>
      <c r="H14127">
        <v>17000000000</v>
      </c>
      <c r="I14127">
        <v>340000000</v>
      </c>
      <c r="J14127">
        <v>4.9000000000000002E-2</v>
      </c>
    </row>
    <row r="14128" spans="1:10" customFormat="1" hidden="1" x14ac:dyDescent="0.25">
      <c r="A14128">
        <v>223</v>
      </c>
      <c r="B14128" t="s">
        <v>1080</v>
      </c>
      <c r="C14128" t="s">
        <v>959</v>
      </c>
      <c r="D14128">
        <v>0</v>
      </c>
      <c r="E14128">
        <v>0</v>
      </c>
      <c r="F14128">
        <v>0</v>
      </c>
      <c r="G14128">
        <v>0</v>
      </c>
      <c r="H14128">
        <v>500000000000</v>
      </c>
      <c r="I14128">
        <v>340000000</v>
      </c>
      <c r="J14128">
        <v>0.01</v>
      </c>
    </row>
    <row r="14129" spans="1:10" customFormat="1" hidden="1" x14ac:dyDescent="0.25">
      <c r="A14129">
        <v>223</v>
      </c>
      <c r="B14129" t="s">
        <v>1904</v>
      </c>
      <c r="C14129" t="s">
        <v>1905</v>
      </c>
      <c r="D14129">
        <v>0</v>
      </c>
      <c r="E14129">
        <v>0</v>
      </c>
      <c r="F14129">
        <v>0</v>
      </c>
      <c r="G14129">
        <v>0</v>
      </c>
      <c r="H14129">
        <v>50000000000</v>
      </c>
      <c r="I14129">
        <v>340000000</v>
      </c>
      <c r="J14129">
        <v>0.02</v>
      </c>
    </row>
    <row r="14130" spans="1:10" customFormat="1" hidden="1" x14ac:dyDescent="0.25">
      <c r="A14130">
        <v>223</v>
      </c>
      <c r="B14130" t="s">
        <v>408</v>
      </c>
      <c r="C14130" t="s">
        <v>409</v>
      </c>
      <c r="D14130">
        <v>0</v>
      </c>
      <c r="E14130">
        <v>0</v>
      </c>
      <c r="F14130">
        <v>0</v>
      </c>
      <c r="G14130">
        <v>0</v>
      </c>
      <c r="H14130">
        <v>75000000000</v>
      </c>
      <c r="I14130">
        <v>340000000</v>
      </c>
      <c r="J14130">
        <v>7.0000000000000007E-2</v>
      </c>
    </row>
    <row r="14131" spans="1:10" customFormat="1" hidden="1" x14ac:dyDescent="0.25">
      <c r="A14131">
        <v>223</v>
      </c>
      <c r="B14131" t="s">
        <v>1854</v>
      </c>
      <c r="C14131" t="s">
        <v>1855</v>
      </c>
      <c r="D14131">
        <v>0</v>
      </c>
      <c r="E14131">
        <v>0</v>
      </c>
      <c r="F14131">
        <v>0</v>
      </c>
      <c r="G14131">
        <v>0</v>
      </c>
      <c r="H14131">
        <v>69400000000</v>
      </c>
      <c r="I14131">
        <v>340000000</v>
      </c>
      <c r="J14131">
        <v>0.04</v>
      </c>
    </row>
    <row r="14132" spans="1:10" customFormat="1" hidden="1" x14ac:dyDescent="0.25">
      <c r="A14132">
        <v>223</v>
      </c>
      <c r="B14132" t="s">
        <v>2235</v>
      </c>
      <c r="C14132" t="s">
        <v>1624</v>
      </c>
      <c r="D14132">
        <v>0</v>
      </c>
      <c r="E14132">
        <v>0</v>
      </c>
      <c r="F14132">
        <v>0</v>
      </c>
      <c r="G14132">
        <v>0</v>
      </c>
      <c r="H14132">
        <v>740000000000</v>
      </c>
      <c r="I14132">
        <v>400000000</v>
      </c>
      <c r="J14132">
        <v>2.5000000000000001E-2</v>
      </c>
    </row>
    <row r="14133" spans="1:10" customFormat="1" hidden="1" x14ac:dyDescent="0.25">
      <c r="A14133">
        <v>223</v>
      </c>
      <c r="B14133" t="s">
        <v>745</v>
      </c>
      <c r="C14133" t="s">
        <v>746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 customFormat="1" hidden="1" x14ac:dyDescent="0.25">
      <c r="A14134">
        <v>216</v>
      </c>
      <c r="B14134" t="s">
        <v>2147</v>
      </c>
      <c r="C14134" t="s">
        <v>2148</v>
      </c>
      <c r="D14134">
        <v>2641542552641</v>
      </c>
      <c r="E14134">
        <v>340000000</v>
      </c>
      <c r="F14134">
        <v>1479869198</v>
      </c>
      <c r="G14134">
        <v>1</v>
      </c>
      <c r="H14134">
        <v>10000000000</v>
      </c>
      <c r="I14134">
        <v>340000000</v>
      </c>
      <c r="J14134">
        <v>0</v>
      </c>
    </row>
    <row r="14135" spans="1:10" customFormat="1" hidden="1" x14ac:dyDescent="0.25">
      <c r="A14135">
        <v>223</v>
      </c>
      <c r="B14135" t="s">
        <v>304</v>
      </c>
      <c r="C14135" t="s">
        <v>305</v>
      </c>
      <c r="D14135">
        <v>48592802266773</v>
      </c>
      <c r="E14135">
        <v>2297505638</v>
      </c>
      <c r="F14135">
        <v>38044653113</v>
      </c>
      <c r="G14135">
        <v>29</v>
      </c>
      <c r="H14135">
        <v>158900000000</v>
      </c>
      <c r="I14135">
        <v>340000000</v>
      </c>
      <c r="J14135">
        <v>4.8934999999999999E-2</v>
      </c>
    </row>
    <row r="14136" spans="1:10" customFormat="1" hidden="1" x14ac:dyDescent="0.25">
      <c r="A14136">
        <v>223</v>
      </c>
      <c r="B14136" t="s">
        <v>667</v>
      </c>
      <c r="C14136" t="s">
        <v>668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customFormat="1" hidden="1" x14ac:dyDescent="0.25">
      <c r="A14137">
        <v>223</v>
      </c>
      <c r="B14137" t="s">
        <v>1380</v>
      </c>
      <c r="C14137" t="s">
        <v>1381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customFormat="1" hidden="1" x14ac:dyDescent="0.25">
      <c r="A14138">
        <v>223</v>
      </c>
      <c r="B14138" t="s">
        <v>466</v>
      </c>
      <c r="C14138" t="s">
        <v>467</v>
      </c>
      <c r="D14138">
        <v>746308998037</v>
      </c>
      <c r="E14138">
        <v>358395363</v>
      </c>
      <c r="F14138">
        <v>1032768268</v>
      </c>
      <c r="G14138">
        <v>1</v>
      </c>
      <c r="H14138">
        <v>350000000000</v>
      </c>
      <c r="I14138">
        <v>340000000</v>
      </c>
      <c r="J14138">
        <v>1.7500000000000002E-2</v>
      </c>
    </row>
    <row r="14139" spans="1:10" customFormat="1" hidden="1" x14ac:dyDescent="0.25">
      <c r="A14139">
        <v>223</v>
      </c>
      <c r="B14139" t="s">
        <v>2386</v>
      </c>
      <c r="C14139" t="s">
        <v>273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customFormat="1" hidden="1" x14ac:dyDescent="0.25">
      <c r="A14140">
        <v>223</v>
      </c>
      <c r="B14140" t="s">
        <v>1133</v>
      </c>
      <c r="C14140" t="s">
        <v>1134</v>
      </c>
      <c r="D14140">
        <v>18354404406</v>
      </c>
      <c r="E14140">
        <v>1</v>
      </c>
      <c r="F14140">
        <v>0</v>
      </c>
      <c r="G14140">
        <v>0</v>
      </c>
      <c r="H14140">
        <v>10000000000</v>
      </c>
      <c r="I14140">
        <v>340000000</v>
      </c>
      <c r="J14140">
        <v>0.03</v>
      </c>
    </row>
    <row r="14141" spans="1:10" customFormat="1" hidden="1" x14ac:dyDescent="0.25">
      <c r="A14141">
        <v>223</v>
      </c>
      <c r="B14141" t="s">
        <v>2240</v>
      </c>
      <c r="C14141" t="s">
        <v>2241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customFormat="1" hidden="1" x14ac:dyDescent="0.25">
      <c r="A14142">
        <v>223</v>
      </c>
      <c r="B14142" t="s">
        <v>1197</v>
      </c>
      <c r="C14142" t="s">
        <v>1198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customFormat="1" hidden="1" x14ac:dyDescent="0.25">
      <c r="A14143">
        <v>223</v>
      </c>
      <c r="B14143" t="s">
        <v>2039</v>
      </c>
      <c r="C14143" t="s">
        <v>2040</v>
      </c>
      <c r="D14143">
        <v>4300427817</v>
      </c>
      <c r="E14143">
        <v>1</v>
      </c>
      <c r="F14143">
        <v>0</v>
      </c>
      <c r="G14143">
        <v>0</v>
      </c>
      <c r="H14143">
        <v>1000000000</v>
      </c>
      <c r="I14143">
        <v>340000000</v>
      </c>
      <c r="J14143">
        <v>0.01</v>
      </c>
    </row>
    <row r="14144" spans="1:10" customFormat="1" hidden="1" x14ac:dyDescent="0.25">
      <c r="A14144">
        <v>223</v>
      </c>
      <c r="B14144" t="s">
        <v>2178</v>
      </c>
      <c r="C14144" t="s">
        <v>2179</v>
      </c>
      <c r="D14144">
        <v>21721380608312</v>
      </c>
      <c r="E14144">
        <v>475775748</v>
      </c>
      <c r="F14144">
        <v>13441799147</v>
      </c>
      <c r="G14144">
        <v>10</v>
      </c>
      <c r="H14144">
        <v>500000000000</v>
      </c>
      <c r="I14144">
        <v>340000000</v>
      </c>
      <c r="J14144">
        <v>0.01</v>
      </c>
    </row>
    <row r="14145" spans="1:10" customFormat="1" hidden="1" x14ac:dyDescent="0.25">
      <c r="A14145">
        <v>223</v>
      </c>
      <c r="B14145" t="s">
        <v>446</v>
      </c>
      <c r="D14145">
        <v>0</v>
      </c>
      <c r="E14145">
        <v>0</v>
      </c>
      <c r="F14145">
        <v>0</v>
      </c>
      <c r="G14145">
        <v>1785</v>
      </c>
      <c r="H14145">
        <v>0</v>
      </c>
      <c r="I14145">
        <v>0</v>
      </c>
      <c r="J14145">
        <v>0</v>
      </c>
    </row>
    <row r="14146" spans="1:10" customFormat="1" hidden="1" x14ac:dyDescent="0.25">
      <c r="A14146">
        <v>223</v>
      </c>
      <c r="B14146" t="s">
        <v>2229</v>
      </c>
      <c r="C14146" t="s">
        <v>2230</v>
      </c>
      <c r="D14146">
        <v>465845400137</v>
      </c>
      <c r="E14146">
        <v>1</v>
      </c>
      <c r="F14146">
        <v>0</v>
      </c>
      <c r="G14146">
        <v>0</v>
      </c>
      <c r="H14146">
        <v>1000000000</v>
      </c>
      <c r="I14146">
        <v>345000000</v>
      </c>
      <c r="J14146">
        <v>3.9E-2</v>
      </c>
    </row>
    <row r="14147" spans="1:10" customFormat="1" hidden="1" x14ac:dyDescent="0.25">
      <c r="A14147">
        <v>223</v>
      </c>
      <c r="B14147" t="s">
        <v>420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 customFormat="1" hidden="1" x14ac:dyDescent="0.25">
      <c r="A14148">
        <v>223</v>
      </c>
      <c r="B14148" t="s">
        <v>2151</v>
      </c>
      <c r="C14148" t="s">
        <v>2152</v>
      </c>
      <c r="D14148">
        <v>521761404149</v>
      </c>
      <c r="E14148">
        <v>1</v>
      </c>
      <c r="F14148">
        <v>0</v>
      </c>
      <c r="G14148">
        <v>0</v>
      </c>
      <c r="H14148">
        <v>108146000000</v>
      </c>
      <c r="I14148">
        <v>340000000</v>
      </c>
      <c r="J14148">
        <v>0.01</v>
      </c>
    </row>
    <row r="14149" spans="1:10" customFormat="1" hidden="1" x14ac:dyDescent="0.25">
      <c r="A14149">
        <v>223</v>
      </c>
      <c r="B14149" t="s">
        <v>1711</v>
      </c>
      <c r="C14149" t="s">
        <v>1712</v>
      </c>
      <c r="D14149">
        <v>5400866238</v>
      </c>
      <c r="E14149">
        <v>1</v>
      </c>
      <c r="F14149">
        <v>0</v>
      </c>
      <c r="G14149">
        <v>0</v>
      </c>
      <c r="H14149">
        <v>1000000000</v>
      </c>
      <c r="I14149">
        <v>340000000</v>
      </c>
      <c r="J14149">
        <v>0.01</v>
      </c>
    </row>
    <row r="14150" spans="1:10" customFormat="1" hidden="1" x14ac:dyDescent="0.25">
      <c r="A14150">
        <v>223</v>
      </c>
      <c r="B14150" t="s">
        <v>2297</v>
      </c>
      <c r="C14150" t="s">
        <v>2298</v>
      </c>
      <c r="D14150">
        <v>37724266347</v>
      </c>
      <c r="E14150">
        <v>1</v>
      </c>
      <c r="F14150">
        <v>0</v>
      </c>
      <c r="G14150">
        <v>0</v>
      </c>
      <c r="H14150">
        <v>11500000000</v>
      </c>
      <c r="I14150">
        <v>340000000</v>
      </c>
      <c r="J14150">
        <v>0.03</v>
      </c>
    </row>
    <row r="14151" spans="1:10" customFormat="1" hidden="1" x14ac:dyDescent="0.25">
      <c r="A14151">
        <v>223</v>
      </c>
      <c r="B14151" t="s">
        <v>2354</v>
      </c>
      <c r="D14151">
        <v>522286648</v>
      </c>
      <c r="E14151">
        <v>1</v>
      </c>
      <c r="F14151">
        <v>0</v>
      </c>
      <c r="G14151">
        <v>0</v>
      </c>
      <c r="H14151">
        <v>500000000</v>
      </c>
      <c r="I14151">
        <v>340000000</v>
      </c>
      <c r="J14151">
        <v>1</v>
      </c>
    </row>
    <row r="14152" spans="1:10" customFormat="1" hidden="1" x14ac:dyDescent="0.25">
      <c r="A14152">
        <v>223</v>
      </c>
      <c r="B14152" t="s">
        <v>1756</v>
      </c>
      <c r="C14152" t="s">
        <v>1757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 customFormat="1" hidden="1" x14ac:dyDescent="0.25">
      <c r="A14153">
        <v>223</v>
      </c>
      <c r="B14153" t="s">
        <v>187</v>
      </c>
      <c r="C14153" t="s">
        <v>188</v>
      </c>
      <c r="D14153">
        <v>189325813620</v>
      </c>
      <c r="E14153">
        <v>1</v>
      </c>
      <c r="F14153">
        <v>0</v>
      </c>
      <c r="G14153">
        <v>0</v>
      </c>
      <c r="H14153">
        <v>165000000000</v>
      </c>
      <c r="I14153">
        <v>340000000</v>
      </c>
      <c r="J14153">
        <v>0.01</v>
      </c>
    </row>
    <row r="14154" spans="1:10" customFormat="1" hidden="1" x14ac:dyDescent="0.25">
      <c r="A14154">
        <v>223</v>
      </c>
      <c r="B14154" t="s">
        <v>1552</v>
      </c>
      <c r="D14154">
        <v>2478080</v>
      </c>
      <c r="E14154">
        <v>1</v>
      </c>
      <c r="F14154">
        <v>0</v>
      </c>
      <c r="G14154">
        <v>0</v>
      </c>
      <c r="H14154">
        <v>99000000000</v>
      </c>
      <c r="I14154">
        <v>340000000</v>
      </c>
      <c r="J14154">
        <v>8.9999999999999993E-3</v>
      </c>
    </row>
    <row r="14155" spans="1:10" customFormat="1" hidden="1" x14ac:dyDescent="0.25">
      <c r="A14155">
        <v>223</v>
      </c>
      <c r="B14155" t="s">
        <v>2227</v>
      </c>
      <c r="C14155" t="s">
        <v>2228</v>
      </c>
      <c r="D14155">
        <v>208568934453</v>
      </c>
      <c r="E14155">
        <v>1</v>
      </c>
      <c r="F14155">
        <v>0</v>
      </c>
      <c r="G14155">
        <v>0</v>
      </c>
      <c r="H14155">
        <v>30000000000</v>
      </c>
      <c r="I14155">
        <v>340000000</v>
      </c>
      <c r="J14155">
        <v>0.04</v>
      </c>
    </row>
    <row r="14156" spans="1:10" customFormat="1" hidden="1" x14ac:dyDescent="0.25">
      <c r="A14156">
        <v>223</v>
      </c>
      <c r="B14156" t="s">
        <v>2233</v>
      </c>
      <c r="C14156" t="s">
        <v>2234</v>
      </c>
      <c r="D14156">
        <v>5051907426</v>
      </c>
      <c r="E14156">
        <v>1</v>
      </c>
      <c r="F14156">
        <v>0</v>
      </c>
      <c r="G14156">
        <v>0</v>
      </c>
      <c r="H14156">
        <v>1000000000</v>
      </c>
      <c r="I14156">
        <v>345000000</v>
      </c>
      <c r="J14156">
        <v>0.2</v>
      </c>
    </row>
    <row r="14157" spans="1:10" customFormat="1" hidden="1" x14ac:dyDescent="0.25">
      <c r="A14157">
        <v>223</v>
      </c>
      <c r="B14157" t="s">
        <v>2190</v>
      </c>
      <c r="C14157" t="s">
        <v>2191</v>
      </c>
      <c r="D14157">
        <v>114481846521423</v>
      </c>
      <c r="E14157">
        <v>3799996279</v>
      </c>
      <c r="F14157">
        <v>65739929312</v>
      </c>
      <c r="G14157">
        <v>50</v>
      </c>
      <c r="H14157">
        <v>0</v>
      </c>
      <c r="I14157">
        <v>340000000</v>
      </c>
      <c r="J14157">
        <v>0.05</v>
      </c>
    </row>
    <row r="14158" spans="1:10" customFormat="1" hidden="1" x14ac:dyDescent="0.25">
      <c r="A14158">
        <v>223</v>
      </c>
      <c r="B14158" t="s">
        <v>1892</v>
      </c>
      <c r="C14158" t="s">
        <v>1893</v>
      </c>
      <c r="D14158">
        <v>3869934</v>
      </c>
      <c r="E14158">
        <v>1</v>
      </c>
      <c r="F14158">
        <v>0</v>
      </c>
      <c r="G14158">
        <v>0</v>
      </c>
      <c r="H14158">
        <v>1000000000</v>
      </c>
      <c r="I14158">
        <v>340000000</v>
      </c>
      <c r="J14158">
        <v>0.01</v>
      </c>
    </row>
    <row r="14159" spans="1:10" customFormat="1" hidden="1" x14ac:dyDescent="0.25">
      <c r="A14159">
        <v>223</v>
      </c>
      <c r="B14159" t="s">
        <v>899</v>
      </c>
      <c r="C14159" t="s">
        <v>900</v>
      </c>
      <c r="D14159">
        <v>0</v>
      </c>
      <c r="E14159">
        <v>0</v>
      </c>
      <c r="F14159">
        <v>0</v>
      </c>
      <c r="G14159">
        <v>0</v>
      </c>
      <c r="H14159">
        <v>490000000000</v>
      </c>
      <c r="I14159">
        <v>340000000</v>
      </c>
      <c r="J14159">
        <v>0.02</v>
      </c>
    </row>
    <row r="14160" spans="1:10" customFormat="1" hidden="1" x14ac:dyDescent="0.25">
      <c r="A14160">
        <v>223</v>
      </c>
      <c r="B14160" t="s">
        <v>1715</v>
      </c>
      <c r="C14160" t="s">
        <v>1716</v>
      </c>
      <c r="D14160">
        <v>12365916438165</v>
      </c>
      <c r="E14160">
        <v>527913162</v>
      </c>
      <c r="F14160">
        <v>9207744940</v>
      </c>
      <c r="G14160">
        <v>7</v>
      </c>
      <c r="H14160">
        <v>5000000000</v>
      </c>
      <c r="I14160">
        <v>340000000</v>
      </c>
      <c r="J14160">
        <v>0.02</v>
      </c>
    </row>
    <row r="14161" spans="1:10" customFormat="1" hidden="1" x14ac:dyDescent="0.25">
      <c r="A14161">
        <v>223</v>
      </c>
      <c r="B14161" t="s">
        <v>656</v>
      </c>
      <c r="C14161" t="s">
        <v>657</v>
      </c>
      <c r="D14161">
        <v>0</v>
      </c>
      <c r="E14161">
        <v>1</v>
      </c>
      <c r="F14161">
        <v>0</v>
      </c>
      <c r="G14161">
        <v>0</v>
      </c>
      <c r="H14161">
        <v>400000000</v>
      </c>
      <c r="I14161">
        <v>340000000</v>
      </c>
      <c r="J14161">
        <v>0.02</v>
      </c>
    </row>
    <row r="14162" spans="1:10" customFormat="1" hidden="1" x14ac:dyDescent="0.25">
      <c r="A14162">
        <v>223</v>
      </c>
      <c r="B14162" t="s">
        <v>2192</v>
      </c>
      <c r="C14162" t="s">
        <v>2193</v>
      </c>
      <c r="D14162">
        <v>117393625215358</v>
      </c>
      <c r="E14162">
        <v>14179985118</v>
      </c>
      <c r="F14162">
        <v>55359940473</v>
      </c>
      <c r="G14162">
        <v>50</v>
      </c>
      <c r="H14162">
        <v>0</v>
      </c>
      <c r="I14162">
        <v>340000000</v>
      </c>
      <c r="J14162">
        <v>0.2</v>
      </c>
    </row>
    <row r="14163" spans="1:10" customFormat="1" hidden="1" x14ac:dyDescent="0.25">
      <c r="A14163">
        <v>223</v>
      </c>
      <c r="B14163" t="s">
        <v>2485</v>
      </c>
      <c r="D14163">
        <v>0</v>
      </c>
      <c r="E14163">
        <v>0</v>
      </c>
      <c r="F14163">
        <v>0</v>
      </c>
      <c r="G14163">
        <v>0</v>
      </c>
      <c r="H14163">
        <v>100000000</v>
      </c>
      <c r="I14163">
        <v>345000000</v>
      </c>
      <c r="J14163">
        <v>0.05</v>
      </c>
    </row>
    <row r="14164" spans="1:10" customFormat="1" hidden="1" x14ac:dyDescent="0.25">
      <c r="A14164">
        <v>223</v>
      </c>
      <c r="B14164" t="s">
        <v>758</v>
      </c>
      <c r="C14164" t="s">
        <v>759</v>
      </c>
      <c r="D14164">
        <v>233504036048</v>
      </c>
      <c r="E14164">
        <v>1</v>
      </c>
      <c r="F14164">
        <v>0</v>
      </c>
      <c r="G14164">
        <v>0</v>
      </c>
      <c r="H14164">
        <v>210000000000</v>
      </c>
      <c r="I14164">
        <v>340000000</v>
      </c>
      <c r="J14164">
        <v>0.02</v>
      </c>
    </row>
    <row r="14165" spans="1:10" customFormat="1" hidden="1" x14ac:dyDescent="0.25">
      <c r="A14165">
        <v>223</v>
      </c>
      <c r="B14165" t="s">
        <v>302</v>
      </c>
      <c r="C14165" t="s">
        <v>303</v>
      </c>
      <c r="D14165">
        <v>5801631236064</v>
      </c>
      <c r="E14165">
        <v>434134857</v>
      </c>
      <c r="F14165">
        <v>5135579452</v>
      </c>
      <c r="G14165">
        <v>4</v>
      </c>
      <c r="H14165">
        <v>1000000000000</v>
      </c>
      <c r="I14165">
        <v>340000000</v>
      </c>
      <c r="J14165">
        <v>1.7999999999999999E-2</v>
      </c>
    </row>
    <row r="14166" spans="1:10" customFormat="1" hidden="1" x14ac:dyDescent="0.25">
      <c r="A14166">
        <v>223</v>
      </c>
      <c r="B14166" t="s">
        <v>2121</v>
      </c>
      <c r="C14166" t="s">
        <v>2122</v>
      </c>
      <c r="D14166">
        <v>37394009284</v>
      </c>
      <c r="E14166">
        <v>1</v>
      </c>
      <c r="F14166">
        <v>0</v>
      </c>
      <c r="G14166">
        <v>0</v>
      </c>
      <c r="H14166">
        <v>20500000000</v>
      </c>
      <c r="I14166">
        <v>340000000</v>
      </c>
      <c r="J14166">
        <v>0</v>
      </c>
    </row>
    <row r="14167" spans="1:10" customFormat="1" hidden="1" x14ac:dyDescent="0.25">
      <c r="A14167">
        <v>223</v>
      </c>
      <c r="B14167" t="s">
        <v>390</v>
      </c>
      <c r="C14167" t="s">
        <v>391</v>
      </c>
      <c r="D14167">
        <v>0</v>
      </c>
      <c r="E14167">
        <v>0</v>
      </c>
      <c r="F14167">
        <v>0</v>
      </c>
      <c r="G14167">
        <v>0</v>
      </c>
      <c r="H14167">
        <v>45600000000</v>
      </c>
      <c r="I14167">
        <v>340000000</v>
      </c>
      <c r="J14167">
        <v>0.03</v>
      </c>
    </row>
    <row r="14168" spans="1:10" customFormat="1" hidden="1" x14ac:dyDescent="0.25">
      <c r="A14168">
        <v>223</v>
      </c>
      <c r="B14168" t="s">
        <v>1306</v>
      </c>
      <c r="C14168" t="s">
        <v>1307</v>
      </c>
      <c r="D14168">
        <v>0</v>
      </c>
      <c r="E14168">
        <v>0</v>
      </c>
      <c r="F14168">
        <v>0</v>
      </c>
      <c r="G14168">
        <v>0</v>
      </c>
      <c r="H14168">
        <v>100000000</v>
      </c>
      <c r="I14168">
        <v>340000000</v>
      </c>
      <c r="J14168">
        <v>7.4999999999999997E-3</v>
      </c>
    </row>
    <row r="14169" spans="1:10" customFormat="1" hidden="1" x14ac:dyDescent="0.25">
      <c r="A14169">
        <v>223</v>
      </c>
      <c r="B14169" t="s">
        <v>416</v>
      </c>
      <c r="C14169" t="s">
        <v>417</v>
      </c>
      <c r="D14169">
        <v>0</v>
      </c>
      <c r="E14169">
        <v>0</v>
      </c>
      <c r="F14169">
        <v>0</v>
      </c>
      <c r="G14169">
        <v>0</v>
      </c>
      <c r="H14169">
        <v>10000000000</v>
      </c>
      <c r="I14169">
        <v>340000000</v>
      </c>
      <c r="J14169">
        <v>0.03</v>
      </c>
    </row>
    <row r="14170" spans="1:10" customFormat="1" hidden="1" x14ac:dyDescent="0.25">
      <c r="A14170">
        <v>223</v>
      </c>
      <c r="B14170" t="s">
        <v>1591</v>
      </c>
      <c r="C14170" t="s">
        <v>1592</v>
      </c>
      <c r="D14170">
        <v>0</v>
      </c>
      <c r="E14170">
        <v>0</v>
      </c>
      <c r="F14170">
        <v>0</v>
      </c>
      <c r="G14170">
        <v>0</v>
      </c>
      <c r="H14170">
        <v>60000000000</v>
      </c>
      <c r="I14170">
        <v>340000000</v>
      </c>
      <c r="J14170">
        <v>0.02</v>
      </c>
    </row>
    <row r="14171" spans="1:10" customFormat="1" hidden="1" x14ac:dyDescent="0.25">
      <c r="A14171">
        <v>223</v>
      </c>
      <c r="B14171" t="s">
        <v>2279</v>
      </c>
      <c r="C14171" t="s">
        <v>2280</v>
      </c>
      <c r="D14171">
        <v>0</v>
      </c>
      <c r="E14171">
        <v>0</v>
      </c>
      <c r="F14171">
        <v>0</v>
      </c>
      <c r="G14171">
        <v>0</v>
      </c>
      <c r="H14171">
        <v>10000000000</v>
      </c>
      <c r="I14171">
        <v>340000000</v>
      </c>
      <c r="J14171">
        <v>0.02</v>
      </c>
    </row>
    <row r="14172" spans="1:10" customFormat="1" hidden="1" x14ac:dyDescent="0.25">
      <c r="A14172">
        <v>223</v>
      </c>
      <c r="B14172" t="s">
        <v>1707</v>
      </c>
      <c r="C14172" t="s">
        <v>1708</v>
      </c>
      <c r="D14172">
        <v>0</v>
      </c>
      <c r="E14172">
        <v>0</v>
      </c>
      <c r="F14172">
        <v>0</v>
      </c>
      <c r="G14172">
        <v>0</v>
      </c>
      <c r="H14172">
        <v>2198000000000</v>
      </c>
      <c r="I14172">
        <v>340000000</v>
      </c>
      <c r="J14172">
        <v>0.04</v>
      </c>
    </row>
    <row r="14173" spans="1:10" customFormat="1" hidden="1" x14ac:dyDescent="0.25">
      <c r="A14173">
        <v>223</v>
      </c>
      <c r="B14173" t="s">
        <v>1175</v>
      </c>
      <c r="C14173" t="s">
        <v>1176</v>
      </c>
      <c r="D14173">
        <v>0</v>
      </c>
      <c r="E14173">
        <v>0</v>
      </c>
      <c r="F14173">
        <v>0</v>
      </c>
      <c r="G14173">
        <v>0</v>
      </c>
      <c r="H14173">
        <v>9000000000</v>
      </c>
      <c r="I14173">
        <v>340000000</v>
      </c>
      <c r="J14173">
        <v>0.01</v>
      </c>
    </row>
    <row r="14174" spans="1:10" customFormat="1" hidden="1" x14ac:dyDescent="0.25">
      <c r="A14174">
        <v>223</v>
      </c>
      <c r="B14174" s="161" t="s">
        <v>2246</v>
      </c>
      <c r="C14174" t="s">
        <v>2247</v>
      </c>
      <c r="D14174">
        <v>0</v>
      </c>
      <c r="E14174">
        <v>0</v>
      </c>
      <c r="F14174">
        <v>0</v>
      </c>
      <c r="G14174">
        <v>0</v>
      </c>
      <c r="H14174">
        <v>350000000</v>
      </c>
      <c r="I14174">
        <v>340000000</v>
      </c>
      <c r="J14174">
        <v>1</v>
      </c>
    </row>
    <row r="14175" spans="1:10" customFormat="1" hidden="1" x14ac:dyDescent="0.25">
      <c r="A14175">
        <v>223</v>
      </c>
      <c r="B14175" t="s">
        <v>1701</v>
      </c>
      <c r="C14175" t="s">
        <v>1702</v>
      </c>
      <c r="D14175">
        <v>0</v>
      </c>
      <c r="E14175">
        <v>0</v>
      </c>
      <c r="F14175">
        <v>0</v>
      </c>
      <c r="G14175">
        <v>0</v>
      </c>
      <c r="H14175">
        <v>10000000000</v>
      </c>
      <c r="I14175">
        <v>340000000</v>
      </c>
      <c r="J14175">
        <v>0.03</v>
      </c>
    </row>
    <row r="14176" spans="1:10" customFormat="1" hidden="1" x14ac:dyDescent="0.25">
      <c r="A14176">
        <v>223</v>
      </c>
      <c r="B14176" t="s">
        <v>2147</v>
      </c>
      <c r="C14176" t="s">
        <v>2148</v>
      </c>
      <c r="D14176">
        <v>1904221946224</v>
      </c>
      <c r="E14176">
        <v>340000000</v>
      </c>
      <c r="F14176">
        <v>1050817994</v>
      </c>
      <c r="G14176">
        <v>1</v>
      </c>
      <c r="H14176">
        <v>10000000000</v>
      </c>
      <c r="I14176">
        <v>340000000</v>
      </c>
      <c r="J14176">
        <v>0</v>
      </c>
    </row>
    <row r="14177" spans="1:10" customFormat="1" hidden="1" x14ac:dyDescent="0.25">
      <c r="A14177">
        <v>223</v>
      </c>
      <c r="B14177" t="s">
        <v>1003</v>
      </c>
      <c r="D14177">
        <v>0</v>
      </c>
      <c r="E14177">
        <v>0</v>
      </c>
      <c r="F14177">
        <v>0</v>
      </c>
      <c r="G14177">
        <v>1782</v>
      </c>
      <c r="H14177">
        <v>0</v>
      </c>
      <c r="I14177">
        <v>0</v>
      </c>
      <c r="J14177">
        <v>0</v>
      </c>
    </row>
    <row r="14178" spans="1:10" customFormat="1" hidden="1" x14ac:dyDescent="0.25">
      <c r="A14178">
        <v>223</v>
      </c>
      <c r="B14178" t="s">
        <v>1749</v>
      </c>
      <c r="C14178" t="s">
        <v>182</v>
      </c>
      <c r="D14178">
        <v>42560763144</v>
      </c>
      <c r="E14178">
        <v>1</v>
      </c>
      <c r="F14178">
        <v>0</v>
      </c>
      <c r="G14178">
        <v>0</v>
      </c>
      <c r="H14178">
        <v>20000000000</v>
      </c>
      <c r="I14178">
        <v>340000000</v>
      </c>
      <c r="J14178">
        <v>7.0000000000000001E-3</v>
      </c>
    </row>
    <row r="14179" spans="1:10" customFormat="1" hidden="1" x14ac:dyDescent="0.25">
      <c r="A14179">
        <v>223</v>
      </c>
      <c r="B14179" t="s">
        <v>1269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 customFormat="1" hidden="1" x14ac:dyDescent="0.25">
      <c r="A14180">
        <v>223</v>
      </c>
      <c r="B14180" t="s">
        <v>1149</v>
      </c>
      <c r="C14180" t="s">
        <v>1150</v>
      </c>
      <c r="D14180">
        <v>1698443619759</v>
      </c>
      <c r="E14180">
        <v>350510665</v>
      </c>
      <c r="F14180">
        <v>1040555875</v>
      </c>
      <c r="G14180">
        <v>1</v>
      </c>
      <c r="H14180">
        <v>150000000000</v>
      </c>
      <c r="I14180">
        <v>340000000</v>
      </c>
      <c r="J14180">
        <v>0.01</v>
      </c>
    </row>
    <row r="14181" spans="1:10" customFormat="1" hidden="1" x14ac:dyDescent="0.25">
      <c r="A14181">
        <v>223</v>
      </c>
      <c r="B14181" t="s">
        <v>2534</v>
      </c>
      <c r="C14181" t="s">
        <v>2535</v>
      </c>
      <c r="D14181">
        <v>1239826842970</v>
      </c>
      <c r="E14181">
        <v>1</v>
      </c>
      <c r="F14181">
        <v>0</v>
      </c>
      <c r="G14181">
        <v>0</v>
      </c>
      <c r="H14181">
        <v>1000000000000</v>
      </c>
      <c r="I14181">
        <v>340000000</v>
      </c>
      <c r="J14181">
        <v>1E-3</v>
      </c>
    </row>
    <row r="14182" spans="1:10" customFormat="1" hidden="1" x14ac:dyDescent="0.25">
      <c r="A14182">
        <v>223</v>
      </c>
      <c r="B14182" t="s">
        <v>2149</v>
      </c>
      <c r="C14182" t="s">
        <v>2150</v>
      </c>
      <c r="D14182">
        <v>22152817139</v>
      </c>
      <c r="E14182">
        <v>1</v>
      </c>
      <c r="F14182">
        <v>0</v>
      </c>
      <c r="G14182">
        <v>0</v>
      </c>
      <c r="H14182">
        <v>5000000000</v>
      </c>
      <c r="I14182">
        <v>340000000</v>
      </c>
      <c r="J14182">
        <v>0.01</v>
      </c>
    </row>
    <row r="14183" spans="1:10" customFormat="1" hidden="1" x14ac:dyDescent="0.25">
      <c r="A14183">
        <v>223</v>
      </c>
      <c r="B14183" t="s">
        <v>1210</v>
      </c>
      <c r="C14183" t="s">
        <v>1211</v>
      </c>
      <c r="D14183">
        <v>87306397983</v>
      </c>
      <c r="E14183">
        <v>1</v>
      </c>
      <c r="F14183">
        <v>0</v>
      </c>
      <c r="G14183">
        <v>0</v>
      </c>
      <c r="H14183">
        <v>30000000000</v>
      </c>
      <c r="I14183">
        <v>340000000</v>
      </c>
      <c r="J14183">
        <v>0.01</v>
      </c>
    </row>
    <row r="14184" spans="1:10" customFormat="1" hidden="1" x14ac:dyDescent="0.25">
      <c r="A14184">
        <v>223</v>
      </c>
      <c r="B14184" t="s">
        <v>2324</v>
      </c>
      <c r="C14184" t="s">
        <v>2325</v>
      </c>
      <c r="D14184">
        <v>362281057460</v>
      </c>
      <c r="E14184">
        <v>1</v>
      </c>
      <c r="F14184">
        <v>0</v>
      </c>
      <c r="G14184">
        <v>0</v>
      </c>
      <c r="H14184">
        <v>53000000000</v>
      </c>
      <c r="I14184">
        <v>340000000</v>
      </c>
      <c r="J14184">
        <v>0.02</v>
      </c>
    </row>
    <row r="14185" spans="1:10" customFormat="1" hidden="1" x14ac:dyDescent="0.25">
      <c r="A14185">
        <v>223</v>
      </c>
      <c r="B14185" t="s">
        <v>1285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 customFormat="1" hidden="1" x14ac:dyDescent="0.25">
      <c r="A14186">
        <v>223</v>
      </c>
      <c r="B14186" t="s">
        <v>425</v>
      </c>
      <c r="C14186" t="s">
        <v>426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 customFormat="1" hidden="1" x14ac:dyDescent="0.25">
      <c r="A14187">
        <v>223</v>
      </c>
      <c r="B14187" t="s">
        <v>663</v>
      </c>
      <c r="C14187" t="s">
        <v>664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customFormat="1" hidden="1" x14ac:dyDescent="0.25">
      <c r="A14188">
        <v>223</v>
      </c>
      <c r="B14188" t="s">
        <v>978</v>
      </c>
      <c r="C14188" t="s">
        <v>979</v>
      </c>
      <c r="D14188">
        <v>916464405</v>
      </c>
      <c r="E14188">
        <v>1</v>
      </c>
      <c r="F14188">
        <v>0</v>
      </c>
      <c r="G14188">
        <v>0</v>
      </c>
      <c r="H14188">
        <v>100000000</v>
      </c>
      <c r="I14188">
        <v>345000000</v>
      </c>
      <c r="J14188">
        <v>0.15</v>
      </c>
    </row>
    <row r="14189" spans="1:10" customFormat="1" hidden="1" x14ac:dyDescent="0.25">
      <c r="A14189">
        <v>223</v>
      </c>
      <c r="B14189" t="s">
        <v>787</v>
      </c>
      <c r="C14189" t="s">
        <v>788</v>
      </c>
      <c r="D14189">
        <v>10064810005114</v>
      </c>
      <c r="E14189">
        <v>1696798511</v>
      </c>
      <c r="F14189">
        <v>12211186607</v>
      </c>
      <c r="G14189">
        <v>10</v>
      </c>
      <c r="H14189">
        <v>0</v>
      </c>
      <c r="I14189">
        <v>340000000</v>
      </c>
      <c r="J14189">
        <v>0.1</v>
      </c>
    </row>
    <row r="14190" spans="1:10" customFormat="1" hidden="1" x14ac:dyDescent="0.25">
      <c r="A14190">
        <v>223</v>
      </c>
      <c r="B14190" t="s">
        <v>1906</v>
      </c>
      <c r="C14190" t="s">
        <v>1907</v>
      </c>
      <c r="D14190">
        <v>422458253808</v>
      </c>
      <c r="E14190">
        <v>1</v>
      </c>
      <c r="F14190">
        <v>0</v>
      </c>
      <c r="G14190">
        <v>0</v>
      </c>
      <c r="H14190">
        <v>10100000000</v>
      </c>
      <c r="I14190">
        <v>340000000</v>
      </c>
      <c r="J14190">
        <v>0.03</v>
      </c>
    </row>
    <row r="14191" spans="1:10" customFormat="1" hidden="1" x14ac:dyDescent="0.25">
      <c r="A14191">
        <v>223</v>
      </c>
      <c r="B14191" t="s">
        <v>946</v>
      </c>
      <c r="C14191" t="s">
        <v>415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 customFormat="1" hidden="1" x14ac:dyDescent="0.25">
      <c r="A14192">
        <v>223</v>
      </c>
      <c r="B14192" t="s">
        <v>982</v>
      </c>
      <c r="C14192" t="s">
        <v>983</v>
      </c>
      <c r="D14192">
        <v>820955941921</v>
      </c>
      <c r="E14192">
        <v>1</v>
      </c>
      <c r="F14192">
        <v>0</v>
      </c>
      <c r="G14192">
        <v>0</v>
      </c>
      <c r="H14192">
        <v>633000000000</v>
      </c>
      <c r="I14192">
        <v>340000000</v>
      </c>
      <c r="J14192">
        <v>2.9000000000000001E-2</v>
      </c>
    </row>
    <row r="14193" spans="1:10" customFormat="1" hidden="1" x14ac:dyDescent="0.25">
      <c r="A14193">
        <v>223</v>
      </c>
      <c r="B14193" t="s">
        <v>1220</v>
      </c>
      <c r="C14193" t="s">
        <v>1221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customFormat="1" hidden="1" x14ac:dyDescent="0.25">
      <c r="A14194">
        <v>223</v>
      </c>
      <c r="B14194" t="s">
        <v>1279</v>
      </c>
      <c r="C14194" t="s">
        <v>1280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customFormat="1" hidden="1" x14ac:dyDescent="0.25">
      <c r="A14195">
        <v>223</v>
      </c>
      <c r="B14195" t="s">
        <v>248</v>
      </c>
      <c r="C14195" t="s">
        <v>249</v>
      </c>
      <c r="D14195">
        <v>401996699928</v>
      </c>
      <c r="E14195">
        <v>371528371</v>
      </c>
      <c r="F14195">
        <v>1019417358</v>
      </c>
      <c r="G14195">
        <v>1</v>
      </c>
      <c r="H14195">
        <v>100000000000</v>
      </c>
      <c r="I14195">
        <v>340000000</v>
      </c>
      <c r="J14195">
        <v>0.03</v>
      </c>
    </row>
    <row r="14196" spans="1:10" customFormat="1" hidden="1" x14ac:dyDescent="0.25">
      <c r="A14196">
        <v>223</v>
      </c>
      <c r="B14196" t="s">
        <v>1304</v>
      </c>
      <c r="C14196" t="s">
        <v>1305</v>
      </c>
      <c r="D14196">
        <v>0</v>
      </c>
      <c r="E14196">
        <v>0</v>
      </c>
      <c r="F14196">
        <v>0</v>
      </c>
      <c r="G14196">
        <v>0</v>
      </c>
      <c r="H14196">
        <v>1000000000</v>
      </c>
      <c r="I14196">
        <v>340000000</v>
      </c>
      <c r="J14196">
        <v>0</v>
      </c>
    </row>
    <row r="14197" spans="1:10" customFormat="1" hidden="1" x14ac:dyDescent="0.25">
      <c r="A14197">
        <v>223</v>
      </c>
      <c r="B14197" t="s">
        <v>1954</v>
      </c>
      <c r="C14197" t="s">
        <v>391</v>
      </c>
      <c r="D14197">
        <v>0</v>
      </c>
      <c r="E14197">
        <v>0</v>
      </c>
      <c r="F14197">
        <v>0</v>
      </c>
      <c r="G14197">
        <v>0</v>
      </c>
      <c r="H14197">
        <v>45600000000</v>
      </c>
      <c r="I14197">
        <v>340000000</v>
      </c>
      <c r="J14197">
        <v>4.4999999999999998E-2</v>
      </c>
    </row>
    <row r="14198" spans="1:10" customFormat="1" hidden="1" x14ac:dyDescent="0.25">
      <c r="A14198">
        <v>223</v>
      </c>
      <c r="B14198" t="s">
        <v>1681</v>
      </c>
      <c r="C14198" t="s">
        <v>1682</v>
      </c>
      <c r="D14198">
        <v>302243694388</v>
      </c>
      <c r="E14198">
        <v>1</v>
      </c>
      <c r="F14198">
        <v>0</v>
      </c>
      <c r="G14198">
        <v>0</v>
      </c>
      <c r="H14198">
        <v>400000000</v>
      </c>
      <c r="I14198">
        <v>340000000</v>
      </c>
      <c r="J14198">
        <v>0</v>
      </c>
    </row>
    <row r="14199" spans="1:10" customFormat="1" hidden="1" x14ac:dyDescent="0.25">
      <c r="A14199">
        <v>223</v>
      </c>
      <c r="B14199" t="s">
        <v>814</v>
      </c>
      <c r="C14199" t="s">
        <v>815</v>
      </c>
      <c r="D14199">
        <v>87647406114</v>
      </c>
      <c r="E14199">
        <v>1</v>
      </c>
      <c r="F14199">
        <v>0</v>
      </c>
      <c r="G14199">
        <v>0</v>
      </c>
      <c r="H14199">
        <v>500000000</v>
      </c>
      <c r="I14199">
        <v>340000000</v>
      </c>
      <c r="J14199">
        <v>0.05</v>
      </c>
    </row>
    <row r="14200" spans="1:10" customFormat="1" hidden="1" x14ac:dyDescent="0.25">
      <c r="A14200">
        <v>223</v>
      </c>
      <c r="B14200" t="s">
        <v>956</v>
      </c>
      <c r="C14200" t="s">
        <v>957</v>
      </c>
      <c r="D14200">
        <v>71538520721</v>
      </c>
      <c r="E14200">
        <v>1</v>
      </c>
      <c r="F14200">
        <v>0</v>
      </c>
      <c r="G14200">
        <v>0</v>
      </c>
      <c r="H14200">
        <v>10000000000</v>
      </c>
      <c r="I14200">
        <v>340000000</v>
      </c>
      <c r="J14200">
        <v>0.01</v>
      </c>
    </row>
    <row r="14201" spans="1:10" customFormat="1" hidden="1" x14ac:dyDescent="0.25">
      <c r="A14201">
        <v>223</v>
      </c>
      <c r="B14201" t="s">
        <v>2445</v>
      </c>
      <c r="C14201" t="s">
        <v>2446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340000000</v>
      </c>
      <c r="J14201">
        <v>0</v>
      </c>
    </row>
    <row r="14202" spans="1:10" customFormat="1" hidden="1" x14ac:dyDescent="0.25">
      <c r="A14202">
        <v>223</v>
      </c>
      <c r="B14202" s="161" t="s">
        <v>2542</v>
      </c>
      <c r="C14202" t="s">
        <v>746</v>
      </c>
      <c r="D14202">
        <v>0</v>
      </c>
      <c r="E14202">
        <v>0</v>
      </c>
      <c r="F14202">
        <v>0</v>
      </c>
      <c r="G14202">
        <v>0</v>
      </c>
      <c r="H14202">
        <v>51000000000</v>
      </c>
      <c r="I14202">
        <v>340000000</v>
      </c>
      <c r="J14202">
        <v>2.5000000000000001E-3</v>
      </c>
    </row>
    <row r="14203" spans="1:10" customFormat="1" hidden="1" x14ac:dyDescent="0.25">
      <c r="A14203">
        <v>223</v>
      </c>
      <c r="B14203" t="s">
        <v>729</v>
      </c>
      <c r="C14203" t="s">
        <v>730</v>
      </c>
      <c r="D14203">
        <v>675921667532</v>
      </c>
      <c r="E14203">
        <v>1</v>
      </c>
      <c r="F14203">
        <v>0</v>
      </c>
      <c r="G14203">
        <v>0</v>
      </c>
      <c r="H14203">
        <v>10000000000</v>
      </c>
      <c r="I14203">
        <v>345000000</v>
      </c>
      <c r="J14203">
        <v>0.01</v>
      </c>
    </row>
    <row r="14204" spans="1:10" customFormat="1" hidden="1" x14ac:dyDescent="0.25">
      <c r="A14204">
        <v>223</v>
      </c>
      <c r="B14204" s="161" t="s">
        <v>1246</v>
      </c>
      <c r="C14204" t="s">
        <v>1247</v>
      </c>
      <c r="D14204">
        <v>0</v>
      </c>
      <c r="E14204">
        <v>0</v>
      </c>
      <c r="F14204">
        <v>0</v>
      </c>
      <c r="G14204">
        <v>0</v>
      </c>
      <c r="H14204">
        <v>21000000000</v>
      </c>
      <c r="I14204">
        <v>340000000</v>
      </c>
      <c r="J14204">
        <v>0.02</v>
      </c>
    </row>
    <row r="14205" spans="1:10" customFormat="1" hidden="1" x14ac:dyDescent="0.25">
      <c r="A14205">
        <v>223</v>
      </c>
      <c r="B14205" t="s">
        <v>2405</v>
      </c>
      <c r="C14205" t="s">
        <v>2406</v>
      </c>
      <c r="D14205">
        <v>0</v>
      </c>
      <c r="E14205">
        <v>0</v>
      </c>
      <c r="F14205">
        <v>0</v>
      </c>
      <c r="G14205">
        <v>0</v>
      </c>
      <c r="H14205">
        <v>88888888888</v>
      </c>
      <c r="I14205">
        <v>340000000</v>
      </c>
      <c r="J14205">
        <v>0</v>
      </c>
    </row>
    <row r="14206" spans="1:10" customFormat="1" hidden="1" x14ac:dyDescent="0.25">
      <c r="A14206">
        <v>223</v>
      </c>
      <c r="B14206" t="s">
        <v>1402</v>
      </c>
      <c r="C14206" t="s">
        <v>1403</v>
      </c>
      <c r="D14206">
        <v>767307823832</v>
      </c>
      <c r="E14206">
        <v>1</v>
      </c>
      <c r="F14206">
        <v>0</v>
      </c>
      <c r="G14206">
        <v>0</v>
      </c>
      <c r="H14206">
        <v>150000000000</v>
      </c>
      <c r="I14206">
        <v>340000000</v>
      </c>
      <c r="J14206">
        <v>0.01</v>
      </c>
    </row>
    <row r="14207" spans="1:10" customFormat="1" hidden="1" x14ac:dyDescent="0.25">
      <c r="A14207">
        <v>223</v>
      </c>
      <c r="B14207" t="s">
        <v>2475</v>
      </c>
      <c r="C14207" t="s">
        <v>2476</v>
      </c>
      <c r="D14207">
        <v>202298836</v>
      </c>
      <c r="E14207">
        <v>1</v>
      </c>
      <c r="F14207">
        <v>0</v>
      </c>
      <c r="G14207">
        <v>0</v>
      </c>
      <c r="H14207">
        <v>200000000</v>
      </c>
      <c r="I14207">
        <v>340000000</v>
      </c>
      <c r="J14207">
        <v>0.02</v>
      </c>
    </row>
    <row r="14208" spans="1:10" customFormat="1" hidden="1" x14ac:dyDescent="0.25">
      <c r="A14208">
        <v>223</v>
      </c>
      <c r="B14208" t="s">
        <v>1259</v>
      </c>
      <c r="D14208">
        <v>502624470</v>
      </c>
      <c r="E14208">
        <v>1</v>
      </c>
      <c r="F14208">
        <v>0</v>
      </c>
      <c r="G14208">
        <v>0</v>
      </c>
      <c r="H14208">
        <v>100000000</v>
      </c>
      <c r="I14208">
        <v>345000000</v>
      </c>
      <c r="J14208">
        <v>0.03</v>
      </c>
    </row>
    <row r="14209" spans="1:10" customFormat="1" hidden="1" x14ac:dyDescent="0.25">
      <c r="A14209">
        <v>223</v>
      </c>
      <c r="B14209" t="s">
        <v>2435</v>
      </c>
      <c r="C14209" t="s">
        <v>2436</v>
      </c>
      <c r="D14209">
        <v>85450018870</v>
      </c>
      <c r="E14209">
        <v>1</v>
      </c>
      <c r="F14209">
        <v>0</v>
      </c>
      <c r="G14209">
        <v>0</v>
      </c>
      <c r="H14209">
        <v>50000000000</v>
      </c>
      <c r="I14209">
        <v>340000000</v>
      </c>
      <c r="J14209">
        <v>0.01</v>
      </c>
    </row>
    <row r="14210" spans="1:10" customFormat="1" hidden="1" x14ac:dyDescent="0.25">
      <c r="A14210">
        <v>223</v>
      </c>
      <c r="B14210" t="s">
        <v>2352</v>
      </c>
      <c r="C14210" t="s">
        <v>2353</v>
      </c>
      <c r="D14210">
        <v>1336084407</v>
      </c>
      <c r="E14210">
        <v>1</v>
      </c>
      <c r="F14210">
        <v>0</v>
      </c>
      <c r="G14210">
        <v>0</v>
      </c>
      <c r="H14210">
        <v>100000000000</v>
      </c>
      <c r="I14210">
        <v>340000000</v>
      </c>
      <c r="J14210">
        <v>0.01</v>
      </c>
    </row>
    <row r="14211" spans="1:10" customFormat="1" hidden="1" x14ac:dyDescent="0.25">
      <c r="A14211">
        <v>223</v>
      </c>
      <c r="B14211" t="s">
        <v>2289</v>
      </c>
      <c r="C14211" t="s">
        <v>2290</v>
      </c>
      <c r="D14211">
        <v>4181692329510</v>
      </c>
      <c r="E14211">
        <v>1</v>
      </c>
      <c r="F14211">
        <v>0</v>
      </c>
      <c r="G14211">
        <v>0</v>
      </c>
      <c r="H14211">
        <v>20000000000</v>
      </c>
      <c r="I14211">
        <v>340000000</v>
      </c>
      <c r="J14211">
        <v>5.0000000000000001E-3</v>
      </c>
    </row>
    <row r="14212" spans="1:10" customFormat="1" hidden="1" x14ac:dyDescent="0.25">
      <c r="A14212">
        <v>223</v>
      </c>
      <c r="B14212" t="s">
        <v>2295</v>
      </c>
      <c r="C14212" t="s">
        <v>2296</v>
      </c>
      <c r="D14212">
        <v>0</v>
      </c>
      <c r="E14212">
        <v>0</v>
      </c>
      <c r="F14212">
        <v>0</v>
      </c>
      <c r="G14212">
        <v>0</v>
      </c>
      <c r="H14212">
        <v>10000000000</v>
      </c>
      <c r="I14212">
        <v>340000000</v>
      </c>
      <c r="J14212">
        <v>0.01</v>
      </c>
    </row>
    <row r="14213" spans="1:10" customFormat="1" hidden="1" x14ac:dyDescent="0.25">
      <c r="A14213">
        <v>223</v>
      </c>
      <c r="B14213" t="s">
        <v>846</v>
      </c>
      <c r="C14213" t="s">
        <v>847</v>
      </c>
      <c r="D14213">
        <v>0</v>
      </c>
      <c r="E14213">
        <v>0</v>
      </c>
      <c r="F14213">
        <v>0</v>
      </c>
      <c r="G14213">
        <v>0</v>
      </c>
      <c r="H14213">
        <v>500000000</v>
      </c>
      <c r="I14213">
        <v>340000000</v>
      </c>
      <c r="J14213">
        <v>8.0000000000000002E-3</v>
      </c>
    </row>
    <row r="14214" spans="1:10" customFormat="1" hidden="1" x14ac:dyDescent="0.25">
      <c r="A14214">
        <v>223</v>
      </c>
      <c r="B14214" t="s">
        <v>2021</v>
      </c>
      <c r="C14214" t="s">
        <v>740</v>
      </c>
      <c r="D14214">
        <v>0</v>
      </c>
      <c r="E14214">
        <v>0</v>
      </c>
      <c r="F14214">
        <v>0</v>
      </c>
      <c r="G14214">
        <v>0</v>
      </c>
      <c r="H14214">
        <v>200000000</v>
      </c>
      <c r="I14214">
        <v>340000000</v>
      </c>
      <c r="J14214">
        <v>0.01</v>
      </c>
    </row>
    <row r="14215" spans="1:10" customFormat="1" hidden="1" x14ac:dyDescent="0.25">
      <c r="A14215">
        <v>223</v>
      </c>
      <c r="B14215" t="s">
        <v>447</v>
      </c>
      <c r="C14215" t="s">
        <v>448</v>
      </c>
      <c r="D14215">
        <v>0</v>
      </c>
      <c r="E14215">
        <v>0</v>
      </c>
      <c r="F14215">
        <v>0</v>
      </c>
      <c r="G14215">
        <v>0</v>
      </c>
      <c r="H14215">
        <v>100000000</v>
      </c>
      <c r="I14215">
        <v>340000000</v>
      </c>
      <c r="J14215">
        <v>1.9E-2</v>
      </c>
    </row>
    <row r="14216" spans="1:10" customFormat="1" hidden="1" x14ac:dyDescent="0.25">
      <c r="A14216">
        <v>223</v>
      </c>
      <c r="B14216" t="s">
        <v>615</v>
      </c>
      <c r="C14216" t="s">
        <v>616</v>
      </c>
      <c r="D14216">
        <v>0</v>
      </c>
      <c r="E14216">
        <v>0</v>
      </c>
      <c r="F14216">
        <v>0</v>
      </c>
      <c r="G14216">
        <v>0</v>
      </c>
      <c r="H14216">
        <v>100000000000</v>
      </c>
      <c r="I14216">
        <v>340000000</v>
      </c>
      <c r="J14216">
        <v>0.03</v>
      </c>
    </row>
    <row r="14217" spans="1:10" customFormat="1" hidden="1" x14ac:dyDescent="0.25">
      <c r="A14217">
        <v>223</v>
      </c>
      <c r="B14217" t="s">
        <v>2383</v>
      </c>
      <c r="C14217" t="s">
        <v>2384</v>
      </c>
      <c r="D14217">
        <v>0</v>
      </c>
      <c r="E14217">
        <v>0</v>
      </c>
      <c r="F14217">
        <v>0</v>
      </c>
      <c r="G14217">
        <v>0</v>
      </c>
      <c r="H14217">
        <v>5000000000</v>
      </c>
      <c r="I14217">
        <v>340000000</v>
      </c>
      <c r="J14217">
        <v>0.05</v>
      </c>
    </row>
    <row r="14218" spans="1:10" customFormat="1" hidden="1" x14ac:dyDescent="0.25">
      <c r="A14218">
        <v>223</v>
      </c>
      <c r="B14218" t="s">
        <v>1255</v>
      </c>
      <c r="C14218" t="s">
        <v>1256</v>
      </c>
      <c r="D14218">
        <v>0</v>
      </c>
      <c r="E14218">
        <v>0</v>
      </c>
      <c r="F14218">
        <v>0</v>
      </c>
      <c r="G14218">
        <v>0</v>
      </c>
      <c r="H14218">
        <v>10000000</v>
      </c>
      <c r="I14218">
        <v>340000000</v>
      </c>
      <c r="J14218">
        <v>0</v>
      </c>
    </row>
    <row r="14219" spans="1:10" customFormat="1" hidden="1" x14ac:dyDescent="0.25">
      <c r="A14219">
        <v>223</v>
      </c>
      <c r="B14219" t="s">
        <v>1341</v>
      </c>
      <c r="D14219">
        <v>0</v>
      </c>
      <c r="E14219">
        <v>0</v>
      </c>
      <c r="F14219">
        <v>0</v>
      </c>
      <c r="G14219">
        <v>0</v>
      </c>
      <c r="H14219">
        <v>248919812455</v>
      </c>
      <c r="I14219">
        <v>340000000</v>
      </c>
      <c r="J14219">
        <v>0.03</v>
      </c>
    </row>
    <row r="14220" spans="1:10" customFormat="1" hidden="1" x14ac:dyDescent="0.25">
      <c r="A14220">
        <v>223</v>
      </c>
      <c r="B14220" t="s">
        <v>2336</v>
      </c>
      <c r="C14220" t="s">
        <v>1324</v>
      </c>
      <c r="D14220">
        <v>0</v>
      </c>
      <c r="E14220">
        <v>0</v>
      </c>
      <c r="F14220">
        <v>0</v>
      </c>
      <c r="G14220">
        <v>0</v>
      </c>
      <c r="H14220">
        <v>394000000000</v>
      </c>
      <c r="I14220">
        <v>340000000</v>
      </c>
      <c r="J14220">
        <v>1</v>
      </c>
    </row>
    <row r="14221" spans="1:10" customFormat="1" hidden="1" x14ac:dyDescent="0.25">
      <c r="A14221">
        <v>223</v>
      </c>
      <c r="B14221" t="s">
        <v>1535</v>
      </c>
      <c r="C14221" t="s">
        <v>1536</v>
      </c>
      <c r="D14221">
        <v>452510031673</v>
      </c>
      <c r="E14221">
        <v>1</v>
      </c>
      <c r="F14221">
        <v>0</v>
      </c>
      <c r="G14221">
        <v>0</v>
      </c>
      <c r="H14221">
        <v>50000000</v>
      </c>
      <c r="I14221">
        <v>340000000</v>
      </c>
      <c r="J14221">
        <v>5.0000000000000001E-3</v>
      </c>
    </row>
    <row r="14222" spans="1:10" customFormat="1" hidden="1" x14ac:dyDescent="0.25">
      <c r="A14222">
        <v>223</v>
      </c>
      <c r="B14222" t="s">
        <v>623</v>
      </c>
      <c r="C14222" t="s">
        <v>624</v>
      </c>
      <c r="D14222">
        <v>2197108986592</v>
      </c>
      <c r="E14222">
        <v>401052224</v>
      </c>
      <c r="F14222">
        <v>2381036743</v>
      </c>
      <c r="G14222">
        <v>2</v>
      </c>
      <c r="H14222">
        <v>133640934650</v>
      </c>
      <c r="I14222">
        <v>340000000</v>
      </c>
      <c r="J14222">
        <v>2.5000000000000001E-2</v>
      </c>
    </row>
    <row r="14223" spans="1:10" customFormat="1" hidden="1" x14ac:dyDescent="0.25">
      <c r="A14223">
        <v>223</v>
      </c>
      <c r="B14223" t="s">
        <v>1797</v>
      </c>
      <c r="C14223" t="s">
        <v>1798</v>
      </c>
      <c r="D14223">
        <v>1002572960314</v>
      </c>
      <c r="E14223">
        <v>340735851</v>
      </c>
      <c r="F14223">
        <v>1050480899</v>
      </c>
      <c r="G14223">
        <v>1</v>
      </c>
      <c r="H14223">
        <v>700000700000</v>
      </c>
      <c r="I14223">
        <v>340000000</v>
      </c>
      <c r="J14223">
        <v>6.9999999999999999E-4</v>
      </c>
    </row>
    <row r="14224" spans="1:10" customFormat="1" hidden="1" x14ac:dyDescent="0.25">
      <c r="A14224">
        <v>223</v>
      </c>
      <c r="B14224" t="s">
        <v>1024</v>
      </c>
      <c r="C14224" t="s">
        <v>1025</v>
      </c>
      <c r="D14224">
        <v>4212067170</v>
      </c>
      <c r="E14224">
        <v>1</v>
      </c>
      <c r="F14224">
        <v>0</v>
      </c>
      <c r="G14224">
        <v>0</v>
      </c>
      <c r="H14224">
        <v>2000000000</v>
      </c>
      <c r="I14224">
        <v>340000000</v>
      </c>
      <c r="J14224">
        <v>0.01</v>
      </c>
    </row>
    <row r="14225" spans="1:10" customFormat="1" hidden="1" x14ac:dyDescent="0.25">
      <c r="A14225">
        <v>223</v>
      </c>
      <c r="B14225" t="s">
        <v>1765</v>
      </c>
      <c r="C14225" t="s">
        <v>1766</v>
      </c>
      <c r="D14225">
        <v>3558697393135</v>
      </c>
      <c r="E14225">
        <v>388848459</v>
      </c>
      <c r="F14225">
        <v>2393574521</v>
      </c>
      <c r="G14225">
        <v>2</v>
      </c>
      <c r="H14225">
        <v>224839267786</v>
      </c>
      <c r="I14225">
        <v>340000000</v>
      </c>
      <c r="J14225">
        <v>0.02</v>
      </c>
    </row>
    <row r="14226" spans="1:10" customFormat="1" hidden="1" x14ac:dyDescent="0.25">
      <c r="A14226">
        <v>223</v>
      </c>
      <c r="B14226" t="s">
        <v>2398</v>
      </c>
      <c r="C14226" t="s">
        <v>2399</v>
      </c>
      <c r="D14226">
        <v>3087477810937</v>
      </c>
      <c r="E14226">
        <v>361017134</v>
      </c>
      <c r="F14226">
        <v>1029839568</v>
      </c>
      <c r="G14226">
        <v>1</v>
      </c>
      <c r="H14226">
        <v>30000000000</v>
      </c>
      <c r="I14226">
        <v>340000000</v>
      </c>
      <c r="J14226">
        <v>0.02</v>
      </c>
    </row>
    <row r="14227" spans="1:10" customFormat="1" hidden="1" x14ac:dyDescent="0.25">
      <c r="A14227">
        <v>223</v>
      </c>
      <c r="B14227" t="s">
        <v>429</v>
      </c>
      <c r="C14227" t="s">
        <v>430</v>
      </c>
      <c r="D14227">
        <v>3527800200867</v>
      </c>
      <c r="E14227">
        <v>500243197</v>
      </c>
      <c r="F14227">
        <v>7851916697</v>
      </c>
      <c r="G14227">
        <v>6</v>
      </c>
      <c r="H14227">
        <v>810000000000</v>
      </c>
      <c r="I14227">
        <v>340000000</v>
      </c>
      <c r="J14227">
        <v>0.02</v>
      </c>
    </row>
    <row r="14228" spans="1:10" customFormat="1" hidden="1" x14ac:dyDescent="0.25">
      <c r="A14228">
        <v>223</v>
      </c>
      <c r="B14228" t="s">
        <v>2374</v>
      </c>
      <c r="C14228" t="s">
        <v>2375</v>
      </c>
      <c r="D14228">
        <v>72669337248</v>
      </c>
      <c r="E14228">
        <v>1</v>
      </c>
      <c r="F14228">
        <v>0</v>
      </c>
      <c r="G14228">
        <v>0</v>
      </c>
      <c r="H14228">
        <v>10000000000</v>
      </c>
      <c r="I14228">
        <v>340000000</v>
      </c>
      <c r="J14228">
        <v>0.04</v>
      </c>
    </row>
    <row r="14229" spans="1:10" customFormat="1" hidden="1" x14ac:dyDescent="0.25">
      <c r="A14229">
        <v>223</v>
      </c>
      <c r="B14229" t="s">
        <v>565</v>
      </c>
      <c r="C14229" t="s">
        <v>566</v>
      </c>
      <c r="D14229">
        <v>230316543023</v>
      </c>
      <c r="E14229">
        <v>1</v>
      </c>
      <c r="F14229">
        <v>0</v>
      </c>
      <c r="G14229">
        <v>0</v>
      </c>
      <c r="H14229">
        <v>5000000000</v>
      </c>
      <c r="I14229">
        <v>340000000</v>
      </c>
      <c r="J14229">
        <v>0</v>
      </c>
    </row>
    <row r="14230" spans="1:10" customFormat="1" hidden="1" x14ac:dyDescent="0.25">
      <c r="A14230">
        <v>223</v>
      </c>
      <c r="B14230" t="s">
        <v>1020</v>
      </c>
      <c r="C14230" t="s">
        <v>1021</v>
      </c>
      <c r="D14230">
        <v>99515964</v>
      </c>
      <c r="E14230">
        <v>1</v>
      </c>
      <c r="F14230">
        <v>0</v>
      </c>
      <c r="G14230">
        <v>0</v>
      </c>
      <c r="H14230">
        <v>0</v>
      </c>
      <c r="I14230">
        <v>340000000</v>
      </c>
      <c r="J14230">
        <v>0.99990000000000001</v>
      </c>
    </row>
    <row r="14231" spans="1:10" customFormat="1" hidden="1" x14ac:dyDescent="0.25">
      <c r="A14231">
        <v>223</v>
      </c>
      <c r="B14231" t="s">
        <v>1890</v>
      </c>
      <c r="C14231" t="s">
        <v>1891</v>
      </c>
      <c r="D14231">
        <v>7701370894146</v>
      </c>
      <c r="E14231">
        <v>549076002</v>
      </c>
      <c r="F14231">
        <v>5017824062</v>
      </c>
      <c r="G14231">
        <v>4</v>
      </c>
      <c r="H14231">
        <v>505000000000</v>
      </c>
      <c r="I14231">
        <v>340000000</v>
      </c>
      <c r="J14231">
        <v>0.04</v>
      </c>
    </row>
    <row r="14232" spans="1:10" customFormat="1" hidden="1" x14ac:dyDescent="0.25">
      <c r="A14232">
        <v>223</v>
      </c>
      <c r="B14232" t="s">
        <v>1362</v>
      </c>
      <c r="C14232" t="s">
        <v>1363</v>
      </c>
      <c r="D14232">
        <v>141590547322</v>
      </c>
      <c r="E14232">
        <v>1</v>
      </c>
      <c r="F14232">
        <v>0</v>
      </c>
      <c r="G14232">
        <v>0</v>
      </c>
      <c r="H14232">
        <v>10000000000</v>
      </c>
      <c r="I14232">
        <v>340000000</v>
      </c>
      <c r="J14232">
        <v>0.01</v>
      </c>
    </row>
    <row r="14233" spans="1:10" customFormat="1" hidden="1" x14ac:dyDescent="0.25">
      <c r="A14233">
        <v>223</v>
      </c>
      <c r="B14233" t="s">
        <v>2413</v>
      </c>
      <c r="C14233" t="s">
        <v>2414</v>
      </c>
      <c r="D14233">
        <v>3257936697051</v>
      </c>
      <c r="E14233">
        <v>388853856</v>
      </c>
      <c r="F14233">
        <v>2393838952</v>
      </c>
      <c r="G14233">
        <v>2</v>
      </c>
      <c r="H14233">
        <v>3000000000000</v>
      </c>
      <c r="I14233">
        <v>340000000</v>
      </c>
      <c r="J14233">
        <v>0.02</v>
      </c>
    </row>
    <row r="14234" spans="1:10" customFormat="1" hidden="1" x14ac:dyDescent="0.25">
      <c r="A14234">
        <v>223</v>
      </c>
      <c r="B14234" t="s">
        <v>2011</v>
      </c>
      <c r="C14234" t="s">
        <v>2012</v>
      </c>
      <c r="D14234">
        <v>0</v>
      </c>
      <c r="E14234">
        <v>0</v>
      </c>
      <c r="F14234">
        <v>0</v>
      </c>
      <c r="G14234">
        <v>0</v>
      </c>
      <c r="H14234">
        <v>113000000000</v>
      </c>
      <c r="I14234">
        <v>340000000</v>
      </c>
      <c r="J14234">
        <v>1.9E-2</v>
      </c>
    </row>
    <row r="14235" spans="1:10" customFormat="1" hidden="1" x14ac:dyDescent="0.25">
      <c r="A14235">
        <v>223</v>
      </c>
      <c r="B14235" t="s">
        <v>1388</v>
      </c>
      <c r="C14235" t="s">
        <v>1389</v>
      </c>
      <c r="D14235">
        <v>1991634699338</v>
      </c>
      <c r="E14235">
        <v>350508226</v>
      </c>
      <c r="F14235">
        <v>1040314420</v>
      </c>
      <c r="G14235">
        <v>1</v>
      </c>
      <c r="H14235">
        <v>12400000000</v>
      </c>
      <c r="I14235">
        <v>340000000</v>
      </c>
      <c r="J14235">
        <v>0.01</v>
      </c>
    </row>
    <row r="14236" spans="1:10" customFormat="1" hidden="1" x14ac:dyDescent="0.25">
      <c r="A14236">
        <v>223</v>
      </c>
      <c r="B14236" t="s">
        <v>1460</v>
      </c>
      <c r="C14236" t="s">
        <v>1461</v>
      </c>
      <c r="D14236">
        <v>565607162485</v>
      </c>
      <c r="E14236">
        <v>1</v>
      </c>
      <c r="F14236">
        <v>0</v>
      </c>
      <c r="G14236">
        <v>0</v>
      </c>
      <c r="H14236">
        <v>10000000000</v>
      </c>
      <c r="I14236">
        <v>340000000</v>
      </c>
      <c r="J14236">
        <v>0.01</v>
      </c>
    </row>
    <row r="14237" spans="1:10" customFormat="1" hidden="1" x14ac:dyDescent="0.25">
      <c r="A14237">
        <v>223</v>
      </c>
      <c r="B14237" t="s">
        <v>1046</v>
      </c>
      <c r="C14237" t="s">
        <v>1047</v>
      </c>
      <c r="D14237">
        <v>102050764439</v>
      </c>
      <c r="E14237">
        <v>1</v>
      </c>
      <c r="F14237">
        <v>0</v>
      </c>
      <c r="G14237">
        <v>0</v>
      </c>
      <c r="H14237">
        <v>50000000</v>
      </c>
      <c r="I14237">
        <v>340000000</v>
      </c>
      <c r="J14237">
        <v>4.8999999999999998E-3</v>
      </c>
    </row>
    <row r="14238" spans="1:10" customFormat="1" hidden="1" x14ac:dyDescent="0.25">
      <c r="A14238">
        <v>223</v>
      </c>
      <c r="B14238" t="s">
        <v>2441</v>
      </c>
      <c r="C14238" t="s">
        <v>2442</v>
      </c>
      <c r="D14238">
        <v>112079150313228</v>
      </c>
      <c r="E14238">
        <v>14458144820</v>
      </c>
      <c r="F14238">
        <v>56472579283</v>
      </c>
      <c r="G14238">
        <v>51</v>
      </c>
      <c r="H14238">
        <v>0</v>
      </c>
      <c r="I14238">
        <v>340000000</v>
      </c>
      <c r="J14238">
        <v>0.2</v>
      </c>
    </row>
    <row r="14239" spans="1:10" customFormat="1" hidden="1" x14ac:dyDescent="0.25">
      <c r="A14239">
        <v>223</v>
      </c>
      <c r="B14239" t="s">
        <v>406</v>
      </c>
      <c r="C14239" t="s">
        <v>407</v>
      </c>
      <c r="D14239">
        <v>134320110699</v>
      </c>
      <c r="E14239">
        <v>1</v>
      </c>
      <c r="F14239">
        <v>0</v>
      </c>
      <c r="G14239">
        <v>0</v>
      </c>
      <c r="H14239">
        <v>0</v>
      </c>
      <c r="I14239">
        <v>340000000</v>
      </c>
      <c r="J14239">
        <v>0.02</v>
      </c>
    </row>
    <row r="14240" spans="1:10" customFormat="1" hidden="1" x14ac:dyDescent="0.25">
      <c r="A14240">
        <v>223</v>
      </c>
      <c r="B14240" t="s">
        <v>2002</v>
      </c>
      <c r="C14240" t="s">
        <v>2003</v>
      </c>
      <c r="D14240">
        <v>5092850557428</v>
      </c>
      <c r="E14240">
        <v>462138677</v>
      </c>
      <c r="F14240">
        <v>2320634875</v>
      </c>
      <c r="G14240">
        <v>2</v>
      </c>
      <c r="H14240">
        <v>320000000000</v>
      </c>
      <c r="I14240">
        <v>340000000</v>
      </c>
      <c r="J14240">
        <v>0.05</v>
      </c>
    </row>
    <row r="14241" spans="1:10" customFormat="1" hidden="1" x14ac:dyDescent="0.25">
      <c r="A14241">
        <v>223</v>
      </c>
      <c r="B14241" t="s">
        <v>2000</v>
      </c>
      <c r="C14241" t="s">
        <v>2001</v>
      </c>
      <c r="D14241">
        <v>520891579542</v>
      </c>
      <c r="E14241">
        <v>1</v>
      </c>
      <c r="F14241">
        <v>0</v>
      </c>
      <c r="G14241">
        <v>0</v>
      </c>
      <c r="H14241">
        <v>10000000000</v>
      </c>
      <c r="I14241">
        <v>340000000</v>
      </c>
      <c r="J14241">
        <v>5.0000000000000001E-3</v>
      </c>
    </row>
    <row r="14242" spans="1:10" customFormat="1" hidden="1" x14ac:dyDescent="0.25">
      <c r="A14242">
        <v>223</v>
      </c>
      <c r="B14242" t="s">
        <v>949</v>
      </c>
      <c r="C14242" t="s">
        <v>950</v>
      </c>
      <c r="D14242">
        <v>6200624451640</v>
      </c>
      <c r="E14242">
        <v>350510479</v>
      </c>
      <c r="F14242">
        <v>1040537447</v>
      </c>
      <c r="G14242">
        <v>1</v>
      </c>
      <c r="H14242">
        <v>130000000000</v>
      </c>
      <c r="I14242">
        <v>340000000</v>
      </c>
      <c r="J14242">
        <v>0.01</v>
      </c>
    </row>
    <row r="14243" spans="1:10" customFormat="1" hidden="1" x14ac:dyDescent="0.25">
      <c r="A14243">
        <v>223</v>
      </c>
      <c r="B14243" t="s">
        <v>189</v>
      </c>
      <c r="C14243" t="s">
        <v>190</v>
      </c>
      <c r="D14243">
        <v>2217767452581</v>
      </c>
      <c r="E14243">
        <v>402017241</v>
      </c>
      <c r="F14243">
        <v>3770939610</v>
      </c>
      <c r="G14243">
        <v>3</v>
      </c>
      <c r="H14243">
        <v>100000000000</v>
      </c>
      <c r="I14243">
        <v>340000000</v>
      </c>
      <c r="J14243">
        <v>1.618E-2</v>
      </c>
    </row>
    <row r="14244" spans="1:10" customFormat="1" hidden="1" x14ac:dyDescent="0.25">
      <c r="A14244">
        <v>223</v>
      </c>
      <c r="B14244" t="s">
        <v>573</v>
      </c>
      <c r="C14244" t="s">
        <v>574</v>
      </c>
      <c r="D14244">
        <v>20874346760945</v>
      </c>
      <c r="E14244">
        <v>1106296501</v>
      </c>
      <c r="F14244">
        <v>18391116035</v>
      </c>
      <c r="G14244">
        <v>14</v>
      </c>
      <c r="H14244">
        <v>1000000000000</v>
      </c>
      <c r="I14244">
        <v>340000000</v>
      </c>
      <c r="J14244">
        <v>0.04</v>
      </c>
    </row>
    <row r="14245" spans="1:10" customFormat="1" hidden="1" x14ac:dyDescent="0.25">
      <c r="A14245">
        <v>223</v>
      </c>
      <c r="B14245" t="s">
        <v>2248</v>
      </c>
      <c r="C14245" t="s">
        <v>2249</v>
      </c>
      <c r="D14245">
        <v>103905964373857</v>
      </c>
      <c r="E14245">
        <v>1025868782</v>
      </c>
      <c r="F14245">
        <v>75521773706</v>
      </c>
      <c r="G14245">
        <v>55</v>
      </c>
      <c r="H14245">
        <v>500000000000</v>
      </c>
      <c r="I14245">
        <v>340000000</v>
      </c>
      <c r="J14245">
        <v>8.9999999999999993E-3</v>
      </c>
    </row>
    <row r="14246" spans="1:10" customFormat="1" hidden="1" x14ac:dyDescent="0.25">
      <c r="A14246">
        <v>223</v>
      </c>
      <c r="B14246" t="s">
        <v>2153</v>
      </c>
      <c r="C14246" t="s">
        <v>2154</v>
      </c>
      <c r="D14246">
        <v>6638814</v>
      </c>
      <c r="E14246">
        <v>1</v>
      </c>
      <c r="F14246">
        <v>0</v>
      </c>
      <c r="G14246">
        <v>0</v>
      </c>
      <c r="H14246">
        <v>150000000000</v>
      </c>
      <c r="I14246">
        <v>340000000</v>
      </c>
      <c r="J14246">
        <v>3.1414999999999998E-2</v>
      </c>
    </row>
    <row r="14247" spans="1:10" customFormat="1" hidden="1" x14ac:dyDescent="0.25">
      <c r="A14247">
        <v>223</v>
      </c>
      <c r="B14247" t="s">
        <v>511</v>
      </c>
      <c r="C14247" t="s">
        <v>512</v>
      </c>
      <c r="D14247">
        <v>957668188955</v>
      </c>
      <c r="E14247">
        <v>340000000</v>
      </c>
      <c r="F14247">
        <v>1051162756</v>
      </c>
      <c r="G14247">
        <v>1</v>
      </c>
      <c r="H14247">
        <v>252000000000</v>
      </c>
      <c r="I14247">
        <v>340000000</v>
      </c>
      <c r="J14247">
        <v>0</v>
      </c>
    </row>
    <row r="14248" spans="1:10" customFormat="1" hidden="1" x14ac:dyDescent="0.25">
      <c r="A14248">
        <v>223</v>
      </c>
      <c r="B14248" t="s">
        <v>2508</v>
      </c>
      <c r="C14248" t="s">
        <v>2509</v>
      </c>
      <c r="D14248">
        <v>72964066463486</v>
      </c>
      <c r="E14248">
        <v>1385177680</v>
      </c>
      <c r="F14248">
        <v>51476313788</v>
      </c>
      <c r="G14248">
        <v>38</v>
      </c>
      <c r="H14248">
        <v>150000000000</v>
      </c>
      <c r="I14248">
        <v>340000000</v>
      </c>
      <c r="J14248">
        <v>1.9900000000000001E-2</v>
      </c>
    </row>
    <row r="14249" spans="1:10" customFormat="1" hidden="1" x14ac:dyDescent="0.25">
      <c r="A14249">
        <v>223</v>
      </c>
      <c r="B14249" t="s">
        <v>394</v>
      </c>
      <c r="C14249" t="s">
        <v>395</v>
      </c>
      <c r="D14249">
        <v>23546835945</v>
      </c>
      <c r="E14249">
        <v>1</v>
      </c>
      <c r="F14249">
        <v>0</v>
      </c>
      <c r="G14249">
        <v>0</v>
      </c>
      <c r="H14249">
        <v>10000000000</v>
      </c>
      <c r="I14249">
        <v>340000000</v>
      </c>
      <c r="J14249">
        <v>0.01</v>
      </c>
    </row>
    <row r="14250" spans="1:10" customFormat="1" hidden="1" x14ac:dyDescent="0.25">
      <c r="A14250">
        <v>223</v>
      </c>
      <c r="B14250" t="s">
        <v>820</v>
      </c>
      <c r="C14250">
        <v>247</v>
      </c>
      <c r="D14250">
        <v>2180433858854</v>
      </c>
      <c r="E14250">
        <v>474213659</v>
      </c>
      <c r="F14250">
        <v>3700462328</v>
      </c>
      <c r="G14250">
        <v>3</v>
      </c>
      <c r="H14250">
        <v>1700000000000</v>
      </c>
      <c r="I14250">
        <v>340000000</v>
      </c>
      <c r="J14250">
        <v>3.5000000000000003E-2</v>
      </c>
    </row>
    <row r="14251" spans="1:10" customFormat="1" hidden="1" x14ac:dyDescent="0.25">
      <c r="A14251">
        <v>223</v>
      </c>
      <c r="B14251" t="s">
        <v>365</v>
      </c>
      <c r="C14251" t="s">
        <v>366</v>
      </c>
      <c r="D14251">
        <v>157993992720</v>
      </c>
      <c r="E14251">
        <v>1</v>
      </c>
      <c r="F14251">
        <v>0</v>
      </c>
      <c r="G14251">
        <v>0</v>
      </c>
      <c r="H14251">
        <v>15000000000</v>
      </c>
      <c r="I14251">
        <v>340000000</v>
      </c>
      <c r="J14251">
        <v>0.02</v>
      </c>
    </row>
    <row r="14252" spans="1:10" customFormat="1" hidden="1" x14ac:dyDescent="0.25">
      <c r="A14252">
        <v>223</v>
      </c>
      <c r="B14252" t="s">
        <v>1057</v>
      </c>
      <c r="C14252" t="s">
        <v>1058</v>
      </c>
      <c r="D14252">
        <v>1967312227</v>
      </c>
      <c r="E14252">
        <v>1</v>
      </c>
      <c r="F14252">
        <v>0</v>
      </c>
      <c r="G14252">
        <v>0</v>
      </c>
      <c r="H14252">
        <v>1900000000</v>
      </c>
      <c r="I14252">
        <v>345000000</v>
      </c>
      <c r="J14252">
        <v>4.4999999999999998E-2</v>
      </c>
    </row>
    <row r="14253" spans="1:10" customFormat="1" hidden="1" x14ac:dyDescent="0.25">
      <c r="A14253">
        <v>223</v>
      </c>
      <c r="B14253" t="s">
        <v>252</v>
      </c>
      <c r="C14253" t="s">
        <v>253</v>
      </c>
      <c r="D14253">
        <v>1475208082073</v>
      </c>
      <c r="E14253">
        <v>1</v>
      </c>
      <c r="F14253">
        <v>0</v>
      </c>
      <c r="G14253">
        <v>0</v>
      </c>
      <c r="H14253">
        <v>7149000000</v>
      </c>
      <c r="I14253">
        <v>340000000</v>
      </c>
      <c r="J14253">
        <v>0.05</v>
      </c>
    </row>
    <row r="14254" spans="1:10" customFormat="1" hidden="1" x14ac:dyDescent="0.25">
      <c r="A14254">
        <v>223</v>
      </c>
      <c r="B14254" t="s">
        <v>907</v>
      </c>
      <c r="C14254" t="s">
        <v>908</v>
      </c>
      <c r="D14254">
        <v>650314948069</v>
      </c>
      <c r="E14254">
        <v>361022030</v>
      </c>
      <c r="F14254">
        <v>1030079484</v>
      </c>
      <c r="G14254">
        <v>1</v>
      </c>
      <c r="H14254">
        <v>400000000000</v>
      </c>
      <c r="I14254">
        <v>340000000</v>
      </c>
      <c r="J14254">
        <v>0.02</v>
      </c>
    </row>
    <row r="14255" spans="1:10" customFormat="1" hidden="1" x14ac:dyDescent="0.25">
      <c r="A14255">
        <v>223</v>
      </c>
      <c r="B14255" t="s">
        <v>617</v>
      </c>
      <c r="C14255" t="s">
        <v>618</v>
      </c>
      <c r="D14255">
        <v>36964358227668</v>
      </c>
      <c r="E14255">
        <v>1057009230</v>
      </c>
      <c r="F14255">
        <v>38040246449</v>
      </c>
      <c r="G14255">
        <v>28</v>
      </c>
      <c r="H14255">
        <v>3030000000000</v>
      </c>
      <c r="I14255">
        <v>340000000</v>
      </c>
      <c r="J14255">
        <v>1.8499999999999999E-2</v>
      </c>
    </row>
    <row r="14256" spans="1:10" customFormat="1" hidden="1" x14ac:dyDescent="0.25">
      <c r="A14256">
        <v>223</v>
      </c>
      <c r="B14256" t="s">
        <v>2489</v>
      </c>
      <c r="C14256" t="s">
        <v>2490</v>
      </c>
      <c r="D14256">
        <v>2625516984165</v>
      </c>
      <c r="E14256">
        <v>670746791</v>
      </c>
      <c r="F14256">
        <v>6284189038</v>
      </c>
      <c r="G14256">
        <v>5</v>
      </c>
      <c r="H14256">
        <v>100098000000</v>
      </c>
      <c r="I14256">
        <v>340000000</v>
      </c>
      <c r="J14256">
        <v>0.05</v>
      </c>
    </row>
    <row r="14257" spans="1:10" customFormat="1" hidden="1" x14ac:dyDescent="0.25">
      <c r="A14257">
        <v>223</v>
      </c>
      <c r="B14257" t="s">
        <v>1880</v>
      </c>
      <c r="C14257" t="s">
        <v>1881</v>
      </c>
      <c r="D14257">
        <v>24466765290110</v>
      </c>
      <c r="E14257">
        <v>1697014637</v>
      </c>
      <c r="F14257">
        <v>12213131734</v>
      </c>
      <c r="G14257">
        <v>10</v>
      </c>
      <c r="H14257">
        <v>110800000000</v>
      </c>
      <c r="I14257">
        <v>340000000</v>
      </c>
      <c r="J14257">
        <v>0.1</v>
      </c>
    </row>
    <row r="14258" spans="1:10" customFormat="1" hidden="1" x14ac:dyDescent="0.25">
      <c r="A14258">
        <v>223</v>
      </c>
      <c r="B14258" t="s">
        <v>654</v>
      </c>
      <c r="C14258" t="s">
        <v>655</v>
      </c>
      <c r="D14258">
        <v>1409409681497</v>
      </c>
      <c r="E14258">
        <v>1</v>
      </c>
      <c r="F14258">
        <v>0</v>
      </c>
      <c r="G14258">
        <v>0</v>
      </c>
      <c r="H14258">
        <v>1000000000000</v>
      </c>
      <c r="I14258">
        <v>340000000</v>
      </c>
      <c r="J14258">
        <v>1.337E-2</v>
      </c>
    </row>
    <row r="14259" spans="1:10" customFormat="1" hidden="1" x14ac:dyDescent="0.25">
      <c r="A14259">
        <v>223</v>
      </c>
      <c r="B14259" t="s">
        <v>1942</v>
      </c>
      <c r="C14259" t="s">
        <v>1943</v>
      </c>
      <c r="D14259">
        <v>319968059060</v>
      </c>
      <c r="E14259">
        <v>1</v>
      </c>
      <c r="F14259">
        <v>0</v>
      </c>
      <c r="G14259">
        <v>0</v>
      </c>
      <c r="H14259">
        <v>100000000000</v>
      </c>
      <c r="I14259">
        <v>340000000</v>
      </c>
      <c r="J14259">
        <v>0.03</v>
      </c>
    </row>
    <row r="14260" spans="1:10" customFormat="1" hidden="1" x14ac:dyDescent="0.25">
      <c r="A14260">
        <v>223</v>
      </c>
      <c r="B14260" t="s">
        <v>2099</v>
      </c>
      <c r="C14260" t="s">
        <v>2100</v>
      </c>
      <c r="D14260">
        <v>27127380956585</v>
      </c>
      <c r="E14260">
        <v>778410938</v>
      </c>
      <c r="F14260">
        <v>21482136010</v>
      </c>
      <c r="G14260">
        <v>16</v>
      </c>
      <c r="H14260">
        <v>250000000000</v>
      </c>
      <c r="I14260">
        <v>340000000</v>
      </c>
      <c r="J14260">
        <v>0.02</v>
      </c>
    </row>
    <row r="14261" spans="1:10" customFormat="1" hidden="1" x14ac:dyDescent="0.25">
      <c r="A14261">
        <v>223</v>
      </c>
      <c r="B14261" t="s">
        <v>2326</v>
      </c>
      <c r="C14261" t="s">
        <v>2327</v>
      </c>
      <c r="D14261">
        <v>1442659190770</v>
      </c>
      <c r="E14261">
        <v>1</v>
      </c>
      <c r="F14261">
        <v>0</v>
      </c>
      <c r="G14261">
        <v>0</v>
      </c>
      <c r="H14261">
        <v>128000000000</v>
      </c>
      <c r="I14261">
        <v>340000000</v>
      </c>
      <c r="J14261">
        <v>2.8799999999999999E-2</v>
      </c>
    </row>
    <row r="14262" spans="1:10" customFormat="1" hidden="1" x14ac:dyDescent="0.25">
      <c r="A14262">
        <v>223</v>
      </c>
      <c r="B14262" t="s">
        <v>377</v>
      </c>
      <c r="C14262" t="s">
        <v>378</v>
      </c>
      <c r="D14262">
        <v>33701080770286</v>
      </c>
      <c r="E14262">
        <v>941404319</v>
      </c>
      <c r="F14262">
        <v>31051454613</v>
      </c>
      <c r="G14262">
        <v>23</v>
      </c>
      <c r="H14262">
        <v>100000000000</v>
      </c>
      <c r="I14262">
        <v>340000000</v>
      </c>
      <c r="J14262">
        <v>1.9E-2</v>
      </c>
    </row>
    <row r="14263" spans="1:10" customFormat="1" hidden="1" x14ac:dyDescent="0.25">
      <c r="A14263">
        <v>223</v>
      </c>
      <c r="B14263" t="s">
        <v>969</v>
      </c>
      <c r="C14263" t="s">
        <v>970</v>
      </c>
      <c r="D14263">
        <v>0</v>
      </c>
      <c r="E14263">
        <v>0</v>
      </c>
      <c r="F14263">
        <v>0</v>
      </c>
      <c r="G14263">
        <v>0</v>
      </c>
      <c r="H14263">
        <v>600000000000</v>
      </c>
      <c r="I14263">
        <v>340000000</v>
      </c>
      <c r="J14263">
        <v>0.01</v>
      </c>
    </row>
    <row r="14264" spans="1:10" customFormat="1" hidden="1" x14ac:dyDescent="0.25">
      <c r="A14264">
        <v>223</v>
      </c>
      <c r="B14264" t="s">
        <v>457</v>
      </c>
      <c r="C14264" t="s">
        <v>458</v>
      </c>
      <c r="D14264">
        <v>8482018831419</v>
      </c>
      <c r="E14264">
        <v>340000000</v>
      </c>
      <c r="F14264">
        <v>6621356437</v>
      </c>
      <c r="G14264">
        <v>5</v>
      </c>
      <c r="H14264">
        <v>830000000000</v>
      </c>
      <c r="I14264">
        <v>340000000</v>
      </c>
      <c r="J14264">
        <v>0</v>
      </c>
    </row>
    <row r="14265" spans="1:10" customFormat="1" hidden="1" x14ac:dyDescent="0.25">
      <c r="A14265">
        <v>223</v>
      </c>
      <c r="B14265" t="s">
        <v>144</v>
      </c>
      <c r="C14265" t="s">
        <v>145</v>
      </c>
      <c r="D14265">
        <v>184668379519227</v>
      </c>
      <c r="E14265">
        <v>4335581719</v>
      </c>
      <c r="F14265">
        <v>129190475590</v>
      </c>
      <c r="G14265">
        <v>96</v>
      </c>
      <c r="H14265">
        <v>50000000000</v>
      </c>
      <c r="I14265">
        <v>340000000</v>
      </c>
      <c r="J14265">
        <v>0.03</v>
      </c>
    </row>
    <row r="14266" spans="1:10" customFormat="1" hidden="1" x14ac:dyDescent="0.25">
      <c r="A14266">
        <v>223</v>
      </c>
      <c r="B14266" t="s">
        <v>1856</v>
      </c>
      <c r="C14266" t="s">
        <v>1857</v>
      </c>
      <c r="D14266">
        <v>257908911848</v>
      </c>
      <c r="E14266">
        <v>1</v>
      </c>
      <c r="F14266">
        <v>0</v>
      </c>
      <c r="G14266">
        <v>0</v>
      </c>
      <c r="H14266">
        <v>50000000000</v>
      </c>
      <c r="I14266">
        <v>340000000</v>
      </c>
      <c r="J14266">
        <v>1.77E-2</v>
      </c>
    </row>
    <row r="14267" spans="1:10" customFormat="1" hidden="1" x14ac:dyDescent="0.25">
      <c r="A14267">
        <v>223</v>
      </c>
      <c r="B14267" t="s">
        <v>534</v>
      </c>
      <c r="C14267" t="s">
        <v>535</v>
      </c>
      <c r="D14267">
        <v>24839073094</v>
      </c>
      <c r="E14267">
        <v>1</v>
      </c>
      <c r="F14267">
        <v>0</v>
      </c>
      <c r="G14267">
        <v>0</v>
      </c>
      <c r="H14267">
        <v>1001000000</v>
      </c>
      <c r="I14267">
        <v>340000000</v>
      </c>
      <c r="J14267">
        <v>4.8999999999999998E-3</v>
      </c>
    </row>
    <row r="14268" spans="1:10" customFormat="1" hidden="1" x14ac:dyDescent="0.25">
      <c r="A14268">
        <v>223</v>
      </c>
      <c r="B14268" t="s">
        <v>154</v>
      </c>
      <c r="C14268" t="s">
        <v>155</v>
      </c>
      <c r="D14268">
        <v>220667030720</v>
      </c>
      <c r="E14268">
        <v>1</v>
      </c>
      <c r="F14268">
        <v>0</v>
      </c>
      <c r="G14268">
        <v>0</v>
      </c>
      <c r="H14268">
        <v>125000000000</v>
      </c>
      <c r="I14268">
        <v>340000000</v>
      </c>
      <c r="J14268">
        <v>3.3300000000000003E-2</v>
      </c>
    </row>
    <row r="14269" spans="1:10" customFormat="1" hidden="1" x14ac:dyDescent="0.25">
      <c r="A14269">
        <v>223</v>
      </c>
      <c r="B14269" t="s">
        <v>2117</v>
      </c>
      <c r="C14269" t="s">
        <v>2118</v>
      </c>
      <c r="D14269">
        <v>730007396183</v>
      </c>
      <c r="E14269">
        <v>364169268</v>
      </c>
      <c r="F14269">
        <v>1026668511</v>
      </c>
      <c r="G14269">
        <v>1</v>
      </c>
      <c r="H14269">
        <v>711886000000</v>
      </c>
      <c r="I14269">
        <v>340000000</v>
      </c>
      <c r="J14269">
        <v>2.3E-2</v>
      </c>
    </row>
    <row r="14270" spans="1:10" customFormat="1" hidden="1" x14ac:dyDescent="0.25">
      <c r="A14270">
        <v>223</v>
      </c>
      <c r="B14270" t="s">
        <v>2462</v>
      </c>
      <c r="C14270" t="s">
        <v>2463</v>
      </c>
      <c r="D14270">
        <v>101326728355</v>
      </c>
      <c r="E14270">
        <v>1</v>
      </c>
      <c r="F14270">
        <v>0</v>
      </c>
      <c r="G14270">
        <v>0</v>
      </c>
      <c r="H14270">
        <v>50000000000</v>
      </c>
      <c r="I14270">
        <v>340000000</v>
      </c>
      <c r="J14270">
        <v>4.0000000000000001E-3</v>
      </c>
    </row>
    <row r="14271" spans="1:10" customFormat="1" hidden="1" x14ac:dyDescent="0.25">
      <c r="A14271">
        <v>223</v>
      </c>
      <c r="B14271" t="s">
        <v>2433</v>
      </c>
      <c r="C14271" t="s">
        <v>2434</v>
      </c>
      <c r="D14271">
        <v>0</v>
      </c>
      <c r="E14271">
        <v>0</v>
      </c>
      <c r="F14271">
        <v>0</v>
      </c>
      <c r="G14271">
        <v>0</v>
      </c>
      <c r="H14271">
        <v>51000000000</v>
      </c>
      <c r="I14271">
        <v>340000000</v>
      </c>
      <c r="J14271">
        <v>0.01</v>
      </c>
    </row>
    <row r="14272" spans="1:10" customFormat="1" hidden="1" x14ac:dyDescent="0.25">
      <c r="A14272">
        <v>223</v>
      </c>
      <c r="B14272" t="s">
        <v>883</v>
      </c>
      <c r="C14272" t="s">
        <v>884</v>
      </c>
      <c r="D14272">
        <v>160072326429755</v>
      </c>
      <c r="E14272">
        <v>4368375366</v>
      </c>
      <c r="F14272">
        <v>111068063666</v>
      </c>
      <c r="G14272">
        <v>83</v>
      </c>
      <c r="H14272">
        <v>1000000000</v>
      </c>
      <c r="I14272">
        <v>340000000</v>
      </c>
      <c r="J14272">
        <v>3.5000000000000003E-2</v>
      </c>
    </row>
    <row r="14273" spans="1:10" customFormat="1" hidden="1" x14ac:dyDescent="0.25">
      <c r="A14273">
        <v>223</v>
      </c>
      <c r="B14273" t="s">
        <v>2350</v>
      </c>
      <c r="C14273" t="s">
        <v>2351</v>
      </c>
      <c r="D14273">
        <v>1052001774700</v>
      </c>
      <c r="E14273">
        <v>388832724</v>
      </c>
      <c r="F14273">
        <v>2392803486</v>
      </c>
      <c r="G14273">
        <v>2</v>
      </c>
      <c r="H14273">
        <v>10101211716</v>
      </c>
      <c r="I14273">
        <v>340000000</v>
      </c>
      <c r="J14273">
        <v>0.02</v>
      </c>
    </row>
    <row r="14274" spans="1:10" customFormat="1" hidden="1" x14ac:dyDescent="0.25">
      <c r="A14274">
        <v>223</v>
      </c>
      <c r="B14274" t="s">
        <v>266</v>
      </c>
      <c r="C14274" t="s">
        <v>267</v>
      </c>
      <c r="D14274">
        <v>3736779461375</v>
      </c>
      <c r="E14274">
        <v>1</v>
      </c>
      <c r="F14274">
        <v>0</v>
      </c>
      <c r="G14274">
        <v>0</v>
      </c>
      <c r="H14274">
        <v>1612388000000</v>
      </c>
      <c r="I14274">
        <v>340000000</v>
      </c>
      <c r="J14274">
        <v>0.02</v>
      </c>
    </row>
    <row r="14275" spans="1:10" customFormat="1" hidden="1" x14ac:dyDescent="0.25">
      <c r="A14275">
        <v>223</v>
      </c>
      <c r="B14275" t="s">
        <v>1517</v>
      </c>
      <c r="C14275" t="s">
        <v>1518</v>
      </c>
      <c r="D14275">
        <v>942879574496</v>
      </c>
      <c r="E14275">
        <v>1</v>
      </c>
      <c r="F14275">
        <v>0</v>
      </c>
      <c r="G14275">
        <v>0</v>
      </c>
      <c r="H14275">
        <v>14000000000</v>
      </c>
      <c r="I14275">
        <v>340000000</v>
      </c>
      <c r="J14275">
        <v>0</v>
      </c>
    </row>
    <row r="14276" spans="1:10" customFormat="1" hidden="1" x14ac:dyDescent="0.25">
      <c r="A14276">
        <v>223</v>
      </c>
      <c r="B14276" t="s">
        <v>1531</v>
      </c>
      <c r="C14276" t="s">
        <v>1532</v>
      </c>
      <c r="D14276">
        <v>2150147746938</v>
      </c>
      <c r="E14276">
        <v>350515523</v>
      </c>
      <c r="F14276">
        <v>1041036797</v>
      </c>
      <c r="G14276">
        <v>1</v>
      </c>
      <c r="H14276">
        <v>500000000000</v>
      </c>
      <c r="I14276">
        <v>340000000</v>
      </c>
      <c r="J14276">
        <v>0.01</v>
      </c>
    </row>
    <row r="14277" spans="1:10" customFormat="1" hidden="1" x14ac:dyDescent="0.25">
      <c r="A14277">
        <v>223</v>
      </c>
      <c r="B14277" t="s">
        <v>1410</v>
      </c>
      <c r="C14277" t="s">
        <v>1411</v>
      </c>
      <c r="D14277">
        <v>72489807497</v>
      </c>
      <c r="E14277">
        <v>1</v>
      </c>
      <c r="F14277">
        <v>0</v>
      </c>
      <c r="G14277">
        <v>0</v>
      </c>
      <c r="H14277">
        <v>50000000000</v>
      </c>
      <c r="I14277">
        <v>340000000</v>
      </c>
      <c r="J14277">
        <v>0</v>
      </c>
    </row>
    <row r="14278" spans="1:10" customFormat="1" hidden="1" x14ac:dyDescent="0.25">
      <c r="A14278">
        <v>223</v>
      </c>
      <c r="B14278" t="s">
        <v>2219</v>
      </c>
      <c r="C14278" t="s">
        <v>2220</v>
      </c>
      <c r="D14278">
        <v>14849691405071</v>
      </c>
      <c r="E14278">
        <v>340000000</v>
      </c>
      <c r="F14278">
        <v>12177714391</v>
      </c>
      <c r="G14278">
        <v>9</v>
      </c>
      <c r="H14278">
        <v>30000000000</v>
      </c>
      <c r="I14278">
        <v>340000000</v>
      </c>
      <c r="J14278">
        <v>0</v>
      </c>
    </row>
    <row r="14279" spans="1:10" customFormat="1" hidden="1" x14ac:dyDescent="0.25">
      <c r="A14279">
        <v>223</v>
      </c>
      <c r="B14279" t="s">
        <v>2210</v>
      </c>
      <c r="C14279" t="s">
        <v>2211</v>
      </c>
      <c r="D14279">
        <v>100277610900</v>
      </c>
      <c r="E14279">
        <v>1</v>
      </c>
      <c r="F14279">
        <v>0</v>
      </c>
      <c r="G14279">
        <v>0</v>
      </c>
      <c r="H14279">
        <v>100000000000</v>
      </c>
      <c r="I14279">
        <v>340000000</v>
      </c>
      <c r="J14279">
        <v>0</v>
      </c>
    </row>
    <row r="14280" spans="1:10" customFormat="1" hidden="1" x14ac:dyDescent="0.25">
      <c r="A14280">
        <v>223</v>
      </c>
      <c r="B14280" t="s">
        <v>2359</v>
      </c>
      <c r="C14280" t="s">
        <v>2360</v>
      </c>
      <c r="D14280">
        <v>2103936061</v>
      </c>
      <c r="E14280">
        <v>1</v>
      </c>
      <c r="F14280">
        <v>0</v>
      </c>
      <c r="G14280">
        <v>0</v>
      </c>
      <c r="H14280">
        <v>1000000000</v>
      </c>
      <c r="I14280">
        <v>340000000</v>
      </c>
      <c r="J14280">
        <v>0.01</v>
      </c>
    </row>
    <row r="14281" spans="1:10" customFormat="1" hidden="1" x14ac:dyDescent="0.25">
      <c r="A14281">
        <v>223</v>
      </c>
      <c r="B14281" t="s">
        <v>2328</v>
      </c>
      <c r="C14281" t="s">
        <v>2329</v>
      </c>
      <c r="D14281">
        <v>473866149790</v>
      </c>
      <c r="E14281">
        <v>1</v>
      </c>
      <c r="F14281">
        <v>0</v>
      </c>
      <c r="G14281">
        <v>0</v>
      </c>
      <c r="H14281">
        <v>300000000000</v>
      </c>
      <c r="I14281">
        <v>340000000</v>
      </c>
      <c r="J14281">
        <v>1.4999999999999999E-2</v>
      </c>
    </row>
    <row r="14282" spans="1:10" customFormat="1" hidden="1" x14ac:dyDescent="0.25">
      <c r="A14282">
        <v>223</v>
      </c>
      <c r="B14282" t="s">
        <v>749</v>
      </c>
      <c r="C14282" t="s">
        <v>750</v>
      </c>
      <c r="D14282">
        <v>56851180384545</v>
      </c>
      <c r="E14282">
        <v>1992075644</v>
      </c>
      <c r="F14282">
        <v>31389437252</v>
      </c>
      <c r="G14282">
        <v>24</v>
      </c>
      <c r="H14282">
        <v>50000000000</v>
      </c>
      <c r="I14282">
        <v>340000000</v>
      </c>
      <c r="J14282">
        <v>0.05</v>
      </c>
    </row>
    <row r="14283" spans="1:10" customFormat="1" hidden="1" x14ac:dyDescent="0.25">
      <c r="A14283">
        <v>223</v>
      </c>
      <c r="B14283" t="s">
        <v>2547</v>
      </c>
      <c r="C14283" t="s">
        <v>2548</v>
      </c>
      <c r="D14283">
        <v>0</v>
      </c>
      <c r="E14283">
        <v>0</v>
      </c>
      <c r="F14283">
        <v>0</v>
      </c>
      <c r="G14283">
        <v>0</v>
      </c>
      <c r="H14283">
        <v>495000000</v>
      </c>
      <c r="I14283">
        <v>345000000</v>
      </c>
      <c r="J14283">
        <v>0.02</v>
      </c>
    </row>
    <row r="14284" spans="1:10" customFormat="1" hidden="1" x14ac:dyDescent="0.25">
      <c r="A14284">
        <v>223</v>
      </c>
      <c r="B14284" t="s">
        <v>866</v>
      </c>
      <c r="C14284" t="s">
        <v>867</v>
      </c>
      <c r="D14284">
        <v>1590149077182</v>
      </c>
      <c r="E14284">
        <v>340000000</v>
      </c>
      <c r="F14284">
        <v>1050817973</v>
      </c>
      <c r="G14284">
        <v>1</v>
      </c>
      <c r="H14284">
        <v>10000000000</v>
      </c>
      <c r="I14284">
        <v>340000000</v>
      </c>
      <c r="J14284">
        <v>0</v>
      </c>
    </row>
    <row r="14285" spans="1:10" customFormat="1" hidden="1" x14ac:dyDescent="0.25">
      <c r="A14285">
        <v>223</v>
      </c>
      <c r="B14285" t="s">
        <v>518</v>
      </c>
      <c r="C14285" t="s">
        <v>519</v>
      </c>
      <c r="D14285">
        <v>0</v>
      </c>
      <c r="E14285">
        <v>0</v>
      </c>
      <c r="F14285">
        <v>0</v>
      </c>
      <c r="G14285">
        <v>0</v>
      </c>
      <c r="H14285">
        <v>130000000</v>
      </c>
      <c r="I14285">
        <v>340000000</v>
      </c>
      <c r="J14285">
        <v>0</v>
      </c>
    </row>
    <row r="14286" spans="1:10" customFormat="1" hidden="1" x14ac:dyDescent="0.25">
      <c r="A14286">
        <v>223</v>
      </c>
      <c r="B14286" t="s">
        <v>459</v>
      </c>
      <c r="C14286" t="s">
        <v>460</v>
      </c>
      <c r="D14286">
        <v>26048793975</v>
      </c>
      <c r="E14286">
        <v>1</v>
      </c>
      <c r="F14286">
        <v>0</v>
      </c>
      <c r="G14286">
        <v>0</v>
      </c>
      <c r="H14286">
        <v>500000000</v>
      </c>
      <c r="I14286">
        <v>340000000</v>
      </c>
      <c r="J14286">
        <v>0.02</v>
      </c>
    </row>
    <row r="14287" spans="1:10" customFormat="1" hidden="1" x14ac:dyDescent="0.25">
      <c r="A14287">
        <v>223</v>
      </c>
      <c r="B14287" t="s">
        <v>1649</v>
      </c>
      <c r="C14287" t="s">
        <v>1650</v>
      </c>
      <c r="D14287">
        <v>55125886999440</v>
      </c>
      <c r="E14287">
        <v>1028794573</v>
      </c>
      <c r="F14287">
        <v>33750934089</v>
      </c>
      <c r="G14287">
        <v>25</v>
      </c>
      <c r="H14287">
        <v>200000000000</v>
      </c>
      <c r="I14287">
        <v>340000000</v>
      </c>
      <c r="J14287">
        <v>0.02</v>
      </c>
    </row>
    <row r="14288" spans="1:10" customFormat="1" hidden="1" x14ac:dyDescent="0.25">
      <c r="A14288">
        <v>223</v>
      </c>
      <c r="B14288" t="s">
        <v>958</v>
      </c>
      <c r="C14288" t="s">
        <v>959</v>
      </c>
      <c r="D14288">
        <v>539390883233</v>
      </c>
      <c r="E14288">
        <v>352611661</v>
      </c>
      <c r="F14288">
        <v>1038360145</v>
      </c>
      <c r="G14288">
        <v>1</v>
      </c>
      <c r="H14288">
        <v>429300000000</v>
      </c>
      <c r="I14288">
        <v>340000000</v>
      </c>
      <c r="J14288">
        <v>1.2E-2</v>
      </c>
    </row>
    <row r="14289" spans="1:10" customFormat="1" hidden="1" x14ac:dyDescent="0.25">
      <c r="A14289">
        <v>223</v>
      </c>
      <c r="B14289" t="s">
        <v>1669</v>
      </c>
      <c r="C14289" t="s">
        <v>1670</v>
      </c>
      <c r="D14289">
        <v>850576616664</v>
      </c>
      <c r="E14289">
        <v>1</v>
      </c>
      <c r="F14289">
        <v>0</v>
      </c>
      <c r="G14289">
        <v>0</v>
      </c>
      <c r="H14289">
        <v>649100000000</v>
      </c>
      <c r="I14289">
        <v>340000000</v>
      </c>
      <c r="J14289">
        <v>8.9999999999999993E-3</v>
      </c>
    </row>
    <row r="14290" spans="1:10" customFormat="1" hidden="1" x14ac:dyDescent="0.25">
      <c r="A14290">
        <v>223</v>
      </c>
      <c r="B14290" t="s">
        <v>2506</v>
      </c>
      <c r="C14290" t="s">
        <v>2507</v>
      </c>
      <c r="D14290">
        <v>21859041968</v>
      </c>
      <c r="E14290">
        <v>1</v>
      </c>
      <c r="F14290">
        <v>0</v>
      </c>
      <c r="G14290">
        <v>0</v>
      </c>
      <c r="H14290">
        <v>10000000000</v>
      </c>
      <c r="I14290">
        <v>340000000</v>
      </c>
      <c r="J14290">
        <v>0.01</v>
      </c>
    </row>
    <row r="14291" spans="1:10" customFormat="1" hidden="1" x14ac:dyDescent="0.25">
      <c r="A14291">
        <v>223</v>
      </c>
      <c r="B14291" t="s">
        <v>915</v>
      </c>
      <c r="C14291" t="s">
        <v>916</v>
      </c>
      <c r="D14291">
        <v>527005800905</v>
      </c>
      <c r="E14291">
        <v>1</v>
      </c>
      <c r="F14291">
        <v>0</v>
      </c>
      <c r="G14291">
        <v>0</v>
      </c>
      <c r="H14291">
        <v>65000000000</v>
      </c>
      <c r="I14291">
        <v>340000000</v>
      </c>
      <c r="J14291">
        <v>1E-3</v>
      </c>
    </row>
    <row r="14292" spans="1:10" customFormat="1" hidden="1" x14ac:dyDescent="0.25">
      <c r="A14292">
        <v>223</v>
      </c>
      <c r="B14292" t="s">
        <v>1412</v>
      </c>
      <c r="C14292" t="s">
        <v>1413</v>
      </c>
      <c r="D14292">
        <v>103247817550</v>
      </c>
      <c r="E14292">
        <v>1</v>
      </c>
      <c r="F14292">
        <v>0</v>
      </c>
      <c r="G14292">
        <v>0</v>
      </c>
      <c r="H14292">
        <v>50000000000</v>
      </c>
      <c r="I14292">
        <v>340000000</v>
      </c>
      <c r="J14292">
        <v>0.01</v>
      </c>
    </row>
    <row r="14293" spans="1:10" customFormat="1" hidden="1" x14ac:dyDescent="0.25">
      <c r="A14293">
        <v>223</v>
      </c>
      <c r="B14293" t="s">
        <v>1686</v>
      </c>
      <c r="C14293" t="s">
        <v>1687</v>
      </c>
      <c r="D14293">
        <v>52388604653303</v>
      </c>
      <c r="E14293">
        <v>1196703623</v>
      </c>
      <c r="F14293">
        <v>41978477535</v>
      </c>
      <c r="G14293">
        <v>31</v>
      </c>
      <c r="H14293">
        <v>1010000000000</v>
      </c>
      <c r="I14293">
        <v>340000000</v>
      </c>
      <c r="J14293">
        <v>0.02</v>
      </c>
    </row>
    <row r="14294" spans="1:10" customFormat="1" hidden="1" x14ac:dyDescent="0.25">
      <c r="A14294">
        <v>223</v>
      </c>
      <c r="B14294" t="s">
        <v>1519</v>
      </c>
      <c r="C14294" t="s">
        <v>1520</v>
      </c>
      <c r="D14294">
        <v>0</v>
      </c>
      <c r="E14294">
        <v>0</v>
      </c>
      <c r="F14294">
        <v>0</v>
      </c>
      <c r="G14294">
        <v>0</v>
      </c>
      <c r="H14294">
        <v>300000000000</v>
      </c>
      <c r="I14294">
        <v>340000000</v>
      </c>
      <c r="J14294">
        <v>0.01</v>
      </c>
    </row>
    <row r="14295" spans="1:10" customFormat="1" hidden="1" x14ac:dyDescent="0.25">
      <c r="A14295">
        <v>223</v>
      </c>
      <c r="B14295" t="s">
        <v>169</v>
      </c>
      <c r="C14295" t="s">
        <v>170</v>
      </c>
      <c r="D14295">
        <v>40467722931967</v>
      </c>
      <c r="E14295">
        <v>1201234759</v>
      </c>
      <c r="F14295">
        <v>33588155627</v>
      </c>
      <c r="G14295">
        <v>25</v>
      </c>
      <c r="H14295">
        <v>400000000000</v>
      </c>
      <c r="I14295">
        <v>340000000</v>
      </c>
      <c r="J14295">
        <v>2.5000000000000001E-2</v>
      </c>
    </row>
    <row r="14296" spans="1:10" customFormat="1" hidden="1" x14ac:dyDescent="0.25">
      <c r="A14296">
        <v>223</v>
      </c>
      <c r="B14296" t="s">
        <v>1944</v>
      </c>
      <c r="C14296" t="s">
        <v>1945</v>
      </c>
      <c r="D14296">
        <v>22417044542098</v>
      </c>
      <c r="E14296">
        <v>771581096</v>
      </c>
      <c r="F14296">
        <v>10357946320</v>
      </c>
      <c r="G14296">
        <v>8</v>
      </c>
      <c r="H14296">
        <v>202000000000</v>
      </c>
      <c r="I14296">
        <v>340000000</v>
      </c>
      <c r="J14296">
        <v>0.04</v>
      </c>
    </row>
    <row r="14297" spans="1:10" customFormat="1" hidden="1" x14ac:dyDescent="0.25">
      <c r="A14297">
        <v>223</v>
      </c>
      <c r="B14297" t="s">
        <v>1111</v>
      </c>
      <c r="C14297" t="s">
        <v>1112</v>
      </c>
      <c r="D14297">
        <v>397933513122</v>
      </c>
      <c r="E14297">
        <v>1</v>
      </c>
      <c r="F14297">
        <v>0</v>
      </c>
      <c r="G14297">
        <v>0</v>
      </c>
      <c r="H14297">
        <v>75000000000</v>
      </c>
      <c r="I14297">
        <v>340000000</v>
      </c>
      <c r="J14297">
        <v>1.4500000000000001E-2</v>
      </c>
    </row>
    <row r="14298" spans="1:10" customFormat="1" hidden="1" x14ac:dyDescent="0.25">
      <c r="A14298">
        <v>223</v>
      </c>
      <c r="B14298" t="s">
        <v>339</v>
      </c>
      <c r="C14298" t="s">
        <v>340</v>
      </c>
      <c r="D14298">
        <v>10309490279258</v>
      </c>
      <c r="E14298">
        <v>493652181</v>
      </c>
      <c r="F14298">
        <v>13416369369</v>
      </c>
      <c r="G14298">
        <v>10</v>
      </c>
      <c r="H14298">
        <v>105000000000</v>
      </c>
      <c r="I14298">
        <v>380000000</v>
      </c>
      <c r="J14298">
        <v>8.3999999999999995E-3</v>
      </c>
    </row>
    <row r="14299" spans="1:10" customFormat="1" hidden="1" x14ac:dyDescent="0.25">
      <c r="A14299">
        <v>223</v>
      </c>
      <c r="B14299" t="s">
        <v>1651</v>
      </c>
      <c r="C14299" t="s">
        <v>1652</v>
      </c>
      <c r="D14299">
        <v>2016512862554</v>
      </c>
      <c r="E14299">
        <v>388871797</v>
      </c>
      <c r="F14299">
        <v>2394718089</v>
      </c>
      <c r="G14299">
        <v>2</v>
      </c>
      <c r="H14299">
        <v>1000000000000</v>
      </c>
      <c r="I14299">
        <v>340000000</v>
      </c>
      <c r="J14299">
        <v>0.02</v>
      </c>
    </row>
    <row r="14300" spans="1:10" customFormat="1" hidden="1" x14ac:dyDescent="0.25">
      <c r="A14300">
        <v>223</v>
      </c>
      <c r="B14300" t="s">
        <v>2572</v>
      </c>
      <c r="C14300" t="s">
        <v>2573</v>
      </c>
      <c r="D14300">
        <v>371379707299</v>
      </c>
      <c r="E14300">
        <v>1</v>
      </c>
      <c r="F14300">
        <v>0</v>
      </c>
      <c r="G14300">
        <v>0</v>
      </c>
      <c r="H14300">
        <v>20000000000</v>
      </c>
      <c r="I14300">
        <v>340000000</v>
      </c>
      <c r="J14300">
        <v>0.02</v>
      </c>
    </row>
    <row r="14301" spans="1:10" customFormat="1" hidden="1" x14ac:dyDescent="0.25">
      <c r="A14301">
        <v>223</v>
      </c>
      <c r="B14301" t="s">
        <v>211</v>
      </c>
      <c r="C14301" t="s">
        <v>212</v>
      </c>
      <c r="D14301">
        <v>120368284219499</v>
      </c>
      <c r="E14301">
        <v>2711734636</v>
      </c>
      <c r="F14301">
        <v>76686086572</v>
      </c>
      <c r="G14301">
        <v>57</v>
      </c>
      <c r="H14301">
        <v>1100000000000</v>
      </c>
      <c r="I14301">
        <v>340000000</v>
      </c>
      <c r="J14301">
        <v>0.03</v>
      </c>
    </row>
    <row r="14302" spans="1:10" customFormat="1" hidden="1" x14ac:dyDescent="0.25">
      <c r="A14302">
        <v>223</v>
      </c>
      <c r="B14302" t="s">
        <v>1961</v>
      </c>
      <c r="C14302" t="s">
        <v>1962</v>
      </c>
      <c r="D14302">
        <v>18916079293744</v>
      </c>
      <c r="E14302">
        <v>879346776</v>
      </c>
      <c r="F14302">
        <v>10247588757</v>
      </c>
      <c r="G14302">
        <v>8</v>
      </c>
      <c r="H14302">
        <v>35000000000</v>
      </c>
      <c r="I14302">
        <v>340000000</v>
      </c>
      <c r="J14302">
        <v>0.05</v>
      </c>
    </row>
    <row r="14303" spans="1:10" customFormat="1" hidden="1" x14ac:dyDescent="0.25">
      <c r="A14303">
        <v>223</v>
      </c>
      <c r="B14303" t="s">
        <v>1141</v>
      </c>
      <c r="C14303" t="s">
        <v>1142</v>
      </c>
      <c r="D14303">
        <v>774026092316</v>
      </c>
      <c r="E14303">
        <v>1</v>
      </c>
      <c r="F14303">
        <v>0</v>
      </c>
      <c r="G14303">
        <v>0</v>
      </c>
      <c r="H14303">
        <v>250000000000</v>
      </c>
      <c r="I14303">
        <v>340000000</v>
      </c>
      <c r="J14303">
        <v>2.5000000000000001E-2</v>
      </c>
    </row>
    <row r="14304" spans="1:10" customFormat="1" hidden="1" x14ac:dyDescent="0.25">
      <c r="A14304">
        <v>223</v>
      </c>
      <c r="B14304" t="s">
        <v>1494</v>
      </c>
      <c r="C14304" t="s">
        <v>1495</v>
      </c>
      <c r="D14304">
        <v>224511309962</v>
      </c>
      <c r="E14304">
        <v>1</v>
      </c>
      <c r="F14304">
        <v>0</v>
      </c>
      <c r="G14304">
        <v>0</v>
      </c>
      <c r="H14304">
        <v>106000000000</v>
      </c>
      <c r="I14304">
        <v>360000000</v>
      </c>
      <c r="J14304">
        <v>0.03</v>
      </c>
    </row>
    <row r="14305" spans="1:10" customFormat="1" hidden="1" x14ac:dyDescent="0.25">
      <c r="A14305">
        <v>223</v>
      </c>
      <c r="B14305" t="s">
        <v>1157</v>
      </c>
      <c r="C14305" t="s">
        <v>1158</v>
      </c>
      <c r="D14305">
        <v>4490293013383</v>
      </c>
      <c r="E14305">
        <v>413266384</v>
      </c>
      <c r="F14305">
        <v>2369760765</v>
      </c>
      <c r="G14305">
        <v>2</v>
      </c>
      <c r="H14305">
        <v>400000000000</v>
      </c>
      <c r="I14305">
        <v>340000000</v>
      </c>
      <c r="J14305">
        <v>2.9989999999999999E-2</v>
      </c>
    </row>
    <row r="14306" spans="1:10" customFormat="1" hidden="1" x14ac:dyDescent="0.25">
      <c r="A14306">
        <v>223</v>
      </c>
      <c r="B14306" t="s">
        <v>2261</v>
      </c>
      <c r="C14306" t="s">
        <v>2262</v>
      </c>
      <c r="D14306">
        <v>0</v>
      </c>
      <c r="E14306">
        <v>0</v>
      </c>
      <c r="F14306">
        <v>0</v>
      </c>
      <c r="G14306">
        <v>0</v>
      </c>
      <c r="H14306">
        <v>500000000000</v>
      </c>
      <c r="I14306">
        <v>340000000</v>
      </c>
      <c r="J14306">
        <v>0.01</v>
      </c>
    </row>
    <row r="14307" spans="1:10" customFormat="1" hidden="1" x14ac:dyDescent="0.25">
      <c r="A14307">
        <v>223</v>
      </c>
      <c r="B14307" t="s">
        <v>2215</v>
      </c>
      <c r="C14307" t="s">
        <v>2216</v>
      </c>
      <c r="D14307">
        <v>707598526174</v>
      </c>
      <c r="E14307">
        <v>392548338</v>
      </c>
      <c r="F14307">
        <v>998418432</v>
      </c>
      <c r="G14307">
        <v>1</v>
      </c>
      <c r="H14307">
        <v>100000000000</v>
      </c>
      <c r="I14307">
        <v>340000000</v>
      </c>
      <c r="J14307">
        <v>0.05</v>
      </c>
    </row>
    <row r="14308" spans="1:10" customFormat="1" hidden="1" x14ac:dyDescent="0.25">
      <c r="A14308">
        <v>222</v>
      </c>
      <c r="B14308" t="s">
        <v>1693</v>
      </c>
      <c r="C14308" t="s">
        <v>1694</v>
      </c>
      <c r="D14308">
        <v>42447374550641</v>
      </c>
      <c r="E14308">
        <v>340000000</v>
      </c>
      <c r="F14308">
        <v>36890717967</v>
      </c>
      <c r="G14308">
        <v>26</v>
      </c>
      <c r="H14308">
        <v>510000000000</v>
      </c>
      <c r="I14308">
        <v>340000000</v>
      </c>
      <c r="J14308">
        <v>0</v>
      </c>
    </row>
    <row r="14309" spans="1:10" customFormat="1" hidden="1" x14ac:dyDescent="0.25">
      <c r="A14309">
        <v>222</v>
      </c>
      <c r="B14309" t="s">
        <v>2176</v>
      </c>
      <c r="C14309" t="s">
        <v>2177</v>
      </c>
      <c r="D14309">
        <v>3537610335405</v>
      </c>
      <c r="E14309">
        <v>529656153</v>
      </c>
      <c r="F14309">
        <v>5194548952</v>
      </c>
      <c r="G14309">
        <v>4</v>
      </c>
      <c r="H14309">
        <v>60000000000</v>
      </c>
      <c r="I14309">
        <v>369000000</v>
      </c>
      <c r="J14309">
        <v>0.03</v>
      </c>
    </row>
    <row r="14310" spans="1:10" customFormat="1" hidden="1" x14ac:dyDescent="0.25">
      <c r="A14310">
        <v>222</v>
      </c>
      <c r="B14310" t="s">
        <v>2504</v>
      </c>
      <c r="C14310" t="s">
        <v>2505</v>
      </c>
      <c r="D14310">
        <v>140350540057630</v>
      </c>
      <c r="E14310">
        <v>1309786120</v>
      </c>
      <c r="F14310">
        <v>96008825949</v>
      </c>
      <c r="G14310">
        <v>68</v>
      </c>
      <c r="H14310">
        <v>111000000000</v>
      </c>
      <c r="I14310">
        <v>340000000</v>
      </c>
      <c r="J14310">
        <v>0.01</v>
      </c>
    </row>
    <row r="14311" spans="1:10" customFormat="1" hidden="1" x14ac:dyDescent="0.25">
      <c r="A14311">
        <v>223</v>
      </c>
      <c r="B14311" t="s">
        <v>2470</v>
      </c>
      <c r="C14311" t="s">
        <v>2471</v>
      </c>
      <c r="D14311">
        <v>1442158840091</v>
      </c>
      <c r="E14311">
        <v>1</v>
      </c>
      <c r="F14311">
        <v>0</v>
      </c>
      <c r="G14311">
        <v>0</v>
      </c>
      <c r="H14311">
        <v>705000000000</v>
      </c>
      <c r="I14311">
        <v>340000000</v>
      </c>
      <c r="J14311">
        <v>1.4999999999999999E-2</v>
      </c>
    </row>
    <row r="14312" spans="1:10" customFormat="1" hidden="1" x14ac:dyDescent="0.25">
      <c r="A14312">
        <v>222</v>
      </c>
      <c r="B14312" t="s">
        <v>2272</v>
      </c>
      <c r="C14312" t="s">
        <v>438</v>
      </c>
      <c r="D14312">
        <v>1122470325405</v>
      </c>
      <c r="E14312">
        <v>1</v>
      </c>
      <c r="F14312">
        <v>0</v>
      </c>
      <c r="G14312">
        <v>0</v>
      </c>
      <c r="H14312">
        <v>500000000000</v>
      </c>
      <c r="I14312">
        <v>340000000</v>
      </c>
      <c r="J14312">
        <v>0</v>
      </c>
    </row>
    <row r="14313" spans="1:10" customFormat="1" hidden="1" x14ac:dyDescent="0.25">
      <c r="A14313">
        <v>222</v>
      </c>
      <c r="B14313" t="s">
        <v>2238</v>
      </c>
      <c r="C14313" t="s">
        <v>2239</v>
      </c>
      <c r="D14313">
        <v>2285216883</v>
      </c>
      <c r="E14313">
        <v>1</v>
      </c>
      <c r="F14313">
        <v>0</v>
      </c>
      <c r="G14313">
        <v>0</v>
      </c>
      <c r="H14313">
        <v>900000000</v>
      </c>
      <c r="I14313">
        <v>340000000</v>
      </c>
      <c r="J14313">
        <v>2.1999999999999999E-2</v>
      </c>
    </row>
    <row r="14314" spans="1:10" customFormat="1" hidden="1" x14ac:dyDescent="0.25">
      <c r="A14314">
        <v>223</v>
      </c>
      <c r="B14314" t="s">
        <v>1248</v>
      </c>
      <c r="C14314" t="s">
        <v>1249</v>
      </c>
      <c r="D14314">
        <v>474818386990</v>
      </c>
      <c r="E14314">
        <v>350508072</v>
      </c>
      <c r="F14314">
        <v>1040299169</v>
      </c>
      <c r="G14314">
        <v>1</v>
      </c>
      <c r="H14314">
        <v>4500000000</v>
      </c>
      <c r="I14314">
        <v>340000000</v>
      </c>
      <c r="J14314">
        <v>0.01</v>
      </c>
    </row>
    <row r="14315" spans="1:10" customFormat="1" hidden="1" x14ac:dyDescent="0.25">
      <c r="A14315">
        <v>222</v>
      </c>
      <c r="B14315" t="s">
        <v>335</v>
      </c>
      <c r="C14315" t="s">
        <v>336</v>
      </c>
      <c r="D14315">
        <v>259691156171</v>
      </c>
      <c r="E14315">
        <v>1</v>
      </c>
      <c r="F14315">
        <v>0</v>
      </c>
      <c r="G14315">
        <v>0</v>
      </c>
      <c r="H14315">
        <v>10000000000</v>
      </c>
      <c r="I14315">
        <v>340000000</v>
      </c>
      <c r="J14315">
        <v>5.0000000000000001E-3</v>
      </c>
    </row>
    <row r="14316" spans="1:10" customFormat="1" hidden="1" x14ac:dyDescent="0.25">
      <c r="A14316">
        <v>222</v>
      </c>
      <c r="B14316" t="s">
        <v>1201</v>
      </c>
      <c r="C14316" t="s">
        <v>1202</v>
      </c>
      <c r="D14316">
        <v>1147715083844</v>
      </c>
      <c r="E14316">
        <v>365224025</v>
      </c>
      <c r="F14316">
        <v>2497178542</v>
      </c>
      <c r="G14316">
        <v>2</v>
      </c>
      <c r="H14316">
        <v>1000000000000</v>
      </c>
      <c r="I14316">
        <v>340000000</v>
      </c>
      <c r="J14316">
        <v>0.01</v>
      </c>
    </row>
    <row r="14317" spans="1:10" customFormat="1" hidden="1" x14ac:dyDescent="0.25">
      <c r="A14317">
        <v>222</v>
      </c>
      <c r="B14317" s="161" t="s">
        <v>879</v>
      </c>
      <c r="C14317" t="s">
        <v>880</v>
      </c>
      <c r="D14317">
        <v>308673434862</v>
      </c>
      <c r="E14317">
        <v>415657109</v>
      </c>
      <c r="F14317">
        <v>2446246555</v>
      </c>
      <c r="G14317">
        <v>2</v>
      </c>
      <c r="H14317">
        <v>10000000000</v>
      </c>
      <c r="I14317">
        <v>340000000</v>
      </c>
      <c r="J14317">
        <v>0.03</v>
      </c>
    </row>
    <row r="14318" spans="1:10" customFormat="1" hidden="1" x14ac:dyDescent="0.25">
      <c r="A14318">
        <v>223</v>
      </c>
      <c r="B14318" t="s">
        <v>2357</v>
      </c>
      <c r="C14318" t="s">
        <v>2358</v>
      </c>
      <c r="D14318">
        <v>5182326434703</v>
      </c>
      <c r="E14318">
        <v>340000000</v>
      </c>
      <c r="F14318">
        <v>2443210290</v>
      </c>
      <c r="G14318">
        <v>2</v>
      </c>
      <c r="H14318">
        <v>450000000000</v>
      </c>
      <c r="I14318">
        <v>340000000</v>
      </c>
      <c r="J14318">
        <v>0</v>
      </c>
    </row>
    <row r="14319" spans="1:10" customFormat="1" hidden="1" x14ac:dyDescent="0.25">
      <c r="A14319">
        <v>223</v>
      </c>
      <c r="B14319" t="s">
        <v>2381</v>
      </c>
      <c r="C14319" t="s">
        <v>2382</v>
      </c>
      <c r="D14319">
        <v>13566748418740</v>
      </c>
      <c r="E14319">
        <v>583561297</v>
      </c>
      <c r="F14319">
        <v>11934503566</v>
      </c>
      <c r="G14319">
        <v>9</v>
      </c>
      <c r="H14319">
        <v>50000000000</v>
      </c>
      <c r="I14319">
        <v>340000000</v>
      </c>
      <c r="J14319">
        <v>0.02</v>
      </c>
    </row>
    <row r="14320" spans="1:10" customFormat="1" hidden="1" x14ac:dyDescent="0.25">
      <c r="A14320">
        <v>223</v>
      </c>
      <c r="B14320" t="s">
        <v>1605</v>
      </c>
      <c r="C14320" t="s">
        <v>1606</v>
      </c>
      <c r="D14320">
        <v>5408171885545</v>
      </c>
      <c r="E14320">
        <v>496963420</v>
      </c>
      <c r="F14320">
        <v>5075150604</v>
      </c>
      <c r="G14320">
        <v>4</v>
      </c>
      <c r="H14320">
        <v>1600000000000</v>
      </c>
      <c r="I14320">
        <v>340000000</v>
      </c>
      <c r="J14320">
        <v>0.03</v>
      </c>
    </row>
    <row r="14321" spans="1:10" customFormat="1" hidden="1" x14ac:dyDescent="0.25">
      <c r="A14321">
        <v>223</v>
      </c>
      <c r="B14321" t="s">
        <v>2387</v>
      </c>
      <c r="C14321" t="s">
        <v>1804</v>
      </c>
      <c r="D14321">
        <v>2148476920585</v>
      </c>
      <c r="E14321">
        <v>1</v>
      </c>
      <c r="F14321">
        <v>0</v>
      </c>
      <c r="G14321">
        <v>0</v>
      </c>
      <c r="H14321">
        <v>60000000000</v>
      </c>
      <c r="I14321">
        <v>340000000</v>
      </c>
      <c r="J14321">
        <v>0.03</v>
      </c>
    </row>
    <row r="14322" spans="1:10" customFormat="1" hidden="1" x14ac:dyDescent="0.25">
      <c r="A14322">
        <v>222</v>
      </c>
      <c r="B14322" t="s">
        <v>2141</v>
      </c>
      <c r="C14322" t="s">
        <v>2142</v>
      </c>
      <c r="D14322">
        <v>8028984976529</v>
      </c>
      <c r="E14322">
        <v>967053847</v>
      </c>
      <c r="F14322">
        <v>11914023105</v>
      </c>
      <c r="G14322">
        <v>9</v>
      </c>
      <c r="H14322">
        <v>150750000000</v>
      </c>
      <c r="I14322">
        <v>340000000</v>
      </c>
      <c r="J14322">
        <v>0.05</v>
      </c>
    </row>
    <row r="14323" spans="1:10" customFormat="1" hidden="1" x14ac:dyDescent="0.25">
      <c r="A14323">
        <v>222</v>
      </c>
      <c r="B14323" t="s">
        <v>1976</v>
      </c>
      <c r="C14323" t="s">
        <v>1977</v>
      </c>
      <c r="D14323">
        <v>2757737375509</v>
      </c>
      <c r="E14323">
        <v>348728250</v>
      </c>
      <c r="F14323">
        <v>1082303078</v>
      </c>
      <c r="G14323">
        <v>1</v>
      </c>
      <c r="H14323">
        <v>50000000000</v>
      </c>
      <c r="I14323">
        <v>340000000</v>
      </c>
      <c r="J14323">
        <v>8.0000000000000002E-3</v>
      </c>
    </row>
    <row r="14324" spans="1:10" customFormat="1" hidden="1" x14ac:dyDescent="0.25">
      <c r="A14324">
        <v>223</v>
      </c>
      <c r="B14324" t="s">
        <v>1869</v>
      </c>
      <c r="C14324" t="s">
        <v>1870</v>
      </c>
      <c r="D14324">
        <v>2089358151065</v>
      </c>
      <c r="E14324">
        <v>364417882</v>
      </c>
      <c r="F14324">
        <v>2417370344</v>
      </c>
      <c r="G14324">
        <v>2</v>
      </c>
      <c r="H14324">
        <v>50000000000</v>
      </c>
      <c r="I14324">
        <v>340000000</v>
      </c>
      <c r="J14324">
        <v>0.01</v>
      </c>
    </row>
    <row r="14325" spans="1:10" customFormat="1" hidden="1" x14ac:dyDescent="0.25">
      <c r="A14325">
        <v>223</v>
      </c>
      <c r="B14325" t="s">
        <v>717</v>
      </c>
      <c r="C14325" t="s">
        <v>718</v>
      </c>
      <c r="D14325">
        <v>127658916636950</v>
      </c>
      <c r="E14325">
        <v>3169083174</v>
      </c>
      <c r="F14325">
        <v>91473689310</v>
      </c>
      <c r="G14325">
        <v>68</v>
      </c>
      <c r="H14325">
        <v>515000000000</v>
      </c>
      <c r="I14325">
        <v>340000000</v>
      </c>
      <c r="J14325">
        <v>0.03</v>
      </c>
    </row>
    <row r="14326" spans="1:10" customFormat="1" hidden="1" x14ac:dyDescent="0.25">
      <c r="A14326">
        <v>223</v>
      </c>
      <c r="B14326" t="s">
        <v>1638</v>
      </c>
      <c r="C14326" t="s">
        <v>1639</v>
      </c>
      <c r="D14326">
        <v>1914421388977</v>
      </c>
      <c r="E14326">
        <v>350513015</v>
      </c>
      <c r="F14326">
        <v>1040788512</v>
      </c>
      <c r="G14326">
        <v>1</v>
      </c>
      <c r="H14326">
        <v>305000000000</v>
      </c>
      <c r="I14326">
        <v>340000000</v>
      </c>
      <c r="J14326">
        <v>0.01</v>
      </c>
    </row>
    <row r="14327" spans="1:10" customFormat="1" hidden="1" x14ac:dyDescent="0.25">
      <c r="A14327">
        <v>223</v>
      </c>
      <c r="B14327" t="s">
        <v>1099</v>
      </c>
      <c r="C14327" t="s">
        <v>1100</v>
      </c>
      <c r="D14327">
        <v>55671313285197</v>
      </c>
      <c r="E14327">
        <v>782273909</v>
      </c>
      <c r="F14327">
        <v>43785116997</v>
      </c>
      <c r="G14327">
        <v>32</v>
      </c>
      <c r="H14327">
        <v>1000000000000</v>
      </c>
      <c r="I14327">
        <v>340000000</v>
      </c>
      <c r="J14327">
        <v>0.01</v>
      </c>
    </row>
    <row r="14328" spans="1:10" customFormat="1" hidden="1" x14ac:dyDescent="0.25">
      <c r="A14328">
        <v>222</v>
      </c>
      <c r="B14328" t="s">
        <v>371</v>
      </c>
      <c r="C14328" t="s">
        <v>372</v>
      </c>
      <c r="D14328">
        <v>160762021585593</v>
      </c>
      <c r="E14328">
        <v>2257377841</v>
      </c>
      <c r="F14328">
        <v>93951514222</v>
      </c>
      <c r="G14328">
        <v>67</v>
      </c>
      <c r="H14328">
        <v>2500000000000</v>
      </c>
      <c r="I14328">
        <v>340000000</v>
      </c>
      <c r="J14328">
        <v>0.02</v>
      </c>
    </row>
    <row r="14329" spans="1:10" customFormat="1" hidden="1" x14ac:dyDescent="0.25">
      <c r="A14329">
        <v>223</v>
      </c>
      <c r="B14329" t="s">
        <v>1671</v>
      </c>
      <c r="C14329" t="s">
        <v>1672</v>
      </c>
      <c r="D14329">
        <v>32122685430958</v>
      </c>
      <c r="E14329">
        <v>340000000</v>
      </c>
      <c r="F14329">
        <v>21919227046</v>
      </c>
      <c r="G14329">
        <v>16</v>
      </c>
      <c r="H14329">
        <v>207000000000</v>
      </c>
      <c r="I14329">
        <v>340000000</v>
      </c>
      <c r="J14329">
        <v>0</v>
      </c>
    </row>
    <row r="14330" spans="1:10" customFormat="1" hidden="1" x14ac:dyDescent="0.25">
      <c r="A14330">
        <v>223</v>
      </c>
      <c r="B14330" t="s">
        <v>2339</v>
      </c>
      <c r="C14330" t="s">
        <v>2340</v>
      </c>
      <c r="D14330">
        <v>165866903159406</v>
      </c>
      <c r="E14330">
        <v>3756215898</v>
      </c>
      <c r="F14330">
        <v>110457647376</v>
      </c>
      <c r="G14330">
        <v>82</v>
      </c>
      <c r="H14330">
        <v>1050000000000</v>
      </c>
      <c r="I14330">
        <v>340000000</v>
      </c>
      <c r="J14330">
        <v>0.03</v>
      </c>
    </row>
    <row r="14331" spans="1:10" customFormat="1" hidden="1" x14ac:dyDescent="0.25">
      <c r="A14331">
        <v>222</v>
      </c>
      <c r="B14331" t="s">
        <v>2308</v>
      </c>
      <c r="C14331" t="s">
        <v>153</v>
      </c>
      <c r="D14331">
        <v>102967900200</v>
      </c>
      <c r="E14331">
        <v>1</v>
      </c>
      <c r="F14331">
        <v>0</v>
      </c>
      <c r="G14331">
        <v>0</v>
      </c>
      <c r="H14331">
        <v>10000000000</v>
      </c>
      <c r="I14331">
        <v>340000000</v>
      </c>
      <c r="J14331">
        <v>0</v>
      </c>
    </row>
    <row r="14332" spans="1:10" customFormat="1" hidden="1" x14ac:dyDescent="0.25">
      <c r="A14332">
        <v>223</v>
      </c>
      <c r="B14332" t="s">
        <v>449</v>
      </c>
      <c r="C14332" t="s">
        <v>450</v>
      </c>
      <c r="D14332">
        <v>22746745153</v>
      </c>
      <c r="E14332">
        <v>1</v>
      </c>
      <c r="F14332">
        <v>0</v>
      </c>
      <c r="G14332">
        <v>0</v>
      </c>
      <c r="H14332">
        <v>9000000000</v>
      </c>
      <c r="I14332">
        <v>340000000</v>
      </c>
      <c r="J14332">
        <v>0.01</v>
      </c>
    </row>
    <row r="14333" spans="1:10" customFormat="1" hidden="1" x14ac:dyDescent="0.25">
      <c r="A14333">
        <v>223</v>
      </c>
      <c r="B14333" t="s">
        <v>1462</v>
      </c>
      <c r="C14333" t="s">
        <v>1463</v>
      </c>
      <c r="D14333">
        <v>3036897558790</v>
      </c>
      <c r="E14333">
        <v>350511304</v>
      </c>
      <c r="F14333">
        <v>1040619130</v>
      </c>
      <c r="G14333">
        <v>1</v>
      </c>
      <c r="H14333">
        <v>180000000000</v>
      </c>
      <c r="I14333">
        <v>340000000</v>
      </c>
      <c r="J14333">
        <v>0.01</v>
      </c>
    </row>
    <row r="14334" spans="1:10" customFormat="1" hidden="1" x14ac:dyDescent="0.25">
      <c r="A14334">
        <v>223</v>
      </c>
      <c r="B14334" t="s">
        <v>2052</v>
      </c>
      <c r="C14334" t="s">
        <v>2053</v>
      </c>
      <c r="D14334">
        <v>56051439858067</v>
      </c>
      <c r="E14334">
        <v>340000000</v>
      </c>
      <c r="F14334">
        <v>45562805246</v>
      </c>
      <c r="G14334">
        <v>33</v>
      </c>
      <c r="H14334">
        <v>100000000000</v>
      </c>
      <c r="I14334">
        <v>340000000</v>
      </c>
      <c r="J14334">
        <v>0</v>
      </c>
    </row>
    <row r="14335" spans="1:10" customFormat="1" hidden="1" x14ac:dyDescent="0.25">
      <c r="A14335">
        <v>223</v>
      </c>
      <c r="B14335" t="s">
        <v>544</v>
      </c>
      <c r="C14335" t="s">
        <v>545</v>
      </c>
      <c r="D14335">
        <v>13136892978744</v>
      </c>
      <c r="E14335">
        <v>527912065</v>
      </c>
      <c r="F14335">
        <v>9207691225</v>
      </c>
      <c r="G14335">
        <v>7</v>
      </c>
      <c r="H14335">
        <v>1000000000</v>
      </c>
      <c r="I14335">
        <v>340000000</v>
      </c>
      <c r="J14335">
        <v>0.02</v>
      </c>
    </row>
    <row r="14336" spans="1:10" customFormat="1" hidden="1" x14ac:dyDescent="0.25">
      <c r="A14336">
        <v>223</v>
      </c>
      <c r="B14336" t="s">
        <v>492</v>
      </c>
      <c r="C14336" t="s">
        <v>493</v>
      </c>
      <c r="D14336">
        <v>1167049491432</v>
      </c>
      <c r="E14336">
        <v>340000000</v>
      </c>
      <c r="F14336">
        <v>2441955333</v>
      </c>
      <c r="G14336">
        <v>2</v>
      </c>
      <c r="H14336">
        <v>100000000000</v>
      </c>
      <c r="I14336">
        <v>340000000</v>
      </c>
      <c r="J14336">
        <v>0</v>
      </c>
    </row>
    <row r="14337" spans="1:10" customFormat="1" hidden="1" x14ac:dyDescent="0.25">
      <c r="A14337">
        <v>222</v>
      </c>
      <c r="B14337" t="s">
        <v>2666</v>
      </c>
      <c r="C14337" t="s">
        <v>2667</v>
      </c>
      <c r="D14337">
        <v>77919151851</v>
      </c>
      <c r="E14337">
        <v>1</v>
      </c>
      <c r="F14337">
        <v>0</v>
      </c>
      <c r="G14337">
        <v>0</v>
      </c>
      <c r="H14337">
        <v>20000000000</v>
      </c>
      <c r="I14337">
        <v>340000000</v>
      </c>
      <c r="J14337">
        <v>5.0000000000000001E-3</v>
      </c>
    </row>
    <row r="14338" spans="1:10" customFormat="1" hidden="1" x14ac:dyDescent="0.25">
      <c r="A14338">
        <v>222</v>
      </c>
      <c r="B14338" t="s">
        <v>778</v>
      </c>
      <c r="C14338" t="s">
        <v>779</v>
      </c>
      <c r="D14338">
        <v>44145873979</v>
      </c>
      <c r="E14338">
        <v>1</v>
      </c>
      <c r="F14338">
        <v>0</v>
      </c>
      <c r="G14338">
        <v>0</v>
      </c>
      <c r="H14338">
        <v>1000000000</v>
      </c>
      <c r="I14338">
        <v>340000000</v>
      </c>
      <c r="J14338">
        <v>0</v>
      </c>
    </row>
    <row r="14339" spans="1:10" customFormat="1" hidden="1" x14ac:dyDescent="0.25">
      <c r="A14339">
        <v>223</v>
      </c>
      <c r="B14339" t="s">
        <v>1392</v>
      </c>
      <c r="C14339" t="s">
        <v>1393</v>
      </c>
      <c r="D14339">
        <v>816141481191</v>
      </c>
      <c r="E14339">
        <v>1</v>
      </c>
      <c r="F14339">
        <v>0</v>
      </c>
      <c r="G14339">
        <v>0</v>
      </c>
      <c r="H14339">
        <v>17000000000</v>
      </c>
      <c r="I14339">
        <v>500000000</v>
      </c>
      <c r="J14339">
        <v>0.03</v>
      </c>
    </row>
    <row r="14340" spans="1:10" customFormat="1" hidden="1" x14ac:dyDescent="0.25">
      <c r="A14340">
        <v>222</v>
      </c>
      <c r="B14340" t="s">
        <v>608</v>
      </c>
      <c r="C14340" t="s">
        <v>609</v>
      </c>
      <c r="D14340">
        <v>97452061</v>
      </c>
      <c r="E14340">
        <v>1</v>
      </c>
      <c r="F14340">
        <v>0</v>
      </c>
      <c r="G14340">
        <v>0</v>
      </c>
      <c r="H14340">
        <v>0</v>
      </c>
      <c r="I14340">
        <v>340000000</v>
      </c>
      <c r="J14340">
        <v>1.9E-2</v>
      </c>
    </row>
    <row r="14341" spans="1:10" customFormat="1" hidden="1" x14ac:dyDescent="0.25">
      <c r="A14341">
        <v>223</v>
      </c>
      <c r="B14341" t="s">
        <v>852</v>
      </c>
      <c r="C14341" t="s">
        <v>853</v>
      </c>
      <c r="D14341">
        <v>8294070728117</v>
      </c>
      <c r="E14341">
        <v>340000000</v>
      </c>
      <c r="F14341">
        <v>5224348687</v>
      </c>
      <c r="G14341">
        <v>4</v>
      </c>
      <c r="H14341">
        <v>150000000000</v>
      </c>
      <c r="I14341">
        <v>340000000</v>
      </c>
      <c r="J14341">
        <v>0</v>
      </c>
    </row>
    <row r="14342" spans="1:10" customFormat="1" hidden="1" x14ac:dyDescent="0.25">
      <c r="A14342">
        <v>223</v>
      </c>
      <c r="B14342" t="s">
        <v>435</v>
      </c>
      <c r="C14342" t="s">
        <v>436</v>
      </c>
      <c r="D14342">
        <v>1030107975991</v>
      </c>
      <c r="E14342">
        <v>400000000</v>
      </c>
      <c r="F14342">
        <v>991304794</v>
      </c>
      <c r="G14342">
        <v>1</v>
      </c>
      <c r="H14342">
        <v>501000000000</v>
      </c>
      <c r="I14342">
        <v>400000000</v>
      </c>
      <c r="J14342">
        <v>0</v>
      </c>
    </row>
    <row r="14343" spans="1:10" customFormat="1" hidden="1" x14ac:dyDescent="0.25">
      <c r="A14343">
        <v>223</v>
      </c>
      <c r="B14343" t="s">
        <v>1900</v>
      </c>
      <c r="C14343" t="s">
        <v>1901</v>
      </c>
      <c r="D14343">
        <v>317638567432</v>
      </c>
      <c r="E14343">
        <v>1</v>
      </c>
      <c r="F14343">
        <v>0</v>
      </c>
      <c r="G14343">
        <v>0</v>
      </c>
      <c r="H14343">
        <v>9000000000</v>
      </c>
      <c r="I14343">
        <v>340000000</v>
      </c>
      <c r="J14343">
        <v>0</v>
      </c>
    </row>
    <row r="14344" spans="1:10" customFormat="1" hidden="1" x14ac:dyDescent="0.25">
      <c r="A14344">
        <v>223</v>
      </c>
      <c r="B14344" t="s">
        <v>2355</v>
      </c>
      <c r="C14344" t="s">
        <v>2356</v>
      </c>
      <c r="D14344">
        <v>36456658183</v>
      </c>
      <c r="E14344">
        <v>1</v>
      </c>
      <c r="F14344">
        <v>0</v>
      </c>
      <c r="G14344">
        <v>0</v>
      </c>
      <c r="H14344">
        <v>10100000000</v>
      </c>
      <c r="I14344">
        <v>340000000</v>
      </c>
      <c r="J14344">
        <v>3.5000000000000003E-2</v>
      </c>
    </row>
    <row r="14345" spans="1:10" customFormat="1" hidden="1" x14ac:dyDescent="0.25">
      <c r="A14345">
        <v>223</v>
      </c>
      <c r="B14345" t="s">
        <v>735</v>
      </c>
      <c r="C14345" t="s">
        <v>736</v>
      </c>
      <c r="D14345">
        <v>393088666933</v>
      </c>
      <c r="E14345">
        <v>1</v>
      </c>
      <c r="F14345">
        <v>0</v>
      </c>
      <c r="G14345">
        <v>0</v>
      </c>
      <c r="H14345">
        <v>45518000000</v>
      </c>
      <c r="I14345">
        <v>340000000</v>
      </c>
      <c r="J14345">
        <v>1.7999999999999999E-2</v>
      </c>
    </row>
    <row r="14346" spans="1:10" customFormat="1" hidden="1" x14ac:dyDescent="0.25">
      <c r="A14346">
        <v>223</v>
      </c>
      <c r="B14346" s="161" t="s">
        <v>612</v>
      </c>
      <c r="C14346" t="s">
        <v>613</v>
      </c>
      <c r="D14346">
        <v>209766477272147</v>
      </c>
      <c r="E14346">
        <v>1783256532</v>
      </c>
      <c r="F14346">
        <v>142882396747</v>
      </c>
      <c r="G14346">
        <v>104</v>
      </c>
      <c r="H14346">
        <v>111000000000</v>
      </c>
      <c r="I14346">
        <v>340000000</v>
      </c>
      <c r="J14346">
        <v>0.01</v>
      </c>
    </row>
    <row r="14347" spans="1:10" customFormat="1" hidden="1" x14ac:dyDescent="0.25">
      <c r="A14347">
        <v>223</v>
      </c>
      <c r="B14347" t="s">
        <v>581</v>
      </c>
      <c r="C14347" t="s">
        <v>582</v>
      </c>
      <c r="D14347">
        <v>3739992300738</v>
      </c>
      <c r="E14347">
        <v>444527242</v>
      </c>
      <c r="F14347">
        <v>5121834899</v>
      </c>
      <c r="G14347">
        <v>4</v>
      </c>
      <c r="H14347">
        <v>460000000000</v>
      </c>
      <c r="I14347">
        <v>340000000</v>
      </c>
      <c r="J14347">
        <v>0.02</v>
      </c>
    </row>
    <row r="14348" spans="1:10" customFormat="1" hidden="1" x14ac:dyDescent="0.25">
      <c r="A14348">
        <v>222</v>
      </c>
      <c r="B14348" t="s">
        <v>146</v>
      </c>
      <c r="C14348" t="s">
        <v>147</v>
      </c>
      <c r="D14348">
        <v>157670627</v>
      </c>
      <c r="E14348">
        <v>1</v>
      </c>
      <c r="F14348">
        <v>0</v>
      </c>
      <c r="G14348">
        <v>0</v>
      </c>
      <c r="H14348">
        <v>150000000</v>
      </c>
      <c r="I14348">
        <v>340000000</v>
      </c>
      <c r="J14348">
        <v>0.01</v>
      </c>
    </row>
    <row r="14349" spans="1:10" customFormat="1" hidden="1" x14ac:dyDescent="0.25">
      <c r="A14349">
        <v>222</v>
      </c>
      <c r="B14349" t="s">
        <v>152</v>
      </c>
      <c r="C14349" t="s">
        <v>153</v>
      </c>
      <c r="D14349">
        <v>414110066373</v>
      </c>
      <c r="E14349">
        <v>390437300</v>
      </c>
      <c r="F14349">
        <v>2471427747</v>
      </c>
      <c r="G14349">
        <v>2</v>
      </c>
      <c r="H14349">
        <v>100000000</v>
      </c>
      <c r="I14349">
        <v>340000000</v>
      </c>
      <c r="J14349">
        <v>0.02</v>
      </c>
    </row>
    <row r="14350" spans="1:10" customFormat="1" hidden="1" x14ac:dyDescent="0.25">
      <c r="A14350">
        <v>222</v>
      </c>
      <c r="B14350" t="s">
        <v>986</v>
      </c>
      <c r="C14350" t="s">
        <v>987</v>
      </c>
      <c r="D14350">
        <v>346645270622</v>
      </c>
      <c r="E14350">
        <v>1</v>
      </c>
      <c r="F14350">
        <v>0</v>
      </c>
      <c r="G14350">
        <v>0</v>
      </c>
      <c r="H14350">
        <v>30000000000</v>
      </c>
      <c r="I14350">
        <v>340000000</v>
      </c>
      <c r="J14350">
        <v>0.01</v>
      </c>
    </row>
    <row r="14351" spans="1:10" customFormat="1" hidden="1" x14ac:dyDescent="0.25">
      <c r="A14351">
        <v>222</v>
      </c>
      <c r="B14351" t="s">
        <v>2374</v>
      </c>
      <c r="C14351" t="s">
        <v>2375</v>
      </c>
      <c r="D14351">
        <v>72669337248</v>
      </c>
      <c r="E14351">
        <v>1</v>
      </c>
      <c r="F14351">
        <v>0</v>
      </c>
      <c r="G14351">
        <v>0</v>
      </c>
      <c r="H14351">
        <v>10000000000</v>
      </c>
      <c r="I14351">
        <v>340000000</v>
      </c>
      <c r="J14351">
        <v>0.04</v>
      </c>
    </row>
    <row r="14352" spans="1:10" customFormat="1" hidden="1" x14ac:dyDescent="0.25">
      <c r="A14352">
        <v>222</v>
      </c>
      <c r="B14352" t="s">
        <v>1121</v>
      </c>
      <c r="C14352" t="s">
        <v>1122</v>
      </c>
      <c r="D14352">
        <v>115141598183</v>
      </c>
      <c r="E14352">
        <v>1</v>
      </c>
      <c r="F14352">
        <v>0</v>
      </c>
      <c r="G14352">
        <v>0</v>
      </c>
      <c r="H14352">
        <v>1000000000</v>
      </c>
      <c r="I14352">
        <v>345000000</v>
      </c>
      <c r="J14352">
        <v>0.03</v>
      </c>
    </row>
    <row r="14353" spans="1:10" customFormat="1" hidden="1" x14ac:dyDescent="0.25">
      <c r="A14353">
        <v>222</v>
      </c>
      <c r="B14353" t="s">
        <v>2256</v>
      </c>
      <c r="C14353" t="s">
        <v>391</v>
      </c>
      <c r="D14353">
        <v>1498137683155</v>
      </c>
      <c r="E14353">
        <v>345456410</v>
      </c>
      <c r="F14353">
        <v>1085825698</v>
      </c>
      <c r="G14353">
        <v>1</v>
      </c>
      <c r="H14353">
        <v>200000000000</v>
      </c>
      <c r="I14353">
        <v>340000000</v>
      </c>
      <c r="J14353">
        <v>5.0000000000000001E-3</v>
      </c>
    </row>
    <row r="14354" spans="1:10" customFormat="1" hidden="1" x14ac:dyDescent="0.25">
      <c r="A14354">
        <v>222</v>
      </c>
      <c r="B14354" t="s">
        <v>1147</v>
      </c>
      <c r="C14354" t="s">
        <v>1148</v>
      </c>
      <c r="D14354">
        <v>1539113717793</v>
      </c>
      <c r="E14354">
        <v>1</v>
      </c>
      <c r="F14354">
        <v>0</v>
      </c>
      <c r="G14354">
        <v>0</v>
      </c>
      <c r="H14354">
        <v>10000000000</v>
      </c>
      <c r="I14354">
        <v>340000000</v>
      </c>
      <c r="J14354">
        <v>0</v>
      </c>
    </row>
    <row r="14355" spans="1:10" customFormat="1" hidden="1" x14ac:dyDescent="0.25">
      <c r="A14355">
        <v>222</v>
      </c>
      <c r="B14355" t="s">
        <v>594</v>
      </c>
      <c r="C14355" t="s">
        <v>595</v>
      </c>
      <c r="D14355">
        <v>185264825272</v>
      </c>
      <c r="E14355">
        <v>1</v>
      </c>
      <c r="F14355">
        <v>0</v>
      </c>
      <c r="G14355">
        <v>0</v>
      </c>
      <c r="H14355">
        <v>112000000000</v>
      </c>
      <c r="I14355">
        <v>340000000</v>
      </c>
      <c r="J14355">
        <v>0</v>
      </c>
    </row>
    <row r="14356" spans="1:10" customFormat="1" hidden="1" x14ac:dyDescent="0.25">
      <c r="A14356">
        <v>222</v>
      </c>
      <c r="B14356" t="s">
        <v>2209</v>
      </c>
      <c r="D14356">
        <v>5074539071</v>
      </c>
      <c r="E14356">
        <v>1</v>
      </c>
      <c r="F14356">
        <v>0</v>
      </c>
      <c r="G14356">
        <v>0</v>
      </c>
      <c r="H14356">
        <v>500000000</v>
      </c>
      <c r="I14356">
        <v>340000000</v>
      </c>
      <c r="J14356">
        <v>0.05</v>
      </c>
    </row>
    <row r="14357" spans="1:10" customFormat="1" hidden="1" x14ac:dyDescent="0.25">
      <c r="A14357">
        <v>222</v>
      </c>
      <c r="B14357" t="s">
        <v>185</v>
      </c>
      <c r="C14357" t="s">
        <v>186</v>
      </c>
      <c r="D14357">
        <v>96165688078</v>
      </c>
      <c r="E14357">
        <v>1</v>
      </c>
      <c r="F14357">
        <v>0</v>
      </c>
      <c r="G14357">
        <v>0</v>
      </c>
      <c r="H14357">
        <v>100000000</v>
      </c>
      <c r="I14357">
        <v>340000000</v>
      </c>
      <c r="J14357">
        <v>1.7999999999999999E-2</v>
      </c>
    </row>
    <row r="14358" spans="1:10" customFormat="1" hidden="1" x14ac:dyDescent="0.25">
      <c r="A14358">
        <v>222</v>
      </c>
      <c r="B14358" t="s">
        <v>1683</v>
      </c>
      <c r="C14358" t="s">
        <v>1684</v>
      </c>
      <c r="D14358">
        <v>593617250924</v>
      </c>
      <c r="E14358">
        <v>1</v>
      </c>
      <c r="F14358">
        <v>0</v>
      </c>
      <c r="G14358">
        <v>0</v>
      </c>
      <c r="H14358">
        <v>200000000000</v>
      </c>
      <c r="I14358">
        <v>340000000</v>
      </c>
      <c r="J14358">
        <v>0</v>
      </c>
    </row>
    <row r="14359" spans="1:10" customFormat="1" hidden="1" x14ac:dyDescent="0.25">
      <c r="A14359">
        <v>222</v>
      </c>
      <c r="B14359" t="s">
        <v>2065</v>
      </c>
      <c r="C14359" t="s">
        <v>2066</v>
      </c>
      <c r="D14359">
        <v>643397389718</v>
      </c>
      <c r="E14359">
        <v>1</v>
      </c>
      <c r="F14359">
        <v>0</v>
      </c>
      <c r="G14359">
        <v>0</v>
      </c>
      <c r="H14359">
        <v>225000000000</v>
      </c>
      <c r="I14359">
        <v>340000000</v>
      </c>
      <c r="J14359">
        <v>0.02</v>
      </c>
    </row>
    <row r="14360" spans="1:10" customFormat="1" hidden="1" x14ac:dyDescent="0.25">
      <c r="A14360">
        <v>222</v>
      </c>
      <c r="B14360" t="s">
        <v>410</v>
      </c>
      <c r="C14360" t="s">
        <v>411</v>
      </c>
      <c r="D14360">
        <v>210321990473</v>
      </c>
      <c r="E14360">
        <v>1</v>
      </c>
      <c r="F14360">
        <v>0</v>
      </c>
      <c r="G14360">
        <v>0</v>
      </c>
      <c r="H14360">
        <v>75000000000</v>
      </c>
      <c r="I14360">
        <v>340000000</v>
      </c>
      <c r="J14360">
        <v>1.6500000000000001E-2</v>
      </c>
    </row>
    <row r="14361" spans="1:10" customFormat="1" hidden="1" x14ac:dyDescent="0.25">
      <c r="A14361">
        <v>222</v>
      </c>
      <c r="B14361" t="s">
        <v>1388</v>
      </c>
      <c r="C14361" t="s">
        <v>1389</v>
      </c>
      <c r="D14361">
        <v>1991634699338</v>
      </c>
      <c r="E14361">
        <v>1</v>
      </c>
      <c r="F14361">
        <v>0</v>
      </c>
      <c r="G14361">
        <v>0</v>
      </c>
      <c r="H14361">
        <v>12400000000</v>
      </c>
      <c r="I14361">
        <v>340000000</v>
      </c>
      <c r="J14361">
        <v>0.01</v>
      </c>
    </row>
    <row r="14362" spans="1:10" customFormat="1" hidden="1" x14ac:dyDescent="0.25">
      <c r="A14362">
        <v>222</v>
      </c>
      <c r="B14362" t="s">
        <v>925</v>
      </c>
      <c r="C14362" t="s">
        <v>926</v>
      </c>
      <c r="D14362">
        <v>13090634130864</v>
      </c>
      <c r="E14362">
        <v>422514256</v>
      </c>
      <c r="F14362">
        <v>8168911443</v>
      </c>
      <c r="G14362">
        <v>6</v>
      </c>
      <c r="H14362">
        <v>500000000000</v>
      </c>
      <c r="I14362">
        <v>340000000</v>
      </c>
      <c r="J14362">
        <v>0.01</v>
      </c>
    </row>
    <row r="14363" spans="1:10" customFormat="1" hidden="1" x14ac:dyDescent="0.25">
      <c r="A14363">
        <v>222</v>
      </c>
      <c r="B14363" t="s">
        <v>1940</v>
      </c>
      <c r="C14363" t="s">
        <v>1941</v>
      </c>
      <c r="D14363">
        <v>553036394120</v>
      </c>
      <c r="E14363">
        <v>1</v>
      </c>
      <c r="F14363">
        <v>0</v>
      </c>
      <c r="G14363">
        <v>0</v>
      </c>
      <c r="H14363">
        <v>300000000000</v>
      </c>
      <c r="I14363">
        <v>340000000</v>
      </c>
      <c r="J14363">
        <v>0</v>
      </c>
    </row>
    <row r="14364" spans="1:10" customFormat="1" hidden="1" x14ac:dyDescent="0.25">
      <c r="A14364">
        <v>222</v>
      </c>
      <c r="B14364" t="s">
        <v>361</v>
      </c>
      <c r="C14364" t="s">
        <v>362</v>
      </c>
      <c r="D14364">
        <v>12681728624298</v>
      </c>
      <c r="E14364">
        <v>340000000</v>
      </c>
      <c r="F14364">
        <v>6815939729</v>
      </c>
      <c r="G14364">
        <v>5</v>
      </c>
      <c r="H14364">
        <v>128000000000</v>
      </c>
      <c r="I14364">
        <v>340000000</v>
      </c>
      <c r="J14364">
        <v>0</v>
      </c>
    </row>
    <row r="14365" spans="1:10" customFormat="1" hidden="1" x14ac:dyDescent="0.25">
      <c r="A14365">
        <v>222</v>
      </c>
      <c r="B14365" t="s">
        <v>1070</v>
      </c>
      <c r="C14365" t="s">
        <v>1071</v>
      </c>
      <c r="D14365">
        <v>328193764764</v>
      </c>
      <c r="E14365">
        <v>1</v>
      </c>
      <c r="F14365">
        <v>0</v>
      </c>
      <c r="G14365">
        <v>0</v>
      </c>
      <c r="H14365">
        <v>180000000000</v>
      </c>
      <c r="I14365">
        <v>340000000</v>
      </c>
      <c r="J14365">
        <v>1.7999999999999999E-2</v>
      </c>
    </row>
    <row r="14366" spans="1:10" customFormat="1" hidden="1" x14ac:dyDescent="0.25">
      <c r="A14366">
        <v>222</v>
      </c>
      <c r="B14366" t="s">
        <v>1448</v>
      </c>
      <c r="C14366" t="s">
        <v>1449</v>
      </c>
      <c r="D14366">
        <v>20545244885</v>
      </c>
      <c r="E14366">
        <v>1</v>
      </c>
      <c r="F14366">
        <v>0</v>
      </c>
      <c r="G14366">
        <v>0</v>
      </c>
      <c r="H14366">
        <v>12500000000</v>
      </c>
      <c r="I14366">
        <v>345000000</v>
      </c>
      <c r="J14366">
        <v>0.05</v>
      </c>
    </row>
    <row r="14367" spans="1:10" customFormat="1" hidden="1" x14ac:dyDescent="0.25">
      <c r="A14367">
        <v>222</v>
      </c>
      <c r="B14367" t="s">
        <v>414</v>
      </c>
      <c r="C14367" t="s">
        <v>415</v>
      </c>
      <c r="D14367">
        <v>523505109271</v>
      </c>
      <c r="E14367">
        <v>1</v>
      </c>
      <c r="F14367">
        <v>0</v>
      </c>
      <c r="G14367">
        <v>0</v>
      </c>
      <c r="H14367">
        <v>210000000000</v>
      </c>
      <c r="I14367">
        <v>340000000</v>
      </c>
      <c r="J14367">
        <v>2.5000000000000001E-2</v>
      </c>
    </row>
    <row r="14368" spans="1:10" customFormat="1" hidden="1" x14ac:dyDescent="0.25">
      <c r="A14368">
        <v>222</v>
      </c>
      <c r="B14368" t="s">
        <v>1533</v>
      </c>
      <c r="C14368" t="s">
        <v>1534</v>
      </c>
      <c r="D14368">
        <v>3490078307991</v>
      </c>
      <c r="E14368">
        <v>1</v>
      </c>
      <c r="F14368">
        <v>0</v>
      </c>
      <c r="G14368">
        <v>0</v>
      </c>
      <c r="H14368">
        <v>440702819950</v>
      </c>
      <c r="I14368">
        <v>340000000</v>
      </c>
      <c r="J14368">
        <v>0</v>
      </c>
    </row>
    <row r="14369" spans="1:10" customFormat="1" hidden="1" x14ac:dyDescent="0.25">
      <c r="A14369">
        <v>222</v>
      </c>
      <c r="B14369" t="s">
        <v>1216</v>
      </c>
      <c r="C14369" t="s">
        <v>1217</v>
      </c>
      <c r="D14369">
        <v>463524921676</v>
      </c>
      <c r="E14369">
        <v>1</v>
      </c>
      <c r="F14369">
        <v>0</v>
      </c>
      <c r="G14369">
        <v>0</v>
      </c>
      <c r="H14369">
        <v>99252708289</v>
      </c>
      <c r="I14369">
        <v>340000000</v>
      </c>
      <c r="J14369">
        <v>0.01</v>
      </c>
    </row>
    <row r="14370" spans="1:10" customFormat="1" hidden="1" x14ac:dyDescent="0.25">
      <c r="A14370">
        <v>222</v>
      </c>
      <c r="B14370" s="161" t="s">
        <v>464</v>
      </c>
      <c r="C14370" t="s">
        <v>465</v>
      </c>
      <c r="D14370">
        <v>3201152277687</v>
      </c>
      <c r="E14370">
        <v>340000000</v>
      </c>
      <c r="F14370">
        <v>1091091564</v>
      </c>
      <c r="G14370">
        <v>1</v>
      </c>
      <c r="H14370">
        <v>81000000000</v>
      </c>
      <c r="I14370">
        <v>340000000</v>
      </c>
      <c r="J14370">
        <v>0</v>
      </c>
    </row>
    <row r="14371" spans="1:10" customFormat="1" hidden="1" x14ac:dyDescent="0.25">
      <c r="A14371">
        <v>222</v>
      </c>
      <c r="B14371" t="s">
        <v>538</v>
      </c>
      <c r="C14371" t="s">
        <v>539</v>
      </c>
      <c r="D14371">
        <v>290347913470</v>
      </c>
      <c r="E14371">
        <v>1</v>
      </c>
      <c r="F14371">
        <v>0</v>
      </c>
      <c r="G14371">
        <v>0</v>
      </c>
      <c r="H14371">
        <v>30000000000</v>
      </c>
      <c r="I14371">
        <v>400000000</v>
      </c>
      <c r="J14371">
        <v>0.03</v>
      </c>
    </row>
    <row r="14372" spans="1:10" customFormat="1" hidden="1" x14ac:dyDescent="0.25">
      <c r="A14372">
        <v>222</v>
      </c>
      <c r="B14372" t="s">
        <v>2439</v>
      </c>
      <c r="C14372" t="s">
        <v>2440</v>
      </c>
      <c r="D14372">
        <v>678135037489</v>
      </c>
      <c r="E14372">
        <v>1</v>
      </c>
      <c r="F14372">
        <v>0</v>
      </c>
      <c r="G14372">
        <v>0</v>
      </c>
      <c r="H14372">
        <v>95000000000</v>
      </c>
      <c r="I14372">
        <v>340000000</v>
      </c>
      <c r="J14372">
        <v>2.5000000000000001E-2</v>
      </c>
    </row>
    <row r="14373" spans="1:10" customFormat="1" hidden="1" x14ac:dyDescent="0.25">
      <c r="A14373">
        <v>222</v>
      </c>
      <c r="B14373" t="s">
        <v>2030</v>
      </c>
      <c r="C14373" t="s">
        <v>2031</v>
      </c>
      <c r="D14373">
        <v>341226721460</v>
      </c>
      <c r="E14373">
        <v>1</v>
      </c>
      <c r="F14373">
        <v>0</v>
      </c>
      <c r="G14373">
        <v>0</v>
      </c>
      <c r="H14373">
        <v>300000000000</v>
      </c>
      <c r="I14373">
        <v>340000000</v>
      </c>
      <c r="J14373">
        <v>0.03</v>
      </c>
    </row>
    <row r="14374" spans="1:10" customFormat="1" hidden="1" x14ac:dyDescent="0.25">
      <c r="A14374">
        <v>222</v>
      </c>
      <c r="B14374" t="s">
        <v>1924</v>
      </c>
      <c r="C14374" t="s">
        <v>1925</v>
      </c>
      <c r="D14374">
        <v>110606247335574</v>
      </c>
      <c r="E14374">
        <v>16870814939</v>
      </c>
      <c r="F14374">
        <v>66123259759</v>
      </c>
      <c r="G14374">
        <v>58</v>
      </c>
      <c r="H14374">
        <v>0</v>
      </c>
      <c r="I14374">
        <v>340000000</v>
      </c>
      <c r="J14374">
        <v>0.2</v>
      </c>
    </row>
    <row r="14375" spans="1:10" customFormat="1" hidden="1" x14ac:dyDescent="0.25">
      <c r="A14375">
        <v>222</v>
      </c>
      <c r="B14375" t="s">
        <v>2123</v>
      </c>
      <c r="C14375" t="s">
        <v>2124</v>
      </c>
      <c r="D14375">
        <v>28749777028</v>
      </c>
      <c r="E14375">
        <v>1</v>
      </c>
      <c r="F14375">
        <v>0</v>
      </c>
      <c r="G14375">
        <v>0</v>
      </c>
      <c r="H14375">
        <v>900000000</v>
      </c>
      <c r="I14375">
        <v>340000000</v>
      </c>
      <c r="J14375">
        <v>0.04</v>
      </c>
    </row>
    <row r="14376" spans="1:10" customFormat="1" hidden="1" x14ac:dyDescent="0.25">
      <c r="A14376">
        <v>222</v>
      </c>
      <c r="B14376" t="s">
        <v>1721</v>
      </c>
      <c r="C14376" t="s">
        <v>1722</v>
      </c>
      <c r="D14376">
        <v>1740979064981</v>
      </c>
      <c r="E14376">
        <v>1</v>
      </c>
      <c r="F14376">
        <v>0</v>
      </c>
      <c r="G14376">
        <v>0</v>
      </c>
      <c r="H14376">
        <v>1220000000000</v>
      </c>
      <c r="I14376">
        <v>340000000</v>
      </c>
      <c r="J14376">
        <v>0</v>
      </c>
    </row>
    <row r="14377" spans="1:10" customFormat="1" hidden="1" x14ac:dyDescent="0.25">
      <c r="A14377">
        <v>222</v>
      </c>
      <c r="B14377" t="s">
        <v>589</v>
      </c>
      <c r="C14377" t="s">
        <v>590</v>
      </c>
      <c r="D14377">
        <v>497625350</v>
      </c>
      <c r="E14377">
        <v>1</v>
      </c>
      <c r="F14377">
        <v>0</v>
      </c>
      <c r="G14377">
        <v>0</v>
      </c>
      <c r="H14377">
        <v>4000000000</v>
      </c>
      <c r="I14377">
        <v>345000000</v>
      </c>
      <c r="J14377">
        <v>0.05</v>
      </c>
    </row>
    <row r="14378" spans="1:10" customFormat="1" hidden="1" x14ac:dyDescent="0.25">
      <c r="A14378">
        <v>222</v>
      </c>
      <c r="B14378" t="s">
        <v>228</v>
      </c>
      <c r="C14378" t="s">
        <v>229</v>
      </c>
      <c r="D14378">
        <v>1021255115</v>
      </c>
      <c r="E14378">
        <v>1</v>
      </c>
      <c r="F14378">
        <v>0</v>
      </c>
      <c r="G14378">
        <v>0</v>
      </c>
      <c r="H14378">
        <v>1000000000</v>
      </c>
      <c r="I14378">
        <v>340000000</v>
      </c>
      <c r="J14378">
        <v>0</v>
      </c>
    </row>
    <row r="14379" spans="1:10" customFormat="1" hidden="1" x14ac:dyDescent="0.25">
      <c r="A14379">
        <v>222</v>
      </c>
      <c r="B14379" t="s">
        <v>1699</v>
      </c>
      <c r="C14379" t="s">
        <v>1700</v>
      </c>
      <c r="D14379">
        <v>215642591923</v>
      </c>
      <c r="E14379">
        <v>1</v>
      </c>
      <c r="F14379">
        <v>0</v>
      </c>
      <c r="G14379">
        <v>0</v>
      </c>
      <c r="H14379">
        <v>50000000000</v>
      </c>
      <c r="I14379">
        <v>340000000</v>
      </c>
      <c r="J14379">
        <v>0.02</v>
      </c>
    </row>
    <row r="14380" spans="1:10" customFormat="1" hidden="1" x14ac:dyDescent="0.25">
      <c r="A14380">
        <v>222</v>
      </c>
      <c r="B14380" t="s">
        <v>331</v>
      </c>
      <c r="C14380" t="s">
        <v>332</v>
      </c>
      <c r="D14380">
        <v>1021849650</v>
      </c>
      <c r="E14380">
        <v>1</v>
      </c>
      <c r="F14380">
        <v>0</v>
      </c>
      <c r="G14380">
        <v>0</v>
      </c>
      <c r="H14380">
        <v>1000000000</v>
      </c>
      <c r="I14380">
        <v>340000000</v>
      </c>
      <c r="J14380">
        <v>0</v>
      </c>
    </row>
    <row r="14381" spans="1:10" customFormat="1" hidden="1" x14ac:dyDescent="0.25">
      <c r="A14381">
        <v>222</v>
      </c>
      <c r="B14381" t="s">
        <v>1551</v>
      </c>
      <c r="C14381" t="s">
        <v>1328</v>
      </c>
      <c r="D14381">
        <v>374512498927</v>
      </c>
      <c r="E14381">
        <v>1</v>
      </c>
      <c r="F14381">
        <v>0</v>
      </c>
      <c r="G14381">
        <v>0</v>
      </c>
      <c r="H14381">
        <v>100000000000</v>
      </c>
      <c r="I14381">
        <v>340000000</v>
      </c>
      <c r="J14381">
        <v>0.02</v>
      </c>
    </row>
    <row r="14382" spans="1:10" customFormat="1" hidden="1" x14ac:dyDescent="0.25">
      <c r="A14382">
        <v>222</v>
      </c>
      <c r="B14382" t="s">
        <v>697</v>
      </c>
      <c r="C14382" t="s">
        <v>698</v>
      </c>
      <c r="D14382">
        <v>616765061940</v>
      </c>
      <c r="E14382">
        <v>1</v>
      </c>
      <c r="F14382">
        <v>0</v>
      </c>
      <c r="G14382">
        <v>0</v>
      </c>
      <c r="H14382">
        <v>60000000000</v>
      </c>
      <c r="I14382">
        <v>340000000</v>
      </c>
      <c r="J14382">
        <v>1.4999999999999999E-2</v>
      </c>
    </row>
    <row r="14383" spans="1:10" customFormat="1" hidden="1" x14ac:dyDescent="0.25">
      <c r="A14383">
        <v>222</v>
      </c>
      <c r="B14383" t="s">
        <v>2538</v>
      </c>
      <c r="C14383" t="s">
        <v>2539</v>
      </c>
      <c r="D14383">
        <v>2571047755149</v>
      </c>
      <c r="E14383">
        <v>1</v>
      </c>
      <c r="F14383">
        <v>0</v>
      </c>
      <c r="G14383">
        <v>0</v>
      </c>
      <c r="H14383">
        <v>7680000000</v>
      </c>
      <c r="I14383">
        <v>340000000</v>
      </c>
      <c r="J14383">
        <v>0</v>
      </c>
    </row>
    <row r="14384" spans="1:10" customFormat="1" hidden="1" x14ac:dyDescent="0.25">
      <c r="A14384">
        <v>222</v>
      </c>
      <c r="B14384" t="s">
        <v>980</v>
      </c>
      <c r="C14384" t="s">
        <v>981</v>
      </c>
      <c r="D14384">
        <v>2085952901681</v>
      </c>
      <c r="E14384">
        <v>340000000</v>
      </c>
      <c r="F14384">
        <v>1091701148</v>
      </c>
      <c r="G14384">
        <v>1</v>
      </c>
      <c r="H14384">
        <v>500000000000</v>
      </c>
      <c r="I14384">
        <v>340000000</v>
      </c>
      <c r="J14384">
        <v>0</v>
      </c>
    </row>
    <row r="14385" spans="1:10" customFormat="1" hidden="1" x14ac:dyDescent="0.25">
      <c r="A14385">
        <v>222</v>
      </c>
      <c r="B14385" t="s">
        <v>2000</v>
      </c>
      <c r="C14385" t="s">
        <v>2001</v>
      </c>
      <c r="D14385">
        <v>519357224171</v>
      </c>
      <c r="E14385">
        <v>345454760</v>
      </c>
      <c r="F14385">
        <v>1085497337</v>
      </c>
      <c r="G14385">
        <v>1</v>
      </c>
      <c r="H14385">
        <v>10000000000</v>
      </c>
      <c r="I14385">
        <v>340000000</v>
      </c>
      <c r="J14385">
        <v>5.0000000000000001E-3</v>
      </c>
    </row>
    <row r="14386" spans="1:10" customFormat="1" hidden="1" x14ac:dyDescent="0.25">
      <c r="A14386">
        <v>222</v>
      </c>
      <c r="B14386" t="s">
        <v>1412</v>
      </c>
      <c r="C14386" t="s">
        <v>1413</v>
      </c>
      <c r="D14386">
        <v>103247817550</v>
      </c>
      <c r="E14386">
        <v>1</v>
      </c>
      <c r="F14386">
        <v>0</v>
      </c>
      <c r="G14386">
        <v>0</v>
      </c>
      <c r="H14386">
        <v>50000000000</v>
      </c>
      <c r="I14386">
        <v>340000000</v>
      </c>
      <c r="J14386">
        <v>0.01</v>
      </c>
    </row>
    <row r="14387" spans="1:10" customFormat="1" hidden="1" x14ac:dyDescent="0.25">
      <c r="A14387">
        <v>222</v>
      </c>
      <c r="B14387" t="s">
        <v>2348</v>
      </c>
      <c r="C14387" t="s">
        <v>2349</v>
      </c>
      <c r="D14387">
        <v>1006067782</v>
      </c>
      <c r="E14387">
        <v>1</v>
      </c>
      <c r="F14387">
        <v>0</v>
      </c>
      <c r="G14387">
        <v>0</v>
      </c>
      <c r="H14387">
        <v>888000000</v>
      </c>
      <c r="I14387">
        <v>340000000</v>
      </c>
      <c r="J14387">
        <v>1.2500000000000001E-2</v>
      </c>
    </row>
    <row r="14388" spans="1:10" customFormat="1" hidden="1" x14ac:dyDescent="0.25">
      <c r="A14388">
        <v>222</v>
      </c>
      <c r="B14388" t="s">
        <v>1250</v>
      </c>
      <c r="C14388" t="s">
        <v>1251</v>
      </c>
      <c r="D14388">
        <v>704502510821</v>
      </c>
      <c r="E14388">
        <v>1</v>
      </c>
      <c r="F14388">
        <v>0</v>
      </c>
      <c r="G14388">
        <v>0</v>
      </c>
      <c r="H14388">
        <v>2000000000</v>
      </c>
      <c r="I14388">
        <v>340000000</v>
      </c>
      <c r="J14388">
        <v>0.02</v>
      </c>
    </row>
    <row r="14389" spans="1:10" customFormat="1" hidden="1" x14ac:dyDescent="0.25">
      <c r="A14389">
        <v>222</v>
      </c>
      <c r="B14389" t="s">
        <v>2742</v>
      </c>
      <c r="C14389" t="s">
        <v>2743</v>
      </c>
      <c r="D14389">
        <v>610054751</v>
      </c>
      <c r="E14389">
        <v>1</v>
      </c>
      <c r="F14389">
        <v>0</v>
      </c>
      <c r="G14389">
        <v>0</v>
      </c>
      <c r="H14389">
        <v>100000000</v>
      </c>
      <c r="I14389">
        <v>345000000</v>
      </c>
      <c r="J14389">
        <v>0.15</v>
      </c>
    </row>
    <row r="14390" spans="1:10" customFormat="1" hidden="1" x14ac:dyDescent="0.25">
      <c r="A14390">
        <v>222</v>
      </c>
      <c r="B14390" t="s">
        <v>644</v>
      </c>
      <c r="C14390" t="s">
        <v>645</v>
      </c>
      <c r="D14390">
        <v>162413923015</v>
      </c>
      <c r="E14390">
        <v>1</v>
      </c>
      <c r="F14390">
        <v>0</v>
      </c>
      <c r="G14390">
        <v>0</v>
      </c>
      <c r="H14390">
        <v>100000000000</v>
      </c>
      <c r="I14390">
        <v>340000000</v>
      </c>
      <c r="J14390">
        <v>0.03</v>
      </c>
    </row>
    <row r="14391" spans="1:10" customFormat="1" hidden="1" x14ac:dyDescent="0.25">
      <c r="A14391">
        <v>223</v>
      </c>
      <c r="B14391" t="s">
        <v>236</v>
      </c>
      <c r="C14391" t="s">
        <v>237</v>
      </c>
      <c r="D14391">
        <v>268265210698</v>
      </c>
      <c r="E14391">
        <v>1</v>
      </c>
      <c r="F14391">
        <v>0</v>
      </c>
      <c r="G14391">
        <v>0</v>
      </c>
      <c r="H14391">
        <v>225000000000</v>
      </c>
      <c r="I14391">
        <v>340000000</v>
      </c>
      <c r="J14391">
        <v>0.01</v>
      </c>
    </row>
    <row r="14392" spans="1:10" customFormat="1" hidden="1" x14ac:dyDescent="0.25">
      <c r="A14392">
        <v>223</v>
      </c>
      <c r="B14392" t="s">
        <v>1767</v>
      </c>
      <c r="C14392" t="s">
        <v>1768</v>
      </c>
      <c r="D14392">
        <v>21069997015</v>
      </c>
      <c r="E14392">
        <v>1</v>
      </c>
      <c r="F14392">
        <v>0</v>
      </c>
      <c r="G14392">
        <v>0</v>
      </c>
      <c r="H14392">
        <v>400000000</v>
      </c>
      <c r="I14392">
        <v>340000000</v>
      </c>
      <c r="J14392">
        <v>0</v>
      </c>
    </row>
    <row r="14393" spans="1:10" customFormat="1" hidden="1" x14ac:dyDescent="0.25">
      <c r="A14393">
        <v>223</v>
      </c>
      <c r="B14393" t="s">
        <v>2553</v>
      </c>
      <c r="C14393" t="s">
        <v>2554</v>
      </c>
      <c r="D14393">
        <v>66360376085166</v>
      </c>
      <c r="E14393">
        <v>823455476</v>
      </c>
      <c r="F14393">
        <v>47862092215</v>
      </c>
      <c r="G14393">
        <v>35</v>
      </c>
      <c r="H14393">
        <v>111000000000</v>
      </c>
      <c r="I14393">
        <v>340000000</v>
      </c>
      <c r="J14393">
        <v>0.01</v>
      </c>
    </row>
    <row r="14394" spans="1:10" customFormat="1" hidden="1" x14ac:dyDescent="0.25">
      <c r="A14394">
        <v>223</v>
      </c>
      <c r="B14394" t="s">
        <v>2504</v>
      </c>
      <c r="C14394" t="s">
        <v>2505</v>
      </c>
      <c r="D14394">
        <v>138790348350039</v>
      </c>
      <c r="E14394">
        <v>1407682195</v>
      </c>
      <c r="F14394">
        <v>105700537337</v>
      </c>
      <c r="G14394">
        <v>77</v>
      </c>
      <c r="H14394">
        <v>111000000000</v>
      </c>
      <c r="I14394">
        <v>340000000</v>
      </c>
      <c r="J14394">
        <v>0.01</v>
      </c>
    </row>
    <row r="14395" spans="1:10" customFormat="1" hidden="1" x14ac:dyDescent="0.25">
      <c r="A14395">
        <v>223</v>
      </c>
      <c r="B14395" t="s">
        <v>443</v>
      </c>
      <c r="C14395" t="s">
        <v>444</v>
      </c>
      <c r="D14395">
        <v>423371316966</v>
      </c>
      <c r="E14395">
        <v>366270440</v>
      </c>
      <c r="F14395">
        <v>1024547194</v>
      </c>
      <c r="G14395">
        <v>1</v>
      </c>
      <c r="H14395">
        <v>10000000000</v>
      </c>
      <c r="I14395">
        <v>340000000</v>
      </c>
      <c r="J14395">
        <v>2.5000000000000001E-2</v>
      </c>
    </row>
    <row r="14396" spans="1:10" customFormat="1" hidden="1" x14ac:dyDescent="0.25">
      <c r="A14396">
        <v>223</v>
      </c>
      <c r="B14396" t="s">
        <v>1254</v>
      </c>
      <c r="D14396">
        <v>65472916</v>
      </c>
      <c r="E14396">
        <v>1</v>
      </c>
      <c r="F14396">
        <v>0</v>
      </c>
      <c r="G14396">
        <v>0</v>
      </c>
      <c r="H14396">
        <v>100000000</v>
      </c>
      <c r="I14396">
        <v>345000000</v>
      </c>
      <c r="J14396">
        <v>0.05</v>
      </c>
    </row>
    <row r="14397" spans="1:10" customFormat="1" hidden="1" x14ac:dyDescent="0.25">
      <c r="A14397">
        <v>223</v>
      </c>
      <c r="B14397" t="s">
        <v>1290</v>
      </c>
      <c r="C14397" t="s">
        <v>1291</v>
      </c>
      <c r="D14397">
        <v>1008554045715</v>
      </c>
      <c r="E14397">
        <v>340000000</v>
      </c>
      <c r="F14397">
        <v>2441597027</v>
      </c>
      <c r="G14397">
        <v>2</v>
      </c>
      <c r="H14397">
        <v>1000000</v>
      </c>
      <c r="I14397">
        <v>340000000</v>
      </c>
      <c r="J14397">
        <v>0</v>
      </c>
    </row>
    <row r="14398" spans="1:10" customFormat="1" hidden="1" x14ac:dyDescent="0.25">
      <c r="A14398">
        <v>223</v>
      </c>
      <c r="B14398" t="s">
        <v>1769</v>
      </c>
      <c r="D14398">
        <v>0</v>
      </c>
      <c r="E14398">
        <v>1</v>
      </c>
      <c r="F14398">
        <v>0</v>
      </c>
      <c r="G14398">
        <v>0</v>
      </c>
      <c r="H14398">
        <v>400000000</v>
      </c>
      <c r="I14398">
        <v>340000000</v>
      </c>
      <c r="J14398">
        <v>0.02</v>
      </c>
    </row>
    <row r="14399" spans="1:10" customFormat="1" hidden="1" x14ac:dyDescent="0.25">
      <c r="A14399">
        <v>223</v>
      </c>
      <c r="B14399" t="s">
        <v>947</v>
      </c>
      <c r="C14399" t="s">
        <v>948</v>
      </c>
      <c r="D14399">
        <v>20887542652824</v>
      </c>
      <c r="E14399">
        <v>340000000</v>
      </c>
      <c r="F14399">
        <v>9412654102</v>
      </c>
      <c r="G14399">
        <v>7</v>
      </c>
      <c r="H14399">
        <v>1320000000000</v>
      </c>
      <c r="I14399">
        <v>340000000</v>
      </c>
      <c r="J14399">
        <v>0</v>
      </c>
    </row>
    <row r="14400" spans="1:10" customFormat="1" hidden="1" x14ac:dyDescent="0.25">
      <c r="A14400">
        <v>223</v>
      </c>
      <c r="B14400" t="s">
        <v>1607</v>
      </c>
      <c r="C14400" t="s">
        <v>1608</v>
      </c>
      <c r="D14400">
        <v>5719961829254</v>
      </c>
      <c r="E14400">
        <v>405831916</v>
      </c>
      <c r="F14400">
        <v>9338727524</v>
      </c>
      <c r="G14400">
        <v>7</v>
      </c>
      <c r="H14400">
        <v>750000000000</v>
      </c>
      <c r="I14400">
        <v>340000000</v>
      </c>
      <c r="J14400">
        <v>7.0000000000000001E-3</v>
      </c>
    </row>
    <row r="14401" spans="1:10" customFormat="1" hidden="1" x14ac:dyDescent="0.25">
      <c r="A14401">
        <v>223</v>
      </c>
      <c r="B14401" t="s">
        <v>1850</v>
      </c>
      <c r="C14401" t="s">
        <v>1851</v>
      </c>
      <c r="D14401">
        <v>113505778522128</v>
      </c>
      <c r="E14401">
        <v>7162350510</v>
      </c>
      <c r="F14401">
        <v>90639799646</v>
      </c>
      <c r="G14401">
        <v>70</v>
      </c>
      <c r="H14401">
        <v>3300000000000</v>
      </c>
      <c r="I14401">
        <v>340000000</v>
      </c>
      <c r="J14401">
        <v>7.0000000000000007E-2</v>
      </c>
    </row>
    <row r="14402" spans="1:10" customFormat="1" hidden="1" x14ac:dyDescent="0.25">
      <c r="A14402">
        <v>223</v>
      </c>
      <c r="B14402" t="s">
        <v>1292</v>
      </c>
      <c r="C14402" t="s">
        <v>1293</v>
      </c>
      <c r="D14402">
        <v>203463997015</v>
      </c>
      <c r="E14402">
        <v>1</v>
      </c>
      <c r="F14402">
        <v>0</v>
      </c>
      <c r="G14402">
        <v>0</v>
      </c>
      <c r="H14402">
        <v>35000000000</v>
      </c>
      <c r="I14402">
        <v>340000000</v>
      </c>
      <c r="J14402">
        <v>0</v>
      </c>
    </row>
    <row r="14403" spans="1:10" customFormat="1" hidden="1" x14ac:dyDescent="0.25">
      <c r="A14403">
        <v>223</v>
      </c>
      <c r="B14403" t="s">
        <v>2194</v>
      </c>
      <c r="C14403" t="s">
        <v>2195</v>
      </c>
      <c r="D14403">
        <v>36223966142278</v>
      </c>
      <c r="E14403">
        <v>1021001635</v>
      </c>
      <c r="F14403">
        <v>35161189704</v>
      </c>
      <c r="G14403">
        <v>26</v>
      </c>
      <c r="H14403">
        <v>425000000000</v>
      </c>
      <c r="I14403">
        <v>340000000</v>
      </c>
      <c r="J14403">
        <v>1.9E-2</v>
      </c>
    </row>
    <row r="14404" spans="1:10" customFormat="1" hidden="1" x14ac:dyDescent="0.25">
      <c r="A14404">
        <v>223</v>
      </c>
      <c r="B14404" t="s">
        <v>280</v>
      </c>
      <c r="C14404" t="s">
        <v>281</v>
      </c>
      <c r="D14404">
        <v>114542203282</v>
      </c>
      <c r="E14404">
        <v>1</v>
      </c>
      <c r="F14404">
        <v>0</v>
      </c>
      <c r="G14404">
        <v>0</v>
      </c>
      <c r="H14404">
        <v>50000000000</v>
      </c>
      <c r="I14404">
        <v>340000000</v>
      </c>
      <c r="J14404">
        <v>0.02</v>
      </c>
    </row>
    <row r="14405" spans="1:10" customFormat="1" hidden="1" x14ac:dyDescent="0.25">
      <c r="A14405">
        <v>223</v>
      </c>
      <c r="B14405" t="s">
        <v>1477</v>
      </c>
      <c r="C14405" t="s">
        <v>1478</v>
      </c>
      <c r="D14405">
        <v>25601187908010</v>
      </c>
      <c r="E14405">
        <v>531576550</v>
      </c>
      <c r="F14405">
        <v>18966078500</v>
      </c>
      <c r="G14405">
        <v>14</v>
      </c>
      <c r="H14405">
        <v>1000000000000</v>
      </c>
      <c r="I14405">
        <v>340000000</v>
      </c>
      <c r="J14405">
        <v>0.01</v>
      </c>
    </row>
    <row r="14406" spans="1:10" customFormat="1" hidden="1" x14ac:dyDescent="0.25">
      <c r="A14406">
        <v>223</v>
      </c>
      <c r="B14406" s="161" t="s">
        <v>837</v>
      </c>
      <c r="C14406" t="s">
        <v>838</v>
      </c>
      <c r="D14406">
        <v>7929499814192</v>
      </c>
      <c r="E14406">
        <v>366286370</v>
      </c>
      <c r="F14406">
        <v>1025168466</v>
      </c>
      <c r="G14406">
        <v>1</v>
      </c>
      <c r="H14406">
        <v>350000000000</v>
      </c>
      <c r="I14406">
        <v>340000000</v>
      </c>
      <c r="J14406">
        <v>2.5000000000000001E-2</v>
      </c>
    </row>
    <row r="14407" spans="1:10" customFormat="1" hidden="1" x14ac:dyDescent="0.25">
      <c r="A14407">
        <v>223</v>
      </c>
      <c r="B14407" t="s">
        <v>2320</v>
      </c>
      <c r="C14407" t="s">
        <v>2321</v>
      </c>
      <c r="D14407">
        <v>3176274071483</v>
      </c>
      <c r="E14407">
        <v>364416690</v>
      </c>
      <c r="F14407">
        <v>2417252380</v>
      </c>
      <c r="G14407">
        <v>2</v>
      </c>
      <c r="H14407">
        <v>18500000000</v>
      </c>
      <c r="I14407">
        <v>340000000</v>
      </c>
      <c r="J14407">
        <v>0.01</v>
      </c>
    </row>
    <row r="14408" spans="1:10" customFormat="1" hidden="1" x14ac:dyDescent="0.25">
      <c r="A14408">
        <v>223</v>
      </c>
      <c r="B14408" t="s">
        <v>2259</v>
      </c>
      <c r="C14408" t="s">
        <v>2260</v>
      </c>
      <c r="D14408">
        <v>7584164788255</v>
      </c>
      <c r="E14408">
        <v>505350058</v>
      </c>
      <c r="F14408">
        <v>6448652292</v>
      </c>
      <c r="G14408">
        <v>5</v>
      </c>
      <c r="H14408">
        <v>1000000000</v>
      </c>
      <c r="I14408">
        <v>340000000</v>
      </c>
      <c r="J14408">
        <v>2.5000000000000001E-2</v>
      </c>
    </row>
    <row r="14409" spans="1:10" customFormat="1" hidden="1" x14ac:dyDescent="0.25">
      <c r="A14409">
        <v>223</v>
      </c>
      <c r="B14409" t="s">
        <v>2308</v>
      </c>
      <c r="C14409" t="s">
        <v>153</v>
      </c>
      <c r="D14409">
        <v>102967900200</v>
      </c>
      <c r="E14409">
        <v>1</v>
      </c>
      <c r="F14409">
        <v>0</v>
      </c>
      <c r="G14409">
        <v>0</v>
      </c>
      <c r="H14409">
        <v>10000000000</v>
      </c>
      <c r="I14409">
        <v>340000000</v>
      </c>
      <c r="J14409">
        <v>0</v>
      </c>
    </row>
    <row r="14410" spans="1:10" customFormat="1" hidden="1" x14ac:dyDescent="0.25">
      <c r="A14410">
        <v>223</v>
      </c>
      <c r="B14410" t="s">
        <v>2644</v>
      </c>
      <c r="C14410" t="s">
        <v>2645</v>
      </c>
      <c r="D14410">
        <v>1190011793529</v>
      </c>
      <c r="E14410">
        <v>1</v>
      </c>
      <c r="F14410">
        <v>0</v>
      </c>
      <c r="G14410">
        <v>0</v>
      </c>
      <c r="H14410">
        <v>33333333333</v>
      </c>
      <c r="I14410">
        <v>343000000</v>
      </c>
      <c r="J14410">
        <v>3.3329999999999999E-2</v>
      </c>
    </row>
    <row r="14411" spans="1:10" customFormat="1" hidden="1" x14ac:dyDescent="0.25">
      <c r="A14411">
        <v>223</v>
      </c>
      <c r="B14411" s="161" t="s">
        <v>1113</v>
      </c>
      <c r="C14411" t="s">
        <v>1114</v>
      </c>
      <c r="D14411">
        <v>891309174800</v>
      </c>
      <c r="E14411">
        <v>1</v>
      </c>
      <c r="F14411">
        <v>0</v>
      </c>
      <c r="G14411">
        <v>0</v>
      </c>
      <c r="H14411">
        <v>550000000000</v>
      </c>
      <c r="I14411">
        <v>340000000</v>
      </c>
      <c r="J14411">
        <v>0.1</v>
      </c>
    </row>
    <row r="14412" spans="1:10" customFormat="1" hidden="1" x14ac:dyDescent="0.25">
      <c r="A14412">
        <v>223</v>
      </c>
      <c r="B14412" t="s">
        <v>860</v>
      </c>
      <c r="C14412" t="s">
        <v>861</v>
      </c>
      <c r="D14412">
        <v>997825743</v>
      </c>
      <c r="E14412">
        <v>1</v>
      </c>
      <c r="F14412">
        <v>0</v>
      </c>
      <c r="G14412">
        <v>0</v>
      </c>
      <c r="H14412">
        <v>600000000000</v>
      </c>
      <c r="I14412">
        <v>340000000</v>
      </c>
      <c r="J14412">
        <v>1.4999999999999999E-2</v>
      </c>
    </row>
    <row r="14413" spans="1:10" customFormat="1" hidden="1" x14ac:dyDescent="0.25">
      <c r="A14413">
        <v>223</v>
      </c>
      <c r="B14413" t="s">
        <v>635</v>
      </c>
      <c r="C14413" t="s">
        <v>184</v>
      </c>
      <c r="D14413">
        <v>150653685384986</v>
      </c>
      <c r="E14413">
        <v>6463951598</v>
      </c>
      <c r="F14413">
        <v>116355080368</v>
      </c>
      <c r="G14413">
        <v>88</v>
      </c>
      <c r="H14413">
        <v>2500000000000</v>
      </c>
      <c r="I14413">
        <v>340000000</v>
      </c>
      <c r="J14413">
        <v>0.05</v>
      </c>
    </row>
    <row r="14414" spans="1:10" customFormat="1" hidden="1" x14ac:dyDescent="0.25">
      <c r="A14414">
        <v>223</v>
      </c>
      <c r="B14414" t="s">
        <v>1828</v>
      </c>
      <c r="C14414" t="s">
        <v>1829</v>
      </c>
      <c r="D14414">
        <v>538021239059</v>
      </c>
      <c r="E14414">
        <v>1</v>
      </c>
      <c r="F14414">
        <v>0</v>
      </c>
      <c r="G14414">
        <v>0</v>
      </c>
      <c r="H14414">
        <v>530000000000</v>
      </c>
      <c r="I14414">
        <v>340000000</v>
      </c>
      <c r="J14414">
        <v>1.9E-2</v>
      </c>
    </row>
    <row r="14415" spans="1:10" customFormat="1" hidden="1" x14ac:dyDescent="0.25">
      <c r="A14415">
        <v>223</v>
      </c>
      <c r="B14415" t="s">
        <v>1370</v>
      </c>
      <c r="C14415" t="s">
        <v>1371</v>
      </c>
      <c r="D14415">
        <v>63448406299</v>
      </c>
      <c r="E14415">
        <v>1</v>
      </c>
      <c r="F14415">
        <v>0</v>
      </c>
      <c r="G14415">
        <v>0</v>
      </c>
      <c r="H14415">
        <v>60000000000</v>
      </c>
      <c r="I14415">
        <v>340000000</v>
      </c>
      <c r="J14415">
        <v>0.02</v>
      </c>
    </row>
    <row r="14416" spans="1:10" customFormat="1" hidden="1" x14ac:dyDescent="0.25">
      <c r="A14416">
        <v>223</v>
      </c>
      <c r="B14416" t="s">
        <v>711</v>
      </c>
      <c r="C14416" t="s">
        <v>712</v>
      </c>
      <c r="D14416">
        <v>22448056280120</v>
      </c>
      <c r="E14416">
        <v>693084037</v>
      </c>
      <c r="F14416">
        <v>17389832442</v>
      </c>
      <c r="G14416">
        <v>13</v>
      </c>
      <c r="H14416">
        <v>100000000000</v>
      </c>
      <c r="I14416">
        <v>340000000</v>
      </c>
      <c r="J14416">
        <v>1.9900000000000001E-2</v>
      </c>
    </row>
    <row r="14417" spans="1:10" customFormat="1" hidden="1" x14ac:dyDescent="0.25">
      <c r="A14417">
        <v>223</v>
      </c>
      <c r="B14417" t="s">
        <v>818</v>
      </c>
      <c r="C14417" t="s">
        <v>819</v>
      </c>
      <c r="D14417">
        <v>28777632736068</v>
      </c>
      <c r="E14417">
        <v>935663388</v>
      </c>
      <c r="F14417">
        <v>21347506055</v>
      </c>
      <c r="G14417">
        <v>16</v>
      </c>
      <c r="H14417">
        <v>1000000000000</v>
      </c>
      <c r="I14417">
        <v>500000000</v>
      </c>
      <c r="J14417">
        <v>0.02</v>
      </c>
    </row>
    <row r="14418" spans="1:10" customFormat="1" hidden="1" x14ac:dyDescent="0.25">
      <c r="A14418">
        <v>223</v>
      </c>
      <c r="B14418" t="s">
        <v>727</v>
      </c>
      <c r="C14418" t="s">
        <v>728</v>
      </c>
      <c r="D14418">
        <v>1825182728933</v>
      </c>
      <c r="E14418">
        <v>1</v>
      </c>
      <c r="F14418">
        <v>0</v>
      </c>
      <c r="G14418">
        <v>0</v>
      </c>
      <c r="H14418">
        <v>50000000000</v>
      </c>
      <c r="I14418">
        <v>340000000</v>
      </c>
      <c r="J14418">
        <v>0.03</v>
      </c>
    </row>
    <row r="14419" spans="1:10" customFormat="1" hidden="1" x14ac:dyDescent="0.25">
      <c r="A14419">
        <v>223</v>
      </c>
      <c r="B14419" t="s">
        <v>1719</v>
      </c>
      <c r="C14419" t="s">
        <v>1720</v>
      </c>
      <c r="D14419">
        <v>1854477556583</v>
      </c>
      <c r="E14419">
        <v>1</v>
      </c>
      <c r="F14419">
        <v>0</v>
      </c>
      <c r="G14419">
        <v>0</v>
      </c>
      <c r="H14419">
        <v>0</v>
      </c>
      <c r="I14419">
        <v>340000000</v>
      </c>
      <c r="J14419">
        <v>0</v>
      </c>
    </row>
    <row r="14420" spans="1:10" customFormat="1" hidden="1" x14ac:dyDescent="0.25">
      <c r="A14420">
        <v>223</v>
      </c>
      <c r="B14420" t="s">
        <v>1442</v>
      </c>
      <c r="C14420" t="s">
        <v>1443</v>
      </c>
      <c r="D14420">
        <v>19038983942785</v>
      </c>
      <c r="E14420">
        <v>645255030</v>
      </c>
      <c r="F14420">
        <v>11904946204</v>
      </c>
      <c r="G14420">
        <v>9</v>
      </c>
      <c r="H14420">
        <v>2080000000000</v>
      </c>
      <c r="I14420">
        <v>340000000</v>
      </c>
      <c r="J14420">
        <v>2.5000000000000001E-2</v>
      </c>
    </row>
    <row r="14421" spans="1:10" customFormat="1" hidden="1" x14ac:dyDescent="0.25">
      <c r="A14421">
        <v>223</v>
      </c>
      <c r="B14421" t="s">
        <v>681</v>
      </c>
      <c r="C14421" t="s">
        <v>682</v>
      </c>
      <c r="D14421">
        <v>120963686502195</v>
      </c>
      <c r="E14421">
        <v>3506155923</v>
      </c>
      <c r="F14421">
        <v>102372374876</v>
      </c>
      <c r="G14421">
        <v>76</v>
      </c>
      <c r="H14421">
        <v>1200000000000</v>
      </c>
      <c r="I14421">
        <v>340000000</v>
      </c>
      <c r="J14421">
        <v>0.03</v>
      </c>
    </row>
    <row r="14422" spans="1:10" customFormat="1" hidden="1" x14ac:dyDescent="0.25">
      <c r="A14422">
        <v>223</v>
      </c>
      <c r="B14422" t="s">
        <v>2105</v>
      </c>
      <c r="C14422" t="s">
        <v>2106</v>
      </c>
      <c r="D14422">
        <v>8442786794844</v>
      </c>
      <c r="E14422">
        <v>420146556</v>
      </c>
      <c r="F14422">
        <v>7934509060</v>
      </c>
      <c r="G14422">
        <v>6</v>
      </c>
      <c r="H14422">
        <v>940000000000</v>
      </c>
      <c r="I14422">
        <v>340000000</v>
      </c>
      <c r="J14422">
        <v>0.01</v>
      </c>
    </row>
    <row r="14423" spans="1:10" customFormat="1" hidden="1" x14ac:dyDescent="0.25">
      <c r="A14423">
        <v>223</v>
      </c>
      <c r="B14423" t="s">
        <v>2388</v>
      </c>
      <c r="C14423" t="s">
        <v>2389</v>
      </c>
      <c r="D14423">
        <v>11061214031950</v>
      </c>
      <c r="E14423">
        <v>340000000</v>
      </c>
      <c r="F14423">
        <v>8006531005</v>
      </c>
      <c r="G14423">
        <v>6</v>
      </c>
      <c r="H14423">
        <v>150000000000</v>
      </c>
      <c r="I14423">
        <v>340000000</v>
      </c>
      <c r="J14423">
        <v>0</v>
      </c>
    </row>
    <row r="14424" spans="1:10" customFormat="1" hidden="1" x14ac:dyDescent="0.25">
      <c r="A14424">
        <v>223</v>
      </c>
      <c r="B14424" t="s">
        <v>2502</v>
      </c>
      <c r="C14424" t="s">
        <v>2503</v>
      </c>
      <c r="D14424">
        <v>161963342983461</v>
      </c>
      <c r="E14424">
        <v>1389123417</v>
      </c>
      <c r="F14424">
        <v>115520145175</v>
      </c>
      <c r="G14424">
        <v>84</v>
      </c>
      <c r="H14424">
        <v>500000000000</v>
      </c>
      <c r="I14424">
        <v>340000000</v>
      </c>
      <c r="J14424">
        <v>8.9999999999999993E-3</v>
      </c>
    </row>
    <row r="14425" spans="1:10" customFormat="1" hidden="1" x14ac:dyDescent="0.25">
      <c r="A14425">
        <v>223</v>
      </c>
      <c r="B14425" t="s">
        <v>2518</v>
      </c>
      <c r="C14425" t="s">
        <v>2519</v>
      </c>
      <c r="D14425">
        <v>123497936181741</v>
      </c>
      <c r="E14425">
        <v>2835049613</v>
      </c>
      <c r="F14425">
        <v>80673270823</v>
      </c>
      <c r="G14425">
        <v>60</v>
      </c>
      <c r="H14425">
        <v>515000000000</v>
      </c>
      <c r="I14425">
        <v>340000000</v>
      </c>
      <c r="J14425">
        <v>0.03</v>
      </c>
    </row>
    <row r="14426" spans="1:10" customFormat="1" hidden="1" x14ac:dyDescent="0.25">
      <c r="A14426">
        <v>223</v>
      </c>
      <c r="B14426" s="161" t="s">
        <v>1270</v>
      </c>
      <c r="C14426" t="s">
        <v>1271</v>
      </c>
      <c r="D14426">
        <v>106377807013</v>
      </c>
      <c r="E14426">
        <v>1</v>
      </c>
      <c r="F14426">
        <v>0</v>
      </c>
      <c r="G14426">
        <v>0</v>
      </c>
      <c r="H14426">
        <v>100000000000</v>
      </c>
      <c r="I14426">
        <v>340000000</v>
      </c>
      <c r="J14426">
        <v>0.01</v>
      </c>
    </row>
    <row r="14427" spans="1:10" customFormat="1" hidden="1" x14ac:dyDescent="0.25">
      <c r="A14427">
        <v>223</v>
      </c>
      <c r="B14427" t="s">
        <v>2135</v>
      </c>
      <c r="C14427" t="s">
        <v>2136</v>
      </c>
      <c r="D14427">
        <v>682100739442</v>
      </c>
      <c r="E14427">
        <v>1</v>
      </c>
      <c r="F14427">
        <v>0</v>
      </c>
      <c r="G14427">
        <v>0</v>
      </c>
      <c r="H14427">
        <v>500000000000</v>
      </c>
      <c r="I14427">
        <v>340000000</v>
      </c>
      <c r="J14427">
        <v>0.02</v>
      </c>
    </row>
    <row r="14428" spans="1:10" customFormat="1" hidden="1" x14ac:dyDescent="0.25">
      <c r="A14428">
        <v>223</v>
      </c>
      <c r="B14428" t="s">
        <v>1976</v>
      </c>
      <c r="C14428" t="s">
        <v>1977</v>
      </c>
      <c r="D14428">
        <v>67346654708115</v>
      </c>
      <c r="E14428">
        <v>671095132</v>
      </c>
      <c r="F14428">
        <v>41055796391</v>
      </c>
      <c r="G14428">
        <v>30</v>
      </c>
      <c r="H14428">
        <v>50000000000</v>
      </c>
      <c r="I14428">
        <v>340000000</v>
      </c>
      <c r="J14428">
        <v>8.0000000000000002E-3</v>
      </c>
    </row>
    <row r="14429" spans="1:10" customFormat="1" hidden="1" x14ac:dyDescent="0.25">
      <c r="A14429">
        <v>223</v>
      </c>
      <c r="B14429" t="s">
        <v>1258</v>
      </c>
      <c r="C14429" t="s">
        <v>279</v>
      </c>
      <c r="D14429">
        <v>0</v>
      </c>
      <c r="E14429">
        <v>1</v>
      </c>
      <c r="F14429">
        <v>0</v>
      </c>
      <c r="G14429">
        <v>0</v>
      </c>
      <c r="H14429">
        <v>100000000000</v>
      </c>
      <c r="I14429">
        <v>340000000</v>
      </c>
      <c r="J14429">
        <v>2.5000000000000001E-2</v>
      </c>
    </row>
    <row r="14430" spans="1:10" customFormat="1" hidden="1" x14ac:dyDescent="0.25">
      <c r="A14430">
        <v>223</v>
      </c>
      <c r="B14430" s="161" t="s">
        <v>1333</v>
      </c>
      <c r="C14430" t="s">
        <v>1334</v>
      </c>
      <c r="D14430">
        <v>1020598648967</v>
      </c>
      <c r="E14430">
        <v>350508369</v>
      </c>
      <c r="F14430">
        <v>1040328547</v>
      </c>
      <c r="G14430">
        <v>1</v>
      </c>
      <c r="H14430">
        <v>20000000000</v>
      </c>
      <c r="I14430">
        <v>340000000</v>
      </c>
      <c r="J14430">
        <v>0.01</v>
      </c>
    </row>
    <row r="14431" spans="1:10" customFormat="1" hidden="1" x14ac:dyDescent="0.25">
      <c r="A14431">
        <v>223</v>
      </c>
      <c r="B14431" t="s">
        <v>357</v>
      </c>
      <c r="C14431" t="s">
        <v>358</v>
      </c>
      <c r="D14431">
        <v>48462272099381</v>
      </c>
      <c r="E14431">
        <v>1891886424</v>
      </c>
      <c r="F14431">
        <v>30119265088</v>
      </c>
      <c r="G14431">
        <v>23</v>
      </c>
      <c r="H14431">
        <v>510000000000</v>
      </c>
      <c r="I14431">
        <v>340000000</v>
      </c>
      <c r="J14431">
        <v>4.9000000000000002E-2</v>
      </c>
    </row>
    <row r="14432" spans="1:10" customFormat="1" hidden="1" x14ac:dyDescent="0.25">
      <c r="A14432">
        <v>223</v>
      </c>
      <c r="B14432" t="s">
        <v>1601</v>
      </c>
      <c r="C14432" t="s">
        <v>1602</v>
      </c>
      <c r="D14432">
        <v>125018436909</v>
      </c>
      <c r="E14432">
        <v>1</v>
      </c>
      <c r="F14432">
        <v>0</v>
      </c>
      <c r="G14432">
        <v>0</v>
      </c>
      <c r="H14432">
        <v>0</v>
      </c>
      <c r="I14432">
        <v>340000000</v>
      </c>
      <c r="J14432">
        <v>0.02</v>
      </c>
    </row>
    <row r="14433" spans="1:15" hidden="1" x14ac:dyDescent="0.25">
      <c r="A14433">
        <v>223</v>
      </c>
      <c r="B14433" t="s">
        <v>705</v>
      </c>
      <c r="C14433" t="s">
        <v>706</v>
      </c>
      <c r="D14433">
        <v>578045286743</v>
      </c>
      <c r="E14433">
        <v>1</v>
      </c>
      <c r="F14433">
        <v>0</v>
      </c>
      <c r="G14433">
        <v>0</v>
      </c>
      <c r="H14433">
        <v>103000000000</v>
      </c>
      <c r="I14433">
        <v>340000000</v>
      </c>
      <c r="J14433">
        <v>5.0000000000000001E-3</v>
      </c>
      <c r="M14433"/>
    </row>
    <row r="14434" spans="1:15" hidden="1" x14ac:dyDescent="0.25">
      <c r="A14434">
        <v>223</v>
      </c>
      <c r="B14434" t="s">
        <v>2589</v>
      </c>
      <c r="D14434">
        <v>0</v>
      </c>
      <c r="E14434">
        <v>1</v>
      </c>
      <c r="F14434">
        <v>0</v>
      </c>
      <c r="G14434">
        <v>0</v>
      </c>
      <c r="H14434">
        <v>100000000</v>
      </c>
      <c r="I14434">
        <v>340000000</v>
      </c>
      <c r="J14434">
        <v>0.03</v>
      </c>
      <c r="M14434"/>
    </row>
    <row r="14435" spans="1:15" x14ac:dyDescent="0.25">
      <c r="A14435">
        <v>224</v>
      </c>
      <c r="B14435" t="s">
        <v>1145</v>
      </c>
      <c r="C14435" t="s">
        <v>1146</v>
      </c>
      <c r="D14435">
        <v>43482223050438</v>
      </c>
      <c r="E14435">
        <v>0</v>
      </c>
      <c r="F14435">
        <v>0</v>
      </c>
      <c r="G14435">
        <v>28</v>
      </c>
      <c r="H14435">
        <v>100000000000</v>
      </c>
      <c r="I14435">
        <v>340000000</v>
      </c>
      <c r="J14435" s="127">
        <v>4.8000000000000001E-2</v>
      </c>
      <c r="L14435" t="str">
        <f t="shared" ref="L14435:L14437" si="185">C14435</f>
        <v>CCJ2</v>
      </c>
      <c r="M14435" s="125">
        <f t="shared" ref="M14435:M14437" si="186">H14435/1000000</f>
        <v>100000</v>
      </c>
      <c r="O14435" s="126">
        <f t="shared" ref="O14435:O14437" si="187">D14435/1000000</f>
        <v>43482223.050438002</v>
      </c>
    </row>
    <row r="14436" spans="1:15" x14ac:dyDescent="0.25">
      <c r="A14436">
        <v>224</v>
      </c>
      <c r="B14436" t="s">
        <v>1741</v>
      </c>
      <c r="C14436" t="s">
        <v>1742</v>
      </c>
      <c r="D14436">
        <v>97896472047321</v>
      </c>
      <c r="E14436">
        <v>0</v>
      </c>
      <c r="F14436">
        <v>0</v>
      </c>
      <c r="G14436">
        <v>58</v>
      </c>
      <c r="H14436">
        <v>100000000000</v>
      </c>
      <c r="I14436">
        <v>340000000</v>
      </c>
      <c r="J14436" s="127">
        <v>2.5000000000000001E-2</v>
      </c>
      <c r="L14436" t="str">
        <f t="shared" si="185"/>
        <v>MS3</v>
      </c>
      <c r="M14436" s="125">
        <f t="shared" si="186"/>
        <v>100000</v>
      </c>
      <c r="O14436" s="126">
        <f t="shared" si="187"/>
        <v>97896472.047321007</v>
      </c>
    </row>
    <row r="14437" spans="1:15" x14ac:dyDescent="0.25">
      <c r="A14437">
        <v>224</v>
      </c>
      <c r="B14437" t="s">
        <v>1424</v>
      </c>
      <c r="C14437" t="s">
        <v>1425</v>
      </c>
      <c r="D14437">
        <v>10426337960950</v>
      </c>
      <c r="E14437">
        <v>0</v>
      </c>
      <c r="F14437">
        <v>0</v>
      </c>
      <c r="G14437">
        <v>3</v>
      </c>
      <c r="H14437">
        <v>100000000000</v>
      </c>
      <c r="I14437">
        <v>340000000</v>
      </c>
      <c r="J14437" s="127">
        <v>3.5000000000000003E-2</v>
      </c>
      <c r="L14437" t="str">
        <f t="shared" si="185"/>
        <v>COAST</v>
      </c>
      <c r="M14437" s="125">
        <f t="shared" si="186"/>
        <v>100000</v>
      </c>
      <c r="O14437" s="126">
        <f t="shared" si="187"/>
        <v>10426337.96095</v>
      </c>
    </row>
    <row r="14438" spans="1:15" hidden="1" x14ac:dyDescent="0.25">
      <c r="A14438">
        <v>223</v>
      </c>
      <c r="B14438" t="s">
        <v>2037</v>
      </c>
      <c r="C14438" t="s">
        <v>2038</v>
      </c>
      <c r="D14438">
        <v>20268595197</v>
      </c>
      <c r="E14438">
        <v>1</v>
      </c>
      <c r="F14438">
        <v>0</v>
      </c>
      <c r="G14438">
        <v>0</v>
      </c>
      <c r="H14438">
        <v>950000000</v>
      </c>
      <c r="I14438">
        <v>340000000</v>
      </c>
      <c r="J14438">
        <v>0.1</v>
      </c>
      <c r="M14438"/>
    </row>
    <row r="14439" spans="1:15" x14ac:dyDescent="0.25">
      <c r="A14439">
        <v>224</v>
      </c>
      <c r="B14439" t="s">
        <v>2273</v>
      </c>
      <c r="C14439" t="s">
        <v>2274</v>
      </c>
      <c r="D14439">
        <v>101354645844</v>
      </c>
      <c r="E14439">
        <v>0</v>
      </c>
      <c r="F14439">
        <v>0</v>
      </c>
      <c r="G14439">
        <v>0</v>
      </c>
      <c r="H14439">
        <v>100000000000</v>
      </c>
      <c r="I14439">
        <v>340000000</v>
      </c>
      <c r="J14439" s="127">
        <v>1.9E-2</v>
      </c>
      <c r="L14439" t="str">
        <f>C14439</f>
        <v>ARM2</v>
      </c>
      <c r="M14439" s="125">
        <f>H14439/1000000</f>
        <v>100000</v>
      </c>
      <c r="O14439" s="126">
        <f>D14439/1000000</f>
        <v>101354.645844</v>
      </c>
    </row>
    <row r="14440" spans="1:15" hidden="1" x14ac:dyDescent="0.25">
      <c r="A14440">
        <v>223</v>
      </c>
      <c r="B14440" t="s">
        <v>548</v>
      </c>
      <c r="C14440" t="s">
        <v>549</v>
      </c>
      <c r="D14440">
        <v>1021652689</v>
      </c>
      <c r="E14440">
        <v>1</v>
      </c>
      <c r="F14440">
        <v>0</v>
      </c>
      <c r="G14440">
        <v>0</v>
      </c>
      <c r="H14440">
        <v>1000000000</v>
      </c>
      <c r="I14440">
        <v>340000000</v>
      </c>
      <c r="J14440">
        <v>0</v>
      </c>
      <c r="M14440"/>
    </row>
    <row r="14441" spans="1:15" hidden="1" x14ac:dyDescent="0.25">
      <c r="A14441">
        <v>223</v>
      </c>
      <c r="B14441" t="s">
        <v>1115</v>
      </c>
      <c r="C14441" t="s">
        <v>1116</v>
      </c>
      <c r="D14441">
        <v>23470826475</v>
      </c>
      <c r="E14441">
        <v>1</v>
      </c>
      <c r="F14441">
        <v>0</v>
      </c>
      <c r="G14441">
        <v>0</v>
      </c>
      <c r="H14441">
        <v>1000000000</v>
      </c>
      <c r="I14441">
        <v>340000000</v>
      </c>
      <c r="J14441">
        <v>0.01</v>
      </c>
      <c r="M14441"/>
    </row>
    <row r="14442" spans="1:15" hidden="1" x14ac:dyDescent="0.25">
      <c r="A14442">
        <v>223</v>
      </c>
      <c r="B14442" t="s">
        <v>2454</v>
      </c>
      <c r="C14442" t="s">
        <v>2455</v>
      </c>
      <c r="D14442">
        <v>25000000000</v>
      </c>
      <c r="E14442">
        <v>1</v>
      </c>
      <c r="F14442">
        <v>0</v>
      </c>
      <c r="G14442">
        <v>0</v>
      </c>
      <c r="H14442">
        <v>25000000000</v>
      </c>
      <c r="I14442">
        <v>340000000</v>
      </c>
      <c r="J14442">
        <v>0.01</v>
      </c>
      <c r="M14442"/>
    </row>
    <row r="14443" spans="1:15" hidden="1" x14ac:dyDescent="0.25">
      <c r="A14443">
        <v>223</v>
      </c>
      <c r="B14443" t="s">
        <v>1776</v>
      </c>
      <c r="C14443" t="s">
        <v>1777</v>
      </c>
      <c r="D14443">
        <v>3556011015</v>
      </c>
      <c r="E14443">
        <v>1</v>
      </c>
      <c r="F14443">
        <v>0</v>
      </c>
      <c r="G14443">
        <v>0</v>
      </c>
      <c r="H14443">
        <v>3556000000</v>
      </c>
      <c r="I14443">
        <v>340000000</v>
      </c>
      <c r="J14443">
        <v>0</v>
      </c>
      <c r="M14443"/>
    </row>
    <row r="14444" spans="1:15" hidden="1" x14ac:dyDescent="0.25">
      <c r="A14444">
        <v>223</v>
      </c>
      <c r="B14444" t="s">
        <v>731</v>
      </c>
      <c r="C14444" t="s">
        <v>732</v>
      </c>
      <c r="D14444">
        <v>23836966967</v>
      </c>
      <c r="E14444">
        <v>1</v>
      </c>
      <c r="F14444">
        <v>0</v>
      </c>
      <c r="G14444">
        <v>0</v>
      </c>
      <c r="H14444">
        <v>1000000000</v>
      </c>
      <c r="I14444">
        <v>345000000</v>
      </c>
      <c r="J14444">
        <v>0.05</v>
      </c>
      <c r="M14444"/>
    </row>
    <row r="14445" spans="1:15" x14ac:dyDescent="0.25">
      <c r="A14445">
        <v>224</v>
      </c>
      <c r="B14445" t="s">
        <v>421</v>
      </c>
      <c r="C14445" t="s">
        <v>422</v>
      </c>
      <c r="D14445">
        <v>2425156577248</v>
      </c>
      <c r="E14445">
        <v>0</v>
      </c>
      <c r="F14445">
        <v>0</v>
      </c>
      <c r="G14445">
        <v>0</v>
      </c>
      <c r="H14445">
        <v>100000000000</v>
      </c>
      <c r="I14445">
        <v>340000000</v>
      </c>
      <c r="J14445" s="127">
        <v>1.9900000000000001E-2</v>
      </c>
      <c r="L14445" t="str">
        <f t="shared" ref="L14445:L14454" si="188">C14445</f>
        <v>GINKG</v>
      </c>
      <c r="M14445" s="125">
        <f t="shared" ref="M14445:M14454" si="189">H14445/1000000</f>
        <v>100000</v>
      </c>
      <c r="O14445" s="126">
        <f t="shared" ref="O14445:O14454" si="190">D14445/1000000</f>
        <v>2425156.5772480001</v>
      </c>
    </row>
    <row r="14446" spans="1:15" x14ac:dyDescent="0.25">
      <c r="A14446">
        <v>224</v>
      </c>
      <c r="B14446" t="s">
        <v>2411</v>
      </c>
      <c r="C14446" t="s">
        <v>2412</v>
      </c>
      <c r="D14446">
        <v>1574938974041</v>
      </c>
      <c r="E14446">
        <v>0</v>
      </c>
      <c r="F14446">
        <v>0</v>
      </c>
      <c r="G14446">
        <v>1</v>
      </c>
      <c r="H14446">
        <v>100000000000</v>
      </c>
      <c r="I14446">
        <v>340000000</v>
      </c>
      <c r="J14446" s="127">
        <v>0</v>
      </c>
      <c r="L14446" t="str">
        <f t="shared" si="188"/>
        <v>UNO</v>
      </c>
      <c r="M14446" s="125">
        <f t="shared" si="189"/>
        <v>100000</v>
      </c>
      <c r="O14446" s="126">
        <f t="shared" si="190"/>
        <v>1574938.974041</v>
      </c>
    </row>
    <row r="14447" spans="1:15" x14ac:dyDescent="0.25">
      <c r="A14447">
        <v>224</v>
      </c>
      <c r="B14447" t="s">
        <v>1551</v>
      </c>
      <c r="C14447" t="s">
        <v>1328</v>
      </c>
      <c r="D14447">
        <v>374512498927</v>
      </c>
      <c r="E14447">
        <v>0</v>
      </c>
      <c r="F14447">
        <v>0</v>
      </c>
      <c r="G14447">
        <v>0</v>
      </c>
      <c r="H14447">
        <v>100000000000</v>
      </c>
      <c r="I14447">
        <v>340000000</v>
      </c>
      <c r="J14447" s="127">
        <v>0.02</v>
      </c>
      <c r="L14447" t="str">
        <f t="shared" si="188"/>
        <v>TURIN</v>
      </c>
      <c r="M14447" s="125">
        <f t="shared" si="189"/>
        <v>100000</v>
      </c>
      <c r="O14447" s="126">
        <f t="shared" si="190"/>
        <v>374512.49892699998</v>
      </c>
    </row>
    <row r="14448" spans="1:15" x14ac:dyDescent="0.25">
      <c r="A14448">
        <v>224</v>
      </c>
      <c r="B14448" s="161" t="s">
        <v>1270</v>
      </c>
      <c r="C14448" t="s">
        <v>1271</v>
      </c>
      <c r="D14448">
        <v>106377807013</v>
      </c>
      <c r="E14448">
        <v>0</v>
      </c>
      <c r="F14448">
        <v>0</v>
      </c>
      <c r="G14448">
        <v>0</v>
      </c>
      <c r="H14448">
        <v>100000000000</v>
      </c>
      <c r="I14448">
        <v>340000000</v>
      </c>
      <c r="J14448" s="127">
        <v>0.01</v>
      </c>
      <c r="L14448" t="str">
        <f t="shared" si="188"/>
        <v>OWL</v>
      </c>
      <c r="M14448" s="125">
        <f t="shared" si="189"/>
        <v>100000</v>
      </c>
      <c r="O14448" s="126">
        <f t="shared" si="190"/>
        <v>106377.807013</v>
      </c>
    </row>
    <row r="14449" spans="1:15" x14ac:dyDescent="0.25">
      <c r="A14449">
        <v>224</v>
      </c>
      <c r="B14449" t="s">
        <v>1988</v>
      </c>
      <c r="C14449" t="s">
        <v>1989</v>
      </c>
      <c r="D14449">
        <v>148245572728</v>
      </c>
      <c r="E14449">
        <v>0</v>
      </c>
      <c r="F14449">
        <v>0</v>
      </c>
      <c r="G14449">
        <v>0</v>
      </c>
      <c r="H14449">
        <v>100000000000</v>
      </c>
      <c r="I14449">
        <v>340000000</v>
      </c>
      <c r="J14449" s="127">
        <v>2.5000000000000001E-2</v>
      </c>
      <c r="L14449" t="str">
        <f t="shared" si="188"/>
        <v>DECNT</v>
      </c>
      <c r="M14449" s="125">
        <f t="shared" si="189"/>
        <v>100000</v>
      </c>
      <c r="O14449" s="126">
        <f t="shared" si="190"/>
        <v>148245.572728</v>
      </c>
    </row>
    <row r="14450" spans="1:15" x14ac:dyDescent="0.25">
      <c r="A14450">
        <v>224</v>
      </c>
      <c r="B14450" t="s">
        <v>288</v>
      </c>
      <c r="C14450" t="s">
        <v>289</v>
      </c>
      <c r="D14450">
        <v>101226331673</v>
      </c>
      <c r="E14450">
        <v>0</v>
      </c>
      <c r="F14450">
        <v>0</v>
      </c>
      <c r="G14450">
        <v>0</v>
      </c>
      <c r="H14450">
        <v>100000000000</v>
      </c>
      <c r="I14450">
        <v>340000000</v>
      </c>
      <c r="J14450" s="127">
        <v>0.05</v>
      </c>
      <c r="L14450" t="str">
        <f t="shared" si="188"/>
        <v>ALND</v>
      </c>
      <c r="M14450" s="125">
        <f t="shared" si="189"/>
        <v>100000</v>
      </c>
      <c r="O14450" s="126">
        <f t="shared" si="190"/>
        <v>101226.33167299999</v>
      </c>
    </row>
    <row r="14451" spans="1:15" x14ac:dyDescent="0.25">
      <c r="A14451">
        <v>224</v>
      </c>
      <c r="B14451" t="s">
        <v>2431</v>
      </c>
      <c r="C14451" t="s">
        <v>2432</v>
      </c>
      <c r="D14451">
        <v>1393730498138</v>
      </c>
      <c r="E14451">
        <v>0</v>
      </c>
      <c r="F14451">
        <v>0</v>
      </c>
      <c r="G14451">
        <v>0</v>
      </c>
      <c r="H14451">
        <v>100000000000</v>
      </c>
      <c r="I14451">
        <v>340000000</v>
      </c>
      <c r="J14451" s="127">
        <v>0.02</v>
      </c>
      <c r="L14451" t="str">
        <f t="shared" si="188"/>
        <v>LSS</v>
      </c>
      <c r="M14451" s="125">
        <f t="shared" si="189"/>
        <v>100000</v>
      </c>
      <c r="O14451" s="126">
        <f t="shared" si="190"/>
        <v>1393730.498138</v>
      </c>
    </row>
    <row r="14452" spans="1:15" x14ac:dyDescent="0.25">
      <c r="A14452">
        <v>224</v>
      </c>
      <c r="B14452" t="s">
        <v>1294</v>
      </c>
      <c r="C14452" t="s">
        <v>1295</v>
      </c>
      <c r="D14452">
        <v>202177993461</v>
      </c>
      <c r="E14452">
        <v>0</v>
      </c>
      <c r="F14452">
        <v>0</v>
      </c>
      <c r="G14452">
        <v>0</v>
      </c>
      <c r="H14452">
        <v>100000000000</v>
      </c>
      <c r="I14452">
        <v>340000000</v>
      </c>
      <c r="J14452" s="127">
        <v>8.0000000000000002E-3</v>
      </c>
      <c r="L14452" t="str">
        <f t="shared" si="188"/>
        <v>SNODE</v>
      </c>
      <c r="M14452" s="125">
        <f t="shared" si="189"/>
        <v>100000</v>
      </c>
      <c r="O14452" s="126">
        <f t="shared" si="190"/>
        <v>202177.99346100001</v>
      </c>
    </row>
    <row r="14453" spans="1:15" x14ac:dyDescent="0.25">
      <c r="A14453">
        <v>224</v>
      </c>
      <c r="B14453" t="s">
        <v>976</v>
      </c>
      <c r="C14453" t="s">
        <v>977</v>
      </c>
      <c r="D14453">
        <v>106181588706</v>
      </c>
      <c r="E14453">
        <v>0</v>
      </c>
      <c r="F14453">
        <v>0</v>
      </c>
      <c r="G14453">
        <v>0</v>
      </c>
      <c r="H14453">
        <v>100000000000</v>
      </c>
      <c r="I14453">
        <v>340000000</v>
      </c>
      <c r="J14453" s="127">
        <v>0.02</v>
      </c>
      <c r="L14453" t="str">
        <f t="shared" si="188"/>
        <v>CALI</v>
      </c>
      <c r="M14453" s="125">
        <f t="shared" si="189"/>
        <v>100000</v>
      </c>
      <c r="O14453" s="126">
        <f t="shared" si="190"/>
        <v>106181.58870599999</v>
      </c>
    </row>
    <row r="14454" spans="1:15" x14ac:dyDescent="0.25">
      <c r="A14454">
        <v>224</v>
      </c>
      <c r="B14454" t="s">
        <v>2697</v>
      </c>
      <c r="C14454" t="s">
        <v>2698</v>
      </c>
      <c r="D14454">
        <v>100094464117</v>
      </c>
      <c r="E14454">
        <v>0</v>
      </c>
      <c r="F14454">
        <v>0</v>
      </c>
      <c r="G14454">
        <v>0</v>
      </c>
      <c r="H14454">
        <v>100000000000</v>
      </c>
      <c r="I14454">
        <v>340000000</v>
      </c>
      <c r="J14454" s="127">
        <v>0.03</v>
      </c>
      <c r="L14454" t="str">
        <f t="shared" si="188"/>
        <v>MXX</v>
      </c>
      <c r="M14454" s="125">
        <f t="shared" si="189"/>
        <v>100000</v>
      </c>
      <c r="O14454" s="126">
        <f t="shared" si="190"/>
        <v>100094.464117</v>
      </c>
    </row>
    <row r="14455" spans="1:15" hidden="1" x14ac:dyDescent="0.25">
      <c r="A14455">
        <v>223</v>
      </c>
      <c r="B14455" t="s">
        <v>2670</v>
      </c>
      <c r="C14455" t="s">
        <v>2671</v>
      </c>
      <c r="D14455">
        <v>4997448541</v>
      </c>
      <c r="E14455">
        <v>1</v>
      </c>
      <c r="F14455">
        <v>0</v>
      </c>
      <c r="G14455">
        <v>0</v>
      </c>
      <c r="H14455">
        <v>1000000000</v>
      </c>
      <c r="I14455">
        <v>340000000</v>
      </c>
      <c r="J14455">
        <v>0</v>
      </c>
      <c r="M14455"/>
    </row>
    <row r="14456" spans="1:15" x14ac:dyDescent="0.25">
      <c r="A14456">
        <v>224</v>
      </c>
      <c r="B14456" t="s">
        <v>1327</v>
      </c>
      <c r="C14456" t="s">
        <v>1328</v>
      </c>
      <c r="D14456">
        <v>102919778061</v>
      </c>
      <c r="E14456">
        <v>0</v>
      </c>
      <c r="F14456">
        <v>0</v>
      </c>
      <c r="G14456">
        <v>0</v>
      </c>
      <c r="H14456">
        <v>100000000000</v>
      </c>
      <c r="I14456">
        <v>340000000</v>
      </c>
      <c r="J14456" s="127">
        <v>0.02</v>
      </c>
      <c r="L14456" t="str">
        <f t="shared" ref="L14456:L14519" si="191">C14456</f>
        <v>TURIN</v>
      </c>
      <c r="M14456" s="125">
        <f t="shared" ref="M14456:M14519" si="192">H14456/1000000</f>
        <v>100000</v>
      </c>
      <c r="O14456" s="126">
        <f t="shared" ref="O14456:O14519" si="193">D14456/1000000</f>
        <v>102919.778061</v>
      </c>
    </row>
    <row r="14457" spans="1:15" x14ac:dyDescent="0.25">
      <c r="A14457">
        <v>224</v>
      </c>
      <c r="B14457" t="s">
        <v>298</v>
      </c>
      <c r="C14457" t="s">
        <v>299</v>
      </c>
      <c r="D14457">
        <v>515621049536</v>
      </c>
      <c r="E14457">
        <v>0</v>
      </c>
      <c r="F14457">
        <v>0</v>
      </c>
      <c r="G14457">
        <v>0</v>
      </c>
      <c r="H14457">
        <v>100000000000</v>
      </c>
      <c r="I14457">
        <v>340000000</v>
      </c>
      <c r="J14457" s="127">
        <v>0.04</v>
      </c>
      <c r="L14457" t="str">
        <f t="shared" si="191"/>
        <v>LIFT</v>
      </c>
      <c r="M14457" s="125">
        <f t="shared" si="192"/>
        <v>100000</v>
      </c>
      <c r="O14457" s="126">
        <f t="shared" si="193"/>
        <v>515621.04953600001</v>
      </c>
    </row>
    <row r="14458" spans="1:15" x14ac:dyDescent="0.25">
      <c r="A14458">
        <v>224</v>
      </c>
      <c r="B14458" t="s">
        <v>2618</v>
      </c>
      <c r="C14458" t="s">
        <v>2525</v>
      </c>
      <c r="D14458">
        <v>0</v>
      </c>
      <c r="E14458">
        <v>0</v>
      </c>
      <c r="F14458">
        <v>0</v>
      </c>
      <c r="G14458">
        <v>0</v>
      </c>
      <c r="H14458">
        <v>100000000000</v>
      </c>
      <c r="I14458">
        <v>360000000</v>
      </c>
      <c r="J14458" s="127">
        <v>0.05</v>
      </c>
      <c r="L14458" t="str">
        <f t="shared" si="191"/>
        <v>DIV</v>
      </c>
      <c r="M14458" s="125">
        <f t="shared" si="192"/>
        <v>100000</v>
      </c>
      <c r="O14458" s="126">
        <f t="shared" si="193"/>
        <v>0</v>
      </c>
    </row>
    <row r="14459" spans="1:15" x14ac:dyDescent="0.25">
      <c r="A14459">
        <v>224</v>
      </c>
      <c r="B14459" t="s">
        <v>2362</v>
      </c>
      <c r="C14459" t="s">
        <v>2363</v>
      </c>
      <c r="D14459">
        <v>0</v>
      </c>
      <c r="E14459">
        <v>0</v>
      </c>
      <c r="F14459">
        <v>0</v>
      </c>
      <c r="G14459">
        <v>0</v>
      </c>
      <c r="H14459">
        <v>100000000000</v>
      </c>
      <c r="I14459">
        <v>340000000</v>
      </c>
      <c r="J14459" s="127">
        <v>4.2500000000000003E-2</v>
      </c>
      <c r="L14459" t="str">
        <f t="shared" si="191"/>
        <v>A4PUS</v>
      </c>
      <c r="M14459" s="125">
        <f t="shared" si="192"/>
        <v>100000</v>
      </c>
      <c r="O14459" s="126">
        <f t="shared" si="193"/>
        <v>0</v>
      </c>
    </row>
    <row r="14460" spans="1:15" x14ac:dyDescent="0.25">
      <c r="A14460">
        <v>224</v>
      </c>
      <c r="B14460" t="s">
        <v>177</v>
      </c>
      <c r="C14460" t="s">
        <v>178</v>
      </c>
      <c r="D14460">
        <v>0</v>
      </c>
      <c r="E14460">
        <v>0</v>
      </c>
      <c r="F14460">
        <v>0</v>
      </c>
      <c r="G14460">
        <v>0</v>
      </c>
      <c r="H14460">
        <v>100000000000</v>
      </c>
      <c r="I14460">
        <v>340000000</v>
      </c>
      <c r="J14460" s="127">
        <v>0.02</v>
      </c>
      <c r="L14460" t="str">
        <f t="shared" si="191"/>
        <v>AJGAU</v>
      </c>
      <c r="M14460" s="125">
        <f t="shared" si="192"/>
        <v>100000</v>
      </c>
      <c r="O14460" s="126">
        <f t="shared" si="193"/>
        <v>0</v>
      </c>
    </row>
    <row r="14461" spans="1:15" x14ac:dyDescent="0.25">
      <c r="A14461">
        <v>224</v>
      </c>
      <c r="B14461" t="s">
        <v>1137</v>
      </c>
      <c r="C14461" t="s">
        <v>1138</v>
      </c>
      <c r="D14461">
        <v>2920621038</v>
      </c>
      <c r="E14461">
        <v>0</v>
      </c>
      <c r="F14461">
        <v>0</v>
      </c>
      <c r="G14461">
        <v>0</v>
      </c>
      <c r="H14461">
        <v>100000000000</v>
      </c>
      <c r="I14461">
        <v>340000000</v>
      </c>
      <c r="J14461" s="127">
        <v>3.5000000000000003E-2</v>
      </c>
      <c r="L14461" t="str">
        <f t="shared" si="191"/>
        <v>WTCHR</v>
      </c>
      <c r="M14461" s="125">
        <f t="shared" si="192"/>
        <v>100000</v>
      </c>
      <c r="O14461" s="126">
        <f t="shared" si="193"/>
        <v>2920.6210380000002</v>
      </c>
    </row>
    <row r="14462" spans="1:15" x14ac:dyDescent="0.25">
      <c r="A14462">
        <v>224</v>
      </c>
      <c r="B14462" t="s">
        <v>2617</v>
      </c>
      <c r="C14462" t="s">
        <v>2525</v>
      </c>
      <c r="D14462">
        <v>0</v>
      </c>
      <c r="E14462">
        <v>0</v>
      </c>
      <c r="F14462">
        <v>0</v>
      </c>
      <c r="G14462">
        <v>0</v>
      </c>
      <c r="H14462">
        <v>100000000000</v>
      </c>
      <c r="I14462">
        <v>360000000</v>
      </c>
      <c r="J14462" s="127">
        <v>0.05</v>
      </c>
      <c r="L14462" t="str">
        <f t="shared" si="191"/>
        <v>DIV</v>
      </c>
      <c r="M14462" s="125">
        <f t="shared" si="192"/>
        <v>100000</v>
      </c>
      <c r="O14462" s="126">
        <f t="shared" si="193"/>
        <v>0</v>
      </c>
    </row>
    <row r="14463" spans="1:15" x14ac:dyDescent="0.25">
      <c r="A14463">
        <v>224</v>
      </c>
      <c r="B14463" t="s">
        <v>528</v>
      </c>
      <c r="C14463" t="s">
        <v>529</v>
      </c>
      <c r="D14463">
        <v>0</v>
      </c>
      <c r="E14463">
        <v>0</v>
      </c>
      <c r="F14463">
        <v>0</v>
      </c>
      <c r="G14463">
        <v>0</v>
      </c>
      <c r="H14463">
        <v>100000000000</v>
      </c>
      <c r="I14463">
        <v>340000000</v>
      </c>
      <c r="J14463" s="127">
        <v>0.04</v>
      </c>
      <c r="L14463" t="str">
        <f t="shared" si="191"/>
        <v>SVKA</v>
      </c>
      <c r="M14463" s="125">
        <f t="shared" si="192"/>
        <v>100000</v>
      </c>
      <c r="O14463" s="126">
        <f t="shared" si="193"/>
        <v>0</v>
      </c>
    </row>
    <row r="14464" spans="1:15" x14ac:dyDescent="0.25">
      <c r="A14464">
        <v>224</v>
      </c>
      <c r="B14464" t="s">
        <v>2524</v>
      </c>
      <c r="C14464" t="s">
        <v>2525</v>
      </c>
      <c r="D14464">
        <v>0</v>
      </c>
      <c r="E14464">
        <v>0</v>
      </c>
      <c r="F14464">
        <v>0</v>
      </c>
      <c r="G14464">
        <v>0</v>
      </c>
      <c r="H14464">
        <v>100000000000</v>
      </c>
      <c r="I14464">
        <v>360000000</v>
      </c>
      <c r="J14464" s="127">
        <v>0.05</v>
      </c>
      <c r="L14464" t="str">
        <f t="shared" si="191"/>
        <v>DIV</v>
      </c>
      <c r="M14464" s="125">
        <f t="shared" si="192"/>
        <v>100000</v>
      </c>
      <c r="O14464" s="126">
        <f t="shared" si="193"/>
        <v>0</v>
      </c>
    </row>
    <row r="14465" spans="1:15" x14ac:dyDescent="0.25">
      <c r="A14465">
        <v>224</v>
      </c>
      <c r="B14465" t="s">
        <v>615</v>
      </c>
      <c r="C14465" t="s">
        <v>616</v>
      </c>
      <c r="D14465">
        <v>0</v>
      </c>
      <c r="E14465">
        <v>0</v>
      </c>
      <c r="F14465">
        <v>0</v>
      </c>
      <c r="G14465">
        <v>0</v>
      </c>
      <c r="H14465">
        <v>100000000000</v>
      </c>
      <c r="I14465">
        <v>340000000</v>
      </c>
      <c r="J14465" s="127">
        <v>0.03</v>
      </c>
      <c r="L14465" t="str">
        <f t="shared" si="191"/>
        <v>HEY</v>
      </c>
      <c r="M14465" s="125">
        <f t="shared" si="192"/>
        <v>100000</v>
      </c>
      <c r="O14465" s="126">
        <f t="shared" si="193"/>
        <v>0</v>
      </c>
    </row>
    <row r="14466" spans="1:15" x14ac:dyDescent="0.25">
      <c r="A14466">
        <v>224</v>
      </c>
      <c r="B14466" t="s">
        <v>973</v>
      </c>
      <c r="C14466" t="s">
        <v>974</v>
      </c>
      <c r="D14466">
        <v>4475872997044</v>
      </c>
      <c r="E14466">
        <v>0</v>
      </c>
      <c r="F14466">
        <v>0</v>
      </c>
      <c r="G14466">
        <v>0</v>
      </c>
      <c r="H14466">
        <v>100000000000</v>
      </c>
      <c r="I14466">
        <v>340000000</v>
      </c>
      <c r="J14466" s="127">
        <v>0</v>
      </c>
      <c r="L14466" t="str">
        <f t="shared" si="191"/>
        <v>CP0</v>
      </c>
      <c r="M14466" s="125">
        <f t="shared" si="192"/>
        <v>100000</v>
      </c>
      <c r="O14466" s="126">
        <f t="shared" si="193"/>
        <v>4475872.9970439998</v>
      </c>
    </row>
    <row r="14467" spans="1:15" x14ac:dyDescent="0.25">
      <c r="A14467">
        <v>224</v>
      </c>
      <c r="B14467" t="s">
        <v>640</v>
      </c>
      <c r="C14467" t="s">
        <v>641</v>
      </c>
      <c r="D14467">
        <v>19287253133911</v>
      </c>
      <c r="E14467">
        <v>0</v>
      </c>
      <c r="F14467">
        <v>0</v>
      </c>
      <c r="G14467">
        <v>13</v>
      </c>
      <c r="H14467">
        <v>100000000000</v>
      </c>
      <c r="I14467">
        <v>345000000</v>
      </c>
      <c r="J14467" s="127">
        <v>0.1</v>
      </c>
      <c r="L14467" t="str">
        <f t="shared" si="191"/>
        <v>ENG86</v>
      </c>
      <c r="M14467" s="125">
        <f t="shared" si="192"/>
        <v>100000</v>
      </c>
      <c r="O14467" s="126">
        <f t="shared" si="193"/>
        <v>19287253.133910999</v>
      </c>
    </row>
    <row r="14468" spans="1:15" x14ac:dyDescent="0.25">
      <c r="A14468">
        <v>224</v>
      </c>
      <c r="B14468" t="s">
        <v>677</v>
      </c>
      <c r="C14468" t="s">
        <v>678</v>
      </c>
      <c r="D14468">
        <v>1569266213286</v>
      </c>
      <c r="E14468">
        <v>0</v>
      </c>
      <c r="F14468">
        <v>0</v>
      </c>
      <c r="G14468">
        <v>0</v>
      </c>
      <c r="H14468">
        <v>100000000000</v>
      </c>
      <c r="I14468">
        <v>340000000</v>
      </c>
      <c r="J14468" s="127">
        <v>0</v>
      </c>
      <c r="L14468" t="str">
        <f t="shared" si="191"/>
        <v>SALT</v>
      </c>
      <c r="M14468" s="125">
        <f t="shared" si="192"/>
        <v>100000</v>
      </c>
      <c r="O14468" s="126">
        <f t="shared" si="193"/>
        <v>1569266.2132860001</v>
      </c>
    </row>
    <row r="14469" spans="1:15" x14ac:dyDescent="0.25">
      <c r="A14469">
        <v>224</v>
      </c>
      <c r="B14469" t="s">
        <v>1942</v>
      </c>
      <c r="C14469" t="s">
        <v>1943</v>
      </c>
      <c r="D14469">
        <v>319968059060</v>
      </c>
      <c r="E14469">
        <v>0</v>
      </c>
      <c r="F14469">
        <v>0</v>
      </c>
      <c r="G14469">
        <v>0</v>
      </c>
      <c r="H14469">
        <v>100000000000</v>
      </c>
      <c r="I14469">
        <v>340000000</v>
      </c>
      <c r="J14469" s="127">
        <v>0.03</v>
      </c>
      <c r="L14469" t="str">
        <f t="shared" si="191"/>
        <v>BUBBA</v>
      </c>
      <c r="M14469" s="125">
        <f t="shared" si="192"/>
        <v>100000</v>
      </c>
      <c r="O14469" s="126">
        <f t="shared" si="193"/>
        <v>319968.05906</v>
      </c>
    </row>
    <row r="14470" spans="1:15" x14ac:dyDescent="0.25">
      <c r="A14470">
        <v>224</v>
      </c>
      <c r="B14470" t="s">
        <v>747</v>
      </c>
      <c r="C14470" t="s">
        <v>748</v>
      </c>
      <c r="D14470">
        <v>3388220365</v>
      </c>
      <c r="E14470">
        <v>0</v>
      </c>
      <c r="F14470">
        <v>0</v>
      </c>
      <c r="G14470">
        <v>0</v>
      </c>
      <c r="H14470">
        <v>100000000000</v>
      </c>
      <c r="I14470">
        <v>340000000</v>
      </c>
      <c r="J14470" s="127">
        <v>4.4999999999999998E-2</v>
      </c>
      <c r="L14470" t="str">
        <f t="shared" si="191"/>
        <v>HUSKY</v>
      </c>
      <c r="M14470" s="125">
        <f t="shared" si="192"/>
        <v>100000</v>
      </c>
      <c r="O14470" s="126">
        <f t="shared" si="193"/>
        <v>3388.2203650000001</v>
      </c>
    </row>
    <row r="14471" spans="1:15" x14ac:dyDescent="0.25">
      <c r="A14471">
        <v>224</v>
      </c>
      <c r="B14471" t="s">
        <v>2052</v>
      </c>
      <c r="C14471" t="s">
        <v>2053</v>
      </c>
      <c r="D14471">
        <v>60659927811765</v>
      </c>
      <c r="E14471">
        <v>0</v>
      </c>
      <c r="F14471">
        <v>0</v>
      </c>
      <c r="G14471">
        <v>29</v>
      </c>
      <c r="H14471">
        <v>100000000000</v>
      </c>
      <c r="I14471">
        <v>340000000</v>
      </c>
      <c r="J14471" s="127">
        <v>0</v>
      </c>
      <c r="L14471" t="str">
        <f t="shared" si="191"/>
        <v>STAT</v>
      </c>
      <c r="M14471" s="125">
        <f t="shared" si="192"/>
        <v>100000</v>
      </c>
      <c r="O14471" s="126">
        <f t="shared" si="193"/>
        <v>60659927.811765</v>
      </c>
    </row>
    <row r="14472" spans="1:15" x14ac:dyDescent="0.25">
      <c r="A14472">
        <v>224</v>
      </c>
      <c r="B14472" t="s">
        <v>242</v>
      </c>
      <c r="C14472" t="s">
        <v>243</v>
      </c>
      <c r="D14472">
        <v>2071232822764</v>
      </c>
      <c r="E14472">
        <v>0</v>
      </c>
      <c r="F14472">
        <v>0</v>
      </c>
      <c r="G14472">
        <v>1</v>
      </c>
      <c r="H14472">
        <v>100000000000</v>
      </c>
      <c r="I14472">
        <v>340000000</v>
      </c>
      <c r="J14472" s="127">
        <v>0.03</v>
      </c>
      <c r="L14472" t="str">
        <f t="shared" si="191"/>
        <v>EPIC</v>
      </c>
      <c r="M14472" s="125">
        <f t="shared" si="192"/>
        <v>100000</v>
      </c>
      <c r="O14472" s="126">
        <f t="shared" si="193"/>
        <v>2071232.8227639999</v>
      </c>
    </row>
    <row r="14473" spans="1:15" x14ac:dyDescent="0.25">
      <c r="A14473">
        <v>224</v>
      </c>
      <c r="B14473" t="s">
        <v>1585</v>
      </c>
      <c r="C14473" t="s">
        <v>1586</v>
      </c>
      <c r="D14473">
        <v>113111704118</v>
      </c>
      <c r="E14473">
        <v>0</v>
      </c>
      <c r="F14473">
        <v>0</v>
      </c>
      <c r="G14473">
        <v>0</v>
      </c>
      <c r="H14473">
        <v>100000000000</v>
      </c>
      <c r="I14473">
        <v>340000000</v>
      </c>
      <c r="J14473" s="127">
        <v>0.02</v>
      </c>
      <c r="L14473" t="str">
        <f t="shared" si="191"/>
        <v>ARUBA</v>
      </c>
      <c r="M14473" s="125">
        <f t="shared" si="192"/>
        <v>100000</v>
      </c>
      <c r="O14473" s="126">
        <f t="shared" si="193"/>
        <v>113111.70411799999</v>
      </c>
    </row>
    <row r="14474" spans="1:15" x14ac:dyDescent="0.25">
      <c r="A14474">
        <v>224</v>
      </c>
      <c r="B14474" t="s">
        <v>1665</v>
      </c>
      <c r="C14474" t="s">
        <v>1666</v>
      </c>
      <c r="D14474">
        <v>9136986545441</v>
      </c>
      <c r="E14474">
        <v>0</v>
      </c>
      <c r="F14474">
        <v>0</v>
      </c>
      <c r="G14474">
        <v>6</v>
      </c>
      <c r="H14474">
        <v>100000000000</v>
      </c>
      <c r="I14474">
        <v>340000000</v>
      </c>
      <c r="J14474" s="127">
        <v>0.01</v>
      </c>
      <c r="L14474" t="str">
        <f t="shared" si="191"/>
        <v>AACC</v>
      </c>
      <c r="M14474" s="125">
        <f t="shared" si="192"/>
        <v>100000</v>
      </c>
      <c r="O14474" s="126">
        <f t="shared" si="193"/>
        <v>9136986.5454409998</v>
      </c>
    </row>
    <row r="14475" spans="1:15" x14ac:dyDescent="0.25">
      <c r="A14475">
        <v>224</v>
      </c>
      <c r="B14475" t="s">
        <v>2222</v>
      </c>
      <c r="C14475" t="s">
        <v>2223</v>
      </c>
      <c r="D14475">
        <v>202122307141</v>
      </c>
      <c r="E14475">
        <v>0</v>
      </c>
      <c r="F14475">
        <v>0</v>
      </c>
      <c r="G14475">
        <v>0</v>
      </c>
      <c r="H14475">
        <v>100000000000</v>
      </c>
      <c r="I14475">
        <v>340000000</v>
      </c>
      <c r="J14475" s="127">
        <v>0.02</v>
      </c>
      <c r="L14475" t="str">
        <f t="shared" si="191"/>
        <v>HYPER</v>
      </c>
      <c r="M14475" s="125">
        <f t="shared" si="192"/>
        <v>100000</v>
      </c>
      <c r="O14475" s="126">
        <f t="shared" si="193"/>
        <v>202122.307141</v>
      </c>
    </row>
    <row r="14476" spans="1:15" x14ac:dyDescent="0.25">
      <c r="A14476">
        <v>224</v>
      </c>
      <c r="B14476" t="s">
        <v>1811</v>
      </c>
      <c r="C14476" t="s">
        <v>1812</v>
      </c>
      <c r="D14476">
        <v>911173637889</v>
      </c>
      <c r="E14476">
        <v>0</v>
      </c>
      <c r="F14476">
        <v>0</v>
      </c>
      <c r="G14476">
        <v>1</v>
      </c>
      <c r="H14476">
        <v>100000000000</v>
      </c>
      <c r="I14476">
        <v>340000000</v>
      </c>
      <c r="J14476" s="127">
        <v>0.02</v>
      </c>
      <c r="L14476" t="str">
        <f t="shared" si="191"/>
        <v>ADP</v>
      </c>
      <c r="M14476" s="125">
        <f t="shared" si="192"/>
        <v>100000</v>
      </c>
      <c r="O14476" s="126">
        <f t="shared" si="193"/>
        <v>911173.63788900001</v>
      </c>
    </row>
    <row r="14477" spans="1:15" x14ac:dyDescent="0.25">
      <c r="A14477">
        <v>224</v>
      </c>
      <c r="B14477" t="s">
        <v>2646</v>
      </c>
      <c r="C14477">
        <v>888</v>
      </c>
      <c r="D14477">
        <v>110171248368</v>
      </c>
      <c r="E14477">
        <v>0</v>
      </c>
      <c r="F14477">
        <v>0</v>
      </c>
      <c r="G14477">
        <v>0</v>
      </c>
      <c r="H14477">
        <v>100000000000</v>
      </c>
      <c r="I14477">
        <v>340000000</v>
      </c>
      <c r="J14477" s="127">
        <v>0</v>
      </c>
      <c r="L14477">
        <f t="shared" si="191"/>
        <v>888</v>
      </c>
      <c r="M14477" s="125">
        <f t="shared" si="192"/>
        <v>100000</v>
      </c>
      <c r="O14477" s="126">
        <f t="shared" si="193"/>
        <v>110171.248368</v>
      </c>
    </row>
    <row r="14478" spans="1:15" x14ac:dyDescent="0.25">
      <c r="A14478">
        <v>224</v>
      </c>
      <c r="B14478" t="s">
        <v>2443</v>
      </c>
      <c r="C14478" t="s">
        <v>2444</v>
      </c>
      <c r="D14478">
        <v>37767204835108</v>
      </c>
      <c r="E14478">
        <v>0</v>
      </c>
      <c r="F14478">
        <v>0</v>
      </c>
      <c r="G14478">
        <v>23</v>
      </c>
      <c r="H14478">
        <v>100000000000</v>
      </c>
      <c r="I14478">
        <v>340000000</v>
      </c>
      <c r="J14478" s="127">
        <v>4.8000000000000001E-2</v>
      </c>
      <c r="L14478" t="str">
        <f t="shared" si="191"/>
        <v>CCJ</v>
      </c>
      <c r="M14478" s="125">
        <f t="shared" si="192"/>
        <v>100000</v>
      </c>
      <c r="O14478" s="126">
        <f t="shared" si="193"/>
        <v>37767204.835107997</v>
      </c>
    </row>
    <row r="14479" spans="1:15" x14ac:dyDescent="0.25">
      <c r="A14479">
        <v>224</v>
      </c>
      <c r="B14479" t="s">
        <v>492</v>
      </c>
      <c r="C14479" t="s">
        <v>493</v>
      </c>
      <c r="D14479">
        <v>1187011028429</v>
      </c>
      <c r="E14479">
        <v>0</v>
      </c>
      <c r="F14479">
        <v>0</v>
      </c>
      <c r="G14479">
        <v>0</v>
      </c>
      <c r="H14479">
        <v>100000000000</v>
      </c>
      <c r="I14479">
        <v>340000000</v>
      </c>
      <c r="J14479" s="127">
        <v>0</v>
      </c>
      <c r="L14479" t="str">
        <f t="shared" si="191"/>
        <v>LOVE2</v>
      </c>
      <c r="M14479" s="125">
        <f t="shared" si="192"/>
        <v>100000</v>
      </c>
      <c r="O14479" s="126">
        <f t="shared" si="193"/>
        <v>1187011.0284289999</v>
      </c>
    </row>
    <row r="14480" spans="1:15" x14ac:dyDescent="0.25">
      <c r="A14480">
        <v>224</v>
      </c>
      <c r="B14480" t="s">
        <v>142</v>
      </c>
      <c r="C14480" t="s">
        <v>143</v>
      </c>
      <c r="D14480">
        <v>848874601655</v>
      </c>
      <c r="E14480">
        <v>0</v>
      </c>
      <c r="F14480">
        <v>0</v>
      </c>
      <c r="G14480">
        <v>2</v>
      </c>
      <c r="H14480">
        <v>100000000000</v>
      </c>
      <c r="I14480">
        <v>340000000</v>
      </c>
      <c r="J14480" s="127">
        <v>3.5000000000000003E-2</v>
      </c>
      <c r="L14480" t="str">
        <f t="shared" si="191"/>
        <v>ZENY</v>
      </c>
      <c r="M14480" s="125">
        <f t="shared" si="192"/>
        <v>100000</v>
      </c>
      <c r="O14480" s="126">
        <f t="shared" si="193"/>
        <v>848874.60165500001</v>
      </c>
    </row>
    <row r="14481" spans="1:15" x14ac:dyDescent="0.25">
      <c r="A14481">
        <v>224</v>
      </c>
      <c r="B14481" t="s">
        <v>2316</v>
      </c>
      <c r="C14481" t="s">
        <v>2317</v>
      </c>
      <c r="D14481">
        <v>260626485953</v>
      </c>
      <c r="E14481">
        <v>0</v>
      </c>
      <c r="F14481">
        <v>0</v>
      </c>
      <c r="G14481">
        <v>0</v>
      </c>
      <c r="H14481">
        <v>100000000000</v>
      </c>
      <c r="I14481">
        <v>340000000</v>
      </c>
      <c r="J14481" s="127">
        <v>0.02</v>
      </c>
      <c r="L14481" t="str">
        <f t="shared" si="191"/>
        <v>TORO</v>
      </c>
      <c r="M14481" s="125">
        <f t="shared" si="192"/>
        <v>100000</v>
      </c>
      <c r="O14481" s="126">
        <f t="shared" si="193"/>
        <v>260626.485953</v>
      </c>
    </row>
    <row r="14482" spans="1:15" x14ac:dyDescent="0.25">
      <c r="A14482">
        <v>224</v>
      </c>
      <c r="B14482" t="s">
        <v>337</v>
      </c>
      <c r="C14482" t="s">
        <v>338</v>
      </c>
      <c r="D14482">
        <v>1627493832285</v>
      </c>
      <c r="E14482">
        <v>0</v>
      </c>
      <c r="F14482">
        <v>0</v>
      </c>
      <c r="G14482">
        <v>3</v>
      </c>
      <c r="H14482">
        <v>100000000000</v>
      </c>
      <c r="I14482">
        <v>340000000</v>
      </c>
      <c r="J14482" s="127">
        <v>5.0000000000000001E-3</v>
      </c>
      <c r="L14482" t="str">
        <f t="shared" si="191"/>
        <v>TWIN1</v>
      </c>
      <c r="M14482" s="125">
        <f t="shared" si="192"/>
        <v>100000</v>
      </c>
      <c r="O14482" s="126">
        <f t="shared" si="193"/>
        <v>1627493.832285</v>
      </c>
    </row>
    <row r="14483" spans="1:15" x14ac:dyDescent="0.25">
      <c r="A14483">
        <v>224</v>
      </c>
      <c r="B14483" t="s">
        <v>2215</v>
      </c>
      <c r="C14483" t="s">
        <v>2216</v>
      </c>
      <c r="D14483">
        <v>708080092435</v>
      </c>
      <c r="E14483">
        <v>0</v>
      </c>
      <c r="F14483">
        <v>0</v>
      </c>
      <c r="G14483">
        <v>1</v>
      </c>
      <c r="H14483">
        <v>100000000000</v>
      </c>
      <c r="I14483">
        <v>340000000</v>
      </c>
      <c r="J14483" s="127">
        <v>0.05</v>
      </c>
      <c r="L14483" t="str">
        <f t="shared" si="191"/>
        <v>XORN</v>
      </c>
      <c r="M14483" s="125">
        <f t="shared" si="192"/>
        <v>100000</v>
      </c>
      <c r="O14483" s="126">
        <f t="shared" si="193"/>
        <v>708080.092435</v>
      </c>
    </row>
    <row r="14484" spans="1:15" x14ac:dyDescent="0.25">
      <c r="A14484">
        <v>224</v>
      </c>
      <c r="B14484" t="s">
        <v>905</v>
      </c>
      <c r="C14484" t="s">
        <v>906</v>
      </c>
      <c r="D14484">
        <v>1223285907062</v>
      </c>
      <c r="E14484">
        <v>0</v>
      </c>
      <c r="F14484">
        <v>0</v>
      </c>
      <c r="G14484">
        <v>1</v>
      </c>
      <c r="H14484">
        <v>100000000000</v>
      </c>
      <c r="I14484">
        <v>340000000</v>
      </c>
      <c r="J14484" s="127">
        <v>5.0000000000000001E-3</v>
      </c>
      <c r="L14484" t="str">
        <f t="shared" si="191"/>
        <v>STEAK</v>
      </c>
      <c r="M14484" s="125">
        <f t="shared" si="192"/>
        <v>100000</v>
      </c>
      <c r="O14484" s="126">
        <f t="shared" si="193"/>
        <v>1223285.9070619999</v>
      </c>
    </row>
    <row r="14485" spans="1:15" x14ac:dyDescent="0.25">
      <c r="A14485">
        <v>224</v>
      </c>
      <c r="B14485" t="s">
        <v>873</v>
      </c>
      <c r="C14485" t="s">
        <v>874</v>
      </c>
      <c r="D14485">
        <v>3754266948945</v>
      </c>
      <c r="E14485">
        <v>0</v>
      </c>
      <c r="F14485">
        <v>0</v>
      </c>
      <c r="G14485">
        <v>0</v>
      </c>
      <c r="H14485">
        <v>100000000000</v>
      </c>
      <c r="I14485">
        <v>340000000</v>
      </c>
      <c r="J14485" s="127">
        <v>5.8950000000000002E-2</v>
      </c>
      <c r="L14485" t="str">
        <f t="shared" si="191"/>
        <v>POA</v>
      </c>
      <c r="M14485" s="125">
        <f t="shared" si="192"/>
        <v>100000</v>
      </c>
      <c r="O14485" s="126">
        <f t="shared" si="193"/>
        <v>3754266.9489449998</v>
      </c>
    </row>
    <row r="14486" spans="1:15" x14ac:dyDescent="0.25">
      <c r="A14486">
        <v>224</v>
      </c>
      <c r="B14486" t="s">
        <v>396</v>
      </c>
      <c r="C14486" t="s">
        <v>397</v>
      </c>
      <c r="D14486">
        <v>170101831613473</v>
      </c>
      <c r="E14486">
        <v>0</v>
      </c>
      <c r="F14486">
        <v>0</v>
      </c>
      <c r="G14486">
        <v>38</v>
      </c>
      <c r="H14486">
        <v>100000000000</v>
      </c>
      <c r="I14486">
        <v>340000000</v>
      </c>
      <c r="J14486" s="127">
        <v>2.5000000000000001E-2</v>
      </c>
      <c r="L14486" t="str">
        <f t="shared" si="191"/>
        <v>MS4</v>
      </c>
      <c r="M14486" s="125">
        <f t="shared" si="192"/>
        <v>100000</v>
      </c>
      <c r="O14486" s="126">
        <f t="shared" si="193"/>
        <v>170101831.613473</v>
      </c>
    </row>
    <row r="14487" spans="1:15" x14ac:dyDescent="0.25">
      <c r="A14487">
        <v>224</v>
      </c>
      <c r="B14487" t="s">
        <v>189</v>
      </c>
      <c r="C14487" t="s">
        <v>190</v>
      </c>
      <c r="D14487">
        <v>949325819778</v>
      </c>
      <c r="E14487">
        <v>0</v>
      </c>
      <c r="F14487">
        <v>0</v>
      </c>
      <c r="G14487">
        <v>0</v>
      </c>
      <c r="H14487">
        <v>100000000000</v>
      </c>
      <c r="I14487">
        <v>340000000</v>
      </c>
      <c r="J14487" s="127">
        <v>1.618E-2</v>
      </c>
      <c r="L14487" t="str">
        <f t="shared" si="191"/>
        <v>FANCY</v>
      </c>
      <c r="M14487" s="125">
        <f t="shared" si="192"/>
        <v>100000</v>
      </c>
      <c r="O14487" s="126">
        <f t="shared" si="193"/>
        <v>949325.819778</v>
      </c>
    </row>
    <row r="14488" spans="1:15" x14ac:dyDescent="0.25">
      <c r="A14488">
        <v>224</v>
      </c>
      <c r="B14488" t="s">
        <v>2577</v>
      </c>
      <c r="C14488" t="s">
        <v>2578</v>
      </c>
      <c r="D14488">
        <v>2333685609838</v>
      </c>
      <c r="E14488">
        <v>0</v>
      </c>
      <c r="F14488">
        <v>0</v>
      </c>
      <c r="G14488">
        <v>0</v>
      </c>
      <c r="H14488">
        <v>100000000000</v>
      </c>
      <c r="I14488">
        <v>340000000</v>
      </c>
      <c r="J14488" s="127">
        <v>1.4999999999999999E-2</v>
      </c>
      <c r="L14488" t="str">
        <f t="shared" si="191"/>
        <v>LUNA</v>
      </c>
      <c r="M14488" s="125">
        <f t="shared" si="192"/>
        <v>100000</v>
      </c>
      <c r="O14488" s="126">
        <f t="shared" si="193"/>
        <v>2333685.609838</v>
      </c>
    </row>
    <row r="14489" spans="1:15" x14ac:dyDescent="0.25">
      <c r="A14489">
        <v>224</v>
      </c>
      <c r="B14489" t="s">
        <v>2512</v>
      </c>
      <c r="C14489" t="s">
        <v>2513</v>
      </c>
      <c r="D14489">
        <v>23253689560598</v>
      </c>
      <c r="E14489">
        <v>0</v>
      </c>
      <c r="F14489">
        <v>0</v>
      </c>
      <c r="G14489">
        <v>13</v>
      </c>
      <c r="H14489">
        <v>100000000000</v>
      </c>
      <c r="I14489">
        <v>340000000</v>
      </c>
      <c r="J14489" s="127">
        <v>0.02</v>
      </c>
      <c r="L14489" t="str">
        <f t="shared" si="191"/>
        <v>NINI</v>
      </c>
      <c r="M14489" s="125">
        <f t="shared" si="192"/>
        <v>100000</v>
      </c>
      <c r="O14489" s="126">
        <f t="shared" si="193"/>
        <v>23253689.560598001</v>
      </c>
    </row>
    <row r="14490" spans="1:15" x14ac:dyDescent="0.25">
      <c r="A14490">
        <v>224</v>
      </c>
      <c r="B14490" t="s">
        <v>695</v>
      </c>
      <c r="C14490" t="s">
        <v>696</v>
      </c>
      <c r="D14490">
        <v>209093099147</v>
      </c>
      <c r="E14490">
        <v>0</v>
      </c>
      <c r="F14490">
        <v>0</v>
      </c>
      <c r="G14490">
        <v>1</v>
      </c>
      <c r="H14490">
        <v>100000000000</v>
      </c>
      <c r="I14490">
        <v>340000000</v>
      </c>
      <c r="J14490" s="127">
        <v>0.02</v>
      </c>
      <c r="L14490" t="str">
        <f t="shared" si="191"/>
        <v>UK007</v>
      </c>
      <c r="M14490" s="125">
        <f t="shared" si="192"/>
        <v>100000</v>
      </c>
      <c r="O14490" s="126">
        <f t="shared" si="193"/>
        <v>209093.099147</v>
      </c>
    </row>
    <row r="14491" spans="1:15" x14ac:dyDescent="0.25">
      <c r="A14491">
        <v>224</v>
      </c>
      <c r="B14491" t="s">
        <v>2370</v>
      </c>
      <c r="C14491" t="s">
        <v>2371</v>
      </c>
      <c r="D14491">
        <v>775286875129</v>
      </c>
      <c r="E14491">
        <v>0</v>
      </c>
      <c r="F14491">
        <v>0</v>
      </c>
      <c r="G14491">
        <v>0</v>
      </c>
      <c r="H14491">
        <v>100000000000</v>
      </c>
      <c r="I14491">
        <v>340000000</v>
      </c>
      <c r="J14491" s="127">
        <v>0</v>
      </c>
      <c r="L14491" t="str">
        <f t="shared" si="191"/>
        <v>SOLUT</v>
      </c>
      <c r="M14491" s="125">
        <f t="shared" si="192"/>
        <v>100000</v>
      </c>
      <c r="O14491" s="126">
        <f t="shared" si="193"/>
        <v>775286.87512900005</v>
      </c>
    </row>
    <row r="14492" spans="1:15" x14ac:dyDescent="0.25">
      <c r="A14492">
        <v>224</v>
      </c>
      <c r="B14492" t="s">
        <v>1464</v>
      </c>
      <c r="C14492" t="s">
        <v>1465</v>
      </c>
      <c r="D14492">
        <v>104831117236</v>
      </c>
      <c r="E14492">
        <v>0</v>
      </c>
      <c r="F14492">
        <v>0</v>
      </c>
      <c r="G14492">
        <v>0</v>
      </c>
      <c r="H14492">
        <v>100000000000</v>
      </c>
      <c r="I14492">
        <v>340000000</v>
      </c>
      <c r="J14492" s="127">
        <v>0.02</v>
      </c>
      <c r="L14492" t="str">
        <f t="shared" si="191"/>
        <v>KING2</v>
      </c>
      <c r="M14492" s="125">
        <f t="shared" si="192"/>
        <v>100000</v>
      </c>
      <c r="O14492" s="126">
        <f t="shared" si="193"/>
        <v>104831.11723600001</v>
      </c>
    </row>
    <row r="14493" spans="1:15" x14ac:dyDescent="0.25">
      <c r="A14493">
        <v>224</v>
      </c>
      <c r="B14493" t="s">
        <v>644</v>
      </c>
      <c r="C14493" t="s">
        <v>645</v>
      </c>
      <c r="D14493">
        <v>162413923015</v>
      </c>
      <c r="E14493">
        <v>0</v>
      </c>
      <c r="F14493">
        <v>0</v>
      </c>
      <c r="G14493">
        <v>0</v>
      </c>
      <c r="H14493">
        <v>100000000000</v>
      </c>
      <c r="I14493">
        <v>340000000</v>
      </c>
      <c r="J14493" s="127">
        <v>0.03</v>
      </c>
      <c r="L14493" t="str">
        <f t="shared" si="191"/>
        <v>WPOOL</v>
      </c>
      <c r="M14493" s="125">
        <f t="shared" si="192"/>
        <v>100000</v>
      </c>
      <c r="O14493" s="126">
        <f t="shared" si="193"/>
        <v>162413.92301500001</v>
      </c>
    </row>
    <row r="14494" spans="1:15" x14ac:dyDescent="0.25">
      <c r="A14494">
        <v>224</v>
      </c>
      <c r="B14494" t="s">
        <v>1820</v>
      </c>
      <c r="C14494" t="s">
        <v>1821</v>
      </c>
      <c r="D14494">
        <v>113532116398</v>
      </c>
      <c r="E14494">
        <v>0</v>
      </c>
      <c r="F14494">
        <v>0</v>
      </c>
      <c r="G14494">
        <v>0</v>
      </c>
      <c r="H14494">
        <v>100000000000</v>
      </c>
      <c r="I14494">
        <v>340000000</v>
      </c>
      <c r="J14494" s="127">
        <v>0</v>
      </c>
      <c r="L14494" t="str">
        <f t="shared" si="191"/>
        <v>KERNO</v>
      </c>
      <c r="M14494" s="125">
        <f t="shared" si="192"/>
        <v>100000</v>
      </c>
      <c r="O14494" s="126">
        <f t="shared" si="193"/>
        <v>113532.116398</v>
      </c>
    </row>
    <row r="14495" spans="1:15" x14ac:dyDescent="0.25">
      <c r="A14495">
        <v>224</v>
      </c>
      <c r="B14495" t="s">
        <v>633</v>
      </c>
      <c r="C14495" t="s">
        <v>634</v>
      </c>
      <c r="D14495">
        <v>267962564934</v>
      </c>
      <c r="E14495">
        <v>0</v>
      </c>
      <c r="F14495">
        <v>0</v>
      </c>
      <c r="G14495">
        <v>0</v>
      </c>
      <c r="H14495">
        <v>100000000000</v>
      </c>
      <c r="I14495">
        <v>340000000</v>
      </c>
      <c r="J14495" s="127">
        <v>8.9999999999999993E-3</v>
      </c>
      <c r="L14495" t="str">
        <f t="shared" si="191"/>
        <v>BERRY</v>
      </c>
      <c r="M14495" s="125">
        <f t="shared" si="192"/>
        <v>100000</v>
      </c>
      <c r="O14495" s="126">
        <f t="shared" si="193"/>
        <v>267962.56493400002</v>
      </c>
    </row>
    <row r="14496" spans="1:15" x14ac:dyDescent="0.25">
      <c r="A14496">
        <v>224</v>
      </c>
      <c r="B14496" t="s">
        <v>1717</v>
      </c>
      <c r="C14496" t="s">
        <v>1718</v>
      </c>
      <c r="D14496">
        <v>130705059039</v>
      </c>
      <c r="E14496">
        <v>0</v>
      </c>
      <c r="F14496">
        <v>0</v>
      </c>
      <c r="G14496">
        <v>0</v>
      </c>
      <c r="H14496">
        <v>100000000000</v>
      </c>
      <c r="I14496">
        <v>340000000</v>
      </c>
      <c r="J14496" s="127">
        <v>0.02</v>
      </c>
      <c r="L14496" t="str">
        <f t="shared" si="191"/>
        <v>CLAB</v>
      </c>
      <c r="M14496" s="125">
        <f t="shared" si="192"/>
        <v>100000</v>
      </c>
      <c r="O14496" s="126">
        <f t="shared" si="193"/>
        <v>130705.059039</v>
      </c>
    </row>
    <row r="14497" spans="1:15" x14ac:dyDescent="0.25">
      <c r="A14497">
        <v>224</v>
      </c>
      <c r="B14497" t="s">
        <v>1208</v>
      </c>
      <c r="C14497" t="s">
        <v>1209</v>
      </c>
      <c r="D14497">
        <v>100205099147</v>
      </c>
      <c r="E14497">
        <v>0</v>
      </c>
      <c r="F14497">
        <v>0</v>
      </c>
      <c r="G14497">
        <v>0</v>
      </c>
      <c r="H14497">
        <v>100000000000</v>
      </c>
      <c r="I14497">
        <v>340000000</v>
      </c>
      <c r="J14497" s="127">
        <v>2.5000000000000001E-2</v>
      </c>
      <c r="L14497" t="str">
        <f t="shared" si="191"/>
        <v>MS5</v>
      </c>
      <c r="M14497" s="125">
        <f t="shared" si="192"/>
        <v>100000</v>
      </c>
      <c r="O14497" s="126">
        <f t="shared" si="193"/>
        <v>100205.099147</v>
      </c>
    </row>
    <row r="14498" spans="1:15" x14ac:dyDescent="0.25">
      <c r="A14498">
        <v>224</v>
      </c>
      <c r="B14498" t="s">
        <v>1822</v>
      </c>
      <c r="C14498" t="s">
        <v>1823</v>
      </c>
      <c r="D14498">
        <v>1033184069340</v>
      </c>
      <c r="E14498">
        <v>0</v>
      </c>
      <c r="F14498">
        <v>0</v>
      </c>
      <c r="G14498">
        <v>0</v>
      </c>
      <c r="H14498">
        <v>100000000000</v>
      </c>
      <c r="I14498">
        <v>340000000</v>
      </c>
      <c r="J14498" s="127">
        <v>3.9E-2</v>
      </c>
      <c r="L14498" t="str">
        <f t="shared" si="191"/>
        <v>PMW</v>
      </c>
      <c r="M14498" s="125">
        <f t="shared" si="192"/>
        <v>100000</v>
      </c>
      <c r="O14498" s="126">
        <f t="shared" si="193"/>
        <v>1033184.06934</v>
      </c>
    </row>
    <row r="14499" spans="1:15" x14ac:dyDescent="0.25">
      <c r="A14499">
        <v>224</v>
      </c>
      <c r="B14499" t="s">
        <v>816</v>
      </c>
      <c r="C14499" t="s">
        <v>817</v>
      </c>
      <c r="D14499">
        <v>105217099147</v>
      </c>
      <c r="E14499">
        <v>0</v>
      </c>
      <c r="F14499">
        <v>0</v>
      </c>
      <c r="G14499">
        <v>0</v>
      </c>
      <c r="H14499">
        <v>100000000000</v>
      </c>
      <c r="I14499">
        <v>340000000</v>
      </c>
      <c r="J14499" s="127">
        <v>2.5000000000000001E-2</v>
      </c>
      <c r="L14499" t="str">
        <f t="shared" si="191"/>
        <v>MS6</v>
      </c>
      <c r="M14499" s="125">
        <f t="shared" si="192"/>
        <v>100000</v>
      </c>
      <c r="O14499" s="126">
        <f t="shared" si="193"/>
        <v>105217.099147</v>
      </c>
    </row>
    <row r="14500" spans="1:15" x14ac:dyDescent="0.25">
      <c r="A14500">
        <v>224</v>
      </c>
      <c r="B14500" t="s">
        <v>1040</v>
      </c>
      <c r="C14500" t="s">
        <v>1041</v>
      </c>
      <c r="D14500">
        <v>100007089863</v>
      </c>
      <c r="E14500">
        <v>0</v>
      </c>
      <c r="F14500">
        <v>0</v>
      </c>
      <c r="G14500">
        <v>0</v>
      </c>
      <c r="H14500">
        <v>100000000000</v>
      </c>
      <c r="I14500">
        <v>340000000</v>
      </c>
      <c r="J14500" s="127">
        <v>2.5000000000000001E-2</v>
      </c>
      <c r="L14500" t="str">
        <f t="shared" si="191"/>
        <v>MS7</v>
      </c>
      <c r="M14500" s="125">
        <f t="shared" si="192"/>
        <v>100000</v>
      </c>
      <c r="O14500" s="126">
        <f t="shared" si="193"/>
        <v>100007.089863</v>
      </c>
    </row>
    <row r="14501" spans="1:15" x14ac:dyDescent="0.25">
      <c r="A14501">
        <v>224</v>
      </c>
      <c r="B14501" t="s">
        <v>2585</v>
      </c>
      <c r="C14501" t="s">
        <v>2586</v>
      </c>
      <c r="D14501">
        <v>990484135973</v>
      </c>
      <c r="E14501">
        <v>0</v>
      </c>
      <c r="F14501">
        <v>0</v>
      </c>
      <c r="G14501">
        <v>0</v>
      </c>
      <c r="H14501">
        <v>100000000000</v>
      </c>
      <c r="I14501">
        <v>340000000</v>
      </c>
      <c r="J14501" s="127">
        <v>0.01</v>
      </c>
      <c r="L14501" t="str">
        <f t="shared" si="191"/>
        <v>IDIV</v>
      </c>
      <c r="M14501" s="125">
        <f t="shared" si="192"/>
        <v>100000</v>
      </c>
      <c r="O14501" s="126">
        <f t="shared" si="193"/>
        <v>990484.13597299997</v>
      </c>
    </row>
    <row r="14502" spans="1:15" x14ac:dyDescent="0.25">
      <c r="A14502">
        <v>224</v>
      </c>
      <c r="B14502" t="s">
        <v>1747</v>
      </c>
      <c r="C14502" t="s">
        <v>1748</v>
      </c>
      <c r="D14502">
        <v>212920442014</v>
      </c>
      <c r="E14502">
        <v>0</v>
      </c>
      <c r="F14502">
        <v>0</v>
      </c>
      <c r="G14502">
        <v>0</v>
      </c>
      <c r="H14502">
        <v>100000000000</v>
      </c>
      <c r="I14502">
        <v>340000000</v>
      </c>
      <c r="J14502" s="127">
        <v>1.4999999999999999E-2</v>
      </c>
      <c r="L14502" t="str">
        <f t="shared" si="191"/>
        <v>BPRL</v>
      </c>
      <c r="M14502" s="125">
        <f t="shared" si="192"/>
        <v>100000</v>
      </c>
      <c r="O14502" s="126">
        <f t="shared" si="193"/>
        <v>212920.442014</v>
      </c>
    </row>
    <row r="14503" spans="1:15" x14ac:dyDescent="0.25">
      <c r="A14503">
        <v>224</v>
      </c>
      <c r="B14503" t="s">
        <v>1258</v>
      </c>
      <c r="C14503" t="s">
        <v>279</v>
      </c>
      <c r="D14503">
        <v>0</v>
      </c>
      <c r="E14503">
        <v>0</v>
      </c>
      <c r="F14503">
        <v>0</v>
      </c>
      <c r="G14503">
        <v>0</v>
      </c>
      <c r="H14503">
        <v>100000000000</v>
      </c>
      <c r="I14503">
        <v>340000000</v>
      </c>
      <c r="J14503" s="127">
        <v>2.5000000000000001E-2</v>
      </c>
      <c r="L14503" t="str">
        <f t="shared" si="191"/>
        <v>LAT1</v>
      </c>
      <c r="M14503" s="125">
        <f t="shared" si="192"/>
        <v>100000</v>
      </c>
      <c r="O14503" s="126">
        <f t="shared" si="193"/>
        <v>0</v>
      </c>
    </row>
    <row r="14504" spans="1:15" x14ac:dyDescent="0.25">
      <c r="A14504">
        <v>224</v>
      </c>
      <c r="B14504" t="s">
        <v>997</v>
      </c>
      <c r="C14504" t="s">
        <v>998</v>
      </c>
      <c r="D14504">
        <v>314337775252</v>
      </c>
      <c r="E14504">
        <v>0</v>
      </c>
      <c r="F14504">
        <v>0</v>
      </c>
      <c r="G14504">
        <v>0</v>
      </c>
      <c r="H14504">
        <v>100000000000</v>
      </c>
      <c r="I14504">
        <v>340000000</v>
      </c>
      <c r="J14504" s="127">
        <v>0.02</v>
      </c>
      <c r="L14504" t="str">
        <f t="shared" si="191"/>
        <v>CYPOQ</v>
      </c>
      <c r="M14504" s="125">
        <f t="shared" si="192"/>
        <v>100000</v>
      </c>
      <c r="O14504" s="126">
        <f t="shared" si="193"/>
        <v>314337.77525200002</v>
      </c>
    </row>
    <row r="14505" spans="1:15" x14ac:dyDescent="0.25">
      <c r="A14505">
        <v>224</v>
      </c>
      <c r="B14505" t="s">
        <v>1725</v>
      </c>
      <c r="C14505" t="s">
        <v>1726</v>
      </c>
      <c r="D14505">
        <v>625986390240</v>
      </c>
      <c r="E14505">
        <v>0</v>
      </c>
      <c r="F14505">
        <v>0</v>
      </c>
      <c r="G14505">
        <v>0</v>
      </c>
      <c r="H14505">
        <v>100000000000</v>
      </c>
      <c r="I14505">
        <v>350000000</v>
      </c>
      <c r="J14505" s="127">
        <v>1.4999999999999999E-2</v>
      </c>
      <c r="L14505" t="str">
        <f t="shared" si="191"/>
        <v>SILVR</v>
      </c>
      <c r="M14505" s="125">
        <f t="shared" si="192"/>
        <v>100000</v>
      </c>
      <c r="O14505" s="126">
        <f t="shared" si="193"/>
        <v>625986.39023999998</v>
      </c>
    </row>
    <row r="14506" spans="1:15" x14ac:dyDescent="0.25">
      <c r="A14506">
        <v>224</v>
      </c>
      <c r="B14506" t="s">
        <v>379</v>
      </c>
      <c r="C14506" t="s">
        <v>380</v>
      </c>
      <c r="D14506">
        <v>951349150404</v>
      </c>
      <c r="E14506">
        <v>0</v>
      </c>
      <c r="F14506">
        <v>0</v>
      </c>
      <c r="G14506">
        <v>1</v>
      </c>
      <c r="H14506">
        <v>100000000000</v>
      </c>
      <c r="I14506">
        <v>350000000</v>
      </c>
      <c r="J14506" s="127">
        <v>1.4999999999999999E-2</v>
      </c>
      <c r="L14506" t="str">
        <f t="shared" si="191"/>
        <v>SALUD</v>
      </c>
      <c r="M14506" s="125">
        <f t="shared" si="192"/>
        <v>100000</v>
      </c>
      <c r="O14506" s="126">
        <f t="shared" si="193"/>
        <v>951349.15040399996</v>
      </c>
    </row>
    <row r="14507" spans="1:15" x14ac:dyDescent="0.25">
      <c r="A14507">
        <v>224</v>
      </c>
      <c r="B14507" t="s">
        <v>203</v>
      </c>
      <c r="C14507" t="s">
        <v>204</v>
      </c>
      <c r="D14507">
        <v>219365749982</v>
      </c>
      <c r="E14507">
        <v>0</v>
      </c>
      <c r="F14507">
        <v>0</v>
      </c>
      <c r="G14507">
        <v>0</v>
      </c>
      <c r="H14507">
        <v>100000000000</v>
      </c>
      <c r="I14507">
        <v>340000000</v>
      </c>
      <c r="J14507" s="127">
        <v>2.5000000000000001E-2</v>
      </c>
      <c r="L14507" t="str">
        <f t="shared" si="191"/>
        <v>GOD</v>
      </c>
      <c r="M14507" s="125">
        <f t="shared" si="192"/>
        <v>100000</v>
      </c>
      <c r="O14507" s="126">
        <f t="shared" si="193"/>
        <v>219365.74998200001</v>
      </c>
    </row>
    <row r="14508" spans="1:15" x14ac:dyDescent="0.25">
      <c r="A14508">
        <v>224</v>
      </c>
      <c r="B14508" t="s">
        <v>224</v>
      </c>
      <c r="C14508" t="s">
        <v>225</v>
      </c>
      <c r="D14508">
        <v>116398370324</v>
      </c>
      <c r="E14508">
        <v>0</v>
      </c>
      <c r="F14508">
        <v>0</v>
      </c>
      <c r="G14508">
        <v>0</v>
      </c>
      <c r="H14508">
        <v>100000000000</v>
      </c>
      <c r="I14508">
        <v>340000000</v>
      </c>
      <c r="J14508" s="127">
        <v>2.8000000000000001E-2</v>
      </c>
      <c r="L14508" t="str">
        <f t="shared" si="191"/>
        <v>STAR2</v>
      </c>
      <c r="M14508" s="125">
        <f t="shared" si="192"/>
        <v>100000</v>
      </c>
      <c r="O14508" s="126">
        <f t="shared" si="193"/>
        <v>116398.370324</v>
      </c>
    </row>
    <row r="14509" spans="1:15" x14ac:dyDescent="0.25">
      <c r="A14509">
        <v>224</v>
      </c>
      <c r="B14509" t="s">
        <v>1312</v>
      </c>
      <c r="C14509" t="s">
        <v>1313</v>
      </c>
      <c r="D14509">
        <v>230548929892</v>
      </c>
      <c r="E14509">
        <v>0</v>
      </c>
      <c r="F14509">
        <v>0</v>
      </c>
      <c r="G14509">
        <v>0</v>
      </c>
      <c r="H14509">
        <v>100000000000</v>
      </c>
      <c r="I14509">
        <v>340000000</v>
      </c>
      <c r="J14509" s="127">
        <v>0.04</v>
      </c>
      <c r="L14509" t="str">
        <f t="shared" si="191"/>
        <v>HOARD</v>
      </c>
      <c r="M14509" s="125">
        <f t="shared" si="192"/>
        <v>100000</v>
      </c>
      <c r="O14509" s="126">
        <f t="shared" si="193"/>
        <v>230548.92989199999</v>
      </c>
    </row>
    <row r="14510" spans="1:15" x14ac:dyDescent="0.25">
      <c r="A14510">
        <v>224</v>
      </c>
      <c r="B14510" t="s">
        <v>1792</v>
      </c>
      <c r="C14510" t="s">
        <v>1793</v>
      </c>
      <c r="D14510">
        <v>134014808306</v>
      </c>
      <c r="E14510">
        <v>0</v>
      </c>
      <c r="F14510">
        <v>0</v>
      </c>
      <c r="G14510">
        <v>0</v>
      </c>
      <c r="H14510">
        <v>100000000000</v>
      </c>
      <c r="I14510">
        <v>340000000</v>
      </c>
      <c r="J14510" s="127">
        <v>0</v>
      </c>
      <c r="L14510" t="str">
        <f t="shared" si="191"/>
        <v>KLWNA</v>
      </c>
      <c r="M14510" s="125">
        <f t="shared" si="192"/>
        <v>100000</v>
      </c>
      <c r="O14510" s="126">
        <f t="shared" si="193"/>
        <v>134014.80830599999</v>
      </c>
    </row>
    <row r="14511" spans="1:15" x14ac:dyDescent="0.25">
      <c r="A14511">
        <v>224</v>
      </c>
      <c r="B14511" t="s">
        <v>951</v>
      </c>
      <c r="C14511" t="s">
        <v>952</v>
      </c>
      <c r="D14511">
        <v>115846405771</v>
      </c>
      <c r="E14511">
        <v>0</v>
      </c>
      <c r="F14511">
        <v>0</v>
      </c>
      <c r="G14511">
        <v>0</v>
      </c>
      <c r="H14511">
        <v>100000000000</v>
      </c>
      <c r="I14511">
        <v>340000000</v>
      </c>
      <c r="J14511" s="127">
        <v>2.8000000000000001E-2</v>
      </c>
      <c r="L14511" t="str">
        <f t="shared" si="191"/>
        <v>STAR</v>
      </c>
      <c r="M14511" s="125">
        <f t="shared" si="192"/>
        <v>100000</v>
      </c>
      <c r="O14511" s="126">
        <f t="shared" si="193"/>
        <v>115846.40577100001</v>
      </c>
    </row>
    <row r="14512" spans="1:15" x14ac:dyDescent="0.25">
      <c r="A14512">
        <v>224</v>
      </c>
      <c r="B14512" t="s">
        <v>2526</v>
      </c>
      <c r="C14512" t="s">
        <v>2525</v>
      </c>
      <c r="D14512">
        <v>0</v>
      </c>
      <c r="E14512">
        <v>0</v>
      </c>
      <c r="F14512">
        <v>0</v>
      </c>
      <c r="G14512">
        <v>0</v>
      </c>
      <c r="H14512">
        <v>100000000000</v>
      </c>
      <c r="I14512">
        <v>340000000</v>
      </c>
      <c r="J14512" s="127">
        <v>0.05</v>
      </c>
      <c r="L14512" t="str">
        <f t="shared" si="191"/>
        <v>DIV</v>
      </c>
      <c r="M14512" s="125">
        <f t="shared" si="192"/>
        <v>100000</v>
      </c>
      <c r="O14512" s="126">
        <f t="shared" si="193"/>
        <v>0</v>
      </c>
    </row>
    <row r="14513" spans="1:15" x14ac:dyDescent="0.25">
      <c r="A14513">
        <v>224</v>
      </c>
      <c r="B14513" t="s">
        <v>2027</v>
      </c>
      <c r="C14513" t="s">
        <v>2028</v>
      </c>
      <c r="D14513">
        <v>2623282</v>
      </c>
      <c r="E14513">
        <v>0</v>
      </c>
      <c r="F14513">
        <v>0</v>
      </c>
      <c r="G14513">
        <v>0</v>
      </c>
      <c r="H14513">
        <v>100000000000</v>
      </c>
      <c r="I14513">
        <v>340000000</v>
      </c>
      <c r="J14513" s="127">
        <v>4.4999999999999998E-2</v>
      </c>
      <c r="L14513" t="str">
        <f t="shared" si="191"/>
        <v>TPM</v>
      </c>
      <c r="M14513" s="125">
        <f t="shared" si="192"/>
        <v>100000</v>
      </c>
      <c r="O14513" s="126">
        <f t="shared" si="193"/>
        <v>2.6232820000000001</v>
      </c>
    </row>
    <row r="14514" spans="1:15" x14ac:dyDescent="0.25">
      <c r="A14514">
        <v>224</v>
      </c>
      <c r="B14514" t="s">
        <v>1761</v>
      </c>
      <c r="C14514" t="s">
        <v>1762</v>
      </c>
      <c r="D14514">
        <v>51145425567</v>
      </c>
      <c r="E14514">
        <v>0</v>
      </c>
      <c r="F14514">
        <v>0</v>
      </c>
      <c r="G14514">
        <v>0</v>
      </c>
      <c r="H14514">
        <v>100000000000</v>
      </c>
      <c r="I14514">
        <v>340000000</v>
      </c>
      <c r="J14514" s="127">
        <v>0.03</v>
      </c>
      <c r="L14514" t="str">
        <f t="shared" si="191"/>
        <v>CRDN2</v>
      </c>
      <c r="M14514" s="125">
        <f t="shared" si="192"/>
        <v>100000</v>
      </c>
      <c r="O14514" s="126">
        <f t="shared" si="193"/>
        <v>51145.425566999998</v>
      </c>
    </row>
    <row r="14515" spans="1:15" x14ac:dyDescent="0.25">
      <c r="A14515">
        <v>224</v>
      </c>
      <c r="B14515" t="s">
        <v>2210</v>
      </c>
      <c r="C14515" t="s">
        <v>2211</v>
      </c>
      <c r="D14515">
        <v>100326174478</v>
      </c>
      <c r="E14515">
        <v>0</v>
      </c>
      <c r="F14515">
        <v>0</v>
      </c>
      <c r="G14515">
        <v>0</v>
      </c>
      <c r="H14515">
        <v>100000000000</v>
      </c>
      <c r="I14515">
        <v>340000000</v>
      </c>
      <c r="J14515" s="127">
        <v>0.01</v>
      </c>
      <c r="L14515" t="str">
        <f t="shared" si="191"/>
        <v>AWARE</v>
      </c>
      <c r="M14515" s="125">
        <f t="shared" si="192"/>
        <v>100000</v>
      </c>
      <c r="O14515" s="126">
        <f t="shared" si="193"/>
        <v>100326.174478</v>
      </c>
    </row>
    <row r="14516" spans="1:15" x14ac:dyDescent="0.25">
      <c r="A14516">
        <v>224</v>
      </c>
      <c r="B14516" t="s">
        <v>2022</v>
      </c>
      <c r="C14516" t="s">
        <v>2023</v>
      </c>
      <c r="D14516">
        <v>176354294759</v>
      </c>
      <c r="E14516">
        <v>0</v>
      </c>
      <c r="F14516">
        <v>0</v>
      </c>
      <c r="G14516">
        <v>0</v>
      </c>
      <c r="H14516">
        <v>100000000000</v>
      </c>
      <c r="I14516">
        <v>340000000</v>
      </c>
      <c r="J14516" s="127">
        <v>0</v>
      </c>
      <c r="L14516" t="str">
        <f t="shared" si="191"/>
        <v>NOVâ‚³</v>
      </c>
      <c r="M14516" s="125">
        <f t="shared" si="192"/>
        <v>100000</v>
      </c>
      <c r="O14516" s="126">
        <f t="shared" si="193"/>
        <v>176354.29475900001</v>
      </c>
    </row>
    <row r="14517" spans="1:15" x14ac:dyDescent="0.25">
      <c r="A14517">
        <v>224</v>
      </c>
      <c r="B14517" t="s">
        <v>248</v>
      </c>
      <c r="C14517" t="s">
        <v>249</v>
      </c>
      <c r="D14517">
        <v>402005572858</v>
      </c>
      <c r="E14517">
        <v>0</v>
      </c>
      <c r="F14517">
        <v>0</v>
      </c>
      <c r="G14517">
        <v>0</v>
      </c>
      <c r="H14517">
        <v>100000000000</v>
      </c>
      <c r="I14517">
        <v>340000000</v>
      </c>
      <c r="J14517" s="127">
        <v>0.03</v>
      </c>
      <c r="L14517" t="str">
        <f t="shared" si="191"/>
        <v>ATM1</v>
      </c>
      <c r="M14517" s="125">
        <f t="shared" si="192"/>
        <v>100000</v>
      </c>
      <c r="O14517" s="126">
        <f t="shared" si="193"/>
        <v>402005.572858</v>
      </c>
    </row>
    <row r="14518" spans="1:15" x14ac:dyDescent="0.25">
      <c r="A14518">
        <v>224</v>
      </c>
      <c r="B14518" t="s">
        <v>1479</v>
      </c>
      <c r="C14518" t="s">
        <v>1480</v>
      </c>
      <c r="D14518">
        <v>0</v>
      </c>
      <c r="E14518">
        <v>0</v>
      </c>
      <c r="F14518">
        <v>0</v>
      </c>
      <c r="G14518">
        <v>0</v>
      </c>
      <c r="H14518">
        <v>100000000000</v>
      </c>
      <c r="I14518">
        <v>340000000</v>
      </c>
      <c r="J14518" s="127">
        <v>1.4999999999999999E-2</v>
      </c>
      <c r="L14518" t="str">
        <f t="shared" si="191"/>
        <v>Doge</v>
      </c>
      <c r="M14518" s="125">
        <f t="shared" si="192"/>
        <v>100000</v>
      </c>
      <c r="O14518" s="126">
        <f t="shared" si="193"/>
        <v>0</v>
      </c>
    </row>
    <row r="14519" spans="1:15" x14ac:dyDescent="0.25">
      <c r="A14519">
        <v>224</v>
      </c>
      <c r="B14519" s="161" t="s">
        <v>1846</v>
      </c>
      <c r="C14519" t="s">
        <v>1847</v>
      </c>
      <c r="D14519">
        <v>0</v>
      </c>
      <c r="E14519">
        <v>0</v>
      </c>
      <c r="F14519">
        <v>0</v>
      </c>
      <c r="G14519">
        <v>0</v>
      </c>
      <c r="H14519">
        <v>100000000000</v>
      </c>
      <c r="I14519">
        <v>340000000</v>
      </c>
      <c r="J14519" s="127">
        <v>0.01</v>
      </c>
      <c r="L14519" t="str">
        <f t="shared" si="191"/>
        <v>GEAR</v>
      </c>
      <c r="M14519" s="125">
        <f t="shared" si="192"/>
        <v>100000</v>
      </c>
      <c r="O14519" s="126">
        <f t="shared" si="193"/>
        <v>0</v>
      </c>
    </row>
    <row r="14520" spans="1:15" x14ac:dyDescent="0.25">
      <c r="A14520">
        <v>224</v>
      </c>
      <c r="B14520" t="s">
        <v>268</v>
      </c>
      <c r="C14520" t="s">
        <v>269</v>
      </c>
      <c r="D14520">
        <v>101348834287679</v>
      </c>
      <c r="E14520">
        <v>0</v>
      </c>
      <c r="F14520">
        <v>0</v>
      </c>
      <c r="G14520">
        <v>58</v>
      </c>
      <c r="H14520">
        <v>100000000000</v>
      </c>
      <c r="I14520">
        <v>340000000</v>
      </c>
      <c r="J14520" s="127">
        <v>8.5000000000000006E-2</v>
      </c>
      <c r="L14520" t="str">
        <f t="shared" ref="L14520:L14583" si="194">C14520</f>
        <v>MS2</v>
      </c>
      <c r="M14520" s="125">
        <f t="shared" ref="M14520:M14583" si="195">H14520/1000000</f>
        <v>100000</v>
      </c>
      <c r="O14520" s="126">
        <f t="shared" ref="O14520:O14583" si="196">D14520/1000000</f>
        <v>101348834.287679</v>
      </c>
    </row>
    <row r="14521" spans="1:15" x14ac:dyDescent="0.25">
      <c r="A14521">
        <v>224</v>
      </c>
      <c r="B14521" t="s">
        <v>2543</v>
      </c>
      <c r="C14521" t="s">
        <v>2544</v>
      </c>
      <c r="D14521">
        <v>156293514038173</v>
      </c>
      <c r="E14521">
        <v>0</v>
      </c>
      <c r="F14521">
        <v>0</v>
      </c>
      <c r="G14521">
        <v>86</v>
      </c>
      <c r="H14521">
        <v>100000000000</v>
      </c>
      <c r="I14521">
        <v>340000000</v>
      </c>
      <c r="J14521" s="127">
        <v>8.5000000000000006E-2</v>
      </c>
      <c r="L14521" t="str">
        <f t="shared" si="194"/>
        <v>MS1</v>
      </c>
      <c r="M14521" s="125">
        <f t="shared" si="195"/>
        <v>100000</v>
      </c>
      <c r="O14521" s="126">
        <f t="shared" si="196"/>
        <v>156293514.03817299</v>
      </c>
    </row>
    <row r="14522" spans="1:15" x14ac:dyDescent="0.25">
      <c r="A14522">
        <v>224</v>
      </c>
      <c r="B14522" t="s">
        <v>913</v>
      </c>
      <c r="C14522" t="s">
        <v>914</v>
      </c>
      <c r="D14522">
        <v>65604936156749</v>
      </c>
      <c r="E14522">
        <v>0</v>
      </c>
      <c r="F14522">
        <v>0</v>
      </c>
      <c r="G14522">
        <v>21</v>
      </c>
      <c r="H14522">
        <v>100000000000</v>
      </c>
      <c r="I14522">
        <v>340000000</v>
      </c>
      <c r="J14522" s="127">
        <v>4.8000000000000001E-2</v>
      </c>
      <c r="L14522" t="str">
        <f t="shared" si="194"/>
        <v>CCJ3</v>
      </c>
      <c r="M14522" s="125">
        <f t="shared" si="195"/>
        <v>100000</v>
      </c>
      <c r="O14522" s="126">
        <f t="shared" si="196"/>
        <v>65604936.156749003</v>
      </c>
    </row>
    <row r="14523" spans="1:15" x14ac:dyDescent="0.25">
      <c r="A14523">
        <v>224</v>
      </c>
      <c r="B14523" t="s">
        <v>1216</v>
      </c>
      <c r="C14523" t="s">
        <v>1217</v>
      </c>
      <c r="D14523">
        <v>463524921676</v>
      </c>
      <c r="E14523">
        <v>0</v>
      </c>
      <c r="F14523">
        <v>0</v>
      </c>
      <c r="G14523">
        <v>0</v>
      </c>
      <c r="H14523">
        <v>99252708289</v>
      </c>
      <c r="I14523">
        <v>340000000</v>
      </c>
      <c r="J14523" s="127">
        <v>0.01</v>
      </c>
      <c r="L14523" t="str">
        <f t="shared" si="194"/>
        <v>ALTS</v>
      </c>
      <c r="M14523" s="125">
        <f t="shared" si="195"/>
        <v>99252.708289000002</v>
      </c>
      <c r="O14523" s="126">
        <f t="shared" si="196"/>
        <v>463524.921676</v>
      </c>
    </row>
    <row r="14524" spans="1:15" x14ac:dyDescent="0.25">
      <c r="A14524">
        <v>224</v>
      </c>
      <c r="B14524" t="s">
        <v>1552</v>
      </c>
      <c r="D14524">
        <v>2478080</v>
      </c>
      <c r="E14524">
        <v>0</v>
      </c>
      <c r="F14524">
        <v>0</v>
      </c>
      <c r="G14524">
        <v>0</v>
      </c>
      <c r="H14524">
        <v>99000000000</v>
      </c>
      <c r="I14524">
        <v>340000000</v>
      </c>
      <c r="J14524" s="127">
        <v>8.9999999999999993E-3</v>
      </c>
      <c r="L14524">
        <f t="shared" si="194"/>
        <v>0</v>
      </c>
      <c r="M14524" s="125">
        <f t="shared" si="195"/>
        <v>99000</v>
      </c>
      <c r="O14524" s="126">
        <f t="shared" si="196"/>
        <v>2.4780799999999998</v>
      </c>
    </row>
    <row r="14525" spans="1:15" x14ac:dyDescent="0.25">
      <c r="A14525">
        <v>224</v>
      </c>
      <c r="B14525" t="s">
        <v>1547</v>
      </c>
      <c r="C14525" t="s">
        <v>1548</v>
      </c>
      <c r="D14525">
        <v>0</v>
      </c>
      <c r="E14525">
        <v>0</v>
      </c>
      <c r="F14525">
        <v>0</v>
      </c>
      <c r="G14525">
        <v>0</v>
      </c>
      <c r="H14525">
        <v>98500000000</v>
      </c>
      <c r="I14525">
        <v>345000000</v>
      </c>
      <c r="J14525" s="127">
        <v>0.01</v>
      </c>
      <c r="L14525" t="str">
        <f t="shared" si="194"/>
        <v>STYX</v>
      </c>
      <c r="M14525" s="125">
        <f t="shared" si="195"/>
        <v>98500</v>
      </c>
      <c r="O14525" s="126">
        <f t="shared" si="196"/>
        <v>0</v>
      </c>
    </row>
    <row r="14526" spans="1:15" x14ac:dyDescent="0.25">
      <c r="A14526">
        <v>224</v>
      </c>
      <c r="B14526" t="s">
        <v>2464</v>
      </c>
      <c r="C14526" t="s">
        <v>2465</v>
      </c>
      <c r="D14526">
        <v>99491797581</v>
      </c>
      <c r="E14526">
        <v>0</v>
      </c>
      <c r="F14526">
        <v>0</v>
      </c>
      <c r="G14526">
        <v>0</v>
      </c>
      <c r="H14526">
        <v>98000000000</v>
      </c>
      <c r="I14526">
        <v>340000000</v>
      </c>
      <c r="J14526" s="127">
        <v>0</v>
      </c>
      <c r="L14526" t="str">
        <f t="shared" si="194"/>
        <v>RAD</v>
      </c>
      <c r="M14526" s="125">
        <f t="shared" si="195"/>
        <v>98000</v>
      </c>
      <c r="O14526" s="126">
        <f t="shared" si="196"/>
        <v>99491.797581000006</v>
      </c>
    </row>
    <row r="14527" spans="1:15" x14ac:dyDescent="0.25">
      <c r="A14527">
        <v>224</v>
      </c>
      <c r="B14527" t="s">
        <v>2439</v>
      </c>
      <c r="C14527" t="s">
        <v>2440</v>
      </c>
      <c r="D14527">
        <v>678135037489</v>
      </c>
      <c r="E14527">
        <v>0</v>
      </c>
      <c r="F14527">
        <v>0</v>
      </c>
      <c r="G14527">
        <v>0</v>
      </c>
      <c r="H14527">
        <v>95000000000</v>
      </c>
      <c r="I14527">
        <v>340000000</v>
      </c>
      <c r="J14527" s="127">
        <v>2.5000000000000001E-2</v>
      </c>
      <c r="L14527" t="str">
        <f t="shared" si="194"/>
        <v>CSRV1</v>
      </c>
      <c r="M14527" s="125">
        <f t="shared" si="195"/>
        <v>95000</v>
      </c>
      <c r="O14527" s="126">
        <f t="shared" si="196"/>
        <v>678135.03748900001</v>
      </c>
    </row>
    <row r="14528" spans="1:15" x14ac:dyDescent="0.25">
      <c r="A14528">
        <v>224</v>
      </c>
      <c r="B14528" t="s">
        <v>2723</v>
      </c>
      <c r="C14528" t="s">
        <v>2724</v>
      </c>
      <c r="D14528">
        <v>750912896067</v>
      </c>
      <c r="E14528">
        <v>0</v>
      </c>
      <c r="F14528">
        <v>0</v>
      </c>
      <c r="G14528">
        <v>0</v>
      </c>
      <c r="H14528">
        <v>95000000000</v>
      </c>
      <c r="I14528">
        <v>340000000</v>
      </c>
      <c r="J14528" s="127">
        <v>0.02</v>
      </c>
      <c r="L14528" t="str">
        <f t="shared" si="194"/>
        <v>OBS</v>
      </c>
      <c r="M14528" s="125">
        <f t="shared" si="195"/>
        <v>95000</v>
      </c>
      <c r="O14528" s="126">
        <f t="shared" si="196"/>
        <v>750912.89606699999</v>
      </c>
    </row>
    <row r="14529" spans="1:15" x14ac:dyDescent="0.25">
      <c r="A14529">
        <v>224</v>
      </c>
      <c r="B14529" t="s">
        <v>909</v>
      </c>
      <c r="C14529" t="s">
        <v>910</v>
      </c>
      <c r="D14529">
        <v>140272947657</v>
      </c>
      <c r="E14529">
        <v>0</v>
      </c>
      <c r="F14529">
        <v>0</v>
      </c>
      <c r="G14529">
        <v>0</v>
      </c>
      <c r="H14529">
        <v>95000000000</v>
      </c>
      <c r="I14529">
        <v>340000000</v>
      </c>
      <c r="J14529" s="127">
        <v>0.01</v>
      </c>
      <c r="L14529" t="str">
        <f t="shared" si="194"/>
        <v>ABI</v>
      </c>
      <c r="M14529" s="125">
        <f t="shared" si="195"/>
        <v>95000</v>
      </c>
      <c r="O14529" s="126">
        <f t="shared" si="196"/>
        <v>140272.94765700001</v>
      </c>
    </row>
    <row r="14530" spans="1:15" x14ac:dyDescent="0.25">
      <c r="A14530">
        <v>224</v>
      </c>
      <c r="B14530" t="s">
        <v>159</v>
      </c>
      <c r="C14530" t="s">
        <v>160</v>
      </c>
      <c r="D14530">
        <v>0</v>
      </c>
      <c r="E14530">
        <v>0</v>
      </c>
      <c r="F14530">
        <v>0</v>
      </c>
      <c r="G14530">
        <v>0</v>
      </c>
      <c r="H14530">
        <v>90000000000</v>
      </c>
      <c r="I14530">
        <v>345000000</v>
      </c>
      <c r="J14530" s="127">
        <v>8.0000000000000002E-3</v>
      </c>
      <c r="L14530" t="str">
        <f t="shared" si="194"/>
        <v>4WD</v>
      </c>
      <c r="M14530" s="125">
        <f t="shared" si="195"/>
        <v>90000</v>
      </c>
      <c r="O14530" s="126">
        <f t="shared" si="196"/>
        <v>0</v>
      </c>
    </row>
    <row r="14531" spans="1:15" x14ac:dyDescent="0.25">
      <c r="A14531">
        <v>224</v>
      </c>
      <c r="B14531" t="s">
        <v>1060</v>
      </c>
      <c r="C14531" t="s">
        <v>1061</v>
      </c>
      <c r="D14531">
        <v>102400253285</v>
      </c>
      <c r="E14531">
        <v>0</v>
      </c>
      <c r="F14531">
        <v>0</v>
      </c>
      <c r="G14531">
        <v>0</v>
      </c>
      <c r="H14531">
        <v>90000000000</v>
      </c>
      <c r="I14531">
        <v>340000000</v>
      </c>
      <c r="J14531" s="127">
        <v>0</v>
      </c>
      <c r="L14531" t="str">
        <f t="shared" si="194"/>
        <v>VJRAS</v>
      </c>
      <c r="M14531" s="125">
        <f t="shared" si="195"/>
        <v>90000</v>
      </c>
      <c r="O14531" s="126">
        <f t="shared" si="196"/>
        <v>102400.253285</v>
      </c>
    </row>
    <row r="14532" spans="1:15" x14ac:dyDescent="0.25">
      <c r="A14532">
        <v>224</v>
      </c>
      <c r="B14532" t="s">
        <v>1091</v>
      </c>
      <c r="C14532" t="s">
        <v>964</v>
      </c>
      <c r="D14532">
        <v>111641433477</v>
      </c>
      <c r="E14532">
        <v>0</v>
      </c>
      <c r="F14532">
        <v>0</v>
      </c>
      <c r="G14532">
        <v>0</v>
      </c>
      <c r="H14532">
        <v>89000000000</v>
      </c>
      <c r="I14532">
        <v>340000000</v>
      </c>
      <c r="J14532" s="127">
        <v>0</v>
      </c>
      <c r="L14532" t="str">
        <f t="shared" si="194"/>
        <v>HOWDY</v>
      </c>
      <c r="M14532" s="125">
        <f t="shared" si="195"/>
        <v>89000</v>
      </c>
      <c r="O14532" s="126">
        <f t="shared" si="196"/>
        <v>111641.433477</v>
      </c>
    </row>
    <row r="14533" spans="1:15" x14ac:dyDescent="0.25">
      <c r="A14533">
        <v>224</v>
      </c>
      <c r="B14533" t="s">
        <v>2405</v>
      </c>
      <c r="C14533" t="s">
        <v>2406</v>
      </c>
      <c r="D14533">
        <v>0</v>
      </c>
      <c r="E14533">
        <v>0</v>
      </c>
      <c r="F14533">
        <v>0</v>
      </c>
      <c r="G14533">
        <v>0</v>
      </c>
      <c r="H14533">
        <v>88888888888</v>
      </c>
      <c r="I14533">
        <v>340000000</v>
      </c>
      <c r="J14533" s="127">
        <v>0</v>
      </c>
      <c r="L14533" t="str">
        <f t="shared" si="194"/>
        <v>LUCK</v>
      </c>
      <c r="M14533" s="125">
        <f t="shared" si="195"/>
        <v>88888.888888000001</v>
      </c>
      <c r="O14533" s="126">
        <f t="shared" si="196"/>
        <v>0</v>
      </c>
    </row>
    <row r="14534" spans="1:15" x14ac:dyDescent="0.25">
      <c r="A14534">
        <v>224</v>
      </c>
      <c r="B14534" t="s">
        <v>1946</v>
      </c>
      <c r="C14534" t="s">
        <v>1947</v>
      </c>
      <c r="D14534">
        <v>144119678018</v>
      </c>
      <c r="E14534">
        <v>0</v>
      </c>
      <c r="F14534">
        <v>0</v>
      </c>
      <c r="G14534">
        <v>0</v>
      </c>
      <c r="H14534">
        <v>88000000000</v>
      </c>
      <c r="I14534">
        <v>340000000</v>
      </c>
      <c r="J14534" s="127">
        <v>0.02</v>
      </c>
      <c r="L14534" t="str">
        <f t="shared" si="194"/>
        <v>PFX</v>
      </c>
      <c r="M14534" s="125">
        <f t="shared" si="195"/>
        <v>88000</v>
      </c>
      <c r="O14534" s="126">
        <f t="shared" si="196"/>
        <v>144119.67801800001</v>
      </c>
    </row>
    <row r="14535" spans="1:15" x14ac:dyDescent="0.25">
      <c r="A14535">
        <v>224</v>
      </c>
      <c r="B14535" t="s">
        <v>1992</v>
      </c>
      <c r="C14535" t="s">
        <v>1993</v>
      </c>
      <c r="D14535">
        <v>2878412454504</v>
      </c>
      <c r="E14535">
        <v>0</v>
      </c>
      <c r="F14535">
        <v>0</v>
      </c>
      <c r="G14535">
        <v>1</v>
      </c>
      <c r="H14535">
        <v>85000000000</v>
      </c>
      <c r="I14535">
        <v>340000000</v>
      </c>
      <c r="J14535" s="127">
        <v>0</v>
      </c>
      <c r="L14535" t="str">
        <f t="shared" si="194"/>
        <v>1LOVE</v>
      </c>
      <c r="M14535" s="125">
        <f t="shared" si="195"/>
        <v>85000</v>
      </c>
      <c r="O14535" s="126">
        <f t="shared" si="196"/>
        <v>2878412.454504</v>
      </c>
    </row>
    <row r="14536" spans="1:15" x14ac:dyDescent="0.25">
      <c r="A14536">
        <v>224</v>
      </c>
      <c r="B14536" t="s">
        <v>1472</v>
      </c>
      <c r="C14536" t="s">
        <v>1473</v>
      </c>
      <c r="D14536">
        <v>85127950879</v>
      </c>
      <c r="E14536">
        <v>0</v>
      </c>
      <c r="F14536">
        <v>0</v>
      </c>
      <c r="G14536">
        <v>0</v>
      </c>
      <c r="H14536">
        <v>81000000000</v>
      </c>
      <c r="I14536">
        <v>345000000</v>
      </c>
      <c r="J14536" s="127">
        <v>0.01</v>
      </c>
      <c r="L14536" t="str">
        <f t="shared" si="194"/>
        <v>GAMER</v>
      </c>
      <c r="M14536" s="125">
        <f t="shared" si="195"/>
        <v>81000</v>
      </c>
      <c r="O14536" s="126">
        <f t="shared" si="196"/>
        <v>85127.950878999996</v>
      </c>
    </row>
    <row r="14537" spans="1:15" x14ac:dyDescent="0.25">
      <c r="A14537">
        <v>224</v>
      </c>
      <c r="B14537" s="161" t="s">
        <v>464</v>
      </c>
      <c r="C14537" t="s">
        <v>465</v>
      </c>
      <c r="D14537">
        <v>3205595969226</v>
      </c>
      <c r="E14537">
        <v>0</v>
      </c>
      <c r="F14537">
        <v>0</v>
      </c>
      <c r="G14537">
        <v>2</v>
      </c>
      <c r="H14537">
        <v>81000000000</v>
      </c>
      <c r="I14537">
        <v>340000000</v>
      </c>
      <c r="J14537" s="127">
        <v>0</v>
      </c>
      <c r="L14537" t="str">
        <f t="shared" si="194"/>
        <v>CAPEX</v>
      </c>
      <c r="M14537" s="125">
        <f t="shared" si="195"/>
        <v>81000</v>
      </c>
      <c r="O14537" s="126">
        <f t="shared" si="196"/>
        <v>3205595.9692259999</v>
      </c>
    </row>
    <row r="14538" spans="1:15" x14ac:dyDescent="0.25">
      <c r="A14538">
        <v>224</v>
      </c>
      <c r="B14538" t="s">
        <v>2212</v>
      </c>
      <c r="C14538" t="s">
        <v>2213</v>
      </c>
      <c r="D14538">
        <v>0</v>
      </c>
      <c r="E14538">
        <v>0</v>
      </c>
      <c r="F14538">
        <v>0</v>
      </c>
      <c r="G14538">
        <v>0</v>
      </c>
      <c r="H14538">
        <v>80000000000</v>
      </c>
      <c r="I14538">
        <v>340000000</v>
      </c>
      <c r="J14538" s="127">
        <v>0.02</v>
      </c>
      <c r="L14538" t="str">
        <f t="shared" si="194"/>
        <v>SHIVA</v>
      </c>
      <c r="M14538" s="125">
        <f t="shared" si="195"/>
        <v>80000</v>
      </c>
      <c r="O14538" s="126">
        <f t="shared" si="196"/>
        <v>0</v>
      </c>
    </row>
    <row r="14539" spans="1:15" x14ac:dyDescent="0.25">
      <c r="A14539">
        <v>224</v>
      </c>
      <c r="B14539" t="s">
        <v>1356</v>
      </c>
      <c r="C14539" t="s">
        <v>1357</v>
      </c>
      <c r="D14539">
        <v>155632795641</v>
      </c>
      <c r="E14539">
        <v>0</v>
      </c>
      <c r="F14539">
        <v>0</v>
      </c>
      <c r="G14539">
        <v>0</v>
      </c>
      <c r="H14539">
        <v>80000000000</v>
      </c>
      <c r="I14539">
        <v>340000000</v>
      </c>
      <c r="J14539" s="127">
        <v>0.03</v>
      </c>
      <c r="L14539" t="str">
        <f t="shared" si="194"/>
        <v>TOA</v>
      </c>
      <c r="M14539" s="125">
        <f t="shared" si="195"/>
        <v>80000</v>
      </c>
      <c r="O14539" s="126">
        <f t="shared" si="196"/>
        <v>155632.795641</v>
      </c>
    </row>
    <row r="14540" spans="1:15" x14ac:dyDescent="0.25">
      <c r="A14540">
        <v>224</v>
      </c>
      <c r="B14540" t="s">
        <v>1772</v>
      </c>
      <c r="C14540" t="s">
        <v>1773</v>
      </c>
      <c r="D14540">
        <v>77000000000</v>
      </c>
      <c r="E14540">
        <v>0</v>
      </c>
      <c r="F14540">
        <v>0</v>
      </c>
      <c r="G14540">
        <v>0</v>
      </c>
      <c r="H14540">
        <v>77000000000</v>
      </c>
      <c r="I14540">
        <v>340000000</v>
      </c>
      <c r="J14540" s="127">
        <v>7.7000000000000002E-3</v>
      </c>
      <c r="L14540" t="str">
        <f t="shared" si="194"/>
        <v>KINGX</v>
      </c>
      <c r="M14540" s="125">
        <f t="shared" si="195"/>
        <v>77000</v>
      </c>
      <c r="O14540" s="126">
        <f t="shared" si="196"/>
        <v>77000</v>
      </c>
    </row>
    <row r="14541" spans="1:15" x14ac:dyDescent="0.25">
      <c r="A14541">
        <v>224</v>
      </c>
      <c r="B14541" t="s">
        <v>1165</v>
      </c>
      <c r="C14541" t="s">
        <v>1166</v>
      </c>
      <c r="D14541">
        <v>117864354301</v>
      </c>
      <c r="E14541">
        <v>0</v>
      </c>
      <c r="F14541">
        <v>0</v>
      </c>
      <c r="G14541">
        <v>0</v>
      </c>
      <c r="H14541">
        <v>76660000000</v>
      </c>
      <c r="I14541">
        <v>340000000</v>
      </c>
      <c r="J14541" s="127">
        <v>0.02</v>
      </c>
      <c r="L14541" t="str">
        <f t="shared" si="194"/>
        <v>â¤AUSâ¤</v>
      </c>
      <c r="M14541" s="125">
        <f t="shared" si="195"/>
        <v>76660</v>
      </c>
      <c r="O14541" s="126">
        <f t="shared" si="196"/>
        <v>117864.354301</v>
      </c>
    </row>
    <row r="14542" spans="1:15" x14ac:dyDescent="0.25">
      <c r="A14542">
        <v>224</v>
      </c>
      <c r="B14542" t="s">
        <v>1360</v>
      </c>
      <c r="C14542" t="s">
        <v>1361</v>
      </c>
      <c r="D14542">
        <v>99288108872</v>
      </c>
      <c r="E14542">
        <v>0</v>
      </c>
      <c r="F14542">
        <v>0</v>
      </c>
      <c r="G14542">
        <v>0</v>
      </c>
      <c r="H14542">
        <v>76003000000</v>
      </c>
      <c r="I14542">
        <v>340000000</v>
      </c>
      <c r="J14542" s="127">
        <v>0</v>
      </c>
      <c r="L14542" t="str">
        <f t="shared" si="194"/>
        <v>YASP</v>
      </c>
      <c r="M14542" s="125">
        <f t="shared" si="195"/>
        <v>76003</v>
      </c>
      <c r="O14542" s="126">
        <f t="shared" si="196"/>
        <v>99288.108871999997</v>
      </c>
    </row>
    <row r="14543" spans="1:15" x14ac:dyDescent="0.25">
      <c r="A14543">
        <v>224</v>
      </c>
      <c r="B14543" t="s">
        <v>1288</v>
      </c>
      <c r="C14543" t="s">
        <v>1289</v>
      </c>
      <c r="D14543">
        <v>131671355461</v>
      </c>
      <c r="E14543">
        <v>0</v>
      </c>
      <c r="F14543">
        <v>0</v>
      </c>
      <c r="G14543">
        <v>0</v>
      </c>
      <c r="H14543">
        <v>75000000000</v>
      </c>
      <c r="I14543">
        <v>340000000</v>
      </c>
      <c r="J14543" s="127">
        <v>0.01</v>
      </c>
      <c r="L14543" t="str">
        <f t="shared" si="194"/>
        <v>ZKOPE</v>
      </c>
      <c r="M14543" s="125">
        <f t="shared" si="195"/>
        <v>75000</v>
      </c>
      <c r="O14543" s="126">
        <f t="shared" si="196"/>
        <v>131671.355461</v>
      </c>
    </row>
    <row r="14544" spans="1:15" x14ac:dyDescent="0.25">
      <c r="A14544">
        <v>224</v>
      </c>
      <c r="B14544" t="s">
        <v>2447</v>
      </c>
      <c r="C14544" t="s">
        <v>2448</v>
      </c>
      <c r="D14544">
        <v>106934472911</v>
      </c>
      <c r="E14544">
        <v>0</v>
      </c>
      <c r="F14544">
        <v>0</v>
      </c>
      <c r="G14544">
        <v>0</v>
      </c>
      <c r="H14544">
        <v>75000000000</v>
      </c>
      <c r="I14544">
        <v>340000000</v>
      </c>
      <c r="J14544" s="127">
        <v>0.01</v>
      </c>
      <c r="L14544" t="str">
        <f t="shared" si="194"/>
        <v>MASP</v>
      </c>
      <c r="M14544" s="125">
        <f t="shared" si="195"/>
        <v>75000</v>
      </c>
      <c r="O14544" s="126">
        <f t="shared" si="196"/>
        <v>106934.472911</v>
      </c>
    </row>
    <row r="14545" spans="1:15" x14ac:dyDescent="0.25">
      <c r="A14545">
        <v>224</v>
      </c>
      <c r="B14545" t="s">
        <v>410</v>
      </c>
      <c r="C14545" t="s">
        <v>411</v>
      </c>
      <c r="D14545">
        <v>210321990473</v>
      </c>
      <c r="E14545">
        <v>0</v>
      </c>
      <c r="F14545">
        <v>0</v>
      </c>
      <c r="G14545">
        <v>0</v>
      </c>
      <c r="H14545">
        <v>75000000000</v>
      </c>
      <c r="I14545">
        <v>340000000</v>
      </c>
      <c r="J14545" s="127">
        <v>1.6500000000000001E-2</v>
      </c>
      <c r="L14545" t="str">
        <f t="shared" si="194"/>
        <v>SOLIA</v>
      </c>
      <c r="M14545" s="125">
        <f t="shared" si="195"/>
        <v>75000</v>
      </c>
      <c r="O14545" s="126">
        <f t="shared" si="196"/>
        <v>210321.99047300001</v>
      </c>
    </row>
    <row r="14546" spans="1:15" x14ac:dyDescent="0.25">
      <c r="A14546">
        <v>224</v>
      </c>
      <c r="B14546" t="s">
        <v>408</v>
      </c>
      <c r="C14546" t="s">
        <v>409</v>
      </c>
      <c r="D14546">
        <v>0</v>
      </c>
      <c r="E14546">
        <v>0</v>
      </c>
      <c r="F14546">
        <v>0</v>
      </c>
      <c r="G14546">
        <v>0</v>
      </c>
      <c r="H14546">
        <v>75000000000</v>
      </c>
      <c r="I14546">
        <v>340000000</v>
      </c>
      <c r="J14546" s="127">
        <v>7.0000000000000007E-2</v>
      </c>
      <c r="L14546" t="str">
        <f t="shared" si="194"/>
        <v>STBKR</v>
      </c>
      <c r="M14546" s="125">
        <f t="shared" si="195"/>
        <v>75000</v>
      </c>
      <c r="O14546" s="126">
        <f t="shared" si="196"/>
        <v>0</v>
      </c>
    </row>
    <row r="14547" spans="1:15" x14ac:dyDescent="0.25">
      <c r="A14547">
        <v>224</v>
      </c>
      <c r="B14547" t="s">
        <v>1621</v>
      </c>
      <c r="C14547" t="s">
        <v>1622</v>
      </c>
      <c r="D14547">
        <v>6030936893540</v>
      </c>
      <c r="E14547">
        <v>0</v>
      </c>
      <c r="F14547">
        <v>0</v>
      </c>
      <c r="G14547">
        <v>5</v>
      </c>
      <c r="H14547">
        <v>75000000000</v>
      </c>
      <c r="I14547">
        <v>340000000</v>
      </c>
      <c r="J14547" s="127">
        <v>0.01</v>
      </c>
      <c r="L14547" t="str">
        <f t="shared" si="194"/>
        <v>BAKE1</v>
      </c>
      <c r="M14547" s="125">
        <f t="shared" si="195"/>
        <v>75000</v>
      </c>
      <c r="O14547" s="126">
        <f t="shared" si="196"/>
        <v>6030936.8935399996</v>
      </c>
    </row>
    <row r="14548" spans="1:15" x14ac:dyDescent="0.25">
      <c r="A14548">
        <v>224</v>
      </c>
      <c r="B14548" t="s">
        <v>2009</v>
      </c>
      <c r="C14548" t="s">
        <v>2010</v>
      </c>
      <c r="D14548">
        <v>2678079888878</v>
      </c>
      <c r="E14548">
        <v>0</v>
      </c>
      <c r="F14548">
        <v>0</v>
      </c>
      <c r="G14548">
        <v>2</v>
      </c>
      <c r="H14548">
        <v>75000000000</v>
      </c>
      <c r="I14548">
        <v>340000000</v>
      </c>
      <c r="J14548" s="127">
        <v>1.4999999999999999E-2</v>
      </c>
      <c r="L14548" t="str">
        <f t="shared" si="194"/>
        <v>RELY</v>
      </c>
      <c r="M14548" s="125">
        <f t="shared" si="195"/>
        <v>75000</v>
      </c>
      <c r="O14548" s="126">
        <f t="shared" si="196"/>
        <v>2678079.888878</v>
      </c>
    </row>
    <row r="14549" spans="1:15" x14ac:dyDescent="0.25">
      <c r="A14549">
        <v>224</v>
      </c>
      <c r="B14549" t="s">
        <v>1364</v>
      </c>
      <c r="C14549" t="s">
        <v>1365</v>
      </c>
      <c r="D14549">
        <v>200067196625</v>
      </c>
      <c r="E14549">
        <v>0</v>
      </c>
      <c r="F14549">
        <v>0</v>
      </c>
      <c r="G14549">
        <v>0</v>
      </c>
      <c r="H14549">
        <v>75000000000</v>
      </c>
      <c r="I14549">
        <v>340000000</v>
      </c>
      <c r="J14549" s="127">
        <v>0.02</v>
      </c>
      <c r="L14549" t="str">
        <f t="shared" si="194"/>
        <v>LEVI</v>
      </c>
      <c r="M14549" s="125">
        <f t="shared" si="195"/>
        <v>75000</v>
      </c>
      <c r="O14549" s="126">
        <f t="shared" si="196"/>
        <v>200067.19662500001</v>
      </c>
    </row>
    <row r="14550" spans="1:15" x14ac:dyDescent="0.25">
      <c r="A14550">
        <v>224</v>
      </c>
      <c r="B14550" t="s">
        <v>1111</v>
      </c>
      <c r="C14550" t="s">
        <v>1112</v>
      </c>
      <c r="D14550">
        <v>397933513122</v>
      </c>
      <c r="E14550">
        <v>0</v>
      </c>
      <c r="F14550">
        <v>0</v>
      </c>
      <c r="G14550">
        <v>0</v>
      </c>
      <c r="H14550">
        <v>75000000000</v>
      </c>
      <c r="I14550">
        <v>340000000</v>
      </c>
      <c r="J14550" s="127">
        <v>1.4500000000000001E-2</v>
      </c>
      <c r="L14550" t="str">
        <f t="shared" si="194"/>
        <v>FIRE</v>
      </c>
      <c r="M14550" s="125">
        <f t="shared" si="195"/>
        <v>75000</v>
      </c>
      <c r="O14550" s="126">
        <f t="shared" si="196"/>
        <v>397933.51312199997</v>
      </c>
    </row>
    <row r="14551" spans="1:15" x14ac:dyDescent="0.25">
      <c r="A14551">
        <v>224</v>
      </c>
      <c r="B14551" t="s">
        <v>2116</v>
      </c>
      <c r="C14551">
        <v>3301</v>
      </c>
      <c r="D14551">
        <v>75004604010</v>
      </c>
      <c r="E14551">
        <v>0</v>
      </c>
      <c r="F14551">
        <v>0</v>
      </c>
      <c r="G14551">
        <v>0</v>
      </c>
      <c r="H14551">
        <v>75000000000</v>
      </c>
      <c r="I14551">
        <v>340000000</v>
      </c>
      <c r="J14551" s="127">
        <v>0.02</v>
      </c>
      <c r="L14551">
        <f t="shared" si="194"/>
        <v>3301</v>
      </c>
      <c r="M14551" s="125">
        <f t="shared" si="195"/>
        <v>75000</v>
      </c>
      <c r="O14551" s="126">
        <f t="shared" si="196"/>
        <v>75004.604009999995</v>
      </c>
    </row>
    <row r="14552" spans="1:15" x14ac:dyDescent="0.25">
      <c r="A14552">
        <v>224</v>
      </c>
      <c r="B14552" t="s">
        <v>991</v>
      </c>
      <c r="C14552" t="s">
        <v>992</v>
      </c>
      <c r="D14552">
        <v>75143331890</v>
      </c>
      <c r="E14552">
        <v>0</v>
      </c>
      <c r="F14552">
        <v>0</v>
      </c>
      <c r="G14552">
        <v>0</v>
      </c>
      <c r="H14552">
        <v>75000000000</v>
      </c>
      <c r="I14552">
        <v>340000000</v>
      </c>
      <c r="J14552" s="127">
        <v>2.75E-2</v>
      </c>
      <c r="L14552" t="str">
        <f t="shared" si="194"/>
        <v>FNLY</v>
      </c>
      <c r="M14552" s="125">
        <f t="shared" si="195"/>
        <v>75000</v>
      </c>
      <c r="O14552" s="126">
        <f t="shared" si="196"/>
        <v>75143.331890000001</v>
      </c>
    </row>
    <row r="14553" spans="1:15" x14ac:dyDescent="0.25">
      <c r="A14553">
        <v>224</v>
      </c>
      <c r="B14553" t="s">
        <v>1400</v>
      </c>
      <c r="C14553" t="s">
        <v>1401</v>
      </c>
      <c r="D14553">
        <v>121345360116</v>
      </c>
      <c r="E14553">
        <v>0</v>
      </c>
      <c r="F14553">
        <v>0</v>
      </c>
      <c r="G14553">
        <v>0</v>
      </c>
      <c r="H14553">
        <v>75000000000</v>
      </c>
      <c r="I14553">
        <v>340000000</v>
      </c>
      <c r="J14553" s="127">
        <v>0.03</v>
      </c>
      <c r="L14553" t="str">
        <f t="shared" si="194"/>
        <v>1WJG</v>
      </c>
      <c r="M14553" s="125">
        <f t="shared" si="195"/>
        <v>75000</v>
      </c>
      <c r="O14553" s="126">
        <f t="shared" si="196"/>
        <v>121345.360116</v>
      </c>
    </row>
    <row r="14554" spans="1:15" x14ac:dyDescent="0.25">
      <c r="A14554">
        <v>224</v>
      </c>
      <c r="B14554" t="s">
        <v>310</v>
      </c>
      <c r="C14554" t="s">
        <v>311</v>
      </c>
      <c r="D14554">
        <v>660010339850</v>
      </c>
      <c r="E14554">
        <v>0</v>
      </c>
      <c r="F14554">
        <v>0</v>
      </c>
      <c r="G14554">
        <v>2</v>
      </c>
      <c r="H14554">
        <v>75000000000</v>
      </c>
      <c r="I14554">
        <v>340000000</v>
      </c>
      <c r="J14554" s="127">
        <v>0.02</v>
      </c>
      <c r="L14554" t="str">
        <f t="shared" si="194"/>
        <v>APEX</v>
      </c>
      <c r="M14554" s="125">
        <f t="shared" si="195"/>
        <v>75000</v>
      </c>
      <c r="O14554" s="126">
        <f t="shared" si="196"/>
        <v>660010.33984999999</v>
      </c>
    </row>
    <row r="14555" spans="1:15" x14ac:dyDescent="0.25">
      <c r="A14555">
        <v>224</v>
      </c>
      <c r="B14555" t="s">
        <v>673</v>
      </c>
      <c r="C14555" t="s">
        <v>674</v>
      </c>
      <c r="D14555">
        <v>102161863525</v>
      </c>
      <c r="E14555">
        <v>0</v>
      </c>
      <c r="F14555">
        <v>0</v>
      </c>
      <c r="G14555">
        <v>1</v>
      </c>
      <c r="H14555">
        <v>74849000000</v>
      </c>
      <c r="I14555">
        <v>340000000</v>
      </c>
      <c r="J14555" s="127">
        <v>0.02</v>
      </c>
      <c r="L14555" t="str">
        <f t="shared" si="194"/>
        <v>BLCLR</v>
      </c>
      <c r="M14555" s="125">
        <f t="shared" si="195"/>
        <v>74849</v>
      </c>
      <c r="O14555" s="126">
        <f t="shared" si="196"/>
        <v>102161.86352499999</v>
      </c>
    </row>
    <row r="14556" spans="1:15" x14ac:dyDescent="0.25">
      <c r="A14556">
        <v>224</v>
      </c>
      <c r="B14556" t="s">
        <v>2623</v>
      </c>
      <c r="C14556" t="s">
        <v>2624</v>
      </c>
      <c r="D14556">
        <v>74529469542</v>
      </c>
      <c r="E14556">
        <v>0</v>
      </c>
      <c r="F14556">
        <v>0</v>
      </c>
      <c r="G14556">
        <v>0</v>
      </c>
      <c r="H14556">
        <v>73000000000</v>
      </c>
      <c r="I14556">
        <v>340000000</v>
      </c>
      <c r="J14556" s="127">
        <v>0.05</v>
      </c>
      <c r="L14556" t="str">
        <f t="shared" si="194"/>
        <v>DAM</v>
      </c>
      <c r="M14556" s="125">
        <f t="shared" si="195"/>
        <v>73000</v>
      </c>
      <c r="O14556" s="126">
        <f t="shared" si="196"/>
        <v>74529.469542000006</v>
      </c>
    </row>
    <row r="14557" spans="1:15" x14ac:dyDescent="0.25">
      <c r="A14557">
        <v>224</v>
      </c>
      <c r="B14557" t="s">
        <v>480</v>
      </c>
      <c r="C14557" t="s">
        <v>481</v>
      </c>
      <c r="D14557">
        <v>128987803861</v>
      </c>
      <c r="E14557">
        <v>0</v>
      </c>
      <c r="F14557">
        <v>0</v>
      </c>
      <c r="G14557">
        <v>0</v>
      </c>
      <c r="H14557">
        <v>71000000000</v>
      </c>
      <c r="I14557">
        <v>350000000</v>
      </c>
      <c r="J14557" s="127">
        <v>0.02</v>
      </c>
      <c r="L14557" t="str">
        <f t="shared" si="194"/>
        <v>SPEC</v>
      </c>
      <c r="M14557" s="125">
        <f t="shared" si="195"/>
        <v>71000</v>
      </c>
      <c r="O14557" s="126">
        <f t="shared" si="196"/>
        <v>128987.80386099999</v>
      </c>
    </row>
    <row r="14558" spans="1:15" x14ac:dyDescent="0.25">
      <c r="A14558">
        <v>224</v>
      </c>
      <c r="B14558" t="s">
        <v>1809</v>
      </c>
      <c r="C14558" t="s">
        <v>588</v>
      </c>
      <c r="D14558">
        <v>4369079235682</v>
      </c>
      <c r="E14558">
        <v>0</v>
      </c>
      <c r="F14558">
        <v>0</v>
      </c>
      <c r="G14558">
        <v>2</v>
      </c>
      <c r="H14558">
        <v>70000000000</v>
      </c>
      <c r="I14558">
        <v>340000000</v>
      </c>
      <c r="J14558" s="127">
        <v>8.5000000000000006E-3</v>
      </c>
      <c r="L14558" t="str">
        <f t="shared" si="194"/>
        <v>VENUS</v>
      </c>
      <c r="M14558" s="125">
        <f t="shared" si="195"/>
        <v>70000</v>
      </c>
      <c r="O14558" s="126">
        <f t="shared" si="196"/>
        <v>4369079.2356820004</v>
      </c>
    </row>
    <row r="14559" spans="1:15" x14ac:dyDescent="0.25">
      <c r="A14559">
        <v>224</v>
      </c>
      <c r="B14559" t="s">
        <v>802</v>
      </c>
      <c r="C14559" t="s">
        <v>803</v>
      </c>
      <c r="D14559">
        <v>78812413501</v>
      </c>
      <c r="E14559">
        <v>0</v>
      </c>
      <c r="F14559">
        <v>0</v>
      </c>
      <c r="G14559">
        <v>0</v>
      </c>
      <c r="H14559">
        <v>70000000000</v>
      </c>
      <c r="I14559">
        <v>340000000</v>
      </c>
      <c r="J14559" s="127">
        <v>1E-3</v>
      </c>
      <c r="L14559" t="str">
        <f t="shared" si="194"/>
        <v>GAINS</v>
      </c>
      <c r="M14559" s="125">
        <f t="shared" si="195"/>
        <v>70000</v>
      </c>
      <c r="O14559" s="126">
        <f t="shared" si="196"/>
        <v>78812.413501000003</v>
      </c>
    </row>
    <row r="14560" spans="1:15" x14ac:dyDescent="0.25">
      <c r="A14560">
        <v>224</v>
      </c>
      <c r="B14560" t="s">
        <v>1673</v>
      </c>
      <c r="C14560" t="s">
        <v>1674</v>
      </c>
      <c r="D14560">
        <v>0</v>
      </c>
      <c r="E14560">
        <v>0</v>
      </c>
      <c r="F14560">
        <v>0</v>
      </c>
      <c r="G14560">
        <v>0</v>
      </c>
      <c r="H14560">
        <v>70000000000</v>
      </c>
      <c r="I14560">
        <v>700000000</v>
      </c>
      <c r="J14560" s="127">
        <v>0</v>
      </c>
      <c r="L14560" t="str">
        <f t="shared" si="194"/>
        <v>35X</v>
      </c>
      <c r="M14560" s="125">
        <f t="shared" si="195"/>
        <v>70000</v>
      </c>
      <c r="O14560" s="126">
        <f t="shared" si="196"/>
        <v>0</v>
      </c>
    </row>
    <row r="14561" spans="1:15" x14ac:dyDescent="0.25">
      <c r="A14561">
        <v>224</v>
      </c>
      <c r="B14561" t="s">
        <v>2091</v>
      </c>
      <c r="C14561">
        <v>0</v>
      </c>
      <c r="D14561">
        <v>1388262848385</v>
      </c>
      <c r="E14561">
        <v>0</v>
      </c>
      <c r="F14561">
        <v>0</v>
      </c>
      <c r="G14561">
        <v>0</v>
      </c>
      <c r="H14561">
        <v>70000000000</v>
      </c>
      <c r="I14561">
        <v>340000000</v>
      </c>
      <c r="J14561" s="127">
        <v>0</v>
      </c>
      <c r="L14561">
        <f t="shared" si="194"/>
        <v>0</v>
      </c>
      <c r="M14561" s="125">
        <f t="shared" si="195"/>
        <v>70000</v>
      </c>
      <c r="O14561" s="126">
        <f t="shared" si="196"/>
        <v>1388262.8483849999</v>
      </c>
    </row>
    <row r="14562" spans="1:15" x14ac:dyDescent="0.25">
      <c r="A14562">
        <v>224</v>
      </c>
      <c r="B14562" t="s">
        <v>631</v>
      </c>
      <c r="C14562" t="s">
        <v>632</v>
      </c>
      <c r="D14562">
        <v>307258528512</v>
      </c>
      <c r="E14562">
        <v>0</v>
      </c>
      <c r="F14562">
        <v>0</v>
      </c>
      <c r="G14562">
        <v>0</v>
      </c>
      <c r="H14562">
        <v>70000000000</v>
      </c>
      <c r="I14562">
        <v>340000000</v>
      </c>
      <c r="J14562" s="127">
        <v>0.02</v>
      </c>
      <c r="L14562" t="str">
        <f t="shared" si="194"/>
        <v>CARE</v>
      </c>
      <c r="M14562" s="125">
        <f t="shared" si="195"/>
        <v>70000</v>
      </c>
      <c r="O14562" s="126">
        <f t="shared" si="196"/>
        <v>307258.52851199999</v>
      </c>
    </row>
    <row r="14563" spans="1:15" x14ac:dyDescent="0.25">
      <c r="A14563">
        <v>224</v>
      </c>
      <c r="B14563" t="s">
        <v>2659</v>
      </c>
      <c r="C14563" t="s">
        <v>2660</v>
      </c>
      <c r="D14563">
        <v>73957925538</v>
      </c>
      <c r="E14563">
        <v>0</v>
      </c>
      <c r="F14563">
        <v>0</v>
      </c>
      <c r="G14563">
        <v>0</v>
      </c>
      <c r="H14563">
        <v>70000000000</v>
      </c>
      <c r="I14563">
        <v>340000000</v>
      </c>
      <c r="J14563" s="127">
        <v>1.4999999999999999E-2</v>
      </c>
      <c r="L14563" t="str">
        <f t="shared" si="194"/>
        <v>GISK1</v>
      </c>
      <c r="M14563" s="125">
        <f t="shared" si="195"/>
        <v>70000</v>
      </c>
      <c r="O14563" s="126">
        <f t="shared" si="196"/>
        <v>73957.925537999996</v>
      </c>
    </row>
    <row r="14564" spans="1:15" x14ac:dyDescent="0.25">
      <c r="A14564">
        <v>224</v>
      </c>
      <c r="B14564" t="s">
        <v>1854</v>
      </c>
      <c r="C14564" t="s">
        <v>1855</v>
      </c>
      <c r="D14564">
        <v>0</v>
      </c>
      <c r="E14564">
        <v>0</v>
      </c>
      <c r="F14564">
        <v>0</v>
      </c>
      <c r="G14564">
        <v>0</v>
      </c>
      <c r="H14564">
        <v>69400000000</v>
      </c>
      <c r="I14564">
        <v>340000000</v>
      </c>
      <c r="J14564" s="127">
        <v>0.04</v>
      </c>
      <c r="L14564" t="str">
        <f t="shared" si="194"/>
        <v>CCLUB</v>
      </c>
      <c r="M14564" s="125">
        <f t="shared" si="195"/>
        <v>69400</v>
      </c>
      <c r="O14564" s="126">
        <f t="shared" si="196"/>
        <v>0</v>
      </c>
    </row>
    <row r="14565" spans="1:15" x14ac:dyDescent="0.25">
      <c r="A14565">
        <v>224</v>
      </c>
      <c r="B14565" t="s">
        <v>1661</v>
      </c>
      <c r="C14565" t="s">
        <v>1662</v>
      </c>
      <c r="D14565">
        <v>0</v>
      </c>
      <c r="E14565">
        <v>0</v>
      </c>
      <c r="F14565">
        <v>0</v>
      </c>
      <c r="G14565">
        <v>0</v>
      </c>
      <c r="H14565">
        <v>65000000000</v>
      </c>
      <c r="I14565">
        <v>340000000</v>
      </c>
      <c r="J14565" s="127">
        <v>1.4999999999999999E-2</v>
      </c>
      <c r="L14565" t="str">
        <f t="shared" si="194"/>
        <v>TOBG</v>
      </c>
      <c r="M14565" s="125">
        <f t="shared" si="195"/>
        <v>65000</v>
      </c>
      <c r="O14565" s="126">
        <f t="shared" si="196"/>
        <v>0</v>
      </c>
    </row>
    <row r="14566" spans="1:15" x14ac:dyDescent="0.25">
      <c r="A14566">
        <v>224</v>
      </c>
      <c r="B14566" t="s">
        <v>2101</v>
      </c>
      <c r="C14566" t="s">
        <v>2102</v>
      </c>
      <c r="D14566">
        <v>21422265839204</v>
      </c>
      <c r="E14566">
        <v>0</v>
      </c>
      <c r="F14566">
        <v>0</v>
      </c>
      <c r="G14566">
        <v>9</v>
      </c>
      <c r="H14566">
        <v>65000000000</v>
      </c>
      <c r="I14566">
        <v>340000000</v>
      </c>
      <c r="J14566" s="127">
        <v>0.02</v>
      </c>
      <c r="L14566" t="str">
        <f t="shared" si="194"/>
        <v>APP</v>
      </c>
      <c r="M14566" s="125">
        <f t="shared" si="195"/>
        <v>65000</v>
      </c>
      <c r="O14566" s="126">
        <f t="shared" si="196"/>
        <v>21422265.839203998</v>
      </c>
    </row>
    <row r="14567" spans="1:15" x14ac:dyDescent="0.25">
      <c r="A14567">
        <v>224</v>
      </c>
      <c r="B14567" t="s">
        <v>915</v>
      </c>
      <c r="C14567" t="s">
        <v>916</v>
      </c>
      <c r="D14567">
        <v>535306800905</v>
      </c>
      <c r="E14567">
        <v>0</v>
      </c>
      <c r="F14567">
        <v>0</v>
      </c>
      <c r="G14567">
        <v>0</v>
      </c>
      <c r="H14567">
        <v>65000000000</v>
      </c>
      <c r="I14567">
        <v>340000000</v>
      </c>
      <c r="J14567" s="127">
        <v>1E-3</v>
      </c>
      <c r="L14567" t="str">
        <f t="shared" si="194"/>
        <v>CNT</v>
      </c>
      <c r="M14567" s="125">
        <f t="shared" si="195"/>
        <v>65000</v>
      </c>
      <c r="O14567" s="126">
        <f t="shared" si="196"/>
        <v>535306.80090499995</v>
      </c>
    </row>
    <row r="14568" spans="1:15" x14ac:dyDescent="0.25">
      <c r="A14568">
        <v>224</v>
      </c>
      <c r="B14568" t="s">
        <v>462</v>
      </c>
      <c r="C14568" t="s">
        <v>463</v>
      </c>
      <c r="D14568">
        <v>76979240033</v>
      </c>
      <c r="E14568">
        <v>0</v>
      </c>
      <c r="F14568">
        <v>0</v>
      </c>
      <c r="G14568">
        <v>1</v>
      </c>
      <c r="H14568">
        <v>65000000000</v>
      </c>
      <c r="I14568">
        <v>340000000</v>
      </c>
      <c r="J14568" s="127">
        <v>0</v>
      </c>
      <c r="L14568" t="str">
        <f t="shared" si="194"/>
        <v>THORP</v>
      </c>
      <c r="M14568" s="125">
        <f t="shared" si="195"/>
        <v>65000</v>
      </c>
      <c r="O14568" s="126">
        <f t="shared" si="196"/>
        <v>76979.240032999995</v>
      </c>
    </row>
    <row r="14569" spans="1:15" x14ac:dyDescent="0.25">
      <c r="A14569">
        <v>224</v>
      </c>
      <c r="B14569" t="s">
        <v>2491</v>
      </c>
      <c r="C14569" t="s">
        <v>2492</v>
      </c>
      <c r="D14569">
        <v>22883716493484</v>
      </c>
      <c r="E14569">
        <v>0</v>
      </c>
      <c r="F14569">
        <v>0</v>
      </c>
      <c r="G14569">
        <v>8</v>
      </c>
      <c r="H14569">
        <v>60000000000</v>
      </c>
      <c r="I14569">
        <v>340000000</v>
      </c>
      <c r="J14569" s="127">
        <v>0.04</v>
      </c>
      <c r="L14569" t="str">
        <f t="shared" si="194"/>
        <v>RDLRT</v>
      </c>
      <c r="M14569" s="125">
        <f t="shared" si="195"/>
        <v>60000</v>
      </c>
      <c r="O14569" s="126">
        <f t="shared" si="196"/>
        <v>22883716.493484002</v>
      </c>
    </row>
    <row r="14570" spans="1:15" x14ac:dyDescent="0.25">
      <c r="A14570">
        <v>224</v>
      </c>
      <c r="B14570" t="s">
        <v>2145</v>
      </c>
      <c r="C14570" t="s">
        <v>2146</v>
      </c>
      <c r="D14570">
        <v>510149703269</v>
      </c>
      <c r="E14570">
        <v>0</v>
      </c>
      <c r="F14570">
        <v>0</v>
      </c>
      <c r="G14570">
        <v>1</v>
      </c>
      <c r="H14570">
        <v>60000000000</v>
      </c>
      <c r="I14570">
        <v>340000000</v>
      </c>
      <c r="J14570" s="127">
        <v>1.4999999999999999E-2</v>
      </c>
      <c r="L14570" t="str">
        <f t="shared" si="194"/>
        <v>LATAM</v>
      </c>
      <c r="M14570" s="125">
        <f t="shared" si="195"/>
        <v>60000</v>
      </c>
      <c r="O14570" s="126">
        <f t="shared" si="196"/>
        <v>510149.70326899999</v>
      </c>
    </row>
    <row r="14571" spans="1:15" x14ac:dyDescent="0.25">
      <c r="A14571">
        <v>224</v>
      </c>
      <c r="B14571" t="s">
        <v>2664</v>
      </c>
      <c r="C14571" t="s">
        <v>2665</v>
      </c>
      <c r="D14571">
        <v>97682942305</v>
      </c>
      <c r="E14571">
        <v>0</v>
      </c>
      <c r="F14571">
        <v>0</v>
      </c>
      <c r="G14571">
        <v>0</v>
      </c>
      <c r="H14571">
        <v>60000000000</v>
      </c>
      <c r="I14571">
        <v>345000000</v>
      </c>
      <c r="J14571" s="127">
        <v>0.02</v>
      </c>
      <c r="L14571" t="str">
        <f t="shared" si="194"/>
        <v>MOJO</v>
      </c>
      <c r="M14571" s="125">
        <f t="shared" si="195"/>
        <v>60000</v>
      </c>
      <c r="O14571" s="126">
        <f t="shared" si="196"/>
        <v>97682.942305000004</v>
      </c>
    </row>
    <row r="14572" spans="1:15" x14ac:dyDescent="0.25">
      <c r="A14572">
        <v>224</v>
      </c>
      <c r="B14572" t="s">
        <v>2387</v>
      </c>
      <c r="C14572" t="s">
        <v>1804</v>
      </c>
      <c r="D14572">
        <v>2155381414618</v>
      </c>
      <c r="E14572">
        <v>0</v>
      </c>
      <c r="F14572">
        <v>0</v>
      </c>
      <c r="G14572">
        <v>0</v>
      </c>
      <c r="H14572">
        <v>60000000000</v>
      </c>
      <c r="I14572">
        <v>340000000</v>
      </c>
      <c r="J14572" s="127">
        <v>0.03</v>
      </c>
      <c r="L14572" t="str">
        <f t="shared" si="194"/>
        <v>MANA</v>
      </c>
      <c r="M14572" s="125">
        <f t="shared" si="195"/>
        <v>60000</v>
      </c>
      <c r="O14572" s="126">
        <f t="shared" si="196"/>
        <v>2155381.4146179999</v>
      </c>
    </row>
    <row r="14573" spans="1:15" x14ac:dyDescent="0.25">
      <c r="A14573">
        <v>224</v>
      </c>
      <c r="B14573" t="s">
        <v>1370</v>
      </c>
      <c r="C14573" t="s">
        <v>1371</v>
      </c>
      <c r="D14573">
        <v>63448406299</v>
      </c>
      <c r="E14573">
        <v>0</v>
      </c>
      <c r="F14573">
        <v>0</v>
      </c>
      <c r="G14573">
        <v>0</v>
      </c>
      <c r="H14573">
        <v>60000000000</v>
      </c>
      <c r="I14573">
        <v>340000000</v>
      </c>
      <c r="J14573" s="127">
        <v>0</v>
      </c>
      <c r="L14573" t="str">
        <f t="shared" si="194"/>
        <v>FRESH</v>
      </c>
      <c r="M14573" s="125">
        <f t="shared" si="195"/>
        <v>60000</v>
      </c>
      <c r="O14573" s="126">
        <f t="shared" si="196"/>
        <v>63448.406299000002</v>
      </c>
    </row>
    <row r="14574" spans="1:15" x14ac:dyDescent="0.25">
      <c r="A14574">
        <v>224</v>
      </c>
      <c r="B14574" t="s">
        <v>903</v>
      </c>
      <c r="C14574" t="s">
        <v>904</v>
      </c>
      <c r="D14574">
        <v>1132925863505</v>
      </c>
      <c r="E14574">
        <v>0</v>
      </c>
      <c r="F14574">
        <v>0</v>
      </c>
      <c r="G14574">
        <v>0</v>
      </c>
      <c r="H14574">
        <v>60000000000</v>
      </c>
      <c r="I14574">
        <v>340000000</v>
      </c>
      <c r="J14574" s="127">
        <v>4.9000000000000002E-2</v>
      </c>
      <c r="L14574" t="str">
        <f t="shared" si="194"/>
        <v>ANQA</v>
      </c>
      <c r="M14574" s="125">
        <f t="shared" si="195"/>
        <v>60000</v>
      </c>
      <c r="O14574" s="126">
        <f t="shared" si="196"/>
        <v>1132925.863505</v>
      </c>
    </row>
    <row r="14575" spans="1:15" x14ac:dyDescent="0.25">
      <c r="A14575">
        <v>224</v>
      </c>
      <c r="B14575" t="s">
        <v>2176</v>
      </c>
      <c r="C14575" t="s">
        <v>2177</v>
      </c>
      <c r="D14575">
        <v>3555682695670</v>
      </c>
      <c r="E14575">
        <v>0</v>
      </c>
      <c r="F14575">
        <v>0</v>
      </c>
      <c r="G14575">
        <v>2</v>
      </c>
      <c r="H14575">
        <v>60000000000</v>
      </c>
      <c r="I14575">
        <v>369000000</v>
      </c>
      <c r="J14575" s="127">
        <v>0.03</v>
      </c>
      <c r="L14575" t="str">
        <f t="shared" si="194"/>
        <v>APOOL</v>
      </c>
      <c r="M14575" s="125">
        <f t="shared" si="195"/>
        <v>60000</v>
      </c>
      <c r="O14575" s="126">
        <f t="shared" si="196"/>
        <v>3555682.6956699998</v>
      </c>
    </row>
    <row r="14576" spans="1:15" x14ac:dyDescent="0.25">
      <c r="A14576">
        <v>224</v>
      </c>
      <c r="B14576" t="s">
        <v>1591</v>
      </c>
      <c r="C14576" t="s">
        <v>1592</v>
      </c>
      <c r="D14576">
        <v>0</v>
      </c>
      <c r="E14576">
        <v>0</v>
      </c>
      <c r="F14576">
        <v>0</v>
      </c>
      <c r="G14576">
        <v>0</v>
      </c>
      <c r="H14576">
        <v>60000000000</v>
      </c>
      <c r="I14576">
        <v>340000000</v>
      </c>
      <c r="J14576" s="127">
        <v>0.02</v>
      </c>
      <c r="L14576" t="str">
        <f t="shared" si="194"/>
        <v>CLIMB</v>
      </c>
      <c r="M14576" s="125">
        <f t="shared" si="195"/>
        <v>60000</v>
      </c>
      <c r="O14576" s="126">
        <f t="shared" si="196"/>
        <v>0</v>
      </c>
    </row>
    <row r="14577" spans="1:15" x14ac:dyDescent="0.25">
      <c r="A14577">
        <v>224</v>
      </c>
      <c r="B14577" t="s">
        <v>697</v>
      </c>
      <c r="C14577" t="s">
        <v>698</v>
      </c>
      <c r="D14577">
        <v>566321111077</v>
      </c>
      <c r="E14577">
        <v>0</v>
      </c>
      <c r="F14577">
        <v>0</v>
      </c>
      <c r="G14577">
        <v>1</v>
      </c>
      <c r="H14577">
        <v>60000000000</v>
      </c>
      <c r="I14577">
        <v>340000000</v>
      </c>
      <c r="J14577" s="127">
        <v>1.4999999999999999E-2</v>
      </c>
      <c r="L14577" t="str">
        <f t="shared" si="194"/>
        <v>BPOOL</v>
      </c>
      <c r="M14577" s="125">
        <f t="shared" si="195"/>
        <v>60000</v>
      </c>
      <c r="O14577" s="126">
        <f t="shared" si="196"/>
        <v>566321.11107700004</v>
      </c>
    </row>
    <row r="14578" spans="1:15" x14ac:dyDescent="0.25">
      <c r="A14578">
        <v>224</v>
      </c>
      <c r="B14578" t="s">
        <v>2714</v>
      </c>
      <c r="C14578" t="s">
        <v>2715</v>
      </c>
      <c r="D14578">
        <v>0</v>
      </c>
      <c r="E14578">
        <v>0</v>
      </c>
      <c r="F14578">
        <v>0</v>
      </c>
      <c r="G14578">
        <v>0</v>
      </c>
      <c r="H14578">
        <v>60000000000</v>
      </c>
      <c r="I14578">
        <v>340000000</v>
      </c>
      <c r="J14578" s="127">
        <v>0.01</v>
      </c>
      <c r="L14578" t="str">
        <f t="shared" si="194"/>
        <v>BGADA</v>
      </c>
      <c r="M14578" s="125">
        <f t="shared" si="195"/>
        <v>60000</v>
      </c>
      <c r="O14578" s="126">
        <f t="shared" si="196"/>
        <v>0</v>
      </c>
    </row>
    <row r="14579" spans="1:15" x14ac:dyDescent="0.25">
      <c r="A14579">
        <v>224</v>
      </c>
      <c r="B14579" t="s">
        <v>1155</v>
      </c>
      <c r="C14579" t="s">
        <v>1156</v>
      </c>
      <c r="D14579">
        <v>80035445285</v>
      </c>
      <c r="E14579">
        <v>0</v>
      </c>
      <c r="F14579">
        <v>0</v>
      </c>
      <c r="G14579">
        <v>0</v>
      </c>
      <c r="H14579">
        <v>57000000000</v>
      </c>
      <c r="I14579">
        <v>340000000</v>
      </c>
      <c r="J14579" s="127">
        <v>0.02</v>
      </c>
      <c r="L14579" t="str">
        <f t="shared" si="194"/>
        <v>HEART</v>
      </c>
      <c r="M14579" s="125">
        <f t="shared" si="195"/>
        <v>57000</v>
      </c>
      <c r="O14579" s="126">
        <f t="shared" si="196"/>
        <v>80035.445284999994</v>
      </c>
    </row>
    <row r="14580" spans="1:15" x14ac:dyDescent="0.25">
      <c r="A14580">
        <v>224</v>
      </c>
      <c r="B14580" t="s">
        <v>1030</v>
      </c>
      <c r="C14580" t="s">
        <v>1031</v>
      </c>
      <c r="D14580">
        <v>84412305137</v>
      </c>
      <c r="E14580">
        <v>0</v>
      </c>
      <c r="F14580">
        <v>0</v>
      </c>
      <c r="G14580">
        <v>0</v>
      </c>
      <c r="H14580">
        <v>55000000000</v>
      </c>
      <c r="I14580">
        <v>340000000</v>
      </c>
      <c r="J14580" s="127">
        <v>0</v>
      </c>
      <c r="L14580" t="str">
        <f t="shared" si="194"/>
        <v>SNAKE</v>
      </c>
      <c r="M14580" s="125">
        <f t="shared" si="195"/>
        <v>55000</v>
      </c>
      <c r="O14580" s="126">
        <f t="shared" si="196"/>
        <v>84412.305137000003</v>
      </c>
    </row>
    <row r="14581" spans="1:15" x14ac:dyDescent="0.25">
      <c r="A14581">
        <v>224</v>
      </c>
      <c r="B14581" t="s">
        <v>638</v>
      </c>
      <c r="C14581" t="s">
        <v>639</v>
      </c>
      <c r="D14581">
        <v>54203302780</v>
      </c>
      <c r="E14581">
        <v>0</v>
      </c>
      <c r="F14581">
        <v>0</v>
      </c>
      <c r="G14581">
        <v>0</v>
      </c>
      <c r="H14581">
        <v>54000000000</v>
      </c>
      <c r="I14581">
        <v>340000000</v>
      </c>
      <c r="J14581" s="127">
        <v>0</v>
      </c>
      <c r="L14581" t="str">
        <f t="shared" si="194"/>
        <v>POOL1</v>
      </c>
      <c r="M14581" s="125">
        <f t="shared" si="195"/>
        <v>54000</v>
      </c>
      <c r="O14581" s="126">
        <f t="shared" si="196"/>
        <v>54203.302779999998</v>
      </c>
    </row>
    <row r="14582" spans="1:15" x14ac:dyDescent="0.25">
      <c r="A14582">
        <v>224</v>
      </c>
      <c r="B14582" t="s">
        <v>2137</v>
      </c>
      <c r="C14582" t="s">
        <v>2138</v>
      </c>
      <c r="D14582">
        <v>64589048068405</v>
      </c>
      <c r="E14582">
        <v>0</v>
      </c>
      <c r="F14582">
        <v>0</v>
      </c>
      <c r="G14582">
        <v>28</v>
      </c>
      <c r="H14582">
        <v>53020000000</v>
      </c>
      <c r="I14582">
        <v>340000000</v>
      </c>
      <c r="J14582" s="127">
        <v>0</v>
      </c>
      <c r="L14582" t="str">
        <f t="shared" si="194"/>
        <v>AZTEC</v>
      </c>
      <c r="M14582" s="125">
        <f t="shared" si="195"/>
        <v>53020</v>
      </c>
      <c r="O14582" s="126">
        <f t="shared" si="196"/>
        <v>64589048.068405002</v>
      </c>
    </row>
    <row r="14583" spans="1:15" x14ac:dyDescent="0.25">
      <c r="A14583">
        <v>224</v>
      </c>
      <c r="B14583" t="s">
        <v>2486</v>
      </c>
      <c r="D14583">
        <v>1091726</v>
      </c>
      <c r="E14583">
        <v>0</v>
      </c>
      <c r="F14583">
        <v>0</v>
      </c>
      <c r="G14583">
        <v>0</v>
      </c>
      <c r="H14583">
        <v>53000000000</v>
      </c>
      <c r="I14583">
        <v>450000000</v>
      </c>
      <c r="J14583" s="127">
        <v>0.03</v>
      </c>
      <c r="L14583">
        <f t="shared" si="194"/>
        <v>0</v>
      </c>
      <c r="M14583" s="125">
        <f t="shared" si="195"/>
        <v>53000</v>
      </c>
      <c r="O14583" s="126">
        <f t="shared" si="196"/>
        <v>1.091726</v>
      </c>
    </row>
    <row r="14584" spans="1:15" x14ac:dyDescent="0.25">
      <c r="A14584">
        <v>224</v>
      </c>
      <c r="B14584" t="s">
        <v>2324</v>
      </c>
      <c r="C14584" t="s">
        <v>2325</v>
      </c>
      <c r="D14584">
        <v>362281057460</v>
      </c>
      <c r="E14584">
        <v>0</v>
      </c>
      <c r="F14584">
        <v>0</v>
      </c>
      <c r="G14584">
        <v>0</v>
      </c>
      <c r="H14584">
        <v>53000000000</v>
      </c>
      <c r="I14584">
        <v>340000000</v>
      </c>
      <c r="J14584" s="127">
        <v>0.02</v>
      </c>
      <c r="L14584" t="str">
        <f t="shared" ref="L14584:L14647" si="197">C14584</f>
        <v>APOLO</v>
      </c>
      <c r="M14584" s="125">
        <f t="shared" ref="M14584:M14647" si="198">H14584/1000000</f>
        <v>53000</v>
      </c>
      <c r="O14584" s="126">
        <f t="shared" ref="O14584:O14647" si="199">D14584/1000000</f>
        <v>362281.05745999998</v>
      </c>
    </row>
    <row r="14585" spans="1:15" x14ac:dyDescent="0.25">
      <c r="A14585">
        <v>224</v>
      </c>
      <c r="B14585" t="s">
        <v>1936</v>
      </c>
      <c r="C14585" t="s">
        <v>1937</v>
      </c>
      <c r="D14585">
        <v>0</v>
      </c>
      <c r="E14585">
        <v>0</v>
      </c>
      <c r="F14585">
        <v>0</v>
      </c>
      <c r="G14585">
        <v>0</v>
      </c>
      <c r="H14585">
        <v>52500000000</v>
      </c>
      <c r="I14585">
        <v>340000000</v>
      </c>
      <c r="J14585" s="127">
        <v>0.03</v>
      </c>
      <c r="L14585" t="str">
        <f t="shared" si="197"/>
        <v>AYOGI</v>
      </c>
      <c r="M14585" s="125">
        <f t="shared" si="198"/>
        <v>52500</v>
      </c>
      <c r="O14585" s="126">
        <f t="shared" si="199"/>
        <v>0</v>
      </c>
    </row>
    <row r="14586" spans="1:15" x14ac:dyDescent="0.25">
      <c r="A14586">
        <v>224</v>
      </c>
      <c r="B14586" t="s">
        <v>1840</v>
      </c>
      <c r="C14586" t="s">
        <v>1841</v>
      </c>
      <c r="D14586">
        <v>0</v>
      </c>
      <c r="E14586">
        <v>0</v>
      </c>
      <c r="F14586">
        <v>0</v>
      </c>
      <c r="G14586">
        <v>0</v>
      </c>
      <c r="H14586">
        <v>51999000000</v>
      </c>
      <c r="I14586">
        <v>340000000</v>
      </c>
      <c r="J14586" s="127">
        <v>0.03</v>
      </c>
      <c r="L14586" t="str">
        <f t="shared" si="197"/>
        <v>AYOG1</v>
      </c>
      <c r="M14586" s="125">
        <f t="shared" si="198"/>
        <v>51999</v>
      </c>
      <c r="O14586" s="126">
        <f t="shared" si="199"/>
        <v>0</v>
      </c>
    </row>
    <row r="14587" spans="1:15" x14ac:dyDescent="0.25">
      <c r="A14587">
        <v>224</v>
      </c>
      <c r="B14587" t="s">
        <v>2007</v>
      </c>
      <c r="C14587" t="s">
        <v>2008</v>
      </c>
      <c r="D14587">
        <v>52000851630</v>
      </c>
      <c r="E14587">
        <v>0</v>
      </c>
      <c r="F14587">
        <v>0</v>
      </c>
      <c r="G14587">
        <v>0</v>
      </c>
      <c r="H14587">
        <v>51750000000</v>
      </c>
      <c r="I14587">
        <v>340000000</v>
      </c>
      <c r="J14587" s="127">
        <v>2.5000000000000001E-2</v>
      </c>
      <c r="L14587" t="str">
        <f t="shared" si="197"/>
        <v>ZEUS</v>
      </c>
      <c r="M14587" s="125">
        <f t="shared" si="198"/>
        <v>51750</v>
      </c>
      <c r="O14587" s="126">
        <f t="shared" si="199"/>
        <v>52000.851629999997</v>
      </c>
    </row>
    <row r="14588" spans="1:15" x14ac:dyDescent="0.25">
      <c r="A14588">
        <v>224</v>
      </c>
      <c r="B14588" s="161" t="s">
        <v>2542</v>
      </c>
      <c r="C14588" t="s">
        <v>746</v>
      </c>
      <c r="D14588">
        <v>0</v>
      </c>
      <c r="E14588">
        <v>0</v>
      </c>
      <c r="F14588">
        <v>0</v>
      </c>
      <c r="G14588">
        <v>0</v>
      </c>
      <c r="H14588">
        <v>51000000000</v>
      </c>
      <c r="I14588">
        <v>340000000</v>
      </c>
      <c r="J14588" s="127">
        <v>2.5000000000000001E-3</v>
      </c>
      <c r="L14588" t="str">
        <f t="shared" si="197"/>
        <v>MAPLE</v>
      </c>
      <c r="M14588" s="125">
        <f t="shared" si="198"/>
        <v>51000</v>
      </c>
      <c r="O14588" s="126">
        <f t="shared" si="199"/>
        <v>0</v>
      </c>
    </row>
    <row r="14589" spans="1:15" x14ac:dyDescent="0.25">
      <c r="A14589">
        <v>224</v>
      </c>
      <c r="B14589" t="s">
        <v>2433</v>
      </c>
      <c r="C14589" t="s">
        <v>2434</v>
      </c>
      <c r="D14589">
        <v>0</v>
      </c>
      <c r="E14589">
        <v>0</v>
      </c>
      <c r="F14589">
        <v>0</v>
      </c>
      <c r="G14589">
        <v>0</v>
      </c>
      <c r="H14589">
        <v>51000000000</v>
      </c>
      <c r="I14589">
        <v>340000000</v>
      </c>
      <c r="J14589" s="127">
        <v>0.01</v>
      </c>
      <c r="L14589" t="str">
        <f t="shared" si="197"/>
        <v>ARCH</v>
      </c>
      <c r="M14589" s="125">
        <f t="shared" si="198"/>
        <v>51000</v>
      </c>
      <c r="O14589" s="126">
        <f t="shared" si="199"/>
        <v>0</v>
      </c>
    </row>
    <row r="14590" spans="1:15" x14ac:dyDescent="0.25">
      <c r="A14590">
        <v>224</v>
      </c>
      <c r="B14590" t="s">
        <v>856</v>
      </c>
      <c r="C14590" t="s">
        <v>857</v>
      </c>
      <c r="D14590">
        <v>84415428370</v>
      </c>
      <c r="E14590">
        <v>0</v>
      </c>
      <c r="F14590">
        <v>0</v>
      </c>
      <c r="G14590">
        <v>0</v>
      </c>
      <c r="H14590">
        <v>51000000000</v>
      </c>
      <c r="I14590">
        <v>340000000</v>
      </c>
      <c r="J14590" s="127">
        <v>2.4E-2</v>
      </c>
      <c r="L14590" t="str">
        <f t="shared" si="197"/>
        <v>ðŸ”…RPST</v>
      </c>
      <c r="M14590" s="125">
        <f t="shared" si="198"/>
        <v>51000</v>
      </c>
      <c r="O14590" s="126">
        <f t="shared" si="199"/>
        <v>84415.428369999994</v>
      </c>
    </row>
    <row r="14591" spans="1:15" x14ac:dyDescent="0.25">
      <c r="A14591">
        <v>224</v>
      </c>
      <c r="B14591" t="s">
        <v>1044</v>
      </c>
      <c r="C14591" t="s">
        <v>1045</v>
      </c>
      <c r="D14591">
        <v>152782610523</v>
      </c>
      <c r="E14591">
        <v>0</v>
      </c>
      <c r="F14591">
        <v>0</v>
      </c>
      <c r="G14591">
        <v>0</v>
      </c>
      <c r="H14591">
        <v>51000000000</v>
      </c>
      <c r="I14591">
        <v>340000000</v>
      </c>
      <c r="J14591" s="127">
        <v>3.1399999999999997E-2</v>
      </c>
      <c r="L14591" t="str">
        <f t="shared" si="197"/>
        <v>CYOX</v>
      </c>
      <c r="M14591" s="125">
        <f t="shared" si="198"/>
        <v>51000</v>
      </c>
      <c r="O14591" s="126">
        <f t="shared" si="199"/>
        <v>152782.61052300001</v>
      </c>
    </row>
    <row r="14592" spans="1:15" x14ac:dyDescent="0.25">
      <c r="A14592">
        <v>224</v>
      </c>
      <c r="B14592" t="s">
        <v>2036</v>
      </c>
      <c r="C14592" t="s">
        <v>1219</v>
      </c>
      <c r="D14592">
        <v>55168024249</v>
      </c>
      <c r="E14592">
        <v>0</v>
      </c>
      <c r="F14592">
        <v>0</v>
      </c>
      <c r="G14592">
        <v>0</v>
      </c>
      <c r="H14592">
        <v>50116000000</v>
      </c>
      <c r="I14592">
        <v>340000000</v>
      </c>
      <c r="J14592" s="127">
        <v>0.02</v>
      </c>
      <c r="L14592" t="str">
        <f t="shared" si="197"/>
        <v>GLOBE</v>
      </c>
      <c r="M14592" s="125">
        <f t="shared" si="198"/>
        <v>50116</v>
      </c>
      <c r="O14592" s="126">
        <f t="shared" si="199"/>
        <v>55168.024249000002</v>
      </c>
    </row>
    <row r="14593" spans="1:15" x14ac:dyDescent="0.25">
      <c r="A14593">
        <v>224</v>
      </c>
      <c r="B14593" t="s">
        <v>347</v>
      </c>
      <c r="C14593" t="s">
        <v>348</v>
      </c>
      <c r="D14593">
        <v>58919686991033</v>
      </c>
      <c r="E14593">
        <v>0</v>
      </c>
      <c r="F14593">
        <v>0</v>
      </c>
      <c r="G14593">
        <v>31</v>
      </c>
      <c r="H14593">
        <v>50000000000</v>
      </c>
      <c r="I14593">
        <v>340000000</v>
      </c>
      <c r="J14593" s="127">
        <v>0.05</v>
      </c>
      <c r="L14593" t="str">
        <f t="shared" si="197"/>
        <v>JP3</v>
      </c>
      <c r="M14593" s="125">
        <f t="shared" si="198"/>
        <v>50000</v>
      </c>
      <c r="O14593" s="126">
        <f t="shared" si="199"/>
        <v>58919686.991033003</v>
      </c>
    </row>
    <row r="14594" spans="1:15" x14ac:dyDescent="0.25">
      <c r="A14594">
        <v>224</v>
      </c>
      <c r="B14594" t="s">
        <v>583</v>
      </c>
      <c r="C14594" t="s">
        <v>584</v>
      </c>
      <c r="D14594">
        <v>194802177458316</v>
      </c>
      <c r="E14594">
        <v>0</v>
      </c>
      <c r="F14594">
        <v>0</v>
      </c>
      <c r="G14594">
        <v>99</v>
      </c>
      <c r="H14594">
        <v>50000000000</v>
      </c>
      <c r="I14594">
        <v>340000000</v>
      </c>
      <c r="J14594" s="127">
        <v>0.03</v>
      </c>
      <c r="L14594" t="str">
        <f t="shared" si="197"/>
        <v>ADLT3</v>
      </c>
      <c r="M14594" s="125">
        <f t="shared" si="198"/>
        <v>50000</v>
      </c>
      <c r="O14594" s="126">
        <f t="shared" si="199"/>
        <v>194802177.458316</v>
      </c>
    </row>
    <row r="14595" spans="1:15" x14ac:dyDescent="0.25">
      <c r="A14595">
        <v>224</v>
      </c>
      <c r="B14595" t="s">
        <v>530</v>
      </c>
      <c r="C14595" t="s">
        <v>531</v>
      </c>
      <c r="D14595">
        <v>178388818678391</v>
      </c>
      <c r="E14595">
        <v>0</v>
      </c>
      <c r="F14595">
        <v>0</v>
      </c>
      <c r="G14595">
        <v>116</v>
      </c>
      <c r="H14595">
        <v>50000000000</v>
      </c>
      <c r="I14595">
        <v>340000000</v>
      </c>
      <c r="J14595" s="127">
        <v>0.05</v>
      </c>
      <c r="L14595" t="str">
        <f t="shared" si="197"/>
        <v>ZZZ</v>
      </c>
      <c r="M14595" s="125">
        <f t="shared" si="198"/>
        <v>50000</v>
      </c>
      <c r="O14595" s="126">
        <f t="shared" si="199"/>
        <v>178388818.67839101</v>
      </c>
    </row>
    <row r="14596" spans="1:15" x14ac:dyDescent="0.25">
      <c r="A14596">
        <v>224</v>
      </c>
      <c r="B14596" t="s">
        <v>944</v>
      </c>
      <c r="C14596" t="s">
        <v>945</v>
      </c>
      <c r="D14596">
        <v>69972229216693</v>
      </c>
      <c r="E14596">
        <v>0</v>
      </c>
      <c r="F14596">
        <v>0</v>
      </c>
      <c r="G14596">
        <v>29</v>
      </c>
      <c r="H14596">
        <v>50000000000</v>
      </c>
      <c r="I14596">
        <v>340000000</v>
      </c>
      <c r="J14596" s="127">
        <v>0.05</v>
      </c>
      <c r="L14596" t="str">
        <f t="shared" si="197"/>
        <v>KTN4</v>
      </c>
      <c r="M14596" s="125">
        <f t="shared" si="198"/>
        <v>50000</v>
      </c>
      <c r="O14596" s="126">
        <f t="shared" si="199"/>
        <v>69972229.216692999</v>
      </c>
    </row>
    <row r="14597" spans="1:15" x14ac:dyDescent="0.25">
      <c r="A14597">
        <v>224</v>
      </c>
      <c r="B14597" t="s">
        <v>1632</v>
      </c>
      <c r="C14597" t="s">
        <v>1633</v>
      </c>
      <c r="D14597">
        <v>112575814146769</v>
      </c>
      <c r="E14597">
        <v>0</v>
      </c>
      <c r="F14597">
        <v>0</v>
      </c>
      <c r="G14597">
        <v>73</v>
      </c>
      <c r="H14597">
        <v>50000000000</v>
      </c>
      <c r="I14597">
        <v>340000000</v>
      </c>
      <c r="J14597" s="127">
        <v>0.03</v>
      </c>
      <c r="L14597" t="str">
        <f t="shared" si="197"/>
        <v>KAIZN</v>
      </c>
      <c r="M14597" s="125">
        <f t="shared" si="198"/>
        <v>50000</v>
      </c>
      <c r="O14597" s="126">
        <f t="shared" si="199"/>
        <v>112575814.146769</v>
      </c>
    </row>
    <row r="14598" spans="1:15" x14ac:dyDescent="0.25">
      <c r="A14598">
        <v>224</v>
      </c>
      <c r="B14598" t="s">
        <v>412</v>
      </c>
      <c r="C14598" t="s">
        <v>413</v>
      </c>
      <c r="D14598">
        <v>269474160841</v>
      </c>
      <c r="E14598">
        <v>0</v>
      </c>
      <c r="F14598">
        <v>0</v>
      </c>
      <c r="G14598">
        <v>2</v>
      </c>
      <c r="H14598">
        <v>50000000000</v>
      </c>
      <c r="I14598">
        <v>340000000</v>
      </c>
      <c r="J14598" s="127">
        <v>0.01</v>
      </c>
      <c r="L14598" t="str">
        <f t="shared" si="197"/>
        <v>YOADA</v>
      </c>
      <c r="M14598" s="125">
        <f t="shared" si="198"/>
        <v>50000</v>
      </c>
      <c r="O14598" s="126">
        <f t="shared" si="199"/>
        <v>269474.16084099998</v>
      </c>
    </row>
    <row r="14599" spans="1:15" x14ac:dyDescent="0.25">
      <c r="A14599">
        <v>224</v>
      </c>
      <c r="B14599" t="s">
        <v>2435</v>
      </c>
      <c r="C14599" t="s">
        <v>2436</v>
      </c>
      <c r="D14599">
        <v>82835412577</v>
      </c>
      <c r="E14599">
        <v>0</v>
      </c>
      <c r="F14599">
        <v>0</v>
      </c>
      <c r="G14599">
        <v>0</v>
      </c>
      <c r="H14599">
        <v>50000000000</v>
      </c>
      <c r="I14599">
        <v>340000000</v>
      </c>
      <c r="J14599" s="127">
        <v>0.01</v>
      </c>
      <c r="L14599" t="str">
        <f t="shared" si="197"/>
        <v>ABRO</v>
      </c>
      <c r="M14599" s="125">
        <f t="shared" si="198"/>
        <v>50000</v>
      </c>
      <c r="O14599" s="126">
        <f t="shared" si="199"/>
        <v>82835.412576999996</v>
      </c>
    </row>
    <row r="14600" spans="1:15" x14ac:dyDescent="0.25">
      <c r="A14600">
        <v>224</v>
      </c>
      <c r="B14600" t="s">
        <v>385</v>
      </c>
      <c r="C14600" t="s">
        <v>386</v>
      </c>
      <c r="D14600">
        <v>55710781509781</v>
      </c>
      <c r="E14600">
        <v>0</v>
      </c>
      <c r="F14600">
        <v>0</v>
      </c>
      <c r="G14600">
        <v>35</v>
      </c>
      <c r="H14600">
        <v>50000000000</v>
      </c>
      <c r="I14600">
        <v>340000000</v>
      </c>
      <c r="J14600" s="127">
        <v>0.05</v>
      </c>
      <c r="L14600" t="str">
        <f t="shared" si="197"/>
        <v>JP2</v>
      </c>
      <c r="M14600" s="125">
        <f t="shared" si="198"/>
        <v>50000</v>
      </c>
      <c r="O14600" s="126">
        <f t="shared" si="199"/>
        <v>55710781.509781003</v>
      </c>
    </row>
    <row r="14601" spans="1:15" x14ac:dyDescent="0.25">
      <c r="A14601">
        <v>224</v>
      </c>
      <c r="B14601" t="s">
        <v>1450</v>
      </c>
      <c r="C14601" t="s">
        <v>1451</v>
      </c>
      <c r="D14601">
        <v>87256602646258</v>
      </c>
      <c r="E14601">
        <v>0</v>
      </c>
      <c r="F14601">
        <v>0</v>
      </c>
      <c r="G14601">
        <v>38</v>
      </c>
      <c r="H14601">
        <v>50000000000</v>
      </c>
      <c r="I14601">
        <v>340000000</v>
      </c>
      <c r="J14601" s="127">
        <v>0.03</v>
      </c>
      <c r="L14601" t="str">
        <f t="shared" si="197"/>
        <v>ADLT</v>
      </c>
      <c r="M14601" s="125">
        <f t="shared" si="198"/>
        <v>50000</v>
      </c>
      <c r="O14601" s="126">
        <f t="shared" si="199"/>
        <v>87256602.646257997</v>
      </c>
    </row>
    <row r="14602" spans="1:15" x14ac:dyDescent="0.25">
      <c r="A14602">
        <v>224</v>
      </c>
      <c r="B14602" t="s">
        <v>2198</v>
      </c>
      <c r="C14602" t="s">
        <v>2199</v>
      </c>
      <c r="D14602">
        <v>136054945668376</v>
      </c>
      <c r="E14602">
        <v>0</v>
      </c>
      <c r="F14602">
        <v>0</v>
      </c>
      <c r="G14602">
        <v>78</v>
      </c>
      <c r="H14602">
        <v>50000000000</v>
      </c>
      <c r="I14602">
        <v>340000000</v>
      </c>
      <c r="J14602" s="127">
        <v>0.05</v>
      </c>
      <c r="L14602" t="str">
        <f t="shared" si="197"/>
        <v>ZZZ2</v>
      </c>
      <c r="M14602" s="125">
        <f t="shared" si="198"/>
        <v>50000</v>
      </c>
      <c r="O14602" s="126">
        <f t="shared" si="199"/>
        <v>136054945.668376</v>
      </c>
    </row>
    <row r="14603" spans="1:15" x14ac:dyDescent="0.25">
      <c r="A14603">
        <v>224</v>
      </c>
      <c r="B14603" t="s">
        <v>284</v>
      </c>
      <c r="C14603" t="s">
        <v>285</v>
      </c>
      <c r="D14603">
        <v>171831342001</v>
      </c>
      <c r="E14603">
        <v>0</v>
      </c>
      <c r="F14603">
        <v>0</v>
      </c>
      <c r="G14603">
        <v>0</v>
      </c>
      <c r="H14603">
        <v>50000000000</v>
      </c>
      <c r="I14603">
        <v>340000000</v>
      </c>
      <c r="J14603" s="127">
        <v>0.01</v>
      </c>
      <c r="L14603" t="str">
        <f t="shared" si="197"/>
        <v>TOPOâš¡</v>
      </c>
      <c r="M14603" s="125">
        <f t="shared" si="198"/>
        <v>50000</v>
      </c>
      <c r="O14603" s="126">
        <f t="shared" si="199"/>
        <v>171831.34200100001</v>
      </c>
    </row>
    <row r="14604" spans="1:15" x14ac:dyDescent="0.25">
      <c r="A14604">
        <v>224</v>
      </c>
      <c r="B14604" t="s">
        <v>1410</v>
      </c>
      <c r="C14604" t="s">
        <v>1411</v>
      </c>
      <c r="D14604">
        <v>72489807497</v>
      </c>
      <c r="E14604">
        <v>0</v>
      </c>
      <c r="F14604">
        <v>0</v>
      </c>
      <c r="G14604">
        <v>0</v>
      </c>
      <c r="H14604">
        <v>50000000000</v>
      </c>
      <c r="I14604">
        <v>340000000</v>
      </c>
      <c r="J14604" s="127">
        <v>0</v>
      </c>
      <c r="L14604" t="str">
        <f t="shared" si="197"/>
        <v>0PCT2</v>
      </c>
      <c r="M14604" s="125">
        <f t="shared" si="198"/>
        <v>50000</v>
      </c>
      <c r="O14604" s="126">
        <f t="shared" si="199"/>
        <v>72489.807497000002</v>
      </c>
    </row>
    <row r="14605" spans="1:15" x14ac:dyDescent="0.25">
      <c r="A14605">
        <v>224</v>
      </c>
      <c r="B14605" t="s">
        <v>999</v>
      </c>
      <c r="C14605" t="s">
        <v>1000</v>
      </c>
      <c r="D14605">
        <v>110182936901613</v>
      </c>
      <c r="E14605">
        <v>0</v>
      </c>
      <c r="F14605">
        <v>0</v>
      </c>
      <c r="G14605">
        <v>72</v>
      </c>
      <c r="H14605">
        <v>50000000000</v>
      </c>
      <c r="I14605">
        <v>340000000</v>
      </c>
      <c r="J14605" s="127">
        <v>0.05</v>
      </c>
      <c r="L14605" t="str">
        <f t="shared" si="197"/>
        <v>ZZZ3</v>
      </c>
      <c r="M14605" s="125">
        <f t="shared" si="198"/>
        <v>50000</v>
      </c>
      <c r="O14605" s="126">
        <f t="shared" si="199"/>
        <v>110182936.901613</v>
      </c>
    </row>
    <row r="14606" spans="1:15" x14ac:dyDescent="0.25">
      <c r="A14606">
        <v>224</v>
      </c>
      <c r="B14606" t="s">
        <v>2083</v>
      </c>
      <c r="C14606" t="s">
        <v>2084</v>
      </c>
      <c r="D14606">
        <v>77883744749796</v>
      </c>
      <c r="E14606">
        <v>0</v>
      </c>
      <c r="F14606">
        <v>0</v>
      </c>
      <c r="G14606">
        <v>44</v>
      </c>
      <c r="H14606">
        <v>50000000000</v>
      </c>
      <c r="I14606">
        <v>340000000</v>
      </c>
      <c r="J14606" s="127">
        <v>0.05</v>
      </c>
      <c r="L14606" t="str">
        <f t="shared" si="197"/>
        <v>KTN3</v>
      </c>
      <c r="M14606" s="125">
        <f t="shared" si="198"/>
        <v>50000</v>
      </c>
      <c r="O14606" s="126">
        <f t="shared" si="199"/>
        <v>77883744.749796003</v>
      </c>
    </row>
    <row r="14607" spans="1:15" x14ac:dyDescent="0.25">
      <c r="A14607">
        <v>224</v>
      </c>
      <c r="B14607" t="s">
        <v>1974</v>
      </c>
      <c r="C14607" t="s">
        <v>1975</v>
      </c>
      <c r="D14607">
        <v>162579880057739</v>
      </c>
      <c r="E14607">
        <v>0</v>
      </c>
      <c r="F14607">
        <v>0</v>
      </c>
      <c r="G14607">
        <v>91</v>
      </c>
      <c r="H14607">
        <v>50000000000</v>
      </c>
      <c r="I14607">
        <v>340000000</v>
      </c>
      <c r="J14607" s="127">
        <v>0.05</v>
      </c>
      <c r="L14607" t="str">
        <f t="shared" si="197"/>
        <v>ZZZ5</v>
      </c>
      <c r="M14607" s="125">
        <f t="shared" si="198"/>
        <v>50000</v>
      </c>
      <c r="O14607" s="126">
        <f t="shared" si="199"/>
        <v>162579880.05773899</v>
      </c>
    </row>
    <row r="14608" spans="1:15" x14ac:dyDescent="0.25">
      <c r="A14608">
        <v>224</v>
      </c>
      <c r="B14608" t="s">
        <v>2458</v>
      </c>
      <c r="C14608" t="s">
        <v>2459</v>
      </c>
      <c r="D14608">
        <v>68673891033879</v>
      </c>
      <c r="E14608">
        <v>0</v>
      </c>
      <c r="F14608">
        <v>0</v>
      </c>
      <c r="G14608">
        <v>33</v>
      </c>
      <c r="H14608">
        <v>50000000000</v>
      </c>
      <c r="I14608">
        <v>340000000</v>
      </c>
      <c r="J14608" s="127">
        <v>0.05</v>
      </c>
      <c r="L14608" t="str">
        <f t="shared" si="197"/>
        <v>JAPAN</v>
      </c>
      <c r="M14608" s="125">
        <f t="shared" si="198"/>
        <v>50000</v>
      </c>
      <c r="O14608" s="126">
        <f t="shared" si="199"/>
        <v>68673891.033878997</v>
      </c>
    </row>
    <row r="14609" spans="1:15" x14ac:dyDescent="0.25">
      <c r="A14609">
        <v>224</v>
      </c>
      <c r="B14609" t="s">
        <v>752</v>
      </c>
      <c r="C14609" t="s">
        <v>753</v>
      </c>
      <c r="D14609">
        <v>8014918473146</v>
      </c>
      <c r="E14609">
        <v>0</v>
      </c>
      <c r="F14609">
        <v>0</v>
      </c>
      <c r="G14609">
        <v>6</v>
      </c>
      <c r="H14609">
        <v>50000000000</v>
      </c>
      <c r="I14609">
        <v>340000000</v>
      </c>
      <c r="J14609" s="127">
        <v>0.01</v>
      </c>
      <c r="L14609" t="str">
        <f t="shared" si="197"/>
        <v>WOW</v>
      </c>
      <c r="M14609" s="125">
        <f t="shared" si="198"/>
        <v>50000</v>
      </c>
      <c r="O14609" s="126">
        <f t="shared" si="199"/>
        <v>8014918.4731459999</v>
      </c>
    </row>
    <row r="14610" spans="1:15" x14ac:dyDescent="0.25">
      <c r="A14610">
        <v>224</v>
      </c>
      <c r="B14610" t="s">
        <v>272</v>
      </c>
      <c r="C14610" t="s">
        <v>273</v>
      </c>
      <c r="D14610">
        <v>49427634976032</v>
      </c>
      <c r="E14610">
        <v>0</v>
      </c>
      <c r="F14610">
        <v>0</v>
      </c>
      <c r="G14610">
        <v>27</v>
      </c>
      <c r="H14610">
        <v>50000000000</v>
      </c>
      <c r="I14610">
        <v>340000000</v>
      </c>
      <c r="J14610" s="127">
        <v>0</v>
      </c>
      <c r="L14610" t="str">
        <f t="shared" si="197"/>
        <v>0PCT</v>
      </c>
      <c r="M14610" s="125">
        <f t="shared" si="198"/>
        <v>50000</v>
      </c>
      <c r="O14610" s="126">
        <f t="shared" si="199"/>
        <v>49427634.976031996</v>
      </c>
    </row>
    <row r="14611" spans="1:15" x14ac:dyDescent="0.25">
      <c r="A14611">
        <v>224</v>
      </c>
      <c r="B14611" t="s">
        <v>2304</v>
      </c>
      <c r="C14611" t="s">
        <v>2305</v>
      </c>
      <c r="D14611">
        <v>60610113011391</v>
      </c>
      <c r="E14611">
        <v>0</v>
      </c>
      <c r="F14611">
        <v>0</v>
      </c>
      <c r="G14611">
        <v>39</v>
      </c>
      <c r="H14611">
        <v>50000000000</v>
      </c>
      <c r="I14611">
        <v>340000000</v>
      </c>
      <c r="J14611" s="127">
        <v>0.05</v>
      </c>
      <c r="L14611" t="str">
        <f t="shared" si="197"/>
        <v>JAZZ</v>
      </c>
      <c r="M14611" s="125">
        <f t="shared" si="198"/>
        <v>50000</v>
      </c>
      <c r="O14611" s="126">
        <f t="shared" si="199"/>
        <v>60610113.011390999</v>
      </c>
    </row>
    <row r="14612" spans="1:15" x14ac:dyDescent="0.25">
      <c r="A14612">
        <v>224</v>
      </c>
      <c r="B14612" t="s">
        <v>1998</v>
      </c>
      <c r="C14612" t="s">
        <v>1999</v>
      </c>
      <c r="D14612">
        <v>672259306993</v>
      </c>
      <c r="E14612">
        <v>0</v>
      </c>
      <c r="F14612">
        <v>0</v>
      </c>
      <c r="G14612">
        <v>0</v>
      </c>
      <c r="H14612">
        <v>50000000000</v>
      </c>
      <c r="I14612">
        <v>340000000</v>
      </c>
      <c r="J14612" s="127">
        <v>0</v>
      </c>
      <c r="L14612" t="str">
        <f t="shared" si="197"/>
        <v>0PCT1</v>
      </c>
      <c r="M14612" s="125">
        <f t="shared" si="198"/>
        <v>50000</v>
      </c>
      <c r="O14612" s="126">
        <f t="shared" si="199"/>
        <v>672259.30699299998</v>
      </c>
    </row>
    <row r="14613" spans="1:15" x14ac:dyDescent="0.25">
      <c r="A14613">
        <v>224</v>
      </c>
      <c r="B14613" t="s">
        <v>1838</v>
      </c>
      <c r="C14613" t="s">
        <v>1839</v>
      </c>
      <c r="D14613">
        <v>2744771604230</v>
      </c>
      <c r="E14613">
        <v>0</v>
      </c>
      <c r="F14613">
        <v>0</v>
      </c>
      <c r="G14613">
        <v>2</v>
      </c>
      <c r="H14613">
        <v>50000000000</v>
      </c>
      <c r="I14613">
        <v>340000000</v>
      </c>
      <c r="J14613" s="127">
        <v>1.9E-2</v>
      </c>
      <c r="L14613" t="str">
        <f t="shared" si="197"/>
        <v>UNION</v>
      </c>
      <c r="M14613" s="125">
        <f t="shared" si="198"/>
        <v>50000</v>
      </c>
      <c r="O14613" s="126">
        <f t="shared" si="199"/>
        <v>2744771.6042300002</v>
      </c>
    </row>
    <row r="14614" spans="1:15" x14ac:dyDescent="0.25">
      <c r="A14614">
        <v>224</v>
      </c>
      <c r="B14614" t="s">
        <v>1052</v>
      </c>
      <c r="C14614" t="s">
        <v>1053</v>
      </c>
      <c r="D14614">
        <v>886811567628</v>
      </c>
      <c r="E14614">
        <v>0</v>
      </c>
      <c r="F14614">
        <v>0</v>
      </c>
      <c r="G14614">
        <v>0</v>
      </c>
      <c r="H14614">
        <v>50000000000</v>
      </c>
      <c r="I14614">
        <v>340000000</v>
      </c>
      <c r="J14614" s="127">
        <v>0.01</v>
      </c>
      <c r="L14614" t="str">
        <f t="shared" si="197"/>
        <v>1JPN</v>
      </c>
      <c r="M14614" s="125">
        <f t="shared" si="198"/>
        <v>50000</v>
      </c>
      <c r="O14614" s="126">
        <f t="shared" si="199"/>
        <v>886811.56762800005</v>
      </c>
    </row>
    <row r="14615" spans="1:15" x14ac:dyDescent="0.25">
      <c r="A14615">
        <v>224</v>
      </c>
      <c r="B14615" t="s">
        <v>658</v>
      </c>
      <c r="C14615" t="s">
        <v>659</v>
      </c>
      <c r="D14615">
        <v>175614231738</v>
      </c>
      <c r="E14615">
        <v>0</v>
      </c>
      <c r="F14615">
        <v>0</v>
      </c>
      <c r="G14615">
        <v>0</v>
      </c>
      <c r="H14615">
        <v>50000000000</v>
      </c>
      <c r="I14615">
        <v>340000000</v>
      </c>
      <c r="J14615" s="127">
        <v>2.5000000000000001E-2</v>
      </c>
      <c r="L14615" t="str">
        <f t="shared" si="197"/>
        <v>MOST</v>
      </c>
      <c r="M14615" s="125">
        <f t="shared" si="198"/>
        <v>50000</v>
      </c>
      <c r="O14615" s="126">
        <f t="shared" si="199"/>
        <v>175614.231738</v>
      </c>
    </row>
    <row r="14616" spans="1:15" x14ac:dyDescent="0.25">
      <c r="A14616">
        <v>224</v>
      </c>
      <c r="B14616" t="s">
        <v>1699</v>
      </c>
      <c r="C14616" t="s">
        <v>1700</v>
      </c>
      <c r="D14616">
        <v>215642591923</v>
      </c>
      <c r="E14616">
        <v>0</v>
      </c>
      <c r="F14616">
        <v>0</v>
      </c>
      <c r="G14616">
        <v>1</v>
      </c>
      <c r="H14616">
        <v>50000000000</v>
      </c>
      <c r="I14616">
        <v>340000000</v>
      </c>
      <c r="J14616" s="127">
        <v>0.02</v>
      </c>
      <c r="L14616" t="str">
        <f t="shared" si="197"/>
        <v>AMAR</v>
      </c>
      <c r="M14616" s="125">
        <f t="shared" si="198"/>
        <v>50000</v>
      </c>
      <c r="O14616" s="126">
        <f t="shared" si="199"/>
        <v>215642.591923</v>
      </c>
    </row>
    <row r="14617" spans="1:15" x14ac:dyDescent="0.25">
      <c r="A14617">
        <v>224</v>
      </c>
      <c r="B14617" t="s">
        <v>427</v>
      </c>
      <c r="C14617" t="s">
        <v>428</v>
      </c>
      <c r="D14617">
        <v>50007643786</v>
      </c>
      <c r="E14617">
        <v>0</v>
      </c>
      <c r="F14617">
        <v>0</v>
      </c>
      <c r="G14617">
        <v>0</v>
      </c>
      <c r="H14617">
        <v>50000000000</v>
      </c>
      <c r="I14617">
        <v>340000000</v>
      </c>
      <c r="J14617" s="127">
        <v>0.01</v>
      </c>
      <c r="L14617" t="str">
        <f t="shared" si="197"/>
        <v>KING</v>
      </c>
      <c r="M14617" s="125">
        <f t="shared" si="198"/>
        <v>50000</v>
      </c>
      <c r="O14617" s="126">
        <f t="shared" si="199"/>
        <v>50007.643786000001</v>
      </c>
    </row>
    <row r="14618" spans="1:15" x14ac:dyDescent="0.25">
      <c r="A14618">
        <v>224</v>
      </c>
      <c r="B14618" t="s">
        <v>1161</v>
      </c>
      <c r="C14618" t="s">
        <v>1162</v>
      </c>
      <c r="D14618">
        <v>0</v>
      </c>
      <c r="E14618">
        <v>0</v>
      </c>
      <c r="F14618">
        <v>0</v>
      </c>
      <c r="G14618">
        <v>0</v>
      </c>
      <c r="H14618">
        <v>50000000000</v>
      </c>
      <c r="I14618">
        <v>340000000</v>
      </c>
      <c r="J14618" s="127">
        <v>0.05</v>
      </c>
      <c r="L14618" t="str">
        <f t="shared" si="197"/>
        <v>CYBER</v>
      </c>
      <c r="M14618" s="125">
        <f t="shared" si="198"/>
        <v>50000</v>
      </c>
      <c r="O14618" s="126">
        <f t="shared" si="199"/>
        <v>0</v>
      </c>
    </row>
    <row r="14619" spans="1:15" x14ac:dyDescent="0.25">
      <c r="A14619">
        <v>224</v>
      </c>
      <c r="B14619" t="s">
        <v>1085</v>
      </c>
      <c r="C14619" t="s">
        <v>1086</v>
      </c>
      <c r="D14619">
        <v>87924468245</v>
      </c>
      <c r="E14619">
        <v>0</v>
      </c>
      <c r="F14619">
        <v>0</v>
      </c>
      <c r="G14619">
        <v>0</v>
      </c>
      <c r="H14619">
        <v>50000000000</v>
      </c>
      <c r="I14619">
        <v>340000000</v>
      </c>
      <c r="J14619" s="127">
        <v>0.02</v>
      </c>
      <c r="L14619" t="str">
        <f t="shared" si="197"/>
        <v>CATS</v>
      </c>
      <c r="M14619" s="125">
        <f t="shared" si="198"/>
        <v>50000</v>
      </c>
      <c r="O14619" s="126">
        <f t="shared" si="199"/>
        <v>87924.468244999996</v>
      </c>
    </row>
    <row r="14620" spans="1:15" x14ac:dyDescent="0.25">
      <c r="A14620">
        <v>224</v>
      </c>
      <c r="B14620" t="s">
        <v>1968</v>
      </c>
      <c r="C14620" t="s">
        <v>1969</v>
      </c>
      <c r="D14620">
        <v>0</v>
      </c>
      <c r="E14620">
        <v>0</v>
      </c>
      <c r="F14620">
        <v>0</v>
      </c>
      <c r="G14620">
        <v>0</v>
      </c>
      <c r="H14620">
        <v>50000000000</v>
      </c>
      <c r="I14620">
        <v>340000000</v>
      </c>
      <c r="J14620" s="127">
        <v>0.05</v>
      </c>
      <c r="L14620" t="str">
        <f t="shared" si="197"/>
        <v>YIN</v>
      </c>
      <c r="M14620" s="125">
        <f t="shared" si="198"/>
        <v>50000</v>
      </c>
      <c r="O14620" s="126">
        <f t="shared" si="199"/>
        <v>0</v>
      </c>
    </row>
    <row r="14621" spans="1:15" x14ac:dyDescent="0.25">
      <c r="A14621">
        <v>224</v>
      </c>
      <c r="B14621" t="s">
        <v>2419</v>
      </c>
      <c r="C14621" t="s">
        <v>2420</v>
      </c>
      <c r="D14621">
        <v>0</v>
      </c>
      <c r="E14621">
        <v>0</v>
      </c>
      <c r="F14621">
        <v>0</v>
      </c>
      <c r="G14621">
        <v>0</v>
      </c>
      <c r="H14621">
        <v>50000000000</v>
      </c>
      <c r="I14621">
        <v>340000000</v>
      </c>
      <c r="J14621" s="127">
        <v>0.05</v>
      </c>
      <c r="L14621" t="str">
        <f t="shared" si="197"/>
        <v>YANG</v>
      </c>
      <c r="M14621" s="125">
        <f t="shared" si="198"/>
        <v>50000</v>
      </c>
      <c r="O14621" s="126">
        <f t="shared" si="199"/>
        <v>0</v>
      </c>
    </row>
    <row r="14622" spans="1:15" x14ac:dyDescent="0.25">
      <c r="A14622">
        <v>224</v>
      </c>
      <c r="B14622" t="s">
        <v>1904</v>
      </c>
      <c r="C14622" t="s">
        <v>1905</v>
      </c>
      <c r="D14622">
        <v>0</v>
      </c>
      <c r="E14622">
        <v>0</v>
      </c>
      <c r="F14622">
        <v>0</v>
      </c>
      <c r="G14622">
        <v>0</v>
      </c>
      <c r="H14622">
        <v>50000000000</v>
      </c>
      <c r="I14622">
        <v>340000000</v>
      </c>
      <c r="J14622" s="127">
        <v>0.02</v>
      </c>
      <c r="L14622" t="str">
        <f t="shared" si="197"/>
        <v>ADAF</v>
      </c>
      <c r="M14622" s="125">
        <f t="shared" si="198"/>
        <v>50000</v>
      </c>
      <c r="O14622" s="126">
        <f t="shared" si="199"/>
        <v>0</v>
      </c>
    </row>
    <row r="14623" spans="1:15" x14ac:dyDescent="0.25">
      <c r="A14623">
        <v>224</v>
      </c>
      <c r="B14623" t="s">
        <v>1374</v>
      </c>
      <c r="C14623" t="s">
        <v>1375</v>
      </c>
      <c r="D14623">
        <v>99353314876541</v>
      </c>
      <c r="E14623">
        <v>0</v>
      </c>
      <c r="F14623">
        <v>0</v>
      </c>
      <c r="G14623">
        <v>62</v>
      </c>
      <c r="H14623">
        <v>50000000000</v>
      </c>
      <c r="I14623">
        <v>340000000</v>
      </c>
      <c r="J14623" s="127">
        <v>0.05</v>
      </c>
      <c r="L14623" t="str">
        <f t="shared" si="197"/>
        <v>ZZZ4</v>
      </c>
      <c r="M14623" s="125">
        <f t="shared" si="198"/>
        <v>50000</v>
      </c>
      <c r="O14623" s="126">
        <f t="shared" si="199"/>
        <v>99353314.876541004</v>
      </c>
    </row>
    <row r="14624" spans="1:15" x14ac:dyDescent="0.25">
      <c r="A14624">
        <v>224</v>
      </c>
      <c r="B14624" t="s">
        <v>144</v>
      </c>
      <c r="C14624" t="s">
        <v>145</v>
      </c>
      <c r="D14624">
        <v>184281108597525</v>
      </c>
      <c r="E14624">
        <v>0</v>
      </c>
      <c r="F14624">
        <v>0</v>
      </c>
      <c r="G14624">
        <v>116</v>
      </c>
      <c r="H14624">
        <v>50000000000</v>
      </c>
      <c r="I14624">
        <v>340000000</v>
      </c>
      <c r="J14624" s="127">
        <v>0.03</v>
      </c>
      <c r="L14624" t="str">
        <f t="shared" si="197"/>
        <v>ADLT2</v>
      </c>
      <c r="M14624" s="125">
        <f t="shared" si="198"/>
        <v>50000</v>
      </c>
      <c r="O14624" s="126">
        <f t="shared" si="199"/>
        <v>184281108.597525</v>
      </c>
    </row>
    <row r="14625" spans="1:15" x14ac:dyDescent="0.25">
      <c r="A14625">
        <v>224</v>
      </c>
      <c r="B14625" t="s">
        <v>2005</v>
      </c>
      <c r="C14625" t="s">
        <v>2006</v>
      </c>
      <c r="D14625">
        <v>97197980791623</v>
      </c>
      <c r="E14625">
        <v>0</v>
      </c>
      <c r="F14625">
        <v>0</v>
      </c>
      <c r="G14625">
        <v>57</v>
      </c>
      <c r="H14625">
        <v>50000000000</v>
      </c>
      <c r="I14625">
        <v>340000000</v>
      </c>
      <c r="J14625" s="127">
        <v>0.05</v>
      </c>
      <c r="L14625" t="str">
        <f t="shared" si="197"/>
        <v>POP3</v>
      </c>
      <c r="M14625" s="125">
        <f t="shared" si="198"/>
        <v>50000</v>
      </c>
      <c r="O14625" s="126">
        <f t="shared" si="199"/>
        <v>97197980.791622996</v>
      </c>
    </row>
    <row r="14626" spans="1:15" x14ac:dyDescent="0.25">
      <c r="A14626">
        <v>224</v>
      </c>
      <c r="B14626" t="s">
        <v>1515</v>
      </c>
      <c r="C14626" t="s">
        <v>1516</v>
      </c>
      <c r="D14626">
        <v>90941596715</v>
      </c>
      <c r="E14626">
        <v>0</v>
      </c>
      <c r="F14626">
        <v>0</v>
      </c>
      <c r="G14626">
        <v>1</v>
      </c>
      <c r="H14626">
        <v>50000000000</v>
      </c>
      <c r="I14626">
        <v>345000000</v>
      </c>
      <c r="J14626" s="127">
        <v>0.03</v>
      </c>
      <c r="L14626" t="str">
        <f t="shared" si="197"/>
        <v>CSR</v>
      </c>
      <c r="M14626" s="125">
        <f t="shared" si="198"/>
        <v>50000</v>
      </c>
      <c r="O14626" s="126">
        <f t="shared" si="199"/>
        <v>90941.596715000007</v>
      </c>
    </row>
    <row r="14627" spans="1:15" x14ac:dyDescent="0.25">
      <c r="A14627">
        <v>224</v>
      </c>
      <c r="B14627" t="s">
        <v>554</v>
      </c>
      <c r="C14627" t="s">
        <v>555</v>
      </c>
      <c r="D14627">
        <v>7795991290252</v>
      </c>
      <c r="E14627">
        <v>0</v>
      </c>
      <c r="F14627">
        <v>0</v>
      </c>
      <c r="G14627">
        <v>2</v>
      </c>
      <c r="H14627">
        <v>50000000000</v>
      </c>
      <c r="I14627">
        <v>340000000</v>
      </c>
      <c r="J14627" s="127">
        <v>0.02</v>
      </c>
      <c r="L14627" t="str">
        <f t="shared" si="197"/>
        <v>TBO</v>
      </c>
      <c r="M14627" s="125">
        <f t="shared" si="198"/>
        <v>50000</v>
      </c>
      <c r="O14627" s="126">
        <f t="shared" si="199"/>
        <v>7795991.2902520001</v>
      </c>
    </row>
    <row r="14628" spans="1:15" x14ac:dyDescent="0.25">
      <c r="A14628">
        <v>224</v>
      </c>
      <c r="B14628" t="s">
        <v>727</v>
      </c>
      <c r="C14628" t="s">
        <v>728</v>
      </c>
      <c r="D14628">
        <v>1945757904969</v>
      </c>
      <c r="E14628">
        <v>0</v>
      </c>
      <c r="F14628">
        <v>0</v>
      </c>
      <c r="G14628">
        <v>0</v>
      </c>
      <c r="H14628">
        <v>50000000000</v>
      </c>
      <c r="I14628">
        <v>340000000</v>
      </c>
      <c r="J14628" s="127">
        <v>0.03</v>
      </c>
      <c r="L14628" t="str">
        <f t="shared" si="197"/>
        <v>WEQNT</v>
      </c>
      <c r="M14628" s="125">
        <f t="shared" si="198"/>
        <v>50000</v>
      </c>
      <c r="O14628" s="126">
        <f t="shared" si="199"/>
        <v>1945757.904969</v>
      </c>
    </row>
    <row r="14629" spans="1:15" x14ac:dyDescent="0.25">
      <c r="A14629">
        <v>224</v>
      </c>
      <c r="B14629" t="s">
        <v>2759</v>
      </c>
      <c r="C14629" t="s">
        <v>2760</v>
      </c>
      <c r="D14629">
        <v>2872869222107</v>
      </c>
      <c r="E14629">
        <v>0</v>
      </c>
      <c r="F14629">
        <v>0</v>
      </c>
      <c r="G14629">
        <v>4</v>
      </c>
      <c r="H14629">
        <v>50000000000</v>
      </c>
      <c r="I14629">
        <v>340000000</v>
      </c>
      <c r="J14629" s="127">
        <v>4.2000000000000003E-2</v>
      </c>
      <c r="L14629" t="str">
        <f t="shared" si="197"/>
        <v>ADOPT</v>
      </c>
      <c r="M14629" s="125">
        <f t="shared" si="198"/>
        <v>50000</v>
      </c>
      <c r="O14629" s="126">
        <f t="shared" si="199"/>
        <v>2872869.2221070002</v>
      </c>
    </row>
    <row r="14630" spans="1:15" x14ac:dyDescent="0.25">
      <c r="A14630">
        <v>224</v>
      </c>
      <c r="B14630" t="s">
        <v>1910</v>
      </c>
      <c r="C14630" t="s">
        <v>1911</v>
      </c>
      <c r="D14630">
        <v>251977977744</v>
      </c>
      <c r="E14630">
        <v>0</v>
      </c>
      <c r="F14630">
        <v>0</v>
      </c>
      <c r="G14630">
        <v>0</v>
      </c>
      <c r="H14630">
        <v>50000000000</v>
      </c>
      <c r="I14630">
        <v>400000000</v>
      </c>
      <c r="J14630" s="127">
        <v>0</v>
      </c>
      <c r="L14630" t="str">
        <f t="shared" si="197"/>
        <v>ICRYP</v>
      </c>
      <c r="M14630" s="125">
        <f t="shared" si="198"/>
        <v>50000</v>
      </c>
      <c r="O14630" s="126">
        <f t="shared" si="199"/>
        <v>251977.977744</v>
      </c>
    </row>
    <row r="14631" spans="1:15" x14ac:dyDescent="0.25">
      <c r="A14631">
        <v>224</v>
      </c>
      <c r="B14631" t="s">
        <v>2462</v>
      </c>
      <c r="C14631" t="s">
        <v>2463</v>
      </c>
      <c r="D14631">
        <v>59848902612</v>
      </c>
      <c r="E14631">
        <v>0</v>
      </c>
      <c r="F14631">
        <v>0</v>
      </c>
      <c r="G14631">
        <v>0</v>
      </c>
      <c r="H14631">
        <v>50000000000</v>
      </c>
      <c r="I14631">
        <v>340000000</v>
      </c>
      <c r="J14631" s="127">
        <v>4.0000000000000001E-3</v>
      </c>
      <c r="L14631" t="str">
        <f t="shared" si="197"/>
        <v>AMIGA</v>
      </c>
      <c r="M14631" s="125">
        <f t="shared" si="198"/>
        <v>50000</v>
      </c>
      <c r="O14631" s="126">
        <f t="shared" si="199"/>
        <v>59848.902611999998</v>
      </c>
    </row>
    <row r="14632" spans="1:15" x14ac:dyDescent="0.25">
      <c r="A14632">
        <v>224</v>
      </c>
      <c r="B14632" t="s">
        <v>1376</v>
      </c>
      <c r="C14632" t="s">
        <v>1377</v>
      </c>
      <c r="D14632">
        <v>63590335418818</v>
      </c>
      <c r="E14632">
        <v>0</v>
      </c>
      <c r="F14632">
        <v>0</v>
      </c>
      <c r="G14632">
        <v>38</v>
      </c>
      <c r="H14632">
        <v>50000000000</v>
      </c>
      <c r="I14632">
        <v>340000000</v>
      </c>
      <c r="J14632" s="127">
        <v>0.05</v>
      </c>
      <c r="L14632" t="str">
        <f t="shared" si="197"/>
        <v>JAZZ2</v>
      </c>
      <c r="M14632" s="125">
        <f t="shared" si="198"/>
        <v>50000</v>
      </c>
      <c r="O14632" s="126">
        <f t="shared" si="199"/>
        <v>63590335.418817997</v>
      </c>
    </row>
    <row r="14633" spans="1:15" x14ac:dyDescent="0.25">
      <c r="A14633">
        <v>224</v>
      </c>
      <c r="B14633" t="s">
        <v>749</v>
      </c>
      <c r="C14633" t="s">
        <v>750</v>
      </c>
      <c r="D14633">
        <v>56680308085940</v>
      </c>
      <c r="E14633">
        <v>0</v>
      </c>
      <c r="F14633">
        <v>0</v>
      </c>
      <c r="G14633">
        <v>36</v>
      </c>
      <c r="H14633">
        <v>50000000000</v>
      </c>
      <c r="I14633">
        <v>340000000</v>
      </c>
      <c r="J14633" s="127">
        <v>0.05</v>
      </c>
      <c r="L14633" t="str">
        <f t="shared" si="197"/>
        <v>POP</v>
      </c>
      <c r="M14633" s="125">
        <f t="shared" si="198"/>
        <v>50000</v>
      </c>
      <c r="O14633" s="126">
        <f t="shared" si="199"/>
        <v>56680308.085940003</v>
      </c>
    </row>
    <row r="14634" spans="1:15" x14ac:dyDescent="0.25">
      <c r="A14634">
        <v>224</v>
      </c>
      <c r="B14634" t="s">
        <v>280</v>
      </c>
      <c r="C14634" t="s">
        <v>281</v>
      </c>
      <c r="D14634">
        <v>114542203282</v>
      </c>
      <c r="E14634">
        <v>0</v>
      </c>
      <c r="F14634">
        <v>0</v>
      </c>
      <c r="G14634">
        <v>0</v>
      </c>
      <c r="H14634">
        <v>50000000000</v>
      </c>
      <c r="I14634">
        <v>340000000</v>
      </c>
      <c r="J14634" s="127">
        <v>0.02</v>
      </c>
      <c r="L14634" t="str">
        <f t="shared" si="197"/>
        <v>TOSHZ</v>
      </c>
      <c r="M14634" s="125">
        <f t="shared" si="198"/>
        <v>50000</v>
      </c>
      <c r="O14634" s="126">
        <f t="shared" si="199"/>
        <v>114542.203282</v>
      </c>
    </row>
    <row r="14635" spans="1:15" x14ac:dyDescent="0.25">
      <c r="A14635">
        <v>224</v>
      </c>
      <c r="B14635" t="s">
        <v>577</v>
      </c>
      <c r="C14635" t="s">
        <v>578</v>
      </c>
      <c r="D14635">
        <v>50007643786</v>
      </c>
      <c r="E14635">
        <v>0</v>
      </c>
      <c r="F14635">
        <v>0</v>
      </c>
      <c r="G14635">
        <v>0</v>
      </c>
      <c r="H14635">
        <v>50000000000</v>
      </c>
      <c r="I14635">
        <v>340000000</v>
      </c>
      <c r="J14635" s="127">
        <v>0.02</v>
      </c>
      <c r="L14635" t="str">
        <f t="shared" si="197"/>
        <v>CHINA</v>
      </c>
      <c r="M14635" s="125">
        <f t="shared" si="198"/>
        <v>50000</v>
      </c>
      <c r="O14635" s="126">
        <f t="shared" si="199"/>
        <v>50007.643786000001</v>
      </c>
    </row>
    <row r="14636" spans="1:15" x14ac:dyDescent="0.25">
      <c r="A14636">
        <v>224</v>
      </c>
      <c r="B14636" t="s">
        <v>1856</v>
      </c>
      <c r="C14636" t="s">
        <v>1857</v>
      </c>
      <c r="D14636">
        <v>257908911848</v>
      </c>
      <c r="E14636">
        <v>0</v>
      </c>
      <c r="F14636">
        <v>0</v>
      </c>
      <c r="G14636">
        <v>1</v>
      </c>
      <c r="H14636">
        <v>50000000000</v>
      </c>
      <c r="I14636">
        <v>340000000</v>
      </c>
      <c r="J14636" s="127">
        <v>1.77E-2</v>
      </c>
      <c r="L14636" t="str">
        <f t="shared" si="197"/>
        <v>SION</v>
      </c>
      <c r="M14636" s="125">
        <f t="shared" si="198"/>
        <v>50000</v>
      </c>
      <c r="O14636" s="126">
        <f t="shared" si="199"/>
        <v>257908.91184799999</v>
      </c>
    </row>
    <row r="14637" spans="1:15" x14ac:dyDescent="0.25">
      <c r="A14637">
        <v>224</v>
      </c>
      <c r="B14637" t="s">
        <v>1555</v>
      </c>
      <c r="C14637" t="s">
        <v>1556</v>
      </c>
      <c r="D14637">
        <v>63944068863609</v>
      </c>
      <c r="E14637">
        <v>0</v>
      </c>
      <c r="F14637">
        <v>0</v>
      </c>
      <c r="G14637">
        <v>38</v>
      </c>
      <c r="H14637">
        <v>50000000000</v>
      </c>
      <c r="I14637">
        <v>340000000</v>
      </c>
      <c r="J14637" s="127">
        <v>0.05</v>
      </c>
      <c r="L14637" t="str">
        <f t="shared" si="197"/>
        <v>JAZZ3</v>
      </c>
      <c r="M14637" s="125">
        <f t="shared" si="198"/>
        <v>50000</v>
      </c>
      <c r="O14637" s="126">
        <f t="shared" si="199"/>
        <v>63944068.863609001</v>
      </c>
    </row>
    <row r="14638" spans="1:15" x14ac:dyDescent="0.25">
      <c r="A14638">
        <v>224</v>
      </c>
      <c r="B14638" t="s">
        <v>1723</v>
      </c>
      <c r="C14638" t="s">
        <v>1724</v>
      </c>
      <c r="D14638">
        <v>841565050376</v>
      </c>
      <c r="E14638">
        <v>0</v>
      </c>
      <c r="F14638">
        <v>0</v>
      </c>
      <c r="G14638">
        <v>2</v>
      </c>
      <c r="H14638">
        <v>50000000000</v>
      </c>
      <c r="I14638">
        <v>340000000</v>
      </c>
      <c r="J14638" s="127">
        <v>0.02</v>
      </c>
      <c r="L14638" t="str">
        <f t="shared" si="197"/>
        <v>DOLCA</v>
      </c>
      <c r="M14638" s="125">
        <f t="shared" si="198"/>
        <v>50000</v>
      </c>
      <c r="O14638" s="126">
        <f t="shared" si="199"/>
        <v>841565.050376</v>
      </c>
    </row>
    <row r="14639" spans="1:15" x14ac:dyDescent="0.25">
      <c r="A14639">
        <v>224</v>
      </c>
      <c r="B14639" t="s">
        <v>1595</v>
      </c>
      <c r="C14639" t="s">
        <v>1596</v>
      </c>
      <c r="D14639">
        <v>209883058078</v>
      </c>
      <c r="E14639">
        <v>0</v>
      </c>
      <c r="F14639">
        <v>0</v>
      </c>
      <c r="G14639">
        <v>0</v>
      </c>
      <c r="H14639">
        <v>50000000000</v>
      </c>
      <c r="I14639">
        <v>340000000</v>
      </c>
      <c r="J14639" s="127">
        <v>0</v>
      </c>
      <c r="L14639" t="str">
        <f t="shared" si="197"/>
        <v>RODRI</v>
      </c>
      <c r="M14639" s="125">
        <f t="shared" si="198"/>
        <v>50000</v>
      </c>
      <c r="O14639" s="126">
        <f t="shared" si="199"/>
        <v>209883.058078</v>
      </c>
    </row>
    <row r="14640" spans="1:15" x14ac:dyDescent="0.25">
      <c r="A14640">
        <v>224</v>
      </c>
      <c r="B14640" t="s">
        <v>1898</v>
      </c>
      <c r="C14640" t="s">
        <v>1899</v>
      </c>
      <c r="D14640">
        <v>5816386818064</v>
      </c>
      <c r="E14640">
        <v>0</v>
      </c>
      <c r="F14640">
        <v>0</v>
      </c>
      <c r="G14640">
        <v>5</v>
      </c>
      <c r="H14640">
        <v>50000000000</v>
      </c>
      <c r="I14640">
        <v>340000000</v>
      </c>
      <c r="J14640" s="127">
        <v>0.02</v>
      </c>
      <c r="L14640" t="str">
        <f t="shared" si="197"/>
        <v>SAS1</v>
      </c>
      <c r="M14640" s="125">
        <f t="shared" si="198"/>
        <v>50000</v>
      </c>
      <c r="O14640" s="126">
        <f t="shared" si="199"/>
        <v>5816386.8180640005</v>
      </c>
    </row>
    <row r="14641" spans="1:15" x14ac:dyDescent="0.25">
      <c r="A14641">
        <v>224</v>
      </c>
      <c r="B14641" t="s">
        <v>2381</v>
      </c>
      <c r="C14641" t="s">
        <v>2382</v>
      </c>
      <c r="D14641">
        <v>22218376890654</v>
      </c>
      <c r="E14641">
        <v>0</v>
      </c>
      <c r="F14641">
        <v>0</v>
      </c>
      <c r="G14641">
        <v>10</v>
      </c>
      <c r="H14641">
        <v>50000000000</v>
      </c>
      <c r="I14641">
        <v>340000000</v>
      </c>
      <c r="J14641" s="127">
        <v>0.02</v>
      </c>
      <c r="L14641" t="str">
        <f t="shared" si="197"/>
        <v>ETR</v>
      </c>
      <c r="M14641" s="125">
        <f t="shared" si="198"/>
        <v>50000</v>
      </c>
      <c r="O14641" s="126">
        <f t="shared" si="199"/>
        <v>22218376.890654001</v>
      </c>
    </row>
    <row r="14642" spans="1:15" x14ac:dyDescent="0.25">
      <c r="A14642">
        <v>224</v>
      </c>
      <c r="B14642" t="s">
        <v>1412</v>
      </c>
      <c r="C14642" t="s">
        <v>1413</v>
      </c>
      <c r="D14642">
        <v>103247817550</v>
      </c>
      <c r="E14642">
        <v>0</v>
      </c>
      <c r="F14642">
        <v>0</v>
      </c>
      <c r="G14642">
        <v>0</v>
      </c>
      <c r="H14642">
        <v>50000000000</v>
      </c>
      <c r="I14642">
        <v>340000000</v>
      </c>
      <c r="J14642" s="127">
        <v>0.01</v>
      </c>
      <c r="L14642" t="str">
        <f t="shared" si="197"/>
        <v>SUPER</v>
      </c>
      <c r="M14642" s="125">
        <f t="shared" si="198"/>
        <v>50000</v>
      </c>
      <c r="O14642" s="126">
        <f t="shared" si="199"/>
        <v>103247.81755000001</v>
      </c>
    </row>
    <row r="14643" spans="1:15" x14ac:dyDescent="0.25">
      <c r="A14643">
        <v>224</v>
      </c>
      <c r="B14643" t="s">
        <v>848</v>
      </c>
      <c r="C14643" t="s">
        <v>849</v>
      </c>
      <c r="D14643">
        <v>111606993067</v>
      </c>
      <c r="E14643">
        <v>0</v>
      </c>
      <c r="F14643">
        <v>0</v>
      </c>
      <c r="G14643">
        <v>1</v>
      </c>
      <c r="H14643">
        <v>50000000000</v>
      </c>
      <c r="I14643">
        <v>340000000</v>
      </c>
      <c r="J14643" s="127">
        <v>0.01</v>
      </c>
      <c r="L14643" t="str">
        <f t="shared" si="197"/>
        <v>CENT1</v>
      </c>
      <c r="M14643" s="125">
        <f t="shared" si="198"/>
        <v>50000</v>
      </c>
      <c r="O14643" s="126">
        <f t="shared" si="199"/>
        <v>111606.993067</v>
      </c>
    </row>
    <row r="14644" spans="1:15" x14ac:dyDescent="0.25">
      <c r="A14644">
        <v>224</v>
      </c>
      <c r="B14644" t="s">
        <v>2466</v>
      </c>
      <c r="C14644" t="s">
        <v>2467</v>
      </c>
      <c r="D14644">
        <v>206695287369</v>
      </c>
      <c r="E14644">
        <v>0</v>
      </c>
      <c r="F14644">
        <v>0</v>
      </c>
      <c r="G14644">
        <v>0</v>
      </c>
      <c r="H14644">
        <v>50000000000</v>
      </c>
      <c r="I14644">
        <v>340000000</v>
      </c>
      <c r="J14644" s="127">
        <v>0.02</v>
      </c>
      <c r="L14644" t="str">
        <f t="shared" si="197"/>
        <v>BRAIN</v>
      </c>
      <c r="M14644" s="125">
        <f t="shared" si="198"/>
        <v>50000</v>
      </c>
      <c r="O14644" s="126">
        <f t="shared" si="199"/>
        <v>206695.287369</v>
      </c>
    </row>
    <row r="14645" spans="1:15" x14ac:dyDescent="0.25">
      <c r="A14645">
        <v>224</v>
      </c>
      <c r="B14645" t="s">
        <v>2032</v>
      </c>
      <c r="C14645" t="s">
        <v>2033</v>
      </c>
      <c r="D14645">
        <v>950218848296</v>
      </c>
      <c r="E14645">
        <v>0</v>
      </c>
      <c r="F14645">
        <v>0</v>
      </c>
      <c r="G14645">
        <v>1</v>
      </c>
      <c r="H14645">
        <v>50000000000</v>
      </c>
      <c r="I14645">
        <v>340000000</v>
      </c>
      <c r="J14645" s="127">
        <v>0.02</v>
      </c>
      <c r="L14645" t="str">
        <f t="shared" si="197"/>
        <v>CENT</v>
      </c>
      <c r="M14645" s="125">
        <f t="shared" si="198"/>
        <v>50000</v>
      </c>
      <c r="O14645" s="126">
        <f t="shared" si="199"/>
        <v>950218.84829600004</v>
      </c>
    </row>
    <row r="14646" spans="1:15" x14ac:dyDescent="0.25">
      <c r="A14646">
        <v>224</v>
      </c>
      <c r="B14646" t="s">
        <v>1794</v>
      </c>
      <c r="C14646" t="s">
        <v>1795</v>
      </c>
      <c r="D14646">
        <v>1177412079331</v>
      </c>
      <c r="E14646">
        <v>0</v>
      </c>
      <c r="F14646">
        <v>0</v>
      </c>
      <c r="G14646">
        <v>0</v>
      </c>
      <c r="H14646">
        <v>50000000000</v>
      </c>
      <c r="I14646">
        <v>340000000</v>
      </c>
      <c r="J14646" s="127">
        <v>0.02</v>
      </c>
      <c r="L14646" t="str">
        <f t="shared" si="197"/>
        <v>CAFE</v>
      </c>
      <c r="M14646" s="125">
        <f t="shared" si="198"/>
        <v>50000</v>
      </c>
      <c r="O14646" s="126">
        <f t="shared" si="199"/>
        <v>1177412.0793310001</v>
      </c>
    </row>
    <row r="14647" spans="1:15" x14ac:dyDescent="0.25">
      <c r="A14647">
        <v>224</v>
      </c>
      <c r="B14647" t="s">
        <v>868</v>
      </c>
      <c r="C14647" t="s">
        <v>307</v>
      </c>
      <c r="D14647">
        <v>8179965797388</v>
      </c>
      <c r="E14647">
        <v>0</v>
      </c>
      <c r="F14647">
        <v>0</v>
      </c>
      <c r="G14647">
        <v>4</v>
      </c>
      <c r="H14647">
        <v>50000000000</v>
      </c>
      <c r="I14647">
        <v>340000000</v>
      </c>
      <c r="J14647" s="127">
        <v>0.01</v>
      </c>
      <c r="L14647" t="str">
        <f t="shared" si="197"/>
        <v>SABAI</v>
      </c>
      <c r="M14647" s="125">
        <f t="shared" si="198"/>
        <v>50000</v>
      </c>
      <c r="O14647" s="126">
        <f t="shared" si="199"/>
        <v>8179965.7973880004</v>
      </c>
    </row>
    <row r="14648" spans="1:15" x14ac:dyDescent="0.25">
      <c r="A14648">
        <v>224</v>
      </c>
      <c r="B14648" t="s">
        <v>2322</v>
      </c>
      <c r="C14648" t="s">
        <v>2323</v>
      </c>
      <c r="D14648">
        <v>146485884919</v>
      </c>
      <c r="E14648">
        <v>0</v>
      </c>
      <c r="F14648">
        <v>0</v>
      </c>
      <c r="G14648">
        <v>0</v>
      </c>
      <c r="H14648">
        <v>50000000000</v>
      </c>
      <c r="I14648">
        <v>340000000</v>
      </c>
      <c r="J14648" s="127">
        <v>0.04</v>
      </c>
      <c r="L14648" t="str">
        <f t="shared" ref="L14648:L14711" si="200">C14648</f>
        <v>VIBE</v>
      </c>
      <c r="M14648" s="125">
        <f t="shared" ref="M14648:M14711" si="201">H14648/1000000</f>
        <v>50000</v>
      </c>
      <c r="O14648" s="126">
        <f t="shared" ref="O14648:O14711" si="202">D14648/1000000</f>
        <v>146485.884919</v>
      </c>
    </row>
    <row r="14649" spans="1:15" x14ac:dyDescent="0.25">
      <c r="A14649">
        <v>224</v>
      </c>
      <c r="B14649" t="s">
        <v>629</v>
      </c>
      <c r="C14649" t="s">
        <v>630</v>
      </c>
      <c r="D14649">
        <v>92785645282</v>
      </c>
      <c r="E14649">
        <v>0</v>
      </c>
      <c r="F14649">
        <v>0</v>
      </c>
      <c r="G14649">
        <v>0</v>
      </c>
      <c r="H14649">
        <v>50000000000</v>
      </c>
      <c r="I14649">
        <v>340000000</v>
      </c>
      <c r="J14649" s="127">
        <v>8.0000000000000002E-3</v>
      </c>
      <c r="L14649" t="str">
        <f t="shared" si="200"/>
        <v>COIN</v>
      </c>
      <c r="M14649" s="125">
        <f t="shared" si="201"/>
        <v>50000</v>
      </c>
      <c r="O14649" s="126">
        <f t="shared" si="202"/>
        <v>92785.645281999998</v>
      </c>
    </row>
    <row r="14650" spans="1:15" x14ac:dyDescent="0.25">
      <c r="A14650">
        <v>224</v>
      </c>
      <c r="B14650" t="s">
        <v>2684</v>
      </c>
      <c r="C14650" t="s">
        <v>2685</v>
      </c>
      <c r="D14650">
        <v>279859883584</v>
      </c>
      <c r="E14650">
        <v>0</v>
      </c>
      <c r="F14650">
        <v>0</v>
      </c>
      <c r="G14650">
        <v>0</v>
      </c>
      <c r="H14650">
        <v>50000000000</v>
      </c>
      <c r="I14650">
        <v>340000000</v>
      </c>
      <c r="J14650" s="127">
        <v>0.03</v>
      </c>
      <c r="L14650" t="str">
        <f t="shared" si="200"/>
        <v>THC2</v>
      </c>
      <c r="M14650" s="125">
        <f t="shared" si="201"/>
        <v>50000</v>
      </c>
      <c r="O14650" s="126">
        <f t="shared" si="202"/>
        <v>279859.883584</v>
      </c>
    </row>
    <row r="14651" spans="1:15" x14ac:dyDescent="0.25">
      <c r="A14651">
        <v>224</v>
      </c>
      <c r="B14651" t="s">
        <v>2583</v>
      </c>
      <c r="C14651" t="s">
        <v>2584</v>
      </c>
      <c r="D14651">
        <v>71572243616</v>
      </c>
      <c r="E14651">
        <v>0</v>
      </c>
      <c r="F14651">
        <v>0</v>
      </c>
      <c r="G14651">
        <v>0</v>
      </c>
      <c r="H14651">
        <v>50000000000</v>
      </c>
      <c r="I14651">
        <v>340000000</v>
      </c>
      <c r="J14651" s="127">
        <v>0.02</v>
      </c>
      <c r="L14651" t="str">
        <f t="shared" si="200"/>
        <v>ISTC</v>
      </c>
      <c r="M14651" s="125">
        <f t="shared" si="201"/>
        <v>50000</v>
      </c>
      <c r="O14651" s="126">
        <f t="shared" si="202"/>
        <v>71572.243616000007</v>
      </c>
    </row>
    <row r="14652" spans="1:15" x14ac:dyDescent="0.25">
      <c r="A14652">
        <v>224</v>
      </c>
      <c r="B14652" t="s">
        <v>503</v>
      </c>
      <c r="C14652" t="s">
        <v>504</v>
      </c>
      <c r="D14652">
        <v>59665076107</v>
      </c>
      <c r="E14652">
        <v>0</v>
      </c>
      <c r="F14652">
        <v>0</v>
      </c>
      <c r="G14652">
        <v>0</v>
      </c>
      <c r="H14652">
        <v>50000000000</v>
      </c>
      <c r="I14652">
        <v>340000000</v>
      </c>
      <c r="J14652" s="127">
        <v>0.01</v>
      </c>
      <c r="L14652" t="str">
        <f t="shared" si="200"/>
        <v>MAGE</v>
      </c>
      <c r="M14652" s="125">
        <f t="shared" si="201"/>
        <v>50000</v>
      </c>
      <c r="O14652" s="126">
        <f t="shared" si="202"/>
        <v>59665.076107000001</v>
      </c>
    </row>
    <row r="14653" spans="1:15" x14ac:dyDescent="0.25">
      <c r="A14653">
        <v>224</v>
      </c>
      <c r="B14653" t="s">
        <v>1834</v>
      </c>
      <c r="C14653" t="s">
        <v>1835</v>
      </c>
      <c r="D14653">
        <v>50216069006</v>
      </c>
      <c r="E14653">
        <v>0</v>
      </c>
      <c r="F14653">
        <v>0</v>
      </c>
      <c r="G14653">
        <v>0</v>
      </c>
      <c r="H14653">
        <v>50000000000</v>
      </c>
      <c r="I14653">
        <v>340000000</v>
      </c>
      <c r="J14653" s="127">
        <v>0.05</v>
      </c>
      <c r="L14653" t="str">
        <f t="shared" si="200"/>
        <v>ska1</v>
      </c>
      <c r="M14653" s="125">
        <f t="shared" si="201"/>
        <v>50000</v>
      </c>
      <c r="O14653" s="126">
        <f t="shared" si="202"/>
        <v>50216.069005999998</v>
      </c>
    </row>
    <row r="14654" spans="1:15" x14ac:dyDescent="0.25">
      <c r="A14654">
        <v>224</v>
      </c>
      <c r="B14654" t="s">
        <v>679</v>
      </c>
      <c r="C14654" t="s">
        <v>680</v>
      </c>
      <c r="D14654">
        <v>50212102882</v>
      </c>
      <c r="E14654">
        <v>0</v>
      </c>
      <c r="F14654">
        <v>0</v>
      </c>
      <c r="G14654">
        <v>0</v>
      </c>
      <c r="H14654">
        <v>50000000000</v>
      </c>
      <c r="I14654">
        <v>340000000</v>
      </c>
      <c r="J14654" s="127">
        <v>0.01</v>
      </c>
      <c r="L14654" t="str">
        <f t="shared" si="200"/>
        <v>CLOUD</v>
      </c>
      <c r="M14654" s="125">
        <f t="shared" si="201"/>
        <v>50000</v>
      </c>
      <c r="O14654" s="126">
        <f t="shared" si="202"/>
        <v>50212.102881999999</v>
      </c>
    </row>
    <row r="14655" spans="1:15" x14ac:dyDescent="0.25">
      <c r="A14655">
        <v>224</v>
      </c>
      <c r="B14655" t="s">
        <v>2113</v>
      </c>
      <c r="C14655" t="s">
        <v>2114</v>
      </c>
      <c r="D14655">
        <v>50007643786</v>
      </c>
      <c r="E14655">
        <v>0</v>
      </c>
      <c r="F14655">
        <v>0</v>
      </c>
      <c r="G14655">
        <v>0</v>
      </c>
      <c r="H14655">
        <v>50000000000</v>
      </c>
      <c r="I14655">
        <v>340000000</v>
      </c>
      <c r="J14655" s="127">
        <v>0.01</v>
      </c>
      <c r="L14655" t="str">
        <f t="shared" si="200"/>
        <v>POKER</v>
      </c>
      <c r="M14655" s="125">
        <f t="shared" si="201"/>
        <v>50000</v>
      </c>
      <c r="O14655" s="126">
        <f t="shared" si="202"/>
        <v>50007.643786000001</v>
      </c>
    </row>
    <row r="14656" spans="1:15" x14ac:dyDescent="0.25">
      <c r="A14656">
        <v>224</v>
      </c>
      <c r="B14656" t="s">
        <v>205</v>
      </c>
      <c r="C14656" t="s">
        <v>206</v>
      </c>
      <c r="D14656">
        <v>50007643786</v>
      </c>
      <c r="E14656">
        <v>0</v>
      </c>
      <c r="F14656">
        <v>0</v>
      </c>
      <c r="G14656">
        <v>0</v>
      </c>
      <c r="H14656">
        <v>50000000000</v>
      </c>
      <c r="I14656">
        <v>340000000</v>
      </c>
      <c r="J14656" s="127">
        <v>0.05</v>
      </c>
      <c r="L14656" t="str">
        <f t="shared" si="200"/>
        <v>JP777</v>
      </c>
      <c r="M14656" s="125">
        <f t="shared" si="201"/>
        <v>50000</v>
      </c>
      <c r="O14656" s="126">
        <f t="shared" si="202"/>
        <v>50007.643786000001</v>
      </c>
    </row>
    <row r="14657" spans="1:15" x14ac:dyDescent="0.25">
      <c r="A14657">
        <v>224</v>
      </c>
      <c r="B14657" t="s">
        <v>240</v>
      </c>
      <c r="C14657" t="s">
        <v>241</v>
      </c>
      <c r="D14657">
        <v>50006469661</v>
      </c>
      <c r="E14657">
        <v>0</v>
      </c>
      <c r="F14657">
        <v>0</v>
      </c>
      <c r="G14657">
        <v>0</v>
      </c>
      <c r="H14657">
        <v>50000000000</v>
      </c>
      <c r="I14657">
        <v>340000000</v>
      </c>
      <c r="J14657" s="127">
        <v>0.01</v>
      </c>
      <c r="L14657" t="str">
        <f t="shared" si="200"/>
        <v>ASIA</v>
      </c>
      <c r="M14657" s="125">
        <f t="shared" si="201"/>
        <v>50000</v>
      </c>
      <c r="O14657" s="126">
        <f t="shared" si="202"/>
        <v>50006.469661000003</v>
      </c>
    </row>
    <row r="14658" spans="1:15" x14ac:dyDescent="0.25">
      <c r="A14658">
        <v>224</v>
      </c>
      <c r="B14658" t="s">
        <v>1192</v>
      </c>
      <c r="D14658">
        <v>51498021487</v>
      </c>
      <c r="E14658">
        <v>0</v>
      </c>
      <c r="F14658">
        <v>0</v>
      </c>
      <c r="G14658">
        <v>0</v>
      </c>
      <c r="H14658">
        <v>50000000000</v>
      </c>
      <c r="I14658">
        <v>345000000</v>
      </c>
      <c r="J14658" s="127">
        <v>1.95E-2</v>
      </c>
      <c r="L14658">
        <f t="shared" si="200"/>
        <v>0</v>
      </c>
      <c r="M14658" s="125">
        <f t="shared" si="201"/>
        <v>50000</v>
      </c>
      <c r="O14658" s="126">
        <f t="shared" si="202"/>
        <v>51498.021486999998</v>
      </c>
    </row>
    <row r="14659" spans="1:15" x14ac:dyDescent="0.25">
      <c r="A14659">
        <v>224</v>
      </c>
      <c r="B14659" t="s">
        <v>2314</v>
      </c>
      <c r="C14659" t="s">
        <v>2315</v>
      </c>
      <c r="D14659">
        <v>75761169100962</v>
      </c>
      <c r="E14659">
        <v>0</v>
      </c>
      <c r="F14659">
        <v>0</v>
      </c>
      <c r="G14659">
        <v>53</v>
      </c>
      <c r="H14659">
        <v>50000000000</v>
      </c>
      <c r="I14659">
        <v>340000000</v>
      </c>
      <c r="J14659" s="127">
        <v>0.05</v>
      </c>
      <c r="L14659" t="str">
        <f t="shared" si="200"/>
        <v>KTN</v>
      </c>
      <c r="M14659" s="125">
        <f t="shared" si="201"/>
        <v>50000</v>
      </c>
      <c r="O14659" s="126">
        <f t="shared" si="202"/>
        <v>75761169.100961998</v>
      </c>
    </row>
    <row r="14660" spans="1:15" x14ac:dyDescent="0.25">
      <c r="A14660">
        <v>224</v>
      </c>
      <c r="B14660" t="s">
        <v>954</v>
      </c>
      <c r="C14660" t="s">
        <v>955</v>
      </c>
      <c r="D14660">
        <v>57177018074894</v>
      </c>
      <c r="E14660">
        <v>0</v>
      </c>
      <c r="F14660">
        <v>0</v>
      </c>
      <c r="G14660">
        <v>35</v>
      </c>
      <c r="H14660">
        <v>50000000000</v>
      </c>
      <c r="I14660">
        <v>340000000</v>
      </c>
      <c r="J14660" s="127">
        <v>0.05</v>
      </c>
      <c r="L14660" t="str">
        <f t="shared" si="200"/>
        <v>POP2</v>
      </c>
      <c r="M14660" s="125">
        <f t="shared" si="201"/>
        <v>50000</v>
      </c>
      <c r="O14660" s="126">
        <f t="shared" si="202"/>
        <v>57177018.074894004</v>
      </c>
    </row>
    <row r="14661" spans="1:15" x14ac:dyDescent="0.25">
      <c r="A14661">
        <v>224</v>
      </c>
      <c r="B14661" t="s">
        <v>1869</v>
      </c>
      <c r="C14661" t="s">
        <v>1870</v>
      </c>
      <c r="D14661">
        <v>2092264261208</v>
      </c>
      <c r="E14661">
        <v>0</v>
      </c>
      <c r="F14661">
        <v>0</v>
      </c>
      <c r="G14661">
        <v>1</v>
      </c>
      <c r="H14661">
        <v>50000000000</v>
      </c>
      <c r="I14661">
        <v>340000000</v>
      </c>
      <c r="J14661" s="127">
        <v>0.01</v>
      </c>
      <c r="L14661" t="str">
        <f t="shared" si="200"/>
        <v>ADI</v>
      </c>
      <c r="M14661" s="125">
        <f t="shared" si="201"/>
        <v>50000</v>
      </c>
      <c r="O14661" s="126">
        <f t="shared" si="202"/>
        <v>2092264.2612079999</v>
      </c>
    </row>
    <row r="14662" spans="1:15" x14ac:dyDescent="0.25">
      <c r="A14662">
        <v>224</v>
      </c>
      <c r="B14662" t="s">
        <v>1976</v>
      </c>
      <c r="C14662" t="s">
        <v>1977</v>
      </c>
      <c r="D14662">
        <v>67409381046601</v>
      </c>
      <c r="E14662">
        <v>0</v>
      </c>
      <c r="F14662">
        <v>0</v>
      </c>
      <c r="G14662">
        <v>38</v>
      </c>
      <c r="H14662">
        <v>50000000000</v>
      </c>
      <c r="I14662">
        <v>340000000</v>
      </c>
      <c r="J14662" s="127">
        <v>8.0000000000000002E-3</v>
      </c>
      <c r="L14662" t="str">
        <f t="shared" si="200"/>
        <v>WAAUS</v>
      </c>
      <c r="M14662" s="125">
        <f t="shared" si="201"/>
        <v>50000</v>
      </c>
      <c r="O14662" s="126">
        <f t="shared" si="202"/>
        <v>67409381.046600997</v>
      </c>
    </row>
    <row r="14663" spans="1:15" x14ac:dyDescent="0.25">
      <c r="A14663">
        <v>224</v>
      </c>
      <c r="B14663" t="s">
        <v>2376</v>
      </c>
      <c r="C14663" t="s">
        <v>2377</v>
      </c>
      <c r="D14663">
        <v>50000213388</v>
      </c>
      <c r="E14663">
        <v>0</v>
      </c>
      <c r="F14663">
        <v>0</v>
      </c>
      <c r="G14663">
        <v>0</v>
      </c>
      <c r="H14663">
        <v>50000000000</v>
      </c>
      <c r="I14663">
        <v>340000000</v>
      </c>
      <c r="J14663" s="127">
        <v>0.02</v>
      </c>
      <c r="L14663" t="str">
        <f t="shared" si="200"/>
        <v>PTON</v>
      </c>
      <c r="M14663" s="125">
        <f t="shared" si="201"/>
        <v>50000</v>
      </c>
      <c r="O14663" s="126">
        <f t="shared" si="202"/>
        <v>50000.213387999996</v>
      </c>
    </row>
    <row r="14664" spans="1:15" x14ac:dyDescent="0.25">
      <c r="A14664">
        <v>224</v>
      </c>
      <c r="B14664" t="s">
        <v>1062</v>
      </c>
      <c r="C14664" t="s">
        <v>1063</v>
      </c>
      <c r="D14664">
        <v>49606636659742</v>
      </c>
      <c r="E14664">
        <v>0</v>
      </c>
      <c r="F14664">
        <v>0</v>
      </c>
      <c r="G14664">
        <v>21</v>
      </c>
      <c r="H14664">
        <v>50000000000</v>
      </c>
      <c r="I14664">
        <v>340000000</v>
      </c>
      <c r="J14664" s="127">
        <v>0.05</v>
      </c>
      <c r="L14664" t="str">
        <f t="shared" si="200"/>
        <v>JP4</v>
      </c>
      <c r="M14664" s="125">
        <f t="shared" si="201"/>
        <v>50000</v>
      </c>
      <c r="O14664" s="126">
        <f t="shared" si="202"/>
        <v>49606636.659741998</v>
      </c>
    </row>
    <row r="14665" spans="1:15" x14ac:dyDescent="0.25">
      <c r="A14665">
        <v>224</v>
      </c>
      <c r="B14665" t="s">
        <v>1982</v>
      </c>
      <c r="C14665" t="s">
        <v>1983</v>
      </c>
      <c r="D14665">
        <v>75013731592454</v>
      </c>
      <c r="E14665">
        <v>0</v>
      </c>
      <c r="F14665">
        <v>0</v>
      </c>
      <c r="G14665">
        <v>39</v>
      </c>
      <c r="H14665">
        <v>50000000000</v>
      </c>
      <c r="I14665">
        <v>340000000</v>
      </c>
      <c r="J14665" s="127">
        <v>0.05</v>
      </c>
      <c r="L14665" t="str">
        <f t="shared" si="200"/>
        <v>KTN2</v>
      </c>
      <c r="M14665" s="125">
        <f t="shared" si="201"/>
        <v>50000</v>
      </c>
      <c r="O14665" s="126">
        <f t="shared" si="202"/>
        <v>75013731.592454001</v>
      </c>
    </row>
    <row r="14666" spans="1:15" x14ac:dyDescent="0.25">
      <c r="A14666">
        <v>224</v>
      </c>
      <c r="B14666" t="s">
        <v>1350</v>
      </c>
      <c r="C14666" t="s">
        <v>1351</v>
      </c>
      <c r="D14666">
        <v>201580040087</v>
      </c>
      <c r="E14666">
        <v>0</v>
      </c>
      <c r="F14666">
        <v>0</v>
      </c>
      <c r="G14666">
        <v>1</v>
      </c>
      <c r="H14666">
        <v>50000000000</v>
      </c>
      <c r="I14666">
        <v>340000000</v>
      </c>
      <c r="J14666" s="127">
        <v>2.5000000000000001E-2</v>
      </c>
      <c r="L14666" t="str">
        <f t="shared" si="200"/>
        <v>ARKA</v>
      </c>
      <c r="M14666" s="125">
        <f t="shared" si="201"/>
        <v>50000</v>
      </c>
      <c r="O14666" s="126">
        <f t="shared" si="202"/>
        <v>201580.040087</v>
      </c>
    </row>
    <row r="14667" spans="1:15" x14ac:dyDescent="0.25">
      <c r="A14667">
        <v>224</v>
      </c>
      <c r="B14667" t="s">
        <v>911</v>
      </c>
      <c r="C14667" t="s">
        <v>912</v>
      </c>
      <c r="D14667">
        <v>5507090684548</v>
      </c>
      <c r="E14667">
        <v>0</v>
      </c>
      <c r="F14667">
        <v>0</v>
      </c>
      <c r="G14667">
        <v>5</v>
      </c>
      <c r="H14667">
        <v>48000000000</v>
      </c>
      <c r="I14667">
        <v>340000000</v>
      </c>
      <c r="J14667" s="127">
        <v>7.77E-3</v>
      </c>
      <c r="L14667" t="str">
        <f t="shared" si="200"/>
        <v>ELON4</v>
      </c>
      <c r="M14667" s="125">
        <f t="shared" si="201"/>
        <v>48000</v>
      </c>
      <c r="O14667" s="126">
        <f t="shared" si="202"/>
        <v>5507090.6845479999</v>
      </c>
    </row>
    <row r="14668" spans="1:15" x14ac:dyDescent="0.25">
      <c r="A14668">
        <v>224</v>
      </c>
      <c r="B14668" t="s">
        <v>498</v>
      </c>
      <c r="C14668" t="s">
        <v>499</v>
      </c>
      <c r="D14668">
        <v>55406753180</v>
      </c>
      <c r="E14668">
        <v>0</v>
      </c>
      <c r="F14668">
        <v>0</v>
      </c>
      <c r="G14668">
        <v>0</v>
      </c>
      <c r="H14668">
        <v>46400000000</v>
      </c>
      <c r="I14668">
        <v>340000000</v>
      </c>
      <c r="J14668" s="127">
        <v>0</v>
      </c>
      <c r="L14668" t="str">
        <f t="shared" si="200"/>
        <v>LBRTY</v>
      </c>
      <c r="M14668" s="125">
        <f t="shared" si="201"/>
        <v>46400</v>
      </c>
      <c r="O14668" s="126">
        <f t="shared" si="202"/>
        <v>55406.75318</v>
      </c>
    </row>
    <row r="14669" spans="1:15" x14ac:dyDescent="0.25">
      <c r="A14669">
        <v>224</v>
      </c>
      <c r="B14669" t="s">
        <v>390</v>
      </c>
      <c r="C14669" t="s">
        <v>391</v>
      </c>
      <c r="D14669">
        <v>0</v>
      </c>
      <c r="E14669">
        <v>0</v>
      </c>
      <c r="F14669">
        <v>0</v>
      </c>
      <c r="G14669">
        <v>0</v>
      </c>
      <c r="H14669">
        <v>45600000000</v>
      </c>
      <c r="I14669">
        <v>340000000</v>
      </c>
      <c r="J14669" s="127">
        <v>0.03</v>
      </c>
      <c r="L14669" t="str">
        <f t="shared" si="200"/>
        <v>MANGO</v>
      </c>
      <c r="M14669" s="125">
        <f t="shared" si="201"/>
        <v>45600</v>
      </c>
      <c r="O14669" s="126">
        <f t="shared" si="202"/>
        <v>0</v>
      </c>
    </row>
    <row r="14670" spans="1:15" x14ac:dyDescent="0.25">
      <c r="A14670">
        <v>224</v>
      </c>
      <c r="B14670" t="s">
        <v>1954</v>
      </c>
      <c r="C14670" t="s">
        <v>391</v>
      </c>
      <c r="D14670">
        <v>0</v>
      </c>
      <c r="E14670">
        <v>0</v>
      </c>
      <c r="F14670">
        <v>0</v>
      </c>
      <c r="G14670">
        <v>0</v>
      </c>
      <c r="H14670">
        <v>45600000000</v>
      </c>
      <c r="I14670">
        <v>340000000</v>
      </c>
      <c r="J14670" s="127">
        <v>4.4999999999999998E-2</v>
      </c>
      <c r="L14670" t="str">
        <f t="shared" si="200"/>
        <v>MANGO</v>
      </c>
      <c r="M14670" s="125">
        <f t="shared" si="201"/>
        <v>45600</v>
      </c>
      <c r="O14670" s="126">
        <f t="shared" si="202"/>
        <v>0</v>
      </c>
    </row>
    <row r="14671" spans="1:15" x14ac:dyDescent="0.25">
      <c r="A14671">
        <v>224</v>
      </c>
      <c r="B14671" t="s">
        <v>735</v>
      </c>
      <c r="C14671" t="s">
        <v>736</v>
      </c>
      <c r="D14671">
        <v>393168645476</v>
      </c>
      <c r="E14671">
        <v>0</v>
      </c>
      <c r="F14671">
        <v>0</v>
      </c>
      <c r="G14671">
        <v>0</v>
      </c>
      <c r="H14671">
        <v>45518000000</v>
      </c>
      <c r="I14671">
        <v>340000000</v>
      </c>
      <c r="J14671" s="127">
        <v>0.01</v>
      </c>
      <c r="L14671" t="str">
        <f t="shared" si="200"/>
        <v>PLACE</v>
      </c>
      <c r="M14671" s="125">
        <f t="shared" si="201"/>
        <v>45518</v>
      </c>
      <c r="O14671" s="126">
        <f t="shared" si="202"/>
        <v>393168.64547599998</v>
      </c>
    </row>
    <row r="14672" spans="1:15" x14ac:dyDescent="0.25">
      <c r="A14672">
        <v>224</v>
      </c>
      <c r="B14672" t="s">
        <v>1779</v>
      </c>
      <c r="C14672" t="s">
        <v>1780</v>
      </c>
      <c r="D14672">
        <v>1679734595408</v>
      </c>
      <c r="E14672">
        <v>0</v>
      </c>
      <c r="F14672">
        <v>0</v>
      </c>
      <c r="G14672">
        <v>1</v>
      </c>
      <c r="H14672">
        <v>45400000000</v>
      </c>
      <c r="I14672">
        <v>340000000</v>
      </c>
      <c r="J14672" s="127">
        <v>0.01</v>
      </c>
      <c r="L14672" t="str">
        <f t="shared" si="200"/>
        <v>MOXIE</v>
      </c>
      <c r="M14672" s="125">
        <f t="shared" si="201"/>
        <v>45400</v>
      </c>
      <c r="O14672" s="126">
        <f t="shared" si="202"/>
        <v>1679734.5954080001</v>
      </c>
    </row>
    <row r="14673" spans="1:15" x14ac:dyDescent="0.25">
      <c r="A14673">
        <v>224</v>
      </c>
      <c r="B14673" t="s">
        <v>737</v>
      </c>
      <c r="C14673" t="s">
        <v>738</v>
      </c>
      <c r="D14673">
        <v>139742956488</v>
      </c>
      <c r="E14673">
        <v>0</v>
      </c>
      <c r="F14673">
        <v>0</v>
      </c>
      <c r="G14673">
        <v>0</v>
      </c>
      <c r="H14673">
        <v>45000000000</v>
      </c>
      <c r="I14673">
        <v>340000000</v>
      </c>
      <c r="J14673" s="127">
        <v>0.02</v>
      </c>
      <c r="L14673" t="str">
        <f t="shared" si="200"/>
        <v>PREV</v>
      </c>
      <c r="M14673" s="125">
        <f t="shared" si="201"/>
        <v>45000</v>
      </c>
      <c r="O14673" s="126">
        <f t="shared" si="202"/>
        <v>139742.956488</v>
      </c>
    </row>
    <row r="14674" spans="1:15" x14ac:dyDescent="0.25">
      <c r="A14674">
        <v>224</v>
      </c>
      <c r="B14674" t="s">
        <v>686</v>
      </c>
      <c r="D14674">
        <v>46096646397</v>
      </c>
      <c r="E14674">
        <v>0</v>
      </c>
      <c r="F14674">
        <v>0</v>
      </c>
      <c r="G14674">
        <v>0</v>
      </c>
      <c r="H14674">
        <v>45000000000</v>
      </c>
      <c r="I14674">
        <v>340000000</v>
      </c>
      <c r="J14674" s="127">
        <v>0.3</v>
      </c>
      <c r="L14674">
        <f t="shared" si="200"/>
        <v>0</v>
      </c>
      <c r="M14674" s="125">
        <f t="shared" si="201"/>
        <v>45000</v>
      </c>
      <c r="O14674" s="126">
        <f t="shared" si="202"/>
        <v>46096.646396999997</v>
      </c>
    </row>
    <row r="14675" spans="1:15" x14ac:dyDescent="0.25">
      <c r="A14675">
        <v>224</v>
      </c>
      <c r="B14675" t="s">
        <v>1203</v>
      </c>
      <c r="C14675" t="s">
        <v>1204</v>
      </c>
      <c r="D14675">
        <v>35323606185346</v>
      </c>
      <c r="E14675">
        <v>0</v>
      </c>
      <c r="F14675">
        <v>0</v>
      </c>
      <c r="G14675">
        <v>15</v>
      </c>
      <c r="H14675">
        <v>40000000000</v>
      </c>
      <c r="I14675">
        <v>340000000</v>
      </c>
      <c r="J14675" s="127">
        <v>3.2500000000000001E-2</v>
      </c>
      <c r="L14675" t="str">
        <f t="shared" si="200"/>
        <v>AKA</v>
      </c>
      <c r="M14675" s="125">
        <f t="shared" si="201"/>
        <v>40000</v>
      </c>
      <c r="O14675" s="126">
        <f t="shared" si="202"/>
        <v>35323606.185346</v>
      </c>
    </row>
    <row r="14676" spans="1:15" x14ac:dyDescent="0.25">
      <c r="A14676">
        <v>224</v>
      </c>
      <c r="B14676" t="s">
        <v>1430</v>
      </c>
      <c r="C14676" t="s">
        <v>1431</v>
      </c>
      <c r="D14676">
        <v>77657188873</v>
      </c>
      <c r="E14676">
        <v>0</v>
      </c>
      <c r="F14676">
        <v>0</v>
      </c>
      <c r="G14676">
        <v>0</v>
      </c>
      <c r="H14676">
        <v>40000000000</v>
      </c>
      <c r="I14676">
        <v>340000000</v>
      </c>
      <c r="J14676" s="127">
        <v>1E-4</v>
      </c>
      <c r="L14676" t="str">
        <f t="shared" si="200"/>
        <v>SSP</v>
      </c>
      <c r="M14676" s="125">
        <f t="shared" si="201"/>
        <v>40000</v>
      </c>
      <c r="O14676" s="126">
        <f t="shared" si="202"/>
        <v>77657.188873000006</v>
      </c>
    </row>
    <row r="14677" spans="1:15" x14ac:dyDescent="0.25">
      <c r="A14677">
        <v>224</v>
      </c>
      <c r="B14677" t="s">
        <v>760</v>
      </c>
      <c r="C14677" t="s">
        <v>761</v>
      </c>
      <c r="D14677">
        <v>1727153860804</v>
      </c>
      <c r="E14677">
        <v>0</v>
      </c>
      <c r="F14677">
        <v>0</v>
      </c>
      <c r="G14677">
        <v>3</v>
      </c>
      <c r="H14677">
        <v>40000000000</v>
      </c>
      <c r="I14677">
        <v>340000000</v>
      </c>
      <c r="J14677" s="127">
        <v>2.5000000000000001E-2</v>
      </c>
      <c r="L14677" t="str">
        <f t="shared" si="200"/>
        <v>SMRAI</v>
      </c>
      <c r="M14677" s="125">
        <f t="shared" si="201"/>
        <v>40000</v>
      </c>
      <c r="O14677" s="126">
        <f t="shared" si="202"/>
        <v>1727153.8608039999</v>
      </c>
    </row>
    <row r="14678" spans="1:15" x14ac:dyDescent="0.25">
      <c r="A14678">
        <v>224</v>
      </c>
      <c r="B14678" t="s">
        <v>2364</v>
      </c>
      <c r="C14678" t="s">
        <v>2365</v>
      </c>
      <c r="D14678">
        <v>57205142298</v>
      </c>
      <c r="E14678">
        <v>0</v>
      </c>
      <c r="F14678">
        <v>0</v>
      </c>
      <c r="G14678">
        <v>0</v>
      </c>
      <c r="H14678">
        <v>40000000000</v>
      </c>
      <c r="I14678">
        <v>340000000</v>
      </c>
      <c r="J14678" s="127">
        <v>0</v>
      </c>
      <c r="L14678" t="str">
        <f t="shared" si="200"/>
        <v>CARDX</v>
      </c>
      <c r="M14678" s="125">
        <f t="shared" si="201"/>
        <v>40000</v>
      </c>
      <c r="O14678" s="126">
        <f t="shared" si="202"/>
        <v>57205.142297999999</v>
      </c>
    </row>
    <row r="14679" spans="1:15" x14ac:dyDescent="0.25">
      <c r="A14679">
        <v>224</v>
      </c>
      <c r="B14679" t="s">
        <v>1599</v>
      </c>
      <c r="C14679" t="s">
        <v>1600</v>
      </c>
      <c r="D14679">
        <v>46704196704</v>
      </c>
      <c r="E14679">
        <v>0</v>
      </c>
      <c r="F14679">
        <v>0</v>
      </c>
      <c r="G14679">
        <v>0</v>
      </c>
      <c r="H14679">
        <v>39100000000</v>
      </c>
      <c r="I14679">
        <v>340000000</v>
      </c>
      <c r="J14679" s="127">
        <v>0.02</v>
      </c>
      <c r="L14679" t="str">
        <f t="shared" si="200"/>
        <v>CEP</v>
      </c>
      <c r="M14679" s="125">
        <f t="shared" si="201"/>
        <v>39100</v>
      </c>
      <c r="O14679" s="126">
        <f t="shared" si="202"/>
        <v>46704.196704000002</v>
      </c>
    </row>
    <row r="14680" spans="1:15" x14ac:dyDescent="0.25">
      <c r="A14680">
        <v>224</v>
      </c>
      <c r="B14680" t="s">
        <v>1503</v>
      </c>
      <c r="C14680" t="s">
        <v>1504</v>
      </c>
      <c r="D14680">
        <v>113590728665</v>
      </c>
      <c r="E14680">
        <v>0</v>
      </c>
      <c r="F14680">
        <v>0</v>
      </c>
      <c r="G14680">
        <v>0</v>
      </c>
      <c r="H14680">
        <v>39000000000</v>
      </c>
      <c r="I14680">
        <v>340000000</v>
      </c>
      <c r="J14680" s="127">
        <v>0.01</v>
      </c>
      <c r="L14680" t="str">
        <f t="shared" si="200"/>
        <v>1STKE</v>
      </c>
      <c r="M14680" s="125">
        <f t="shared" si="201"/>
        <v>39000</v>
      </c>
      <c r="O14680" s="126">
        <f t="shared" si="202"/>
        <v>113590.728665</v>
      </c>
    </row>
    <row r="14681" spans="1:15" x14ac:dyDescent="0.25">
      <c r="A14681">
        <v>224</v>
      </c>
      <c r="B14681" t="s">
        <v>1916</v>
      </c>
      <c r="C14681" t="s">
        <v>1917</v>
      </c>
      <c r="D14681">
        <v>106897918611011</v>
      </c>
      <c r="E14681">
        <v>0</v>
      </c>
      <c r="F14681">
        <v>0</v>
      </c>
      <c r="G14681">
        <v>57</v>
      </c>
      <c r="H14681">
        <v>37000000000</v>
      </c>
      <c r="I14681">
        <v>340000000</v>
      </c>
      <c r="J14681" s="127">
        <v>0.02</v>
      </c>
      <c r="L14681" t="str">
        <f t="shared" si="200"/>
        <v>SIPO</v>
      </c>
      <c r="M14681" s="125">
        <f t="shared" si="201"/>
        <v>37000</v>
      </c>
      <c r="O14681" s="126">
        <f t="shared" si="202"/>
        <v>106897918.611011</v>
      </c>
    </row>
    <row r="14682" spans="1:15" x14ac:dyDescent="0.25">
      <c r="A14682">
        <v>224</v>
      </c>
      <c r="B14682" t="s">
        <v>1950</v>
      </c>
      <c r="C14682" t="s">
        <v>1951</v>
      </c>
      <c r="D14682">
        <v>276597569012</v>
      </c>
      <c r="E14682">
        <v>0</v>
      </c>
      <c r="F14682">
        <v>0</v>
      </c>
      <c r="G14682">
        <v>0</v>
      </c>
      <c r="H14682">
        <v>36900000000</v>
      </c>
      <c r="I14682">
        <v>340000000</v>
      </c>
      <c r="J14682" s="127">
        <v>0</v>
      </c>
      <c r="L14682" t="str">
        <f t="shared" si="200"/>
        <v>ADDER</v>
      </c>
      <c r="M14682" s="125">
        <f t="shared" si="201"/>
        <v>36900</v>
      </c>
      <c r="O14682" s="126">
        <f t="shared" si="202"/>
        <v>276597.56901199999</v>
      </c>
    </row>
    <row r="14683" spans="1:15" x14ac:dyDescent="0.25">
      <c r="A14683">
        <v>224</v>
      </c>
      <c r="B14683" t="s">
        <v>1195</v>
      </c>
      <c r="C14683" t="s">
        <v>1196</v>
      </c>
      <c r="D14683">
        <v>955675680273</v>
      </c>
      <c r="E14683">
        <v>0</v>
      </c>
      <c r="F14683">
        <v>0</v>
      </c>
      <c r="G14683">
        <v>1</v>
      </c>
      <c r="H14683">
        <v>35496712837</v>
      </c>
      <c r="I14683">
        <v>340000000</v>
      </c>
      <c r="J14683" s="127">
        <v>1.2E-2</v>
      </c>
      <c r="L14683" t="str">
        <f t="shared" si="200"/>
        <v>ADAVZ</v>
      </c>
      <c r="M14683" s="125">
        <f t="shared" si="201"/>
        <v>35496.712836999999</v>
      </c>
      <c r="O14683" s="126">
        <f t="shared" si="202"/>
        <v>955675.68027300003</v>
      </c>
    </row>
    <row r="14684" spans="1:15" x14ac:dyDescent="0.25">
      <c r="A14684">
        <v>224</v>
      </c>
      <c r="B14684" t="s">
        <v>1296</v>
      </c>
      <c r="C14684" t="s">
        <v>1297</v>
      </c>
      <c r="D14684">
        <v>135382124934</v>
      </c>
      <c r="E14684">
        <v>0</v>
      </c>
      <c r="F14684">
        <v>0</v>
      </c>
      <c r="G14684">
        <v>0</v>
      </c>
      <c r="H14684">
        <v>35000000000</v>
      </c>
      <c r="I14684">
        <v>340000000</v>
      </c>
      <c r="J14684" s="127">
        <v>2.9000000000000001E-2</v>
      </c>
      <c r="L14684" t="str">
        <f t="shared" si="200"/>
        <v>CHIL</v>
      </c>
      <c r="M14684" s="125">
        <f t="shared" si="201"/>
        <v>35000</v>
      </c>
      <c r="O14684" s="126">
        <f t="shared" si="202"/>
        <v>135382.12493399999</v>
      </c>
    </row>
    <row r="14685" spans="1:15" x14ac:dyDescent="0.25">
      <c r="A14685">
        <v>224</v>
      </c>
      <c r="B14685" t="s">
        <v>1563</v>
      </c>
      <c r="C14685" t="s">
        <v>1564</v>
      </c>
      <c r="D14685">
        <v>67474253032905</v>
      </c>
      <c r="E14685">
        <v>0</v>
      </c>
      <c r="F14685">
        <v>0</v>
      </c>
      <c r="G14685">
        <v>30</v>
      </c>
      <c r="H14685">
        <v>35000000000</v>
      </c>
      <c r="I14685">
        <v>340000000</v>
      </c>
      <c r="J14685" s="127">
        <v>5.0000000000000001E-3</v>
      </c>
      <c r="L14685" t="str">
        <f t="shared" si="200"/>
        <v>BEAVR</v>
      </c>
      <c r="M14685" s="125">
        <f t="shared" si="201"/>
        <v>35000</v>
      </c>
      <c r="O14685" s="126">
        <f t="shared" si="202"/>
        <v>67474253.032904997</v>
      </c>
    </row>
    <row r="14686" spans="1:15" x14ac:dyDescent="0.25">
      <c r="A14686">
        <v>224</v>
      </c>
      <c r="B14686" t="s">
        <v>1292</v>
      </c>
      <c r="C14686" t="s">
        <v>1293</v>
      </c>
      <c r="D14686">
        <v>206548202677</v>
      </c>
      <c r="E14686">
        <v>0</v>
      </c>
      <c r="F14686">
        <v>0</v>
      </c>
      <c r="G14686">
        <v>0</v>
      </c>
      <c r="H14686">
        <v>35000000000</v>
      </c>
      <c r="I14686">
        <v>340000000</v>
      </c>
      <c r="J14686" s="127">
        <v>0</v>
      </c>
      <c r="L14686" t="str">
        <f t="shared" si="200"/>
        <v>STARS</v>
      </c>
      <c r="M14686" s="125">
        <f t="shared" si="201"/>
        <v>35000</v>
      </c>
      <c r="O14686" s="126">
        <f t="shared" si="202"/>
        <v>206548.20267699999</v>
      </c>
    </row>
    <row r="14687" spans="1:15" x14ac:dyDescent="0.25">
      <c r="A14687">
        <v>224</v>
      </c>
      <c r="B14687" t="s">
        <v>810</v>
      </c>
      <c r="C14687" t="s">
        <v>811</v>
      </c>
      <c r="D14687">
        <v>52176253575</v>
      </c>
      <c r="E14687">
        <v>0</v>
      </c>
      <c r="F14687">
        <v>0</v>
      </c>
      <c r="G14687">
        <v>0</v>
      </c>
      <c r="H14687">
        <v>35000000000</v>
      </c>
      <c r="I14687">
        <v>340000000</v>
      </c>
      <c r="J14687" s="127">
        <v>0</v>
      </c>
      <c r="L14687" t="str">
        <f t="shared" si="200"/>
        <v>WIN</v>
      </c>
      <c r="M14687" s="125">
        <f t="shared" si="201"/>
        <v>35000</v>
      </c>
      <c r="O14687" s="126">
        <f t="shared" si="202"/>
        <v>52176.253575000002</v>
      </c>
    </row>
    <row r="14688" spans="1:15" x14ac:dyDescent="0.25">
      <c r="A14688">
        <v>224</v>
      </c>
      <c r="B14688" t="s">
        <v>2477</v>
      </c>
      <c r="C14688" t="s">
        <v>2478</v>
      </c>
      <c r="D14688">
        <v>37997265836</v>
      </c>
      <c r="E14688">
        <v>0</v>
      </c>
      <c r="F14688">
        <v>0</v>
      </c>
      <c r="G14688">
        <v>0</v>
      </c>
      <c r="H14688">
        <v>35000000000</v>
      </c>
      <c r="I14688">
        <v>340000000</v>
      </c>
      <c r="J14688" s="127">
        <v>0.01</v>
      </c>
      <c r="L14688" t="str">
        <f t="shared" si="200"/>
        <v>GRAIN</v>
      </c>
      <c r="M14688" s="125">
        <f t="shared" si="201"/>
        <v>35000</v>
      </c>
      <c r="O14688" s="126">
        <f t="shared" si="202"/>
        <v>37997.265835999999</v>
      </c>
    </row>
    <row r="14689" spans="1:15" x14ac:dyDescent="0.25">
      <c r="A14689">
        <v>224</v>
      </c>
      <c r="B14689" t="s">
        <v>1961</v>
      </c>
      <c r="C14689" t="s">
        <v>1962</v>
      </c>
      <c r="D14689">
        <v>18562767019289</v>
      </c>
      <c r="E14689">
        <v>0</v>
      </c>
      <c r="F14689">
        <v>0</v>
      </c>
      <c r="G14689">
        <v>9</v>
      </c>
      <c r="H14689">
        <v>35000000000</v>
      </c>
      <c r="I14689">
        <v>340000000</v>
      </c>
      <c r="J14689" s="127">
        <v>0.05</v>
      </c>
      <c r="L14689" t="str">
        <f t="shared" si="200"/>
        <v>DAVID</v>
      </c>
      <c r="M14689" s="125">
        <f t="shared" si="201"/>
        <v>35000</v>
      </c>
      <c r="O14689" s="126">
        <f t="shared" si="202"/>
        <v>18562767.019289002</v>
      </c>
    </row>
    <row r="14690" spans="1:15" x14ac:dyDescent="0.25">
      <c r="A14690">
        <v>224</v>
      </c>
      <c r="B14690" t="s">
        <v>2613</v>
      </c>
      <c r="C14690" t="s">
        <v>2614</v>
      </c>
      <c r="D14690">
        <v>153779244958</v>
      </c>
      <c r="E14690">
        <v>0</v>
      </c>
      <c r="F14690">
        <v>0</v>
      </c>
      <c r="G14690">
        <v>0</v>
      </c>
      <c r="H14690">
        <v>33500000000</v>
      </c>
      <c r="I14690">
        <v>340000000</v>
      </c>
      <c r="J14690" s="127">
        <v>0.03</v>
      </c>
      <c r="L14690" t="str">
        <f t="shared" si="200"/>
        <v>THC</v>
      </c>
      <c r="M14690" s="125">
        <f t="shared" si="201"/>
        <v>33500</v>
      </c>
      <c r="O14690" s="126">
        <f t="shared" si="202"/>
        <v>153779.244958</v>
      </c>
    </row>
    <row r="14691" spans="1:15" x14ac:dyDescent="0.25">
      <c r="A14691">
        <v>224</v>
      </c>
      <c r="B14691" t="s">
        <v>2644</v>
      </c>
      <c r="C14691" t="s">
        <v>2645</v>
      </c>
      <c r="D14691">
        <v>1186011625696</v>
      </c>
      <c r="E14691">
        <v>0</v>
      </c>
      <c r="F14691">
        <v>0</v>
      </c>
      <c r="G14691">
        <v>0</v>
      </c>
      <c r="H14691">
        <v>33333333333</v>
      </c>
      <c r="I14691">
        <v>343000000</v>
      </c>
      <c r="J14691" s="127">
        <v>3.3329999999999999E-2</v>
      </c>
      <c r="L14691" t="str">
        <f t="shared" si="200"/>
        <v>THREE</v>
      </c>
      <c r="M14691" s="125">
        <f t="shared" si="201"/>
        <v>33333.333333000002</v>
      </c>
      <c r="O14691" s="126">
        <f t="shared" si="202"/>
        <v>1186011.6256959999</v>
      </c>
    </row>
    <row r="14692" spans="1:15" x14ac:dyDescent="0.25">
      <c r="A14692">
        <v>224</v>
      </c>
      <c r="B14692" t="s">
        <v>2737</v>
      </c>
      <c r="C14692">
        <v>3301</v>
      </c>
      <c r="D14692">
        <v>64526394550214</v>
      </c>
      <c r="E14692">
        <v>0</v>
      </c>
      <c r="F14692">
        <v>0</v>
      </c>
      <c r="G14692">
        <v>25</v>
      </c>
      <c r="H14692">
        <v>33011000000</v>
      </c>
      <c r="I14692">
        <v>340000000</v>
      </c>
      <c r="J14692" s="127">
        <v>3.3009999999999998E-2</v>
      </c>
      <c r="L14692">
        <f t="shared" si="200"/>
        <v>3301</v>
      </c>
      <c r="M14692" s="125">
        <f t="shared" si="201"/>
        <v>33011</v>
      </c>
      <c r="O14692" s="126">
        <f t="shared" si="202"/>
        <v>64526394.550214</v>
      </c>
    </row>
    <row r="14693" spans="1:15" x14ac:dyDescent="0.25">
      <c r="A14693">
        <v>224</v>
      </c>
      <c r="B14693" t="s">
        <v>1657</v>
      </c>
      <c r="C14693" t="s">
        <v>1658</v>
      </c>
      <c r="D14693">
        <v>40355597188</v>
      </c>
      <c r="E14693">
        <v>0</v>
      </c>
      <c r="F14693">
        <v>0</v>
      </c>
      <c r="G14693">
        <v>0</v>
      </c>
      <c r="H14693">
        <v>31000000000</v>
      </c>
      <c r="I14693">
        <v>340000000</v>
      </c>
      <c r="J14693" s="127">
        <v>3.1E-2</v>
      </c>
      <c r="L14693" t="str">
        <f t="shared" si="200"/>
        <v>FRUIT</v>
      </c>
      <c r="M14693" s="125">
        <f t="shared" si="201"/>
        <v>31000</v>
      </c>
      <c r="O14693" s="126">
        <f t="shared" si="202"/>
        <v>40355.597188</v>
      </c>
    </row>
    <row r="14694" spans="1:15" x14ac:dyDescent="0.25">
      <c r="A14694">
        <v>224</v>
      </c>
      <c r="B14694" t="s">
        <v>871</v>
      </c>
      <c r="C14694" t="s">
        <v>872</v>
      </c>
      <c r="D14694">
        <v>31343997287</v>
      </c>
      <c r="E14694">
        <v>0</v>
      </c>
      <c r="F14694">
        <v>0</v>
      </c>
      <c r="G14694">
        <v>0</v>
      </c>
      <c r="H14694">
        <v>31000000000</v>
      </c>
      <c r="I14694">
        <v>340000000</v>
      </c>
      <c r="J14694" s="127">
        <v>0.03</v>
      </c>
      <c r="L14694" t="str">
        <f t="shared" si="200"/>
        <v>RAOOL</v>
      </c>
      <c r="M14694" s="125">
        <f t="shared" si="201"/>
        <v>31000</v>
      </c>
      <c r="O14694" s="126">
        <f t="shared" si="202"/>
        <v>31343.997286999998</v>
      </c>
    </row>
    <row r="14695" spans="1:15" x14ac:dyDescent="0.25">
      <c r="A14695">
        <v>224</v>
      </c>
      <c r="B14695" t="s">
        <v>1527</v>
      </c>
      <c r="C14695" t="s">
        <v>1528</v>
      </c>
      <c r="D14695">
        <v>104904996028</v>
      </c>
      <c r="E14695">
        <v>0</v>
      </c>
      <c r="F14695">
        <v>0</v>
      </c>
      <c r="G14695">
        <v>0</v>
      </c>
      <c r="H14695">
        <v>30400000000</v>
      </c>
      <c r="I14695">
        <v>340000000</v>
      </c>
      <c r="J14695" s="127">
        <v>0</v>
      </c>
      <c r="L14695" t="str">
        <f t="shared" si="200"/>
        <v>GOSLO</v>
      </c>
      <c r="M14695" s="125">
        <f t="shared" si="201"/>
        <v>30400</v>
      </c>
      <c r="O14695" s="126">
        <f t="shared" si="202"/>
        <v>104904.99602799999</v>
      </c>
    </row>
    <row r="14696" spans="1:15" x14ac:dyDescent="0.25">
      <c r="A14696">
        <v>224</v>
      </c>
      <c r="B14696" t="s">
        <v>2219</v>
      </c>
      <c r="C14696" t="s">
        <v>2220</v>
      </c>
      <c r="D14696">
        <v>14970670328630</v>
      </c>
      <c r="E14696">
        <v>0</v>
      </c>
      <c r="F14696">
        <v>0</v>
      </c>
      <c r="G14696">
        <v>7</v>
      </c>
      <c r="H14696">
        <v>30000000000</v>
      </c>
      <c r="I14696">
        <v>340000000</v>
      </c>
      <c r="J14696" s="127">
        <v>0</v>
      </c>
      <c r="L14696" t="str">
        <f t="shared" si="200"/>
        <v>XSP</v>
      </c>
      <c r="M14696" s="125">
        <f t="shared" si="201"/>
        <v>30000</v>
      </c>
      <c r="O14696" s="126">
        <f t="shared" si="202"/>
        <v>14970670.32863</v>
      </c>
    </row>
    <row r="14697" spans="1:15" x14ac:dyDescent="0.25">
      <c r="A14697">
        <v>224</v>
      </c>
      <c r="B14697" t="s">
        <v>2398</v>
      </c>
      <c r="C14697" t="s">
        <v>2399</v>
      </c>
      <c r="D14697">
        <v>3225353626243</v>
      </c>
      <c r="E14697">
        <v>0</v>
      </c>
      <c r="F14697">
        <v>0</v>
      </c>
      <c r="G14697">
        <v>1</v>
      </c>
      <c r="H14697">
        <v>30000000000</v>
      </c>
      <c r="I14697">
        <v>340000000</v>
      </c>
      <c r="J14697" s="127">
        <v>0.02</v>
      </c>
      <c r="L14697" t="str">
        <f t="shared" si="200"/>
        <v>MDS</v>
      </c>
      <c r="M14697" s="125">
        <f t="shared" si="201"/>
        <v>30000</v>
      </c>
      <c r="O14697" s="126">
        <f t="shared" si="202"/>
        <v>3225353.6262429999</v>
      </c>
    </row>
    <row r="14698" spans="1:15" x14ac:dyDescent="0.25">
      <c r="A14698">
        <v>224</v>
      </c>
      <c r="B14698" t="s">
        <v>286</v>
      </c>
      <c r="C14698" t="s">
        <v>287</v>
      </c>
      <c r="D14698">
        <v>400449488879</v>
      </c>
      <c r="E14698">
        <v>0</v>
      </c>
      <c r="F14698">
        <v>0</v>
      </c>
      <c r="G14698">
        <v>0</v>
      </c>
      <c r="H14698">
        <v>30000000000</v>
      </c>
      <c r="I14698">
        <v>340000000</v>
      </c>
      <c r="J14698" s="127">
        <v>0.04</v>
      </c>
      <c r="L14698" t="str">
        <f t="shared" si="200"/>
        <v>K9K</v>
      </c>
      <c r="M14698" s="125">
        <f t="shared" si="201"/>
        <v>30000</v>
      </c>
      <c r="O14698" s="126">
        <f t="shared" si="202"/>
        <v>400449.48887900001</v>
      </c>
    </row>
    <row r="14699" spans="1:15" x14ac:dyDescent="0.25">
      <c r="A14699">
        <v>224</v>
      </c>
      <c r="B14699" t="s">
        <v>881</v>
      </c>
      <c r="C14699" t="s">
        <v>882</v>
      </c>
      <c r="D14699">
        <v>134664393531</v>
      </c>
      <c r="E14699">
        <v>0</v>
      </c>
      <c r="F14699">
        <v>0</v>
      </c>
      <c r="G14699">
        <v>0</v>
      </c>
      <c r="H14699">
        <v>30000000000</v>
      </c>
      <c r="I14699">
        <v>340000000</v>
      </c>
      <c r="J14699" s="127">
        <v>0.01</v>
      </c>
      <c r="L14699" t="str">
        <f t="shared" si="200"/>
        <v>OBERD</v>
      </c>
      <c r="M14699" s="125">
        <f t="shared" si="201"/>
        <v>30000</v>
      </c>
      <c r="O14699" s="126">
        <f t="shared" si="202"/>
        <v>134664.39353100001</v>
      </c>
    </row>
    <row r="14700" spans="1:15" x14ac:dyDescent="0.25">
      <c r="A14700">
        <v>224</v>
      </c>
      <c r="B14700" t="s">
        <v>538</v>
      </c>
      <c r="C14700" t="s">
        <v>539</v>
      </c>
      <c r="D14700">
        <v>290347913470</v>
      </c>
      <c r="E14700">
        <v>0</v>
      </c>
      <c r="F14700">
        <v>0</v>
      </c>
      <c r="G14700">
        <v>0</v>
      </c>
      <c r="H14700">
        <v>30000000000</v>
      </c>
      <c r="I14700">
        <v>400000000</v>
      </c>
      <c r="J14700" s="127">
        <v>0.03</v>
      </c>
      <c r="L14700" t="str">
        <f t="shared" si="200"/>
        <v>S4S</v>
      </c>
      <c r="M14700" s="125">
        <f t="shared" si="201"/>
        <v>30000</v>
      </c>
      <c r="O14700" s="126">
        <f t="shared" si="202"/>
        <v>290347.91347000003</v>
      </c>
    </row>
    <row r="14701" spans="1:15" x14ac:dyDescent="0.25">
      <c r="A14701">
        <v>224</v>
      </c>
      <c r="B14701" t="s">
        <v>1210</v>
      </c>
      <c r="C14701" t="s">
        <v>1211</v>
      </c>
      <c r="D14701">
        <v>0</v>
      </c>
      <c r="E14701">
        <v>0</v>
      </c>
      <c r="F14701">
        <v>0</v>
      </c>
      <c r="G14701">
        <v>0</v>
      </c>
      <c r="H14701">
        <v>30000000000</v>
      </c>
      <c r="I14701">
        <v>340000000</v>
      </c>
      <c r="J14701" s="127">
        <v>0.01</v>
      </c>
      <c r="L14701" t="str">
        <f t="shared" si="200"/>
        <v>HZV</v>
      </c>
      <c r="M14701" s="125">
        <f t="shared" si="201"/>
        <v>30000</v>
      </c>
      <c r="O14701" s="126">
        <f t="shared" si="202"/>
        <v>0</v>
      </c>
    </row>
    <row r="14702" spans="1:15" x14ac:dyDescent="0.25">
      <c r="A14702">
        <v>224</v>
      </c>
      <c r="B14702" t="s">
        <v>812</v>
      </c>
      <c r="C14702" t="s">
        <v>813</v>
      </c>
      <c r="D14702">
        <v>1302206447753</v>
      </c>
      <c r="E14702">
        <v>0</v>
      </c>
      <c r="F14702">
        <v>0</v>
      </c>
      <c r="G14702">
        <v>0</v>
      </c>
      <c r="H14702">
        <v>30000000000</v>
      </c>
      <c r="I14702">
        <v>340000000</v>
      </c>
      <c r="J14702" s="127">
        <v>0.01</v>
      </c>
      <c r="L14702" t="str">
        <f t="shared" si="200"/>
        <v>PARAD</v>
      </c>
      <c r="M14702" s="125">
        <f t="shared" si="201"/>
        <v>30000</v>
      </c>
      <c r="O14702" s="126">
        <f t="shared" si="202"/>
        <v>1302206.4477530001</v>
      </c>
    </row>
    <row r="14703" spans="1:15" x14ac:dyDescent="0.25">
      <c r="A14703">
        <v>224</v>
      </c>
      <c r="B14703" t="s">
        <v>2227</v>
      </c>
      <c r="C14703" t="s">
        <v>2228</v>
      </c>
      <c r="D14703">
        <v>215380415246</v>
      </c>
      <c r="E14703">
        <v>0</v>
      </c>
      <c r="F14703">
        <v>0</v>
      </c>
      <c r="G14703">
        <v>0</v>
      </c>
      <c r="H14703">
        <v>30000000000</v>
      </c>
      <c r="I14703">
        <v>340000000</v>
      </c>
      <c r="J14703" s="127">
        <v>0.04</v>
      </c>
      <c r="L14703" t="str">
        <f t="shared" si="200"/>
        <v>ADASH</v>
      </c>
      <c r="M14703" s="125">
        <f t="shared" si="201"/>
        <v>30000</v>
      </c>
      <c r="O14703" s="126">
        <f t="shared" si="202"/>
        <v>215380.41524599999</v>
      </c>
    </row>
    <row r="14704" spans="1:15" x14ac:dyDescent="0.25">
      <c r="A14704">
        <v>224</v>
      </c>
      <c r="B14704" t="s">
        <v>478</v>
      </c>
      <c r="C14704" t="s">
        <v>479</v>
      </c>
      <c r="D14704">
        <v>34634045394</v>
      </c>
      <c r="E14704">
        <v>0</v>
      </c>
      <c r="F14704">
        <v>0</v>
      </c>
      <c r="G14704">
        <v>0</v>
      </c>
      <c r="H14704">
        <v>30000000000</v>
      </c>
      <c r="I14704">
        <v>345000000</v>
      </c>
      <c r="J14704" s="127">
        <v>0.02</v>
      </c>
      <c r="L14704" t="str">
        <f t="shared" si="200"/>
        <v>RISE</v>
      </c>
      <c r="M14704" s="125">
        <f t="shared" si="201"/>
        <v>30000</v>
      </c>
      <c r="O14704" s="126">
        <f t="shared" si="202"/>
        <v>34634.045394000001</v>
      </c>
    </row>
    <row r="14705" spans="1:15" x14ac:dyDescent="0.25">
      <c r="A14705">
        <v>224</v>
      </c>
      <c r="B14705" t="s">
        <v>546</v>
      </c>
      <c r="C14705" t="s">
        <v>547</v>
      </c>
      <c r="D14705">
        <v>32409072457</v>
      </c>
      <c r="E14705">
        <v>0</v>
      </c>
      <c r="F14705">
        <v>0</v>
      </c>
      <c r="G14705">
        <v>0</v>
      </c>
      <c r="H14705">
        <v>30000000000</v>
      </c>
      <c r="I14705">
        <v>345000000</v>
      </c>
      <c r="J14705" s="127">
        <v>0.04</v>
      </c>
      <c r="L14705" t="str">
        <f t="shared" si="200"/>
        <v>DREAM</v>
      </c>
      <c r="M14705" s="125">
        <f t="shared" si="201"/>
        <v>30000</v>
      </c>
      <c r="O14705" s="126">
        <f t="shared" si="202"/>
        <v>32409.072456999998</v>
      </c>
    </row>
    <row r="14706" spans="1:15" x14ac:dyDescent="0.25">
      <c r="A14706">
        <v>224</v>
      </c>
      <c r="B14706" t="s">
        <v>2638</v>
      </c>
      <c r="C14706" t="s">
        <v>2639</v>
      </c>
      <c r="D14706">
        <v>4623238</v>
      </c>
      <c r="E14706">
        <v>0</v>
      </c>
      <c r="F14706">
        <v>0</v>
      </c>
      <c r="G14706">
        <v>0</v>
      </c>
      <c r="H14706">
        <v>30000000000</v>
      </c>
      <c r="I14706">
        <v>340000000</v>
      </c>
      <c r="J14706" s="127">
        <v>0.06</v>
      </c>
      <c r="L14706" t="str">
        <f t="shared" si="200"/>
        <v>GYS</v>
      </c>
      <c r="M14706" s="125">
        <f t="shared" si="201"/>
        <v>30000</v>
      </c>
      <c r="O14706" s="126">
        <f t="shared" si="202"/>
        <v>4.6232379999999997</v>
      </c>
    </row>
    <row r="14707" spans="1:15" x14ac:dyDescent="0.25">
      <c r="A14707">
        <v>224</v>
      </c>
      <c r="B14707" t="s">
        <v>937</v>
      </c>
      <c r="C14707" t="s">
        <v>938</v>
      </c>
      <c r="D14707">
        <v>80069856027</v>
      </c>
      <c r="E14707">
        <v>0</v>
      </c>
      <c r="F14707">
        <v>0</v>
      </c>
      <c r="G14707">
        <v>1</v>
      </c>
      <c r="H14707">
        <v>30000000000</v>
      </c>
      <c r="I14707">
        <v>340000000</v>
      </c>
      <c r="J14707" s="127">
        <v>0.03</v>
      </c>
      <c r="L14707" t="str">
        <f t="shared" si="200"/>
        <v>CARLâ­</v>
      </c>
      <c r="M14707" s="125">
        <f t="shared" si="201"/>
        <v>30000</v>
      </c>
      <c r="O14707" s="126">
        <f t="shared" si="202"/>
        <v>80069.856027000002</v>
      </c>
    </row>
    <row r="14708" spans="1:15" x14ac:dyDescent="0.25">
      <c r="A14708">
        <v>224</v>
      </c>
      <c r="B14708" t="s">
        <v>986</v>
      </c>
      <c r="C14708" t="s">
        <v>987</v>
      </c>
      <c r="D14708">
        <v>359854096189</v>
      </c>
      <c r="E14708">
        <v>0</v>
      </c>
      <c r="F14708">
        <v>0</v>
      </c>
      <c r="G14708">
        <v>0</v>
      </c>
      <c r="H14708">
        <v>30000000000</v>
      </c>
      <c r="I14708">
        <v>340000000</v>
      </c>
      <c r="J14708" s="127">
        <v>0.01</v>
      </c>
      <c r="L14708" t="str">
        <f t="shared" si="200"/>
        <v>AOAUS</v>
      </c>
      <c r="M14708" s="125">
        <f t="shared" si="201"/>
        <v>30000</v>
      </c>
      <c r="O14708" s="126">
        <f t="shared" si="202"/>
        <v>359854.096189</v>
      </c>
    </row>
    <row r="14709" spans="1:15" x14ac:dyDescent="0.25">
      <c r="A14709">
        <v>224</v>
      </c>
      <c r="B14709" t="s">
        <v>2392</v>
      </c>
      <c r="C14709" t="s">
        <v>2393</v>
      </c>
      <c r="D14709">
        <v>36088680312</v>
      </c>
      <c r="E14709">
        <v>0</v>
      </c>
      <c r="F14709">
        <v>0</v>
      </c>
      <c r="G14709">
        <v>0</v>
      </c>
      <c r="H14709">
        <v>27071821255</v>
      </c>
      <c r="I14709">
        <v>340000000</v>
      </c>
      <c r="J14709" s="127">
        <v>0.02</v>
      </c>
      <c r="L14709" t="str">
        <f t="shared" si="200"/>
        <v>ICA</v>
      </c>
      <c r="M14709" s="125">
        <f t="shared" si="201"/>
        <v>27071.821254999999</v>
      </c>
      <c r="O14709" s="126">
        <f t="shared" si="202"/>
        <v>36088.680311999997</v>
      </c>
    </row>
    <row r="14710" spans="1:15" x14ac:dyDescent="0.25">
      <c r="A14710">
        <v>224</v>
      </c>
      <c r="B14710" t="s">
        <v>2378</v>
      </c>
      <c r="C14710" t="s">
        <v>2379</v>
      </c>
      <c r="D14710">
        <v>0</v>
      </c>
      <c r="E14710">
        <v>0</v>
      </c>
      <c r="F14710">
        <v>0</v>
      </c>
      <c r="G14710">
        <v>0</v>
      </c>
      <c r="H14710">
        <v>27000000000</v>
      </c>
      <c r="I14710">
        <v>340000000</v>
      </c>
      <c r="J14710" s="127">
        <v>0.02</v>
      </c>
      <c r="L14710" t="str">
        <f t="shared" si="200"/>
        <v>DANE</v>
      </c>
      <c r="M14710" s="125">
        <f t="shared" si="201"/>
        <v>27000</v>
      </c>
      <c r="O14710" s="126">
        <f t="shared" si="202"/>
        <v>0</v>
      </c>
    </row>
    <row r="14711" spans="1:15" x14ac:dyDescent="0.25">
      <c r="A14711">
        <v>224</v>
      </c>
      <c r="B14711" t="s">
        <v>1509</v>
      </c>
      <c r="C14711" t="s">
        <v>1510</v>
      </c>
      <c r="D14711">
        <v>29920281043</v>
      </c>
      <c r="E14711">
        <v>0</v>
      </c>
      <c r="F14711">
        <v>0</v>
      </c>
      <c r="G14711">
        <v>0</v>
      </c>
      <c r="H14711">
        <v>26000000000</v>
      </c>
      <c r="I14711">
        <v>340000000</v>
      </c>
      <c r="J14711" s="127">
        <v>4.9000000000000002E-2</v>
      </c>
      <c r="L14711" t="str">
        <f t="shared" si="200"/>
        <v>AFRCA</v>
      </c>
      <c r="M14711" s="125">
        <f t="shared" si="201"/>
        <v>26000</v>
      </c>
      <c r="O14711" s="126">
        <f t="shared" si="202"/>
        <v>29920.281042999999</v>
      </c>
    </row>
    <row r="14712" spans="1:15" x14ac:dyDescent="0.25">
      <c r="A14712">
        <v>224</v>
      </c>
      <c r="B14712" t="s">
        <v>383</v>
      </c>
      <c r="C14712" t="s">
        <v>384</v>
      </c>
      <c r="D14712">
        <v>26692803134</v>
      </c>
      <c r="E14712">
        <v>0</v>
      </c>
      <c r="F14712">
        <v>0</v>
      </c>
      <c r="G14712">
        <v>0</v>
      </c>
      <c r="H14712">
        <v>26000000000</v>
      </c>
      <c r="I14712">
        <v>340000000</v>
      </c>
      <c r="J14712" s="127">
        <v>0</v>
      </c>
      <c r="L14712" t="str">
        <f t="shared" ref="L14712:L14775" si="203">C14712</f>
        <v>PDX</v>
      </c>
      <c r="M14712" s="125">
        <f t="shared" ref="M14712:M14775" si="204">H14712/1000000</f>
        <v>26000</v>
      </c>
      <c r="O14712" s="126">
        <f t="shared" ref="O14712:O14775" si="205">D14712/1000000</f>
        <v>26692.803134000002</v>
      </c>
    </row>
    <row r="14713" spans="1:15" x14ac:dyDescent="0.25">
      <c r="A14713">
        <v>224</v>
      </c>
      <c r="B14713" t="s">
        <v>1378</v>
      </c>
      <c r="C14713" t="s">
        <v>1379</v>
      </c>
      <c r="D14713">
        <v>205717784166</v>
      </c>
      <c r="E14713">
        <v>0</v>
      </c>
      <c r="F14713">
        <v>0</v>
      </c>
      <c r="G14713">
        <v>0</v>
      </c>
      <c r="H14713">
        <v>26000000000</v>
      </c>
      <c r="I14713">
        <v>340000000</v>
      </c>
      <c r="J14713" s="127">
        <v>1.7999999999999999E-2</v>
      </c>
      <c r="L14713" t="str">
        <f t="shared" si="203"/>
        <v>CHAIN</v>
      </c>
      <c r="M14713" s="125">
        <f t="shared" si="204"/>
        <v>26000</v>
      </c>
      <c r="O14713" s="126">
        <f t="shared" si="205"/>
        <v>205717.784166</v>
      </c>
    </row>
    <row r="14714" spans="1:15" x14ac:dyDescent="0.25">
      <c r="A14714">
        <v>224</v>
      </c>
      <c r="B14714" t="s">
        <v>2746</v>
      </c>
      <c r="C14714" t="s">
        <v>2747</v>
      </c>
      <c r="D14714">
        <v>33841081257</v>
      </c>
      <c r="E14714">
        <v>0</v>
      </c>
      <c r="F14714">
        <v>0</v>
      </c>
      <c r="G14714">
        <v>0</v>
      </c>
      <c r="H14714">
        <v>26000000000</v>
      </c>
      <c r="I14714">
        <v>340000000</v>
      </c>
      <c r="J14714" s="127">
        <v>1.9E-2</v>
      </c>
      <c r="L14714" t="str">
        <f t="shared" si="203"/>
        <v>POKA</v>
      </c>
      <c r="M14714" s="125">
        <f t="shared" si="204"/>
        <v>26000</v>
      </c>
      <c r="O14714" s="126">
        <f t="shared" si="205"/>
        <v>33841.081256999998</v>
      </c>
    </row>
    <row r="14715" spans="1:15" x14ac:dyDescent="0.25">
      <c r="A14715">
        <v>224</v>
      </c>
      <c r="B14715" t="s">
        <v>2726</v>
      </c>
      <c r="C14715" t="s">
        <v>2727</v>
      </c>
      <c r="D14715">
        <v>2500791075873</v>
      </c>
      <c r="E14715">
        <v>0</v>
      </c>
      <c r="F14715">
        <v>0</v>
      </c>
      <c r="G14715">
        <v>2</v>
      </c>
      <c r="H14715">
        <v>25184000000</v>
      </c>
      <c r="I14715">
        <v>340000000</v>
      </c>
      <c r="J14715" s="127">
        <v>0.04</v>
      </c>
      <c r="L14715" t="str">
        <f t="shared" si="203"/>
        <v>SIMPL</v>
      </c>
      <c r="M14715" s="125">
        <f t="shared" si="204"/>
        <v>25184</v>
      </c>
      <c r="O14715" s="126">
        <f t="shared" si="205"/>
        <v>2500791.0758730001</v>
      </c>
    </row>
    <row r="14716" spans="1:15" x14ac:dyDescent="0.25">
      <c r="A14716">
        <v>224</v>
      </c>
      <c r="B14716" t="s">
        <v>2163</v>
      </c>
      <c r="C14716" t="s">
        <v>2164</v>
      </c>
      <c r="D14716">
        <v>0</v>
      </c>
      <c r="E14716">
        <v>0</v>
      </c>
      <c r="F14716">
        <v>0</v>
      </c>
      <c r="G14716">
        <v>0</v>
      </c>
      <c r="H14716">
        <v>25001123456</v>
      </c>
      <c r="I14716">
        <v>347000000</v>
      </c>
      <c r="J14716" s="127">
        <v>3.9E-2</v>
      </c>
      <c r="L14716" t="str">
        <f t="shared" si="203"/>
        <v>BADAS</v>
      </c>
      <c r="M14716" s="125">
        <f t="shared" si="204"/>
        <v>25001.123456000001</v>
      </c>
      <c r="O14716" s="126">
        <f t="shared" si="205"/>
        <v>0</v>
      </c>
    </row>
    <row r="14717" spans="1:15" x14ac:dyDescent="0.25">
      <c r="A14717">
        <v>224</v>
      </c>
      <c r="B14717" t="s">
        <v>2640</v>
      </c>
      <c r="C14717" t="s">
        <v>2641</v>
      </c>
      <c r="D14717">
        <v>1352154817698</v>
      </c>
      <c r="E14717">
        <v>0</v>
      </c>
      <c r="F14717">
        <v>0</v>
      </c>
      <c r="G14717">
        <v>1</v>
      </c>
      <c r="H14717">
        <v>25000000000</v>
      </c>
      <c r="I14717">
        <v>340000000</v>
      </c>
      <c r="J14717" s="127">
        <v>0.01</v>
      </c>
      <c r="L14717" t="str">
        <f t="shared" si="203"/>
        <v>VapE</v>
      </c>
      <c r="M14717" s="125">
        <f t="shared" si="204"/>
        <v>25000</v>
      </c>
      <c r="O14717" s="126">
        <f t="shared" si="205"/>
        <v>1352154.817698</v>
      </c>
    </row>
    <row r="14718" spans="1:15" x14ac:dyDescent="0.25">
      <c r="A14718">
        <v>224</v>
      </c>
      <c r="B14718" t="s">
        <v>2041</v>
      </c>
      <c r="C14718" t="s">
        <v>2042</v>
      </c>
      <c r="D14718">
        <v>1257382577491</v>
      </c>
      <c r="E14718">
        <v>0</v>
      </c>
      <c r="F14718">
        <v>0</v>
      </c>
      <c r="G14718">
        <v>1</v>
      </c>
      <c r="H14718">
        <v>25000000000</v>
      </c>
      <c r="I14718">
        <v>340000000</v>
      </c>
      <c r="J14718" s="127">
        <v>0.02</v>
      </c>
      <c r="L14718" t="str">
        <f t="shared" si="203"/>
        <v>WOLF</v>
      </c>
      <c r="M14718" s="125">
        <f t="shared" si="204"/>
        <v>25000</v>
      </c>
      <c r="O14718" s="126">
        <f t="shared" si="205"/>
        <v>1257382.5774910001</v>
      </c>
    </row>
    <row r="14719" spans="1:15" x14ac:dyDescent="0.25">
      <c r="A14719">
        <v>224</v>
      </c>
      <c r="B14719" t="s">
        <v>1488</v>
      </c>
      <c r="C14719" t="s">
        <v>1489</v>
      </c>
      <c r="D14719">
        <v>0</v>
      </c>
      <c r="E14719">
        <v>0</v>
      </c>
      <c r="F14719">
        <v>0</v>
      </c>
      <c r="G14719">
        <v>0</v>
      </c>
      <c r="H14719">
        <v>25000000000</v>
      </c>
      <c r="I14719">
        <v>340000000</v>
      </c>
      <c r="J14719" s="127">
        <v>0.01</v>
      </c>
      <c r="L14719" t="str">
        <f t="shared" si="203"/>
        <v>EASY</v>
      </c>
      <c r="M14719" s="125">
        <f t="shared" si="204"/>
        <v>25000</v>
      </c>
      <c r="O14719" s="126">
        <f t="shared" si="205"/>
        <v>0</v>
      </c>
    </row>
    <row r="14720" spans="1:15" x14ac:dyDescent="0.25">
      <c r="A14720">
        <v>224</v>
      </c>
      <c r="B14720" t="s">
        <v>2686</v>
      </c>
      <c r="C14720" t="s">
        <v>603</v>
      </c>
      <c r="D14720">
        <v>51760029967</v>
      </c>
      <c r="E14720">
        <v>0</v>
      </c>
      <c r="F14720">
        <v>0</v>
      </c>
      <c r="G14720">
        <v>0</v>
      </c>
      <c r="H14720">
        <v>25000000000</v>
      </c>
      <c r="I14720">
        <v>340000000</v>
      </c>
      <c r="J14720" s="127">
        <v>0.02</v>
      </c>
      <c r="L14720" t="str">
        <f t="shared" si="203"/>
        <v>BEER</v>
      </c>
      <c r="M14720" s="125">
        <f t="shared" si="204"/>
        <v>25000</v>
      </c>
      <c r="O14720" s="126">
        <f t="shared" si="205"/>
        <v>51760.029967000002</v>
      </c>
    </row>
    <row r="14721" spans="1:15" x14ac:dyDescent="0.25">
      <c r="A14721">
        <v>224</v>
      </c>
      <c r="B14721" t="s">
        <v>2089</v>
      </c>
      <c r="C14721" t="s">
        <v>2090</v>
      </c>
      <c r="D14721">
        <v>25115266071</v>
      </c>
      <c r="E14721">
        <v>0</v>
      </c>
      <c r="F14721">
        <v>0</v>
      </c>
      <c r="G14721">
        <v>0</v>
      </c>
      <c r="H14721">
        <v>25000000000</v>
      </c>
      <c r="I14721">
        <v>340000000</v>
      </c>
      <c r="J14721" s="127">
        <v>0</v>
      </c>
      <c r="L14721" t="str">
        <f t="shared" si="203"/>
        <v>HYDRA</v>
      </c>
      <c r="M14721" s="125">
        <f t="shared" si="204"/>
        <v>25000</v>
      </c>
      <c r="O14721" s="126">
        <f t="shared" si="205"/>
        <v>25115.266070999998</v>
      </c>
    </row>
    <row r="14722" spans="1:15" x14ac:dyDescent="0.25">
      <c r="A14722">
        <v>224</v>
      </c>
      <c r="B14722" t="s">
        <v>2601</v>
      </c>
      <c r="C14722" t="s">
        <v>2602</v>
      </c>
      <c r="D14722">
        <v>91207986778</v>
      </c>
      <c r="E14722">
        <v>0</v>
      </c>
      <c r="F14722">
        <v>0</v>
      </c>
      <c r="G14722">
        <v>0</v>
      </c>
      <c r="H14722">
        <v>25000000000</v>
      </c>
      <c r="I14722">
        <v>340000000</v>
      </c>
      <c r="J14722" s="127">
        <v>0.02</v>
      </c>
      <c r="L14722" t="str">
        <f t="shared" si="203"/>
        <v>BUDHA</v>
      </c>
      <c r="M14722" s="125">
        <f t="shared" si="204"/>
        <v>25000</v>
      </c>
      <c r="O14722" s="126">
        <f t="shared" si="205"/>
        <v>91207.986778000006</v>
      </c>
    </row>
    <row r="14723" spans="1:15" x14ac:dyDescent="0.25">
      <c r="A14723">
        <v>224</v>
      </c>
      <c r="B14723" t="s">
        <v>839</v>
      </c>
      <c r="C14723" t="s">
        <v>840</v>
      </c>
      <c r="D14723">
        <v>103164846</v>
      </c>
      <c r="E14723">
        <v>0</v>
      </c>
      <c r="F14723">
        <v>0</v>
      </c>
      <c r="G14723">
        <v>0</v>
      </c>
      <c r="H14723">
        <v>25000000000</v>
      </c>
      <c r="I14723">
        <v>340000000</v>
      </c>
      <c r="J14723" s="127">
        <v>0.01</v>
      </c>
      <c r="L14723" t="str">
        <f t="shared" si="203"/>
        <v>QUBIT</v>
      </c>
      <c r="M14723" s="125">
        <f t="shared" si="204"/>
        <v>25000</v>
      </c>
      <c r="O14723" s="126">
        <f t="shared" si="205"/>
        <v>103.164846</v>
      </c>
    </row>
    <row r="14724" spans="1:15" x14ac:dyDescent="0.25">
      <c r="A14724">
        <v>224</v>
      </c>
      <c r="B14724" t="s">
        <v>2649</v>
      </c>
      <c r="C14724">
        <v>1337</v>
      </c>
      <c r="D14724">
        <v>0</v>
      </c>
      <c r="E14724">
        <v>0</v>
      </c>
      <c r="F14724">
        <v>0</v>
      </c>
      <c r="G14724">
        <v>0</v>
      </c>
      <c r="H14724">
        <v>25000000000</v>
      </c>
      <c r="I14724">
        <v>340000000</v>
      </c>
      <c r="J14724" s="127">
        <v>0.01</v>
      </c>
      <c r="L14724">
        <f t="shared" si="203"/>
        <v>1337</v>
      </c>
      <c r="M14724" s="125">
        <f t="shared" si="204"/>
        <v>25000</v>
      </c>
      <c r="O14724" s="126">
        <f t="shared" si="205"/>
        <v>0</v>
      </c>
    </row>
    <row r="14725" spans="1:15" x14ac:dyDescent="0.25">
      <c r="A14725">
        <v>224</v>
      </c>
      <c r="B14725" s="161" t="s">
        <v>1452</v>
      </c>
      <c r="C14725" t="s">
        <v>1453</v>
      </c>
      <c r="D14725">
        <v>0</v>
      </c>
      <c r="E14725">
        <v>0</v>
      </c>
      <c r="F14725">
        <v>0</v>
      </c>
      <c r="G14725">
        <v>0</v>
      </c>
      <c r="H14725">
        <v>25000000000</v>
      </c>
      <c r="I14725">
        <v>750000000</v>
      </c>
      <c r="J14725" s="127">
        <v>3.7499999999999999E-2</v>
      </c>
      <c r="L14725" t="str">
        <f t="shared" si="203"/>
        <v>VALKR</v>
      </c>
      <c r="M14725" s="125">
        <f t="shared" si="204"/>
        <v>25000</v>
      </c>
      <c r="O14725" s="126">
        <f t="shared" si="205"/>
        <v>0</v>
      </c>
    </row>
    <row r="14726" spans="1:15" x14ac:dyDescent="0.25">
      <c r="A14726">
        <v>224</v>
      </c>
      <c r="B14726" t="s">
        <v>2385</v>
      </c>
      <c r="D14726">
        <v>0</v>
      </c>
      <c r="E14726">
        <v>0</v>
      </c>
      <c r="F14726">
        <v>0</v>
      </c>
      <c r="G14726">
        <v>0</v>
      </c>
      <c r="H14726">
        <v>25000000000</v>
      </c>
      <c r="I14726">
        <v>1000000000</v>
      </c>
      <c r="J14726" s="127">
        <v>0.04</v>
      </c>
      <c r="L14726">
        <f t="shared" si="203"/>
        <v>0</v>
      </c>
      <c r="M14726" s="125">
        <f t="shared" si="204"/>
        <v>25000</v>
      </c>
      <c r="O14726" s="126">
        <f t="shared" si="205"/>
        <v>0</v>
      </c>
    </row>
    <row r="14727" spans="1:15" x14ac:dyDescent="0.25">
      <c r="A14727">
        <v>224</v>
      </c>
      <c r="B14727" t="s">
        <v>2109</v>
      </c>
      <c r="C14727" t="s">
        <v>2110</v>
      </c>
      <c r="D14727">
        <v>0</v>
      </c>
      <c r="E14727">
        <v>0</v>
      </c>
      <c r="F14727">
        <v>0</v>
      </c>
      <c r="G14727">
        <v>0</v>
      </c>
      <c r="H14727">
        <v>25000000000</v>
      </c>
      <c r="I14727">
        <v>340000000</v>
      </c>
      <c r="J14727" s="127">
        <v>0.01</v>
      </c>
      <c r="L14727" t="str">
        <f t="shared" si="203"/>
        <v>GUARD</v>
      </c>
      <c r="M14727" s="125">
        <f t="shared" si="204"/>
        <v>25000</v>
      </c>
      <c r="O14727" s="126">
        <f t="shared" si="205"/>
        <v>0</v>
      </c>
    </row>
    <row r="14728" spans="1:15" x14ac:dyDescent="0.25">
      <c r="A14728">
        <v>224</v>
      </c>
      <c r="B14728" t="s">
        <v>1083</v>
      </c>
      <c r="C14728" t="s">
        <v>1084</v>
      </c>
      <c r="D14728">
        <v>492860903208</v>
      </c>
      <c r="E14728">
        <v>0</v>
      </c>
      <c r="F14728">
        <v>0</v>
      </c>
      <c r="G14728">
        <v>1</v>
      </c>
      <c r="H14728">
        <v>25000000000</v>
      </c>
      <c r="I14728">
        <v>340000000</v>
      </c>
      <c r="J14728" s="127">
        <v>0.01</v>
      </c>
      <c r="L14728" t="str">
        <f t="shared" si="203"/>
        <v>TEAM</v>
      </c>
      <c r="M14728" s="125">
        <f t="shared" si="204"/>
        <v>25000</v>
      </c>
      <c r="O14728" s="126">
        <f t="shared" si="205"/>
        <v>492860.903208</v>
      </c>
    </row>
    <row r="14729" spans="1:15" x14ac:dyDescent="0.25">
      <c r="A14729">
        <v>224</v>
      </c>
      <c r="B14729" t="s">
        <v>1468</v>
      </c>
      <c r="C14729" t="s">
        <v>1469</v>
      </c>
      <c r="D14729">
        <v>75356397404</v>
      </c>
      <c r="E14729">
        <v>0</v>
      </c>
      <c r="F14729">
        <v>0</v>
      </c>
      <c r="G14729">
        <v>0</v>
      </c>
      <c r="H14729">
        <v>25000000000</v>
      </c>
      <c r="I14729">
        <v>340000000</v>
      </c>
      <c r="J14729" s="127">
        <v>0.01</v>
      </c>
      <c r="L14729" t="str">
        <f t="shared" si="203"/>
        <v>BLADE</v>
      </c>
      <c r="M14729" s="125">
        <f t="shared" si="204"/>
        <v>25000</v>
      </c>
      <c r="O14729" s="126">
        <f t="shared" si="205"/>
        <v>75356.397404000003</v>
      </c>
    </row>
    <row r="14730" spans="1:15" x14ac:dyDescent="0.25">
      <c r="A14730">
        <v>224</v>
      </c>
      <c r="B14730" t="s">
        <v>262</v>
      </c>
      <c r="C14730" t="s">
        <v>263</v>
      </c>
      <c r="D14730">
        <v>156093508801</v>
      </c>
      <c r="E14730">
        <v>0</v>
      </c>
      <c r="F14730">
        <v>0</v>
      </c>
      <c r="G14730">
        <v>0</v>
      </c>
      <c r="H14730">
        <v>25000000000</v>
      </c>
      <c r="I14730">
        <v>340000000</v>
      </c>
      <c r="J14730" s="127">
        <v>0.01</v>
      </c>
      <c r="L14730" t="str">
        <f t="shared" si="203"/>
        <v>SHARP</v>
      </c>
      <c r="M14730" s="125">
        <f t="shared" si="204"/>
        <v>25000</v>
      </c>
      <c r="O14730" s="126">
        <f t="shared" si="205"/>
        <v>156093.50880099999</v>
      </c>
    </row>
    <row r="14731" spans="1:15" x14ac:dyDescent="0.25">
      <c r="A14731">
        <v>224</v>
      </c>
      <c r="B14731" t="s">
        <v>1565</v>
      </c>
      <c r="C14731" t="s">
        <v>1566</v>
      </c>
      <c r="D14731">
        <v>3355750184457</v>
      </c>
      <c r="E14731">
        <v>0</v>
      </c>
      <c r="F14731">
        <v>0</v>
      </c>
      <c r="G14731">
        <v>4</v>
      </c>
      <c r="H14731">
        <v>25000000000</v>
      </c>
      <c r="I14731">
        <v>500000000</v>
      </c>
      <c r="J14731" s="127">
        <v>0.01</v>
      </c>
      <c r="L14731" t="str">
        <f t="shared" si="203"/>
        <v>TOKYO</v>
      </c>
      <c r="M14731" s="125">
        <f t="shared" si="204"/>
        <v>25000</v>
      </c>
      <c r="O14731" s="126">
        <f t="shared" si="205"/>
        <v>3355750.1844569999</v>
      </c>
    </row>
    <row r="14732" spans="1:15" x14ac:dyDescent="0.25">
      <c r="A14732">
        <v>224</v>
      </c>
      <c r="B14732" t="s">
        <v>723</v>
      </c>
      <c r="C14732" t="s">
        <v>724</v>
      </c>
      <c r="D14732">
        <v>520178809975</v>
      </c>
      <c r="E14732">
        <v>0</v>
      </c>
      <c r="F14732">
        <v>0</v>
      </c>
      <c r="G14732">
        <v>0</v>
      </c>
      <c r="H14732">
        <v>25000000000</v>
      </c>
      <c r="I14732">
        <v>340000000</v>
      </c>
      <c r="J14732" s="127">
        <v>0.02</v>
      </c>
      <c r="L14732" t="str">
        <f t="shared" si="203"/>
        <v>JUST</v>
      </c>
      <c r="M14732" s="125">
        <f t="shared" si="204"/>
        <v>25000</v>
      </c>
      <c r="O14732" s="126">
        <f t="shared" si="205"/>
        <v>520178.80997499998</v>
      </c>
    </row>
    <row r="14733" spans="1:15" x14ac:dyDescent="0.25">
      <c r="A14733">
        <v>224</v>
      </c>
      <c r="B14733" t="s">
        <v>1310</v>
      </c>
      <c r="C14733" t="s">
        <v>1311</v>
      </c>
      <c r="D14733">
        <v>121346106873</v>
      </c>
      <c r="E14733">
        <v>0</v>
      </c>
      <c r="F14733">
        <v>0</v>
      </c>
      <c r="G14733">
        <v>0</v>
      </c>
      <c r="H14733">
        <v>25000000000</v>
      </c>
      <c r="I14733">
        <v>340000000</v>
      </c>
      <c r="J14733" s="127">
        <v>0.01</v>
      </c>
      <c r="L14733" t="str">
        <f t="shared" si="203"/>
        <v>VOLCY</v>
      </c>
      <c r="M14733" s="125">
        <f t="shared" si="204"/>
        <v>25000</v>
      </c>
      <c r="O14733" s="126">
        <f t="shared" si="205"/>
        <v>121346.106873</v>
      </c>
    </row>
    <row r="14734" spans="1:15" x14ac:dyDescent="0.25">
      <c r="A14734">
        <v>224</v>
      </c>
      <c r="B14734" t="s">
        <v>2454</v>
      </c>
      <c r="C14734" t="s">
        <v>2455</v>
      </c>
      <c r="D14734">
        <v>75300006896</v>
      </c>
      <c r="E14734">
        <v>0</v>
      </c>
      <c r="F14734">
        <v>0</v>
      </c>
      <c r="G14734">
        <v>0</v>
      </c>
      <c r="H14734">
        <v>25000000000</v>
      </c>
      <c r="I14734">
        <v>340000000</v>
      </c>
      <c r="J14734" s="127">
        <v>0.01</v>
      </c>
      <c r="L14734" t="str">
        <f t="shared" si="203"/>
        <v>RAZOR</v>
      </c>
      <c r="M14734" s="125">
        <f t="shared" si="204"/>
        <v>25000</v>
      </c>
      <c r="O14734" s="126">
        <f t="shared" si="205"/>
        <v>75300.006896000006</v>
      </c>
    </row>
    <row r="14735" spans="1:15" x14ac:dyDescent="0.25">
      <c r="A14735">
        <v>224</v>
      </c>
      <c r="B14735" t="s">
        <v>1573</v>
      </c>
      <c r="C14735" t="s">
        <v>1574</v>
      </c>
      <c r="D14735">
        <v>422588561097</v>
      </c>
      <c r="E14735">
        <v>0</v>
      </c>
      <c r="F14735">
        <v>0</v>
      </c>
      <c r="G14735">
        <v>0</v>
      </c>
      <c r="H14735">
        <v>24000000000</v>
      </c>
      <c r="I14735">
        <v>340000000</v>
      </c>
      <c r="J14735" s="127">
        <v>3.5000000000000003E-2</v>
      </c>
      <c r="L14735" t="str">
        <f t="shared" si="203"/>
        <v>BLOXB</v>
      </c>
      <c r="M14735" s="125">
        <f t="shared" si="204"/>
        <v>24000</v>
      </c>
      <c r="O14735" s="126">
        <f t="shared" si="205"/>
        <v>422588.56109700003</v>
      </c>
    </row>
    <row r="14736" spans="1:15" x14ac:dyDescent="0.25">
      <c r="A14736">
        <v>224</v>
      </c>
      <c r="B14736" t="s">
        <v>1436</v>
      </c>
      <c r="C14736" t="s">
        <v>1437</v>
      </c>
      <c r="D14736">
        <v>28662575565</v>
      </c>
      <c r="E14736">
        <v>0</v>
      </c>
      <c r="F14736">
        <v>0</v>
      </c>
      <c r="G14736">
        <v>0</v>
      </c>
      <c r="H14736">
        <v>22222222222</v>
      </c>
      <c r="I14736">
        <v>340000000</v>
      </c>
      <c r="J14736" s="127">
        <v>3.3300000000000003E-2</v>
      </c>
      <c r="L14736" t="str">
        <f t="shared" si="203"/>
        <v>ATIFY</v>
      </c>
      <c r="M14736" s="125">
        <f t="shared" si="204"/>
        <v>22222.222222</v>
      </c>
      <c r="O14736" s="126">
        <f t="shared" si="205"/>
        <v>28662.575564999999</v>
      </c>
    </row>
    <row r="14737" spans="1:15" x14ac:dyDescent="0.25">
      <c r="A14737">
        <v>224</v>
      </c>
      <c r="B14737" t="s">
        <v>967</v>
      </c>
      <c r="C14737" t="s">
        <v>968</v>
      </c>
      <c r="D14737">
        <v>471810284549</v>
      </c>
      <c r="E14737">
        <v>0</v>
      </c>
      <c r="F14737">
        <v>0</v>
      </c>
      <c r="G14737">
        <v>0</v>
      </c>
      <c r="H14737">
        <v>22000000000</v>
      </c>
      <c r="I14737">
        <v>340000000</v>
      </c>
      <c r="J14737" s="127">
        <v>2E-3</v>
      </c>
      <c r="L14737" t="str">
        <f t="shared" si="203"/>
        <v>SIGN</v>
      </c>
      <c r="M14737" s="125">
        <f t="shared" si="204"/>
        <v>22000</v>
      </c>
      <c r="O14737" s="126">
        <f t="shared" si="205"/>
        <v>471810.28454899997</v>
      </c>
    </row>
    <row r="14738" spans="1:15" x14ac:dyDescent="0.25">
      <c r="A14738">
        <v>224</v>
      </c>
      <c r="B14738" t="s">
        <v>306</v>
      </c>
      <c r="C14738" t="s">
        <v>307</v>
      </c>
      <c r="D14738">
        <v>567387507476</v>
      </c>
      <c r="E14738">
        <v>0</v>
      </c>
      <c r="F14738">
        <v>0</v>
      </c>
      <c r="G14738">
        <v>0</v>
      </c>
      <c r="H14738">
        <v>22000000000</v>
      </c>
      <c r="I14738">
        <v>340000000</v>
      </c>
      <c r="J14738" s="127">
        <v>0</v>
      </c>
      <c r="L14738" t="str">
        <f t="shared" si="203"/>
        <v>SABAI</v>
      </c>
      <c r="M14738" s="125">
        <f t="shared" si="204"/>
        <v>22000</v>
      </c>
      <c r="O14738" s="126">
        <f t="shared" si="205"/>
        <v>567387.507476</v>
      </c>
    </row>
    <row r="14739" spans="1:15" x14ac:dyDescent="0.25">
      <c r="A14739">
        <v>224</v>
      </c>
      <c r="B14739" s="161" t="s">
        <v>1246</v>
      </c>
      <c r="C14739" t="s">
        <v>1247</v>
      </c>
      <c r="D14739">
        <v>0</v>
      </c>
      <c r="E14739">
        <v>0</v>
      </c>
      <c r="F14739">
        <v>0</v>
      </c>
      <c r="G14739">
        <v>0</v>
      </c>
      <c r="H14739">
        <v>21000000000</v>
      </c>
      <c r="I14739">
        <v>340000000</v>
      </c>
      <c r="J14739" s="127">
        <v>0.02</v>
      </c>
      <c r="L14739" t="str">
        <f t="shared" si="203"/>
        <v>BRAVE</v>
      </c>
      <c r="M14739" s="125">
        <f t="shared" si="204"/>
        <v>21000</v>
      </c>
      <c r="O14739" s="126">
        <f t="shared" si="205"/>
        <v>0</v>
      </c>
    </row>
    <row r="14740" spans="1:15" x14ac:dyDescent="0.25">
      <c r="A14740">
        <v>224</v>
      </c>
      <c r="B14740" t="s">
        <v>2121</v>
      </c>
      <c r="C14740" t="s">
        <v>2122</v>
      </c>
      <c r="D14740">
        <v>37394009284</v>
      </c>
      <c r="E14740">
        <v>0</v>
      </c>
      <c r="F14740">
        <v>0</v>
      </c>
      <c r="G14740">
        <v>0</v>
      </c>
      <c r="H14740">
        <v>20500000000</v>
      </c>
      <c r="I14740">
        <v>340000000</v>
      </c>
      <c r="J14740" s="127">
        <v>0</v>
      </c>
      <c r="L14740" t="str">
        <f t="shared" si="203"/>
        <v>B357</v>
      </c>
      <c r="M14740" s="125">
        <f t="shared" si="204"/>
        <v>20500</v>
      </c>
      <c r="O14740" s="126">
        <f t="shared" si="205"/>
        <v>37394.009284</v>
      </c>
    </row>
    <row r="14741" spans="1:15" x14ac:dyDescent="0.25">
      <c r="A14741">
        <v>224</v>
      </c>
      <c r="B14741" t="s">
        <v>575</v>
      </c>
      <c r="C14741" t="s">
        <v>576</v>
      </c>
      <c r="D14741">
        <v>796716785840</v>
      </c>
      <c r="E14741">
        <v>0</v>
      </c>
      <c r="F14741">
        <v>0</v>
      </c>
      <c r="G14741">
        <v>0</v>
      </c>
      <c r="H14741">
        <v>20000000000</v>
      </c>
      <c r="I14741">
        <v>340000000</v>
      </c>
      <c r="J14741" s="127">
        <v>1E-3</v>
      </c>
      <c r="L14741" t="str">
        <f t="shared" si="203"/>
        <v>AMS</v>
      </c>
      <c r="M14741" s="125">
        <f t="shared" si="204"/>
        <v>20000</v>
      </c>
      <c r="O14741" s="126">
        <f t="shared" si="205"/>
        <v>796716.78584000003</v>
      </c>
    </row>
    <row r="14742" spans="1:15" x14ac:dyDescent="0.25">
      <c r="A14742">
        <v>224</v>
      </c>
      <c r="B14742" t="s">
        <v>2289</v>
      </c>
      <c r="C14742" t="s">
        <v>2290</v>
      </c>
      <c r="D14742">
        <v>3516591545465</v>
      </c>
      <c r="E14742">
        <v>0</v>
      </c>
      <c r="F14742">
        <v>0</v>
      </c>
      <c r="G14742">
        <v>2</v>
      </c>
      <c r="H14742">
        <v>20000000000</v>
      </c>
      <c r="I14742">
        <v>340000000</v>
      </c>
      <c r="J14742" s="127">
        <v>5.0000000000000001E-3</v>
      </c>
      <c r="L14742" t="str">
        <f t="shared" si="203"/>
        <v>FAIR</v>
      </c>
      <c r="M14742" s="125">
        <f t="shared" si="204"/>
        <v>20000</v>
      </c>
      <c r="O14742" s="126">
        <f t="shared" si="205"/>
        <v>3516591.545465</v>
      </c>
    </row>
    <row r="14743" spans="1:15" x14ac:dyDescent="0.25">
      <c r="A14743">
        <v>224</v>
      </c>
      <c r="B14743" t="s">
        <v>1314</v>
      </c>
      <c r="C14743" t="s">
        <v>1315</v>
      </c>
      <c r="D14743">
        <v>20097442557</v>
      </c>
      <c r="E14743">
        <v>0</v>
      </c>
      <c r="F14743">
        <v>0</v>
      </c>
      <c r="G14743">
        <v>0</v>
      </c>
      <c r="H14743">
        <v>20000000000</v>
      </c>
      <c r="I14743">
        <v>345000000</v>
      </c>
      <c r="J14743" s="127">
        <v>0.02</v>
      </c>
      <c r="L14743" t="str">
        <f t="shared" si="203"/>
        <v>CANDY</v>
      </c>
      <c r="M14743" s="125">
        <f t="shared" si="204"/>
        <v>20000</v>
      </c>
      <c r="O14743" s="126">
        <f t="shared" si="205"/>
        <v>20097.442556999998</v>
      </c>
    </row>
    <row r="14744" spans="1:15" x14ac:dyDescent="0.25">
      <c r="A14744">
        <v>224</v>
      </c>
      <c r="B14744" t="s">
        <v>1749</v>
      </c>
      <c r="C14744" t="s">
        <v>182</v>
      </c>
      <c r="D14744">
        <v>42560763144</v>
      </c>
      <c r="E14744">
        <v>0</v>
      </c>
      <c r="F14744">
        <v>0</v>
      </c>
      <c r="G14744">
        <v>0</v>
      </c>
      <c r="H14744">
        <v>20000000000</v>
      </c>
      <c r="I14744">
        <v>340000000</v>
      </c>
      <c r="J14744" s="127">
        <v>7.0000000000000001E-3</v>
      </c>
      <c r="L14744" t="str">
        <f t="shared" si="203"/>
        <v>ANON</v>
      </c>
      <c r="M14744" s="125">
        <f t="shared" si="204"/>
        <v>20000</v>
      </c>
      <c r="O14744" s="126">
        <f t="shared" si="205"/>
        <v>42560.763143999997</v>
      </c>
    </row>
    <row r="14745" spans="1:15" x14ac:dyDescent="0.25">
      <c r="A14745">
        <v>224</v>
      </c>
      <c r="B14745" t="s">
        <v>1205</v>
      </c>
      <c r="C14745" t="s">
        <v>1206</v>
      </c>
      <c r="D14745">
        <v>53808473347</v>
      </c>
      <c r="E14745">
        <v>0</v>
      </c>
      <c r="F14745">
        <v>0</v>
      </c>
      <c r="G14745">
        <v>0</v>
      </c>
      <c r="H14745">
        <v>20000000000</v>
      </c>
      <c r="I14745">
        <v>340000000</v>
      </c>
      <c r="J14745" s="127">
        <v>0.02</v>
      </c>
      <c r="L14745" t="str">
        <f t="shared" si="203"/>
        <v>NGW</v>
      </c>
      <c r="M14745" s="125">
        <f t="shared" si="204"/>
        <v>20000</v>
      </c>
      <c r="O14745" s="126">
        <f t="shared" si="205"/>
        <v>53808.473346999999</v>
      </c>
    </row>
    <row r="14746" spans="1:15" x14ac:dyDescent="0.25">
      <c r="A14746">
        <v>224</v>
      </c>
      <c r="B14746" t="s">
        <v>1169</v>
      </c>
      <c r="C14746" t="s">
        <v>1170</v>
      </c>
      <c r="D14746">
        <v>22417482124</v>
      </c>
      <c r="E14746">
        <v>0</v>
      </c>
      <c r="F14746">
        <v>0</v>
      </c>
      <c r="G14746">
        <v>0</v>
      </c>
      <c r="H14746">
        <v>20000000000</v>
      </c>
      <c r="I14746">
        <v>340000000</v>
      </c>
      <c r="J14746" s="127">
        <v>0.03</v>
      </c>
      <c r="L14746" t="str">
        <f t="shared" si="203"/>
        <v>MELON</v>
      </c>
      <c r="M14746" s="125">
        <f t="shared" si="204"/>
        <v>20000</v>
      </c>
      <c r="O14746" s="126">
        <f t="shared" si="205"/>
        <v>22417.482123999998</v>
      </c>
    </row>
    <row r="14747" spans="1:15" x14ac:dyDescent="0.25">
      <c r="A14747">
        <v>224</v>
      </c>
      <c r="B14747" t="s">
        <v>2013</v>
      </c>
      <c r="C14747" t="s">
        <v>2014</v>
      </c>
      <c r="D14747">
        <v>47556060231</v>
      </c>
      <c r="E14747">
        <v>0</v>
      </c>
      <c r="F14747">
        <v>0</v>
      </c>
      <c r="G14747">
        <v>0</v>
      </c>
      <c r="H14747">
        <v>20000000000</v>
      </c>
      <c r="I14747">
        <v>340000000</v>
      </c>
      <c r="J14747" s="127">
        <v>0.02</v>
      </c>
      <c r="L14747" t="str">
        <f t="shared" si="203"/>
        <v>HERO</v>
      </c>
      <c r="M14747" s="125">
        <f t="shared" si="204"/>
        <v>20000</v>
      </c>
      <c r="O14747" s="126">
        <f t="shared" si="205"/>
        <v>47556.060231000003</v>
      </c>
    </row>
    <row r="14748" spans="1:15" x14ac:dyDescent="0.25">
      <c r="A14748">
        <v>224</v>
      </c>
      <c r="B14748" t="s">
        <v>1224</v>
      </c>
      <c r="C14748" t="s">
        <v>1225</v>
      </c>
      <c r="D14748">
        <v>0</v>
      </c>
      <c r="E14748">
        <v>0</v>
      </c>
      <c r="F14748">
        <v>0</v>
      </c>
      <c r="G14748">
        <v>0</v>
      </c>
      <c r="H14748">
        <v>20000000000</v>
      </c>
      <c r="I14748">
        <v>340000000</v>
      </c>
      <c r="J14748" s="127">
        <v>8.9999999999999993E-3</v>
      </c>
      <c r="L14748" t="str">
        <f t="shared" si="203"/>
        <v>MNTAT</v>
      </c>
      <c r="M14748" s="125">
        <f t="shared" si="204"/>
        <v>20000</v>
      </c>
      <c r="O14748" s="126">
        <f t="shared" si="205"/>
        <v>0</v>
      </c>
    </row>
    <row r="14749" spans="1:15" x14ac:dyDescent="0.25">
      <c r="A14749">
        <v>224</v>
      </c>
      <c r="B14749" t="s">
        <v>2202</v>
      </c>
      <c r="C14749" t="s">
        <v>2203</v>
      </c>
      <c r="D14749">
        <v>0</v>
      </c>
      <c r="E14749">
        <v>0</v>
      </c>
      <c r="F14749">
        <v>0</v>
      </c>
      <c r="G14749">
        <v>0</v>
      </c>
      <c r="H14749">
        <v>20000000000</v>
      </c>
      <c r="I14749">
        <v>340000000</v>
      </c>
      <c r="J14749" s="127">
        <v>0.03</v>
      </c>
      <c r="L14749" t="str">
        <f t="shared" si="203"/>
        <v>MMDIG</v>
      </c>
      <c r="M14749" s="125">
        <f t="shared" si="204"/>
        <v>20000</v>
      </c>
      <c r="O14749" s="126">
        <f t="shared" si="205"/>
        <v>0</v>
      </c>
    </row>
    <row r="14750" spans="1:15" x14ac:dyDescent="0.25">
      <c r="A14750">
        <v>224</v>
      </c>
      <c r="B14750" s="161" t="s">
        <v>1333</v>
      </c>
      <c r="C14750" t="s">
        <v>1334</v>
      </c>
      <c r="D14750">
        <v>1020598648967</v>
      </c>
      <c r="E14750">
        <v>0</v>
      </c>
      <c r="F14750">
        <v>0</v>
      </c>
      <c r="G14750">
        <v>0</v>
      </c>
      <c r="H14750">
        <v>20000000000</v>
      </c>
      <c r="I14750">
        <v>340000000</v>
      </c>
      <c r="J14750" s="127">
        <v>0.01</v>
      </c>
      <c r="L14750" t="str">
        <f t="shared" si="203"/>
        <v>TCHP</v>
      </c>
      <c r="M14750" s="125">
        <f t="shared" si="204"/>
        <v>20000</v>
      </c>
      <c r="O14750" s="126">
        <f t="shared" si="205"/>
        <v>1020598.648967</v>
      </c>
    </row>
    <row r="14751" spans="1:15" x14ac:dyDescent="0.25">
      <c r="A14751">
        <v>224</v>
      </c>
      <c r="B14751" t="s">
        <v>1609</v>
      </c>
      <c r="C14751" t="s">
        <v>1610</v>
      </c>
      <c r="D14751">
        <v>283514567608</v>
      </c>
      <c r="E14751">
        <v>0</v>
      </c>
      <c r="F14751">
        <v>0</v>
      </c>
      <c r="G14751">
        <v>0</v>
      </c>
      <c r="H14751">
        <v>20000000000</v>
      </c>
      <c r="I14751">
        <v>340000000</v>
      </c>
      <c r="J14751" s="127">
        <v>0</v>
      </c>
      <c r="L14751" t="str">
        <f t="shared" si="203"/>
        <v>SOUL</v>
      </c>
      <c r="M14751" s="125">
        <f t="shared" si="204"/>
        <v>20000</v>
      </c>
      <c r="O14751" s="126">
        <f t="shared" si="205"/>
        <v>283514.56760800001</v>
      </c>
    </row>
    <row r="14752" spans="1:15" x14ac:dyDescent="0.25">
      <c r="A14752">
        <v>224</v>
      </c>
      <c r="B14752" t="s">
        <v>1601</v>
      </c>
      <c r="C14752" t="s">
        <v>1602</v>
      </c>
      <c r="D14752">
        <v>130580442191</v>
      </c>
      <c r="E14752">
        <v>0</v>
      </c>
      <c r="F14752">
        <v>0</v>
      </c>
      <c r="G14752">
        <v>0</v>
      </c>
      <c r="H14752">
        <v>20000000000</v>
      </c>
      <c r="I14752">
        <v>340000000</v>
      </c>
      <c r="J14752" s="127">
        <v>0.02</v>
      </c>
      <c r="L14752" t="str">
        <f t="shared" si="203"/>
        <v>VIVI</v>
      </c>
      <c r="M14752" s="125">
        <f t="shared" si="204"/>
        <v>20000</v>
      </c>
      <c r="O14752" s="126">
        <f t="shared" si="205"/>
        <v>130580.44219099999</v>
      </c>
    </row>
    <row r="14753" spans="1:15" x14ac:dyDescent="0.25">
      <c r="A14753">
        <v>224</v>
      </c>
      <c r="B14753" s="161" t="s">
        <v>321</v>
      </c>
      <c r="C14753" t="s">
        <v>322</v>
      </c>
      <c r="D14753">
        <v>95312611156</v>
      </c>
      <c r="E14753">
        <v>0</v>
      </c>
      <c r="F14753">
        <v>0</v>
      </c>
      <c r="G14753">
        <v>0</v>
      </c>
      <c r="H14753">
        <v>20000000000</v>
      </c>
      <c r="I14753">
        <v>340000000</v>
      </c>
      <c r="J14753" s="127">
        <v>8.9999999999999993E-3</v>
      </c>
      <c r="L14753" t="str">
        <f t="shared" si="203"/>
        <v>ALIVE</v>
      </c>
      <c r="M14753" s="125">
        <f t="shared" si="204"/>
        <v>20000</v>
      </c>
      <c r="O14753" s="126">
        <f t="shared" si="205"/>
        <v>95312.611155999999</v>
      </c>
    </row>
    <row r="14754" spans="1:15" x14ac:dyDescent="0.25">
      <c r="A14754">
        <v>224</v>
      </c>
      <c r="B14754" t="s">
        <v>2666</v>
      </c>
      <c r="C14754" t="s">
        <v>2667</v>
      </c>
      <c r="D14754">
        <v>77919151851</v>
      </c>
      <c r="E14754">
        <v>0</v>
      </c>
      <c r="F14754">
        <v>0</v>
      </c>
      <c r="G14754">
        <v>0</v>
      </c>
      <c r="H14754">
        <v>20000000000</v>
      </c>
      <c r="I14754">
        <v>340000000</v>
      </c>
      <c r="J14754" s="127">
        <v>5.0000000000000001E-3</v>
      </c>
      <c r="L14754" t="str">
        <f t="shared" si="203"/>
        <v>STFU</v>
      </c>
      <c r="M14754" s="125">
        <f t="shared" si="204"/>
        <v>20000</v>
      </c>
      <c r="O14754" s="126">
        <f t="shared" si="205"/>
        <v>77919.151851000002</v>
      </c>
    </row>
    <row r="14755" spans="1:15" x14ac:dyDescent="0.25">
      <c r="A14755">
        <v>224</v>
      </c>
      <c r="B14755" t="s">
        <v>2572</v>
      </c>
      <c r="C14755" t="s">
        <v>2573</v>
      </c>
      <c r="D14755">
        <v>371378999535</v>
      </c>
      <c r="E14755">
        <v>0</v>
      </c>
      <c r="F14755">
        <v>0</v>
      </c>
      <c r="G14755">
        <v>1</v>
      </c>
      <c r="H14755">
        <v>20000000000</v>
      </c>
      <c r="I14755">
        <v>340000000</v>
      </c>
      <c r="J14755" s="127">
        <v>0.02</v>
      </c>
      <c r="L14755" t="str">
        <f t="shared" si="203"/>
        <v>CRMY1</v>
      </c>
      <c r="M14755" s="125">
        <f t="shared" si="204"/>
        <v>20000</v>
      </c>
      <c r="O14755" s="126">
        <f t="shared" si="205"/>
        <v>371378.99953500001</v>
      </c>
    </row>
    <row r="14756" spans="1:15" x14ac:dyDescent="0.25">
      <c r="A14756">
        <v>224</v>
      </c>
      <c r="B14756" t="s">
        <v>1440</v>
      </c>
      <c r="C14756" t="s">
        <v>1441</v>
      </c>
      <c r="D14756">
        <v>21427365136</v>
      </c>
      <c r="E14756">
        <v>0</v>
      </c>
      <c r="F14756">
        <v>0</v>
      </c>
      <c r="G14756">
        <v>0</v>
      </c>
      <c r="H14756">
        <v>20000000000</v>
      </c>
      <c r="I14756">
        <v>340000000</v>
      </c>
      <c r="J14756" s="127">
        <v>5.0000000000000001E-3</v>
      </c>
      <c r="L14756" t="str">
        <f t="shared" si="203"/>
        <v>LUCK2</v>
      </c>
      <c r="M14756" s="125">
        <f t="shared" si="204"/>
        <v>20000</v>
      </c>
      <c r="O14756" s="126">
        <f t="shared" si="205"/>
        <v>21427.365136</v>
      </c>
    </row>
    <row r="14757" spans="1:15" x14ac:dyDescent="0.25">
      <c r="A14757">
        <v>224</v>
      </c>
      <c r="B14757" t="s">
        <v>1318</v>
      </c>
      <c r="D14757">
        <v>321624382</v>
      </c>
      <c r="E14757">
        <v>0</v>
      </c>
      <c r="F14757">
        <v>0</v>
      </c>
      <c r="G14757">
        <v>0</v>
      </c>
      <c r="H14757">
        <v>20000000000</v>
      </c>
      <c r="I14757">
        <v>340000000</v>
      </c>
      <c r="J14757" s="127">
        <v>0.01</v>
      </c>
      <c r="L14757">
        <f t="shared" si="203"/>
        <v>0</v>
      </c>
      <c r="M14757" s="125">
        <f t="shared" si="204"/>
        <v>20000</v>
      </c>
      <c r="O14757" s="126">
        <f t="shared" si="205"/>
        <v>321.62438200000003</v>
      </c>
    </row>
    <row r="14758" spans="1:15" x14ac:dyDescent="0.25">
      <c r="A14758">
        <v>224</v>
      </c>
      <c r="B14758" t="s">
        <v>2077</v>
      </c>
      <c r="C14758" t="s">
        <v>2078</v>
      </c>
      <c r="D14758">
        <v>41285256292</v>
      </c>
      <c r="E14758">
        <v>0</v>
      </c>
      <c r="F14758">
        <v>0</v>
      </c>
      <c r="G14758">
        <v>0</v>
      </c>
      <c r="H14758">
        <v>20000000000</v>
      </c>
      <c r="I14758">
        <v>340000000</v>
      </c>
      <c r="J14758" s="127">
        <v>8.9999999999999993E-3</v>
      </c>
      <c r="L14758" t="str">
        <f t="shared" si="203"/>
        <v>SMART</v>
      </c>
      <c r="M14758" s="125">
        <f t="shared" si="204"/>
        <v>20000</v>
      </c>
      <c r="O14758" s="126">
        <f t="shared" si="205"/>
        <v>41285.256291999998</v>
      </c>
    </row>
    <row r="14759" spans="1:15" x14ac:dyDescent="0.25">
      <c r="A14759">
        <v>224</v>
      </c>
      <c r="B14759" t="s">
        <v>2094</v>
      </c>
      <c r="C14759" t="s">
        <v>2095</v>
      </c>
      <c r="D14759">
        <v>0</v>
      </c>
      <c r="E14759">
        <v>0</v>
      </c>
      <c r="F14759">
        <v>0</v>
      </c>
      <c r="G14759">
        <v>0</v>
      </c>
      <c r="H14759">
        <v>20000000000</v>
      </c>
      <c r="I14759">
        <v>340000000</v>
      </c>
      <c r="J14759" s="127">
        <v>0.05</v>
      </c>
      <c r="L14759" t="str">
        <f t="shared" si="203"/>
        <v>AUSP</v>
      </c>
      <c r="M14759" s="125">
        <f t="shared" si="204"/>
        <v>20000</v>
      </c>
      <c r="O14759" s="126">
        <f t="shared" si="205"/>
        <v>0</v>
      </c>
    </row>
    <row r="14760" spans="1:15" x14ac:dyDescent="0.25">
      <c r="A14760">
        <v>224</v>
      </c>
      <c r="B14760" t="s">
        <v>2599</v>
      </c>
      <c r="C14760" t="s">
        <v>2600</v>
      </c>
      <c r="D14760">
        <v>90406395568</v>
      </c>
      <c r="E14760">
        <v>0</v>
      </c>
      <c r="F14760">
        <v>0</v>
      </c>
      <c r="G14760">
        <v>0</v>
      </c>
      <c r="H14760">
        <v>19000000000</v>
      </c>
      <c r="I14760">
        <v>340000000</v>
      </c>
      <c r="J14760" s="127">
        <v>0</v>
      </c>
      <c r="L14760" t="str">
        <f t="shared" si="203"/>
        <v>STOIC</v>
      </c>
      <c r="M14760" s="125">
        <f t="shared" si="204"/>
        <v>19000</v>
      </c>
      <c r="O14760" s="126">
        <f t="shared" si="205"/>
        <v>90406.395568000007</v>
      </c>
    </row>
    <row r="14761" spans="1:15" x14ac:dyDescent="0.25">
      <c r="A14761">
        <v>224</v>
      </c>
      <c r="B14761" t="s">
        <v>1709</v>
      </c>
      <c r="C14761" t="s">
        <v>1710</v>
      </c>
      <c r="D14761">
        <v>19040358325</v>
      </c>
      <c r="E14761">
        <v>0</v>
      </c>
      <c r="F14761">
        <v>0</v>
      </c>
      <c r="G14761">
        <v>0</v>
      </c>
      <c r="H14761">
        <v>19000000000</v>
      </c>
      <c r="I14761">
        <v>340000000</v>
      </c>
      <c r="J14761" s="127">
        <v>0</v>
      </c>
      <c r="L14761" t="str">
        <f t="shared" si="203"/>
        <v>SPP</v>
      </c>
      <c r="M14761" s="125">
        <f t="shared" si="204"/>
        <v>19000</v>
      </c>
      <c r="O14761" s="126">
        <f t="shared" si="205"/>
        <v>19040.358325000001</v>
      </c>
    </row>
    <row r="14762" spans="1:15" x14ac:dyDescent="0.25">
      <c r="A14762">
        <v>224</v>
      </c>
      <c r="B14762" t="s">
        <v>2320</v>
      </c>
      <c r="C14762" t="s">
        <v>2321</v>
      </c>
      <c r="D14762">
        <v>2287031920738</v>
      </c>
      <c r="E14762">
        <v>0</v>
      </c>
      <c r="F14762">
        <v>0</v>
      </c>
      <c r="G14762">
        <v>2</v>
      </c>
      <c r="H14762">
        <v>18500000000</v>
      </c>
      <c r="I14762">
        <v>340000000</v>
      </c>
      <c r="J14762" s="127">
        <v>0.01</v>
      </c>
      <c r="L14762" t="str">
        <f t="shared" si="203"/>
        <v>ADA</v>
      </c>
      <c r="M14762" s="125">
        <f t="shared" si="204"/>
        <v>18500</v>
      </c>
      <c r="O14762" s="126">
        <f t="shared" si="205"/>
        <v>2287031.920738</v>
      </c>
    </row>
    <row r="14763" spans="1:15" x14ac:dyDescent="0.25">
      <c r="A14763">
        <v>224</v>
      </c>
      <c r="B14763" t="s">
        <v>2346</v>
      </c>
      <c r="C14763" t="s">
        <v>2347</v>
      </c>
      <c r="D14763">
        <v>331315585442</v>
      </c>
      <c r="E14763">
        <v>0</v>
      </c>
      <c r="F14763">
        <v>0</v>
      </c>
      <c r="G14763">
        <v>0</v>
      </c>
      <c r="H14763">
        <v>17500000000</v>
      </c>
      <c r="I14763">
        <v>500000000</v>
      </c>
      <c r="J14763" s="127">
        <v>0.03</v>
      </c>
      <c r="L14763" t="str">
        <f t="shared" si="203"/>
        <v>KIBC1</v>
      </c>
      <c r="M14763" s="125">
        <f t="shared" si="204"/>
        <v>17500</v>
      </c>
      <c r="O14763" s="126">
        <f t="shared" si="205"/>
        <v>331315.58544200001</v>
      </c>
    </row>
    <row r="14764" spans="1:15" x14ac:dyDescent="0.25">
      <c r="A14764">
        <v>224</v>
      </c>
      <c r="B14764" t="s">
        <v>1300</v>
      </c>
      <c r="C14764" t="s">
        <v>1301</v>
      </c>
      <c r="D14764">
        <v>175415171160</v>
      </c>
      <c r="E14764">
        <v>0</v>
      </c>
      <c r="F14764">
        <v>0</v>
      </c>
      <c r="G14764">
        <v>0</v>
      </c>
      <c r="H14764">
        <v>17356000000</v>
      </c>
      <c r="I14764">
        <v>340000000</v>
      </c>
      <c r="J14764" s="127">
        <v>0.01</v>
      </c>
      <c r="L14764" t="str">
        <f t="shared" si="203"/>
        <v>CELL</v>
      </c>
      <c r="M14764" s="125">
        <f t="shared" si="204"/>
        <v>17356</v>
      </c>
      <c r="O14764" s="126">
        <f t="shared" si="205"/>
        <v>175415.17116</v>
      </c>
    </row>
    <row r="14765" spans="1:15" x14ac:dyDescent="0.25">
      <c r="A14765">
        <v>224</v>
      </c>
      <c r="B14765" t="s">
        <v>1392</v>
      </c>
      <c r="C14765" t="s">
        <v>1393</v>
      </c>
      <c r="D14765">
        <v>816141481191</v>
      </c>
      <c r="E14765">
        <v>0</v>
      </c>
      <c r="F14765">
        <v>0</v>
      </c>
      <c r="G14765">
        <v>2</v>
      </c>
      <c r="H14765">
        <v>17000000000</v>
      </c>
      <c r="I14765">
        <v>500000000</v>
      </c>
      <c r="J14765" s="127">
        <v>0.03</v>
      </c>
      <c r="L14765" t="str">
        <f t="shared" si="203"/>
        <v>KIBC2</v>
      </c>
      <c r="M14765" s="125">
        <f t="shared" si="204"/>
        <v>17000</v>
      </c>
      <c r="O14765" s="126">
        <f t="shared" si="205"/>
        <v>816141.48119099997</v>
      </c>
    </row>
    <row r="14766" spans="1:15" x14ac:dyDescent="0.25">
      <c r="A14766">
        <v>224</v>
      </c>
      <c r="B14766" t="s">
        <v>1928</v>
      </c>
      <c r="C14766" t="s">
        <v>1929</v>
      </c>
      <c r="D14766">
        <v>1062245533901</v>
      </c>
      <c r="E14766">
        <v>0</v>
      </c>
      <c r="F14766">
        <v>0</v>
      </c>
      <c r="G14766">
        <v>0</v>
      </c>
      <c r="H14766">
        <v>17000000000</v>
      </c>
      <c r="I14766">
        <v>340000000</v>
      </c>
      <c r="J14766" s="127">
        <v>2.5000000000000001E-2</v>
      </c>
      <c r="L14766" t="str">
        <f t="shared" si="203"/>
        <v>POS</v>
      </c>
      <c r="M14766" s="125">
        <f t="shared" si="204"/>
        <v>17000</v>
      </c>
      <c r="O14766" s="126">
        <f t="shared" si="205"/>
        <v>1062245.5339009999</v>
      </c>
    </row>
    <row r="14767" spans="1:15" x14ac:dyDescent="0.25">
      <c r="A14767">
        <v>224</v>
      </c>
      <c r="B14767" t="s">
        <v>2056</v>
      </c>
      <c r="C14767" t="s">
        <v>2057</v>
      </c>
      <c r="D14767">
        <v>485736403835</v>
      </c>
      <c r="E14767">
        <v>0</v>
      </c>
      <c r="F14767">
        <v>0</v>
      </c>
      <c r="G14767">
        <v>0</v>
      </c>
      <c r="H14767">
        <v>17000000000</v>
      </c>
      <c r="I14767">
        <v>340000000</v>
      </c>
      <c r="J14767" s="127">
        <v>4.9000000000000002E-2</v>
      </c>
      <c r="L14767" t="str">
        <f t="shared" si="203"/>
        <v>HIMAL</v>
      </c>
      <c r="M14767" s="125">
        <f t="shared" si="204"/>
        <v>17000</v>
      </c>
      <c r="O14767" s="126">
        <f t="shared" si="205"/>
        <v>485736.403835</v>
      </c>
    </row>
    <row r="14768" spans="1:15" x14ac:dyDescent="0.25">
      <c r="A14768">
        <v>224</v>
      </c>
      <c r="B14768" s="161" t="s">
        <v>1959</v>
      </c>
      <c r="C14768" t="s">
        <v>1960</v>
      </c>
      <c r="D14768">
        <v>16798519839</v>
      </c>
      <c r="E14768">
        <v>0</v>
      </c>
      <c r="F14768">
        <v>0</v>
      </c>
      <c r="G14768">
        <v>0</v>
      </c>
      <c r="H14768">
        <v>16000000000</v>
      </c>
      <c r="I14768">
        <v>340000000</v>
      </c>
      <c r="J14768" s="127">
        <v>8.0000000000000002E-3</v>
      </c>
      <c r="L14768" t="str">
        <f t="shared" si="203"/>
        <v>UPS</v>
      </c>
      <c r="M14768" s="125">
        <f t="shared" si="204"/>
        <v>16000</v>
      </c>
      <c r="O14768" s="126">
        <f t="shared" si="205"/>
        <v>16798.519839000001</v>
      </c>
    </row>
    <row r="14769" spans="1:15" x14ac:dyDescent="0.25">
      <c r="A14769">
        <v>224</v>
      </c>
      <c r="B14769" t="s">
        <v>2451</v>
      </c>
      <c r="C14769" t="s">
        <v>2452</v>
      </c>
      <c r="D14769">
        <v>556420015310</v>
      </c>
      <c r="E14769">
        <v>0</v>
      </c>
      <c r="F14769">
        <v>0</v>
      </c>
      <c r="G14769">
        <v>1</v>
      </c>
      <c r="H14769">
        <v>15500000000</v>
      </c>
      <c r="I14769">
        <v>340000000</v>
      </c>
      <c r="J14769" s="127">
        <v>0</v>
      </c>
      <c r="L14769" t="str">
        <f t="shared" si="203"/>
        <v>BULPR</v>
      </c>
      <c r="M14769" s="125">
        <f t="shared" si="204"/>
        <v>15500</v>
      </c>
      <c r="O14769" s="126">
        <f t="shared" si="205"/>
        <v>556420.01531000005</v>
      </c>
    </row>
    <row r="14770" spans="1:15" x14ac:dyDescent="0.25">
      <c r="A14770">
        <v>224</v>
      </c>
      <c r="B14770" t="s">
        <v>1101</v>
      </c>
      <c r="C14770" t="s">
        <v>1102</v>
      </c>
      <c r="D14770">
        <v>500000000</v>
      </c>
      <c r="E14770">
        <v>0</v>
      </c>
      <c r="F14770">
        <v>0</v>
      </c>
      <c r="G14770">
        <v>0</v>
      </c>
      <c r="H14770">
        <v>15100000000</v>
      </c>
      <c r="I14770">
        <v>340000000</v>
      </c>
      <c r="J14770" s="127">
        <v>0</v>
      </c>
      <c r="L14770" t="str">
        <f t="shared" si="203"/>
        <v>POKE</v>
      </c>
      <c r="M14770" s="125">
        <f t="shared" si="204"/>
        <v>15100</v>
      </c>
      <c r="O14770" s="126">
        <f t="shared" si="205"/>
        <v>500</v>
      </c>
    </row>
    <row r="14771" spans="1:15" x14ac:dyDescent="0.25">
      <c r="A14771">
        <v>224</v>
      </c>
      <c r="B14771" t="s">
        <v>1844</v>
      </c>
      <c r="C14771" t="s">
        <v>1845</v>
      </c>
      <c r="D14771">
        <v>23586733503</v>
      </c>
      <c r="E14771">
        <v>0</v>
      </c>
      <c r="F14771">
        <v>0</v>
      </c>
      <c r="G14771">
        <v>0</v>
      </c>
      <c r="H14771">
        <v>15000000000</v>
      </c>
      <c r="I14771">
        <v>340000000</v>
      </c>
      <c r="J14771" s="127">
        <v>0</v>
      </c>
      <c r="L14771" t="str">
        <f t="shared" si="203"/>
        <v>NODE1</v>
      </c>
      <c r="M14771" s="125">
        <f t="shared" si="204"/>
        <v>15000</v>
      </c>
      <c r="O14771" s="126">
        <f t="shared" si="205"/>
        <v>23586.733502999999</v>
      </c>
    </row>
    <row r="14772" spans="1:15" x14ac:dyDescent="0.25">
      <c r="A14772">
        <v>224</v>
      </c>
      <c r="B14772" t="s">
        <v>2761</v>
      </c>
      <c r="C14772" t="s">
        <v>2762</v>
      </c>
      <c r="D14772">
        <v>15006300000</v>
      </c>
      <c r="E14772">
        <v>0</v>
      </c>
      <c r="F14772">
        <v>0</v>
      </c>
      <c r="G14772">
        <v>0</v>
      </c>
      <c r="H14772">
        <v>15000000000</v>
      </c>
      <c r="I14772">
        <v>340000000</v>
      </c>
      <c r="J14772" s="127">
        <v>2.4E-2</v>
      </c>
      <c r="L14772" t="str">
        <f t="shared" si="203"/>
        <v>RONIN</v>
      </c>
      <c r="M14772" s="125">
        <f t="shared" si="204"/>
        <v>15000</v>
      </c>
      <c r="O14772" s="126">
        <f t="shared" si="205"/>
        <v>15006.3</v>
      </c>
    </row>
    <row r="14773" spans="1:15" x14ac:dyDescent="0.25">
      <c r="A14773">
        <v>224</v>
      </c>
      <c r="B14773" t="s">
        <v>1456</v>
      </c>
      <c r="C14773" t="s">
        <v>1457</v>
      </c>
      <c r="D14773">
        <v>0</v>
      </c>
      <c r="E14773">
        <v>0</v>
      </c>
      <c r="F14773">
        <v>0</v>
      </c>
      <c r="G14773">
        <v>0</v>
      </c>
      <c r="H14773">
        <v>15000000000</v>
      </c>
      <c r="I14773">
        <v>340000000</v>
      </c>
      <c r="J14773" s="127">
        <v>0.02</v>
      </c>
      <c r="L14773" t="str">
        <f t="shared" si="203"/>
        <v>NIRV</v>
      </c>
      <c r="M14773" s="125">
        <f t="shared" si="204"/>
        <v>15000</v>
      </c>
      <c r="O14773" s="126">
        <f t="shared" si="205"/>
        <v>0</v>
      </c>
    </row>
    <row r="14774" spans="1:15" x14ac:dyDescent="0.25">
      <c r="A14774">
        <v>224</v>
      </c>
      <c r="B14774" t="s">
        <v>2424</v>
      </c>
      <c r="C14774" t="s">
        <v>2425</v>
      </c>
      <c r="D14774">
        <v>79522524732</v>
      </c>
      <c r="E14774">
        <v>0</v>
      </c>
      <c r="F14774">
        <v>0</v>
      </c>
      <c r="G14774">
        <v>0</v>
      </c>
      <c r="H14774">
        <v>15000000000</v>
      </c>
      <c r="I14774">
        <v>340000000</v>
      </c>
      <c r="J14774" s="127">
        <v>0.01</v>
      </c>
      <c r="L14774" t="str">
        <f t="shared" si="203"/>
        <v>CHRTY</v>
      </c>
      <c r="M14774" s="125">
        <f t="shared" si="204"/>
        <v>15000</v>
      </c>
      <c r="O14774" s="126">
        <f t="shared" si="205"/>
        <v>79522.524732000005</v>
      </c>
    </row>
    <row r="14775" spans="1:15" x14ac:dyDescent="0.25">
      <c r="A14775">
        <v>224</v>
      </c>
      <c r="B14775" t="s">
        <v>365</v>
      </c>
      <c r="C14775" t="s">
        <v>366</v>
      </c>
      <c r="D14775">
        <v>157993992720</v>
      </c>
      <c r="E14775">
        <v>0</v>
      </c>
      <c r="F14775">
        <v>0</v>
      </c>
      <c r="G14775">
        <v>0</v>
      </c>
      <c r="H14775">
        <v>15000000000</v>
      </c>
      <c r="I14775">
        <v>340000000</v>
      </c>
      <c r="J14775" s="127">
        <v>0.02</v>
      </c>
      <c r="L14775" t="str">
        <f t="shared" si="203"/>
        <v>NOVA</v>
      </c>
      <c r="M14775" s="125">
        <f t="shared" si="204"/>
        <v>15000</v>
      </c>
      <c r="O14775" s="126">
        <f t="shared" si="205"/>
        <v>157993.99272000001</v>
      </c>
    </row>
    <row r="14776" spans="1:15" x14ac:dyDescent="0.25">
      <c r="A14776">
        <v>224</v>
      </c>
      <c r="B14776" t="s">
        <v>1189</v>
      </c>
      <c r="C14776" t="s">
        <v>714</v>
      </c>
      <c r="D14776">
        <v>1023603607142</v>
      </c>
      <c r="E14776">
        <v>0</v>
      </c>
      <c r="F14776">
        <v>0</v>
      </c>
      <c r="G14776">
        <v>0</v>
      </c>
      <c r="H14776">
        <v>15000000000</v>
      </c>
      <c r="I14776">
        <v>340000000</v>
      </c>
      <c r="J14776" s="127">
        <v>2.5000000000000001E-2</v>
      </c>
      <c r="L14776" t="str">
        <f t="shared" ref="L14776:L14839" si="206">C14776</f>
        <v>CHARM</v>
      </c>
      <c r="M14776" s="125">
        <f t="shared" ref="M14776:M14839" si="207">H14776/1000000</f>
        <v>15000</v>
      </c>
      <c r="O14776" s="126">
        <f t="shared" ref="O14776:O14839" si="208">D14776/1000000</f>
        <v>1023603.607142</v>
      </c>
    </row>
    <row r="14777" spans="1:15" x14ac:dyDescent="0.25">
      <c r="A14777">
        <v>224</v>
      </c>
      <c r="B14777" t="s">
        <v>1133</v>
      </c>
      <c r="C14777" t="s">
        <v>1134</v>
      </c>
      <c r="D14777">
        <v>18354404406</v>
      </c>
      <c r="E14777">
        <v>0</v>
      </c>
      <c r="F14777">
        <v>0</v>
      </c>
      <c r="G14777">
        <v>0</v>
      </c>
      <c r="H14777">
        <v>15000000000</v>
      </c>
      <c r="I14777">
        <v>340000000</v>
      </c>
      <c r="J14777" s="127">
        <v>0.01</v>
      </c>
      <c r="L14777" t="str">
        <f t="shared" si="206"/>
        <v>XPNTL</v>
      </c>
      <c r="M14777" s="125">
        <f t="shared" si="207"/>
        <v>15000</v>
      </c>
      <c r="O14777" s="126">
        <f t="shared" si="208"/>
        <v>18354.404406000001</v>
      </c>
    </row>
    <row r="14778" spans="1:15" x14ac:dyDescent="0.25">
      <c r="A14778">
        <v>224</v>
      </c>
      <c r="B14778" t="s">
        <v>2497</v>
      </c>
      <c r="C14778" t="s">
        <v>2498</v>
      </c>
      <c r="D14778">
        <v>126302081941</v>
      </c>
      <c r="E14778">
        <v>0</v>
      </c>
      <c r="F14778">
        <v>0</v>
      </c>
      <c r="G14778">
        <v>0</v>
      </c>
      <c r="H14778">
        <v>15000000000</v>
      </c>
      <c r="I14778">
        <v>340000000</v>
      </c>
      <c r="J14778" s="127">
        <v>0.02</v>
      </c>
      <c r="L14778" t="str">
        <f t="shared" si="206"/>
        <v>UNITY</v>
      </c>
      <c r="M14778" s="125">
        <f t="shared" si="207"/>
        <v>15000</v>
      </c>
      <c r="O14778" s="126">
        <f t="shared" si="208"/>
        <v>126302.081941</v>
      </c>
    </row>
    <row r="14779" spans="1:15" x14ac:dyDescent="0.25">
      <c r="A14779">
        <v>224</v>
      </c>
      <c r="B14779" t="s">
        <v>763</v>
      </c>
      <c r="C14779" t="s">
        <v>764</v>
      </c>
      <c r="D14779">
        <v>14517620290</v>
      </c>
      <c r="E14779">
        <v>0</v>
      </c>
      <c r="F14779">
        <v>0</v>
      </c>
      <c r="G14779">
        <v>0</v>
      </c>
      <c r="H14779">
        <v>14500000000</v>
      </c>
      <c r="I14779">
        <v>340000000</v>
      </c>
      <c r="J14779" s="127">
        <v>0.01</v>
      </c>
      <c r="L14779" t="str">
        <f t="shared" si="206"/>
        <v>ASAP</v>
      </c>
      <c r="M14779" s="125">
        <f t="shared" si="207"/>
        <v>14500</v>
      </c>
      <c r="O14779" s="126">
        <f t="shared" si="208"/>
        <v>14517.620290000001</v>
      </c>
    </row>
    <row r="14780" spans="1:15" x14ac:dyDescent="0.25">
      <c r="A14780">
        <v>224</v>
      </c>
      <c r="B14780" t="s">
        <v>2172</v>
      </c>
      <c r="C14780" t="s">
        <v>2173</v>
      </c>
      <c r="D14780">
        <v>371420676296</v>
      </c>
      <c r="E14780">
        <v>0</v>
      </c>
      <c r="F14780">
        <v>0</v>
      </c>
      <c r="G14780">
        <v>0</v>
      </c>
      <c r="H14780">
        <v>14400000000</v>
      </c>
      <c r="I14780">
        <v>400000000</v>
      </c>
      <c r="J14780" s="127">
        <v>0.05</v>
      </c>
      <c r="L14780" t="str">
        <f t="shared" si="206"/>
        <v>QNZ</v>
      </c>
      <c r="M14780" s="125">
        <f t="shared" si="207"/>
        <v>14400</v>
      </c>
      <c r="O14780" s="126">
        <f t="shared" si="208"/>
        <v>371420.67629600002</v>
      </c>
    </row>
    <row r="14781" spans="1:15" x14ac:dyDescent="0.25">
      <c r="A14781">
        <v>224</v>
      </c>
      <c r="B14781" t="s">
        <v>1517</v>
      </c>
      <c r="C14781" t="s">
        <v>1518</v>
      </c>
      <c r="D14781">
        <v>942879206754</v>
      </c>
      <c r="E14781">
        <v>0</v>
      </c>
      <c r="F14781">
        <v>0</v>
      </c>
      <c r="G14781">
        <v>1</v>
      </c>
      <c r="H14781">
        <v>14000000000</v>
      </c>
      <c r="I14781">
        <v>340000000</v>
      </c>
      <c r="J14781" s="127">
        <v>0</v>
      </c>
      <c r="L14781" t="str">
        <f t="shared" si="206"/>
        <v>DINO</v>
      </c>
      <c r="M14781" s="125">
        <f t="shared" si="207"/>
        <v>14000</v>
      </c>
      <c r="O14781" s="126">
        <f t="shared" si="208"/>
        <v>942879.20675400004</v>
      </c>
    </row>
    <row r="14782" spans="1:15" x14ac:dyDescent="0.25">
      <c r="A14782">
        <v>224</v>
      </c>
      <c r="B14782" t="s">
        <v>156</v>
      </c>
      <c r="C14782" t="s">
        <v>157</v>
      </c>
      <c r="D14782">
        <v>14669772329</v>
      </c>
      <c r="E14782">
        <v>0</v>
      </c>
      <c r="F14782">
        <v>0</v>
      </c>
      <c r="G14782">
        <v>0</v>
      </c>
      <c r="H14782">
        <v>14000000000</v>
      </c>
      <c r="I14782">
        <v>340000000</v>
      </c>
      <c r="J14782" s="127">
        <v>0.01</v>
      </c>
      <c r="L14782" t="str">
        <f t="shared" si="206"/>
        <v>MYC</v>
      </c>
      <c r="M14782" s="125">
        <f t="shared" si="207"/>
        <v>14000</v>
      </c>
      <c r="O14782" s="126">
        <f t="shared" si="208"/>
        <v>14669.772328999999</v>
      </c>
    </row>
    <row r="14783" spans="1:15" x14ac:dyDescent="0.25">
      <c r="A14783">
        <v>224</v>
      </c>
      <c r="B14783" t="s">
        <v>171</v>
      </c>
      <c r="C14783" t="s">
        <v>172</v>
      </c>
      <c r="D14783">
        <v>3063832518340</v>
      </c>
      <c r="E14783">
        <v>0</v>
      </c>
      <c r="F14783">
        <v>0</v>
      </c>
      <c r="G14783">
        <v>2</v>
      </c>
      <c r="H14783">
        <v>14000000000</v>
      </c>
      <c r="I14783">
        <v>340000000</v>
      </c>
      <c r="J14783" s="127">
        <v>1.9E-2</v>
      </c>
      <c r="L14783" t="str">
        <f t="shared" si="206"/>
        <v>FOX</v>
      </c>
      <c r="M14783" s="125">
        <f t="shared" si="207"/>
        <v>14000</v>
      </c>
      <c r="O14783" s="126">
        <f t="shared" si="208"/>
        <v>3063832.51834</v>
      </c>
    </row>
    <row r="14784" spans="1:15" x14ac:dyDescent="0.25">
      <c r="A14784">
        <v>224</v>
      </c>
      <c r="B14784" t="s">
        <v>2510</v>
      </c>
      <c r="C14784" t="s">
        <v>2511</v>
      </c>
      <c r="D14784">
        <v>16938776486</v>
      </c>
      <c r="E14784">
        <v>0</v>
      </c>
      <c r="F14784">
        <v>0</v>
      </c>
      <c r="G14784">
        <v>0</v>
      </c>
      <c r="H14784">
        <v>13300000000</v>
      </c>
      <c r="I14784">
        <v>340000000</v>
      </c>
      <c r="J14784" s="127">
        <v>3.5000000000000003E-2</v>
      </c>
      <c r="L14784" t="str">
        <f t="shared" si="206"/>
        <v>BEAN</v>
      </c>
      <c r="M14784" s="125">
        <f t="shared" si="207"/>
        <v>13300</v>
      </c>
      <c r="O14784" s="126">
        <f t="shared" si="208"/>
        <v>16938.776485999999</v>
      </c>
    </row>
    <row r="14785" spans="1:15" x14ac:dyDescent="0.25">
      <c r="A14785">
        <v>224</v>
      </c>
      <c r="B14785" t="s">
        <v>621</v>
      </c>
      <c r="C14785" t="s">
        <v>622</v>
      </c>
      <c r="D14785">
        <v>508659581009</v>
      </c>
      <c r="E14785">
        <v>0</v>
      </c>
      <c r="F14785">
        <v>0</v>
      </c>
      <c r="G14785">
        <v>0</v>
      </c>
      <c r="H14785">
        <v>12700000000</v>
      </c>
      <c r="I14785">
        <v>340000000</v>
      </c>
      <c r="J14785" s="127">
        <v>0.01</v>
      </c>
      <c r="L14785" t="str">
        <f t="shared" si="206"/>
        <v>LOCO</v>
      </c>
      <c r="M14785" s="125">
        <f t="shared" si="207"/>
        <v>12700</v>
      </c>
      <c r="O14785" s="126">
        <f t="shared" si="208"/>
        <v>508659.58100900002</v>
      </c>
    </row>
    <row r="14786" spans="1:15" x14ac:dyDescent="0.25">
      <c r="A14786">
        <v>224</v>
      </c>
      <c r="B14786" t="s">
        <v>1448</v>
      </c>
      <c r="C14786" t="s">
        <v>1449</v>
      </c>
      <c r="D14786">
        <v>20545244885</v>
      </c>
      <c r="E14786">
        <v>0</v>
      </c>
      <c r="F14786">
        <v>0</v>
      </c>
      <c r="G14786">
        <v>0</v>
      </c>
      <c r="H14786">
        <v>12500000000</v>
      </c>
      <c r="I14786">
        <v>345000000</v>
      </c>
      <c r="J14786" s="127">
        <v>0.05</v>
      </c>
      <c r="L14786" t="str">
        <f t="shared" si="206"/>
        <v>DRTIC</v>
      </c>
      <c r="M14786" s="125">
        <f t="shared" si="207"/>
        <v>12500</v>
      </c>
      <c r="O14786" s="126">
        <f t="shared" si="208"/>
        <v>20545.244885</v>
      </c>
    </row>
    <row r="14787" spans="1:15" x14ac:dyDescent="0.25">
      <c r="A14787">
        <v>224</v>
      </c>
      <c r="B14787" t="s">
        <v>1388</v>
      </c>
      <c r="C14787" t="s">
        <v>1389</v>
      </c>
      <c r="D14787">
        <v>2012882036819</v>
      </c>
      <c r="E14787">
        <v>0</v>
      </c>
      <c r="F14787">
        <v>0</v>
      </c>
      <c r="G14787">
        <v>3</v>
      </c>
      <c r="H14787">
        <v>12400000000</v>
      </c>
      <c r="I14787">
        <v>340000000</v>
      </c>
      <c r="J14787" s="127">
        <v>0.01</v>
      </c>
      <c r="L14787" t="str">
        <f t="shared" si="206"/>
        <v>BELLA</v>
      </c>
      <c r="M14787" s="125">
        <f t="shared" si="207"/>
        <v>12400</v>
      </c>
      <c r="O14787" s="126">
        <f t="shared" si="208"/>
        <v>2012882.036819</v>
      </c>
    </row>
    <row r="14788" spans="1:15" x14ac:dyDescent="0.25">
      <c r="A14788">
        <v>224</v>
      </c>
      <c r="B14788" t="s">
        <v>1153</v>
      </c>
      <c r="C14788" t="s">
        <v>1154</v>
      </c>
      <c r="D14788">
        <v>704108112603</v>
      </c>
      <c r="E14788">
        <v>0</v>
      </c>
      <c r="F14788">
        <v>0</v>
      </c>
      <c r="G14788">
        <v>1</v>
      </c>
      <c r="H14788">
        <v>12000000000</v>
      </c>
      <c r="I14788">
        <v>340000000</v>
      </c>
      <c r="J14788" s="127">
        <v>0.02</v>
      </c>
      <c r="L14788" t="str">
        <f t="shared" si="206"/>
        <v>S4M</v>
      </c>
      <c r="M14788" s="125">
        <f t="shared" si="207"/>
        <v>12000</v>
      </c>
      <c r="O14788" s="126">
        <f t="shared" si="208"/>
        <v>704108.11260300002</v>
      </c>
    </row>
    <row r="14789" spans="1:15" x14ac:dyDescent="0.25">
      <c r="A14789">
        <v>224</v>
      </c>
      <c r="B14789" t="s">
        <v>2635</v>
      </c>
      <c r="D14789">
        <v>13995709068</v>
      </c>
      <c r="E14789">
        <v>0</v>
      </c>
      <c r="F14789">
        <v>0</v>
      </c>
      <c r="G14789">
        <v>0</v>
      </c>
      <c r="H14789">
        <v>12000000000</v>
      </c>
      <c r="I14789">
        <v>340000000</v>
      </c>
      <c r="J14789" s="127">
        <v>7.4999999999999997E-2</v>
      </c>
      <c r="L14789">
        <f t="shared" si="206"/>
        <v>0</v>
      </c>
      <c r="M14789" s="125">
        <f t="shared" si="207"/>
        <v>12000</v>
      </c>
      <c r="O14789" s="126">
        <f t="shared" si="208"/>
        <v>13995.709068</v>
      </c>
    </row>
    <row r="14790" spans="1:15" x14ac:dyDescent="0.25">
      <c r="A14790">
        <v>224</v>
      </c>
      <c r="B14790" t="s">
        <v>2603</v>
      </c>
      <c r="C14790" t="s">
        <v>2604</v>
      </c>
      <c r="D14790">
        <v>11724003237</v>
      </c>
      <c r="E14790">
        <v>0</v>
      </c>
      <c r="F14790">
        <v>0</v>
      </c>
      <c r="G14790">
        <v>0</v>
      </c>
      <c r="H14790">
        <v>11500000000</v>
      </c>
      <c r="I14790">
        <v>340000000</v>
      </c>
      <c r="J14790" s="127">
        <v>5.0000000000000001E-3</v>
      </c>
      <c r="L14790" t="str">
        <f t="shared" si="206"/>
        <v>YOGI</v>
      </c>
      <c r="M14790" s="125">
        <f t="shared" si="207"/>
        <v>11500</v>
      </c>
      <c r="O14790" s="126">
        <f t="shared" si="208"/>
        <v>11724.003237000001</v>
      </c>
    </row>
    <row r="14791" spans="1:15" x14ac:dyDescent="0.25">
      <c r="A14791">
        <v>224</v>
      </c>
      <c r="B14791" t="s">
        <v>1181</v>
      </c>
      <c r="C14791" t="s">
        <v>1182</v>
      </c>
      <c r="D14791">
        <v>223769406418</v>
      </c>
      <c r="E14791">
        <v>0</v>
      </c>
      <c r="F14791">
        <v>0</v>
      </c>
      <c r="G14791">
        <v>0</v>
      </c>
      <c r="H14791">
        <v>11500000000</v>
      </c>
      <c r="I14791">
        <v>400000000</v>
      </c>
      <c r="J14791" s="127">
        <v>0.03</v>
      </c>
      <c r="L14791" t="str">
        <f t="shared" si="206"/>
        <v>EVRST</v>
      </c>
      <c r="M14791" s="125">
        <f t="shared" si="207"/>
        <v>11500</v>
      </c>
      <c r="O14791" s="126">
        <f t="shared" si="208"/>
        <v>223769.406418</v>
      </c>
    </row>
    <row r="14792" spans="1:15" x14ac:dyDescent="0.25">
      <c r="A14792">
        <v>224</v>
      </c>
      <c r="B14792" t="s">
        <v>2297</v>
      </c>
      <c r="C14792" t="s">
        <v>2298</v>
      </c>
      <c r="D14792">
        <v>37724266347</v>
      </c>
      <c r="E14792">
        <v>0</v>
      </c>
      <c r="F14792">
        <v>0</v>
      </c>
      <c r="G14792">
        <v>0</v>
      </c>
      <c r="H14792">
        <v>11500000000</v>
      </c>
      <c r="I14792">
        <v>340000000</v>
      </c>
      <c r="J14792" s="127">
        <v>0.03</v>
      </c>
      <c r="L14792" t="str">
        <f t="shared" si="206"/>
        <v>AMST</v>
      </c>
      <c r="M14792" s="125">
        <f t="shared" si="207"/>
        <v>11500</v>
      </c>
      <c r="O14792" s="126">
        <f t="shared" si="208"/>
        <v>37724.266346999997</v>
      </c>
    </row>
    <row r="14793" spans="1:15" x14ac:dyDescent="0.25">
      <c r="A14793">
        <v>224</v>
      </c>
      <c r="B14793" t="s">
        <v>1858</v>
      </c>
      <c r="C14793" t="s">
        <v>1859</v>
      </c>
      <c r="D14793">
        <v>117228615160</v>
      </c>
      <c r="E14793">
        <v>0</v>
      </c>
      <c r="F14793">
        <v>0</v>
      </c>
      <c r="G14793">
        <v>0</v>
      </c>
      <c r="H14793">
        <v>11000000000</v>
      </c>
      <c r="I14793">
        <v>340000000</v>
      </c>
      <c r="J14793" s="127">
        <v>0.02</v>
      </c>
      <c r="L14793" t="str">
        <f t="shared" si="206"/>
        <v>IKIGA</v>
      </c>
      <c r="M14793" s="125">
        <f t="shared" si="207"/>
        <v>11000</v>
      </c>
      <c r="O14793" s="126">
        <f t="shared" si="208"/>
        <v>117228.61516</v>
      </c>
    </row>
    <row r="14794" spans="1:15" x14ac:dyDescent="0.25">
      <c r="A14794">
        <v>224</v>
      </c>
      <c r="B14794" t="s">
        <v>1372</v>
      </c>
      <c r="C14794" t="s">
        <v>1373</v>
      </c>
      <c r="D14794">
        <v>139995358348</v>
      </c>
      <c r="E14794">
        <v>0</v>
      </c>
      <c r="F14794">
        <v>0</v>
      </c>
      <c r="G14794">
        <v>0</v>
      </c>
      <c r="H14794">
        <v>10555000000</v>
      </c>
      <c r="I14794">
        <v>340000000</v>
      </c>
      <c r="J14794" s="127">
        <v>3.3000000000000002E-2</v>
      </c>
      <c r="L14794" t="str">
        <f t="shared" si="206"/>
        <v>QNTY</v>
      </c>
      <c r="M14794" s="125">
        <f t="shared" si="207"/>
        <v>10555</v>
      </c>
      <c r="O14794" s="126">
        <f t="shared" si="208"/>
        <v>139995.35834800001</v>
      </c>
    </row>
    <row r="14795" spans="1:15" x14ac:dyDescent="0.25">
      <c r="A14795">
        <v>224</v>
      </c>
      <c r="B14795" t="s">
        <v>1882</v>
      </c>
      <c r="C14795" t="s">
        <v>1883</v>
      </c>
      <c r="D14795">
        <v>7863979911639</v>
      </c>
      <c r="E14795">
        <v>0</v>
      </c>
      <c r="F14795">
        <v>0</v>
      </c>
      <c r="G14795">
        <v>6</v>
      </c>
      <c r="H14795">
        <v>10500000000</v>
      </c>
      <c r="I14795">
        <v>340000000</v>
      </c>
      <c r="J14795" s="127">
        <v>0.03</v>
      </c>
      <c r="L14795" t="str">
        <f t="shared" si="206"/>
        <v>MESH</v>
      </c>
      <c r="M14795" s="125">
        <f t="shared" si="207"/>
        <v>10500</v>
      </c>
      <c r="O14795" s="126">
        <f t="shared" si="208"/>
        <v>7863979.9116390003</v>
      </c>
    </row>
    <row r="14796" spans="1:15" x14ac:dyDescent="0.25">
      <c r="A14796">
        <v>224</v>
      </c>
      <c r="B14796" t="s">
        <v>1190</v>
      </c>
      <c r="C14796" t="s">
        <v>1191</v>
      </c>
      <c r="D14796">
        <v>42733939932</v>
      </c>
      <c r="E14796">
        <v>0</v>
      </c>
      <c r="F14796">
        <v>0</v>
      </c>
      <c r="G14796">
        <v>0</v>
      </c>
      <c r="H14796">
        <v>10500000000</v>
      </c>
      <c r="I14796">
        <v>340000000</v>
      </c>
      <c r="J14796" s="127">
        <v>0.01</v>
      </c>
      <c r="L14796" t="str">
        <f t="shared" si="206"/>
        <v>HYPT</v>
      </c>
      <c r="M14796" s="125">
        <f t="shared" si="207"/>
        <v>10500</v>
      </c>
      <c r="O14796" s="126">
        <f t="shared" si="208"/>
        <v>42733.939932000001</v>
      </c>
    </row>
    <row r="14797" spans="1:15" x14ac:dyDescent="0.25">
      <c r="A14797">
        <v>224</v>
      </c>
      <c r="B14797" t="s">
        <v>2350</v>
      </c>
      <c r="C14797" t="s">
        <v>2351</v>
      </c>
      <c r="D14797">
        <v>982530500959</v>
      </c>
      <c r="E14797">
        <v>0</v>
      </c>
      <c r="F14797">
        <v>0</v>
      </c>
      <c r="G14797">
        <v>0</v>
      </c>
      <c r="H14797">
        <v>10101211716</v>
      </c>
      <c r="I14797">
        <v>340000000</v>
      </c>
      <c r="J14797" s="127">
        <v>0.02</v>
      </c>
      <c r="L14797" t="str">
        <f t="shared" si="206"/>
        <v>ADAES</v>
      </c>
      <c r="M14797" s="125">
        <f t="shared" si="207"/>
        <v>10101.211716</v>
      </c>
      <c r="O14797" s="126">
        <f t="shared" si="208"/>
        <v>982530.50095899997</v>
      </c>
    </row>
    <row r="14798" spans="1:15" x14ac:dyDescent="0.25">
      <c r="A14798">
        <v>224</v>
      </c>
      <c r="B14798" t="s">
        <v>2355</v>
      </c>
      <c r="C14798" t="s">
        <v>2356</v>
      </c>
      <c r="D14798">
        <v>41654483750</v>
      </c>
      <c r="E14798">
        <v>0</v>
      </c>
      <c r="F14798">
        <v>0</v>
      </c>
      <c r="G14798">
        <v>0</v>
      </c>
      <c r="H14798">
        <v>10100000000</v>
      </c>
      <c r="I14798">
        <v>340000000</v>
      </c>
      <c r="J14798" s="127">
        <v>3.5000000000000003E-2</v>
      </c>
      <c r="L14798" t="str">
        <f t="shared" si="206"/>
        <v>EBS</v>
      </c>
      <c r="M14798" s="125">
        <f t="shared" si="207"/>
        <v>10100</v>
      </c>
      <c r="O14798" s="126">
        <f t="shared" si="208"/>
        <v>41654.483749999999</v>
      </c>
    </row>
    <row r="14799" spans="1:15" x14ac:dyDescent="0.25">
      <c r="A14799">
        <v>224</v>
      </c>
      <c r="B14799" t="s">
        <v>2060</v>
      </c>
      <c r="C14799" t="s">
        <v>2061</v>
      </c>
      <c r="D14799">
        <v>12169910053</v>
      </c>
      <c r="E14799">
        <v>0</v>
      </c>
      <c r="F14799">
        <v>0</v>
      </c>
      <c r="G14799">
        <v>0</v>
      </c>
      <c r="H14799">
        <v>10100000000</v>
      </c>
      <c r="I14799">
        <v>340000000</v>
      </c>
      <c r="J14799" s="127">
        <v>0</v>
      </c>
      <c r="L14799" t="str">
        <f t="shared" si="206"/>
        <v>DUNE</v>
      </c>
      <c r="M14799" s="125">
        <f t="shared" si="207"/>
        <v>10100</v>
      </c>
      <c r="O14799" s="126">
        <f t="shared" si="208"/>
        <v>12169.910053</v>
      </c>
    </row>
    <row r="14800" spans="1:15" x14ac:dyDescent="0.25">
      <c r="A14800">
        <v>224</v>
      </c>
      <c r="B14800" t="s">
        <v>1906</v>
      </c>
      <c r="C14800" t="s">
        <v>1907</v>
      </c>
      <c r="D14800">
        <v>422458253808</v>
      </c>
      <c r="E14800">
        <v>0</v>
      </c>
      <c r="F14800">
        <v>0</v>
      </c>
      <c r="G14800">
        <v>0</v>
      </c>
      <c r="H14800">
        <v>10100000000</v>
      </c>
      <c r="I14800">
        <v>340000000</v>
      </c>
      <c r="J14800" s="127">
        <v>0.03</v>
      </c>
      <c r="L14800" t="str">
        <f t="shared" si="206"/>
        <v>MAMAK</v>
      </c>
      <c r="M14800" s="125">
        <f t="shared" si="207"/>
        <v>10100</v>
      </c>
      <c r="O14800" s="126">
        <f t="shared" si="208"/>
        <v>422458.25380800001</v>
      </c>
    </row>
    <row r="14801" spans="1:15" x14ac:dyDescent="0.25">
      <c r="A14801">
        <v>224</v>
      </c>
      <c r="B14801" t="s">
        <v>290</v>
      </c>
      <c r="C14801" t="s">
        <v>291</v>
      </c>
      <c r="D14801">
        <v>11598130</v>
      </c>
      <c r="E14801">
        <v>0</v>
      </c>
      <c r="F14801">
        <v>0</v>
      </c>
      <c r="G14801">
        <v>0</v>
      </c>
      <c r="H14801">
        <v>10000000000</v>
      </c>
      <c r="I14801">
        <v>340000000</v>
      </c>
      <c r="J14801" s="127">
        <v>0</v>
      </c>
      <c r="L14801" t="str">
        <f t="shared" si="206"/>
        <v>ZOUL</v>
      </c>
      <c r="M14801" s="125">
        <f t="shared" si="207"/>
        <v>10000</v>
      </c>
      <c r="O14801" s="126">
        <f t="shared" si="208"/>
        <v>11.598129999999999</v>
      </c>
    </row>
    <row r="14802" spans="1:15" x14ac:dyDescent="0.25">
      <c r="A14802">
        <v>224</v>
      </c>
      <c r="B14802" t="s">
        <v>956</v>
      </c>
      <c r="C14802" t="s">
        <v>957</v>
      </c>
      <c r="D14802">
        <v>71538520721</v>
      </c>
      <c r="E14802">
        <v>0</v>
      </c>
      <c r="F14802">
        <v>0</v>
      </c>
      <c r="G14802">
        <v>0</v>
      </c>
      <c r="H14802">
        <v>10000000000</v>
      </c>
      <c r="I14802">
        <v>340000000</v>
      </c>
      <c r="J14802" s="127">
        <v>0.01</v>
      </c>
      <c r="L14802" t="str">
        <f t="shared" si="206"/>
        <v>CSK</v>
      </c>
      <c r="M14802" s="125">
        <f t="shared" si="207"/>
        <v>10000</v>
      </c>
      <c r="O14802" s="126">
        <f t="shared" si="208"/>
        <v>71538.520720999994</v>
      </c>
    </row>
    <row r="14803" spans="1:15" x14ac:dyDescent="0.25">
      <c r="A14803">
        <v>224</v>
      </c>
      <c r="B14803" t="s">
        <v>2337</v>
      </c>
      <c r="C14803" t="s">
        <v>2338</v>
      </c>
      <c r="D14803">
        <v>176240167587040</v>
      </c>
      <c r="E14803">
        <v>0</v>
      </c>
      <c r="F14803">
        <v>0</v>
      </c>
      <c r="G14803">
        <v>83</v>
      </c>
      <c r="H14803">
        <v>10000000000</v>
      </c>
      <c r="I14803">
        <v>340000000</v>
      </c>
      <c r="J14803" s="127">
        <v>0.05</v>
      </c>
      <c r="L14803" t="str">
        <f t="shared" si="206"/>
        <v>SPS</v>
      </c>
      <c r="M14803" s="125">
        <f t="shared" si="207"/>
        <v>10000</v>
      </c>
      <c r="O14803" s="126">
        <f t="shared" si="208"/>
        <v>176240167.58704001</v>
      </c>
    </row>
    <row r="14804" spans="1:15" x14ac:dyDescent="0.25">
      <c r="A14804">
        <v>224</v>
      </c>
      <c r="B14804" t="s">
        <v>1986</v>
      </c>
      <c r="C14804" t="s">
        <v>1987</v>
      </c>
      <c r="D14804">
        <v>1353864563453</v>
      </c>
      <c r="E14804">
        <v>0</v>
      </c>
      <c r="F14804">
        <v>0</v>
      </c>
      <c r="G14804">
        <v>1</v>
      </c>
      <c r="H14804">
        <v>10000000000</v>
      </c>
      <c r="I14804">
        <v>340000000</v>
      </c>
      <c r="J14804" s="127">
        <v>0.01</v>
      </c>
      <c r="L14804" t="str">
        <f t="shared" si="206"/>
        <v>PANDA</v>
      </c>
      <c r="M14804" s="125">
        <f t="shared" si="207"/>
        <v>10000</v>
      </c>
      <c r="O14804" s="126">
        <f t="shared" si="208"/>
        <v>1353864.563453</v>
      </c>
    </row>
    <row r="14805" spans="1:15" x14ac:dyDescent="0.25">
      <c r="A14805">
        <v>224</v>
      </c>
      <c r="B14805" t="s">
        <v>349</v>
      </c>
      <c r="C14805" t="s">
        <v>350</v>
      </c>
      <c r="D14805">
        <v>1454137928931</v>
      </c>
      <c r="E14805">
        <v>0</v>
      </c>
      <c r="F14805">
        <v>0</v>
      </c>
      <c r="G14805">
        <v>2</v>
      </c>
      <c r="H14805">
        <v>10000000000</v>
      </c>
      <c r="I14805">
        <v>340000000</v>
      </c>
      <c r="J14805" s="127">
        <v>0</v>
      </c>
      <c r="L14805" t="str">
        <f t="shared" si="206"/>
        <v>WIRAðŸŒ</v>
      </c>
      <c r="M14805" s="125">
        <f t="shared" si="207"/>
        <v>10000</v>
      </c>
      <c r="O14805" s="126">
        <f t="shared" si="208"/>
        <v>1454137.9289309999</v>
      </c>
    </row>
    <row r="14806" spans="1:15" x14ac:dyDescent="0.25">
      <c r="A14806">
        <v>224</v>
      </c>
      <c r="B14806" t="s">
        <v>209</v>
      </c>
      <c r="C14806" t="s">
        <v>210</v>
      </c>
      <c r="D14806">
        <v>102806505986</v>
      </c>
      <c r="E14806">
        <v>0</v>
      </c>
      <c r="F14806">
        <v>0</v>
      </c>
      <c r="G14806">
        <v>0</v>
      </c>
      <c r="H14806">
        <v>10000000000</v>
      </c>
      <c r="I14806">
        <v>340000000</v>
      </c>
      <c r="J14806" s="127">
        <v>1.9E-2</v>
      </c>
      <c r="L14806" t="str">
        <f t="shared" si="206"/>
        <v>THNKS</v>
      </c>
      <c r="M14806" s="125">
        <f t="shared" si="207"/>
        <v>10000</v>
      </c>
      <c r="O14806" s="126">
        <f t="shared" si="208"/>
        <v>102806.505986</v>
      </c>
    </row>
    <row r="14807" spans="1:15" x14ac:dyDescent="0.25">
      <c r="A14807">
        <v>224</v>
      </c>
      <c r="B14807" t="s">
        <v>505</v>
      </c>
      <c r="C14807" t="s">
        <v>506</v>
      </c>
      <c r="D14807">
        <v>331375921940</v>
      </c>
      <c r="E14807">
        <v>0</v>
      </c>
      <c r="F14807">
        <v>0</v>
      </c>
      <c r="G14807">
        <v>0</v>
      </c>
      <c r="H14807">
        <v>10000000000</v>
      </c>
      <c r="I14807">
        <v>340000000</v>
      </c>
      <c r="J14807" s="127">
        <v>0.03</v>
      </c>
      <c r="L14807" t="str">
        <f t="shared" si="206"/>
        <v>BWS</v>
      </c>
      <c r="M14807" s="125">
        <f t="shared" si="207"/>
        <v>10000</v>
      </c>
      <c r="O14807" s="126">
        <f t="shared" si="208"/>
        <v>331375.92193999997</v>
      </c>
    </row>
    <row r="14808" spans="1:15" x14ac:dyDescent="0.25">
      <c r="A14808">
        <v>224</v>
      </c>
      <c r="B14808" t="s">
        <v>2725</v>
      </c>
      <c r="D14808">
        <v>0</v>
      </c>
      <c r="E14808">
        <v>0</v>
      </c>
      <c r="F14808">
        <v>0</v>
      </c>
      <c r="G14808">
        <v>0</v>
      </c>
      <c r="H14808">
        <v>10000000000</v>
      </c>
      <c r="I14808">
        <v>340000000</v>
      </c>
      <c r="J14808" s="127">
        <v>7.4999999999999997E-2</v>
      </c>
      <c r="L14808">
        <f t="shared" si="206"/>
        <v>0</v>
      </c>
      <c r="M14808" s="125">
        <f t="shared" si="207"/>
        <v>10000</v>
      </c>
      <c r="O14808" s="126">
        <f t="shared" si="208"/>
        <v>0</v>
      </c>
    </row>
    <row r="14809" spans="1:15" x14ac:dyDescent="0.25">
      <c r="A14809">
        <v>224</v>
      </c>
      <c r="B14809" t="s">
        <v>2407</v>
      </c>
      <c r="C14809" t="s">
        <v>2408</v>
      </c>
      <c r="D14809">
        <v>1385170572087</v>
      </c>
      <c r="E14809">
        <v>0</v>
      </c>
      <c r="F14809">
        <v>0</v>
      </c>
      <c r="G14809">
        <v>0</v>
      </c>
      <c r="H14809">
        <v>10000000000</v>
      </c>
      <c r="I14809">
        <v>340000000</v>
      </c>
      <c r="J14809" s="127">
        <v>0</v>
      </c>
      <c r="L14809" t="str">
        <f t="shared" si="206"/>
        <v>WIRAðŸŒ </v>
      </c>
      <c r="M14809" s="125">
        <f t="shared" si="207"/>
        <v>10000</v>
      </c>
      <c r="O14809" s="126">
        <f t="shared" si="208"/>
        <v>1385170.5720869999</v>
      </c>
    </row>
    <row r="14810" spans="1:15" x14ac:dyDescent="0.25">
      <c r="A14810">
        <v>224</v>
      </c>
      <c r="B14810" t="s">
        <v>2266</v>
      </c>
      <c r="C14810" t="s">
        <v>2267</v>
      </c>
      <c r="D14810">
        <v>14199049519067</v>
      </c>
      <c r="E14810">
        <v>0</v>
      </c>
      <c r="F14810">
        <v>0</v>
      </c>
      <c r="G14810">
        <v>5</v>
      </c>
      <c r="H14810">
        <v>10000000000</v>
      </c>
      <c r="I14810">
        <v>340000000</v>
      </c>
      <c r="J14810" s="127">
        <v>0.02</v>
      </c>
      <c r="L14810" t="str">
        <f t="shared" si="206"/>
        <v>ADAAP</v>
      </c>
      <c r="M14810" s="125">
        <f t="shared" si="207"/>
        <v>10000</v>
      </c>
      <c r="O14810" s="126">
        <f t="shared" si="208"/>
        <v>14199049.519067001</v>
      </c>
    </row>
    <row r="14811" spans="1:15" x14ac:dyDescent="0.25">
      <c r="A14811">
        <v>224</v>
      </c>
      <c r="B14811" t="s">
        <v>443</v>
      </c>
      <c r="C14811" t="s">
        <v>444</v>
      </c>
      <c r="D14811">
        <v>507536239659</v>
      </c>
      <c r="E14811">
        <v>0</v>
      </c>
      <c r="F14811">
        <v>0</v>
      </c>
      <c r="G14811">
        <v>0</v>
      </c>
      <c r="H14811">
        <v>10000000000</v>
      </c>
      <c r="I14811">
        <v>340000000</v>
      </c>
      <c r="J14811" s="127">
        <v>2.5000000000000001E-2</v>
      </c>
      <c r="L14811" t="str">
        <f t="shared" si="206"/>
        <v>ASN</v>
      </c>
      <c r="M14811" s="125">
        <f t="shared" si="207"/>
        <v>10000</v>
      </c>
      <c r="O14811" s="126">
        <f t="shared" si="208"/>
        <v>507536.23965900001</v>
      </c>
    </row>
    <row r="14812" spans="1:15" x14ac:dyDescent="0.25">
      <c r="A14812">
        <v>224</v>
      </c>
      <c r="B14812" t="s">
        <v>1006</v>
      </c>
      <c r="C14812" t="s">
        <v>1007</v>
      </c>
      <c r="D14812">
        <v>61791386734</v>
      </c>
      <c r="E14812">
        <v>0</v>
      </c>
      <c r="F14812">
        <v>0</v>
      </c>
      <c r="G14812">
        <v>0</v>
      </c>
      <c r="H14812">
        <v>10000000000</v>
      </c>
      <c r="I14812">
        <v>340000000</v>
      </c>
      <c r="J14812" s="127">
        <v>0</v>
      </c>
      <c r="L14812" t="str">
        <f t="shared" si="206"/>
        <v>DRAGO</v>
      </c>
      <c r="M14812" s="125">
        <f t="shared" si="207"/>
        <v>10000</v>
      </c>
      <c r="O14812" s="126">
        <f t="shared" si="208"/>
        <v>61791.386734</v>
      </c>
    </row>
    <row r="14813" spans="1:15" x14ac:dyDescent="0.25">
      <c r="A14813">
        <v>224</v>
      </c>
      <c r="B14813" t="s">
        <v>2180</v>
      </c>
      <c r="C14813" t="s">
        <v>2181</v>
      </c>
      <c r="D14813">
        <v>108447193764</v>
      </c>
      <c r="E14813">
        <v>0</v>
      </c>
      <c r="F14813">
        <v>0</v>
      </c>
      <c r="G14813">
        <v>1</v>
      </c>
      <c r="H14813">
        <v>10000000000</v>
      </c>
      <c r="I14813">
        <v>340000000</v>
      </c>
      <c r="J14813" s="127">
        <v>0.01</v>
      </c>
      <c r="L14813" t="str">
        <f t="shared" si="206"/>
        <v>KROM</v>
      </c>
      <c r="M14813" s="125">
        <f t="shared" si="207"/>
        <v>10000</v>
      </c>
      <c r="O14813" s="126">
        <f t="shared" si="208"/>
        <v>108447.193764</v>
      </c>
    </row>
    <row r="14814" spans="1:15" x14ac:dyDescent="0.25">
      <c r="A14814">
        <v>224</v>
      </c>
      <c r="B14814" t="s">
        <v>394</v>
      </c>
      <c r="C14814" t="s">
        <v>395</v>
      </c>
      <c r="D14814">
        <v>23546835945</v>
      </c>
      <c r="E14814">
        <v>0</v>
      </c>
      <c r="F14814">
        <v>0</v>
      </c>
      <c r="G14814">
        <v>0</v>
      </c>
      <c r="H14814">
        <v>10000000000</v>
      </c>
      <c r="I14814">
        <v>340000000</v>
      </c>
      <c r="J14814" s="127">
        <v>0.01</v>
      </c>
      <c r="L14814" t="str">
        <f t="shared" si="206"/>
        <v>KODAI</v>
      </c>
      <c r="M14814" s="125">
        <f t="shared" si="207"/>
        <v>10000</v>
      </c>
      <c r="O14814" s="126">
        <f t="shared" si="208"/>
        <v>23546.835944999999</v>
      </c>
    </row>
    <row r="14815" spans="1:15" x14ac:dyDescent="0.25">
      <c r="A14815">
        <v>224</v>
      </c>
      <c r="B14815" t="s">
        <v>1171</v>
      </c>
      <c r="C14815" t="s">
        <v>1172</v>
      </c>
      <c r="D14815">
        <v>44732467274</v>
      </c>
      <c r="E14815">
        <v>0</v>
      </c>
      <c r="F14815">
        <v>0</v>
      </c>
      <c r="G14815">
        <v>0</v>
      </c>
      <c r="H14815">
        <v>10000000000</v>
      </c>
      <c r="I14815">
        <v>340000000</v>
      </c>
      <c r="J14815" s="127">
        <v>0.01</v>
      </c>
      <c r="L14815" t="str">
        <f t="shared" si="206"/>
        <v>GEN00</v>
      </c>
      <c r="M14815" s="125">
        <f t="shared" si="207"/>
        <v>10000</v>
      </c>
      <c r="O14815" s="126">
        <f t="shared" si="208"/>
        <v>44732.467274000002</v>
      </c>
    </row>
    <row r="14816" spans="1:15" x14ac:dyDescent="0.25">
      <c r="A14816">
        <v>224</v>
      </c>
      <c r="B14816" t="s">
        <v>2702</v>
      </c>
      <c r="C14816" t="s">
        <v>2703</v>
      </c>
      <c r="D14816">
        <v>10095434153</v>
      </c>
      <c r="E14816">
        <v>0</v>
      </c>
      <c r="F14816">
        <v>0</v>
      </c>
      <c r="G14816">
        <v>0</v>
      </c>
      <c r="H14816">
        <v>10000000000</v>
      </c>
      <c r="I14816">
        <v>340000000</v>
      </c>
      <c r="J14816" s="127">
        <v>0.03</v>
      </c>
      <c r="L14816" t="str">
        <f t="shared" si="206"/>
        <v>PHONE</v>
      </c>
      <c r="M14816" s="125">
        <f t="shared" si="207"/>
        <v>10000</v>
      </c>
      <c r="O14816" s="126">
        <f t="shared" si="208"/>
        <v>10095.434153</v>
      </c>
    </row>
    <row r="14817" spans="1:15" x14ac:dyDescent="0.25">
      <c r="A14817">
        <v>224</v>
      </c>
      <c r="B14817" t="s">
        <v>600</v>
      </c>
      <c r="C14817" t="s">
        <v>601</v>
      </c>
      <c r="D14817">
        <v>272093781670</v>
      </c>
      <c r="E14817">
        <v>0</v>
      </c>
      <c r="F14817">
        <v>0</v>
      </c>
      <c r="G14817">
        <v>0</v>
      </c>
      <c r="H14817">
        <v>10000000000</v>
      </c>
      <c r="I14817">
        <v>340000000</v>
      </c>
      <c r="J14817" s="127">
        <v>1.9900000000000001E-2</v>
      </c>
      <c r="L14817" t="str">
        <f t="shared" si="206"/>
        <v>AOA01</v>
      </c>
      <c r="M14817" s="125">
        <f t="shared" si="207"/>
        <v>10000</v>
      </c>
      <c r="O14817" s="126">
        <f t="shared" si="208"/>
        <v>272093.78167</v>
      </c>
    </row>
    <row r="14818" spans="1:15" x14ac:dyDescent="0.25">
      <c r="A14818">
        <v>224</v>
      </c>
      <c r="B14818" t="s">
        <v>2740</v>
      </c>
      <c r="C14818" t="s">
        <v>2741</v>
      </c>
      <c r="D14818">
        <v>10597618310</v>
      </c>
      <c r="E14818">
        <v>0</v>
      </c>
      <c r="F14818">
        <v>0</v>
      </c>
      <c r="G14818">
        <v>0</v>
      </c>
      <c r="H14818">
        <v>10000000000</v>
      </c>
      <c r="I14818">
        <v>340000000</v>
      </c>
      <c r="J14818" s="127">
        <v>0.03</v>
      </c>
      <c r="L14818" t="str">
        <f t="shared" si="206"/>
        <v>LIEBE</v>
      </c>
      <c r="M14818" s="125">
        <f t="shared" si="207"/>
        <v>10000</v>
      </c>
      <c r="O14818" s="126">
        <f t="shared" si="208"/>
        <v>10597.61831</v>
      </c>
    </row>
    <row r="14819" spans="1:15" x14ac:dyDescent="0.25">
      <c r="A14819">
        <v>224</v>
      </c>
      <c r="B14819" t="s">
        <v>1226</v>
      </c>
      <c r="C14819" t="s">
        <v>1227</v>
      </c>
      <c r="D14819">
        <v>36990558759</v>
      </c>
      <c r="E14819">
        <v>0</v>
      </c>
      <c r="F14819">
        <v>0</v>
      </c>
      <c r="G14819">
        <v>0</v>
      </c>
      <c r="H14819">
        <v>10000000000</v>
      </c>
      <c r="I14819">
        <v>340000000</v>
      </c>
      <c r="J14819" s="127">
        <v>0.02</v>
      </c>
      <c r="L14819" t="str">
        <f t="shared" si="206"/>
        <v>BLCK</v>
      </c>
      <c r="M14819" s="125">
        <f t="shared" si="207"/>
        <v>10000</v>
      </c>
      <c r="O14819" s="126">
        <f t="shared" si="208"/>
        <v>36990.558759</v>
      </c>
    </row>
    <row r="14820" spans="1:15" x14ac:dyDescent="0.25">
      <c r="A14820">
        <v>224</v>
      </c>
      <c r="B14820" t="s">
        <v>1617</v>
      </c>
      <c r="C14820" t="s">
        <v>1618</v>
      </c>
      <c r="D14820">
        <v>19561113384</v>
      </c>
      <c r="E14820">
        <v>0</v>
      </c>
      <c r="F14820">
        <v>0</v>
      </c>
      <c r="G14820">
        <v>0</v>
      </c>
      <c r="H14820">
        <v>10000000000</v>
      </c>
      <c r="I14820">
        <v>340000000</v>
      </c>
      <c r="J14820" s="127">
        <v>0.02</v>
      </c>
      <c r="L14820" t="str">
        <f t="shared" si="206"/>
        <v>VALUE</v>
      </c>
      <c r="M14820" s="125">
        <f t="shared" si="207"/>
        <v>10000</v>
      </c>
      <c r="O14820" s="126">
        <f t="shared" si="208"/>
        <v>19561.113384</v>
      </c>
    </row>
    <row r="14821" spans="1:15" x14ac:dyDescent="0.25">
      <c r="A14821">
        <v>224</v>
      </c>
      <c r="B14821" t="s">
        <v>2731</v>
      </c>
      <c r="C14821" t="s">
        <v>2732</v>
      </c>
      <c r="D14821">
        <v>10024313116</v>
      </c>
      <c r="E14821">
        <v>0</v>
      </c>
      <c r="F14821">
        <v>0</v>
      </c>
      <c r="G14821">
        <v>0</v>
      </c>
      <c r="H14821">
        <v>10000000000</v>
      </c>
      <c r="I14821">
        <v>340000000</v>
      </c>
      <c r="J14821" s="127">
        <v>3.4000000000000002E-2</v>
      </c>
      <c r="L14821" t="str">
        <f t="shared" si="206"/>
        <v>TAIJI</v>
      </c>
      <c r="M14821" s="125">
        <f t="shared" si="207"/>
        <v>10000</v>
      </c>
      <c r="O14821" s="126">
        <f t="shared" si="208"/>
        <v>10024.313115999999</v>
      </c>
    </row>
    <row r="14822" spans="1:15" x14ac:dyDescent="0.25">
      <c r="A14822">
        <v>224</v>
      </c>
      <c r="B14822" t="s">
        <v>1050</v>
      </c>
      <c r="C14822" t="s">
        <v>1051</v>
      </c>
      <c r="D14822">
        <v>72917818903</v>
      </c>
      <c r="E14822">
        <v>0</v>
      </c>
      <c r="F14822">
        <v>0</v>
      </c>
      <c r="G14822">
        <v>0</v>
      </c>
      <c r="H14822">
        <v>10000000000</v>
      </c>
      <c r="I14822">
        <v>340000000</v>
      </c>
      <c r="J14822" s="127">
        <v>8.9999999999999993E-3</v>
      </c>
      <c r="L14822" t="str">
        <f t="shared" si="206"/>
        <v>HOLY</v>
      </c>
      <c r="M14822" s="125">
        <f t="shared" si="207"/>
        <v>10000</v>
      </c>
      <c r="O14822" s="126">
        <f t="shared" si="208"/>
        <v>72917.818903000007</v>
      </c>
    </row>
    <row r="14823" spans="1:15" x14ac:dyDescent="0.25">
      <c r="A14823">
        <v>224</v>
      </c>
      <c r="B14823" t="s">
        <v>2062</v>
      </c>
      <c r="C14823" t="s">
        <v>1005</v>
      </c>
      <c r="D14823">
        <v>15550432571</v>
      </c>
      <c r="E14823">
        <v>0</v>
      </c>
      <c r="F14823">
        <v>0</v>
      </c>
      <c r="G14823">
        <v>0</v>
      </c>
      <c r="H14823">
        <v>10000000000</v>
      </c>
      <c r="I14823">
        <v>340000000</v>
      </c>
      <c r="J14823" s="127">
        <v>0.02</v>
      </c>
      <c r="L14823" t="str">
        <f t="shared" si="206"/>
        <v>MAKU</v>
      </c>
      <c r="M14823" s="125">
        <f t="shared" si="207"/>
        <v>10000</v>
      </c>
      <c r="O14823" s="126">
        <f t="shared" si="208"/>
        <v>15550.432570999999</v>
      </c>
    </row>
    <row r="14824" spans="1:15" x14ac:dyDescent="0.25">
      <c r="A14824">
        <v>224</v>
      </c>
      <c r="B14824" t="s">
        <v>2721</v>
      </c>
      <c r="C14824" t="s">
        <v>2722</v>
      </c>
      <c r="D14824">
        <v>10007550000</v>
      </c>
      <c r="E14824">
        <v>0</v>
      </c>
      <c r="F14824">
        <v>0</v>
      </c>
      <c r="G14824">
        <v>0</v>
      </c>
      <c r="H14824">
        <v>10000000000</v>
      </c>
      <c r="I14824">
        <v>340000000</v>
      </c>
      <c r="J14824" s="127">
        <v>1.7399999999999999E-2</v>
      </c>
      <c r="L14824" t="str">
        <f t="shared" si="206"/>
        <v>FABLE</v>
      </c>
      <c r="M14824" s="125">
        <f t="shared" si="207"/>
        <v>10000</v>
      </c>
      <c r="O14824" s="126">
        <f t="shared" si="208"/>
        <v>10007.549999999999</v>
      </c>
    </row>
    <row r="14825" spans="1:15" x14ac:dyDescent="0.25">
      <c r="A14825">
        <v>224</v>
      </c>
      <c r="B14825" t="s">
        <v>375</v>
      </c>
      <c r="C14825" t="s">
        <v>376</v>
      </c>
      <c r="D14825">
        <v>28149595992</v>
      </c>
      <c r="E14825">
        <v>0</v>
      </c>
      <c r="F14825">
        <v>0</v>
      </c>
      <c r="G14825">
        <v>0</v>
      </c>
      <c r="H14825">
        <v>10000000000</v>
      </c>
      <c r="I14825">
        <v>340000000</v>
      </c>
      <c r="J14825" s="127">
        <v>0</v>
      </c>
      <c r="L14825" t="str">
        <f t="shared" si="206"/>
        <v>POOL2</v>
      </c>
      <c r="M14825" s="125">
        <f t="shared" si="207"/>
        <v>10000</v>
      </c>
      <c r="O14825" s="126">
        <f t="shared" si="208"/>
        <v>28149.595991999999</v>
      </c>
    </row>
    <row r="14826" spans="1:15" x14ac:dyDescent="0.25">
      <c r="A14826">
        <v>224</v>
      </c>
      <c r="B14826" t="s">
        <v>1346</v>
      </c>
      <c r="C14826" t="s">
        <v>1347</v>
      </c>
      <c r="D14826">
        <v>262097573224</v>
      </c>
      <c r="E14826">
        <v>0</v>
      </c>
      <c r="F14826">
        <v>0</v>
      </c>
      <c r="G14826">
        <v>0</v>
      </c>
      <c r="H14826">
        <v>10000000000</v>
      </c>
      <c r="I14826">
        <v>340000000</v>
      </c>
      <c r="J14826" s="127">
        <v>2.5000000000000001E-2</v>
      </c>
      <c r="L14826" t="str">
        <f t="shared" si="206"/>
        <v>LIME</v>
      </c>
      <c r="M14826" s="125">
        <f t="shared" si="207"/>
        <v>10000</v>
      </c>
      <c r="O14826" s="126">
        <f t="shared" si="208"/>
        <v>262097.57322399999</v>
      </c>
    </row>
    <row r="14827" spans="1:15" x14ac:dyDescent="0.25">
      <c r="A14827">
        <v>224</v>
      </c>
      <c r="B14827" t="s">
        <v>875</v>
      </c>
      <c r="C14827" t="s">
        <v>876</v>
      </c>
      <c r="D14827">
        <v>11497624866</v>
      </c>
      <c r="E14827">
        <v>0</v>
      </c>
      <c r="F14827">
        <v>0</v>
      </c>
      <c r="G14827">
        <v>0</v>
      </c>
      <c r="H14827">
        <v>10000000000</v>
      </c>
      <c r="I14827">
        <v>340000000</v>
      </c>
      <c r="J14827" s="127">
        <v>1E-3</v>
      </c>
      <c r="L14827" t="str">
        <f t="shared" si="206"/>
        <v>BYTE</v>
      </c>
      <c r="M14827" s="125">
        <f t="shared" si="207"/>
        <v>10000</v>
      </c>
      <c r="O14827" s="126">
        <f t="shared" si="208"/>
        <v>11497.624866</v>
      </c>
    </row>
    <row r="14828" spans="1:15" x14ac:dyDescent="0.25">
      <c r="A14828">
        <v>224</v>
      </c>
      <c r="B14828" t="s">
        <v>1623</v>
      </c>
      <c r="C14828" t="s">
        <v>1624</v>
      </c>
      <c r="D14828">
        <v>0</v>
      </c>
      <c r="E14828">
        <v>0</v>
      </c>
      <c r="F14828">
        <v>0</v>
      </c>
      <c r="G14828">
        <v>0</v>
      </c>
      <c r="H14828">
        <v>10000000000</v>
      </c>
      <c r="I14828">
        <v>340000000</v>
      </c>
      <c r="J14828" s="127">
        <v>0.03</v>
      </c>
      <c r="L14828" t="str">
        <f t="shared" si="206"/>
        <v>HAPPY</v>
      </c>
      <c r="M14828" s="125">
        <f t="shared" si="207"/>
        <v>10000</v>
      </c>
      <c r="O14828" s="126">
        <f t="shared" si="208"/>
        <v>0</v>
      </c>
    </row>
    <row r="14829" spans="1:15" x14ac:dyDescent="0.25">
      <c r="A14829">
        <v>224</v>
      </c>
      <c r="B14829" t="s">
        <v>1948</v>
      </c>
      <c r="C14829" t="s">
        <v>1949</v>
      </c>
      <c r="D14829">
        <v>20749265916</v>
      </c>
      <c r="E14829">
        <v>0</v>
      </c>
      <c r="F14829">
        <v>0</v>
      </c>
      <c r="G14829">
        <v>0</v>
      </c>
      <c r="H14829">
        <v>10000000000</v>
      </c>
      <c r="I14829">
        <v>340000000</v>
      </c>
      <c r="J14829" s="127">
        <v>0</v>
      </c>
      <c r="L14829" t="str">
        <f t="shared" si="206"/>
        <v>CAJU</v>
      </c>
      <c r="M14829" s="125">
        <f t="shared" si="207"/>
        <v>10000</v>
      </c>
      <c r="O14829" s="126">
        <f t="shared" si="208"/>
        <v>20749.265916</v>
      </c>
    </row>
    <row r="14830" spans="1:15" x14ac:dyDescent="0.25">
      <c r="A14830">
        <v>224</v>
      </c>
      <c r="B14830" t="s">
        <v>232</v>
      </c>
      <c r="C14830" t="s">
        <v>233</v>
      </c>
      <c r="D14830">
        <v>0</v>
      </c>
      <c r="E14830">
        <v>0</v>
      </c>
      <c r="F14830">
        <v>0</v>
      </c>
      <c r="G14830">
        <v>0</v>
      </c>
      <c r="H14830">
        <v>10000000000</v>
      </c>
      <c r="I14830">
        <v>340000000</v>
      </c>
      <c r="J14830" s="127">
        <v>0</v>
      </c>
      <c r="L14830" t="str">
        <f t="shared" si="206"/>
        <v>CHKN2</v>
      </c>
      <c r="M14830" s="125">
        <f t="shared" si="207"/>
        <v>10000</v>
      </c>
      <c r="O14830" s="126">
        <f t="shared" si="208"/>
        <v>0</v>
      </c>
    </row>
    <row r="14831" spans="1:15" x14ac:dyDescent="0.25">
      <c r="A14831">
        <v>224</v>
      </c>
      <c r="B14831" t="s">
        <v>1329</v>
      </c>
      <c r="C14831" t="s">
        <v>1330</v>
      </c>
      <c r="D14831">
        <v>0</v>
      </c>
      <c r="E14831">
        <v>0</v>
      </c>
      <c r="F14831">
        <v>0</v>
      </c>
      <c r="G14831">
        <v>0</v>
      </c>
      <c r="H14831">
        <v>10000000000</v>
      </c>
      <c r="I14831">
        <v>340000000</v>
      </c>
      <c r="J14831" s="127">
        <v>0.01</v>
      </c>
      <c r="L14831" t="str">
        <f t="shared" si="206"/>
        <v>RICH$</v>
      </c>
      <c r="M14831" s="125">
        <f t="shared" si="207"/>
        <v>10000</v>
      </c>
      <c r="O14831" s="126">
        <f t="shared" si="208"/>
        <v>0</v>
      </c>
    </row>
    <row r="14832" spans="1:15" x14ac:dyDescent="0.25">
      <c r="A14832">
        <v>224</v>
      </c>
      <c r="B14832" t="s">
        <v>1267</v>
      </c>
      <c r="C14832" t="s">
        <v>1268</v>
      </c>
      <c r="D14832">
        <v>0</v>
      </c>
      <c r="E14832">
        <v>0</v>
      </c>
      <c r="F14832">
        <v>0</v>
      </c>
      <c r="G14832">
        <v>0</v>
      </c>
      <c r="H14832">
        <v>10000000000</v>
      </c>
      <c r="I14832">
        <v>340000000</v>
      </c>
      <c r="J14832" s="127">
        <v>0.03</v>
      </c>
      <c r="L14832" t="str">
        <f t="shared" si="206"/>
        <v>SYSC1</v>
      </c>
      <c r="M14832" s="125">
        <f t="shared" si="207"/>
        <v>10000</v>
      </c>
      <c r="O14832" s="126">
        <f t="shared" si="208"/>
        <v>0</v>
      </c>
    </row>
    <row r="14833" spans="1:15" x14ac:dyDescent="0.25">
      <c r="A14833">
        <v>224</v>
      </c>
      <c r="B14833" t="s">
        <v>1579</v>
      </c>
      <c r="C14833" t="s">
        <v>1580</v>
      </c>
      <c r="D14833">
        <v>0</v>
      </c>
      <c r="E14833">
        <v>0</v>
      </c>
      <c r="F14833">
        <v>0</v>
      </c>
      <c r="G14833">
        <v>0</v>
      </c>
      <c r="H14833">
        <v>10000000000</v>
      </c>
      <c r="I14833">
        <v>340000000</v>
      </c>
      <c r="J14833" s="127">
        <v>0</v>
      </c>
      <c r="L14833" t="str">
        <f t="shared" si="206"/>
        <v>CHKN3</v>
      </c>
      <c r="M14833" s="125">
        <f t="shared" si="207"/>
        <v>10000</v>
      </c>
      <c r="O14833" s="126">
        <f t="shared" si="208"/>
        <v>0</v>
      </c>
    </row>
    <row r="14834" spans="1:15" x14ac:dyDescent="0.25">
      <c r="A14834">
        <v>224</v>
      </c>
      <c r="B14834" t="s">
        <v>1390</v>
      </c>
      <c r="C14834" t="s">
        <v>1391</v>
      </c>
      <c r="D14834">
        <v>0</v>
      </c>
      <c r="E14834">
        <v>0</v>
      </c>
      <c r="F14834">
        <v>0</v>
      </c>
      <c r="G14834">
        <v>0</v>
      </c>
      <c r="H14834">
        <v>10000000000</v>
      </c>
      <c r="I14834">
        <v>340000000</v>
      </c>
      <c r="J14834" s="127">
        <v>0.01</v>
      </c>
      <c r="L14834" t="str">
        <f t="shared" si="206"/>
        <v>Brhma</v>
      </c>
      <c r="M14834" s="125">
        <f t="shared" si="207"/>
        <v>10000</v>
      </c>
      <c r="O14834" s="126">
        <f t="shared" si="208"/>
        <v>0</v>
      </c>
    </row>
    <row r="14835" spans="1:15" x14ac:dyDescent="0.25">
      <c r="A14835">
        <v>224</v>
      </c>
      <c r="B14835" t="s">
        <v>602</v>
      </c>
      <c r="C14835" t="s">
        <v>603</v>
      </c>
      <c r="D14835">
        <v>0</v>
      </c>
      <c r="E14835">
        <v>0</v>
      </c>
      <c r="F14835">
        <v>0</v>
      </c>
      <c r="G14835">
        <v>0</v>
      </c>
      <c r="H14835">
        <v>10000000000</v>
      </c>
      <c r="I14835">
        <v>340000000</v>
      </c>
      <c r="J14835" s="127">
        <v>8.8000000000000005E-3</v>
      </c>
      <c r="L14835" t="str">
        <f t="shared" si="206"/>
        <v>BEER</v>
      </c>
      <c r="M14835" s="125">
        <f t="shared" si="207"/>
        <v>10000</v>
      </c>
      <c r="O14835" s="126">
        <f t="shared" si="208"/>
        <v>0</v>
      </c>
    </row>
    <row r="14836" spans="1:15" x14ac:dyDescent="0.25">
      <c r="A14836">
        <v>224</v>
      </c>
      <c r="B14836" t="s">
        <v>389</v>
      </c>
      <c r="D14836">
        <v>0</v>
      </c>
      <c r="E14836">
        <v>0</v>
      </c>
      <c r="F14836">
        <v>0</v>
      </c>
      <c r="G14836">
        <v>0</v>
      </c>
      <c r="H14836">
        <v>10000000000</v>
      </c>
      <c r="I14836">
        <v>345000000</v>
      </c>
      <c r="J14836" s="127">
        <v>0.01</v>
      </c>
      <c r="L14836">
        <f t="shared" si="206"/>
        <v>0</v>
      </c>
      <c r="M14836" s="125">
        <f t="shared" si="207"/>
        <v>10000</v>
      </c>
      <c r="O14836" s="126">
        <f t="shared" si="208"/>
        <v>0</v>
      </c>
    </row>
    <row r="14837" spans="1:15" x14ac:dyDescent="0.25">
      <c r="A14837">
        <v>224</v>
      </c>
      <c r="B14837" t="s">
        <v>1240</v>
      </c>
      <c r="C14837" t="s">
        <v>1241</v>
      </c>
      <c r="D14837">
        <v>0</v>
      </c>
      <c r="E14837">
        <v>0</v>
      </c>
      <c r="F14837">
        <v>0</v>
      </c>
      <c r="G14837">
        <v>0</v>
      </c>
      <c r="H14837">
        <v>10000000000</v>
      </c>
      <c r="I14837">
        <v>345000000</v>
      </c>
      <c r="J14837" s="127">
        <v>3.0000000000000001E-3</v>
      </c>
      <c r="L14837" t="str">
        <f t="shared" si="206"/>
        <v>ASICX</v>
      </c>
      <c r="M14837" s="125">
        <f t="shared" si="207"/>
        <v>10000</v>
      </c>
      <c r="O14837" s="126">
        <f t="shared" si="208"/>
        <v>0</v>
      </c>
    </row>
    <row r="14838" spans="1:15" x14ac:dyDescent="0.25">
      <c r="A14838">
        <v>224</v>
      </c>
      <c r="B14838" t="s">
        <v>461</v>
      </c>
      <c r="D14838">
        <v>0</v>
      </c>
      <c r="E14838">
        <v>0</v>
      </c>
      <c r="F14838">
        <v>0</v>
      </c>
      <c r="G14838">
        <v>0</v>
      </c>
      <c r="H14838">
        <v>10000000000</v>
      </c>
      <c r="I14838">
        <v>345000000</v>
      </c>
      <c r="J14838" s="127">
        <v>0.01</v>
      </c>
      <c r="L14838">
        <f t="shared" si="206"/>
        <v>0</v>
      </c>
      <c r="M14838" s="125">
        <f t="shared" si="207"/>
        <v>10000</v>
      </c>
      <c r="O14838" s="126">
        <f t="shared" si="208"/>
        <v>0</v>
      </c>
    </row>
    <row r="14839" spans="1:15" x14ac:dyDescent="0.25">
      <c r="A14839">
        <v>224</v>
      </c>
      <c r="B14839" t="s">
        <v>1701</v>
      </c>
      <c r="C14839" t="s">
        <v>1702</v>
      </c>
      <c r="D14839">
        <v>0</v>
      </c>
      <c r="E14839">
        <v>0</v>
      </c>
      <c r="F14839">
        <v>0</v>
      </c>
      <c r="G14839">
        <v>0</v>
      </c>
      <c r="H14839">
        <v>10000000000</v>
      </c>
      <c r="I14839">
        <v>340000000</v>
      </c>
      <c r="J14839" s="127">
        <v>0.03</v>
      </c>
      <c r="L14839" t="str">
        <f t="shared" si="206"/>
        <v>AMSCA</v>
      </c>
      <c r="M14839" s="125">
        <f t="shared" si="207"/>
        <v>10000</v>
      </c>
      <c r="O14839" s="126">
        <f t="shared" si="208"/>
        <v>0</v>
      </c>
    </row>
    <row r="14840" spans="1:15" x14ac:dyDescent="0.25">
      <c r="A14840">
        <v>224</v>
      </c>
      <c r="B14840" t="s">
        <v>416</v>
      </c>
      <c r="C14840" t="s">
        <v>417</v>
      </c>
      <c r="D14840">
        <v>0</v>
      </c>
      <c r="E14840">
        <v>0</v>
      </c>
      <c r="F14840">
        <v>0</v>
      </c>
      <c r="G14840">
        <v>0</v>
      </c>
      <c r="H14840">
        <v>10000000000</v>
      </c>
      <c r="I14840">
        <v>340000000</v>
      </c>
      <c r="J14840" s="127">
        <v>0.03</v>
      </c>
      <c r="L14840" t="str">
        <f t="shared" ref="L14840:L14886" si="209">C14840</f>
        <v>CHADA</v>
      </c>
      <c r="M14840" s="125">
        <f t="shared" ref="M14840:M14903" si="210">H14840/1000000</f>
        <v>10000</v>
      </c>
      <c r="O14840" s="126">
        <f t="shared" ref="O14840:O14884" si="211">D14840/1000000</f>
        <v>0</v>
      </c>
    </row>
    <row r="14841" spans="1:15" x14ac:dyDescent="0.25">
      <c r="A14841">
        <v>224</v>
      </c>
      <c r="B14841" t="s">
        <v>2295</v>
      </c>
      <c r="C14841" t="s">
        <v>2296</v>
      </c>
      <c r="D14841">
        <v>0</v>
      </c>
      <c r="E14841">
        <v>0</v>
      </c>
      <c r="F14841">
        <v>0</v>
      </c>
      <c r="G14841">
        <v>0</v>
      </c>
      <c r="H14841">
        <v>10000000000</v>
      </c>
      <c r="I14841">
        <v>340000000</v>
      </c>
      <c r="J14841" s="127">
        <v>0.01</v>
      </c>
      <c r="L14841" t="str">
        <f t="shared" si="209"/>
        <v>TOPO2</v>
      </c>
      <c r="M14841" s="125">
        <f t="shared" si="210"/>
        <v>10000</v>
      </c>
      <c r="O14841" s="126">
        <f t="shared" si="211"/>
        <v>0</v>
      </c>
    </row>
    <row r="14842" spans="1:15" x14ac:dyDescent="0.25">
      <c r="A14842">
        <v>224</v>
      </c>
      <c r="B14842" t="s">
        <v>1362</v>
      </c>
      <c r="C14842" t="s">
        <v>1363</v>
      </c>
      <c r="D14842">
        <v>0</v>
      </c>
      <c r="E14842">
        <v>0</v>
      </c>
      <c r="F14842">
        <v>0</v>
      </c>
      <c r="G14842">
        <v>0</v>
      </c>
      <c r="H14842">
        <v>10000000000</v>
      </c>
      <c r="I14842">
        <v>340000000</v>
      </c>
      <c r="J14842" s="127">
        <v>0.02</v>
      </c>
      <c r="L14842" t="str">
        <f t="shared" si="209"/>
        <v>BIO</v>
      </c>
      <c r="M14842" s="125">
        <f t="shared" si="210"/>
        <v>10000</v>
      </c>
      <c r="O14842" s="126">
        <f t="shared" si="211"/>
        <v>0</v>
      </c>
    </row>
    <row r="14843" spans="1:15" x14ac:dyDescent="0.25">
      <c r="A14843">
        <v>224</v>
      </c>
      <c r="B14843" t="s">
        <v>1729</v>
      </c>
      <c r="C14843" t="s">
        <v>1730</v>
      </c>
      <c r="D14843">
        <v>16481254535</v>
      </c>
      <c r="E14843">
        <v>0</v>
      </c>
      <c r="F14843">
        <v>0</v>
      </c>
      <c r="G14843">
        <v>0</v>
      </c>
      <c r="H14843">
        <v>10000000000</v>
      </c>
      <c r="I14843">
        <v>340000000</v>
      </c>
      <c r="J14843" s="127">
        <v>0.01</v>
      </c>
      <c r="L14843" t="str">
        <f t="shared" si="209"/>
        <v>OKITA</v>
      </c>
      <c r="M14843" s="125">
        <f t="shared" si="210"/>
        <v>10000</v>
      </c>
      <c r="O14843" s="126">
        <f t="shared" si="211"/>
        <v>16481.254535</v>
      </c>
    </row>
    <row r="14844" spans="1:15" x14ac:dyDescent="0.25">
      <c r="A14844">
        <v>224</v>
      </c>
      <c r="B14844" t="s">
        <v>1018</v>
      </c>
      <c r="C14844" t="s">
        <v>1019</v>
      </c>
      <c r="D14844">
        <v>64416135337</v>
      </c>
      <c r="E14844">
        <v>0</v>
      </c>
      <c r="F14844">
        <v>0</v>
      </c>
      <c r="G14844">
        <v>0</v>
      </c>
      <c r="H14844">
        <v>10000000000</v>
      </c>
      <c r="I14844">
        <v>340000000</v>
      </c>
      <c r="J14844" s="127">
        <v>0.08</v>
      </c>
      <c r="L14844" t="str">
        <f t="shared" si="209"/>
        <v>VSIT</v>
      </c>
      <c r="M14844" s="125">
        <f t="shared" si="210"/>
        <v>10000</v>
      </c>
      <c r="O14844" s="126">
        <f t="shared" si="211"/>
        <v>64416.135337</v>
      </c>
    </row>
    <row r="14845" spans="1:15" x14ac:dyDescent="0.25">
      <c r="A14845">
        <v>224</v>
      </c>
      <c r="B14845" t="s">
        <v>1460</v>
      </c>
      <c r="C14845" t="s">
        <v>1461</v>
      </c>
      <c r="D14845">
        <v>565607162485</v>
      </c>
      <c r="E14845">
        <v>0</v>
      </c>
      <c r="F14845">
        <v>0</v>
      </c>
      <c r="G14845">
        <v>1</v>
      </c>
      <c r="H14845">
        <v>10000000000</v>
      </c>
      <c r="I14845">
        <v>340000000</v>
      </c>
      <c r="J14845" s="127">
        <v>0.01</v>
      </c>
      <c r="L14845" t="str">
        <f t="shared" si="209"/>
        <v>BCOOL</v>
      </c>
      <c r="M14845" s="125">
        <f t="shared" si="210"/>
        <v>10000</v>
      </c>
      <c r="O14845" s="126">
        <f t="shared" si="211"/>
        <v>565607.16248499998</v>
      </c>
    </row>
    <row r="14846" spans="1:15" x14ac:dyDescent="0.25">
      <c r="A14846">
        <v>224</v>
      </c>
      <c r="B14846" t="s">
        <v>2308</v>
      </c>
      <c r="C14846" t="s">
        <v>153</v>
      </c>
      <c r="D14846">
        <v>102967500200</v>
      </c>
      <c r="E14846">
        <v>0</v>
      </c>
      <c r="F14846">
        <v>0</v>
      </c>
      <c r="G14846">
        <v>0</v>
      </c>
      <c r="H14846">
        <v>10000000000</v>
      </c>
      <c r="I14846">
        <v>340000000</v>
      </c>
      <c r="J14846" s="127">
        <v>0</v>
      </c>
      <c r="L14846" t="str">
        <f t="shared" si="209"/>
        <v>LUX</v>
      </c>
      <c r="M14846" s="125">
        <f t="shared" si="210"/>
        <v>10000</v>
      </c>
      <c r="O14846" s="126">
        <f t="shared" si="211"/>
        <v>102967.50019999999</v>
      </c>
    </row>
    <row r="14847" spans="1:15" x14ac:dyDescent="0.25">
      <c r="A14847">
        <v>224</v>
      </c>
      <c r="B14847" t="s">
        <v>1865</v>
      </c>
      <c r="C14847" t="s">
        <v>1866</v>
      </c>
      <c r="D14847">
        <v>19791536184</v>
      </c>
      <c r="E14847">
        <v>0</v>
      </c>
      <c r="F14847">
        <v>0</v>
      </c>
      <c r="G14847">
        <v>0</v>
      </c>
      <c r="H14847">
        <v>10000000000</v>
      </c>
      <c r="I14847">
        <v>340000000</v>
      </c>
      <c r="J14847" s="127">
        <v>1.4999999999999999E-2</v>
      </c>
      <c r="L14847" t="str">
        <f t="shared" si="209"/>
        <v>CO2P</v>
      </c>
      <c r="M14847" s="125">
        <f t="shared" si="210"/>
        <v>10000</v>
      </c>
      <c r="O14847" s="126">
        <f t="shared" si="211"/>
        <v>19791.536184000001</v>
      </c>
    </row>
    <row r="14848" spans="1:15" x14ac:dyDescent="0.25">
      <c r="A14848">
        <v>224</v>
      </c>
      <c r="B14848" t="s">
        <v>866</v>
      </c>
      <c r="C14848" t="s">
        <v>867</v>
      </c>
      <c r="D14848">
        <v>1588856988037</v>
      </c>
      <c r="E14848">
        <v>0</v>
      </c>
      <c r="F14848">
        <v>0</v>
      </c>
      <c r="G14848">
        <v>0</v>
      </c>
      <c r="H14848">
        <v>10000000000</v>
      </c>
      <c r="I14848">
        <v>340000000</v>
      </c>
      <c r="J14848" s="127">
        <v>0</v>
      </c>
      <c r="L14848" t="str">
        <f t="shared" si="209"/>
        <v>WIRA</v>
      </c>
      <c r="M14848" s="125">
        <f t="shared" si="210"/>
        <v>10000</v>
      </c>
      <c r="O14848" s="126">
        <f t="shared" si="211"/>
        <v>1588856.9880369999</v>
      </c>
    </row>
    <row r="14849" spans="1:15" x14ac:dyDescent="0.25">
      <c r="A14849">
        <v>224</v>
      </c>
      <c r="B14849" t="s">
        <v>2625</v>
      </c>
      <c r="C14849" t="s">
        <v>2626</v>
      </c>
      <c r="D14849">
        <v>14497427201</v>
      </c>
      <c r="E14849">
        <v>0</v>
      </c>
      <c r="F14849">
        <v>0</v>
      </c>
      <c r="G14849">
        <v>0</v>
      </c>
      <c r="H14849">
        <v>10000000000</v>
      </c>
      <c r="I14849">
        <v>340000000</v>
      </c>
      <c r="J14849" s="127">
        <v>0.3</v>
      </c>
      <c r="L14849" t="str">
        <f t="shared" si="209"/>
        <v>CDPP</v>
      </c>
      <c r="M14849" s="125">
        <f t="shared" si="210"/>
        <v>10000</v>
      </c>
      <c r="O14849" s="126">
        <f t="shared" si="211"/>
        <v>14497.427201</v>
      </c>
    </row>
    <row r="14850" spans="1:15" x14ac:dyDescent="0.25">
      <c r="A14850">
        <v>224</v>
      </c>
      <c r="B14850" t="s">
        <v>2753</v>
      </c>
      <c r="C14850" t="s">
        <v>2754</v>
      </c>
      <c r="D14850">
        <v>256846942548</v>
      </c>
      <c r="E14850">
        <v>0</v>
      </c>
      <c r="F14850">
        <v>0</v>
      </c>
      <c r="G14850">
        <v>0</v>
      </c>
      <c r="H14850">
        <v>10000000000</v>
      </c>
      <c r="I14850">
        <v>340000000</v>
      </c>
      <c r="J14850" s="127">
        <v>0.03</v>
      </c>
      <c r="L14850" t="str">
        <f t="shared" si="209"/>
        <v>AIJOU</v>
      </c>
      <c r="M14850" s="125">
        <f t="shared" si="210"/>
        <v>10000</v>
      </c>
      <c r="O14850" s="126">
        <f t="shared" si="211"/>
        <v>256846.94254799999</v>
      </c>
    </row>
    <row r="14851" spans="1:15" x14ac:dyDescent="0.25">
      <c r="A14851">
        <v>224</v>
      </c>
      <c r="B14851" t="s">
        <v>1173</v>
      </c>
      <c r="C14851" t="s">
        <v>1174</v>
      </c>
      <c r="D14851">
        <v>222157891843</v>
      </c>
      <c r="E14851">
        <v>0</v>
      </c>
      <c r="F14851">
        <v>0</v>
      </c>
      <c r="G14851">
        <v>0</v>
      </c>
      <c r="H14851">
        <v>10000000000</v>
      </c>
      <c r="I14851">
        <v>340000000</v>
      </c>
      <c r="J14851" s="127">
        <v>0.01</v>
      </c>
      <c r="L14851" t="str">
        <f t="shared" si="209"/>
        <v>ALL1</v>
      </c>
      <c r="M14851" s="125">
        <f t="shared" si="210"/>
        <v>10000</v>
      </c>
      <c r="O14851" s="126">
        <f t="shared" si="211"/>
        <v>222157.89184299999</v>
      </c>
    </row>
    <row r="14852" spans="1:15" x14ac:dyDescent="0.25">
      <c r="A14852">
        <v>224</v>
      </c>
      <c r="B14852" t="s">
        <v>2332</v>
      </c>
      <c r="C14852" t="s">
        <v>2333</v>
      </c>
      <c r="D14852">
        <v>120929002969</v>
      </c>
      <c r="E14852">
        <v>0</v>
      </c>
      <c r="F14852">
        <v>0</v>
      </c>
      <c r="G14852">
        <v>0</v>
      </c>
      <c r="H14852">
        <v>10000000000</v>
      </c>
      <c r="I14852">
        <v>340000000</v>
      </c>
      <c r="J14852" s="127">
        <v>0</v>
      </c>
      <c r="L14852" t="str">
        <f t="shared" si="209"/>
        <v>FAST</v>
      </c>
      <c r="M14852" s="125">
        <f t="shared" si="210"/>
        <v>10000</v>
      </c>
      <c r="O14852" s="126">
        <f t="shared" si="211"/>
        <v>120929.00296899999</v>
      </c>
    </row>
    <row r="14853" spans="1:15" x14ac:dyDescent="0.25">
      <c r="A14853">
        <v>224</v>
      </c>
      <c r="B14853" t="s">
        <v>282</v>
      </c>
      <c r="C14853" t="s">
        <v>283</v>
      </c>
      <c r="D14853">
        <v>541676618117</v>
      </c>
      <c r="E14853">
        <v>0</v>
      </c>
      <c r="F14853">
        <v>0</v>
      </c>
      <c r="G14853">
        <v>0</v>
      </c>
      <c r="H14853">
        <v>10000000000</v>
      </c>
      <c r="I14853">
        <v>340000000</v>
      </c>
      <c r="J14853" s="127">
        <v>0</v>
      </c>
      <c r="L14853" t="str">
        <f t="shared" si="209"/>
        <v>WIRAðŸ’Ž</v>
      </c>
      <c r="M14853" s="125">
        <f t="shared" si="210"/>
        <v>10000</v>
      </c>
      <c r="O14853" s="126">
        <f t="shared" si="211"/>
        <v>541676.61811699998</v>
      </c>
    </row>
    <row r="14854" spans="1:15" x14ac:dyDescent="0.25">
      <c r="A14854">
        <v>224</v>
      </c>
      <c r="B14854" t="s">
        <v>2390</v>
      </c>
      <c r="C14854" t="s">
        <v>2391</v>
      </c>
      <c r="D14854">
        <v>2100629724223</v>
      </c>
      <c r="E14854">
        <v>0</v>
      </c>
      <c r="F14854">
        <v>0</v>
      </c>
      <c r="G14854">
        <v>4</v>
      </c>
      <c r="H14854">
        <v>10000000000</v>
      </c>
      <c r="I14854">
        <v>340000000</v>
      </c>
      <c r="J14854" s="127">
        <v>0</v>
      </c>
      <c r="L14854" t="str">
        <f t="shared" si="209"/>
        <v>WIRAðŸŒŸ</v>
      </c>
      <c r="M14854" s="125">
        <f t="shared" si="210"/>
        <v>10000</v>
      </c>
      <c r="O14854" s="126">
        <f t="shared" si="211"/>
        <v>2100629.724223</v>
      </c>
    </row>
    <row r="14855" spans="1:15" x14ac:dyDescent="0.25">
      <c r="A14855">
        <v>224</v>
      </c>
      <c r="B14855" s="161" t="s">
        <v>879</v>
      </c>
      <c r="C14855" t="s">
        <v>880</v>
      </c>
      <c r="D14855">
        <v>308076037753</v>
      </c>
      <c r="E14855">
        <v>0</v>
      </c>
      <c r="F14855">
        <v>0</v>
      </c>
      <c r="G14855">
        <v>0</v>
      </c>
      <c r="H14855">
        <v>10000000000</v>
      </c>
      <c r="I14855">
        <v>340000000</v>
      </c>
      <c r="J14855" s="127">
        <v>0.03</v>
      </c>
      <c r="L14855" t="str">
        <f t="shared" si="209"/>
        <v>MARK</v>
      </c>
      <c r="M14855" s="125">
        <f t="shared" si="210"/>
        <v>10000</v>
      </c>
      <c r="O14855" s="126">
        <f t="shared" si="211"/>
        <v>308076.03775299998</v>
      </c>
    </row>
    <row r="14856" spans="1:15" x14ac:dyDescent="0.25">
      <c r="A14856">
        <v>224</v>
      </c>
      <c r="B14856" t="s">
        <v>2147</v>
      </c>
      <c r="C14856" t="s">
        <v>2148</v>
      </c>
      <c r="D14856">
        <v>1905597369560</v>
      </c>
      <c r="E14856">
        <v>0</v>
      </c>
      <c r="F14856">
        <v>0</v>
      </c>
      <c r="G14856">
        <v>2</v>
      </c>
      <c r="H14856">
        <v>10000000000</v>
      </c>
      <c r="I14856">
        <v>340000000</v>
      </c>
      <c r="J14856" s="127">
        <v>0</v>
      </c>
      <c r="L14856" t="str">
        <f t="shared" si="209"/>
        <v>WIRAðŸŒ</v>
      </c>
      <c r="M14856" s="125">
        <f t="shared" si="210"/>
        <v>10000</v>
      </c>
      <c r="O14856" s="126">
        <f t="shared" si="211"/>
        <v>1905597.36956</v>
      </c>
    </row>
    <row r="14857" spans="1:15" x14ac:dyDescent="0.25">
      <c r="A14857">
        <v>224</v>
      </c>
      <c r="B14857" t="s">
        <v>1902</v>
      </c>
      <c r="C14857" t="s">
        <v>1903</v>
      </c>
      <c r="D14857">
        <v>5273990329692</v>
      </c>
      <c r="E14857">
        <v>0</v>
      </c>
      <c r="F14857">
        <v>0</v>
      </c>
      <c r="G14857">
        <v>3</v>
      </c>
      <c r="H14857">
        <v>10000000000</v>
      </c>
      <c r="I14857">
        <v>340000000</v>
      </c>
      <c r="J14857" s="127">
        <v>0</v>
      </c>
      <c r="L14857" t="str">
        <f t="shared" si="209"/>
        <v>WIRAðŸ‘‘</v>
      </c>
      <c r="M14857" s="125">
        <f t="shared" si="210"/>
        <v>10000</v>
      </c>
      <c r="O14857" s="126">
        <f t="shared" si="211"/>
        <v>5273990.3296919996</v>
      </c>
    </row>
    <row r="14858" spans="1:15" x14ac:dyDescent="0.25">
      <c r="A14858">
        <v>224</v>
      </c>
      <c r="B14858" t="s">
        <v>1147</v>
      </c>
      <c r="C14858" t="s">
        <v>1148</v>
      </c>
      <c r="D14858">
        <v>1543046431681</v>
      </c>
      <c r="E14858">
        <v>0</v>
      </c>
      <c r="F14858">
        <v>0</v>
      </c>
      <c r="G14858">
        <v>3</v>
      </c>
      <c r="H14858">
        <v>10000000000</v>
      </c>
      <c r="I14858">
        <v>340000000</v>
      </c>
      <c r="J14858" s="127">
        <v>0</v>
      </c>
      <c r="L14858" t="str">
        <f t="shared" si="209"/>
        <v>WIRAðŸ†</v>
      </c>
      <c r="M14858" s="125">
        <f t="shared" si="210"/>
        <v>10000</v>
      </c>
      <c r="O14858" s="126">
        <f t="shared" si="211"/>
        <v>1543046.4316809999</v>
      </c>
    </row>
    <row r="14859" spans="1:15" x14ac:dyDescent="0.25">
      <c r="A14859">
        <v>224</v>
      </c>
      <c r="B14859" t="s">
        <v>335</v>
      </c>
      <c r="C14859" t="s">
        <v>336</v>
      </c>
      <c r="D14859">
        <v>256064887626</v>
      </c>
      <c r="E14859">
        <v>0</v>
      </c>
      <c r="F14859">
        <v>0</v>
      </c>
      <c r="G14859">
        <v>0</v>
      </c>
      <c r="H14859">
        <v>10000000000</v>
      </c>
      <c r="I14859">
        <v>340000000</v>
      </c>
      <c r="J14859" s="127">
        <v>5.0000000000000001E-3</v>
      </c>
      <c r="L14859" t="str">
        <f t="shared" si="209"/>
        <v>VOLVO</v>
      </c>
      <c r="M14859" s="125">
        <f t="shared" si="210"/>
        <v>10000</v>
      </c>
      <c r="O14859" s="126">
        <f t="shared" si="211"/>
        <v>256064.88762600001</v>
      </c>
    </row>
    <row r="14860" spans="1:15" x14ac:dyDescent="0.25">
      <c r="A14860">
        <v>224</v>
      </c>
      <c r="B14860" t="s">
        <v>2000</v>
      </c>
      <c r="C14860" t="s">
        <v>2001</v>
      </c>
      <c r="D14860">
        <v>520891579542</v>
      </c>
      <c r="E14860">
        <v>0</v>
      </c>
      <c r="F14860">
        <v>0</v>
      </c>
      <c r="G14860">
        <v>0</v>
      </c>
      <c r="H14860">
        <v>10000000000</v>
      </c>
      <c r="I14860">
        <v>340000000</v>
      </c>
      <c r="J14860" s="127">
        <v>5.0000000000000001E-3</v>
      </c>
      <c r="L14860" t="str">
        <f t="shared" si="209"/>
        <v>AKANE</v>
      </c>
      <c r="M14860" s="125">
        <f t="shared" si="210"/>
        <v>10000</v>
      </c>
      <c r="O14860" s="126">
        <f t="shared" si="211"/>
        <v>520891.57954200002</v>
      </c>
    </row>
    <row r="14861" spans="1:15" x14ac:dyDescent="0.25">
      <c r="A14861">
        <v>224</v>
      </c>
      <c r="B14861" t="s">
        <v>2374</v>
      </c>
      <c r="C14861" t="s">
        <v>2375</v>
      </c>
      <c r="D14861">
        <v>72669337248</v>
      </c>
      <c r="E14861">
        <v>0</v>
      </c>
      <c r="F14861">
        <v>0</v>
      </c>
      <c r="G14861">
        <v>0</v>
      </c>
      <c r="H14861">
        <v>10000000000</v>
      </c>
      <c r="I14861">
        <v>340000000</v>
      </c>
      <c r="J14861" s="127">
        <v>0.04</v>
      </c>
      <c r="L14861" t="str">
        <f t="shared" si="209"/>
        <v>ION</v>
      </c>
      <c r="M14861" s="125">
        <f t="shared" si="210"/>
        <v>10000</v>
      </c>
      <c r="O14861" s="126">
        <f t="shared" si="211"/>
        <v>72669.337247999996</v>
      </c>
    </row>
    <row r="14862" spans="1:15" x14ac:dyDescent="0.25">
      <c r="A14862">
        <v>224</v>
      </c>
      <c r="B14862" t="s">
        <v>1731</v>
      </c>
      <c r="C14862" t="s">
        <v>1732</v>
      </c>
      <c r="D14862">
        <v>10004445329</v>
      </c>
      <c r="E14862">
        <v>0</v>
      </c>
      <c r="F14862">
        <v>0</v>
      </c>
      <c r="G14862">
        <v>0</v>
      </c>
      <c r="H14862">
        <v>10000000000</v>
      </c>
      <c r="I14862">
        <v>340000000</v>
      </c>
      <c r="J14862" s="127">
        <v>4.99E-2</v>
      </c>
      <c r="L14862" t="str">
        <f t="shared" si="209"/>
        <v>BULL2</v>
      </c>
      <c r="M14862" s="125">
        <f t="shared" si="210"/>
        <v>10000</v>
      </c>
      <c r="O14862" s="126">
        <f t="shared" si="211"/>
        <v>10004.445329</v>
      </c>
    </row>
    <row r="14863" spans="1:15" x14ac:dyDescent="0.25">
      <c r="A14863">
        <v>224</v>
      </c>
      <c r="B14863" t="s">
        <v>1396</v>
      </c>
      <c r="C14863" t="s">
        <v>1397</v>
      </c>
      <c r="D14863">
        <v>139038974535</v>
      </c>
      <c r="E14863">
        <v>0</v>
      </c>
      <c r="F14863">
        <v>0</v>
      </c>
      <c r="G14863">
        <v>1</v>
      </c>
      <c r="H14863">
        <v>10000000000</v>
      </c>
      <c r="I14863">
        <v>340000000</v>
      </c>
      <c r="J14863" s="127">
        <v>0.01</v>
      </c>
      <c r="L14863" t="str">
        <f t="shared" si="209"/>
        <v>MANGA</v>
      </c>
      <c r="M14863" s="125">
        <f t="shared" si="210"/>
        <v>10000</v>
      </c>
      <c r="O14863" s="126">
        <f t="shared" si="211"/>
        <v>139038.97453499999</v>
      </c>
    </row>
    <row r="14864" spans="1:15" x14ac:dyDescent="0.25">
      <c r="A14864">
        <v>224</v>
      </c>
      <c r="B14864" t="s">
        <v>827</v>
      </c>
      <c r="C14864" t="s">
        <v>828</v>
      </c>
      <c r="D14864">
        <v>813454118514</v>
      </c>
      <c r="E14864">
        <v>0</v>
      </c>
      <c r="F14864">
        <v>0</v>
      </c>
      <c r="G14864">
        <v>1</v>
      </c>
      <c r="H14864">
        <v>10000000000</v>
      </c>
      <c r="I14864">
        <v>340000000</v>
      </c>
      <c r="J14864" s="127">
        <v>0.01</v>
      </c>
      <c r="L14864" t="str">
        <f t="shared" si="209"/>
        <v>ORKA</v>
      </c>
      <c r="M14864" s="125">
        <f t="shared" si="210"/>
        <v>10000</v>
      </c>
      <c r="O14864" s="126">
        <f t="shared" si="211"/>
        <v>813454.11851399997</v>
      </c>
    </row>
    <row r="14865" spans="1:15" x14ac:dyDescent="0.25">
      <c r="A14865">
        <v>224</v>
      </c>
      <c r="B14865" t="s">
        <v>2689</v>
      </c>
      <c r="C14865" t="s">
        <v>2690</v>
      </c>
      <c r="D14865">
        <v>32684609684</v>
      </c>
      <c r="E14865">
        <v>0</v>
      </c>
      <c r="F14865">
        <v>0</v>
      </c>
      <c r="G14865">
        <v>0</v>
      </c>
      <c r="H14865">
        <v>10000000000</v>
      </c>
      <c r="I14865">
        <v>340000000</v>
      </c>
      <c r="J14865" s="127">
        <v>0.01</v>
      </c>
      <c r="L14865" t="str">
        <f t="shared" si="209"/>
        <v>GRC1</v>
      </c>
      <c r="M14865" s="125">
        <f t="shared" si="210"/>
        <v>10000</v>
      </c>
      <c r="O14865" s="126">
        <f t="shared" si="211"/>
        <v>32684.609683999999</v>
      </c>
    </row>
    <row r="14866" spans="1:15" x14ac:dyDescent="0.25">
      <c r="A14866">
        <v>224</v>
      </c>
      <c r="B14866" t="s">
        <v>2453</v>
      </c>
      <c r="C14866" t="s">
        <v>495</v>
      </c>
      <c r="D14866">
        <v>12837981070</v>
      </c>
      <c r="E14866">
        <v>0</v>
      </c>
      <c r="F14866">
        <v>0</v>
      </c>
      <c r="G14866">
        <v>0</v>
      </c>
      <c r="H14866">
        <v>10000000000</v>
      </c>
      <c r="I14866">
        <v>345000000</v>
      </c>
      <c r="J14866" s="127">
        <v>0.15</v>
      </c>
      <c r="L14866" t="str">
        <f t="shared" si="209"/>
        <v>FORT</v>
      </c>
      <c r="M14866" s="125">
        <f t="shared" si="210"/>
        <v>10000</v>
      </c>
      <c r="O14866" s="126">
        <f t="shared" si="211"/>
        <v>12837.98107</v>
      </c>
    </row>
    <row r="14867" spans="1:15" x14ac:dyDescent="0.25">
      <c r="A14867">
        <v>224</v>
      </c>
      <c r="B14867" t="s">
        <v>2729</v>
      </c>
      <c r="C14867" t="s">
        <v>2730</v>
      </c>
      <c r="D14867">
        <v>25456638002</v>
      </c>
      <c r="E14867">
        <v>0</v>
      </c>
      <c r="F14867">
        <v>0</v>
      </c>
      <c r="G14867">
        <v>0</v>
      </c>
      <c r="H14867">
        <v>10000000000</v>
      </c>
      <c r="I14867">
        <v>400000000</v>
      </c>
      <c r="J14867" s="127">
        <v>0.04</v>
      </c>
      <c r="L14867" t="str">
        <f t="shared" si="209"/>
        <v>LAZ</v>
      </c>
      <c r="M14867" s="125">
        <f t="shared" si="210"/>
        <v>10000</v>
      </c>
      <c r="O14867" s="126">
        <f t="shared" si="211"/>
        <v>25456.638002</v>
      </c>
    </row>
    <row r="14868" spans="1:15" x14ac:dyDescent="0.25">
      <c r="A14868">
        <v>224</v>
      </c>
      <c r="B14868" t="s">
        <v>2506</v>
      </c>
      <c r="C14868" t="s">
        <v>2507</v>
      </c>
      <c r="D14868">
        <v>21859041968</v>
      </c>
      <c r="E14868">
        <v>0</v>
      </c>
      <c r="F14868">
        <v>0</v>
      </c>
      <c r="G14868">
        <v>0</v>
      </c>
      <c r="H14868">
        <v>10000000000</v>
      </c>
      <c r="I14868">
        <v>340000000</v>
      </c>
      <c r="J14868" s="127">
        <v>0.01</v>
      </c>
      <c r="L14868" t="str">
        <f t="shared" si="209"/>
        <v>MUSA</v>
      </c>
      <c r="M14868" s="125">
        <f t="shared" si="210"/>
        <v>10000</v>
      </c>
      <c r="O14868" s="126">
        <f t="shared" si="211"/>
        <v>21859.041968000001</v>
      </c>
    </row>
    <row r="14869" spans="1:15" x14ac:dyDescent="0.25">
      <c r="A14869">
        <v>224</v>
      </c>
      <c r="B14869" t="s">
        <v>1054</v>
      </c>
      <c r="D14869">
        <v>2915210</v>
      </c>
      <c r="E14869">
        <v>0</v>
      </c>
      <c r="F14869">
        <v>0</v>
      </c>
      <c r="G14869">
        <v>0</v>
      </c>
      <c r="H14869">
        <v>10000000000</v>
      </c>
      <c r="I14869">
        <v>340000000</v>
      </c>
      <c r="J14869" s="127">
        <v>0.02</v>
      </c>
      <c r="L14869">
        <f t="shared" si="209"/>
        <v>0</v>
      </c>
      <c r="M14869" s="125">
        <f t="shared" si="210"/>
        <v>10000</v>
      </c>
      <c r="O14869" s="126">
        <f t="shared" si="211"/>
        <v>2.9152100000000001</v>
      </c>
    </row>
    <row r="14870" spans="1:15" x14ac:dyDescent="0.25">
      <c r="A14870">
        <v>224</v>
      </c>
      <c r="B14870" t="s">
        <v>693</v>
      </c>
      <c r="C14870" t="s">
        <v>694</v>
      </c>
      <c r="D14870">
        <v>226292180612</v>
      </c>
      <c r="E14870">
        <v>0</v>
      </c>
      <c r="F14870">
        <v>0</v>
      </c>
      <c r="G14870">
        <v>0</v>
      </c>
      <c r="H14870">
        <v>10000000000</v>
      </c>
      <c r="I14870">
        <v>340000000</v>
      </c>
      <c r="J14870" s="127">
        <v>0.01</v>
      </c>
      <c r="L14870" t="str">
        <f t="shared" si="209"/>
        <v>BIZ</v>
      </c>
      <c r="M14870" s="125">
        <f t="shared" si="210"/>
        <v>10000</v>
      </c>
      <c r="O14870" s="126">
        <f t="shared" si="211"/>
        <v>226292.180612</v>
      </c>
    </row>
    <row r="14871" spans="1:15" x14ac:dyDescent="0.25">
      <c r="A14871">
        <v>224</v>
      </c>
      <c r="B14871" t="s">
        <v>2493</v>
      </c>
      <c r="C14871" t="s">
        <v>2494</v>
      </c>
      <c r="D14871">
        <v>50362190689</v>
      </c>
      <c r="E14871">
        <v>0</v>
      </c>
      <c r="F14871">
        <v>0</v>
      </c>
      <c r="G14871">
        <v>0</v>
      </c>
      <c r="H14871">
        <v>10000000000</v>
      </c>
      <c r="I14871">
        <v>340000000</v>
      </c>
      <c r="J14871" s="127">
        <v>7.7999999999999996E-3</v>
      </c>
      <c r="L14871" t="str">
        <f t="shared" si="209"/>
        <v>RX78</v>
      </c>
      <c r="M14871" s="125">
        <f t="shared" si="210"/>
        <v>10000</v>
      </c>
      <c r="O14871" s="126">
        <f t="shared" si="211"/>
        <v>50362.190689000003</v>
      </c>
    </row>
    <row r="14872" spans="1:15" x14ac:dyDescent="0.25">
      <c r="A14872">
        <v>224</v>
      </c>
      <c r="B14872" t="s">
        <v>1074</v>
      </c>
      <c r="C14872" t="s">
        <v>1075</v>
      </c>
      <c r="D14872">
        <v>10015740096</v>
      </c>
      <c r="E14872">
        <v>0</v>
      </c>
      <c r="F14872">
        <v>0</v>
      </c>
      <c r="G14872">
        <v>0</v>
      </c>
      <c r="H14872">
        <v>10000000000</v>
      </c>
      <c r="I14872">
        <v>340000000</v>
      </c>
      <c r="J14872" s="127">
        <v>0.01</v>
      </c>
      <c r="L14872" t="str">
        <f t="shared" si="209"/>
        <v>8BLOX</v>
      </c>
      <c r="M14872" s="125">
        <f t="shared" si="210"/>
        <v>10000</v>
      </c>
      <c r="O14872" s="126">
        <f t="shared" si="211"/>
        <v>10015.740096</v>
      </c>
    </row>
    <row r="14873" spans="1:15" x14ac:dyDescent="0.25">
      <c r="A14873">
        <v>224</v>
      </c>
      <c r="B14873" t="s">
        <v>1042</v>
      </c>
      <c r="C14873" t="s">
        <v>1043</v>
      </c>
      <c r="D14873">
        <v>22990709910</v>
      </c>
      <c r="E14873">
        <v>0</v>
      </c>
      <c r="F14873">
        <v>0</v>
      </c>
      <c r="G14873">
        <v>1</v>
      </c>
      <c r="H14873">
        <v>10000000000</v>
      </c>
      <c r="I14873">
        <v>340000000</v>
      </c>
      <c r="J14873" s="127">
        <v>1E-3</v>
      </c>
      <c r="L14873" t="str">
        <f t="shared" si="209"/>
        <v>BYTE1</v>
      </c>
      <c r="M14873" s="125">
        <f t="shared" si="210"/>
        <v>10000</v>
      </c>
      <c r="O14873" s="126">
        <f t="shared" si="211"/>
        <v>22990.709910000001</v>
      </c>
    </row>
    <row r="14874" spans="1:15" x14ac:dyDescent="0.25">
      <c r="A14874">
        <v>224</v>
      </c>
      <c r="B14874" t="s">
        <v>369</v>
      </c>
      <c r="C14874" t="s">
        <v>370</v>
      </c>
      <c r="D14874">
        <v>181177548264</v>
      </c>
      <c r="E14874">
        <v>0</v>
      </c>
      <c r="F14874">
        <v>0</v>
      </c>
      <c r="G14874">
        <v>0</v>
      </c>
      <c r="H14874">
        <v>10000000000</v>
      </c>
      <c r="I14874">
        <v>340000000</v>
      </c>
      <c r="J14874" s="127">
        <v>0.03</v>
      </c>
      <c r="L14874" t="str">
        <f t="shared" si="209"/>
        <v>_Q_</v>
      </c>
      <c r="M14874" s="125">
        <f t="shared" si="210"/>
        <v>10000</v>
      </c>
      <c r="O14874" s="126">
        <f t="shared" si="211"/>
        <v>181177.54826400001</v>
      </c>
    </row>
    <row r="14875" spans="1:15" x14ac:dyDescent="0.25">
      <c r="A14875">
        <v>224</v>
      </c>
      <c r="B14875" t="s">
        <v>1871</v>
      </c>
      <c r="C14875" t="s">
        <v>1872</v>
      </c>
      <c r="D14875">
        <v>2038407963896</v>
      </c>
      <c r="E14875">
        <v>0</v>
      </c>
      <c r="F14875">
        <v>0</v>
      </c>
      <c r="G14875">
        <v>2</v>
      </c>
      <c r="H14875">
        <v>10000000000</v>
      </c>
      <c r="I14875">
        <v>340000000</v>
      </c>
      <c r="J14875" s="127">
        <v>0</v>
      </c>
      <c r="L14875" t="str">
        <f t="shared" si="209"/>
        <v>WIRAðŸŒŽ</v>
      </c>
      <c r="M14875" s="125">
        <f t="shared" si="210"/>
        <v>10000</v>
      </c>
      <c r="O14875" s="126">
        <f t="shared" si="211"/>
        <v>2038407.9638960001</v>
      </c>
    </row>
    <row r="14876" spans="1:15" x14ac:dyDescent="0.25">
      <c r="A14876">
        <v>224</v>
      </c>
      <c r="B14876" t="s">
        <v>1655</v>
      </c>
      <c r="C14876" t="s">
        <v>1656</v>
      </c>
      <c r="D14876">
        <v>23382643053</v>
      </c>
      <c r="E14876">
        <v>0</v>
      </c>
      <c r="F14876">
        <v>0</v>
      </c>
      <c r="G14876">
        <v>0</v>
      </c>
      <c r="H14876">
        <v>10000000000</v>
      </c>
      <c r="I14876">
        <v>340000000</v>
      </c>
      <c r="J14876" s="127">
        <v>0</v>
      </c>
      <c r="L14876" t="str">
        <f t="shared" si="209"/>
        <v>POOL3</v>
      </c>
      <c r="M14876" s="125">
        <f t="shared" si="210"/>
        <v>10000</v>
      </c>
      <c r="O14876" s="126">
        <f t="shared" si="211"/>
        <v>23382.643053</v>
      </c>
    </row>
    <row r="14877" spans="1:15" x14ac:dyDescent="0.25">
      <c r="A14877">
        <v>224</v>
      </c>
      <c r="B14877" t="s">
        <v>1178</v>
      </c>
      <c r="D14877">
        <v>0</v>
      </c>
      <c r="E14877">
        <v>0</v>
      </c>
      <c r="F14877">
        <v>0</v>
      </c>
      <c r="G14877">
        <v>0</v>
      </c>
      <c r="H14877">
        <v>10000000000</v>
      </c>
      <c r="I14877">
        <v>340000000</v>
      </c>
      <c r="J14877" s="127">
        <v>0.02</v>
      </c>
      <c r="L14877">
        <f t="shared" si="209"/>
        <v>0</v>
      </c>
      <c r="M14877" s="125">
        <f t="shared" si="210"/>
        <v>10000</v>
      </c>
      <c r="O14877" s="126">
        <f t="shared" si="211"/>
        <v>0</v>
      </c>
    </row>
    <row r="14878" spans="1:15" x14ac:dyDescent="0.25">
      <c r="A14878">
        <v>224</v>
      </c>
      <c r="B14878" t="s">
        <v>1055</v>
      </c>
      <c r="C14878" t="s">
        <v>1056</v>
      </c>
      <c r="D14878">
        <v>48560945474</v>
      </c>
      <c r="E14878">
        <v>0</v>
      </c>
      <c r="F14878">
        <v>0</v>
      </c>
      <c r="G14878">
        <v>0</v>
      </c>
      <c r="H14878">
        <v>10000000000</v>
      </c>
      <c r="I14878">
        <v>340000000</v>
      </c>
      <c r="J14878" s="127">
        <v>0</v>
      </c>
      <c r="L14878" t="str">
        <f t="shared" si="209"/>
        <v>MAGIC</v>
      </c>
      <c r="M14878" s="125">
        <f t="shared" si="210"/>
        <v>10000</v>
      </c>
      <c r="O14878" s="126">
        <f t="shared" si="211"/>
        <v>48560.945474</v>
      </c>
    </row>
    <row r="14879" spans="1:15" x14ac:dyDescent="0.25">
      <c r="A14879">
        <v>224</v>
      </c>
      <c r="B14879" t="s">
        <v>1619</v>
      </c>
      <c r="C14879" t="s">
        <v>1620</v>
      </c>
      <c r="D14879">
        <v>11207481509</v>
      </c>
      <c r="E14879">
        <v>0</v>
      </c>
      <c r="F14879">
        <v>0</v>
      </c>
      <c r="G14879">
        <v>0</v>
      </c>
      <c r="H14879">
        <v>10000000000</v>
      </c>
      <c r="I14879">
        <v>340000000</v>
      </c>
      <c r="J14879" s="127">
        <v>0.01</v>
      </c>
      <c r="L14879" t="str">
        <f t="shared" si="209"/>
        <v>PEARL</v>
      </c>
      <c r="M14879" s="125">
        <f t="shared" si="210"/>
        <v>10000</v>
      </c>
      <c r="O14879" s="126">
        <f t="shared" si="211"/>
        <v>11207.481508999999</v>
      </c>
    </row>
    <row r="14880" spans="1:15" x14ac:dyDescent="0.25">
      <c r="A14880">
        <v>224</v>
      </c>
      <c r="B14880" t="s">
        <v>1735</v>
      </c>
      <c r="C14880" t="s">
        <v>1736</v>
      </c>
      <c r="D14880">
        <v>723289082291</v>
      </c>
      <c r="E14880">
        <v>0</v>
      </c>
      <c r="F14880">
        <v>0</v>
      </c>
      <c r="G14880">
        <v>0</v>
      </c>
      <c r="H14880">
        <v>10000000000</v>
      </c>
      <c r="I14880">
        <v>340000000</v>
      </c>
      <c r="J14880" s="127">
        <v>0</v>
      </c>
      <c r="L14880" t="str">
        <f t="shared" si="209"/>
        <v>CHKN</v>
      </c>
      <c r="M14880" s="125">
        <f t="shared" si="210"/>
        <v>10000</v>
      </c>
      <c r="O14880" s="126">
        <f t="shared" si="211"/>
        <v>723289.08229100006</v>
      </c>
    </row>
    <row r="14881" spans="1:17" x14ac:dyDescent="0.25">
      <c r="A14881">
        <v>224</v>
      </c>
      <c r="B14881" t="s">
        <v>476</v>
      </c>
      <c r="C14881" t="s">
        <v>477</v>
      </c>
      <c r="D14881">
        <v>0</v>
      </c>
      <c r="E14881">
        <v>0</v>
      </c>
      <c r="F14881">
        <v>0</v>
      </c>
      <c r="G14881">
        <v>0</v>
      </c>
      <c r="H14881">
        <v>10000000000</v>
      </c>
      <c r="I14881">
        <v>340000000</v>
      </c>
      <c r="J14881" s="127">
        <v>1.4999999999999999E-2</v>
      </c>
      <c r="L14881" t="str">
        <f t="shared" si="209"/>
        <v>LTES</v>
      </c>
      <c r="M14881" s="125">
        <f t="shared" si="210"/>
        <v>10000</v>
      </c>
      <c r="O14881" s="126">
        <f t="shared" si="211"/>
        <v>0</v>
      </c>
    </row>
    <row r="14882" spans="1:17" x14ac:dyDescent="0.25">
      <c r="A14882">
        <v>224</v>
      </c>
      <c r="B14882" t="s">
        <v>561</v>
      </c>
      <c r="C14882" t="s">
        <v>562</v>
      </c>
      <c r="D14882">
        <v>0</v>
      </c>
      <c r="E14882">
        <v>0</v>
      </c>
      <c r="F14882">
        <v>0</v>
      </c>
      <c r="G14882">
        <v>0</v>
      </c>
      <c r="H14882">
        <v>10000000000</v>
      </c>
      <c r="I14882">
        <v>340000000</v>
      </c>
      <c r="J14882" s="127">
        <v>2.5000000000000001E-2</v>
      </c>
      <c r="L14882" t="str">
        <f t="shared" si="209"/>
        <v>QILIN</v>
      </c>
      <c r="M14882" s="125">
        <f t="shared" si="210"/>
        <v>10000</v>
      </c>
      <c r="O14882" s="126">
        <f t="shared" si="211"/>
        <v>0</v>
      </c>
    </row>
    <row r="14883" spans="1:17" x14ac:dyDescent="0.25">
      <c r="A14883">
        <v>224</v>
      </c>
      <c r="B14883" t="s">
        <v>294</v>
      </c>
      <c r="C14883" t="s">
        <v>295</v>
      </c>
      <c r="D14883">
        <v>30567845811</v>
      </c>
      <c r="E14883">
        <v>0</v>
      </c>
      <c r="F14883">
        <v>0</v>
      </c>
      <c r="G14883">
        <v>0</v>
      </c>
      <c r="H14883">
        <v>10000000000</v>
      </c>
      <c r="I14883">
        <v>340000000</v>
      </c>
      <c r="J14883" s="127">
        <v>0.02</v>
      </c>
      <c r="L14883" t="str">
        <f t="shared" si="209"/>
        <v>KRSNA</v>
      </c>
      <c r="M14883" s="125">
        <f t="shared" si="210"/>
        <v>10000</v>
      </c>
      <c r="O14883" s="126">
        <f t="shared" si="211"/>
        <v>30567.845810999999</v>
      </c>
    </row>
    <row r="14884" spans="1:17" x14ac:dyDescent="0.25">
      <c r="A14884">
        <v>224</v>
      </c>
      <c r="B14884" t="s">
        <v>2196</v>
      </c>
      <c r="C14884" t="s">
        <v>2197</v>
      </c>
      <c r="D14884">
        <v>56795442643850</v>
      </c>
      <c r="E14884">
        <v>0</v>
      </c>
      <c r="F14884">
        <v>0</v>
      </c>
      <c r="G14884">
        <v>35</v>
      </c>
      <c r="H14884">
        <v>10000000000</v>
      </c>
      <c r="I14884">
        <v>340000000</v>
      </c>
      <c r="J14884" s="127">
        <v>0.05</v>
      </c>
      <c r="L14884" t="str">
        <f t="shared" si="209"/>
        <v>SPS2</v>
      </c>
      <c r="M14884" s="125">
        <f t="shared" si="210"/>
        <v>10000</v>
      </c>
      <c r="O14884" s="126">
        <f t="shared" si="211"/>
        <v>56795442.643849999</v>
      </c>
    </row>
    <row r="14885" spans="1:17" x14ac:dyDescent="0.25">
      <c r="A14885">
        <v>224</v>
      </c>
      <c r="B14885" t="s">
        <v>2107</v>
      </c>
      <c r="C14885" t="s">
        <v>2108</v>
      </c>
      <c r="D14885">
        <v>801762085228</v>
      </c>
      <c r="E14885">
        <v>0</v>
      </c>
      <c r="F14885">
        <v>0</v>
      </c>
      <c r="G14885">
        <v>2</v>
      </c>
      <c r="H14885">
        <v>10000000000</v>
      </c>
      <c r="I14885">
        <v>340000000</v>
      </c>
      <c r="J14885" s="127">
        <v>0</v>
      </c>
      <c r="L14885" t="str">
        <f t="shared" si="209"/>
        <v>WIRAðŸ”¥</v>
      </c>
      <c r="M14885" s="125">
        <f t="shared" si="210"/>
        <v>10000</v>
      </c>
      <c r="N14885" s="163"/>
      <c r="O14885" s="163" t="s">
        <v>2792</v>
      </c>
      <c r="P14885" s="163" t="s">
        <v>2793</v>
      </c>
      <c r="Q14885" s="163" t="s">
        <v>2794</v>
      </c>
    </row>
    <row r="14886" spans="1:17" x14ac:dyDescent="0.25">
      <c r="A14886">
        <v>224</v>
      </c>
      <c r="B14886" t="s">
        <v>2279</v>
      </c>
      <c r="C14886" t="s">
        <v>2280</v>
      </c>
      <c r="D14886">
        <v>0</v>
      </c>
      <c r="E14886">
        <v>0</v>
      </c>
      <c r="F14886">
        <v>0</v>
      </c>
      <c r="G14886">
        <v>0</v>
      </c>
      <c r="H14886">
        <v>10000000000</v>
      </c>
      <c r="I14886">
        <v>340000000</v>
      </c>
      <c r="J14886" s="127">
        <v>0.02</v>
      </c>
      <c r="L14886" t="str">
        <f t="shared" si="209"/>
        <v>ABC</v>
      </c>
      <c r="M14886" s="125">
        <f t="shared" si="210"/>
        <v>10000</v>
      </c>
      <c r="N14886" s="163">
        <f>COUNT(M3997:M14886)</f>
        <v>895</v>
      </c>
      <c r="O14886" s="164">
        <f>SUM(M3982:M14886)</f>
        <v>341773619.67027003</v>
      </c>
      <c r="P14886" s="164">
        <f>MEDIAN(M3996:M14886)</f>
        <v>100000</v>
      </c>
      <c r="Q14886" s="164">
        <f>AVERAGE(M3996:M14886)</f>
        <v>359523.59739694977</v>
      </c>
    </row>
    <row r="14887" spans="1:17" x14ac:dyDescent="0.25">
      <c r="A14887">
        <v>224</v>
      </c>
      <c r="B14887" t="s">
        <v>2396</v>
      </c>
      <c r="C14887" t="s">
        <v>2397</v>
      </c>
      <c r="D14887">
        <v>18882101994885</v>
      </c>
      <c r="E14887">
        <v>0</v>
      </c>
      <c r="F14887">
        <v>0</v>
      </c>
      <c r="G14887">
        <v>11</v>
      </c>
      <c r="H14887">
        <v>9060000000</v>
      </c>
      <c r="I14887">
        <v>340000000</v>
      </c>
      <c r="J14887" s="127">
        <v>0</v>
      </c>
      <c r="M14887" s="125">
        <f t="shared" si="210"/>
        <v>9060</v>
      </c>
      <c r="P14887" s="162">
        <f>P14886*895</f>
        <v>89500000</v>
      </c>
    </row>
    <row r="14888" spans="1:17" x14ac:dyDescent="0.25">
      <c r="A14888">
        <v>224</v>
      </c>
      <c r="B14888" t="s">
        <v>449</v>
      </c>
      <c r="C14888" t="s">
        <v>450</v>
      </c>
      <c r="D14888">
        <v>32206942121</v>
      </c>
      <c r="E14888">
        <v>0</v>
      </c>
      <c r="F14888">
        <v>0</v>
      </c>
      <c r="G14888">
        <v>0</v>
      </c>
      <c r="H14888">
        <v>9000000000</v>
      </c>
      <c r="I14888">
        <v>340000000</v>
      </c>
      <c r="J14888" s="127">
        <v>0.01</v>
      </c>
      <c r="M14888" s="125">
        <f t="shared" si="210"/>
        <v>9000</v>
      </c>
      <c r="P14888" s="162">
        <f>P14887*0.1</f>
        <v>8950000</v>
      </c>
    </row>
    <row r="14889" spans="1:17" x14ac:dyDescent="0.25">
      <c r="A14889">
        <v>224</v>
      </c>
      <c r="B14889" t="s">
        <v>490</v>
      </c>
      <c r="C14889" t="s">
        <v>491</v>
      </c>
      <c r="D14889">
        <v>9848308157</v>
      </c>
      <c r="E14889">
        <v>0</v>
      </c>
      <c r="F14889">
        <v>0</v>
      </c>
      <c r="G14889">
        <v>0</v>
      </c>
      <c r="H14889">
        <v>9000000000</v>
      </c>
      <c r="I14889">
        <v>340000000</v>
      </c>
      <c r="J14889" s="127">
        <v>0</v>
      </c>
      <c r="M14889" s="125">
        <f t="shared" si="210"/>
        <v>9000</v>
      </c>
    </row>
    <row r="14890" spans="1:17" x14ac:dyDescent="0.25">
      <c r="A14890">
        <v>224</v>
      </c>
      <c r="B14890" t="s">
        <v>1175</v>
      </c>
      <c r="C14890" t="s">
        <v>1176</v>
      </c>
      <c r="D14890">
        <v>0</v>
      </c>
      <c r="E14890">
        <v>0</v>
      </c>
      <c r="F14890">
        <v>0</v>
      </c>
      <c r="G14890">
        <v>0</v>
      </c>
      <c r="H14890">
        <v>9000000000</v>
      </c>
      <c r="I14890">
        <v>340000000</v>
      </c>
      <c r="J14890" s="127">
        <v>0.01</v>
      </c>
      <c r="M14890" s="125">
        <f t="shared" si="210"/>
        <v>9000</v>
      </c>
    </row>
    <row r="14891" spans="1:17" x14ac:dyDescent="0.25">
      <c r="A14891">
        <v>224</v>
      </c>
      <c r="B14891" t="s">
        <v>2529</v>
      </c>
      <c r="C14891" t="s">
        <v>366</v>
      </c>
      <c r="D14891">
        <v>13862947649</v>
      </c>
      <c r="E14891">
        <v>0</v>
      </c>
      <c r="F14891">
        <v>0</v>
      </c>
      <c r="G14891">
        <v>0</v>
      </c>
      <c r="H14891">
        <v>9000000000</v>
      </c>
      <c r="I14891">
        <v>500000000</v>
      </c>
      <c r="J14891" s="127">
        <v>0.05</v>
      </c>
      <c r="M14891" s="125">
        <f t="shared" si="210"/>
        <v>9000</v>
      </c>
    </row>
    <row r="14892" spans="1:17" x14ac:dyDescent="0.25">
      <c r="A14892">
        <v>224</v>
      </c>
      <c r="B14892" t="s">
        <v>532</v>
      </c>
      <c r="C14892" t="s">
        <v>533</v>
      </c>
      <c r="D14892">
        <v>333282113487</v>
      </c>
      <c r="E14892">
        <v>0</v>
      </c>
      <c r="F14892">
        <v>0</v>
      </c>
      <c r="G14892">
        <v>0</v>
      </c>
      <c r="H14892">
        <v>9000000000</v>
      </c>
      <c r="I14892">
        <v>340000000</v>
      </c>
      <c r="J14892" s="127">
        <v>0.03</v>
      </c>
      <c r="M14892" s="125">
        <f t="shared" si="210"/>
        <v>9000</v>
      </c>
    </row>
    <row r="14893" spans="1:17" x14ac:dyDescent="0.25">
      <c r="A14893">
        <v>224</v>
      </c>
      <c r="B14893" t="s">
        <v>1163</v>
      </c>
      <c r="C14893" t="s">
        <v>1164</v>
      </c>
      <c r="D14893">
        <v>1121046972901</v>
      </c>
      <c r="E14893">
        <v>0</v>
      </c>
      <c r="F14893">
        <v>0</v>
      </c>
      <c r="G14893">
        <v>1</v>
      </c>
      <c r="H14893">
        <v>9000000000</v>
      </c>
      <c r="I14893">
        <v>340000000</v>
      </c>
      <c r="J14893" s="127">
        <v>0.01</v>
      </c>
      <c r="M14893" s="125">
        <f t="shared" si="210"/>
        <v>9000</v>
      </c>
    </row>
    <row r="14894" spans="1:17" x14ac:dyDescent="0.25">
      <c r="A14894">
        <v>224</v>
      </c>
      <c r="B14894" t="s">
        <v>1900</v>
      </c>
      <c r="C14894" t="s">
        <v>1901</v>
      </c>
      <c r="D14894">
        <v>174925758342</v>
      </c>
      <c r="E14894">
        <v>0</v>
      </c>
      <c r="F14894">
        <v>0</v>
      </c>
      <c r="G14894">
        <v>1</v>
      </c>
      <c r="H14894">
        <v>9000000000</v>
      </c>
      <c r="I14894">
        <v>340000000</v>
      </c>
      <c r="J14894" s="127">
        <v>0</v>
      </c>
      <c r="M14894" s="125">
        <f t="shared" si="210"/>
        <v>9000</v>
      </c>
    </row>
    <row r="14895" spans="1:17" x14ac:dyDescent="0.25">
      <c r="A14895">
        <v>224</v>
      </c>
      <c r="B14895" t="s">
        <v>2394</v>
      </c>
      <c r="C14895" t="s">
        <v>2395</v>
      </c>
      <c r="D14895">
        <v>0</v>
      </c>
      <c r="E14895">
        <v>0</v>
      </c>
      <c r="F14895">
        <v>0</v>
      </c>
      <c r="G14895">
        <v>0</v>
      </c>
      <c r="H14895">
        <v>8300000000</v>
      </c>
      <c r="I14895">
        <v>420000000</v>
      </c>
      <c r="J14895" s="127">
        <v>1.2E-2</v>
      </c>
      <c r="M14895" s="125">
        <f t="shared" si="210"/>
        <v>8300</v>
      </c>
    </row>
    <row r="14896" spans="1:17" x14ac:dyDescent="0.25">
      <c r="A14896">
        <v>224</v>
      </c>
      <c r="B14896" t="s">
        <v>2174</v>
      </c>
      <c r="C14896" t="s">
        <v>2175</v>
      </c>
      <c r="D14896">
        <v>32732424489</v>
      </c>
      <c r="E14896">
        <v>0</v>
      </c>
      <c r="F14896">
        <v>0</v>
      </c>
      <c r="G14896">
        <v>0</v>
      </c>
      <c r="H14896">
        <v>8000000000</v>
      </c>
      <c r="I14896">
        <v>340000000</v>
      </c>
      <c r="J14896" s="127">
        <v>0.01</v>
      </c>
      <c r="M14896" s="125">
        <f t="shared" si="210"/>
        <v>8000</v>
      </c>
    </row>
    <row r="14897" spans="1:13" x14ac:dyDescent="0.25">
      <c r="A14897">
        <v>224</v>
      </c>
      <c r="B14897" t="s">
        <v>2487</v>
      </c>
      <c r="C14897" t="s">
        <v>2488</v>
      </c>
      <c r="D14897">
        <v>105225094292</v>
      </c>
      <c r="E14897">
        <v>0</v>
      </c>
      <c r="F14897">
        <v>0</v>
      </c>
      <c r="G14897">
        <v>0</v>
      </c>
      <c r="H14897">
        <v>8000000000</v>
      </c>
      <c r="I14897">
        <v>340000000</v>
      </c>
      <c r="J14897" s="127">
        <v>0.01</v>
      </c>
      <c r="M14897" s="125">
        <f t="shared" si="210"/>
        <v>8000</v>
      </c>
    </row>
    <row r="14898" spans="1:13" x14ac:dyDescent="0.25">
      <c r="A14898">
        <v>224</v>
      </c>
      <c r="B14898" t="s">
        <v>652</v>
      </c>
      <c r="C14898" t="s">
        <v>653</v>
      </c>
      <c r="D14898">
        <v>988001399587</v>
      </c>
      <c r="E14898">
        <v>0</v>
      </c>
      <c r="F14898">
        <v>0</v>
      </c>
      <c r="G14898">
        <v>0</v>
      </c>
      <c r="H14898">
        <v>8000000000</v>
      </c>
      <c r="I14898">
        <v>340000000</v>
      </c>
      <c r="J14898" s="127">
        <v>0.01</v>
      </c>
      <c r="M14898" s="125">
        <f t="shared" si="210"/>
        <v>8000</v>
      </c>
    </row>
    <row r="14899" spans="1:13" x14ac:dyDescent="0.25">
      <c r="A14899">
        <v>224</v>
      </c>
      <c r="B14899" t="s">
        <v>755</v>
      </c>
      <c r="C14899" t="s">
        <v>342</v>
      </c>
      <c r="D14899">
        <v>28634679642</v>
      </c>
      <c r="E14899">
        <v>0</v>
      </c>
      <c r="F14899">
        <v>0</v>
      </c>
      <c r="G14899">
        <v>0</v>
      </c>
      <c r="H14899">
        <v>8000000000</v>
      </c>
      <c r="I14899">
        <v>340000000</v>
      </c>
      <c r="J14899" s="127">
        <v>0.03</v>
      </c>
      <c r="M14899" s="125">
        <f t="shared" si="210"/>
        <v>8000</v>
      </c>
    </row>
    <row r="14900" spans="1:13" x14ac:dyDescent="0.25">
      <c r="A14900">
        <v>224</v>
      </c>
      <c r="B14900" t="s">
        <v>1918</v>
      </c>
      <c r="C14900" t="s">
        <v>1919</v>
      </c>
      <c r="D14900">
        <v>747518911856</v>
      </c>
      <c r="E14900">
        <v>0</v>
      </c>
      <c r="F14900">
        <v>0</v>
      </c>
      <c r="G14900">
        <v>2</v>
      </c>
      <c r="H14900">
        <v>7920000000</v>
      </c>
      <c r="I14900">
        <v>340000000</v>
      </c>
      <c r="J14900" s="127">
        <v>5.0000000000000001E-3</v>
      </c>
      <c r="M14900" s="125">
        <f t="shared" si="210"/>
        <v>7920</v>
      </c>
    </row>
    <row r="14901" spans="1:13" x14ac:dyDescent="0.25">
      <c r="A14901">
        <v>224</v>
      </c>
      <c r="B14901" t="s">
        <v>2538</v>
      </c>
      <c r="C14901" t="s">
        <v>2539</v>
      </c>
      <c r="D14901">
        <v>2035854191449</v>
      </c>
      <c r="E14901">
        <v>0</v>
      </c>
      <c r="F14901">
        <v>0</v>
      </c>
      <c r="G14901">
        <v>0</v>
      </c>
      <c r="H14901">
        <v>7680000000</v>
      </c>
      <c r="I14901">
        <v>340000000</v>
      </c>
      <c r="J14901" s="127">
        <v>0</v>
      </c>
      <c r="M14901" s="125">
        <f t="shared" si="210"/>
        <v>7680</v>
      </c>
    </row>
    <row r="14902" spans="1:13" x14ac:dyDescent="0.25">
      <c r="A14902">
        <v>224</v>
      </c>
      <c r="B14902" t="s">
        <v>252</v>
      </c>
      <c r="C14902" t="s">
        <v>253</v>
      </c>
      <c r="D14902">
        <v>1477678484904</v>
      </c>
      <c r="E14902">
        <v>0</v>
      </c>
      <c r="F14902">
        <v>0</v>
      </c>
      <c r="G14902">
        <v>0</v>
      </c>
      <c r="H14902">
        <v>7149000000</v>
      </c>
      <c r="I14902">
        <v>340000000</v>
      </c>
      <c r="J14902" s="127">
        <v>0.05</v>
      </c>
      <c r="M14902" s="125">
        <f t="shared" si="210"/>
        <v>7149</v>
      </c>
    </row>
    <row r="14903" spans="1:13" x14ac:dyDescent="0.25">
      <c r="A14903">
        <v>224</v>
      </c>
      <c r="B14903" t="s">
        <v>2310</v>
      </c>
      <c r="C14903" t="s">
        <v>2311</v>
      </c>
      <c r="D14903">
        <v>69264739634</v>
      </c>
      <c r="E14903">
        <v>0</v>
      </c>
      <c r="F14903">
        <v>0</v>
      </c>
      <c r="G14903">
        <v>0</v>
      </c>
      <c r="H14903">
        <v>7000000000</v>
      </c>
      <c r="I14903">
        <v>340000000</v>
      </c>
      <c r="J14903" s="127">
        <v>1E-4</v>
      </c>
      <c r="M14903" s="125">
        <f t="shared" si="210"/>
        <v>7000</v>
      </c>
    </row>
    <row r="14904" spans="1:13" x14ac:dyDescent="0.25">
      <c r="A14904">
        <v>224</v>
      </c>
      <c r="B14904" t="s">
        <v>895</v>
      </c>
      <c r="C14904" t="s">
        <v>896</v>
      </c>
      <c r="D14904">
        <v>29178478753</v>
      </c>
      <c r="E14904">
        <v>0</v>
      </c>
      <c r="F14904">
        <v>0</v>
      </c>
      <c r="G14904">
        <v>0</v>
      </c>
      <c r="H14904">
        <v>7000000000</v>
      </c>
      <c r="I14904">
        <v>340000000</v>
      </c>
      <c r="J14904" s="127">
        <v>2.5000000000000001E-2</v>
      </c>
      <c r="M14904" s="125">
        <f t="shared" ref="M14904:M14967" si="212">H14904/1000000</f>
        <v>7000</v>
      </c>
    </row>
    <row r="14905" spans="1:13" x14ac:dyDescent="0.25">
      <c r="A14905">
        <v>224</v>
      </c>
      <c r="B14905" t="s">
        <v>776</v>
      </c>
      <c r="C14905" t="s">
        <v>777</v>
      </c>
      <c r="D14905">
        <v>15161299829174</v>
      </c>
      <c r="E14905">
        <v>0</v>
      </c>
      <c r="F14905">
        <v>0</v>
      </c>
      <c r="G14905">
        <v>9</v>
      </c>
      <c r="H14905">
        <v>7000000000</v>
      </c>
      <c r="I14905">
        <v>340000000</v>
      </c>
      <c r="J14905" s="127">
        <v>0.02</v>
      </c>
      <c r="M14905" s="125">
        <f t="shared" si="212"/>
        <v>7000</v>
      </c>
    </row>
    <row r="14906" spans="1:13" x14ac:dyDescent="0.25">
      <c r="A14906">
        <v>224</v>
      </c>
      <c r="B14906" t="s">
        <v>2738</v>
      </c>
      <c r="C14906" t="s">
        <v>2739</v>
      </c>
      <c r="D14906">
        <v>6996631208</v>
      </c>
      <c r="E14906">
        <v>0</v>
      </c>
      <c r="F14906">
        <v>0</v>
      </c>
      <c r="G14906">
        <v>0</v>
      </c>
      <c r="H14906">
        <v>6900000000</v>
      </c>
      <c r="I14906">
        <v>340000000</v>
      </c>
      <c r="J14906" s="127">
        <v>2.5000000000000001E-2</v>
      </c>
      <c r="M14906" s="125">
        <f t="shared" si="212"/>
        <v>6900</v>
      </c>
    </row>
    <row r="14907" spans="1:13" x14ac:dyDescent="0.25">
      <c r="A14907">
        <v>224</v>
      </c>
      <c r="B14907" t="s">
        <v>2704</v>
      </c>
      <c r="C14907" t="s">
        <v>2705</v>
      </c>
      <c r="D14907">
        <v>10701499718</v>
      </c>
      <c r="E14907">
        <v>0</v>
      </c>
      <c r="F14907">
        <v>0</v>
      </c>
      <c r="G14907">
        <v>0</v>
      </c>
      <c r="H14907">
        <v>6500000000</v>
      </c>
      <c r="I14907">
        <v>350000000</v>
      </c>
      <c r="J14907" s="127">
        <v>0.15</v>
      </c>
      <c r="M14907" s="125">
        <f t="shared" si="212"/>
        <v>6500</v>
      </c>
    </row>
    <row r="14908" spans="1:13" x14ac:dyDescent="0.25">
      <c r="A14908">
        <v>224</v>
      </c>
      <c r="B14908" t="s">
        <v>207</v>
      </c>
      <c r="C14908" t="s">
        <v>208</v>
      </c>
      <c r="D14908">
        <v>6061446306</v>
      </c>
      <c r="E14908">
        <v>0</v>
      </c>
      <c r="F14908">
        <v>0</v>
      </c>
      <c r="G14908">
        <v>0</v>
      </c>
      <c r="H14908">
        <v>6000000000</v>
      </c>
      <c r="I14908">
        <v>340000000</v>
      </c>
      <c r="J14908" s="127">
        <v>0</v>
      </c>
      <c r="M14908" s="125">
        <f t="shared" si="212"/>
        <v>6000</v>
      </c>
    </row>
    <row r="14909" spans="1:13" x14ac:dyDescent="0.25">
      <c r="A14909">
        <v>224</v>
      </c>
      <c r="B14909" t="s">
        <v>1238</v>
      </c>
      <c r="C14909" t="s">
        <v>1239</v>
      </c>
      <c r="D14909">
        <v>317358186519</v>
      </c>
      <c r="E14909">
        <v>0</v>
      </c>
      <c r="F14909">
        <v>0</v>
      </c>
      <c r="G14909">
        <v>0</v>
      </c>
      <c r="H14909">
        <v>5750000000</v>
      </c>
      <c r="I14909">
        <v>345000000</v>
      </c>
      <c r="J14909" s="127">
        <v>0.04</v>
      </c>
      <c r="M14909" s="125">
        <f t="shared" si="212"/>
        <v>5750</v>
      </c>
    </row>
    <row r="14910" spans="1:13" x14ac:dyDescent="0.25">
      <c r="A14910">
        <v>224</v>
      </c>
      <c r="B14910" t="s">
        <v>1754</v>
      </c>
      <c r="C14910" t="s">
        <v>1755</v>
      </c>
      <c r="D14910">
        <v>8893046912</v>
      </c>
      <c r="E14910">
        <v>0</v>
      </c>
      <c r="F14910">
        <v>0</v>
      </c>
      <c r="G14910">
        <v>0</v>
      </c>
      <c r="H14910">
        <v>5500000000</v>
      </c>
      <c r="I14910">
        <v>340000000</v>
      </c>
      <c r="J14910" s="127">
        <v>0.01</v>
      </c>
      <c r="M14910" s="125">
        <f t="shared" si="212"/>
        <v>5500</v>
      </c>
    </row>
    <row r="14911" spans="1:13" x14ac:dyDescent="0.25">
      <c r="A14911">
        <v>224</v>
      </c>
      <c r="B14911" t="s">
        <v>484</v>
      </c>
      <c r="C14911" t="s">
        <v>485</v>
      </c>
      <c r="D14911">
        <v>193633912476</v>
      </c>
      <c r="E14911">
        <v>0</v>
      </c>
      <c r="F14911">
        <v>0</v>
      </c>
      <c r="G14911">
        <v>0</v>
      </c>
      <c r="H14911">
        <v>5400000000</v>
      </c>
      <c r="I14911">
        <v>340000000</v>
      </c>
      <c r="J14911" s="127">
        <v>2.8000000000000001E-2</v>
      </c>
      <c r="M14911" s="125">
        <f t="shared" si="212"/>
        <v>5400</v>
      </c>
    </row>
    <row r="14912" spans="1:13" x14ac:dyDescent="0.25">
      <c r="A14912">
        <v>224</v>
      </c>
      <c r="B14912" t="s">
        <v>300</v>
      </c>
      <c r="C14912" t="s">
        <v>301</v>
      </c>
      <c r="D14912">
        <v>36007568352</v>
      </c>
      <c r="E14912">
        <v>0</v>
      </c>
      <c r="F14912">
        <v>0</v>
      </c>
      <c r="G14912">
        <v>0</v>
      </c>
      <c r="H14912">
        <v>5334000000</v>
      </c>
      <c r="I14912">
        <v>340000000</v>
      </c>
      <c r="J14912" s="127">
        <v>0</v>
      </c>
      <c r="M14912" s="125">
        <f t="shared" si="212"/>
        <v>5334</v>
      </c>
    </row>
    <row r="14913" spans="1:13" x14ac:dyDescent="0.25">
      <c r="A14913">
        <v>224</v>
      </c>
      <c r="B14913" t="s">
        <v>2149</v>
      </c>
      <c r="C14913" t="s">
        <v>2150</v>
      </c>
      <c r="D14913">
        <v>22152817139</v>
      </c>
      <c r="E14913">
        <v>0</v>
      </c>
      <c r="F14913">
        <v>0</v>
      </c>
      <c r="G14913">
        <v>0</v>
      </c>
      <c r="H14913">
        <v>5000000000</v>
      </c>
      <c r="I14913">
        <v>340000000</v>
      </c>
      <c r="J14913" s="127">
        <v>0.01</v>
      </c>
      <c r="M14913" s="125">
        <f t="shared" si="212"/>
        <v>5000</v>
      </c>
    </row>
    <row r="14914" spans="1:13" x14ac:dyDescent="0.25">
      <c r="A14914">
        <v>224</v>
      </c>
      <c r="B14914" t="s">
        <v>552</v>
      </c>
      <c r="C14914" t="s">
        <v>553</v>
      </c>
      <c r="D14914">
        <v>90109099415</v>
      </c>
      <c r="E14914">
        <v>0</v>
      </c>
      <c r="F14914">
        <v>0</v>
      </c>
      <c r="G14914">
        <v>0</v>
      </c>
      <c r="H14914">
        <v>5000000000</v>
      </c>
      <c r="I14914">
        <v>345000000</v>
      </c>
      <c r="J14914" s="127">
        <v>0</v>
      </c>
      <c r="M14914" s="125">
        <f t="shared" si="212"/>
        <v>5000</v>
      </c>
    </row>
    <row r="14915" spans="1:13" x14ac:dyDescent="0.25">
      <c r="A14915">
        <v>224</v>
      </c>
      <c r="B14915" t="s">
        <v>1727</v>
      </c>
      <c r="C14915" t="s">
        <v>1728</v>
      </c>
      <c r="D14915">
        <v>18710083123</v>
      </c>
      <c r="E14915">
        <v>0</v>
      </c>
      <c r="F14915">
        <v>0</v>
      </c>
      <c r="G14915">
        <v>0</v>
      </c>
      <c r="H14915">
        <v>5000000000</v>
      </c>
      <c r="I14915">
        <v>340000000</v>
      </c>
      <c r="J14915" s="127">
        <v>0.05</v>
      </c>
      <c r="M14915" s="125">
        <f t="shared" si="212"/>
        <v>5000</v>
      </c>
    </row>
    <row r="14916" spans="1:13" x14ac:dyDescent="0.25">
      <c r="A14916">
        <v>224</v>
      </c>
      <c r="B14916" t="s">
        <v>665</v>
      </c>
      <c r="C14916" t="s">
        <v>666</v>
      </c>
      <c r="D14916">
        <v>5297481057</v>
      </c>
      <c r="E14916">
        <v>0</v>
      </c>
      <c r="F14916">
        <v>0</v>
      </c>
      <c r="G14916">
        <v>0</v>
      </c>
      <c r="H14916">
        <v>5000000000</v>
      </c>
      <c r="I14916">
        <v>340000000</v>
      </c>
      <c r="J14916" s="127">
        <v>0.01</v>
      </c>
      <c r="M14916" s="125">
        <f t="shared" si="212"/>
        <v>5000</v>
      </c>
    </row>
    <row r="14917" spans="1:13" x14ac:dyDescent="0.25">
      <c r="A14917">
        <v>224</v>
      </c>
      <c r="B14917" t="s">
        <v>2733</v>
      </c>
      <c r="C14917" t="s">
        <v>2734</v>
      </c>
      <c r="D14917">
        <v>7218302685</v>
      </c>
      <c r="E14917">
        <v>0</v>
      </c>
      <c r="F14917">
        <v>0</v>
      </c>
      <c r="G14917">
        <v>0</v>
      </c>
      <c r="H14917">
        <v>5000000000</v>
      </c>
      <c r="I14917">
        <v>340000000</v>
      </c>
      <c r="J14917" s="127">
        <v>0.04</v>
      </c>
      <c r="M14917" s="125">
        <f t="shared" si="212"/>
        <v>5000</v>
      </c>
    </row>
    <row r="14918" spans="1:13" x14ac:dyDescent="0.25">
      <c r="A14918">
        <v>224</v>
      </c>
      <c r="B14918" s="161" t="s">
        <v>1335</v>
      </c>
      <c r="C14918" t="s">
        <v>1336</v>
      </c>
      <c r="D14918">
        <v>85461988190</v>
      </c>
      <c r="E14918">
        <v>0</v>
      </c>
      <c r="F14918">
        <v>0</v>
      </c>
      <c r="G14918">
        <v>0</v>
      </c>
      <c r="H14918">
        <v>5000000000</v>
      </c>
      <c r="I14918">
        <v>340000000</v>
      </c>
      <c r="J14918" s="127">
        <v>5.0000000000000001E-3</v>
      </c>
      <c r="M14918" s="125">
        <f t="shared" si="212"/>
        <v>5000</v>
      </c>
    </row>
    <row r="14919" spans="1:13" x14ac:dyDescent="0.25">
      <c r="A14919">
        <v>224</v>
      </c>
      <c r="B14919" t="s">
        <v>1613</v>
      </c>
      <c r="C14919" t="s">
        <v>1614</v>
      </c>
      <c r="D14919">
        <v>32785134909</v>
      </c>
      <c r="E14919">
        <v>0</v>
      </c>
      <c r="F14919">
        <v>0</v>
      </c>
      <c r="G14919">
        <v>0</v>
      </c>
      <c r="H14919">
        <v>5000000000</v>
      </c>
      <c r="I14919">
        <v>340000000</v>
      </c>
      <c r="J14919" s="127">
        <v>1.4999999999999999E-2</v>
      </c>
      <c r="M14919" s="125">
        <f t="shared" si="212"/>
        <v>5000</v>
      </c>
    </row>
    <row r="14920" spans="1:13" x14ac:dyDescent="0.25">
      <c r="A14920">
        <v>224</v>
      </c>
      <c r="B14920" t="s">
        <v>2043</v>
      </c>
      <c r="C14920" t="s">
        <v>2044</v>
      </c>
      <c r="D14920">
        <v>0</v>
      </c>
      <c r="E14920">
        <v>0</v>
      </c>
      <c r="F14920">
        <v>0</v>
      </c>
      <c r="G14920">
        <v>0</v>
      </c>
      <c r="H14920">
        <v>5000000000</v>
      </c>
      <c r="I14920">
        <v>340000000</v>
      </c>
      <c r="J14920" s="127">
        <v>0.05</v>
      </c>
      <c r="M14920" s="125">
        <f t="shared" si="212"/>
        <v>5000</v>
      </c>
    </row>
    <row r="14921" spans="1:13" x14ac:dyDescent="0.25">
      <c r="A14921">
        <v>224</v>
      </c>
      <c r="B14921" t="s">
        <v>1569</v>
      </c>
      <c r="C14921" t="s">
        <v>1570</v>
      </c>
      <c r="D14921">
        <v>91409909476</v>
      </c>
      <c r="E14921">
        <v>0</v>
      </c>
      <c r="F14921">
        <v>0</v>
      </c>
      <c r="G14921">
        <v>0</v>
      </c>
      <c r="H14921">
        <v>5000000000</v>
      </c>
      <c r="I14921">
        <v>340000000</v>
      </c>
      <c r="J14921" s="127">
        <v>1.4999999999999999E-2</v>
      </c>
      <c r="M14921" s="125">
        <f t="shared" si="212"/>
        <v>5000</v>
      </c>
    </row>
    <row r="14922" spans="1:13" x14ac:dyDescent="0.25">
      <c r="A14922">
        <v>224</v>
      </c>
      <c r="B14922" t="s">
        <v>2383</v>
      </c>
      <c r="C14922" t="s">
        <v>2384</v>
      </c>
      <c r="D14922">
        <v>0</v>
      </c>
      <c r="E14922">
        <v>0</v>
      </c>
      <c r="F14922">
        <v>0</v>
      </c>
      <c r="G14922">
        <v>0</v>
      </c>
      <c r="H14922">
        <v>5000000000</v>
      </c>
      <c r="I14922">
        <v>340000000</v>
      </c>
      <c r="J14922" s="127">
        <v>0.05</v>
      </c>
      <c r="M14922" s="125">
        <f t="shared" si="212"/>
        <v>5000</v>
      </c>
    </row>
    <row r="14923" spans="1:13" x14ac:dyDescent="0.25">
      <c r="A14923">
        <v>224</v>
      </c>
      <c r="B14923" t="s">
        <v>2236</v>
      </c>
      <c r="C14923" t="s">
        <v>2237</v>
      </c>
      <c r="D14923">
        <v>5503595440</v>
      </c>
      <c r="E14923">
        <v>0</v>
      </c>
      <c r="F14923">
        <v>0</v>
      </c>
      <c r="G14923">
        <v>0</v>
      </c>
      <c r="H14923">
        <v>5000000000</v>
      </c>
      <c r="I14923">
        <v>340000000</v>
      </c>
      <c r="J14923" s="127">
        <v>0</v>
      </c>
      <c r="M14923" s="125">
        <f t="shared" si="212"/>
        <v>5000</v>
      </c>
    </row>
    <row r="14924" spans="1:13" x14ac:dyDescent="0.25">
      <c r="A14924">
        <v>224</v>
      </c>
      <c r="B14924" t="s">
        <v>565</v>
      </c>
      <c r="C14924" t="s">
        <v>566</v>
      </c>
      <c r="D14924">
        <v>230339547274</v>
      </c>
      <c r="E14924">
        <v>0</v>
      </c>
      <c r="F14924">
        <v>0</v>
      </c>
      <c r="G14924">
        <v>0</v>
      </c>
      <c r="H14924">
        <v>5000000000</v>
      </c>
      <c r="I14924">
        <v>340000000</v>
      </c>
      <c r="J14924" s="127">
        <v>0</v>
      </c>
      <c r="M14924" s="125">
        <f t="shared" si="212"/>
        <v>5000</v>
      </c>
    </row>
    <row r="14925" spans="1:13" x14ac:dyDescent="0.25">
      <c r="A14925">
        <v>224</v>
      </c>
      <c r="B14925" t="s">
        <v>327</v>
      </c>
      <c r="C14925" t="s">
        <v>328</v>
      </c>
      <c r="D14925">
        <v>59301217306</v>
      </c>
      <c r="E14925">
        <v>0</v>
      </c>
      <c r="F14925">
        <v>0</v>
      </c>
      <c r="G14925">
        <v>0</v>
      </c>
      <c r="H14925">
        <v>5000000000</v>
      </c>
      <c r="I14925">
        <v>340000000</v>
      </c>
      <c r="J14925" s="127">
        <v>0.01</v>
      </c>
      <c r="M14925" s="125">
        <f t="shared" si="212"/>
        <v>5000</v>
      </c>
    </row>
    <row r="14926" spans="1:13" x14ac:dyDescent="0.25">
      <c r="A14926">
        <v>224</v>
      </c>
      <c r="B14926" t="s">
        <v>2568</v>
      </c>
      <c r="C14926" t="s">
        <v>2569</v>
      </c>
      <c r="D14926">
        <v>283593895170</v>
      </c>
      <c r="E14926">
        <v>0</v>
      </c>
      <c r="F14926">
        <v>0</v>
      </c>
      <c r="G14926">
        <v>0</v>
      </c>
      <c r="H14926">
        <v>5000000000</v>
      </c>
      <c r="I14926">
        <v>340000000</v>
      </c>
      <c r="J14926" s="127">
        <v>0.05</v>
      </c>
      <c r="M14926" s="125">
        <f t="shared" si="212"/>
        <v>5000</v>
      </c>
    </row>
    <row r="14927" spans="1:13" x14ac:dyDescent="0.25">
      <c r="A14927">
        <v>224</v>
      </c>
      <c r="B14927" t="s">
        <v>1634</v>
      </c>
      <c r="C14927" t="s">
        <v>1635</v>
      </c>
      <c r="D14927">
        <v>667346399045</v>
      </c>
      <c r="E14927">
        <v>0</v>
      </c>
      <c r="F14927">
        <v>0</v>
      </c>
      <c r="G14927">
        <v>2</v>
      </c>
      <c r="H14927">
        <v>5000000000</v>
      </c>
      <c r="I14927">
        <v>340000000</v>
      </c>
      <c r="J14927" s="127">
        <v>8.9999999999999993E-3</v>
      </c>
      <c r="M14927" s="125">
        <f t="shared" si="212"/>
        <v>5000</v>
      </c>
    </row>
    <row r="14928" spans="1:13" x14ac:dyDescent="0.25">
      <c r="A14928">
        <v>224</v>
      </c>
      <c r="B14928" t="s">
        <v>1129</v>
      </c>
      <c r="C14928" t="s">
        <v>1130</v>
      </c>
      <c r="D14928">
        <v>578668747614</v>
      </c>
      <c r="E14928">
        <v>0</v>
      </c>
      <c r="F14928">
        <v>0</v>
      </c>
      <c r="G14928">
        <v>0</v>
      </c>
      <c r="H14928">
        <v>5000000000</v>
      </c>
      <c r="I14928">
        <v>340000000</v>
      </c>
      <c r="J14928" s="127">
        <v>4.0000000000000001E-3</v>
      </c>
      <c r="M14928" s="125">
        <f t="shared" si="212"/>
        <v>5000</v>
      </c>
    </row>
    <row r="14929" spans="1:13" x14ac:dyDescent="0.25">
      <c r="A14929">
        <v>224</v>
      </c>
      <c r="B14929" t="s">
        <v>2653</v>
      </c>
      <c r="C14929" t="s">
        <v>2654</v>
      </c>
      <c r="D14929">
        <v>15104556576</v>
      </c>
      <c r="E14929">
        <v>0</v>
      </c>
      <c r="F14929">
        <v>0</v>
      </c>
      <c r="G14929">
        <v>0</v>
      </c>
      <c r="H14929">
        <v>5000000000</v>
      </c>
      <c r="I14929">
        <v>340000000</v>
      </c>
      <c r="J14929" s="127">
        <v>0.01</v>
      </c>
      <c r="M14929" s="125">
        <f t="shared" si="212"/>
        <v>5000</v>
      </c>
    </row>
    <row r="14930" spans="1:13" x14ac:dyDescent="0.25">
      <c r="A14930">
        <v>224</v>
      </c>
      <c r="B14930" t="s">
        <v>2417</v>
      </c>
      <c r="C14930" t="s">
        <v>2418</v>
      </c>
      <c r="D14930">
        <v>234415729087</v>
      </c>
      <c r="E14930">
        <v>0</v>
      </c>
      <c r="F14930">
        <v>0</v>
      </c>
      <c r="G14930">
        <v>0</v>
      </c>
      <c r="H14930">
        <v>5000000000</v>
      </c>
      <c r="I14930">
        <v>340000000</v>
      </c>
      <c r="J14930" s="127">
        <v>7.4999999999999997E-3</v>
      </c>
      <c r="M14930" s="125">
        <f t="shared" si="212"/>
        <v>5000</v>
      </c>
    </row>
    <row r="14931" spans="1:13" x14ac:dyDescent="0.25">
      <c r="A14931">
        <v>224</v>
      </c>
      <c r="B14931" t="s">
        <v>165</v>
      </c>
      <c r="C14931" t="s">
        <v>166</v>
      </c>
      <c r="D14931">
        <v>71312494914</v>
      </c>
      <c r="E14931">
        <v>0</v>
      </c>
      <c r="F14931">
        <v>0</v>
      </c>
      <c r="G14931">
        <v>0</v>
      </c>
      <c r="H14931">
        <v>5000000000</v>
      </c>
      <c r="I14931">
        <v>340000000</v>
      </c>
      <c r="J14931" s="127">
        <v>0.01</v>
      </c>
      <c r="M14931" s="125">
        <f t="shared" si="212"/>
        <v>5000</v>
      </c>
    </row>
    <row r="14932" spans="1:13" x14ac:dyDescent="0.25">
      <c r="A14932">
        <v>224</v>
      </c>
      <c r="B14932" t="s">
        <v>961</v>
      </c>
      <c r="C14932" t="s">
        <v>962</v>
      </c>
      <c r="D14932">
        <v>5292877588</v>
      </c>
      <c r="E14932">
        <v>0</v>
      </c>
      <c r="F14932">
        <v>0</v>
      </c>
      <c r="G14932">
        <v>0</v>
      </c>
      <c r="H14932">
        <v>5000000000</v>
      </c>
      <c r="I14932">
        <v>340000000</v>
      </c>
      <c r="J14932" s="127">
        <v>0.01</v>
      </c>
      <c r="M14932" s="125">
        <f t="shared" si="212"/>
        <v>5000</v>
      </c>
    </row>
    <row r="14933" spans="1:13" x14ac:dyDescent="0.25">
      <c r="A14933">
        <v>224</v>
      </c>
      <c r="B14933" t="s">
        <v>1263</v>
      </c>
      <c r="C14933" t="s">
        <v>1264</v>
      </c>
      <c r="D14933">
        <v>65754798602</v>
      </c>
      <c r="E14933">
        <v>0</v>
      </c>
      <c r="F14933">
        <v>0</v>
      </c>
      <c r="G14933">
        <v>0</v>
      </c>
      <c r="H14933">
        <v>5000000000</v>
      </c>
      <c r="I14933">
        <v>340000000</v>
      </c>
      <c r="J14933" s="127">
        <v>1.9E-2</v>
      </c>
      <c r="M14933" s="125">
        <f t="shared" si="212"/>
        <v>5000</v>
      </c>
    </row>
    <row r="14934" spans="1:13" x14ac:dyDescent="0.25">
      <c r="A14934">
        <v>224</v>
      </c>
      <c r="B14934" t="s">
        <v>520</v>
      </c>
      <c r="C14934" t="s">
        <v>521</v>
      </c>
      <c r="D14934">
        <v>162235778371</v>
      </c>
      <c r="E14934">
        <v>0</v>
      </c>
      <c r="F14934">
        <v>0</v>
      </c>
      <c r="G14934">
        <v>0</v>
      </c>
      <c r="H14934">
        <v>5000000000</v>
      </c>
      <c r="I14934">
        <v>340000000</v>
      </c>
      <c r="J14934" s="127">
        <v>0.01</v>
      </c>
      <c r="M14934" s="125">
        <f t="shared" si="212"/>
        <v>5000</v>
      </c>
    </row>
    <row r="14935" spans="1:13" x14ac:dyDescent="0.25">
      <c r="A14935">
        <v>224</v>
      </c>
      <c r="B14935" t="s">
        <v>1097</v>
      </c>
      <c r="C14935" t="s">
        <v>1098</v>
      </c>
      <c r="D14935">
        <v>190496526116</v>
      </c>
      <c r="E14935">
        <v>0</v>
      </c>
      <c r="F14935">
        <v>0</v>
      </c>
      <c r="G14935">
        <v>0</v>
      </c>
      <c r="H14935">
        <v>5000000000</v>
      </c>
      <c r="I14935">
        <v>340000000</v>
      </c>
      <c r="J14935" s="127">
        <v>0</v>
      </c>
      <c r="M14935" s="125">
        <f t="shared" si="212"/>
        <v>5000</v>
      </c>
    </row>
    <row r="14936" spans="1:13" x14ac:dyDescent="0.25">
      <c r="A14936">
        <v>224</v>
      </c>
      <c r="B14936" t="s">
        <v>1577</v>
      </c>
      <c r="C14936" t="s">
        <v>1578</v>
      </c>
      <c r="D14936">
        <v>58494254146</v>
      </c>
      <c r="E14936">
        <v>0</v>
      </c>
      <c r="F14936">
        <v>0</v>
      </c>
      <c r="G14936">
        <v>0</v>
      </c>
      <c r="H14936">
        <v>5000000000</v>
      </c>
      <c r="I14936">
        <v>340000000</v>
      </c>
      <c r="J14936" s="127">
        <v>0.01</v>
      </c>
      <c r="M14936" s="125">
        <f t="shared" si="212"/>
        <v>5000</v>
      </c>
    </row>
    <row r="14937" spans="1:13" x14ac:dyDescent="0.25">
      <c r="A14937">
        <v>224</v>
      </c>
      <c r="B14937" t="s">
        <v>140</v>
      </c>
      <c r="C14937" t="s">
        <v>141</v>
      </c>
      <c r="D14937">
        <v>79001017858</v>
      </c>
      <c r="E14937">
        <v>0</v>
      </c>
      <c r="F14937">
        <v>0</v>
      </c>
      <c r="G14937">
        <v>0</v>
      </c>
      <c r="H14937">
        <v>5000000000</v>
      </c>
      <c r="I14937">
        <v>340000000</v>
      </c>
      <c r="J14937" s="127">
        <v>0.01</v>
      </c>
      <c r="M14937" s="125">
        <f t="shared" si="212"/>
        <v>5000</v>
      </c>
    </row>
    <row r="14938" spans="1:13" x14ac:dyDescent="0.25">
      <c r="A14938">
        <v>224</v>
      </c>
      <c r="B14938" t="s">
        <v>1816</v>
      </c>
      <c r="C14938" t="s">
        <v>1817</v>
      </c>
      <c r="D14938">
        <v>98236501175</v>
      </c>
      <c r="E14938">
        <v>0</v>
      </c>
      <c r="F14938">
        <v>0</v>
      </c>
      <c r="G14938">
        <v>0</v>
      </c>
      <c r="H14938">
        <v>5000000000</v>
      </c>
      <c r="I14938">
        <v>340000000</v>
      </c>
      <c r="J14938" s="127">
        <v>0</v>
      </c>
      <c r="M14938" s="125">
        <f t="shared" si="212"/>
        <v>5000</v>
      </c>
    </row>
    <row r="14939" spans="1:13" x14ac:dyDescent="0.25">
      <c r="A14939">
        <v>224</v>
      </c>
      <c r="B14939" t="s">
        <v>1183</v>
      </c>
      <c r="C14939" t="s">
        <v>1184</v>
      </c>
      <c r="D14939">
        <v>5008218903</v>
      </c>
      <c r="E14939">
        <v>0</v>
      </c>
      <c r="F14939">
        <v>0</v>
      </c>
      <c r="G14939">
        <v>0</v>
      </c>
      <c r="H14939">
        <v>5000000000</v>
      </c>
      <c r="I14939">
        <v>340000000</v>
      </c>
      <c r="J14939" s="127">
        <v>0.01</v>
      </c>
      <c r="M14939" s="125">
        <f t="shared" si="212"/>
        <v>5000</v>
      </c>
    </row>
    <row r="14940" spans="1:13" x14ac:dyDescent="0.25">
      <c r="A14940">
        <v>224</v>
      </c>
      <c r="B14940" t="s">
        <v>1715</v>
      </c>
      <c r="C14940" t="s">
        <v>1716</v>
      </c>
      <c r="D14940">
        <v>12924233661267</v>
      </c>
      <c r="E14940">
        <v>0</v>
      </c>
      <c r="F14940">
        <v>0</v>
      </c>
      <c r="G14940">
        <v>6</v>
      </c>
      <c r="H14940">
        <v>5000000000</v>
      </c>
      <c r="I14940">
        <v>340000000</v>
      </c>
      <c r="J14940" s="127">
        <v>0.02</v>
      </c>
      <c r="M14940" s="125">
        <f t="shared" si="212"/>
        <v>5000</v>
      </c>
    </row>
    <row r="14941" spans="1:13" x14ac:dyDescent="0.25">
      <c r="A14941">
        <v>224</v>
      </c>
      <c r="B14941" t="s">
        <v>453</v>
      </c>
      <c r="C14941" t="s">
        <v>454</v>
      </c>
      <c r="D14941">
        <v>5647630894</v>
      </c>
      <c r="E14941">
        <v>0</v>
      </c>
      <c r="F14941">
        <v>0</v>
      </c>
      <c r="G14941">
        <v>0</v>
      </c>
      <c r="H14941">
        <v>5000000000</v>
      </c>
      <c r="I14941">
        <v>340000000</v>
      </c>
      <c r="J14941" s="127">
        <v>0.01</v>
      </c>
      <c r="M14941" s="125">
        <f t="shared" si="212"/>
        <v>5000</v>
      </c>
    </row>
    <row r="14942" spans="1:13" x14ac:dyDescent="0.25">
      <c r="A14942">
        <v>224</v>
      </c>
      <c r="B14942" t="s">
        <v>1260</v>
      </c>
      <c r="C14942" t="s">
        <v>479</v>
      </c>
      <c r="D14942">
        <v>0</v>
      </c>
      <c r="E14942">
        <v>0</v>
      </c>
      <c r="F14942">
        <v>0</v>
      </c>
      <c r="G14942">
        <v>0</v>
      </c>
      <c r="H14942">
        <v>5000000000</v>
      </c>
      <c r="I14942">
        <v>340000000</v>
      </c>
      <c r="J14942" s="127">
        <v>0.03</v>
      </c>
      <c r="M14942" s="125">
        <f t="shared" si="212"/>
        <v>5000</v>
      </c>
    </row>
    <row r="14943" spans="1:13" x14ac:dyDescent="0.25">
      <c r="A14943">
        <v>224</v>
      </c>
      <c r="B14943" t="s">
        <v>1248</v>
      </c>
      <c r="C14943" t="s">
        <v>1249</v>
      </c>
      <c r="D14943">
        <v>476299461889</v>
      </c>
      <c r="E14943">
        <v>0</v>
      </c>
      <c r="F14943">
        <v>0</v>
      </c>
      <c r="G14943">
        <v>0</v>
      </c>
      <c r="H14943">
        <v>4500000000</v>
      </c>
      <c r="I14943">
        <v>340000000</v>
      </c>
      <c r="J14943" s="127">
        <v>0.01</v>
      </c>
      <c r="M14943" s="125">
        <f t="shared" si="212"/>
        <v>4500</v>
      </c>
    </row>
    <row r="14944" spans="1:13" x14ac:dyDescent="0.25">
      <c r="A14944">
        <v>224</v>
      </c>
      <c r="B14944" t="s">
        <v>2242</v>
      </c>
      <c r="C14944" t="s">
        <v>2243</v>
      </c>
      <c r="D14944">
        <v>4075036566</v>
      </c>
      <c r="E14944">
        <v>0</v>
      </c>
      <c r="F14944">
        <v>0</v>
      </c>
      <c r="G14944">
        <v>0</v>
      </c>
      <c r="H14944">
        <v>4000000000</v>
      </c>
      <c r="I14944">
        <v>340000000</v>
      </c>
      <c r="J14944" s="127">
        <v>1.4999999999999999E-2</v>
      </c>
      <c r="M14944" s="125">
        <f t="shared" si="212"/>
        <v>4000</v>
      </c>
    </row>
    <row r="14945" spans="1:13" x14ac:dyDescent="0.25">
      <c r="A14945">
        <v>224</v>
      </c>
      <c r="B14945" t="s">
        <v>1886</v>
      </c>
      <c r="C14945" t="s">
        <v>1887</v>
      </c>
      <c r="D14945">
        <v>6615755920233</v>
      </c>
      <c r="E14945">
        <v>0</v>
      </c>
      <c r="F14945">
        <v>0</v>
      </c>
      <c r="G14945">
        <v>4</v>
      </c>
      <c r="H14945">
        <v>4000000000</v>
      </c>
      <c r="I14945">
        <v>340000000</v>
      </c>
      <c r="J14945" s="127">
        <v>5.0000000000000001E-3</v>
      </c>
      <c r="M14945" s="125">
        <f t="shared" si="212"/>
        <v>4000</v>
      </c>
    </row>
    <row r="14946" spans="1:13" x14ac:dyDescent="0.25">
      <c r="A14946">
        <v>224</v>
      </c>
      <c r="B14946" t="s">
        <v>589</v>
      </c>
      <c r="C14946" t="s">
        <v>590</v>
      </c>
      <c r="D14946">
        <v>497625350</v>
      </c>
      <c r="E14946">
        <v>0</v>
      </c>
      <c r="F14946">
        <v>0</v>
      </c>
      <c r="G14946">
        <v>0</v>
      </c>
      <c r="H14946">
        <v>4000000000</v>
      </c>
      <c r="I14946">
        <v>345000000</v>
      </c>
      <c r="J14946" s="127">
        <v>0.05</v>
      </c>
      <c r="M14946" s="125">
        <f t="shared" si="212"/>
        <v>4000</v>
      </c>
    </row>
    <row r="14947" spans="1:13" x14ac:dyDescent="0.25">
      <c r="A14947">
        <v>224</v>
      </c>
      <c r="B14947" t="s">
        <v>1776</v>
      </c>
      <c r="C14947" t="s">
        <v>1777</v>
      </c>
      <c r="D14947">
        <v>3556011015</v>
      </c>
      <c r="E14947">
        <v>0</v>
      </c>
      <c r="F14947">
        <v>0</v>
      </c>
      <c r="G14947">
        <v>0</v>
      </c>
      <c r="H14947">
        <v>3556000000</v>
      </c>
      <c r="I14947">
        <v>340000000</v>
      </c>
      <c r="J14947" s="127">
        <v>0</v>
      </c>
      <c r="M14947" s="125">
        <f t="shared" si="212"/>
        <v>3556</v>
      </c>
    </row>
    <row r="14948" spans="1:13" x14ac:dyDescent="0.25">
      <c r="A14948">
        <v>224</v>
      </c>
      <c r="B14948" t="s">
        <v>2415</v>
      </c>
      <c r="C14948" t="s">
        <v>2416</v>
      </c>
      <c r="D14948">
        <v>1263034693060</v>
      </c>
      <c r="E14948">
        <v>0</v>
      </c>
      <c r="F14948">
        <v>0</v>
      </c>
      <c r="G14948">
        <v>1</v>
      </c>
      <c r="H14948">
        <v>3500000000</v>
      </c>
      <c r="I14948">
        <v>340000000</v>
      </c>
      <c r="J14948" s="127">
        <v>0.01</v>
      </c>
      <c r="M14948" s="125">
        <f t="shared" si="212"/>
        <v>3500</v>
      </c>
    </row>
    <row r="14949" spans="1:13" x14ac:dyDescent="0.25">
      <c r="A14949">
        <v>224</v>
      </c>
      <c r="B14949" t="s">
        <v>1416</v>
      </c>
      <c r="C14949" t="s">
        <v>1417</v>
      </c>
      <c r="D14949">
        <v>3502420645</v>
      </c>
      <c r="E14949">
        <v>0</v>
      </c>
      <c r="F14949">
        <v>0</v>
      </c>
      <c r="G14949">
        <v>0</v>
      </c>
      <c r="H14949">
        <v>3500000000</v>
      </c>
      <c r="I14949">
        <v>345000000</v>
      </c>
      <c r="J14949" s="127">
        <v>4.2000000000000003E-2</v>
      </c>
      <c r="M14949" s="125">
        <f t="shared" si="212"/>
        <v>3500</v>
      </c>
    </row>
    <row r="14950" spans="1:13" x14ac:dyDescent="0.25">
      <c r="A14950">
        <v>224</v>
      </c>
      <c r="B14950" t="s">
        <v>2563</v>
      </c>
      <c r="C14950" t="s">
        <v>2564</v>
      </c>
      <c r="D14950">
        <v>18915861411</v>
      </c>
      <c r="E14950">
        <v>0</v>
      </c>
      <c r="F14950">
        <v>0</v>
      </c>
      <c r="G14950">
        <v>0</v>
      </c>
      <c r="H14950">
        <v>3400000000</v>
      </c>
      <c r="I14950">
        <v>340000000</v>
      </c>
      <c r="J14950" s="127">
        <v>0.02</v>
      </c>
      <c r="M14950" s="125">
        <f t="shared" si="212"/>
        <v>3400</v>
      </c>
    </row>
    <row r="14951" spans="1:13" x14ac:dyDescent="0.25">
      <c r="A14951">
        <v>224</v>
      </c>
      <c r="B14951" t="s">
        <v>1930</v>
      </c>
      <c r="C14951" t="s">
        <v>1931</v>
      </c>
      <c r="D14951">
        <v>60492320019</v>
      </c>
      <c r="E14951">
        <v>0</v>
      </c>
      <c r="F14951">
        <v>0</v>
      </c>
      <c r="G14951">
        <v>0</v>
      </c>
      <c r="H14951">
        <v>3000000000</v>
      </c>
      <c r="I14951">
        <v>340000000</v>
      </c>
      <c r="J14951" s="127">
        <v>0.01</v>
      </c>
      <c r="M14951" s="125">
        <f t="shared" si="212"/>
        <v>3000</v>
      </c>
    </row>
    <row r="14952" spans="1:13" x14ac:dyDescent="0.25">
      <c r="A14952">
        <v>224</v>
      </c>
      <c r="B14952" t="s">
        <v>2699</v>
      </c>
      <c r="C14952" t="s">
        <v>2700</v>
      </c>
      <c r="D14952">
        <v>102947357271</v>
      </c>
      <c r="E14952">
        <v>0</v>
      </c>
      <c r="F14952">
        <v>0</v>
      </c>
      <c r="G14952">
        <v>0</v>
      </c>
      <c r="H14952">
        <v>3000000000</v>
      </c>
      <c r="I14952">
        <v>340000000</v>
      </c>
      <c r="J14952" s="127">
        <v>7.4999999999999997E-2</v>
      </c>
      <c r="M14952" s="125">
        <f t="shared" si="212"/>
        <v>3000</v>
      </c>
    </row>
    <row r="14953" spans="1:13" hidden="1" x14ac:dyDescent="0.25">
      <c r="A14953">
        <v>224</v>
      </c>
      <c r="B14953" t="s">
        <v>1884</v>
      </c>
      <c r="C14953" t="s">
        <v>1885</v>
      </c>
      <c r="D14953">
        <v>17446039989872</v>
      </c>
      <c r="E14953">
        <v>0</v>
      </c>
      <c r="F14953">
        <v>0</v>
      </c>
      <c r="G14953">
        <v>8</v>
      </c>
      <c r="H14953">
        <v>3000000000</v>
      </c>
      <c r="I14953">
        <v>340000000</v>
      </c>
      <c r="J14953" s="127">
        <v>1</v>
      </c>
      <c r="M14953" s="162">
        <f t="shared" si="212"/>
        <v>3000</v>
      </c>
    </row>
    <row r="14954" spans="1:13" x14ac:dyDescent="0.25">
      <c r="A14954">
        <v>224</v>
      </c>
      <c r="B14954" t="s">
        <v>1481</v>
      </c>
      <c r="C14954" t="s">
        <v>1482</v>
      </c>
      <c r="D14954">
        <v>16243101970</v>
      </c>
      <c r="E14954">
        <v>0</v>
      </c>
      <c r="F14954">
        <v>0</v>
      </c>
      <c r="G14954">
        <v>1</v>
      </c>
      <c r="H14954">
        <v>3000000000</v>
      </c>
      <c r="I14954">
        <v>340000000</v>
      </c>
      <c r="J14954" s="127">
        <v>0.03</v>
      </c>
      <c r="M14954" s="125">
        <f t="shared" si="212"/>
        <v>3000</v>
      </c>
    </row>
    <row r="14955" spans="1:13" x14ac:dyDescent="0.25">
      <c r="A14955">
        <v>224</v>
      </c>
      <c r="B14955" s="161" t="s">
        <v>1414</v>
      </c>
      <c r="C14955" t="s">
        <v>1415</v>
      </c>
      <c r="D14955">
        <v>5602273087</v>
      </c>
      <c r="E14955">
        <v>0</v>
      </c>
      <c r="F14955">
        <v>0</v>
      </c>
      <c r="G14955">
        <v>0</v>
      </c>
      <c r="H14955">
        <v>3000000000</v>
      </c>
      <c r="I14955">
        <v>340000000</v>
      </c>
      <c r="J14955" s="127">
        <v>0.03</v>
      </c>
      <c r="M14955" s="125">
        <f t="shared" si="212"/>
        <v>3000</v>
      </c>
    </row>
    <row r="14956" spans="1:13" x14ac:dyDescent="0.25">
      <c r="A14956">
        <v>224</v>
      </c>
      <c r="B14956" t="s">
        <v>2597</v>
      </c>
      <c r="C14956" t="s">
        <v>2598</v>
      </c>
      <c r="D14956">
        <v>2780078007</v>
      </c>
      <c r="E14956">
        <v>0</v>
      </c>
      <c r="F14956">
        <v>0</v>
      </c>
      <c r="G14956">
        <v>0</v>
      </c>
      <c r="H14956">
        <v>2780078007</v>
      </c>
      <c r="I14956">
        <v>340000000</v>
      </c>
      <c r="J14956" s="127">
        <v>0.01</v>
      </c>
      <c r="M14956" s="125">
        <f t="shared" si="212"/>
        <v>2780.0780070000001</v>
      </c>
    </row>
    <row r="14957" spans="1:13" x14ac:dyDescent="0.25">
      <c r="A14957">
        <v>224</v>
      </c>
      <c r="B14957" t="s">
        <v>743</v>
      </c>
      <c r="C14957" t="s">
        <v>744</v>
      </c>
      <c r="D14957">
        <v>3624697289</v>
      </c>
      <c r="E14957">
        <v>0</v>
      </c>
      <c r="F14957">
        <v>0</v>
      </c>
      <c r="G14957">
        <v>0</v>
      </c>
      <c r="H14957">
        <v>2600000000</v>
      </c>
      <c r="I14957">
        <v>340000000</v>
      </c>
      <c r="J14957" s="127">
        <v>0.02</v>
      </c>
      <c r="M14957" s="125">
        <f t="shared" si="212"/>
        <v>2600</v>
      </c>
    </row>
    <row r="14958" spans="1:13" x14ac:dyDescent="0.25">
      <c r="A14958">
        <v>224</v>
      </c>
      <c r="B14958" t="s">
        <v>158</v>
      </c>
      <c r="D14958">
        <v>0</v>
      </c>
      <c r="E14958">
        <v>0</v>
      </c>
      <c r="F14958">
        <v>0</v>
      </c>
      <c r="G14958">
        <v>0</v>
      </c>
      <c r="H14958">
        <v>2576822531</v>
      </c>
      <c r="I14958">
        <v>345000000</v>
      </c>
      <c r="J14958" s="127">
        <v>0.03</v>
      </c>
      <c r="M14958" s="125">
        <f t="shared" si="212"/>
        <v>2576.8225309999998</v>
      </c>
    </row>
    <row r="14959" spans="1:13" hidden="1" x14ac:dyDescent="0.25">
      <c r="A14959">
        <v>224</v>
      </c>
      <c r="B14959" t="s">
        <v>2224</v>
      </c>
      <c r="D14959">
        <v>2650054926</v>
      </c>
      <c r="E14959">
        <v>0</v>
      </c>
      <c r="F14959">
        <v>0</v>
      </c>
      <c r="G14959">
        <v>0</v>
      </c>
      <c r="H14959">
        <v>2500000000</v>
      </c>
      <c r="I14959">
        <v>4500000000</v>
      </c>
      <c r="J14959" s="127">
        <v>1</v>
      </c>
      <c r="M14959" s="162">
        <f t="shared" si="212"/>
        <v>2500</v>
      </c>
    </row>
    <row r="14960" spans="1:13" x14ac:dyDescent="0.25">
      <c r="A14960">
        <v>224</v>
      </c>
      <c r="B14960" t="s">
        <v>1922</v>
      </c>
      <c r="C14960" t="s">
        <v>1923</v>
      </c>
      <c r="D14960">
        <v>0</v>
      </c>
      <c r="E14960">
        <v>0</v>
      </c>
      <c r="F14960">
        <v>0</v>
      </c>
      <c r="G14960">
        <v>0</v>
      </c>
      <c r="H14960">
        <v>2300000000</v>
      </c>
      <c r="I14960">
        <v>340000000</v>
      </c>
      <c r="J14960" s="127">
        <v>0.02</v>
      </c>
      <c r="M14960" s="125">
        <f t="shared" si="212"/>
        <v>2300</v>
      </c>
    </row>
    <row r="14961" spans="1:13" x14ac:dyDescent="0.25">
      <c r="A14961">
        <v>224</v>
      </c>
      <c r="B14961" t="s">
        <v>850</v>
      </c>
      <c r="C14961" t="s">
        <v>851</v>
      </c>
      <c r="D14961">
        <v>113056829712</v>
      </c>
      <c r="E14961">
        <v>0</v>
      </c>
      <c r="F14961">
        <v>0</v>
      </c>
      <c r="G14961">
        <v>0</v>
      </c>
      <c r="H14961">
        <v>2222200000</v>
      </c>
      <c r="I14961">
        <v>348000000</v>
      </c>
      <c r="J14961" s="127">
        <v>2.1999999999999999E-2</v>
      </c>
      <c r="M14961" s="125">
        <f t="shared" si="212"/>
        <v>2222.1999999999998</v>
      </c>
    </row>
    <row r="14962" spans="1:13" x14ac:dyDescent="0.25">
      <c r="A14962">
        <v>224</v>
      </c>
      <c r="B14962" t="s">
        <v>2096</v>
      </c>
      <c r="C14962" t="s">
        <v>2097</v>
      </c>
      <c r="D14962">
        <v>1678614969533</v>
      </c>
      <c r="E14962">
        <v>0</v>
      </c>
      <c r="F14962">
        <v>0</v>
      </c>
      <c r="G14962">
        <v>0</v>
      </c>
      <c r="H14962">
        <v>2200000000</v>
      </c>
      <c r="I14962">
        <v>340000000</v>
      </c>
      <c r="J14962" s="127">
        <v>0.04</v>
      </c>
      <c r="M14962" s="125">
        <f t="shared" si="212"/>
        <v>2200</v>
      </c>
    </row>
    <row r="14963" spans="1:13" x14ac:dyDescent="0.25">
      <c r="A14963">
        <v>224</v>
      </c>
      <c r="B14963" t="s">
        <v>785</v>
      </c>
      <c r="C14963" t="s">
        <v>786</v>
      </c>
      <c r="D14963">
        <v>13075533490</v>
      </c>
      <c r="E14963">
        <v>0</v>
      </c>
      <c r="F14963">
        <v>0</v>
      </c>
      <c r="G14963">
        <v>0</v>
      </c>
      <c r="H14963">
        <v>2100000000</v>
      </c>
      <c r="I14963">
        <v>340000000</v>
      </c>
      <c r="J14963" s="127">
        <v>5.0000000000000001E-3</v>
      </c>
      <c r="M14963" s="125">
        <f t="shared" si="212"/>
        <v>2100</v>
      </c>
    </row>
    <row r="14964" spans="1:13" x14ac:dyDescent="0.25">
      <c r="A14964">
        <v>224</v>
      </c>
      <c r="B14964" t="s">
        <v>1466</v>
      </c>
      <c r="C14964">
        <v>996</v>
      </c>
      <c r="D14964">
        <v>14148796283</v>
      </c>
      <c r="E14964">
        <v>0</v>
      </c>
      <c r="F14964">
        <v>0</v>
      </c>
      <c r="G14964">
        <v>0</v>
      </c>
      <c r="H14964">
        <v>2020000000</v>
      </c>
      <c r="I14964">
        <v>340000000</v>
      </c>
      <c r="J14964" s="127">
        <v>2.1999999999999999E-2</v>
      </c>
      <c r="M14964" s="125">
        <f t="shared" si="212"/>
        <v>2020</v>
      </c>
    </row>
    <row r="14965" spans="1:13" x14ac:dyDescent="0.25">
      <c r="A14965">
        <v>224</v>
      </c>
      <c r="B14965" t="s">
        <v>993</v>
      </c>
      <c r="C14965" t="s">
        <v>994</v>
      </c>
      <c r="D14965">
        <v>402736986905</v>
      </c>
      <c r="E14965">
        <v>0</v>
      </c>
      <c r="F14965">
        <v>0</v>
      </c>
      <c r="G14965">
        <v>0</v>
      </c>
      <c r="H14965">
        <v>2000000000</v>
      </c>
      <c r="I14965">
        <v>340000000</v>
      </c>
      <c r="J14965" s="127">
        <v>0.01</v>
      </c>
      <c r="M14965" s="125">
        <f t="shared" si="212"/>
        <v>2000</v>
      </c>
    </row>
    <row r="14966" spans="1:13" x14ac:dyDescent="0.25">
      <c r="A14966">
        <v>224</v>
      </c>
      <c r="B14966" t="s">
        <v>2674</v>
      </c>
      <c r="C14966" t="s">
        <v>2675</v>
      </c>
      <c r="D14966">
        <v>2601029947</v>
      </c>
      <c r="E14966">
        <v>0</v>
      </c>
      <c r="F14966">
        <v>0</v>
      </c>
      <c r="G14966">
        <v>0</v>
      </c>
      <c r="H14966">
        <v>2000000000</v>
      </c>
      <c r="I14966">
        <v>340000000</v>
      </c>
      <c r="J14966" s="127">
        <v>0.02</v>
      </c>
      <c r="M14966" s="125">
        <f t="shared" si="212"/>
        <v>2000</v>
      </c>
    </row>
    <row r="14967" spans="1:13" x14ac:dyDescent="0.25">
      <c r="A14967">
        <v>224</v>
      </c>
      <c r="B14967" t="s">
        <v>796</v>
      </c>
      <c r="C14967" t="s">
        <v>797</v>
      </c>
      <c r="D14967">
        <v>6112013741</v>
      </c>
      <c r="E14967">
        <v>0</v>
      </c>
      <c r="F14967">
        <v>0</v>
      </c>
      <c r="G14967">
        <v>0</v>
      </c>
      <c r="H14967">
        <v>2000000000</v>
      </c>
      <c r="I14967">
        <v>345000000</v>
      </c>
      <c r="J14967" s="127">
        <v>0.02</v>
      </c>
      <c r="M14967" s="125">
        <f t="shared" si="212"/>
        <v>2000</v>
      </c>
    </row>
    <row r="14968" spans="1:13" x14ac:dyDescent="0.25">
      <c r="A14968">
        <v>224</v>
      </c>
      <c r="B14968" t="s">
        <v>1068</v>
      </c>
      <c r="C14968" t="s">
        <v>1069</v>
      </c>
      <c r="D14968">
        <v>49358681023</v>
      </c>
      <c r="E14968">
        <v>0</v>
      </c>
      <c r="F14968">
        <v>0</v>
      </c>
      <c r="G14968">
        <v>0</v>
      </c>
      <c r="H14968">
        <v>2000000000</v>
      </c>
      <c r="I14968">
        <v>340000000</v>
      </c>
      <c r="J14968" s="127">
        <v>0.02</v>
      </c>
      <c r="M14968" s="125">
        <f t="shared" ref="M14968:M15031" si="213">H14968/1000000</f>
        <v>2000</v>
      </c>
    </row>
    <row r="14969" spans="1:13" x14ac:dyDescent="0.25">
      <c r="A14969">
        <v>224</v>
      </c>
      <c r="B14969" t="s">
        <v>1117</v>
      </c>
      <c r="C14969" t="s">
        <v>1118</v>
      </c>
      <c r="D14969">
        <v>2221720168</v>
      </c>
      <c r="E14969">
        <v>0</v>
      </c>
      <c r="F14969">
        <v>0</v>
      </c>
      <c r="G14969">
        <v>0</v>
      </c>
      <c r="H14969">
        <v>2000000000</v>
      </c>
      <c r="I14969">
        <v>340000000</v>
      </c>
      <c r="J14969" s="127">
        <v>0.01</v>
      </c>
      <c r="M14969" s="125">
        <f t="shared" si="213"/>
        <v>2000</v>
      </c>
    </row>
    <row r="14970" spans="1:13" x14ac:dyDescent="0.25">
      <c r="A14970">
        <v>224</v>
      </c>
      <c r="B14970" t="s">
        <v>2619</v>
      </c>
      <c r="C14970" t="s">
        <v>797</v>
      </c>
      <c r="D14970">
        <v>2127043469</v>
      </c>
      <c r="E14970">
        <v>0</v>
      </c>
      <c r="F14970">
        <v>0</v>
      </c>
      <c r="G14970">
        <v>0</v>
      </c>
      <c r="H14970">
        <v>2000000000</v>
      </c>
      <c r="I14970">
        <v>340000000</v>
      </c>
      <c r="J14970" s="127">
        <v>0.03</v>
      </c>
      <c r="M14970" s="125">
        <f t="shared" si="213"/>
        <v>2000</v>
      </c>
    </row>
    <row r="14971" spans="1:13" x14ac:dyDescent="0.25">
      <c r="A14971">
        <v>224</v>
      </c>
      <c r="B14971" t="s">
        <v>2063</v>
      </c>
      <c r="C14971" t="s">
        <v>2064</v>
      </c>
      <c r="D14971">
        <v>8559699620</v>
      </c>
      <c r="E14971">
        <v>0</v>
      </c>
      <c r="F14971">
        <v>0</v>
      </c>
      <c r="G14971">
        <v>0</v>
      </c>
      <c r="H14971">
        <v>2000000000</v>
      </c>
      <c r="I14971">
        <v>340000000</v>
      </c>
      <c r="J14971" s="127">
        <v>0.01</v>
      </c>
      <c r="M14971" s="125">
        <f t="shared" si="213"/>
        <v>2000</v>
      </c>
    </row>
    <row r="14972" spans="1:13" x14ac:dyDescent="0.25">
      <c r="A14972">
        <v>224</v>
      </c>
      <c r="B14972" t="s">
        <v>1024</v>
      </c>
      <c r="C14972" t="s">
        <v>1025</v>
      </c>
      <c r="D14972">
        <v>4703616208</v>
      </c>
      <c r="E14972">
        <v>0</v>
      </c>
      <c r="F14972">
        <v>0</v>
      </c>
      <c r="G14972">
        <v>0</v>
      </c>
      <c r="H14972">
        <v>2000000000</v>
      </c>
      <c r="I14972">
        <v>340000000</v>
      </c>
      <c r="J14972" s="127">
        <v>0.01</v>
      </c>
      <c r="M14972" s="125">
        <f t="shared" si="213"/>
        <v>2000</v>
      </c>
    </row>
    <row r="14973" spans="1:13" x14ac:dyDescent="0.25">
      <c r="A14973">
        <v>224</v>
      </c>
      <c r="B14973" t="s">
        <v>1978</v>
      </c>
      <c r="C14973" t="s">
        <v>1979</v>
      </c>
      <c r="D14973">
        <v>2439536428802</v>
      </c>
      <c r="E14973">
        <v>0</v>
      </c>
      <c r="F14973">
        <v>0</v>
      </c>
      <c r="G14973">
        <v>1</v>
      </c>
      <c r="H14973">
        <v>2000000000</v>
      </c>
      <c r="I14973">
        <v>340000000</v>
      </c>
      <c r="J14973" s="127">
        <v>4.8999999999999998E-3</v>
      </c>
      <c r="M14973" s="125">
        <f t="shared" si="213"/>
        <v>2000</v>
      </c>
    </row>
    <row r="14974" spans="1:13" x14ac:dyDescent="0.25">
      <c r="A14974">
        <v>224</v>
      </c>
      <c r="B14974" t="s">
        <v>1250</v>
      </c>
      <c r="C14974" t="s">
        <v>1251</v>
      </c>
      <c r="D14974">
        <v>704502510821</v>
      </c>
      <c r="E14974">
        <v>0</v>
      </c>
      <c r="F14974">
        <v>0</v>
      </c>
      <c r="G14974">
        <v>0</v>
      </c>
      <c r="H14974">
        <v>2000000000</v>
      </c>
      <c r="I14974">
        <v>340000000</v>
      </c>
      <c r="J14974" s="127">
        <v>0.02</v>
      </c>
      <c r="M14974" s="125">
        <f t="shared" si="213"/>
        <v>2000</v>
      </c>
    </row>
    <row r="14975" spans="1:13" x14ac:dyDescent="0.25">
      <c r="A14975">
        <v>224</v>
      </c>
      <c r="B14975" t="s">
        <v>1603</v>
      </c>
      <c r="C14975" t="s">
        <v>1604</v>
      </c>
      <c r="D14975">
        <v>95045756012</v>
      </c>
      <c r="E14975">
        <v>0</v>
      </c>
      <c r="F14975">
        <v>0</v>
      </c>
      <c r="G14975">
        <v>1</v>
      </c>
      <c r="H14975">
        <v>2000000000</v>
      </c>
      <c r="I14975">
        <v>340000000</v>
      </c>
      <c r="J14975" s="127">
        <v>0.01</v>
      </c>
      <c r="M14975" s="125">
        <f t="shared" si="213"/>
        <v>2000</v>
      </c>
    </row>
    <row r="14976" spans="1:13" x14ac:dyDescent="0.25">
      <c r="A14976">
        <v>224</v>
      </c>
      <c r="B14976" t="s">
        <v>1581</v>
      </c>
      <c r="C14976" t="s">
        <v>1582</v>
      </c>
      <c r="D14976">
        <v>12699569464</v>
      </c>
      <c r="E14976">
        <v>0</v>
      </c>
      <c r="F14976">
        <v>0</v>
      </c>
      <c r="G14976">
        <v>0</v>
      </c>
      <c r="H14976">
        <v>2000000000</v>
      </c>
      <c r="I14976">
        <v>340000000</v>
      </c>
      <c r="J14976" s="127">
        <v>0.01</v>
      </c>
      <c r="M14976" s="125">
        <f t="shared" si="213"/>
        <v>2000</v>
      </c>
    </row>
    <row r="14977" spans="1:13" x14ac:dyDescent="0.25">
      <c r="A14977">
        <v>224</v>
      </c>
      <c r="B14977" t="s">
        <v>1022</v>
      </c>
      <c r="C14977" t="s">
        <v>1023</v>
      </c>
      <c r="D14977">
        <v>7541326859</v>
      </c>
      <c r="E14977">
        <v>0</v>
      </c>
      <c r="F14977">
        <v>0</v>
      </c>
      <c r="G14977">
        <v>0</v>
      </c>
      <c r="H14977">
        <v>2000000000</v>
      </c>
      <c r="I14977">
        <v>340000000</v>
      </c>
      <c r="J14977" s="127">
        <v>0.02</v>
      </c>
      <c r="M14977" s="125">
        <f t="shared" si="213"/>
        <v>2000</v>
      </c>
    </row>
    <row r="14978" spans="1:13" x14ac:dyDescent="0.25">
      <c r="A14978">
        <v>224</v>
      </c>
      <c r="B14978" t="s">
        <v>1064</v>
      </c>
      <c r="C14978" t="s">
        <v>1065</v>
      </c>
      <c r="D14978">
        <v>2007239216</v>
      </c>
      <c r="E14978">
        <v>0</v>
      </c>
      <c r="F14978">
        <v>0</v>
      </c>
      <c r="G14978">
        <v>0</v>
      </c>
      <c r="H14978">
        <v>2000000000</v>
      </c>
      <c r="I14978">
        <v>340000000</v>
      </c>
      <c r="J14978" s="127">
        <v>0.01</v>
      </c>
      <c r="M14978" s="125">
        <f t="shared" si="213"/>
        <v>2000</v>
      </c>
    </row>
    <row r="14979" spans="1:13" x14ac:dyDescent="0.25">
      <c r="A14979">
        <v>224</v>
      </c>
      <c r="B14979" t="s">
        <v>691</v>
      </c>
      <c r="C14979" t="s">
        <v>692</v>
      </c>
      <c r="D14979">
        <v>204281553818</v>
      </c>
      <c r="E14979">
        <v>0</v>
      </c>
      <c r="F14979">
        <v>0</v>
      </c>
      <c r="G14979">
        <v>0</v>
      </c>
      <c r="H14979">
        <v>2000000000</v>
      </c>
      <c r="I14979">
        <v>340000000</v>
      </c>
      <c r="J14979" s="127">
        <v>0.02</v>
      </c>
      <c r="M14979" s="125">
        <f t="shared" si="213"/>
        <v>2000</v>
      </c>
    </row>
    <row r="14980" spans="1:13" x14ac:dyDescent="0.25">
      <c r="A14980">
        <v>224</v>
      </c>
      <c r="B14980" t="s">
        <v>398</v>
      </c>
      <c r="C14980" t="s">
        <v>399</v>
      </c>
      <c r="D14980">
        <v>6101259647</v>
      </c>
      <c r="E14980">
        <v>0</v>
      </c>
      <c r="F14980">
        <v>0</v>
      </c>
      <c r="G14980">
        <v>0</v>
      </c>
      <c r="H14980">
        <v>2000000000</v>
      </c>
      <c r="I14980">
        <v>340000000</v>
      </c>
      <c r="J14980" s="127">
        <v>0.01</v>
      </c>
      <c r="M14980" s="125">
        <f t="shared" si="213"/>
        <v>2000</v>
      </c>
    </row>
    <row r="14981" spans="1:13" x14ac:dyDescent="0.25">
      <c r="A14981">
        <v>224</v>
      </c>
      <c r="B14981" t="s">
        <v>1352</v>
      </c>
      <c r="C14981" t="s">
        <v>1353</v>
      </c>
      <c r="D14981">
        <v>2456022317</v>
      </c>
      <c r="E14981">
        <v>0</v>
      </c>
      <c r="F14981">
        <v>0</v>
      </c>
      <c r="G14981">
        <v>0</v>
      </c>
      <c r="H14981">
        <v>2000000000</v>
      </c>
      <c r="I14981">
        <v>340000000</v>
      </c>
      <c r="J14981" s="127">
        <v>0</v>
      </c>
      <c r="M14981" s="125">
        <f t="shared" si="213"/>
        <v>2000</v>
      </c>
    </row>
    <row r="14982" spans="1:13" x14ac:dyDescent="0.25">
      <c r="A14982">
        <v>224</v>
      </c>
      <c r="B14982" t="s">
        <v>1004</v>
      </c>
      <c r="C14982" t="s">
        <v>1005</v>
      </c>
      <c r="D14982">
        <v>2000620466</v>
      </c>
      <c r="E14982">
        <v>0</v>
      </c>
      <c r="F14982">
        <v>0</v>
      </c>
      <c r="G14982">
        <v>0</v>
      </c>
      <c r="H14982">
        <v>2000000000</v>
      </c>
      <c r="I14982">
        <v>340000000</v>
      </c>
      <c r="J14982" s="127">
        <v>0.01</v>
      </c>
      <c r="M14982" s="125">
        <f t="shared" si="213"/>
        <v>2000</v>
      </c>
    </row>
    <row r="14983" spans="1:13" x14ac:dyDescent="0.25">
      <c r="A14983">
        <v>224</v>
      </c>
      <c r="B14983" t="s">
        <v>308</v>
      </c>
      <c r="C14983" t="s">
        <v>309</v>
      </c>
      <c r="D14983">
        <v>24202964202</v>
      </c>
      <c r="E14983">
        <v>0</v>
      </c>
      <c r="F14983">
        <v>0</v>
      </c>
      <c r="G14983">
        <v>0</v>
      </c>
      <c r="H14983">
        <v>2000000000</v>
      </c>
      <c r="I14983">
        <v>345000000</v>
      </c>
      <c r="J14983" s="127">
        <v>5.0000000000000001E-3</v>
      </c>
      <c r="M14983" s="125">
        <f t="shared" si="213"/>
        <v>2000</v>
      </c>
    </row>
    <row r="14984" spans="1:13" x14ac:dyDescent="0.25">
      <c r="A14984">
        <v>224</v>
      </c>
      <c r="B14984" t="s">
        <v>1057</v>
      </c>
      <c r="C14984" t="s">
        <v>1058</v>
      </c>
      <c r="D14984">
        <v>1967312227</v>
      </c>
      <c r="E14984">
        <v>0</v>
      </c>
      <c r="F14984">
        <v>0</v>
      </c>
      <c r="G14984">
        <v>0</v>
      </c>
      <c r="H14984">
        <v>1900000000</v>
      </c>
      <c r="I14984">
        <v>345000000</v>
      </c>
      <c r="J14984" s="127">
        <v>4.4999999999999998E-2</v>
      </c>
      <c r="M14984" s="125">
        <f t="shared" si="213"/>
        <v>1900</v>
      </c>
    </row>
    <row r="14985" spans="1:13" x14ac:dyDescent="0.25">
      <c r="A14985">
        <v>224</v>
      </c>
      <c r="B14985" t="s">
        <v>1458</v>
      </c>
      <c r="C14985" t="s">
        <v>1459</v>
      </c>
      <c r="D14985">
        <v>17013392386</v>
      </c>
      <c r="E14985">
        <v>0</v>
      </c>
      <c r="F14985">
        <v>0</v>
      </c>
      <c r="G14985">
        <v>0</v>
      </c>
      <c r="H14985">
        <v>1500000000</v>
      </c>
      <c r="I14985">
        <v>340000000</v>
      </c>
      <c r="J14985" s="127">
        <v>0.02</v>
      </c>
      <c r="M14985" s="125">
        <f t="shared" si="213"/>
        <v>1500</v>
      </c>
    </row>
    <row r="14986" spans="1:13" x14ac:dyDescent="0.25">
      <c r="A14986">
        <v>224</v>
      </c>
      <c r="B14986" t="s">
        <v>1561</v>
      </c>
      <c r="C14986" t="s">
        <v>1562</v>
      </c>
      <c r="D14986">
        <v>732171021416</v>
      </c>
      <c r="E14986">
        <v>0</v>
      </c>
      <c r="F14986">
        <v>0</v>
      </c>
      <c r="G14986">
        <v>0</v>
      </c>
      <c r="H14986">
        <v>1400000000</v>
      </c>
      <c r="I14986">
        <v>340000000</v>
      </c>
      <c r="J14986" s="127">
        <v>0</v>
      </c>
      <c r="M14986" s="125">
        <f t="shared" si="213"/>
        <v>1400</v>
      </c>
    </row>
    <row r="14987" spans="1:13" x14ac:dyDescent="0.25">
      <c r="A14987">
        <v>224</v>
      </c>
      <c r="B14987" t="s">
        <v>1505</v>
      </c>
      <c r="C14987" t="s">
        <v>1506</v>
      </c>
      <c r="D14987">
        <v>574501536585</v>
      </c>
      <c r="E14987">
        <v>0</v>
      </c>
      <c r="F14987">
        <v>0</v>
      </c>
      <c r="G14987">
        <v>0</v>
      </c>
      <c r="H14987">
        <v>1100000000</v>
      </c>
      <c r="I14987">
        <v>340000000</v>
      </c>
      <c r="J14987" s="127">
        <v>5.0000000000000001E-3</v>
      </c>
      <c r="M14987" s="125">
        <f t="shared" si="213"/>
        <v>1100</v>
      </c>
    </row>
    <row r="14988" spans="1:13" x14ac:dyDescent="0.25">
      <c r="A14988">
        <v>224</v>
      </c>
      <c r="B14988" t="s">
        <v>1218</v>
      </c>
      <c r="C14988" t="s">
        <v>1219</v>
      </c>
      <c r="D14988">
        <v>1553719327</v>
      </c>
      <c r="E14988">
        <v>0</v>
      </c>
      <c r="F14988">
        <v>0</v>
      </c>
      <c r="G14988">
        <v>0</v>
      </c>
      <c r="H14988">
        <v>1050000000</v>
      </c>
      <c r="I14988">
        <v>340000000</v>
      </c>
      <c r="J14988" s="127">
        <v>0.04</v>
      </c>
      <c r="M14988" s="125">
        <f t="shared" si="213"/>
        <v>1050</v>
      </c>
    </row>
    <row r="14989" spans="1:13" x14ac:dyDescent="0.25">
      <c r="A14989">
        <v>224</v>
      </c>
      <c r="B14989" t="s">
        <v>1316</v>
      </c>
      <c r="C14989" t="s">
        <v>1317</v>
      </c>
      <c r="D14989">
        <v>107437718040</v>
      </c>
      <c r="E14989">
        <v>0</v>
      </c>
      <c r="F14989">
        <v>0</v>
      </c>
      <c r="G14989">
        <v>0</v>
      </c>
      <c r="H14989">
        <v>1010000000</v>
      </c>
      <c r="I14989">
        <v>340000000</v>
      </c>
      <c r="J14989" s="127">
        <v>0.01</v>
      </c>
      <c r="M14989" s="125">
        <f t="shared" si="213"/>
        <v>1010</v>
      </c>
    </row>
    <row r="14990" spans="1:13" x14ac:dyDescent="0.25">
      <c r="A14990">
        <v>224</v>
      </c>
      <c r="B14990" t="s">
        <v>534</v>
      </c>
      <c r="C14990" t="s">
        <v>535</v>
      </c>
      <c r="D14990">
        <v>21224641604</v>
      </c>
      <c r="E14990">
        <v>0</v>
      </c>
      <c r="F14990">
        <v>0</v>
      </c>
      <c r="G14990">
        <v>0</v>
      </c>
      <c r="H14990">
        <v>1001000000</v>
      </c>
      <c r="I14990">
        <v>340000000</v>
      </c>
      <c r="J14990" s="127">
        <v>4.8999999999999998E-3</v>
      </c>
      <c r="M14990" s="125">
        <f t="shared" si="213"/>
        <v>1001</v>
      </c>
    </row>
    <row r="14991" spans="1:13" x14ac:dyDescent="0.25">
      <c r="A14991">
        <v>224</v>
      </c>
      <c r="B14991" t="s">
        <v>2050</v>
      </c>
      <c r="C14991" t="s">
        <v>2051</v>
      </c>
      <c r="D14991">
        <v>51604005868</v>
      </c>
      <c r="E14991">
        <v>0</v>
      </c>
      <c r="F14991">
        <v>0</v>
      </c>
      <c r="G14991">
        <v>0</v>
      </c>
      <c r="H14991">
        <v>1000000000</v>
      </c>
      <c r="I14991">
        <v>340000000</v>
      </c>
      <c r="J14991" s="127">
        <v>0</v>
      </c>
      <c r="M14991" s="125">
        <f t="shared" si="213"/>
        <v>1000</v>
      </c>
    </row>
    <row r="14992" spans="1:13" x14ac:dyDescent="0.25">
      <c r="A14992">
        <v>224</v>
      </c>
      <c r="B14992" t="s">
        <v>671</v>
      </c>
      <c r="C14992" t="s">
        <v>672</v>
      </c>
      <c r="D14992">
        <v>1022225664</v>
      </c>
      <c r="E14992">
        <v>0</v>
      </c>
      <c r="F14992">
        <v>0</v>
      </c>
      <c r="G14992">
        <v>0</v>
      </c>
      <c r="H14992">
        <v>1000000000</v>
      </c>
      <c r="I14992">
        <v>340000000</v>
      </c>
      <c r="J14992" s="127">
        <v>0</v>
      </c>
      <c r="M14992" s="125">
        <f t="shared" si="213"/>
        <v>1000</v>
      </c>
    </row>
    <row r="14993" spans="1:13" x14ac:dyDescent="0.25">
      <c r="A14993">
        <v>224</v>
      </c>
      <c r="B14993" t="s">
        <v>2233</v>
      </c>
      <c r="C14993" t="s">
        <v>2234</v>
      </c>
      <c r="D14993">
        <v>5051907426</v>
      </c>
      <c r="E14993">
        <v>0</v>
      </c>
      <c r="F14993">
        <v>0</v>
      </c>
      <c r="G14993">
        <v>0</v>
      </c>
      <c r="H14993">
        <v>1000000000</v>
      </c>
      <c r="I14993">
        <v>345000000</v>
      </c>
      <c r="J14993" s="127">
        <v>0.2</v>
      </c>
      <c r="M14993" s="125">
        <f t="shared" si="213"/>
        <v>1000</v>
      </c>
    </row>
    <row r="14994" spans="1:13" x14ac:dyDescent="0.25">
      <c r="A14994">
        <v>224</v>
      </c>
      <c r="B14994" t="s">
        <v>1139</v>
      </c>
      <c r="C14994" t="s">
        <v>1140</v>
      </c>
      <c r="D14994">
        <v>200005561556</v>
      </c>
      <c r="E14994">
        <v>0</v>
      </c>
      <c r="F14994">
        <v>0</v>
      </c>
      <c r="G14994">
        <v>0</v>
      </c>
      <c r="H14994">
        <v>1000000000</v>
      </c>
      <c r="I14994">
        <v>340000000</v>
      </c>
      <c r="J14994" s="127">
        <v>0</v>
      </c>
      <c r="M14994" s="125">
        <f t="shared" si="213"/>
        <v>1000</v>
      </c>
    </row>
    <row r="14995" spans="1:13" x14ac:dyDescent="0.25">
      <c r="A14995">
        <v>224</v>
      </c>
      <c r="B14995" t="s">
        <v>199</v>
      </c>
      <c r="C14995" t="s">
        <v>200</v>
      </c>
      <c r="D14995">
        <v>321966846432</v>
      </c>
      <c r="E14995">
        <v>0</v>
      </c>
      <c r="F14995">
        <v>0</v>
      </c>
      <c r="G14995">
        <v>0</v>
      </c>
      <c r="H14995">
        <v>1000000000</v>
      </c>
      <c r="I14995">
        <v>345000000</v>
      </c>
      <c r="J14995" s="127">
        <v>0.05</v>
      </c>
      <c r="M14995" s="125">
        <f t="shared" si="213"/>
        <v>1000</v>
      </c>
    </row>
    <row r="14996" spans="1:13" x14ac:dyDescent="0.25">
      <c r="A14996">
        <v>224</v>
      </c>
      <c r="B14996" t="s">
        <v>883</v>
      </c>
      <c r="C14996" t="s">
        <v>884</v>
      </c>
      <c r="D14996">
        <v>160141642249986</v>
      </c>
      <c r="E14996">
        <v>0</v>
      </c>
      <c r="F14996">
        <v>0</v>
      </c>
      <c r="G14996">
        <v>84</v>
      </c>
      <c r="H14996">
        <v>1000000000</v>
      </c>
      <c r="I14996">
        <v>340000000</v>
      </c>
      <c r="J14996" s="127">
        <v>3.5000000000000003E-2</v>
      </c>
      <c r="M14996" s="125">
        <f t="shared" si="213"/>
        <v>1000</v>
      </c>
    </row>
    <row r="14997" spans="1:13" x14ac:dyDescent="0.25">
      <c r="A14997">
        <v>224</v>
      </c>
      <c r="B14997" t="s">
        <v>548</v>
      </c>
      <c r="C14997" t="s">
        <v>549</v>
      </c>
      <c r="D14997">
        <v>4575257640</v>
      </c>
      <c r="E14997">
        <v>0</v>
      </c>
      <c r="F14997">
        <v>0</v>
      </c>
      <c r="G14997">
        <v>0</v>
      </c>
      <c r="H14997">
        <v>1000000000</v>
      </c>
      <c r="I14997">
        <v>340000000</v>
      </c>
      <c r="J14997" s="127">
        <v>0</v>
      </c>
      <c r="M14997" s="125">
        <f t="shared" si="213"/>
        <v>1000</v>
      </c>
    </row>
    <row r="14998" spans="1:13" x14ac:dyDescent="0.25">
      <c r="A14998">
        <v>224</v>
      </c>
      <c r="B14998" t="s">
        <v>2125</v>
      </c>
      <c r="C14998" t="s">
        <v>2126</v>
      </c>
      <c r="D14998">
        <v>2389499103301</v>
      </c>
      <c r="E14998">
        <v>0</v>
      </c>
      <c r="F14998">
        <v>0</v>
      </c>
      <c r="G14998">
        <v>1</v>
      </c>
      <c r="H14998">
        <v>1000000000</v>
      </c>
      <c r="I14998">
        <v>340000000</v>
      </c>
      <c r="J14998" s="127">
        <v>0.02</v>
      </c>
      <c r="M14998" s="125">
        <f t="shared" si="213"/>
        <v>1000</v>
      </c>
    </row>
    <row r="14999" spans="1:13" x14ac:dyDescent="0.25">
      <c r="A14999">
        <v>224</v>
      </c>
      <c r="B14999" t="s">
        <v>1228</v>
      </c>
      <c r="C14999" t="s">
        <v>1229</v>
      </c>
      <c r="D14999">
        <v>170892146946725</v>
      </c>
      <c r="E14999">
        <v>0</v>
      </c>
      <c r="F14999">
        <v>0</v>
      </c>
      <c r="G14999">
        <v>86</v>
      </c>
      <c r="H14999">
        <v>1000000000</v>
      </c>
      <c r="I14999">
        <v>340000000</v>
      </c>
      <c r="J14999" s="127">
        <v>0.13</v>
      </c>
      <c r="M14999" s="125">
        <f t="shared" si="213"/>
        <v>1000</v>
      </c>
    </row>
    <row r="15000" spans="1:13" x14ac:dyDescent="0.25">
      <c r="A15000">
        <v>224</v>
      </c>
      <c r="B15000" t="s">
        <v>455</v>
      </c>
      <c r="C15000" t="s">
        <v>456</v>
      </c>
      <c r="D15000">
        <v>5455450985</v>
      </c>
      <c r="E15000">
        <v>0</v>
      </c>
      <c r="F15000">
        <v>0</v>
      </c>
      <c r="G15000">
        <v>0</v>
      </c>
      <c r="H15000">
        <v>1000000000</v>
      </c>
      <c r="I15000">
        <v>340000000</v>
      </c>
      <c r="J15000" s="127">
        <v>0.01</v>
      </c>
      <c r="M15000" s="125">
        <f t="shared" si="213"/>
        <v>1000</v>
      </c>
    </row>
    <row r="15001" spans="1:13" x14ac:dyDescent="0.25">
      <c r="A15001">
        <v>224</v>
      </c>
      <c r="B15001" t="s">
        <v>2259</v>
      </c>
      <c r="C15001" t="s">
        <v>2260</v>
      </c>
      <c r="D15001">
        <v>7502161128442</v>
      </c>
      <c r="E15001">
        <v>0</v>
      </c>
      <c r="F15001">
        <v>0</v>
      </c>
      <c r="G15001">
        <v>6</v>
      </c>
      <c r="H15001">
        <v>1000000000</v>
      </c>
      <c r="I15001">
        <v>340000000</v>
      </c>
      <c r="J15001" s="127">
        <v>2.5000000000000001E-2</v>
      </c>
      <c r="M15001" s="125">
        <f t="shared" si="213"/>
        <v>1000</v>
      </c>
    </row>
    <row r="15002" spans="1:13" x14ac:dyDescent="0.25">
      <c r="A15002">
        <v>224</v>
      </c>
      <c r="B15002" t="s">
        <v>1739</v>
      </c>
      <c r="C15002" t="s">
        <v>1740</v>
      </c>
      <c r="D15002">
        <v>1021652689</v>
      </c>
      <c r="E15002">
        <v>0</v>
      </c>
      <c r="F15002">
        <v>0</v>
      </c>
      <c r="G15002">
        <v>0</v>
      </c>
      <c r="H15002">
        <v>1000000000</v>
      </c>
      <c r="I15002">
        <v>340000000</v>
      </c>
      <c r="J15002" s="127">
        <v>0</v>
      </c>
      <c r="M15002" s="125">
        <f t="shared" si="213"/>
        <v>1000</v>
      </c>
    </row>
    <row r="15003" spans="1:13" x14ac:dyDescent="0.25">
      <c r="A15003">
        <v>224</v>
      </c>
      <c r="B15003" t="s">
        <v>927</v>
      </c>
      <c r="C15003" t="s">
        <v>928</v>
      </c>
      <c r="D15003">
        <v>41522559640</v>
      </c>
      <c r="E15003">
        <v>0</v>
      </c>
      <c r="F15003">
        <v>0</v>
      </c>
      <c r="G15003">
        <v>0</v>
      </c>
      <c r="H15003">
        <v>1000000000</v>
      </c>
      <c r="I15003">
        <v>345000000</v>
      </c>
      <c r="J15003" s="127">
        <v>0.01</v>
      </c>
      <c r="M15003" s="125">
        <f t="shared" si="213"/>
        <v>1000</v>
      </c>
    </row>
    <row r="15004" spans="1:13" x14ac:dyDescent="0.25">
      <c r="A15004">
        <v>224</v>
      </c>
      <c r="B15004" t="s">
        <v>1803</v>
      </c>
      <c r="C15004" t="s">
        <v>1804</v>
      </c>
      <c r="D15004">
        <v>2002330170115</v>
      </c>
      <c r="E15004">
        <v>0</v>
      </c>
      <c r="F15004">
        <v>0</v>
      </c>
      <c r="G15004">
        <v>3</v>
      </c>
      <c r="H15004">
        <v>1000000000</v>
      </c>
      <c r="I15004">
        <v>340000000</v>
      </c>
      <c r="J15004" s="127">
        <v>0.01</v>
      </c>
      <c r="M15004" s="125">
        <f t="shared" si="213"/>
        <v>1000</v>
      </c>
    </row>
    <row r="15005" spans="1:13" x14ac:dyDescent="0.25">
      <c r="A15005">
        <v>224</v>
      </c>
      <c r="B15005" t="s">
        <v>2068</v>
      </c>
      <c r="C15005" t="s">
        <v>2069</v>
      </c>
      <c r="D15005">
        <v>23780544401</v>
      </c>
      <c r="E15005">
        <v>0</v>
      </c>
      <c r="F15005">
        <v>0</v>
      </c>
      <c r="G15005">
        <v>0</v>
      </c>
      <c r="H15005">
        <v>1000000000</v>
      </c>
      <c r="I15005">
        <v>340000000</v>
      </c>
      <c r="J15005" s="127">
        <v>0.01</v>
      </c>
      <c r="M15005" s="125">
        <f t="shared" si="213"/>
        <v>1000</v>
      </c>
    </row>
    <row r="15006" spans="1:13" x14ac:dyDescent="0.25">
      <c r="A15006">
        <v>224</v>
      </c>
      <c r="B15006" t="s">
        <v>792</v>
      </c>
      <c r="C15006" t="s">
        <v>793</v>
      </c>
      <c r="D15006">
        <v>1022027119</v>
      </c>
      <c r="E15006">
        <v>0</v>
      </c>
      <c r="F15006">
        <v>0</v>
      </c>
      <c r="G15006">
        <v>0</v>
      </c>
      <c r="H15006">
        <v>1000000000</v>
      </c>
      <c r="I15006">
        <v>340000000</v>
      </c>
      <c r="J15006" s="127">
        <v>0</v>
      </c>
      <c r="M15006" s="125">
        <f t="shared" si="213"/>
        <v>1000</v>
      </c>
    </row>
    <row r="15007" spans="1:13" x14ac:dyDescent="0.25">
      <c r="A15007">
        <v>224</v>
      </c>
      <c r="B15007" t="s">
        <v>1038</v>
      </c>
      <c r="C15007" t="s">
        <v>1039</v>
      </c>
      <c r="D15007">
        <v>10270898527</v>
      </c>
      <c r="E15007">
        <v>0</v>
      </c>
      <c r="F15007">
        <v>0</v>
      </c>
      <c r="G15007">
        <v>0</v>
      </c>
      <c r="H15007">
        <v>1000000000</v>
      </c>
      <c r="I15007">
        <v>340000000</v>
      </c>
      <c r="J15007" s="127">
        <v>0.01</v>
      </c>
      <c r="M15007" s="125">
        <f t="shared" si="213"/>
        <v>1000</v>
      </c>
    </row>
    <row r="15008" spans="1:13" x14ac:dyDescent="0.25">
      <c r="A15008">
        <v>224</v>
      </c>
      <c r="B15008" t="s">
        <v>1121</v>
      </c>
      <c r="C15008" t="s">
        <v>1122</v>
      </c>
      <c r="D15008">
        <v>115141598183</v>
      </c>
      <c r="E15008">
        <v>0</v>
      </c>
      <c r="F15008">
        <v>0</v>
      </c>
      <c r="G15008">
        <v>0</v>
      </c>
      <c r="H15008">
        <v>1000000000</v>
      </c>
      <c r="I15008">
        <v>345000000</v>
      </c>
      <c r="J15008" s="127">
        <v>0.03</v>
      </c>
      <c r="M15008" s="125">
        <f t="shared" si="213"/>
        <v>1000</v>
      </c>
    </row>
    <row r="15009" spans="1:13" x14ac:dyDescent="0.25">
      <c r="A15009">
        <v>224</v>
      </c>
      <c r="B15009" t="s">
        <v>1896</v>
      </c>
      <c r="C15009" t="s">
        <v>1897</v>
      </c>
      <c r="D15009">
        <v>1616917437603</v>
      </c>
      <c r="E15009">
        <v>0</v>
      </c>
      <c r="F15009">
        <v>0</v>
      </c>
      <c r="G15009">
        <v>1</v>
      </c>
      <c r="H15009">
        <v>1000000000</v>
      </c>
      <c r="I15009">
        <v>340000000</v>
      </c>
      <c r="J15009" s="127">
        <v>0</v>
      </c>
      <c r="M15009" s="125">
        <f t="shared" si="213"/>
        <v>1000</v>
      </c>
    </row>
    <row r="15010" spans="1:13" x14ac:dyDescent="0.25">
      <c r="A15010">
        <v>224</v>
      </c>
      <c r="B15010" t="s">
        <v>228</v>
      </c>
      <c r="C15010" t="s">
        <v>229</v>
      </c>
      <c r="D15010">
        <v>1021255115</v>
      </c>
      <c r="E15010">
        <v>0</v>
      </c>
      <c r="F15010">
        <v>0</v>
      </c>
      <c r="G15010">
        <v>0</v>
      </c>
      <c r="H15010">
        <v>1000000000</v>
      </c>
      <c r="I15010">
        <v>340000000</v>
      </c>
      <c r="J15010" s="127">
        <v>0</v>
      </c>
      <c r="M15010" s="125">
        <f t="shared" si="213"/>
        <v>1000</v>
      </c>
    </row>
    <row r="15011" spans="1:13" x14ac:dyDescent="0.25">
      <c r="A15011">
        <v>224</v>
      </c>
      <c r="B15011" t="s">
        <v>1711</v>
      </c>
      <c r="C15011" t="s">
        <v>1712</v>
      </c>
      <c r="D15011">
        <v>5400866238</v>
      </c>
      <c r="E15011">
        <v>0</v>
      </c>
      <c r="F15011">
        <v>0</v>
      </c>
      <c r="G15011">
        <v>0</v>
      </c>
      <c r="H15011">
        <v>1000000000</v>
      </c>
      <c r="I15011">
        <v>340000000</v>
      </c>
      <c r="J15011" s="127">
        <v>0.01</v>
      </c>
      <c r="M15011" s="125">
        <f t="shared" si="213"/>
        <v>1000</v>
      </c>
    </row>
    <row r="15012" spans="1:13" x14ac:dyDescent="0.25">
      <c r="A15012">
        <v>224</v>
      </c>
      <c r="B15012" t="s">
        <v>619</v>
      </c>
      <c r="C15012" t="s">
        <v>620</v>
      </c>
      <c r="D15012">
        <v>5674610061</v>
      </c>
      <c r="E15012">
        <v>0</v>
      </c>
      <c r="F15012">
        <v>0</v>
      </c>
      <c r="G15012">
        <v>0</v>
      </c>
      <c r="H15012">
        <v>1000000000</v>
      </c>
      <c r="I15012">
        <v>340000000</v>
      </c>
      <c r="J15012" s="127">
        <v>0.05</v>
      </c>
      <c r="M15012" s="125">
        <f t="shared" si="213"/>
        <v>1000</v>
      </c>
    </row>
    <row r="15013" spans="1:13" x14ac:dyDescent="0.25">
      <c r="A15013">
        <v>224</v>
      </c>
      <c r="B15013" t="s">
        <v>2024</v>
      </c>
      <c r="C15013" t="s">
        <v>2025</v>
      </c>
      <c r="D15013">
        <v>1112614218</v>
      </c>
      <c r="E15013">
        <v>0</v>
      </c>
      <c r="F15013">
        <v>0</v>
      </c>
      <c r="G15013">
        <v>0</v>
      </c>
      <c r="H15013">
        <v>1000000000</v>
      </c>
      <c r="I15013">
        <v>340000000</v>
      </c>
      <c r="J15013" s="127">
        <v>3.5000000000000003E-2</v>
      </c>
      <c r="M15013" s="125">
        <f t="shared" si="213"/>
        <v>1000</v>
      </c>
    </row>
    <row r="15014" spans="1:13" x14ac:dyDescent="0.25">
      <c r="A15014">
        <v>224</v>
      </c>
      <c r="B15014" t="s">
        <v>933</v>
      </c>
      <c r="C15014" t="s">
        <v>934</v>
      </c>
      <c r="D15014">
        <v>5500427817</v>
      </c>
      <c r="E15014">
        <v>0</v>
      </c>
      <c r="F15014">
        <v>0</v>
      </c>
      <c r="G15014">
        <v>0</v>
      </c>
      <c r="H15014">
        <v>1000000000</v>
      </c>
      <c r="I15014">
        <v>340000000</v>
      </c>
      <c r="J15014" s="127">
        <v>0.01</v>
      </c>
      <c r="M15014" s="125">
        <f t="shared" si="213"/>
        <v>1000</v>
      </c>
    </row>
    <row r="15015" spans="1:13" x14ac:dyDescent="0.25">
      <c r="A15015">
        <v>224</v>
      </c>
      <c r="B15015" t="s">
        <v>1298</v>
      </c>
      <c r="C15015" t="s">
        <v>1299</v>
      </c>
      <c r="D15015">
        <v>3365466517</v>
      </c>
      <c r="E15015">
        <v>0</v>
      </c>
      <c r="F15015">
        <v>0</v>
      </c>
      <c r="G15015">
        <v>0</v>
      </c>
      <c r="H15015">
        <v>1000000000</v>
      </c>
      <c r="I15015">
        <v>340000000</v>
      </c>
      <c r="J15015" s="127">
        <v>0.03</v>
      </c>
      <c r="M15015" s="125">
        <f t="shared" si="213"/>
        <v>1000</v>
      </c>
    </row>
    <row r="15016" spans="1:13" x14ac:dyDescent="0.25">
      <c r="A15016">
        <v>224</v>
      </c>
      <c r="B15016" t="s">
        <v>707</v>
      </c>
      <c r="C15016" t="s">
        <v>708</v>
      </c>
      <c r="D15016">
        <v>1022225664</v>
      </c>
      <c r="E15016">
        <v>0</v>
      </c>
      <c r="F15016">
        <v>0</v>
      </c>
      <c r="G15016">
        <v>0</v>
      </c>
      <c r="H15016">
        <v>1000000000</v>
      </c>
      <c r="I15016">
        <v>340000000</v>
      </c>
      <c r="J15016" s="127">
        <v>0</v>
      </c>
      <c r="M15016" s="125">
        <f t="shared" si="213"/>
        <v>1000</v>
      </c>
    </row>
    <row r="15017" spans="1:13" x14ac:dyDescent="0.25">
      <c r="A15017">
        <v>224</v>
      </c>
      <c r="B15017" t="s">
        <v>1115</v>
      </c>
      <c r="C15017" t="s">
        <v>1116</v>
      </c>
      <c r="D15017">
        <v>23470826475</v>
      </c>
      <c r="E15017">
        <v>0</v>
      </c>
      <c r="F15017">
        <v>0</v>
      </c>
      <c r="G15017">
        <v>0</v>
      </c>
      <c r="H15017">
        <v>1000000000</v>
      </c>
      <c r="I15017">
        <v>340000000</v>
      </c>
      <c r="J15017" s="127">
        <v>0.01</v>
      </c>
      <c r="M15017" s="125">
        <f t="shared" si="213"/>
        <v>1000</v>
      </c>
    </row>
    <row r="15018" spans="1:13" x14ac:dyDescent="0.25">
      <c r="A15018">
        <v>224</v>
      </c>
      <c r="B15018" t="s">
        <v>1818</v>
      </c>
      <c r="C15018" t="s">
        <v>1819</v>
      </c>
      <c r="D15018">
        <v>2614056854</v>
      </c>
      <c r="E15018">
        <v>0</v>
      </c>
      <c r="F15018">
        <v>0</v>
      </c>
      <c r="G15018">
        <v>0</v>
      </c>
      <c r="H15018">
        <v>1000000000</v>
      </c>
      <c r="I15018">
        <v>340000000</v>
      </c>
      <c r="J15018" s="127">
        <v>0.01</v>
      </c>
      <c r="M15018" s="125">
        <f t="shared" si="213"/>
        <v>1000</v>
      </c>
    </row>
    <row r="15019" spans="1:13" x14ac:dyDescent="0.25">
      <c r="A15019">
        <v>224</v>
      </c>
      <c r="B15019" t="s">
        <v>2691</v>
      </c>
      <c r="C15019" t="s">
        <v>2692</v>
      </c>
      <c r="D15019">
        <v>101517299225</v>
      </c>
      <c r="E15019">
        <v>0</v>
      </c>
      <c r="F15019">
        <v>0</v>
      </c>
      <c r="G15019">
        <v>0</v>
      </c>
      <c r="H15019">
        <v>1000000000</v>
      </c>
      <c r="I15019">
        <v>340000000</v>
      </c>
      <c r="J15019" s="127">
        <v>0</v>
      </c>
      <c r="M15019" s="125">
        <f t="shared" si="213"/>
        <v>1000</v>
      </c>
    </row>
    <row r="15020" spans="1:13" x14ac:dyDescent="0.25">
      <c r="A15020">
        <v>224</v>
      </c>
      <c r="B15020" t="s">
        <v>2744</v>
      </c>
      <c r="C15020" t="s">
        <v>2745</v>
      </c>
      <c r="D15020">
        <v>502460443658</v>
      </c>
      <c r="E15020">
        <v>0</v>
      </c>
      <c r="F15020">
        <v>0</v>
      </c>
      <c r="G15020">
        <v>0</v>
      </c>
      <c r="H15020">
        <v>1000000000</v>
      </c>
      <c r="I15020">
        <v>340000000</v>
      </c>
      <c r="J15020" s="127">
        <v>0.01</v>
      </c>
      <c r="M15020" s="125">
        <f t="shared" si="213"/>
        <v>1000</v>
      </c>
    </row>
    <row r="15021" spans="1:13" x14ac:dyDescent="0.25">
      <c r="A15021">
        <v>224</v>
      </c>
      <c r="B15021" t="s">
        <v>1010</v>
      </c>
      <c r="C15021" t="s">
        <v>1011</v>
      </c>
      <c r="D15021">
        <v>194436882428</v>
      </c>
      <c r="E15021">
        <v>0</v>
      </c>
      <c r="F15021">
        <v>0</v>
      </c>
      <c r="G15021">
        <v>0</v>
      </c>
      <c r="H15021">
        <v>1000000000</v>
      </c>
      <c r="I15021">
        <v>340000000</v>
      </c>
      <c r="J15021" s="127">
        <v>1.4999999999999999E-2</v>
      </c>
      <c r="M15021" s="125">
        <f t="shared" si="213"/>
        <v>1000</v>
      </c>
    </row>
    <row r="15022" spans="1:13" x14ac:dyDescent="0.25">
      <c r="A15022">
        <v>224</v>
      </c>
      <c r="B15022" t="s">
        <v>2670</v>
      </c>
      <c r="C15022" t="s">
        <v>2671</v>
      </c>
      <c r="D15022">
        <v>4997448541</v>
      </c>
      <c r="E15022">
        <v>0</v>
      </c>
      <c r="F15022">
        <v>0</v>
      </c>
      <c r="G15022">
        <v>0</v>
      </c>
      <c r="H15022">
        <v>1000000000</v>
      </c>
      <c r="I15022">
        <v>340000000</v>
      </c>
      <c r="J15022" s="127">
        <v>0</v>
      </c>
      <c r="M15022" s="125">
        <f t="shared" si="213"/>
        <v>1000</v>
      </c>
    </row>
    <row r="15023" spans="1:13" x14ac:dyDescent="0.25">
      <c r="A15023">
        <v>224</v>
      </c>
      <c r="B15023" t="s">
        <v>2596</v>
      </c>
      <c r="D15023">
        <v>0</v>
      </c>
      <c r="E15023">
        <v>0</v>
      </c>
      <c r="F15023">
        <v>0</v>
      </c>
      <c r="G15023">
        <v>0</v>
      </c>
      <c r="H15023">
        <v>1000000000</v>
      </c>
      <c r="I15023">
        <v>340000000</v>
      </c>
      <c r="J15023" s="127">
        <v>0.03</v>
      </c>
      <c r="M15023" s="125">
        <f t="shared" si="213"/>
        <v>1000</v>
      </c>
    </row>
    <row r="15024" spans="1:13" x14ac:dyDescent="0.25">
      <c r="A15024">
        <v>224</v>
      </c>
      <c r="B15024" t="s">
        <v>2735</v>
      </c>
      <c r="C15024" t="s">
        <v>2736</v>
      </c>
      <c r="D15024">
        <v>3270412</v>
      </c>
      <c r="E15024">
        <v>0</v>
      </c>
      <c r="F15024">
        <v>0</v>
      </c>
      <c r="G15024">
        <v>0</v>
      </c>
      <c r="H15024">
        <v>1000000000</v>
      </c>
      <c r="I15024">
        <v>340000000</v>
      </c>
      <c r="J15024" s="127">
        <v>0.01</v>
      </c>
      <c r="M15024" s="125">
        <f t="shared" si="213"/>
        <v>1000</v>
      </c>
    </row>
    <row r="15025" spans="1:13" x14ac:dyDescent="0.25">
      <c r="A15025">
        <v>224</v>
      </c>
      <c r="B15025" t="s">
        <v>2015</v>
      </c>
      <c r="C15025" t="s">
        <v>2016</v>
      </c>
      <c r="D15025">
        <v>0</v>
      </c>
      <c r="E15025">
        <v>0</v>
      </c>
      <c r="F15025">
        <v>0</v>
      </c>
      <c r="G15025">
        <v>0</v>
      </c>
      <c r="H15025">
        <v>1000000000</v>
      </c>
      <c r="I15025">
        <v>340000000</v>
      </c>
      <c r="J15025" s="127">
        <v>0.01</v>
      </c>
      <c r="M15025" s="125">
        <f t="shared" si="213"/>
        <v>1000</v>
      </c>
    </row>
    <row r="15026" spans="1:13" x14ac:dyDescent="0.25">
      <c r="A15026">
        <v>224</v>
      </c>
      <c r="B15026" t="s">
        <v>1842</v>
      </c>
      <c r="C15026" t="s">
        <v>1198</v>
      </c>
      <c r="D15026">
        <v>0</v>
      </c>
      <c r="E15026">
        <v>0</v>
      </c>
      <c r="F15026">
        <v>0</v>
      </c>
      <c r="G15026">
        <v>0</v>
      </c>
      <c r="H15026">
        <v>1000000000</v>
      </c>
      <c r="I15026">
        <v>340000000</v>
      </c>
      <c r="J15026" s="127">
        <v>0.03</v>
      </c>
      <c r="M15026" s="125">
        <f t="shared" si="213"/>
        <v>1000</v>
      </c>
    </row>
    <row r="15027" spans="1:13" x14ac:dyDescent="0.25">
      <c r="A15027">
        <v>224</v>
      </c>
      <c r="B15027" t="s">
        <v>1222</v>
      </c>
      <c r="C15027" t="s">
        <v>1223</v>
      </c>
      <c r="D15027">
        <v>0</v>
      </c>
      <c r="E15027">
        <v>0</v>
      </c>
      <c r="F15027">
        <v>0</v>
      </c>
      <c r="G15027">
        <v>0</v>
      </c>
      <c r="H15027">
        <v>1000000000</v>
      </c>
      <c r="I15027">
        <v>340000000</v>
      </c>
      <c r="J15027" s="127">
        <v>0.05</v>
      </c>
      <c r="M15027" s="125">
        <f t="shared" si="213"/>
        <v>1000</v>
      </c>
    </row>
    <row r="15028" spans="1:13" x14ac:dyDescent="0.25">
      <c r="A15028">
        <v>224</v>
      </c>
      <c r="B15028" t="s">
        <v>1319</v>
      </c>
      <c r="C15028" t="s">
        <v>1320</v>
      </c>
      <c r="D15028">
        <v>0</v>
      </c>
      <c r="E15028">
        <v>0</v>
      </c>
      <c r="F15028">
        <v>0</v>
      </c>
      <c r="G15028">
        <v>0</v>
      </c>
      <c r="H15028">
        <v>1000000000</v>
      </c>
      <c r="I15028">
        <v>340000000</v>
      </c>
      <c r="J15028" s="127">
        <v>0.05</v>
      </c>
      <c r="M15028" s="125">
        <f t="shared" si="213"/>
        <v>1000</v>
      </c>
    </row>
    <row r="15029" spans="1:13" x14ac:dyDescent="0.25">
      <c r="A15029">
        <v>224</v>
      </c>
      <c r="B15029" t="s">
        <v>1304</v>
      </c>
      <c r="C15029" t="s">
        <v>1305</v>
      </c>
      <c r="D15029">
        <v>0</v>
      </c>
      <c r="E15029">
        <v>0</v>
      </c>
      <c r="F15029">
        <v>0</v>
      </c>
      <c r="G15029">
        <v>0</v>
      </c>
      <c r="H15029">
        <v>1000000000</v>
      </c>
      <c r="I15029">
        <v>340000000</v>
      </c>
      <c r="J15029" s="127">
        <v>0</v>
      </c>
      <c r="M15029" s="125">
        <f t="shared" si="213"/>
        <v>1000</v>
      </c>
    </row>
    <row r="15030" spans="1:13" x14ac:dyDescent="0.25">
      <c r="A15030">
        <v>224</v>
      </c>
      <c r="B15030" t="s">
        <v>2359</v>
      </c>
      <c r="C15030" t="s">
        <v>2360</v>
      </c>
      <c r="D15030">
        <v>1102311723</v>
      </c>
      <c r="E15030">
        <v>0</v>
      </c>
      <c r="F15030">
        <v>0</v>
      </c>
      <c r="G15030">
        <v>0</v>
      </c>
      <c r="H15030">
        <v>1000000000</v>
      </c>
      <c r="I15030">
        <v>340000000</v>
      </c>
      <c r="J15030" s="127">
        <v>0.01</v>
      </c>
      <c r="M15030" s="125">
        <f t="shared" si="213"/>
        <v>1000</v>
      </c>
    </row>
    <row r="15031" spans="1:13" x14ac:dyDescent="0.25">
      <c r="A15031">
        <v>224</v>
      </c>
      <c r="B15031" t="s">
        <v>1199</v>
      </c>
      <c r="C15031" t="s">
        <v>1200</v>
      </c>
      <c r="D15031">
        <v>1021651193</v>
      </c>
      <c r="E15031">
        <v>0</v>
      </c>
      <c r="F15031">
        <v>0</v>
      </c>
      <c r="G15031">
        <v>0</v>
      </c>
      <c r="H15031">
        <v>1000000000</v>
      </c>
      <c r="I15031">
        <v>340000000</v>
      </c>
      <c r="J15031" s="127">
        <v>0</v>
      </c>
      <c r="M15031" s="125">
        <f t="shared" si="213"/>
        <v>1000</v>
      </c>
    </row>
    <row r="15032" spans="1:13" x14ac:dyDescent="0.25">
      <c r="A15032">
        <v>224</v>
      </c>
      <c r="B15032" t="s">
        <v>544</v>
      </c>
      <c r="C15032" t="s">
        <v>545</v>
      </c>
      <c r="D15032">
        <v>14015750290291</v>
      </c>
      <c r="E15032">
        <v>0</v>
      </c>
      <c r="F15032">
        <v>0</v>
      </c>
      <c r="G15032">
        <v>6</v>
      </c>
      <c r="H15032">
        <v>1000000000</v>
      </c>
      <c r="I15032">
        <v>340000000</v>
      </c>
      <c r="J15032" s="127">
        <v>0.02</v>
      </c>
      <c r="M15032" s="125">
        <f t="shared" ref="M15032:M15095" si="214">H15032/1000000</f>
        <v>1000</v>
      </c>
    </row>
    <row r="15033" spans="1:13" x14ac:dyDescent="0.25">
      <c r="A15033">
        <v>224</v>
      </c>
      <c r="B15033" t="s">
        <v>778</v>
      </c>
      <c r="C15033" t="s">
        <v>779</v>
      </c>
      <c r="D15033">
        <v>44145873979</v>
      </c>
      <c r="E15033">
        <v>0</v>
      </c>
      <c r="F15033">
        <v>0</v>
      </c>
      <c r="G15033">
        <v>0</v>
      </c>
      <c r="H15033">
        <v>1000000000</v>
      </c>
      <c r="I15033">
        <v>340000000</v>
      </c>
      <c r="J15033" s="127">
        <v>0</v>
      </c>
      <c r="M15033" s="125">
        <f t="shared" si="214"/>
        <v>1000</v>
      </c>
    </row>
    <row r="15034" spans="1:13" x14ac:dyDescent="0.25">
      <c r="A15034">
        <v>224</v>
      </c>
      <c r="B15034" t="s">
        <v>179</v>
      </c>
      <c r="C15034" t="s">
        <v>180</v>
      </c>
      <c r="D15034">
        <v>139094766436118</v>
      </c>
      <c r="E15034">
        <v>0</v>
      </c>
      <c r="F15034">
        <v>0</v>
      </c>
      <c r="G15034">
        <v>87</v>
      </c>
      <c r="H15034">
        <v>1000000000</v>
      </c>
      <c r="I15034">
        <v>340000000</v>
      </c>
      <c r="J15034" s="127">
        <v>3.5000000000000003E-2</v>
      </c>
      <c r="M15034" s="125">
        <f t="shared" si="214"/>
        <v>1000</v>
      </c>
    </row>
    <row r="15035" spans="1:13" x14ac:dyDescent="0.25">
      <c r="A15035">
        <v>224</v>
      </c>
      <c r="B15035" t="s">
        <v>650</v>
      </c>
      <c r="C15035" t="s">
        <v>651</v>
      </c>
      <c r="D15035">
        <v>418601485299</v>
      </c>
      <c r="E15035">
        <v>0</v>
      </c>
      <c r="F15035">
        <v>0</v>
      </c>
      <c r="G15035">
        <v>0</v>
      </c>
      <c r="H15035">
        <v>1000000000</v>
      </c>
      <c r="I15035">
        <v>340000000</v>
      </c>
      <c r="J15035" s="127">
        <v>1.7500000000000002E-2</v>
      </c>
      <c r="M15035" s="125">
        <f t="shared" si="214"/>
        <v>1000</v>
      </c>
    </row>
    <row r="15036" spans="1:13" x14ac:dyDescent="0.25">
      <c r="A15036">
        <v>224</v>
      </c>
      <c r="B15036" t="s">
        <v>2039</v>
      </c>
      <c r="C15036" t="s">
        <v>2040</v>
      </c>
      <c r="D15036">
        <v>4300427817</v>
      </c>
      <c r="E15036">
        <v>0</v>
      </c>
      <c r="F15036">
        <v>0</v>
      </c>
      <c r="G15036">
        <v>0</v>
      </c>
      <c r="H15036">
        <v>1000000000</v>
      </c>
      <c r="I15036">
        <v>340000000</v>
      </c>
      <c r="J15036" s="127">
        <v>0.01</v>
      </c>
      <c r="M15036" s="125">
        <f t="shared" si="214"/>
        <v>1000</v>
      </c>
    </row>
    <row r="15037" spans="1:13" x14ac:dyDescent="0.25">
      <c r="A15037">
        <v>224</v>
      </c>
      <c r="B15037" t="s">
        <v>1261</v>
      </c>
      <c r="C15037" t="s">
        <v>1262</v>
      </c>
      <c r="D15037">
        <v>1097550255</v>
      </c>
      <c r="E15037">
        <v>0</v>
      </c>
      <c r="F15037">
        <v>0</v>
      </c>
      <c r="G15037">
        <v>0</v>
      </c>
      <c r="H15037">
        <v>1000000000</v>
      </c>
      <c r="I15037">
        <v>500000000</v>
      </c>
      <c r="J15037" s="127">
        <v>0.05</v>
      </c>
      <c r="M15037" s="125">
        <f t="shared" si="214"/>
        <v>1000</v>
      </c>
    </row>
    <row r="15038" spans="1:13" x14ac:dyDescent="0.25">
      <c r="A15038">
        <v>224</v>
      </c>
      <c r="B15038" t="s">
        <v>331</v>
      </c>
      <c r="C15038" t="s">
        <v>332</v>
      </c>
      <c r="D15038">
        <v>1021849650</v>
      </c>
      <c r="E15038">
        <v>0</v>
      </c>
      <c r="F15038">
        <v>0</v>
      </c>
      <c r="G15038">
        <v>0</v>
      </c>
      <c r="H15038">
        <v>1000000000</v>
      </c>
      <c r="I15038">
        <v>340000000</v>
      </c>
      <c r="J15038" s="127">
        <v>0</v>
      </c>
      <c r="M15038" s="125">
        <f t="shared" si="214"/>
        <v>1000</v>
      </c>
    </row>
    <row r="15039" spans="1:13" x14ac:dyDescent="0.25">
      <c r="A15039">
        <v>224</v>
      </c>
      <c r="B15039" t="s">
        <v>2402</v>
      </c>
      <c r="C15039" t="s">
        <v>2403</v>
      </c>
      <c r="D15039">
        <v>77888395515</v>
      </c>
      <c r="E15039">
        <v>0</v>
      </c>
      <c r="F15039">
        <v>0</v>
      </c>
      <c r="G15039">
        <v>0</v>
      </c>
      <c r="H15039">
        <v>1000000000</v>
      </c>
      <c r="I15039">
        <v>340000000</v>
      </c>
      <c r="J15039" s="127">
        <v>0.02</v>
      </c>
      <c r="M15039" s="125">
        <f t="shared" si="214"/>
        <v>1000</v>
      </c>
    </row>
    <row r="15040" spans="1:13" x14ac:dyDescent="0.25">
      <c r="A15040">
        <v>224</v>
      </c>
      <c r="B15040" t="s">
        <v>1382</v>
      </c>
      <c r="C15040" t="s">
        <v>1383</v>
      </c>
      <c r="D15040">
        <v>9619325631</v>
      </c>
      <c r="E15040">
        <v>0</v>
      </c>
      <c r="F15040">
        <v>0</v>
      </c>
      <c r="G15040">
        <v>0</v>
      </c>
      <c r="H15040">
        <v>1000000000</v>
      </c>
      <c r="I15040">
        <v>340000000</v>
      </c>
      <c r="J15040" s="127">
        <v>0.02</v>
      </c>
      <c r="M15040" s="125">
        <f t="shared" si="214"/>
        <v>1000</v>
      </c>
    </row>
    <row r="15041" spans="1:13" x14ac:dyDescent="0.25">
      <c r="A15041">
        <v>224</v>
      </c>
      <c r="B15041" t="s">
        <v>1036</v>
      </c>
      <c r="C15041" t="s">
        <v>1037</v>
      </c>
      <c r="D15041">
        <v>1108106979</v>
      </c>
      <c r="E15041">
        <v>0</v>
      </c>
      <c r="F15041">
        <v>0</v>
      </c>
      <c r="G15041">
        <v>0</v>
      </c>
      <c r="H15041">
        <v>1000000000</v>
      </c>
      <c r="I15041">
        <v>340000000</v>
      </c>
      <c r="J15041" s="127">
        <v>0.01</v>
      </c>
      <c r="M15041" s="125">
        <f t="shared" si="214"/>
        <v>1000</v>
      </c>
    </row>
    <row r="15042" spans="1:13" x14ac:dyDescent="0.25">
      <c r="A15042">
        <v>224</v>
      </c>
      <c r="B15042" t="s">
        <v>971</v>
      </c>
      <c r="C15042" t="s">
        <v>972</v>
      </c>
      <c r="D15042">
        <v>57978834066</v>
      </c>
      <c r="E15042">
        <v>0</v>
      </c>
      <c r="F15042">
        <v>0</v>
      </c>
      <c r="G15042">
        <v>0</v>
      </c>
      <c r="H15042">
        <v>1000000000</v>
      </c>
      <c r="I15042">
        <v>340000000</v>
      </c>
      <c r="J15042" s="127">
        <v>0.01</v>
      </c>
      <c r="M15042" s="125">
        <f t="shared" si="214"/>
        <v>1000</v>
      </c>
    </row>
    <row r="15043" spans="1:13" x14ac:dyDescent="0.25">
      <c r="A15043">
        <v>224</v>
      </c>
      <c r="B15043" t="s">
        <v>1193</v>
      </c>
      <c r="C15043" t="s">
        <v>1194</v>
      </c>
      <c r="D15043">
        <v>1021828486</v>
      </c>
      <c r="E15043">
        <v>0</v>
      </c>
      <c r="F15043">
        <v>0</v>
      </c>
      <c r="G15043">
        <v>0</v>
      </c>
      <c r="H15043">
        <v>1000000000</v>
      </c>
      <c r="I15043">
        <v>340000000</v>
      </c>
      <c r="J15043" s="127">
        <v>0</v>
      </c>
      <c r="M15043" s="125">
        <f t="shared" si="214"/>
        <v>1000</v>
      </c>
    </row>
    <row r="15044" spans="1:13" x14ac:dyDescent="0.25">
      <c r="A15044">
        <v>224</v>
      </c>
      <c r="B15044" t="s">
        <v>1784</v>
      </c>
      <c r="C15044" t="s">
        <v>1785</v>
      </c>
      <c r="D15044">
        <v>1000000000</v>
      </c>
      <c r="E15044">
        <v>0</v>
      </c>
      <c r="F15044">
        <v>0</v>
      </c>
      <c r="G15044">
        <v>0</v>
      </c>
      <c r="H15044">
        <v>1000000000</v>
      </c>
      <c r="I15044">
        <v>340000000</v>
      </c>
      <c r="J15044" s="127">
        <v>0.03</v>
      </c>
      <c r="M15044" s="125">
        <f t="shared" si="214"/>
        <v>1000</v>
      </c>
    </row>
    <row r="15045" spans="1:13" x14ac:dyDescent="0.25">
      <c r="A15045">
        <v>224</v>
      </c>
      <c r="B15045" t="s">
        <v>2229</v>
      </c>
      <c r="C15045" t="s">
        <v>2230</v>
      </c>
      <c r="D15045">
        <v>465845400137</v>
      </c>
      <c r="E15045">
        <v>0</v>
      </c>
      <c r="F15045">
        <v>0</v>
      </c>
      <c r="G15045">
        <v>0</v>
      </c>
      <c r="H15045">
        <v>1000000000</v>
      </c>
      <c r="I15045">
        <v>345000000</v>
      </c>
      <c r="J15045" s="127">
        <v>3.9E-2</v>
      </c>
      <c r="M15045" s="125">
        <f t="shared" si="214"/>
        <v>1000</v>
      </c>
    </row>
    <row r="15046" spans="1:13" x14ac:dyDescent="0.25">
      <c r="A15046">
        <v>224</v>
      </c>
      <c r="B15046" t="s">
        <v>2352</v>
      </c>
      <c r="C15046" t="s">
        <v>2353</v>
      </c>
      <c r="D15046">
        <v>1336084407</v>
      </c>
      <c r="E15046">
        <v>0</v>
      </c>
      <c r="F15046">
        <v>0</v>
      </c>
      <c r="G15046">
        <v>0</v>
      </c>
      <c r="H15046">
        <v>1000000000</v>
      </c>
      <c r="I15046">
        <v>340000000</v>
      </c>
      <c r="J15046" s="127">
        <v>0.01</v>
      </c>
      <c r="M15046" s="125">
        <f t="shared" si="214"/>
        <v>1000</v>
      </c>
    </row>
    <row r="15047" spans="1:13" x14ac:dyDescent="0.25">
      <c r="A15047">
        <v>224</v>
      </c>
      <c r="B15047" t="s">
        <v>1354</v>
      </c>
      <c r="C15047" t="s">
        <v>1355</v>
      </c>
      <c r="D15047">
        <v>70651317279</v>
      </c>
      <c r="E15047">
        <v>0</v>
      </c>
      <c r="F15047">
        <v>0</v>
      </c>
      <c r="G15047">
        <v>0</v>
      </c>
      <c r="H15047">
        <v>1000000000</v>
      </c>
      <c r="I15047">
        <v>340000000</v>
      </c>
      <c r="J15047" s="127">
        <v>0.02</v>
      </c>
      <c r="M15047" s="125">
        <f t="shared" si="214"/>
        <v>1000</v>
      </c>
    </row>
    <row r="15048" spans="1:13" x14ac:dyDescent="0.25">
      <c r="A15048">
        <v>224</v>
      </c>
      <c r="B15048" t="s">
        <v>1743</v>
      </c>
      <c r="C15048" t="s">
        <v>1744</v>
      </c>
      <c r="D15048">
        <v>1096268755</v>
      </c>
      <c r="E15048">
        <v>0</v>
      </c>
      <c r="F15048">
        <v>0</v>
      </c>
      <c r="G15048">
        <v>0</v>
      </c>
      <c r="H15048">
        <v>1000000000</v>
      </c>
      <c r="I15048">
        <v>340000000</v>
      </c>
      <c r="J15048" s="127">
        <v>0.01</v>
      </c>
      <c r="M15048" s="125">
        <f t="shared" si="214"/>
        <v>1000</v>
      </c>
    </row>
    <row r="15049" spans="1:13" x14ac:dyDescent="0.25">
      <c r="A15049">
        <v>224</v>
      </c>
      <c r="B15049" t="s">
        <v>923</v>
      </c>
      <c r="C15049" t="s">
        <v>924</v>
      </c>
      <c r="D15049">
        <v>1021652689</v>
      </c>
      <c r="E15049">
        <v>0</v>
      </c>
      <c r="F15049">
        <v>0</v>
      </c>
      <c r="G15049">
        <v>0</v>
      </c>
      <c r="H15049">
        <v>1000000000</v>
      </c>
      <c r="I15049">
        <v>340000000</v>
      </c>
      <c r="J15049" s="127">
        <v>0</v>
      </c>
      <c r="M15049" s="125">
        <f t="shared" si="214"/>
        <v>1000</v>
      </c>
    </row>
    <row r="15050" spans="1:13" x14ac:dyDescent="0.25">
      <c r="A15050">
        <v>224</v>
      </c>
      <c r="B15050" t="s">
        <v>2594</v>
      </c>
      <c r="C15050" t="s">
        <v>2595</v>
      </c>
      <c r="D15050">
        <v>29829927778</v>
      </c>
      <c r="E15050">
        <v>0</v>
      </c>
      <c r="F15050">
        <v>0</v>
      </c>
      <c r="G15050">
        <v>0</v>
      </c>
      <c r="H15050">
        <v>1000000000</v>
      </c>
      <c r="I15050">
        <v>340000000</v>
      </c>
      <c r="J15050" s="127">
        <v>0</v>
      </c>
      <c r="M15050" s="125">
        <f t="shared" si="214"/>
        <v>1000</v>
      </c>
    </row>
    <row r="15051" spans="1:13" x14ac:dyDescent="0.25">
      <c r="A15051">
        <v>224</v>
      </c>
      <c r="B15051" t="s">
        <v>731</v>
      </c>
      <c r="C15051" t="s">
        <v>732</v>
      </c>
      <c r="D15051">
        <v>23836966967</v>
      </c>
      <c r="E15051">
        <v>0</v>
      </c>
      <c r="F15051">
        <v>0</v>
      </c>
      <c r="G15051">
        <v>0</v>
      </c>
      <c r="H15051">
        <v>1000000000</v>
      </c>
      <c r="I15051">
        <v>345000000</v>
      </c>
      <c r="J15051" s="127">
        <v>0.05</v>
      </c>
      <c r="M15051" s="125">
        <f t="shared" si="214"/>
        <v>1000</v>
      </c>
    </row>
    <row r="15052" spans="1:13" x14ac:dyDescent="0.25">
      <c r="A15052">
        <v>224</v>
      </c>
      <c r="B15052" t="s">
        <v>213</v>
      </c>
      <c r="C15052" t="s">
        <v>214</v>
      </c>
      <c r="D15052">
        <v>1021252563</v>
      </c>
      <c r="E15052">
        <v>0</v>
      </c>
      <c r="F15052">
        <v>0</v>
      </c>
      <c r="G15052">
        <v>0</v>
      </c>
      <c r="H15052">
        <v>1000000000</v>
      </c>
      <c r="I15052">
        <v>340000000</v>
      </c>
      <c r="J15052" s="127">
        <v>0</v>
      </c>
      <c r="M15052" s="125">
        <f t="shared" si="214"/>
        <v>1000</v>
      </c>
    </row>
    <row r="15053" spans="1:13" x14ac:dyDescent="0.25">
      <c r="A15053">
        <v>224</v>
      </c>
      <c r="B15053" t="s">
        <v>877</v>
      </c>
      <c r="C15053" t="s">
        <v>878</v>
      </c>
      <c r="D15053">
        <v>1021455684</v>
      </c>
      <c r="E15053">
        <v>0</v>
      </c>
      <c r="F15053">
        <v>0</v>
      </c>
      <c r="G15053">
        <v>0</v>
      </c>
      <c r="H15053">
        <v>1000000000</v>
      </c>
      <c r="I15053">
        <v>340000000</v>
      </c>
      <c r="J15053" s="127">
        <v>0</v>
      </c>
      <c r="M15053" s="125">
        <f t="shared" si="214"/>
        <v>1000</v>
      </c>
    </row>
    <row r="15054" spans="1:13" x14ac:dyDescent="0.25">
      <c r="A15054">
        <v>224</v>
      </c>
      <c r="B15054" t="s">
        <v>1892</v>
      </c>
      <c r="C15054" t="s">
        <v>1893</v>
      </c>
      <c r="D15054">
        <v>3869934</v>
      </c>
      <c r="E15054">
        <v>0</v>
      </c>
      <c r="F15054">
        <v>0</v>
      </c>
      <c r="G15054">
        <v>0</v>
      </c>
      <c r="H15054">
        <v>1000000000</v>
      </c>
      <c r="I15054">
        <v>340000000</v>
      </c>
      <c r="J15054" s="127">
        <v>0.01</v>
      </c>
      <c r="M15054" s="125">
        <f t="shared" si="214"/>
        <v>1000</v>
      </c>
    </row>
    <row r="15055" spans="1:13" x14ac:dyDescent="0.25">
      <c r="A15055">
        <v>224</v>
      </c>
      <c r="B15055" t="s">
        <v>2655</v>
      </c>
      <c r="C15055" t="s">
        <v>2656</v>
      </c>
      <c r="D15055">
        <v>1100000000</v>
      </c>
      <c r="E15055">
        <v>0</v>
      </c>
      <c r="F15055">
        <v>0</v>
      </c>
      <c r="G15055">
        <v>0</v>
      </c>
      <c r="H15055">
        <v>1000000000</v>
      </c>
      <c r="I15055">
        <v>340000000</v>
      </c>
      <c r="J15055" s="127">
        <v>0.02</v>
      </c>
      <c r="M15055" s="125">
        <f t="shared" si="214"/>
        <v>1000</v>
      </c>
    </row>
    <row r="15056" spans="1:13" x14ac:dyDescent="0.25">
      <c r="A15056">
        <v>224</v>
      </c>
      <c r="B15056" t="s">
        <v>470</v>
      </c>
      <c r="C15056" t="s">
        <v>471</v>
      </c>
      <c r="D15056">
        <v>1021053666</v>
      </c>
      <c r="E15056">
        <v>0</v>
      </c>
      <c r="F15056">
        <v>0</v>
      </c>
      <c r="G15056">
        <v>0</v>
      </c>
      <c r="H15056">
        <v>1000000000</v>
      </c>
      <c r="I15056">
        <v>340000000</v>
      </c>
      <c r="J15056" s="127">
        <v>0</v>
      </c>
      <c r="M15056" s="125">
        <f t="shared" si="214"/>
        <v>1000</v>
      </c>
    </row>
    <row r="15057" spans="1:13" x14ac:dyDescent="0.25">
      <c r="A15057">
        <v>224</v>
      </c>
      <c r="B15057" t="s">
        <v>1703</v>
      </c>
      <c r="C15057" t="s">
        <v>1704</v>
      </c>
      <c r="D15057">
        <v>182096812240551</v>
      </c>
      <c r="E15057">
        <v>0</v>
      </c>
      <c r="F15057">
        <v>0</v>
      </c>
      <c r="G15057">
        <v>95</v>
      </c>
      <c r="H15057">
        <v>1000000000</v>
      </c>
      <c r="I15057">
        <v>340000000</v>
      </c>
      <c r="J15057" s="127">
        <v>3.5000000000000003E-2</v>
      </c>
      <c r="M15057" s="125">
        <f t="shared" si="214"/>
        <v>1000</v>
      </c>
    </row>
    <row r="15058" spans="1:13" x14ac:dyDescent="0.25">
      <c r="A15058">
        <v>224</v>
      </c>
      <c r="B15058" t="s">
        <v>431</v>
      </c>
      <c r="C15058" t="s">
        <v>432</v>
      </c>
      <c r="D15058">
        <v>142458446355988</v>
      </c>
      <c r="E15058">
        <v>0</v>
      </c>
      <c r="F15058">
        <v>0</v>
      </c>
      <c r="G15058">
        <v>84</v>
      </c>
      <c r="H15058">
        <v>1000000000</v>
      </c>
      <c r="I15058">
        <v>340000000</v>
      </c>
      <c r="J15058" s="127">
        <v>3.5000000000000003E-2</v>
      </c>
      <c r="M15058" s="125">
        <f t="shared" si="214"/>
        <v>1000</v>
      </c>
    </row>
    <row r="15059" spans="1:13" x14ac:dyDescent="0.25">
      <c r="A15059">
        <v>224</v>
      </c>
      <c r="B15059" t="s">
        <v>2092</v>
      </c>
      <c r="C15059" t="s">
        <v>2093</v>
      </c>
      <c r="D15059">
        <v>82161352744</v>
      </c>
      <c r="E15059">
        <v>0</v>
      </c>
      <c r="F15059">
        <v>0</v>
      </c>
      <c r="G15059">
        <v>0</v>
      </c>
      <c r="H15059">
        <v>1000000000</v>
      </c>
      <c r="I15059">
        <v>345000000</v>
      </c>
      <c r="J15059" s="127">
        <v>0.01</v>
      </c>
      <c r="M15059" s="125">
        <f t="shared" si="214"/>
        <v>1000</v>
      </c>
    </row>
    <row r="15060" spans="1:13" x14ac:dyDescent="0.25">
      <c r="A15060">
        <v>224</v>
      </c>
      <c r="B15060" t="s">
        <v>1236</v>
      </c>
      <c r="C15060" t="s">
        <v>1237</v>
      </c>
      <c r="D15060">
        <v>12297607794</v>
      </c>
      <c r="E15060">
        <v>0</v>
      </c>
      <c r="F15060">
        <v>0</v>
      </c>
      <c r="G15060">
        <v>0</v>
      </c>
      <c r="H15060">
        <v>1000000000</v>
      </c>
      <c r="I15060">
        <v>340000000</v>
      </c>
      <c r="J15060" s="127">
        <v>0.01</v>
      </c>
      <c r="M15060" s="125">
        <f t="shared" si="214"/>
        <v>1000</v>
      </c>
    </row>
    <row r="15061" spans="1:13" x14ac:dyDescent="0.25">
      <c r="A15061">
        <v>224</v>
      </c>
      <c r="B15061" t="s">
        <v>1179</v>
      </c>
      <c r="C15061" t="s">
        <v>1180</v>
      </c>
      <c r="D15061">
        <v>1021652689</v>
      </c>
      <c r="E15061">
        <v>0</v>
      </c>
      <c r="F15061">
        <v>0</v>
      </c>
      <c r="G15061">
        <v>0</v>
      </c>
      <c r="H15061">
        <v>1000000000</v>
      </c>
      <c r="I15061">
        <v>340000000</v>
      </c>
      <c r="J15061" s="127">
        <v>0</v>
      </c>
      <c r="M15061" s="125">
        <f t="shared" si="214"/>
        <v>1000</v>
      </c>
    </row>
    <row r="15062" spans="1:13" x14ac:dyDescent="0.25">
      <c r="A15062">
        <v>224</v>
      </c>
      <c r="B15062" t="s">
        <v>540</v>
      </c>
      <c r="C15062" t="s">
        <v>541</v>
      </c>
      <c r="D15062">
        <v>0</v>
      </c>
      <c r="E15062">
        <v>0</v>
      </c>
      <c r="F15062">
        <v>0</v>
      </c>
      <c r="G15062">
        <v>0</v>
      </c>
      <c r="H15062">
        <v>960000000</v>
      </c>
      <c r="I15062">
        <v>340000000</v>
      </c>
      <c r="J15062" s="127">
        <v>0.03</v>
      </c>
      <c r="M15062" s="125">
        <f t="shared" si="214"/>
        <v>960</v>
      </c>
    </row>
    <row r="15063" spans="1:13" x14ac:dyDescent="0.25">
      <c r="A15063">
        <v>224</v>
      </c>
      <c r="B15063" t="s">
        <v>2037</v>
      </c>
      <c r="C15063" t="s">
        <v>2038</v>
      </c>
      <c r="D15063">
        <v>20268595197</v>
      </c>
      <c r="E15063">
        <v>0</v>
      </c>
      <c r="F15063">
        <v>0</v>
      </c>
      <c r="G15063">
        <v>0</v>
      </c>
      <c r="H15063">
        <v>950000000</v>
      </c>
      <c r="I15063">
        <v>340000000</v>
      </c>
      <c r="J15063" s="127">
        <v>0.1</v>
      </c>
      <c r="M15063" s="125">
        <f t="shared" si="214"/>
        <v>950</v>
      </c>
    </row>
    <row r="15064" spans="1:13" x14ac:dyDescent="0.25">
      <c r="A15064">
        <v>224</v>
      </c>
      <c r="B15064" t="s">
        <v>2123</v>
      </c>
      <c r="C15064" t="s">
        <v>2124</v>
      </c>
      <c r="D15064">
        <v>28749777028</v>
      </c>
      <c r="E15064">
        <v>0</v>
      </c>
      <c r="F15064">
        <v>0</v>
      </c>
      <c r="G15064">
        <v>0</v>
      </c>
      <c r="H15064">
        <v>900000000</v>
      </c>
      <c r="I15064">
        <v>340000000</v>
      </c>
      <c r="J15064" s="127">
        <v>0.04</v>
      </c>
      <c r="M15064" s="125">
        <f t="shared" si="214"/>
        <v>900</v>
      </c>
    </row>
    <row r="15065" spans="1:13" x14ac:dyDescent="0.25">
      <c r="A15065">
        <v>224</v>
      </c>
      <c r="B15065" t="s">
        <v>806</v>
      </c>
      <c r="C15065" t="s">
        <v>807</v>
      </c>
      <c r="D15065">
        <v>0</v>
      </c>
      <c r="E15065">
        <v>0</v>
      </c>
      <c r="F15065">
        <v>0</v>
      </c>
      <c r="G15065">
        <v>0</v>
      </c>
      <c r="H15065">
        <v>900000000</v>
      </c>
      <c r="I15065">
        <v>345000000</v>
      </c>
      <c r="J15065" s="127">
        <v>0.15</v>
      </c>
      <c r="M15065" s="125">
        <f t="shared" si="214"/>
        <v>900</v>
      </c>
    </row>
    <row r="15066" spans="1:13" x14ac:dyDescent="0.25">
      <c r="A15066">
        <v>224</v>
      </c>
      <c r="B15066" t="s">
        <v>2238</v>
      </c>
      <c r="C15066" t="s">
        <v>2239</v>
      </c>
      <c r="D15066">
        <v>2285216883</v>
      </c>
      <c r="E15066">
        <v>0</v>
      </c>
      <c r="F15066">
        <v>0</v>
      </c>
      <c r="G15066">
        <v>0</v>
      </c>
      <c r="H15066">
        <v>900000000</v>
      </c>
      <c r="I15066">
        <v>340000000</v>
      </c>
      <c r="J15066" s="127">
        <v>2.1999999999999999E-2</v>
      </c>
      <c r="M15066" s="125">
        <f t="shared" si="214"/>
        <v>900</v>
      </c>
    </row>
    <row r="15067" spans="1:13" x14ac:dyDescent="0.25">
      <c r="A15067">
        <v>224</v>
      </c>
      <c r="B15067" t="s">
        <v>669</v>
      </c>
      <c r="C15067" t="s">
        <v>670</v>
      </c>
      <c r="D15067">
        <v>907423857</v>
      </c>
      <c r="E15067">
        <v>0</v>
      </c>
      <c r="F15067">
        <v>0</v>
      </c>
      <c r="G15067">
        <v>0</v>
      </c>
      <c r="H15067">
        <v>900000000</v>
      </c>
      <c r="I15067">
        <v>340000000</v>
      </c>
      <c r="J15067" s="127">
        <v>0.03</v>
      </c>
      <c r="M15067" s="125">
        <f t="shared" si="214"/>
        <v>900</v>
      </c>
    </row>
    <row r="15068" spans="1:13" x14ac:dyDescent="0.25">
      <c r="A15068">
        <v>224</v>
      </c>
      <c r="B15068" t="s">
        <v>2348</v>
      </c>
      <c r="C15068" t="s">
        <v>2349</v>
      </c>
      <c r="D15068">
        <v>1006067782</v>
      </c>
      <c r="E15068">
        <v>0</v>
      </c>
      <c r="F15068">
        <v>0</v>
      </c>
      <c r="G15068">
        <v>0</v>
      </c>
      <c r="H15068">
        <v>888000000</v>
      </c>
      <c r="I15068">
        <v>340000000</v>
      </c>
      <c r="J15068" s="127">
        <v>1.2500000000000001E-2</v>
      </c>
      <c r="M15068" s="125">
        <f t="shared" si="214"/>
        <v>888</v>
      </c>
    </row>
    <row r="15069" spans="1:13" x14ac:dyDescent="0.25">
      <c r="A15069">
        <v>224</v>
      </c>
      <c r="B15069" t="s">
        <v>2763</v>
      </c>
      <c r="C15069" t="s">
        <v>2764</v>
      </c>
      <c r="D15069">
        <v>1313472037</v>
      </c>
      <c r="E15069">
        <v>0</v>
      </c>
      <c r="F15069">
        <v>0</v>
      </c>
      <c r="G15069">
        <v>0</v>
      </c>
      <c r="H15069">
        <v>888000000</v>
      </c>
      <c r="I15069">
        <v>340000000</v>
      </c>
      <c r="J15069" s="127">
        <v>5.0000000000000001E-3</v>
      </c>
      <c r="M15069" s="125">
        <f t="shared" si="214"/>
        <v>888</v>
      </c>
    </row>
    <row r="15070" spans="1:13" x14ac:dyDescent="0.25">
      <c r="A15070">
        <v>224</v>
      </c>
      <c r="B15070" t="s">
        <v>885</v>
      </c>
      <c r="C15070" t="s">
        <v>886</v>
      </c>
      <c r="D15070">
        <v>1637373368</v>
      </c>
      <c r="E15070">
        <v>0</v>
      </c>
      <c r="F15070">
        <v>0</v>
      </c>
      <c r="G15070">
        <v>0</v>
      </c>
      <c r="H15070">
        <v>777000000</v>
      </c>
      <c r="I15070">
        <v>347770000</v>
      </c>
      <c r="J15070" s="127">
        <v>7.77E-3</v>
      </c>
      <c r="M15070" s="125">
        <f t="shared" si="214"/>
        <v>777</v>
      </c>
    </row>
    <row r="15071" spans="1:13" x14ac:dyDescent="0.25">
      <c r="A15071">
        <v>224</v>
      </c>
      <c r="B15071" t="s">
        <v>858</v>
      </c>
      <c r="C15071" t="s">
        <v>859</v>
      </c>
      <c r="D15071">
        <v>90133185321</v>
      </c>
      <c r="E15071">
        <v>0</v>
      </c>
      <c r="F15071">
        <v>0</v>
      </c>
      <c r="G15071">
        <v>0</v>
      </c>
      <c r="H15071">
        <v>777000000</v>
      </c>
      <c r="I15071">
        <v>340000000</v>
      </c>
      <c r="J15071" s="127">
        <v>0.03</v>
      </c>
      <c r="M15071" s="125">
        <f t="shared" si="214"/>
        <v>777</v>
      </c>
    </row>
    <row r="15072" spans="1:13" x14ac:dyDescent="0.25">
      <c r="A15072">
        <v>224</v>
      </c>
      <c r="B15072" t="s">
        <v>2751</v>
      </c>
      <c r="C15072" t="s">
        <v>2752</v>
      </c>
      <c r="D15072">
        <v>756166501</v>
      </c>
      <c r="E15072">
        <v>0</v>
      </c>
      <c r="F15072">
        <v>0</v>
      </c>
      <c r="G15072">
        <v>0</v>
      </c>
      <c r="H15072">
        <v>750000000</v>
      </c>
      <c r="I15072">
        <v>340000000</v>
      </c>
      <c r="J15072" s="127">
        <v>7.1999999999999998E-3</v>
      </c>
      <c r="M15072" s="125">
        <f t="shared" si="214"/>
        <v>750</v>
      </c>
    </row>
    <row r="15073" spans="1:13" x14ac:dyDescent="0.25">
      <c r="A15073">
        <v>224</v>
      </c>
      <c r="B15073" t="s">
        <v>1778</v>
      </c>
      <c r="D15073">
        <v>939083298</v>
      </c>
      <c r="E15073">
        <v>0</v>
      </c>
      <c r="F15073">
        <v>0</v>
      </c>
      <c r="G15073">
        <v>0</v>
      </c>
      <c r="H15073">
        <v>700000000</v>
      </c>
      <c r="I15073">
        <v>340000000</v>
      </c>
      <c r="J15073" s="127">
        <v>0.02</v>
      </c>
      <c r="M15073" s="125">
        <f t="shared" si="214"/>
        <v>700</v>
      </c>
    </row>
    <row r="15074" spans="1:13" x14ac:dyDescent="0.25">
      <c r="A15074">
        <v>224</v>
      </c>
      <c r="B15074" t="s">
        <v>1486</v>
      </c>
      <c r="C15074" t="s">
        <v>1487</v>
      </c>
      <c r="D15074">
        <v>30118861236</v>
      </c>
      <c r="E15074">
        <v>0</v>
      </c>
      <c r="F15074">
        <v>0</v>
      </c>
      <c r="G15074">
        <v>0</v>
      </c>
      <c r="H15074">
        <v>666000000</v>
      </c>
      <c r="I15074">
        <v>340000000</v>
      </c>
      <c r="J15074" s="127">
        <v>0.05</v>
      </c>
      <c r="M15074" s="125">
        <f t="shared" si="214"/>
        <v>666</v>
      </c>
    </row>
    <row r="15075" spans="1:13" x14ac:dyDescent="0.25">
      <c r="A15075">
        <v>224</v>
      </c>
      <c r="B15075" t="s">
        <v>1420</v>
      </c>
      <c r="C15075" t="s">
        <v>1421</v>
      </c>
      <c r="D15075">
        <v>2846418747</v>
      </c>
      <c r="E15075">
        <v>0</v>
      </c>
      <c r="F15075">
        <v>0</v>
      </c>
      <c r="G15075">
        <v>0</v>
      </c>
      <c r="H15075">
        <v>666000000</v>
      </c>
      <c r="I15075">
        <v>340000000</v>
      </c>
      <c r="J15075" s="127">
        <v>6.6600000000000001E-3</v>
      </c>
      <c r="M15075" s="125">
        <f t="shared" si="214"/>
        <v>666</v>
      </c>
    </row>
    <row r="15076" spans="1:13" x14ac:dyDescent="0.25">
      <c r="A15076">
        <v>224</v>
      </c>
      <c r="B15076" s="161" t="s">
        <v>713</v>
      </c>
      <c r="C15076" t="s">
        <v>714</v>
      </c>
      <c r="D15076">
        <v>0</v>
      </c>
      <c r="E15076">
        <v>0</v>
      </c>
      <c r="F15076">
        <v>0</v>
      </c>
      <c r="G15076">
        <v>0</v>
      </c>
      <c r="H15076">
        <v>600000000</v>
      </c>
      <c r="I15076">
        <v>340000000</v>
      </c>
      <c r="J15076" s="127">
        <v>2.5000000000000001E-2</v>
      </c>
      <c r="M15076" s="125">
        <f t="shared" si="214"/>
        <v>600</v>
      </c>
    </row>
    <row r="15077" spans="1:13" x14ac:dyDescent="0.25">
      <c r="A15077">
        <v>224</v>
      </c>
      <c r="B15077" t="s">
        <v>509</v>
      </c>
      <c r="C15077" t="s">
        <v>510</v>
      </c>
      <c r="D15077">
        <v>15590282703</v>
      </c>
      <c r="E15077">
        <v>0</v>
      </c>
      <c r="F15077">
        <v>0</v>
      </c>
      <c r="G15077">
        <v>0</v>
      </c>
      <c r="H15077">
        <v>600000000</v>
      </c>
      <c r="I15077">
        <v>340000000</v>
      </c>
      <c r="J15077" s="127">
        <v>0.03</v>
      </c>
      <c r="M15077" s="125">
        <f t="shared" si="214"/>
        <v>600</v>
      </c>
    </row>
    <row r="15078" spans="1:13" x14ac:dyDescent="0.25">
      <c r="A15078">
        <v>224</v>
      </c>
      <c r="B15078" t="s">
        <v>2650</v>
      </c>
      <c r="C15078" t="s">
        <v>2651</v>
      </c>
      <c r="D15078">
        <v>35182531394</v>
      </c>
      <c r="E15078">
        <v>0</v>
      </c>
      <c r="F15078">
        <v>0</v>
      </c>
      <c r="G15078">
        <v>0</v>
      </c>
      <c r="H15078">
        <v>520000000</v>
      </c>
      <c r="I15078">
        <v>340000000</v>
      </c>
      <c r="J15078" s="127">
        <v>0.05</v>
      </c>
      <c r="M15078" s="125">
        <f t="shared" si="214"/>
        <v>520</v>
      </c>
    </row>
    <row r="15079" spans="1:13" x14ac:dyDescent="0.25">
      <c r="A15079">
        <v>224</v>
      </c>
      <c r="B15079" t="s">
        <v>312</v>
      </c>
      <c r="D15079">
        <v>532618310</v>
      </c>
      <c r="E15079">
        <v>0</v>
      </c>
      <c r="F15079">
        <v>0</v>
      </c>
      <c r="G15079">
        <v>0</v>
      </c>
      <c r="H15079">
        <v>510000000</v>
      </c>
      <c r="I15079">
        <v>340000000</v>
      </c>
      <c r="J15079" s="127">
        <v>0</v>
      </c>
      <c r="M15079" s="125">
        <f t="shared" si="214"/>
        <v>510</v>
      </c>
    </row>
    <row r="15080" spans="1:13" x14ac:dyDescent="0.25">
      <c r="A15080">
        <v>224</v>
      </c>
      <c r="B15080" t="s">
        <v>1824</v>
      </c>
      <c r="C15080" t="s">
        <v>1825</v>
      </c>
      <c r="D15080">
        <v>1230756469</v>
      </c>
      <c r="E15080">
        <v>0</v>
      </c>
      <c r="F15080">
        <v>0</v>
      </c>
      <c r="G15080">
        <v>0</v>
      </c>
      <c r="H15080">
        <v>500000000</v>
      </c>
      <c r="I15080">
        <v>340000000</v>
      </c>
      <c r="J15080" s="127">
        <v>0.02</v>
      </c>
      <c r="M15080" s="125">
        <f t="shared" si="214"/>
        <v>500</v>
      </c>
    </row>
    <row r="15081" spans="1:13" x14ac:dyDescent="0.25">
      <c r="A15081">
        <v>224</v>
      </c>
      <c r="B15081" t="s">
        <v>2309</v>
      </c>
      <c r="D15081">
        <v>232817267840</v>
      </c>
      <c r="E15081">
        <v>0</v>
      </c>
      <c r="F15081">
        <v>0</v>
      </c>
      <c r="G15081">
        <v>0</v>
      </c>
      <c r="H15081">
        <v>500000000</v>
      </c>
      <c r="I15081">
        <v>340000000</v>
      </c>
      <c r="J15081" s="127">
        <v>0.03</v>
      </c>
      <c r="M15081" s="125">
        <f t="shared" si="214"/>
        <v>500</v>
      </c>
    </row>
    <row r="15082" spans="1:13" x14ac:dyDescent="0.25">
      <c r="A15082">
        <v>224</v>
      </c>
      <c r="B15082" t="s">
        <v>423</v>
      </c>
      <c r="C15082" t="s">
        <v>424</v>
      </c>
      <c r="D15082">
        <v>101990806662</v>
      </c>
      <c r="E15082">
        <v>0</v>
      </c>
      <c r="F15082">
        <v>0</v>
      </c>
      <c r="G15082">
        <v>0</v>
      </c>
      <c r="H15082">
        <v>500000000</v>
      </c>
      <c r="I15082">
        <v>345000000</v>
      </c>
      <c r="J15082" s="127">
        <v>0.03</v>
      </c>
      <c r="M15082" s="125">
        <f t="shared" si="214"/>
        <v>500</v>
      </c>
    </row>
    <row r="15083" spans="1:13" x14ac:dyDescent="0.25">
      <c r="A15083">
        <v>224</v>
      </c>
      <c r="B15083" t="s">
        <v>1109</v>
      </c>
      <c r="C15083" t="s">
        <v>1110</v>
      </c>
      <c r="D15083">
        <v>102112206287</v>
      </c>
      <c r="E15083">
        <v>0</v>
      </c>
      <c r="F15083">
        <v>0</v>
      </c>
      <c r="G15083">
        <v>0</v>
      </c>
      <c r="H15083">
        <v>500000000</v>
      </c>
      <c r="I15083">
        <v>340000000</v>
      </c>
      <c r="J15083" s="127">
        <v>0.03</v>
      </c>
      <c r="M15083" s="125">
        <f t="shared" si="214"/>
        <v>500</v>
      </c>
    </row>
    <row r="15084" spans="1:13" x14ac:dyDescent="0.25">
      <c r="A15084">
        <v>224</v>
      </c>
      <c r="B15084" t="s">
        <v>2473</v>
      </c>
      <c r="C15084" t="s">
        <v>2474</v>
      </c>
      <c r="D15084">
        <v>1266797667</v>
      </c>
      <c r="E15084">
        <v>0</v>
      </c>
      <c r="F15084">
        <v>0</v>
      </c>
      <c r="G15084">
        <v>0</v>
      </c>
      <c r="H15084">
        <v>500000000</v>
      </c>
      <c r="I15084">
        <v>340000000</v>
      </c>
      <c r="J15084" s="127">
        <v>8.0000000000000002E-3</v>
      </c>
      <c r="M15084" s="125">
        <f t="shared" si="214"/>
        <v>500</v>
      </c>
    </row>
    <row r="15085" spans="1:13" x14ac:dyDescent="0.25">
      <c r="A15085">
        <v>224</v>
      </c>
      <c r="B15085" t="s">
        <v>1786</v>
      </c>
      <c r="C15085" t="s">
        <v>1787</v>
      </c>
      <c r="D15085">
        <v>2794413809</v>
      </c>
      <c r="E15085">
        <v>0</v>
      </c>
      <c r="F15085">
        <v>0</v>
      </c>
      <c r="G15085">
        <v>0</v>
      </c>
      <c r="H15085">
        <v>500000000</v>
      </c>
      <c r="I15085">
        <v>340000000</v>
      </c>
      <c r="J15085" s="127">
        <v>0.02</v>
      </c>
      <c r="M15085" s="125">
        <f t="shared" si="214"/>
        <v>500</v>
      </c>
    </row>
    <row r="15086" spans="1:13" x14ac:dyDescent="0.25">
      <c r="A15086">
        <v>224</v>
      </c>
      <c r="B15086" t="s">
        <v>2662</v>
      </c>
      <c r="C15086" t="s">
        <v>2663</v>
      </c>
      <c r="D15086">
        <v>4208095627</v>
      </c>
      <c r="E15086">
        <v>0</v>
      </c>
      <c r="F15086">
        <v>0</v>
      </c>
      <c r="G15086">
        <v>0</v>
      </c>
      <c r="H15086">
        <v>500000000</v>
      </c>
      <c r="I15086">
        <v>340000000</v>
      </c>
      <c r="J15086" s="127">
        <v>0.02</v>
      </c>
      <c r="M15086" s="125">
        <f t="shared" si="214"/>
        <v>500</v>
      </c>
    </row>
    <row r="15087" spans="1:13" x14ac:dyDescent="0.25">
      <c r="A15087">
        <v>224</v>
      </c>
      <c r="B15087" t="s">
        <v>2067</v>
      </c>
      <c r="D15087">
        <v>997620818</v>
      </c>
      <c r="E15087">
        <v>0</v>
      </c>
      <c r="F15087">
        <v>0</v>
      </c>
      <c r="G15087">
        <v>0</v>
      </c>
      <c r="H15087">
        <v>500000000</v>
      </c>
      <c r="I15087">
        <v>340000000</v>
      </c>
      <c r="J15087" s="127">
        <v>1.4999999999999999E-2</v>
      </c>
      <c r="M15087" s="125">
        <f t="shared" si="214"/>
        <v>500</v>
      </c>
    </row>
    <row r="15088" spans="1:13" x14ac:dyDescent="0.25">
      <c r="A15088">
        <v>224</v>
      </c>
      <c r="B15088" s="161" t="s">
        <v>2207</v>
      </c>
      <c r="C15088" t="s">
        <v>2208</v>
      </c>
      <c r="D15088">
        <v>19674016204</v>
      </c>
      <c r="E15088">
        <v>0</v>
      </c>
      <c r="F15088">
        <v>0</v>
      </c>
      <c r="G15088">
        <v>0</v>
      </c>
      <c r="H15088">
        <v>500000000</v>
      </c>
      <c r="I15088">
        <v>340000000</v>
      </c>
      <c r="J15088" s="127">
        <v>0.05</v>
      </c>
      <c r="M15088" s="125">
        <f t="shared" si="214"/>
        <v>500</v>
      </c>
    </row>
    <row r="15089" spans="1:13" x14ac:dyDescent="0.25">
      <c r="A15089">
        <v>224</v>
      </c>
      <c r="B15089" t="s">
        <v>1774</v>
      </c>
      <c r="C15089" t="s">
        <v>1775</v>
      </c>
      <c r="D15089">
        <v>0</v>
      </c>
      <c r="E15089">
        <v>0</v>
      </c>
      <c r="F15089">
        <v>0</v>
      </c>
      <c r="G15089">
        <v>0</v>
      </c>
      <c r="H15089">
        <v>500000000</v>
      </c>
      <c r="I15089">
        <v>340000000</v>
      </c>
      <c r="J15089" s="127">
        <v>0.01</v>
      </c>
      <c r="M15089" s="125">
        <f t="shared" si="214"/>
        <v>500</v>
      </c>
    </row>
    <row r="15090" spans="1:13" x14ac:dyDescent="0.25">
      <c r="A15090">
        <v>224</v>
      </c>
      <c r="B15090" t="s">
        <v>1908</v>
      </c>
      <c r="C15090" t="s">
        <v>1909</v>
      </c>
      <c r="D15090">
        <v>0</v>
      </c>
      <c r="E15090">
        <v>0</v>
      </c>
      <c r="F15090">
        <v>0</v>
      </c>
      <c r="G15090">
        <v>0</v>
      </c>
      <c r="H15090">
        <v>500000000</v>
      </c>
      <c r="I15090">
        <v>340000000</v>
      </c>
      <c r="J15090" s="127">
        <v>0.05</v>
      </c>
      <c r="M15090" s="125">
        <f t="shared" si="214"/>
        <v>500</v>
      </c>
    </row>
    <row r="15091" spans="1:13" x14ac:dyDescent="0.25">
      <c r="A15091">
        <v>224</v>
      </c>
      <c r="B15091" t="s">
        <v>1135</v>
      </c>
      <c r="C15091" t="s">
        <v>1136</v>
      </c>
      <c r="D15091">
        <v>0</v>
      </c>
      <c r="E15091">
        <v>0</v>
      </c>
      <c r="F15091">
        <v>0</v>
      </c>
      <c r="G15091">
        <v>0</v>
      </c>
      <c r="H15091">
        <v>500000000</v>
      </c>
      <c r="I15091">
        <v>340000000</v>
      </c>
      <c r="J15091" s="127">
        <v>1.7999999999999999E-2</v>
      </c>
      <c r="M15091" s="125">
        <f t="shared" si="214"/>
        <v>500</v>
      </c>
    </row>
    <row r="15092" spans="1:13" hidden="1" x14ac:dyDescent="0.25">
      <c r="A15092">
        <v>224</v>
      </c>
      <c r="B15092" t="s">
        <v>2354</v>
      </c>
      <c r="D15092">
        <v>8645414</v>
      </c>
      <c r="E15092">
        <v>0</v>
      </c>
      <c r="F15092">
        <v>0</v>
      </c>
      <c r="G15092">
        <v>0</v>
      </c>
      <c r="H15092">
        <v>500000000</v>
      </c>
      <c r="I15092">
        <v>340000000</v>
      </c>
      <c r="J15092" s="127">
        <v>1</v>
      </c>
      <c r="M15092" s="162">
        <f t="shared" si="214"/>
        <v>500</v>
      </c>
    </row>
    <row r="15093" spans="1:13" x14ac:dyDescent="0.25">
      <c r="A15093">
        <v>224</v>
      </c>
      <c r="B15093" t="s">
        <v>846</v>
      </c>
      <c r="C15093" t="s">
        <v>847</v>
      </c>
      <c r="D15093">
        <v>0</v>
      </c>
      <c r="E15093">
        <v>0</v>
      </c>
      <c r="F15093">
        <v>0</v>
      </c>
      <c r="G15093">
        <v>0</v>
      </c>
      <c r="H15093">
        <v>500000000</v>
      </c>
      <c r="I15093">
        <v>340000000</v>
      </c>
      <c r="J15093" s="127">
        <v>8.0000000000000002E-3</v>
      </c>
      <c r="M15093" s="125">
        <f t="shared" si="214"/>
        <v>500</v>
      </c>
    </row>
    <row r="15094" spans="1:13" x14ac:dyDescent="0.25">
      <c r="A15094">
        <v>224</v>
      </c>
      <c r="B15094" t="s">
        <v>1470</v>
      </c>
      <c r="C15094" t="s">
        <v>1471</v>
      </c>
      <c r="D15094">
        <v>832858459881</v>
      </c>
      <c r="E15094">
        <v>0</v>
      </c>
      <c r="F15094">
        <v>0</v>
      </c>
      <c r="G15094">
        <v>0</v>
      </c>
      <c r="H15094">
        <v>500000000</v>
      </c>
      <c r="I15094">
        <v>500000000</v>
      </c>
      <c r="J15094" s="127">
        <v>3.5000000000000003E-2</v>
      </c>
      <c r="M15094" s="125">
        <f t="shared" si="214"/>
        <v>500</v>
      </c>
    </row>
    <row r="15095" spans="1:13" x14ac:dyDescent="0.25">
      <c r="A15095">
        <v>224</v>
      </c>
      <c r="B15095" t="s">
        <v>814</v>
      </c>
      <c r="C15095" t="s">
        <v>815</v>
      </c>
      <c r="D15095">
        <v>87647406114</v>
      </c>
      <c r="E15095">
        <v>0</v>
      </c>
      <c r="F15095">
        <v>0</v>
      </c>
      <c r="G15095">
        <v>0</v>
      </c>
      <c r="H15095">
        <v>500000000</v>
      </c>
      <c r="I15095">
        <v>340000000</v>
      </c>
      <c r="J15095" s="127">
        <v>0.05</v>
      </c>
      <c r="M15095" s="125">
        <f t="shared" si="214"/>
        <v>500</v>
      </c>
    </row>
    <row r="15096" spans="1:13" x14ac:dyDescent="0.25">
      <c r="A15096">
        <v>224</v>
      </c>
      <c r="B15096" t="s">
        <v>181</v>
      </c>
      <c r="C15096" t="s">
        <v>182</v>
      </c>
      <c r="D15096">
        <v>172656494916</v>
      </c>
      <c r="E15096">
        <v>0</v>
      </c>
      <c r="F15096">
        <v>0</v>
      </c>
      <c r="G15096">
        <v>0</v>
      </c>
      <c r="H15096">
        <v>500000000</v>
      </c>
      <c r="I15096">
        <v>340000000</v>
      </c>
      <c r="J15096" s="127">
        <v>0.04</v>
      </c>
      <c r="M15096" s="125">
        <f t="shared" ref="M15096:M15159" si="215">H15096/1000000</f>
        <v>500</v>
      </c>
    </row>
    <row r="15097" spans="1:13" x14ac:dyDescent="0.25">
      <c r="A15097">
        <v>224</v>
      </c>
      <c r="B15097" t="s">
        <v>2209</v>
      </c>
      <c r="D15097">
        <v>5074539071</v>
      </c>
      <c r="E15097">
        <v>0</v>
      </c>
      <c r="F15097">
        <v>0</v>
      </c>
      <c r="G15097">
        <v>0</v>
      </c>
      <c r="H15097">
        <v>500000000</v>
      </c>
      <c r="I15097">
        <v>340000000</v>
      </c>
      <c r="J15097" s="127">
        <v>0.05</v>
      </c>
      <c r="M15097" s="125">
        <f t="shared" si="215"/>
        <v>500</v>
      </c>
    </row>
    <row r="15098" spans="1:13" x14ac:dyDescent="0.25">
      <c r="A15098">
        <v>224</v>
      </c>
      <c r="B15098" t="s">
        <v>2629</v>
      </c>
      <c r="C15098" t="s">
        <v>2630</v>
      </c>
      <c r="D15098">
        <v>7865684061</v>
      </c>
      <c r="E15098">
        <v>0</v>
      </c>
      <c r="F15098">
        <v>0</v>
      </c>
      <c r="G15098">
        <v>0</v>
      </c>
      <c r="H15098">
        <v>500000000</v>
      </c>
      <c r="I15098">
        <v>340000000</v>
      </c>
      <c r="J15098" s="127">
        <v>0</v>
      </c>
      <c r="M15098" s="125">
        <f t="shared" si="215"/>
        <v>500</v>
      </c>
    </row>
    <row r="15099" spans="1:13" x14ac:dyDescent="0.25">
      <c r="A15099">
        <v>224</v>
      </c>
      <c r="B15099" t="s">
        <v>2372</v>
      </c>
      <c r="C15099" t="s">
        <v>2373</v>
      </c>
      <c r="D15099">
        <v>507621786</v>
      </c>
      <c r="E15099">
        <v>0</v>
      </c>
      <c r="F15099">
        <v>0</v>
      </c>
      <c r="G15099">
        <v>0</v>
      </c>
      <c r="H15099">
        <v>500000000</v>
      </c>
      <c r="I15099">
        <v>340000000</v>
      </c>
      <c r="J15099" s="127">
        <v>0.02</v>
      </c>
      <c r="M15099" s="125">
        <f t="shared" si="215"/>
        <v>500</v>
      </c>
    </row>
    <row r="15100" spans="1:13" x14ac:dyDescent="0.25">
      <c r="A15100">
        <v>224</v>
      </c>
      <c r="B15100" t="s">
        <v>2657</v>
      </c>
      <c r="C15100" t="s">
        <v>2658</v>
      </c>
      <c r="D15100">
        <v>505846488</v>
      </c>
      <c r="E15100">
        <v>0</v>
      </c>
      <c r="F15100">
        <v>0</v>
      </c>
      <c r="G15100">
        <v>0</v>
      </c>
      <c r="H15100">
        <v>500000000</v>
      </c>
      <c r="I15100">
        <v>340000000</v>
      </c>
      <c r="J15100" s="127">
        <v>0.1</v>
      </c>
      <c r="M15100" s="125">
        <f t="shared" si="215"/>
        <v>500</v>
      </c>
    </row>
    <row r="15101" spans="1:13" x14ac:dyDescent="0.25">
      <c r="A15101">
        <v>224</v>
      </c>
      <c r="B15101" t="s">
        <v>2263</v>
      </c>
      <c r="C15101" t="s">
        <v>2264</v>
      </c>
      <c r="D15101">
        <v>1014271248</v>
      </c>
      <c r="E15101">
        <v>0</v>
      </c>
      <c r="F15101">
        <v>0</v>
      </c>
      <c r="G15101">
        <v>0</v>
      </c>
      <c r="H15101">
        <v>500000000</v>
      </c>
      <c r="I15101">
        <v>340000000</v>
      </c>
      <c r="J15101" s="127">
        <v>0.01</v>
      </c>
      <c r="M15101" s="125">
        <f t="shared" si="215"/>
        <v>500</v>
      </c>
    </row>
    <row r="15102" spans="1:13" x14ac:dyDescent="0.25">
      <c r="A15102">
        <v>224</v>
      </c>
      <c r="B15102" t="s">
        <v>2530</v>
      </c>
      <c r="C15102" t="s">
        <v>2531</v>
      </c>
      <c r="D15102">
        <v>9381314098</v>
      </c>
      <c r="E15102">
        <v>0</v>
      </c>
      <c r="F15102">
        <v>0</v>
      </c>
      <c r="G15102">
        <v>0</v>
      </c>
      <c r="H15102">
        <v>500000000</v>
      </c>
      <c r="I15102">
        <v>340000000</v>
      </c>
      <c r="J15102" s="127">
        <v>0.03</v>
      </c>
      <c r="M15102" s="125">
        <f t="shared" si="215"/>
        <v>500</v>
      </c>
    </row>
    <row r="15103" spans="1:13" hidden="1" x14ac:dyDescent="0.25">
      <c r="A15103">
        <v>224</v>
      </c>
      <c r="B15103" t="s">
        <v>1965</v>
      </c>
      <c r="D15103">
        <v>509766415</v>
      </c>
      <c r="E15103">
        <v>0</v>
      </c>
      <c r="F15103">
        <v>0</v>
      </c>
      <c r="G15103">
        <v>0</v>
      </c>
      <c r="H15103">
        <v>500000000</v>
      </c>
      <c r="I15103">
        <v>340000000</v>
      </c>
      <c r="J15103" s="127">
        <v>1</v>
      </c>
      <c r="M15103" s="162">
        <f t="shared" si="215"/>
        <v>500</v>
      </c>
    </row>
    <row r="15104" spans="1:13" x14ac:dyDescent="0.25">
      <c r="A15104">
        <v>224</v>
      </c>
      <c r="B15104" t="s">
        <v>1366</v>
      </c>
      <c r="C15104" t="s">
        <v>1367</v>
      </c>
      <c r="D15104">
        <v>504804074</v>
      </c>
      <c r="E15104">
        <v>0</v>
      </c>
      <c r="F15104">
        <v>0</v>
      </c>
      <c r="G15104">
        <v>0</v>
      </c>
      <c r="H15104">
        <v>500000000</v>
      </c>
      <c r="I15104">
        <v>340000000</v>
      </c>
      <c r="J15104" s="127">
        <v>0.02</v>
      </c>
      <c r="M15104" s="125">
        <f t="shared" si="215"/>
        <v>500</v>
      </c>
    </row>
    <row r="15105" spans="1:13" x14ac:dyDescent="0.25">
      <c r="A15105">
        <v>224</v>
      </c>
      <c r="B15105" t="s">
        <v>1257</v>
      </c>
      <c r="C15105" t="s">
        <v>936</v>
      </c>
      <c r="D15105">
        <v>257825743</v>
      </c>
      <c r="E15105">
        <v>0</v>
      </c>
      <c r="F15105">
        <v>0</v>
      </c>
      <c r="G15105">
        <v>0</v>
      </c>
      <c r="H15105">
        <v>500000000</v>
      </c>
      <c r="I15105">
        <v>345000000</v>
      </c>
      <c r="J15105" s="127">
        <v>5.0000000000000001E-3</v>
      </c>
      <c r="M15105" s="125">
        <f t="shared" si="215"/>
        <v>500</v>
      </c>
    </row>
    <row r="15106" spans="1:13" x14ac:dyDescent="0.25">
      <c r="A15106">
        <v>224</v>
      </c>
      <c r="B15106" t="s">
        <v>1014</v>
      </c>
      <c r="C15106" t="s">
        <v>1015</v>
      </c>
      <c r="D15106">
        <v>1087461798</v>
      </c>
      <c r="E15106">
        <v>0</v>
      </c>
      <c r="F15106">
        <v>0</v>
      </c>
      <c r="G15106">
        <v>0</v>
      </c>
      <c r="H15106">
        <v>500000000</v>
      </c>
      <c r="I15106">
        <v>350000000</v>
      </c>
      <c r="J15106" s="127">
        <v>0.02</v>
      </c>
      <c r="M15106" s="125">
        <f t="shared" si="215"/>
        <v>500</v>
      </c>
    </row>
    <row r="15107" spans="1:13" x14ac:dyDescent="0.25">
      <c r="A15107">
        <v>224</v>
      </c>
      <c r="B15107" t="s">
        <v>459</v>
      </c>
      <c r="C15107" t="s">
        <v>460</v>
      </c>
      <c r="D15107">
        <v>26048793975</v>
      </c>
      <c r="E15107">
        <v>0</v>
      </c>
      <c r="F15107">
        <v>0</v>
      </c>
      <c r="G15107">
        <v>0</v>
      </c>
      <c r="H15107">
        <v>500000000</v>
      </c>
      <c r="I15107">
        <v>340000000</v>
      </c>
      <c r="J15107" s="127">
        <v>0.02</v>
      </c>
      <c r="M15107" s="125">
        <f t="shared" si="215"/>
        <v>500</v>
      </c>
    </row>
    <row r="15108" spans="1:13" x14ac:dyDescent="0.25">
      <c r="A15108">
        <v>224</v>
      </c>
      <c r="B15108" t="s">
        <v>854</v>
      </c>
      <c r="C15108" t="s">
        <v>855</v>
      </c>
      <c r="D15108">
        <v>49175376854</v>
      </c>
      <c r="E15108">
        <v>0</v>
      </c>
      <c r="F15108">
        <v>0</v>
      </c>
      <c r="G15108">
        <v>0</v>
      </c>
      <c r="H15108">
        <v>500000000</v>
      </c>
      <c r="I15108">
        <v>340000000</v>
      </c>
      <c r="J15108" s="127">
        <v>0.01</v>
      </c>
      <c r="M15108" s="125">
        <f t="shared" si="215"/>
        <v>500</v>
      </c>
    </row>
    <row r="15109" spans="1:13" x14ac:dyDescent="0.25">
      <c r="A15109">
        <v>224</v>
      </c>
      <c r="B15109" t="s">
        <v>1103</v>
      </c>
      <c r="C15109" t="s">
        <v>1104</v>
      </c>
      <c r="D15109">
        <v>77735166440</v>
      </c>
      <c r="E15109">
        <v>0</v>
      </c>
      <c r="F15109">
        <v>0</v>
      </c>
      <c r="G15109">
        <v>0</v>
      </c>
      <c r="H15109">
        <v>500000000</v>
      </c>
      <c r="I15109">
        <v>340000000</v>
      </c>
      <c r="J15109" s="127">
        <v>0.03</v>
      </c>
      <c r="M15109" s="125">
        <f t="shared" si="215"/>
        <v>500</v>
      </c>
    </row>
    <row r="15110" spans="1:13" x14ac:dyDescent="0.25">
      <c r="A15110">
        <v>224</v>
      </c>
      <c r="B15110" t="s">
        <v>2749</v>
      </c>
      <c r="C15110" t="s">
        <v>2567</v>
      </c>
      <c r="D15110">
        <v>546883491</v>
      </c>
      <c r="E15110">
        <v>0</v>
      </c>
      <c r="F15110">
        <v>0</v>
      </c>
      <c r="G15110">
        <v>0</v>
      </c>
      <c r="H15110">
        <v>500000000</v>
      </c>
      <c r="I15110">
        <v>340000000</v>
      </c>
      <c r="J15110" s="127">
        <v>0.01</v>
      </c>
      <c r="M15110" s="125">
        <f t="shared" si="215"/>
        <v>500</v>
      </c>
    </row>
    <row r="15111" spans="1:13" x14ac:dyDescent="0.25">
      <c r="A15111">
        <v>224</v>
      </c>
      <c r="B15111" t="s">
        <v>220</v>
      </c>
      <c r="C15111" t="s">
        <v>221</v>
      </c>
      <c r="D15111">
        <v>698292896</v>
      </c>
      <c r="E15111">
        <v>0</v>
      </c>
      <c r="F15111">
        <v>0</v>
      </c>
      <c r="G15111">
        <v>0</v>
      </c>
      <c r="H15111">
        <v>500000000</v>
      </c>
      <c r="I15111">
        <v>350000000</v>
      </c>
      <c r="J15111" s="127">
        <v>0.01</v>
      </c>
      <c r="M15111" s="125">
        <f t="shared" si="215"/>
        <v>500</v>
      </c>
    </row>
    <row r="15112" spans="1:13" x14ac:dyDescent="0.25">
      <c r="A15112">
        <v>224</v>
      </c>
      <c r="B15112" t="s">
        <v>2522</v>
      </c>
      <c r="C15112" t="s">
        <v>2523</v>
      </c>
      <c r="D15112">
        <v>797630894</v>
      </c>
      <c r="E15112">
        <v>0</v>
      </c>
      <c r="F15112">
        <v>0</v>
      </c>
      <c r="G15112">
        <v>0</v>
      </c>
      <c r="H15112">
        <v>500000000</v>
      </c>
      <c r="I15112">
        <v>500000000</v>
      </c>
      <c r="J15112" s="127">
        <v>0.05</v>
      </c>
      <c r="M15112" s="125">
        <f t="shared" si="215"/>
        <v>500</v>
      </c>
    </row>
    <row r="15113" spans="1:13" x14ac:dyDescent="0.25">
      <c r="A15113">
        <v>224</v>
      </c>
      <c r="B15113" t="s">
        <v>516</v>
      </c>
      <c r="C15113" t="s">
        <v>517</v>
      </c>
      <c r="D15113">
        <v>38731921189</v>
      </c>
      <c r="E15113">
        <v>0</v>
      </c>
      <c r="F15113">
        <v>0</v>
      </c>
      <c r="G15113">
        <v>0</v>
      </c>
      <c r="H15113">
        <v>500000000</v>
      </c>
      <c r="I15113">
        <v>340000000</v>
      </c>
      <c r="J15113" s="127">
        <v>0.02</v>
      </c>
      <c r="M15113" s="125">
        <f t="shared" si="215"/>
        <v>500</v>
      </c>
    </row>
    <row r="15114" spans="1:13" x14ac:dyDescent="0.25">
      <c r="A15114">
        <v>224</v>
      </c>
      <c r="B15114" t="s">
        <v>823</v>
      </c>
      <c r="C15114" t="s">
        <v>824</v>
      </c>
      <c r="D15114">
        <v>597615230</v>
      </c>
      <c r="E15114">
        <v>0</v>
      </c>
      <c r="F15114">
        <v>0</v>
      </c>
      <c r="G15114">
        <v>0</v>
      </c>
      <c r="H15114">
        <v>500000000</v>
      </c>
      <c r="I15114">
        <v>340000000</v>
      </c>
      <c r="J15114" s="127">
        <v>2.5000000000000001E-2</v>
      </c>
      <c r="M15114" s="125">
        <f t="shared" si="215"/>
        <v>500</v>
      </c>
    </row>
    <row r="15115" spans="1:13" x14ac:dyDescent="0.25">
      <c r="A15115">
        <v>224</v>
      </c>
      <c r="B15115" t="s">
        <v>2547</v>
      </c>
      <c r="C15115" t="s">
        <v>2548</v>
      </c>
      <c r="D15115">
        <v>0</v>
      </c>
      <c r="E15115">
        <v>0</v>
      </c>
      <c r="F15115">
        <v>0</v>
      </c>
      <c r="G15115">
        <v>0</v>
      </c>
      <c r="H15115">
        <v>495000000</v>
      </c>
      <c r="I15115">
        <v>345000000</v>
      </c>
      <c r="J15115" s="127">
        <v>0.02</v>
      </c>
      <c r="M15115" s="125">
        <f t="shared" si="215"/>
        <v>495</v>
      </c>
    </row>
    <row r="15116" spans="1:13" x14ac:dyDescent="0.25">
      <c r="A15116">
        <v>224</v>
      </c>
      <c r="B15116" t="s">
        <v>1814</v>
      </c>
      <c r="C15116" t="s">
        <v>1815</v>
      </c>
      <c r="D15116">
        <v>6525489429</v>
      </c>
      <c r="E15116">
        <v>0</v>
      </c>
      <c r="F15116">
        <v>0</v>
      </c>
      <c r="G15116">
        <v>0</v>
      </c>
      <c r="H15116">
        <v>490000000</v>
      </c>
      <c r="I15116">
        <v>340000000</v>
      </c>
      <c r="J15116" s="127">
        <v>0.03</v>
      </c>
      <c r="M15116" s="125">
        <f t="shared" si="215"/>
        <v>490</v>
      </c>
    </row>
    <row r="15117" spans="1:13" x14ac:dyDescent="0.25">
      <c r="A15117">
        <v>224</v>
      </c>
      <c r="B15117" t="s">
        <v>1553</v>
      </c>
      <c r="C15117" t="s">
        <v>1554</v>
      </c>
      <c r="D15117">
        <v>34879882103</v>
      </c>
      <c r="E15117">
        <v>0</v>
      </c>
      <c r="F15117">
        <v>0</v>
      </c>
      <c r="G15117">
        <v>0</v>
      </c>
      <c r="H15117">
        <v>450000000</v>
      </c>
      <c r="I15117">
        <v>340000000</v>
      </c>
      <c r="J15117" s="127">
        <v>0.02</v>
      </c>
      <c r="M15117" s="125">
        <f t="shared" si="215"/>
        <v>450</v>
      </c>
    </row>
    <row r="15118" spans="1:13" x14ac:dyDescent="0.25">
      <c r="A15118">
        <v>224</v>
      </c>
      <c r="B15118" t="s">
        <v>1615</v>
      </c>
      <c r="C15118" t="s">
        <v>1616</v>
      </c>
      <c r="D15118">
        <v>30111191375</v>
      </c>
      <c r="E15118">
        <v>0</v>
      </c>
      <c r="F15118">
        <v>0</v>
      </c>
      <c r="G15118">
        <v>0</v>
      </c>
      <c r="H15118">
        <v>450000000</v>
      </c>
      <c r="I15118">
        <v>340000000</v>
      </c>
      <c r="J15118" s="127">
        <v>0.01</v>
      </c>
      <c r="M15118" s="125">
        <f t="shared" si="215"/>
        <v>450</v>
      </c>
    </row>
    <row r="15119" spans="1:13" x14ac:dyDescent="0.25">
      <c r="A15119">
        <v>224</v>
      </c>
      <c r="B15119" t="s">
        <v>1697</v>
      </c>
      <c r="C15119" t="s">
        <v>1698</v>
      </c>
      <c r="D15119">
        <v>0</v>
      </c>
      <c r="E15119">
        <v>0</v>
      </c>
      <c r="F15119">
        <v>0</v>
      </c>
      <c r="G15119">
        <v>0</v>
      </c>
      <c r="H15119">
        <v>444000000</v>
      </c>
      <c r="I15119">
        <v>444000000</v>
      </c>
      <c r="J15119" s="127">
        <v>0</v>
      </c>
      <c r="M15119" s="125">
        <f t="shared" si="215"/>
        <v>444</v>
      </c>
    </row>
    <row r="15120" spans="1:13" x14ac:dyDescent="0.25">
      <c r="A15120">
        <v>224</v>
      </c>
      <c r="B15120" t="s">
        <v>260</v>
      </c>
      <c r="C15120" t="s">
        <v>261</v>
      </c>
      <c r="D15120">
        <v>119335036687</v>
      </c>
      <c r="E15120">
        <v>0</v>
      </c>
      <c r="F15120">
        <v>0</v>
      </c>
      <c r="G15120">
        <v>0</v>
      </c>
      <c r="H15120">
        <v>420000000</v>
      </c>
      <c r="I15120">
        <v>340000000</v>
      </c>
      <c r="J15120" s="127">
        <v>0.01</v>
      </c>
      <c r="M15120" s="125">
        <f t="shared" si="215"/>
        <v>420</v>
      </c>
    </row>
    <row r="15121" spans="1:13" x14ac:dyDescent="0.25">
      <c r="A15121">
        <v>224</v>
      </c>
      <c r="B15121" t="s">
        <v>1932</v>
      </c>
      <c r="C15121" t="s">
        <v>1933</v>
      </c>
      <c r="D15121">
        <v>1523407433567</v>
      </c>
      <c r="E15121">
        <v>0</v>
      </c>
      <c r="F15121">
        <v>0</v>
      </c>
      <c r="G15121">
        <v>0</v>
      </c>
      <c r="H15121">
        <v>420000000</v>
      </c>
      <c r="I15121">
        <v>340000000</v>
      </c>
      <c r="J15121" s="127">
        <v>6.8999999999999999E-3</v>
      </c>
      <c r="M15121" s="125">
        <f t="shared" si="215"/>
        <v>420</v>
      </c>
    </row>
    <row r="15122" spans="1:13" x14ac:dyDescent="0.25">
      <c r="A15122">
        <v>224</v>
      </c>
      <c r="B15122" t="s">
        <v>1681</v>
      </c>
      <c r="C15122" t="s">
        <v>1682</v>
      </c>
      <c r="D15122">
        <v>302243305482</v>
      </c>
      <c r="E15122">
        <v>0</v>
      </c>
      <c r="F15122">
        <v>0</v>
      </c>
      <c r="G15122">
        <v>0</v>
      </c>
      <c r="H15122">
        <v>400000000</v>
      </c>
      <c r="I15122">
        <v>340000000</v>
      </c>
      <c r="J15122" s="127">
        <v>0</v>
      </c>
      <c r="M15122" s="125">
        <f t="shared" si="215"/>
        <v>400</v>
      </c>
    </row>
    <row r="15123" spans="1:13" x14ac:dyDescent="0.25">
      <c r="A15123">
        <v>224</v>
      </c>
      <c r="B15123" t="s">
        <v>656</v>
      </c>
      <c r="C15123" t="s">
        <v>657</v>
      </c>
      <c r="D15123">
        <v>0</v>
      </c>
      <c r="E15123">
        <v>0</v>
      </c>
      <c r="F15123">
        <v>0</v>
      </c>
      <c r="G15123">
        <v>0</v>
      </c>
      <c r="H15123">
        <v>400000000</v>
      </c>
      <c r="I15123">
        <v>340000000</v>
      </c>
      <c r="J15123" s="127">
        <v>0.02</v>
      </c>
      <c r="M15123" s="125">
        <f t="shared" si="215"/>
        <v>400</v>
      </c>
    </row>
    <row r="15124" spans="1:13" x14ac:dyDescent="0.25">
      <c r="A15124">
        <v>224</v>
      </c>
      <c r="B15124" t="s">
        <v>1769</v>
      </c>
      <c r="D15124">
        <v>0</v>
      </c>
      <c r="E15124">
        <v>0</v>
      </c>
      <c r="F15124">
        <v>0</v>
      </c>
      <c r="G15124">
        <v>0</v>
      </c>
      <c r="H15124">
        <v>400000000</v>
      </c>
      <c r="I15124">
        <v>340000000</v>
      </c>
      <c r="J15124" s="127">
        <v>0.02</v>
      </c>
      <c r="M15124" s="125">
        <f t="shared" si="215"/>
        <v>400</v>
      </c>
    </row>
    <row r="15125" spans="1:13" x14ac:dyDescent="0.25">
      <c r="A15125">
        <v>224</v>
      </c>
      <c r="B15125" t="s">
        <v>1767</v>
      </c>
      <c r="C15125" t="s">
        <v>1768</v>
      </c>
      <c r="D15125">
        <v>21069997015</v>
      </c>
      <c r="E15125">
        <v>0</v>
      </c>
      <c r="F15125">
        <v>0</v>
      </c>
      <c r="G15125">
        <v>0</v>
      </c>
      <c r="H15125">
        <v>400000000</v>
      </c>
      <c r="I15125">
        <v>340000000</v>
      </c>
      <c r="J15125" s="127">
        <v>0</v>
      </c>
      <c r="M15125" s="125">
        <f t="shared" si="215"/>
        <v>400</v>
      </c>
    </row>
    <row r="15126" spans="1:13" x14ac:dyDescent="0.25">
      <c r="A15126">
        <v>224</v>
      </c>
      <c r="B15126" t="s">
        <v>1539</v>
      </c>
      <c r="C15126" t="s">
        <v>1540</v>
      </c>
      <c r="D15126">
        <v>0</v>
      </c>
      <c r="E15126">
        <v>0</v>
      </c>
      <c r="F15126">
        <v>0</v>
      </c>
      <c r="G15126">
        <v>0</v>
      </c>
      <c r="H15126">
        <v>400000000</v>
      </c>
      <c r="I15126">
        <v>340000000</v>
      </c>
      <c r="J15126" s="127">
        <v>0.01</v>
      </c>
      <c r="M15126" s="125">
        <f t="shared" si="215"/>
        <v>400</v>
      </c>
    </row>
    <row r="15127" spans="1:13" x14ac:dyDescent="0.25">
      <c r="A15127">
        <v>224</v>
      </c>
      <c r="B15127" t="s">
        <v>2268</v>
      </c>
      <c r="C15127" t="s">
        <v>2269</v>
      </c>
      <c r="D15127">
        <v>0</v>
      </c>
      <c r="E15127">
        <v>0</v>
      </c>
      <c r="F15127">
        <v>0</v>
      </c>
      <c r="G15127">
        <v>0</v>
      </c>
      <c r="H15127">
        <v>400000000</v>
      </c>
      <c r="I15127">
        <v>340000000</v>
      </c>
      <c r="J15127" s="127">
        <v>0</v>
      </c>
      <c r="M15127" s="125">
        <f t="shared" si="215"/>
        <v>400</v>
      </c>
    </row>
    <row r="15128" spans="1:13" x14ac:dyDescent="0.25">
      <c r="A15128">
        <v>224</v>
      </c>
      <c r="B15128" t="s">
        <v>2672</v>
      </c>
      <c r="C15128" t="s">
        <v>2673</v>
      </c>
      <c r="D15128">
        <v>497454657</v>
      </c>
      <c r="E15128">
        <v>0</v>
      </c>
      <c r="F15128">
        <v>0</v>
      </c>
      <c r="G15128">
        <v>0</v>
      </c>
      <c r="H15128">
        <v>400000000</v>
      </c>
      <c r="I15128">
        <v>340000000</v>
      </c>
      <c r="J15128" s="127">
        <v>0</v>
      </c>
      <c r="M15128" s="125">
        <f t="shared" si="215"/>
        <v>400</v>
      </c>
    </row>
    <row r="15129" spans="1:13" x14ac:dyDescent="0.25">
      <c r="A15129">
        <v>224</v>
      </c>
      <c r="B15129" t="s">
        <v>1048</v>
      </c>
      <c r="C15129" t="s">
        <v>1049</v>
      </c>
      <c r="D15129">
        <v>106917331539</v>
      </c>
      <c r="E15129">
        <v>0</v>
      </c>
      <c r="F15129">
        <v>0</v>
      </c>
      <c r="G15129">
        <v>0</v>
      </c>
      <c r="H15129">
        <v>400000000</v>
      </c>
      <c r="I15129">
        <v>340000000</v>
      </c>
      <c r="J15129" s="127">
        <v>0.02</v>
      </c>
      <c r="M15129" s="125">
        <f t="shared" si="215"/>
        <v>400</v>
      </c>
    </row>
    <row r="15130" spans="1:13" x14ac:dyDescent="0.25">
      <c r="A15130">
        <v>224</v>
      </c>
      <c r="B15130" t="s">
        <v>2718</v>
      </c>
      <c r="D15130">
        <v>1072879</v>
      </c>
      <c r="E15130">
        <v>0</v>
      </c>
      <c r="F15130">
        <v>0</v>
      </c>
      <c r="G15130">
        <v>0</v>
      </c>
      <c r="H15130">
        <v>369000000</v>
      </c>
      <c r="I15130">
        <v>340000000</v>
      </c>
      <c r="J15130" s="127">
        <v>0.03</v>
      </c>
      <c r="M15130" s="125">
        <f t="shared" si="215"/>
        <v>369</v>
      </c>
    </row>
    <row r="15131" spans="1:13" hidden="1" x14ac:dyDescent="0.25">
      <c r="A15131">
        <v>224</v>
      </c>
      <c r="B15131" s="161" t="s">
        <v>2246</v>
      </c>
      <c r="C15131" t="s">
        <v>2247</v>
      </c>
      <c r="D15131">
        <v>0</v>
      </c>
      <c r="E15131">
        <v>0</v>
      </c>
      <c r="F15131">
        <v>0</v>
      </c>
      <c r="G15131">
        <v>0</v>
      </c>
      <c r="H15131">
        <v>350000000</v>
      </c>
      <c r="I15131">
        <v>340000000</v>
      </c>
      <c r="J15131" s="127">
        <v>1</v>
      </c>
      <c r="M15131" s="162">
        <f t="shared" si="215"/>
        <v>350</v>
      </c>
    </row>
    <row r="15132" spans="1:13" hidden="1" x14ac:dyDescent="0.25">
      <c r="A15132">
        <v>224</v>
      </c>
      <c r="B15132" t="s">
        <v>2710</v>
      </c>
      <c r="C15132" t="s">
        <v>2711</v>
      </c>
      <c r="D15132">
        <v>659817621786</v>
      </c>
      <c r="E15132">
        <v>0</v>
      </c>
      <c r="F15132">
        <v>0</v>
      </c>
      <c r="G15132">
        <v>0</v>
      </c>
      <c r="H15132">
        <v>300000000</v>
      </c>
      <c r="I15132">
        <v>345000000</v>
      </c>
      <c r="J15132" s="127">
        <v>1</v>
      </c>
      <c r="M15132" s="162">
        <f t="shared" si="215"/>
        <v>300</v>
      </c>
    </row>
    <row r="15133" spans="1:13" x14ac:dyDescent="0.25">
      <c r="A15133">
        <v>224</v>
      </c>
      <c r="B15133" t="s">
        <v>1994</v>
      </c>
      <c r="C15133" t="s">
        <v>1995</v>
      </c>
      <c r="D15133">
        <v>1570670534218</v>
      </c>
      <c r="E15133">
        <v>0</v>
      </c>
      <c r="F15133">
        <v>0</v>
      </c>
      <c r="G15133">
        <v>1</v>
      </c>
      <c r="H15133">
        <v>300000000</v>
      </c>
      <c r="I15133">
        <v>340000000</v>
      </c>
      <c r="J15133" s="127">
        <v>0.03</v>
      </c>
      <c r="M15133" s="125">
        <f t="shared" si="215"/>
        <v>300</v>
      </c>
    </row>
    <row r="15134" spans="1:13" x14ac:dyDescent="0.25">
      <c r="A15134">
        <v>224</v>
      </c>
      <c r="B15134" t="s">
        <v>1342</v>
      </c>
      <c r="C15134" t="s">
        <v>1343</v>
      </c>
      <c r="D15134">
        <v>5358971406900</v>
      </c>
      <c r="E15134">
        <v>0</v>
      </c>
      <c r="F15134">
        <v>0</v>
      </c>
      <c r="G15134">
        <v>2</v>
      </c>
      <c r="H15134">
        <v>300000000</v>
      </c>
      <c r="I15134">
        <v>340000000</v>
      </c>
      <c r="J15134" s="127">
        <v>0.01</v>
      </c>
      <c r="M15134" s="125">
        <f t="shared" si="215"/>
        <v>300</v>
      </c>
    </row>
    <row r="15135" spans="1:13" x14ac:dyDescent="0.25">
      <c r="A15135">
        <v>224</v>
      </c>
      <c r="B15135" t="s">
        <v>2755</v>
      </c>
      <c r="C15135" t="s">
        <v>2756</v>
      </c>
      <c r="D15135">
        <v>347620334</v>
      </c>
      <c r="E15135">
        <v>0</v>
      </c>
      <c r="F15135">
        <v>0</v>
      </c>
      <c r="G15135">
        <v>0</v>
      </c>
      <c r="H15135">
        <v>250000000</v>
      </c>
      <c r="I15135">
        <v>340000000</v>
      </c>
      <c r="J15135" s="127">
        <v>0.01</v>
      </c>
      <c r="M15135" s="125">
        <f t="shared" si="215"/>
        <v>250</v>
      </c>
    </row>
    <row r="15136" spans="1:13" x14ac:dyDescent="0.25">
      <c r="A15136">
        <v>224</v>
      </c>
      <c r="B15136" t="s">
        <v>935</v>
      </c>
      <c r="C15136" t="s">
        <v>936</v>
      </c>
      <c r="D15136">
        <v>942823411</v>
      </c>
      <c r="E15136">
        <v>0</v>
      </c>
      <c r="F15136">
        <v>0</v>
      </c>
      <c r="G15136">
        <v>0</v>
      </c>
      <c r="H15136">
        <v>200000000</v>
      </c>
      <c r="I15136">
        <v>345000000</v>
      </c>
      <c r="J15136" s="127">
        <v>5.0000000000000001E-3</v>
      </c>
      <c r="M15136" s="125">
        <f t="shared" si="215"/>
        <v>200</v>
      </c>
    </row>
    <row r="15137" spans="1:13" x14ac:dyDescent="0.25">
      <c r="A15137">
        <v>224</v>
      </c>
      <c r="B15137" t="s">
        <v>2574</v>
      </c>
      <c r="C15137" t="s">
        <v>1991</v>
      </c>
      <c r="D15137">
        <v>27786045665</v>
      </c>
      <c r="E15137">
        <v>0</v>
      </c>
      <c r="F15137">
        <v>0</v>
      </c>
      <c r="G15137">
        <v>0</v>
      </c>
      <c r="H15137">
        <v>200000000</v>
      </c>
      <c r="I15137">
        <v>345000000</v>
      </c>
      <c r="J15137" s="127">
        <v>0.02</v>
      </c>
      <c r="M15137" s="125">
        <f t="shared" si="215"/>
        <v>200</v>
      </c>
    </row>
    <row r="15138" spans="1:13" x14ac:dyDescent="0.25">
      <c r="A15138">
        <v>224</v>
      </c>
      <c r="B15138" t="s">
        <v>2021</v>
      </c>
      <c r="C15138" t="s">
        <v>740</v>
      </c>
      <c r="D15138">
        <v>0</v>
      </c>
      <c r="E15138">
        <v>0</v>
      </c>
      <c r="F15138">
        <v>0</v>
      </c>
      <c r="G15138">
        <v>0</v>
      </c>
      <c r="H15138">
        <v>200000000</v>
      </c>
      <c r="I15138">
        <v>340000000</v>
      </c>
      <c r="J15138" s="127">
        <v>0.01</v>
      </c>
      <c r="M15138" s="125">
        <f t="shared" si="215"/>
        <v>200</v>
      </c>
    </row>
    <row r="15139" spans="1:13" x14ac:dyDescent="0.25">
      <c r="A15139">
        <v>224</v>
      </c>
      <c r="B15139" t="s">
        <v>2516</v>
      </c>
      <c r="C15139" t="s">
        <v>2517</v>
      </c>
      <c r="D15139">
        <v>59907142057</v>
      </c>
      <c r="E15139">
        <v>0</v>
      </c>
      <c r="F15139">
        <v>0</v>
      </c>
      <c r="G15139">
        <v>0</v>
      </c>
      <c r="H15139">
        <v>200000000</v>
      </c>
      <c r="I15139">
        <v>340000000</v>
      </c>
      <c r="J15139" s="127">
        <v>0.02</v>
      </c>
      <c r="M15139" s="125">
        <f t="shared" si="215"/>
        <v>200</v>
      </c>
    </row>
    <row r="15140" spans="1:13" x14ac:dyDescent="0.25">
      <c r="A15140">
        <v>224</v>
      </c>
      <c r="B15140" t="s">
        <v>2475</v>
      </c>
      <c r="C15140" t="s">
        <v>2476</v>
      </c>
      <c r="D15140">
        <v>202298836</v>
      </c>
      <c r="E15140">
        <v>0</v>
      </c>
      <c r="F15140">
        <v>0</v>
      </c>
      <c r="G15140">
        <v>0</v>
      </c>
      <c r="H15140">
        <v>200000000</v>
      </c>
      <c r="I15140">
        <v>340000000</v>
      </c>
      <c r="J15140" s="127">
        <v>0.02</v>
      </c>
      <c r="M15140" s="125">
        <f t="shared" si="215"/>
        <v>200</v>
      </c>
    </row>
    <row r="15141" spans="1:13" x14ac:dyDescent="0.25">
      <c r="A15141">
        <v>224</v>
      </c>
      <c r="B15141" t="s">
        <v>2361</v>
      </c>
      <c r="D15141">
        <v>376518669</v>
      </c>
      <c r="E15141">
        <v>0</v>
      </c>
      <c r="F15141">
        <v>0</v>
      </c>
      <c r="G15141">
        <v>0</v>
      </c>
      <c r="H15141">
        <v>200000000</v>
      </c>
      <c r="I15141">
        <v>340000000</v>
      </c>
      <c r="J15141" s="127">
        <v>0.01</v>
      </c>
      <c r="M15141" s="125">
        <f t="shared" si="215"/>
        <v>200</v>
      </c>
    </row>
    <row r="15142" spans="1:13" x14ac:dyDescent="0.25">
      <c r="A15142">
        <v>224</v>
      </c>
      <c r="B15142" t="s">
        <v>1358</v>
      </c>
      <c r="C15142" t="s">
        <v>1359</v>
      </c>
      <c r="D15142">
        <v>322752606257</v>
      </c>
      <c r="E15142">
        <v>0</v>
      </c>
      <c r="F15142">
        <v>0</v>
      </c>
      <c r="G15142">
        <v>0</v>
      </c>
      <c r="H15142">
        <v>200000000</v>
      </c>
      <c r="I15142">
        <v>340000000</v>
      </c>
      <c r="J15142" s="127">
        <v>0.03</v>
      </c>
      <c r="M15142" s="125">
        <f t="shared" si="215"/>
        <v>200</v>
      </c>
    </row>
    <row r="15143" spans="1:13" x14ac:dyDescent="0.25">
      <c r="A15143">
        <v>224</v>
      </c>
      <c r="B15143" t="s">
        <v>1242</v>
      </c>
      <c r="C15143" t="s">
        <v>1243</v>
      </c>
      <c r="D15143">
        <v>10886749517</v>
      </c>
      <c r="E15143">
        <v>0</v>
      </c>
      <c r="F15143">
        <v>0</v>
      </c>
      <c r="G15143">
        <v>0</v>
      </c>
      <c r="H15143">
        <v>191000000</v>
      </c>
      <c r="I15143">
        <v>340000000</v>
      </c>
      <c r="J15143" s="127">
        <v>0.01</v>
      </c>
      <c r="M15143" s="125">
        <f t="shared" si="215"/>
        <v>191</v>
      </c>
    </row>
    <row r="15144" spans="1:13" x14ac:dyDescent="0.25">
      <c r="A15144">
        <v>224</v>
      </c>
      <c r="B15144" t="s">
        <v>146</v>
      </c>
      <c r="C15144" t="s">
        <v>147</v>
      </c>
      <c r="D15144">
        <v>157670627</v>
      </c>
      <c r="E15144">
        <v>0</v>
      </c>
      <c r="F15144">
        <v>0</v>
      </c>
      <c r="G15144">
        <v>0</v>
      </c>
      <c r="H15144">
        <v>150000000</v>
      </c>
      <c r="I15144">
        <v>340000000</v>
      </c>
      <c r="J15144" s="127">
        <v>0.01</v>
      </c>
      <c r="M15144" s="125">
        <f t="shared" si="215"/>
        <v>150</v>
      </c>
    </row>
    <row r="15145" spans="1:13" x14ac:dyDescent="0.25">
      <c r="A15145">
        <v>224</v>
      </c>
      <c r="B15145" t="s">
        <v>325</v>
      </c>
      <c r="C15145" t="s">
        <v>326</v>
      </c>
      <c r="D15145">
        <v>0</v>
      </c>
      <c r="E15145">
        <v>0</v>
      </c>
      <c r="F15145">
        <v>0</v>
      </c>
      <c r="G15145">
        <v>0</v>
      </c>
      <c r="H15145">
        <v>150000000</v>
      </c>
      <c r="I15145">
        <v>340000000</v>
      </c>
      <c r="J15145" s="127">
        <v>0</v>
      </c>
      <c r="M15145" s="125">
        <f t="shared" si="215"/>
        <v>150</v>
      </c>
    </row>
    <row r="15146" spans="1:13" x14ac:dyDescent="0.25">
      <c r="A15146">
        <v>224</v>
      </c>
      <c r="B15146" t="s">
        <v>1026</v>
      </c>
      <c r="C15146" t="s">
        <v>1027</v>
      </c>
      <c r="D15146">
        <v>0</v>
      </c>
      <c r="E15146">
        <v>0</v>
      </c>
      <c r="F15146">
        <v>0</v>
      </c>
      <c r="G15146">
        <v>0</v>
      </c>
      <c r="H15146">
        <v>150000000</v>
      </c>
      <c r="I15146">
        <v>340000000</v>
      </c>
      <c r="J15146" s="127">
        <v>0</v>
      </c>
      <c r="M15146" s="125">
        <f t="shared" si="215"/>
        <v>150</v>
      </c>
    </row>
    <row r="15147" spans="1:13" x14ac:dyDescent="0.25">
      <c r="A15147">
        <v>224</v>
      </c>
      <c r="B15147" t="s">
        <v>843</v>
      </c>
      <c r="C15147" t="s">
        <v>844</v>
      </c>
      <c r="D15147">
        <v>0</v>
      </c>
      <c r="E15147">
        <v>0</v>
      </c>
      <c r="F15147">
        <v>0</v>
      </c>
      <c r="G15147">
        <v>0</v>
      </c>
      <c r="H15147">
        <v>130000000</v>
      </c>
      <c r="I15147">
        <v>340000000</v>
      </c>
      <c r="J15147" s="127">
        <v>7.4999999999999997E-2</v>
      </c>
      <c r="M15147" s="125">
        <f t="shared" si="215"/>
        <v>130</v>
      </c>
    </row>
    <row r="15148" spans="1:13" x14ac:dyDescent="0.25">
      <c r="A15148">
        <v>224</v>
      </c>
      <c r="B15148" t="s">
        <v>518</v>
      </c>
      <c r="C15148" t="s">
        <v>519</v>
      </c>
      <c r="D15148">
        <v>0</v>
      </c>
      <c r="E15148">
        <v>0</v>
      </c>
      <c r="F15148">
        <v>0</v>
      </c>
      <c r="G15148">
        <v>0</v>
      </c>
      <c r="H15148">
        <v>130000000</v>
      </c>
      <c r="I15148">
        <v>340000000</v>
      </c>
      <c r="J15148" s="127">
        <v>0</v>
      </c>
      <c r="M15148" s="125">
        <f t="shared" si="215"/>
        <v>130</v>
      </c>
    </row>
    <row r="15149" spans="1:13" x14ac:dyDescent="0.25">
      <c r="A15149">
        <v>224</v>
      </c>
      <c r="B15149" t="s">
        <v>1877</v>
      </c>
      <c r="D15149">
        <v>197430721</v>
      </c>
      <c r="E15149">
        <v>0</v>
      </c>
      <c r="F15149">
        <v>0</v>
      </c>
      <c r="G15149">
        <v>0</v>
      </c>
      <c r="H15149">
        <v>130000000</v>
      </c>
      <c r="I15149">
        <v>340000000</v>
      </c>
      <c r="J15149" s="127">
        <v>0</v>
      </c>
      <c r="M15149" s="125">
        <f t="shared" si="215"/>
        <v>130</v>
      </c>
    </row>
    <row r="15150" spans="1:13" x14ac:dyDescent="0.25">
      <c r="A15150">
        <v>224</v>
      </c>
      <c r="B15150" t="s">
        <v>978</v>
      </c>
      <c r="C15150" t="s">
        <v>979</v>
      </c>
      <c r="D15150">
        <v>916464405</v>
      </c>
      <c r="E15150">
        <v>0</v>
      </c>
      <c r="F15150">
        <v>0</v>
      </c>
      <c r="G15150">
        <v>0</v>
      </c>
      <c r="H15150">
        <v>100000000</v>
      </c>
      <c r="I15150">
        <v>345000000</v>
      </c>
      <c r="J15150" s="127">
        <v>0.15</v>
      </c>
      <c r="M15150" s="125">
        <f t="shared" si="215"/>
        <v>100</v>
      </c>
    </row>
    <row r="15151" spans="1:13" x14ac:dyDescent="0.25">
      <c r="A15151">
        <v>224</v>
      </c>
      <c r="B15151" t="s">
        <v>2426</v>
      </c>
      <c r="D15151">
        <v>27617078</v>
      </c>
      <c r="E15151">
        <v>0</v>
      </c>
      <c r="F15151">
        <v>0</v>
      </c>
      <c r="G15151">
        <v>0</v>
      </c>
      <c r="H15151">
        <v>100000000</v>
      </c>
      <c r="I15151">
        <v>345000000</v>
      </c>
      <c r="J15151" s="127">
        <v>0.15</v>
      </c>
      <c r="M15151" s="125">
        <f t="shared" si="215"/>
        <v>100</v>
      </c>
    </row>
    <row r="15152" spans="1:13" x14ac:dyDescent="0.25">
      <c r="A15152">
        <v>224</v>
      </c>
      <c r="B15152" t="s">
        <v>2605</v>
      </c>
      <c r="C15152" t="s">
        <v>2606</v>
      </c>
      <c r="D15152">
        <v>1000009</v>
      </c>
      <c r="E15152">
        <v>0</v>
      </c>
      <c r="F15152">
        <v>0</v>
      </c>
      <c r="G15152">
        <v>0</v>
      </c>
      <c r="H15152">
        <v>100000000</v>
      </c>
      <c r="I15152">
        <v>345000000</v>
      </c>
      <c r="J15152" s="127">
        <v>0.15</v>
      </c>
      <c r="M15152" s="125">
        <f t="shared" si="215"/>
        <v>100</v>
      </c>
    </row>
    <row r="15153" spans="1:13" hidden="1" x14ac:dyDescent="0.25">
      <c r="A15153">
        <v>224</v>
      </c>
      <c r="B15153" t="s">
        <v>2481</v>
      </c>
      <c r="C15153" t="s">
        <v>2482</v>
      </c>
      <c r="D15153">
        <v>5138135272027</v>
      </c>
      <c r="E15153">
        <v>0</v>
      </c>
      <c r="F15153">
        <v>0</v>
      </c>
      <c r="G15153">
        <v>1</v>
      </c>
      <c r="H15153">
        <v>100000000</v>
      </c>
      <c r="I15153">
        <v>340000000</v>
      </c>
      <c r="J15153" s="127">
        <v>1</v>
      </c>
      <c r="M15153" s="162">
        <f t="shared" si="215"/>
        <v>100</v>
      </c>
    </row>
    <row r="15154" spans="1:13" x14ac:dyDescent="0.25">
      <c r="A15154">
        <v>224</v>
      </c>
      <c r="B15154" t="s">
        <v>1914</v>
      </c>
      <c r="C15154" t="s">
        <v>1915</v>
      </c>
      <c r="D15154">
        <v>407965605875</v>
      </c>
      <c r="E15154">
        <v>0</v>
      </c>
      <c r="F15154">
        <v>0</v>
      </c>
      <c r="G15154">
        <v>0</v>
      </c>
      <c r="H15154">
        <v>100000000</v>
      </c>
      <c r="I15154">
        <v>340000000</v>
      </c>
      <c r="J15154" s="127">
        <v>2.5000000000000001E-2</v>
      </c>
      <c r="M15154" s="125">
        <f t="shared" si="215"/>
        <v>100</v>
      </c>
    </row>
    <row r="15155" spans="1:13" x14ac:dyDescent="0.25">
      <c r="A15155">
        <v>224</v>
      </c>
      <c r="B15155" t="s">
        <v>845</v>
      </c>
      <c r="D15155">
        <v>437621830</v>
      </c>
      <c r="E15155">
        <v>0</v>
      </c>
      <c r="F15155">
        <v>0</v>
      </c>
      <c r="G15155">
        <v>0</v>
      </c>
      <c r="H15155">
        <v>100000000</v>
      </c>
      <c r="I15155">
        <v>345000000</v>
      </c>
      <c r="J15155" s="127">
        <v>0.15</v>
      </c>
      <c r="M15155" s="125">
        <f t="shared" si="215"/>
        <v>100</v>
      </c>
    </row>
    <row r="15156" spans="1:13" x14ac:dyDescent="0.25">
      <c r="A15156">
        <v>224</v>
      </c>
      <c r="B15156" t="s">
        <v>152</v>
      </c>
      <c r="C15156" t="s">
        <v>153</v>
      </c>
      <c r="D15156">
        <v>414128377594</v>
      </c>
      <c r="E15156">
        <v>0</v>
      </c>
      <c r="F15156">
        <v>0</v>
      </c>
      <c r="G15156">
        <v>0</v>
      </c>
      <c r="H15156">
        <v>100000000</v>
      </c>
      <c r="I15156">
        <v>340000000</v>
      </c>
      <c r="J15156" s="127">
        <v>0.02</v>
      </c>
      <c r="M15156" s="125">
        <f t="shared" si="215"/>
        <v>100</v>
      </c>
    </row>
    <row r="15157" spans="1:13" x14ac:dyDescent="0.25">
      <c r="A15157">
        <v>224</v>
      </c>
      <c r="B15157" t="s">
        <v>2231</v>
      </c>
      <c r="C15157" t="s">
        <v>2232</v>
      </c>
      <c r="D15157">
        <v>18067673927</v>
      </c>
      <c r="E15157">
        <v>0</v>
      </c>
      <c r="F15157">
        <v>0</v>
      </c>
      <c r="G15157">
        <v>0</v>
      </c>
      <c r="H15157">
        <v>100000000</v>
      </c>
      <c r="I15157">
        <v>340000000</v>
      </c>
      <c r="J15157" s="127">
        <v>0</v>
      </c>
      <c r="M15157" s="125">
        <f t="shared" si="215"/>
        <v>100</v>
      </c>
    </row>
    <row r="15158" spans="1:13" x14ac:dyDescent="0.25">
      <c r="A15158">
        <v>224</v>
      </c>
      <c r="B15158" t="s">
        <v>1254</v>
      </c>
      <c r="D15158">
        <v>65472916</v>
      </c>
      <c r="E15158">
        <v>0</v>
      </c>
      <c r="F15158">
        <v>0</v>
      </c>
      <c r="G15158">
        <v>0</v>
      </c>
      <c r="H15158">
        <v>100000000</v>
      </c>
      <c r="I15158">
        <v>345000000</v>
      </c>
      <c r="J15158" s="127">
        <v>0.05</v>
      </c>
      <c r="M15158" s="125">
        <f t="shared" si="215"/>
        <v>100</v>
      </c>
    </row>
    <row r="15159" spans="1:13" x14ac:dyDescent="0.25">
      <c r="A15159">
        <v>224</v>
      </c>
      <c r="B15159" t="s">
        <v>496</v>
      </c>
      <c r="C15159" t="s">
        <v>497</v>
      </c>
      <c r="D15159">
        <v>18152995765</v>
      </c>
      <c r="E15159">
        <v>0</v>
      </c>
      <c r="F15159">
        <v>0</v>
      </c>
      <c r="G15159">
        <v>0</v>
      </c>
      <c r="H15159">
        <v>100000000</v>
      </c>
      <c r="I15159">
        <v>340000000</v>
      </c>
      <c r="J15159" s="127">
        <v>7.4999999999999997E-3</v>
      </c>
      <c r="M15159" s="125">
        <f t="shared" si="215"/>
        <v>100</v>
      </c>
    </row>
    <row r="15160" spans="1:13" x14ac:dyDescent="0.25">
      <c r="A15160">
        <v>224</v>
      </c>
      <c r="B15160" t="s">
        <v>988</v>
      </c>
      <c r="D15160">
        <v>102802555</v>
      </c>
      <c r="E15160">
        <v>0</v>
      </c>
      <c r="F15160">
        <v>0</v>
      </c>
      <c r="G15160">
        <v>0</v>
      </c>
      <c r="H15160">
        <v>100000000</v>
      </c>
      <c r="I15160">
        <v>340000000</v>
      </c>
      <c r="J15160" s="127">
        <v>0.15</v>
      </c>
      <c r="M15160" s="125">
        <f t="shared" ref="M15160:M15223" si="216">H15160/1000000</f>
        <v>100</v>
      </c>
    </row>
    <row r="15161" spans="1:13" x14ac:dyDescent="0.25">
      <c r="A15161">
        <v>224</v>
      </c>
      <c r="B15161" t="s">
        <v>2098</v>
      </c>
      <c r="D15161">
        <v>1598443569</v>
      </c>
      <c r="E15161">
        <v>0</v>
      </c>
      <c r="F15161">
        <v>0</v>
      </c>
      <c r="G15161">
        <v>0</v>
      </c>
      <c r="H15161">
        <v>100000000</v>
      </c>
      <c r="I15161">
        <v>345000000</v>
      </c>
      <c r="J15161" s="127">
        <v>0.1</v>
      </c>
      <c r="M15161" s="125">
        <f t="shared" si="216"/>
        <v>100</v>
      </c>
    </row>
    <row r="15162" spans="1:13" x14ac:dyDescent="0.25">
      <c r="A15162">
        <v>224</v>
      </c>
      <c r="B15162" t="s">
        <v>559</v>
      </c>
      <c r="C15162" t="s">
        <v>560</v>
      </c>
      <c r="D15162">
        <v>2997815151</v>
      </c>
      <c r="E15162">
        <v>0</v>
      </c>
      <c r="F15162">
        <v>0</v>
      </c>
      <c r="G15162">
        <v>0</v>
      </c>
      <c r="H15162">
        <v>100000000</v>
      </c>
      <c r="I15162">
        <v>345000000</v>
      </c>
      <c r="J15162" s="127">
        <v>1.7999999999999999E-2</v>
      </c>
      <c r="M15162" s="125">
        <f t="shared" si="216"/>
        <v>100</v>
      </c>
    </row>
    <row r="15163" spans="1:13" x14ac:dyDescent="0.25">
      <c r="A15163">
        <v>224</v>
      </c>
      <c r="B15163" t="s">
        <v>2637</v>
      </c>
      <c r="C15163" t="s">
        <v>941</v>
      </c>
      <c r="D15163">
        <v>1894933954</v>
      </c>
      <c r="E15163">
        <v>0</v>
      </c>
      <c r="F15163">
        <v>0</v>
      </c>
      <c r="G15163">
        <v>0</v>
      </c>
      <c r="H15163">
        <v>100000000</v>
      </c>
      <c r="I15163">
        <v>345000000</v>
      </c>
      <c r="J15163" s="127">
        <v>0.15</v>
      </c>
      <c r="M15163" s="125">
        <f t="shared" si="216"/>
        <v>100</v>
      </c>
    </row>
    <row r="15164" spans="1:13" x14ac:dyDescent="0.25">
      <c r="A15164">
        <v>224</v>
      </c>
      <c r="B15164" t="s">
        <v>2612</v>
      </c>
      <c r="D15164">
        <v>7640398</v>
      </c>
      <c r="E15164">
        <v>0</v>
      </c>
      <c r="F15164">
        <v>0</v>
      </c>
      <c r="G15164">
        <v>0</v>
      </c>
      <c r="H15164">
        <v>100000000</v>
      </c>
      <c r="I15164">
        <v>345000000</v>
      </c>
      <c r="J15164" s="127">
        <v>0.02</v>
      </c>
      <c r="M15164" s="125">
        <f t="shared" si="216"/>
        <v>100</v>
      </c>
    </row>
    <row r="15165" spans="1:13" x14ac:dyDescent="0.25">
      <c r="A15165">
        <v>224</v>
      </c>
      <c r="B15165" t="s">
        <v>2072</v>
      </c>
      <c r="D15165">
        <v>548606340</v>
      </c>
      <c r="E15165">
        <v>0</v>
      </c>
      <c r="F15165">
        <v>0</v>
      </c>
      <c r="G15165">
        <v>0</v>
      </c>
      <c r="H15165">
        <v>100000000</v>
      </c>
      <c r="I15165">
        <v>345000000</v>
      </c>
      <c r="J15165" s="127">
        <v>0.15</v>
      </c>
      <c r="M15165" s="125">
        <f t="shared" si="216"/>
        <v>100</v>
      </c>
    </row>
    <row r="15166" spans="1:13" x14ac:dyDescent="0.25">
      <c r="A15166">
        <v>224</v>
      </c>
      <c r="B15166" t="s">
        <v>1813</v>
      </c>
      <c r="D15166">
        <v>0</v>
      </c>
      <c r="E15166">
        <v>0</v>
      </c>
      <c r="F15166">
        <v>0</v>
      </c>
      <c r="G15166">
        <v>0</v>
      </c>
      <c r="H15166">
        <v>100000000</v>
      </c>
      <c r="I15166">
        <v>345000000</v>
      </c>
      <c r="J15166" s="127">
        <v>0.15</v>
      </c>
      <c r="M15166" s="125">
        <f t="shared" si="216"/>
        <v>100</v>
      </c>
    </row>
    <row r="15167" spans="1:13" x14ac:dyDescent="0.25">
      <c r="A15167">
        <v>224</v>
      </c>
      <c r="B15167" t="s">
        <v>2683</v>
      </c>
      <c r="D15167">
        <v>1097230680</v>
      </c>
      <c r="E15167">
        <v>0</v>
      </c>
      <c r="F15167">
        <v>0</v>
      </c>
      <c r="G15167">
        <v>0</v>
      </c>
      <c r="H15167">
        <v>100000000</v>
      </c>
      <c r="I15167">
        <v>345000000</v>
      </c>
      <c r="J15167" s="127">
        <v>0.2</v>
      </c>
      <c r="M15167" s="125">
        <f t="shared" si="216"/>
        <v>100</v>
      </c>
    </row>
    <row r="15168" spans="1:13" x14ac:dyDescent="0.25">
      <c r="A15168">
        <v>224</v>
      </c>
      <c r="B15168" t="s">
        <v>2049</v>
      </c>
      <c r="D15168">
        <v>96634341</v>
      </c>
      <c r="E15168">
        <v>0</v>
      </c>
      <c r="F15168">
        <v>0</v>
      </c>
      <c r="G15168">
        <v>0</v>
      </c>
      <c r="H15168">
        <v>100000000</v>
      </c>
      <c r="I15168">
        <v>345000000</v>
      </c>
      <c r="J15168" s="127">
        <v>0.15</v>
      </c>
      <c r="M15168" s="125">
        <f t="shared" si="216"/>
        <v>100</v>
      </c>
    </row>
    <row r="15169" spans="1:13" x14ac:dyDescent="0.25">
      <c r="A15169">
        <v>224</v>
      </c>
      <c r="B15169" t="s">
        <v>2026</v>
      </c>
      <c r="D15169">
        <v>0</v>
      </c>
      <c r="E15169">
        <v>0</v>
      </c>
      <c r="F15169">
        <v>0</v>
      </c>
      <c r="G15169">
        <v>0</v>
      </c>
      <c r="H15169">
        <v>100000000</v>
      </c>
      <c r="I15169">
        <v>345000000</v>
      </c>
      <c r="J15169" s="127">
        <v>0.15</v>
      </c>
      <c r="M15169" s="125">
        <f t="shared" si="216"/>
        <v>100</v>
      </c>
    </row>
    <row r="15170" spans="1:13" x14ac:dyDescent="0.25">
      <c r="A15170">
        <v>224</v>
      </c>
      <c r="B15170" t="s">
        <v>1306</v>
      </c>
      <c r="C15170" t="s">
        <v>1307</v>
      </c>
      <c r="D15170">
        <v>0</v>
      </c>
      <c r="E15170">
        <v>0</v>
      </c>
      <c r="F15170">
        <v>0</v>
      </c>
      <c r="G15170">
        <v>0</v>
      </c>
      <c r="H15170">
        <v>100000000</v>
      </c>
      <c r="I15170">
        <v>340000000</v>
      </c>
      <c r="J15170" s="127">
        <v>7.4999999999999997E-3</v>
      </c>
      <c r="M15170" s="125">
        <f t="shared" si="216"/>
        <v>100</v>
      </c>
    </row>
    <row r="15171" spans="1:13" x14ac:dyDescent="0.25">
      <c r="A15171">
        <v>224</v>
      </c>
      <c r="B15171" t="s">
        <v>2485</v>
      </c>
      <c r="D15171">
        <v>0</v>
      </c>
      <c r="E15171">
        <v>0</v>
      </c>
      <c r="F15171">
        <v>0</v>
      </c>
      <c r="G15171">
        <v>0</v>
      </c>
      <c r="H15171">
        <v>100000000</v>
      </c>
      <c r="I15171">
        <v>345000000</v>
      </c>
      <c r="J15171" s="127">
        <v>0.05</v>
      </c>
      <c r="M15171" s="125">
        <f t="shared" si="216"/>
        <v>100</v>
      </c>
    </row>
    <row r="15172" spans="1:13" x14ac:dyDescent="0.25">
      <c r="A15172">
        <v>224</v>
      </c>
      <c r="B15172" t="s">
        <v>1259</v>
      </c>
      <c r="D15172">
        <v>502624470</v>
      </c>
      <c r="E15172">
        <v>0</v>
      </c>
      <c r="F15172">
        <v>0</v>
      </c>
      <c r="G15172">
        <v>0</v>
      </c>
      <c r="H15172">
        <v>100000000</v>
      </c>
      <c r="I15172">
        <v>345000000</v>
      </c>
      <c r="J15172" s="127">
        <v>0.03</v>
      </c>
      <c r="M15172" s="125">
        <f t="shared" si="216"/>
        <v>100</v>
      </c>
    </row>
    <row r="15173" spans="1:13" x14ac:dyDescent="0.25">
      <c r="A15173">
        <v>224</v>
      </c>
      <c r="B15173" t="s">
        <v>447</v>
      </c>
      <c r="C15173" t="s">
        <v>448</v>
      </c>
      <c r="D15173">
        <v>0</v>
      </c>
      <c r="E15173">
        <v>0</v>
      </c>
      <c r="F15173">
        <v>0</v>
      </c>
      <c r="G15173">
        <v>0</v>
      </c>
      <c r="H15173">
        <v>100000000</v>
      </c>
      <c r="I15173">
        <v>340000000</v>
      </c>
      <c r="J15173" s="127">
        <v>1.9E-2</v>
      </c>
      <c r="M15173" s="125">
        <f t="shared" si="216"/>
        <v>100</v>
      </c>
    </row>
    <row r="15174" spans="1:13" x14ac:dyDescent="0.25">
      <c r="A15174">
        <v>224</v>
      </c>
      <c r="B15174" t="s">
        <v>2693</v>
      </c>
      <c r="C15174" t="s">
        <v>2694</v>
      </c>
      <c r="D15174">
        <v>938050659</v>
      </c>
      <c r="E15174">
        <v>0</v>
      </c>
      <c r="F15174">
        <v>0</v>
      </c>
      <c r="G15174">
        <v>0</v>
      </c>
      <c r="H15174">
        <v>100000000</v>
      </c>
      <c r="I15174">
        <v>340000000</v>
      </c>
      <c r="J15174" s="127">
        <v>0.03</v>
      </c>
      <c r="M15174" s="125">
        <f t="shared" si="216"/>
        <v>100</v>
      </c>
    </row>
    <row r="15175" spans="1:13" x14ac:dyDescent="0.25">
      <c r="A15175">
        <v>224</v>
      </c>
      <c r="B15175" t="s">
        <v>193</v>
      </c>
      <c r="C15175" t="s">
        <v>194</v>
      </c>
      <c r="D15175">
        <v>477556685054</v>
      </c>
      <c r="E15175">
        <v>0</v>
      </c>
      <c r="F15175">
        <v>0</v>
      </c>
      <c r="G15175">
        <v>0</v>
      </c>
      <c r="H15175">
        <v>100000000</v>
      </c>
      <c r="I15175">
        <v>350000000</v>
      </c>
      <c r="J15175" s="127">
        <v>0.01</v>
      </c>
      <c r="M15175" s="125">
        <f t="shared" si="216"/>
        <v>100</v>
      </c>
    </row>
    <row r="15176" spans="1:13" x14ac:dyDescent="0.25">
      <c r="A15176">
        <v>224</v>
      </c>
      <c r="B15176" t="s">
        <v>1663</v>
      </c>
      <c r="C15176" t="s">
        <v>1664</v>
      </c>
      <c r="D15176">
        <v>1326717889055</v>
      </c>
      <c r="E15176">
        <v>0</v>
      </c>
      <c r="F15176">
        <v>0</v>
      </c>
      <c r="G15176">
        <v>0</v>
      </c>
      <c r="H15176">
        <v>100000000</v>
      </c>
      <c r="I15176">
        <v>345000000</v>
      </c>
      <c r="J15176" s="127">
        <v>0.15</v>
      </c>
      <c r="M15176" s="125">
        <f t="shared" si="216"/>
        <v>100</v>
      </c>
    </row>
    <row r="15177" spans="1:13" x14ac:dyDescent="0.25">
      <c r="A15177">
        <v>224</v>
      </c>
      <c r="B15177" t="s">
        <v>2549</v>
      </c>
      <c r="C15177" t="s">
        <v>2550</v>
      </c>
      <c r="D15177">
        <v>265076324181</v>
      </c>
      <c r="E15177">
        <v>0</v>
      </c>
      <c r="F15177">
        <v>0</v>
      </c>
      <c r="G15177">
        <v>0</v>
      </c>
      <c r="H15177">
        <v>100000000</v>
      </c>
      <c r="I15177">
        <v>350000000</v>
      </c>
      <c r="J15177" s="127">
        <v>0</v>
      </c>
      <c r="M15177" s="125">
        <f t="shared" si="216"/>
        <v>100</v>
      </c>
    </row>
    <row r="15178" spans="1:13" x14ac:dyDescent="0.25">
      <c r="A15178">
        <v>224</v>
      </c>
      <c r="B15178" t="s">
        <v>2495</v>
      </c>
      <c r="C15178" t="s">
        <v>2496</v>
      </c>
      <c r="D15178">
        <v>100502513538</v>
      </c>
      <c r="E15178">
        <v>0</v>
      </c>
      <c r="F15178">
        <v>0</v>
      </c>
      <c r="G15178">
        <v>0</v>
      </c>
      <c r="H15178">
        <v>100000000</v>
      </c>
      <c r="I15178">
        <v>340000000</v>
      </c>
      <c r="J15178" s="127">
        <v>1.9800000000000002E-2</v>
      </c>
      <c r="M15178" s="125">
        <f t="shared" si="216"/>
        <v>100</v>
      </c>
    </row>
    <row r="15179" spans="1:13" x14ac:dyDescent="0.25">
      <c r="A15179">
        <v>224</v>
      </c>
      <c r="B15179" t="s">
        <v>2742</v>
      </c>
      <c r="C15179" t="s">
        <v>2743</v>
      </c>
      <c r="D15179">
        <v>108206777224</v>
      </c>
      <c r="E15179">
        <v>0</v>
      </c>
      <c r="F15179">
        <v>0</v>
      </c>
      <c r="G15179">
        <v>0</v>
      </c>
      <c r="H15179">
        <v>100000000</v>
      </c>
      <c r="I15179">
        <v>345000000</v>
      </c>
      <c r="J15179" s="127">
        <v>0.01</v>
      </c>
      <c r="M15179" s="125">
        <f t="shared" si="216"/>
        <v>100</v>
      </c>
    </row>
    <row r="15180" spans="1:13" x14ac:dyDescent="0.25">
      <c r="A15180">
        <v>224</v>
      </c>
      <c r="B15180" t="s">
        <v>2687</v>
      </c>
      <c r="C15180" t="s">
        <v>2688</v>
      </c>
      <c r="D15180">
        <v>19905892178</v>
      </c>
      <c r="E15180">
        <v>0</v>
      </c>
      <c r="F15180">
        <v>0</v>
      </c>
      <c r="G15180">
        <v>0</v>
      </c>
      <c r="H15180">
        <v>100000000</v>
      </c>
      <c r="I15180">
        <v>3400000000</v>
      </c>
      <c r="J15180" s="127">
        <v>0.04</v>
      </c>
      <c r="M15180" s="125">
        <f t="shared" si="216"/>
        <v>100</v>
      </c>
    </row>
    <row r="15181" spans="1:13" x14ac:dyDescent="0.25">
      <c r="A15181">
        <v>224</v>
      </c>
      <c r="B15181" t="s">
        <v>2423</v>
      </c>
      <c r="D15181">
        <v>1004779034</v>
      </c>
      <c r="E15181">
        <v>0</v>
      </c>
      <c r="F15181">
        <v>0</v>
      </c>
      <c r="G15181">
        <v>0</v>
      </c>
      <c r="H15181">
        <v>100000000</v>
      </c>
      <c r="I15181">
        <v>340000000</v>
      </c>
      <c r="J15181" s="127">
        <v>1.9800000000000002E-2</v>
      </c>
      <c r="M15181" s="125">
        <f t="shared" si="216"/>
        <v>100</v>
      </c>
    </row>
    <row r="15182" spans="1:13" x14ac:dyDescent="0.25">
      <c r="A15182">
        <v>224</v>
      </c>
      <c r="B15182" t="s">
        <v>2214</v>
      </c>
      <c r="C15182">
        <v>1337</v>
      </c>
      <c r="D15182">
        <v>532083912218</v>
      </c>
      <c r="E15182">
        <v>0</v>
      </c>
      <c r="F15182">
        <v>0</v>
      </c>
      <c r="G15182">
        <v>1</v>
      </c>
      <c r="H15182">
        <v>100000000</v>
      </c>
      <c r="I15182">
        <v>340000000</v>
      </c>
      <c r="J15182" s="127">
        <v>0.01</v>
      </c>
      <c r="M15182" s="125">
        <f t="shared" si="216"/>
        <v>100</v>
      </c>
    </row>
    <row r="15183" spans="1:13" x14ac:dyDescent="0.25">
      <c r="A15183">
        <v>224</v>
      </c>
      <c r="B15183" t="s">
        <v>2058</v>
      </c>
      <c r="D15183">
        <v>1025072966</v>
      </c>
      <c r="E15183">
        <v>0</v>
      </c>
      <c r="F15183">
        <v>0</v>
      </c>
      <c r="G15183">
        <v>0</v>
      </c>
      <c r="H15183">
        <v>100000000</v>
      </c>
      <c r="I15183">
        <v>345000000</v>
      </c>
      <c r="J15183" s="127">
        <v>0.04</v>
      </c>
      <c r="M15183" s="125">
        <f t="shared" si="216"/>
        <v>100</v>
      </c>
    </row>
    <row r="15184" spans="1:13" x14ac:dyDescent="0.25">
      <c r="A15184">
        <v>224</v>
      </c>
      <c r="B15184" t="s">
        <v>515</v>
      </c>
      <c r="D15184">
        <v>94252000</v>
      </c>
      <c r="E15184">
        <v>0</v>
      </c>
      <c r="F15184">
        <v>0</v>
      </c>
      <c r="G15184">
        <v>0</v>
      </c>
      <c r="H15184">
        <v>100000000</v>
      </c>
      <c r="I15184">
        <v>340000000</v>
      </c>
      <c r="J15184" s="127">
        <v>0.04</v>
      </c>
      <c r="M15184" s="125">
        <f t="shared" si="216"/>
        <v>100</v>
      </c>
    </row>
    <row r="15185" spans="1:13" x14ac:dyDescent="0.25">
      <c r="A15185">
        <v>224</v>
      </c>
      <c r="B15185" t="s">
        <v>2115</v>
      </c>
      <c r="D15185">
        <v>39183070676</v>
      </c>
      <c r="E15185">
        <v>0</v>
      </c>
      <c r="F15185">
        <v>0</v>
      </c>
      <c r="G15185">
        <v>0</v>
      </c>
      <c r="H15185">
        <v>100000000</v>
      </c>
      <c r="I15185">
        <v>345000000</v>
      </c>
      <c r="J15185" s="127">
        <v>0.15</v>
      </c>
      <c r="M15185" s="125">
        <f t="shared" si="216"/>
        <v>100</v>
      </c>
    </row>
    <row r="15186" spans="1:13" x14ac:dyDescent="0.25">
      <c r="A15186">
        <v>224</v>
      </c>
      <c r="B15186" t="s">
        <v>2633</v>
      </c>
      <c r="C15186" t="s">
        <v>2634</v>
      </c>
      <c r="D15186">
        <v>497621346</v>
      </c>
      <c r="E15186">
        <v>0</v>
      </c>
      <c r="F15186">
        <v>0</v>
      </c>
      <c r="G15186">
        <v>0</v>
      </c>
      <c r="H15186">
        <v>100000000</v>
      </c>
      <c r="I15186">
        <v>340000000</v>
      </c>
      <c r="J15186" s="127">
        <v>0.06</v>
      </c>
      <c r="M15186" s="125">
        <f t="shared" si="216"/>
        <v>100</v>
      </c>
    </row>
    <row r="15187" spans="1:13" x14ac:dyDescent="0.25">
      <c r="A15187">
        <v>224</v>
      </c>
      <c r="B15187" t="s">
        <v>185</v>
      </c>
      <c r="C15187" t="s">
        <v>186</v>
      </c>
      <c r="D15187">
        <v>96165688078</v>
      </c>
      <c r="E15187">
        <v>0</v>
      </c>
      <c r="F15187">
        <v>0</v>
      </c>
      <c r="G15187">
        <v>0</v>
      </c>
      <c r="H15187">
        <v>100000000</v>
      </c>
      <c r="I15187">
        <v>340000000</v>
      </c>
      <c r="J15187" s="127">
        <v>1.7999999999999999E-2</v>
      </c>
      <c r="M15187" s="125">
        <f t="shared" si="216"/>
        <v>100</v>
      </c>
    </row>
    <row r="15188" spans="1:13" x14ac:dyDescent="0.25">
      <c r="A15188">
        <v>224</v>
      </c>
      <c r="B15188" t="s">
        <v>2661</v>
      </c>
      <c r="D15188">
        <v>1047621962</v>
      </c>
      <c r="E15188">
        <v>0</v>
      </c>
      <c r="F15188">
        <v>0</v>
      </c>
      <c r="G15188">
        <v>0</v>
      </c>
      <c r="H15188">
        <v>100000000</v>
      </c>
      <c r="I15188">
        <v>340000000</v>
      </c>
      <c r="J15188" s="127">
        <v>0.01</v>
      </c>
      <c r="M15188" s="125">
        <f t="shared" si="216"/>
        <v>100</v>
      </c>
    </row>
    <row r="15189" spans="1:13" x14ac:dyDescent="0.25">
      <c r="A15189">
        <v>224</v>
      </c>
      <c r="B15189" t="s">
        <v>2334</v>
      </c>
      <c r="C15189" t="s">
        <v>2335</v>
      </c>
      <c r="D15189">
        <v>222705765450</v>
      </c>
      <c r="E15189">
        <v>0</v>
      </c>
      <c r="F15189">
        <v>0</v>
      </c>
      <c r="G15189">
        <v>0</v>
      </c>
      <c r="H15189">
        <v>100000000</v>
      </c>
      <c r="I15189">
        <v>340000000</v>
      </c>
      <c r="J15189" s="127">
        <v>0.01</v>
      </c>
      <c r="M15189" s="125">
        <f t="shared" si="216"/>
        <v>100</v>
      </c>
    </row>
    <row r="15190" spans="1:13" x14ac:dyDescent="0.25">
      <c r="A15190">
        <v>224</v>
      </c>
      <c r="B15190" t="s">
        <v>500</v>
      </c>
      <c r="D15190">
        <v>497625262</v>
      </c>
      <c r="E15190">
        <v>0</v>
      </c>
      <c r="F15190">
        <v>0</v>
      </c>
      <c r="G15190">
        <v>0</v>
      </c>
      <c r="H15190">
        <v>100000000</v>
      </c>
      <c r="I15190">
        <v>345000000</v>
      </c>
      <c r="J15190" s="127">
        <v>0.05</v>
      </c>
      <c r="M15190" s="125">
        <f t="shared" si="216"/>
        <v>100</v>
      </c>
    </row>
    <row r="15191" spans="1:13" x14ac:dyDescent="0.25">
      <c r="A15191">
        <v>224</v>
      </c>
      <c r="B15191" s="161" t="s">
        <v>917</v>
      </c>
      <c r="C15191" t="s">
        <v>918</v>
      </c>
      <c r="D15191">
        <v>1611834017</v>
      </c>
      <c r="E15191">
        <v>0</v>
      </c>
      <c r="F15191">
        <v>0</v>
      </c>
      <c r="G15191">
        <v>0</v>
      </c>
      <c r="H15191">
        <v>100000000</v>
      </c>
      <c r="I15191">
        <v>340000000</v>
      </c>
      <c r="J15191" s="127">
        <v>0.02</v>
      </c>
      <c r="M15191" s="125">
        <f t="shared" si="216"/>
        <v>100</v>
      </c>
    </row>
    <row r="15192" spans="1:13" x14ac:dyDescent="0.25">
      <c r="A15192">
        <v>224</v>
      </c>
      <c r="B15192" t="s">
        <v>591</v>
      </c>
      <c r="D15192">
        <v>300822669</v>
      </c>
      <c r="E15192">
        <v>0</v>
      </c>
      <c r="F15192">
        <v>0</v>
      </c>
      <c r="G15192">
        <v>0</v>
      </c>
      <c r="H15192">
        <v>100000000</v>
      </c>
      <c r="I15192">
        <v>345000000</v>
      </c>
      <c r="J15192" s="127">
        <v>5.0000000000000001E-3</v>
      </c>
      <c r="M15192" s="125">
        <f t="shared" si="216"/>
        <v>100</v>
      </c>
    </row>
    <row r="15193" spans="1:13" x14ac:dyDescent="0.25">
      <c r="A15193">
        <v>224</v>
      </c>
      <c r="B15193" t="s">
        <v>1302</v>
      </c>
      <c r="C15193" t="s">
        <v>1303</v>
      </c>
      <c r="D15193">
        <v>4719260144</v>
      </c>
      <c r="E15193">
        <v>0</v>
      </c>
      <c r="F15193">
        <v>0</v>
      </c>
      <c r="G15193">
        <v>0</v>
      </c>
      <c r="H15193">
        <v>100000000</v>
      </c>
      <c r="I15193">
        <v>340000000</v>
      </c>
      <c r="J15193" s="127">
        <v>0.04</v>
      </c>
      <c r="M15193" s="125">
        <f t="shared" si="216"/>
        <v>100</v>
      </c>
    </row>
    <row r="15194" spans="1:13" x14ac:dyDescent="0.25">
      <c r="A15194">
        <v>224</v>
      </c>
      <c r="B15194" t="s">
        <v>1331</v>
      </c>
      <c r="C15194" t="s">
        <v>1332</v>
      </c>
      <c r="D15194">
        <v>12618452118</v>
      </c>
      <c r="E15194">
        <v>0</v>
      </c>
      <c r="F15194">
        <v>0</v>
      </c>
      <c r="G15194">
        <v>0</v>
      </c>
      <c r="H15194">
        <v>100000000</v>
      </c>
      <c r="I15194">
        <v>340000000</v>
      </c>
      <c r="J15194" s="127">
        <v>0.02</v>
      </c>
      <c r="M15194" s="125">
        <f t="shared" si="216"/>
        <v>100</v>
      </c>
    </row>
    <row r="15195" spans="1:13" x14ac:dyDescent="0.25">
      <c r="A15195">
        <v>224</v>
      </c>
      <c r="B15195" t="s">
        <v>2719</v>
      </c>
      <c r="C15195" t="s">
        <v>2720</v>
      </c>
      <c r="D15195">
        <v>1012599649</v>
      </c>
      <c r="E15195">
        <v>0</v>
      </c>
      <c r="F15195">
        <v>0</v>
      </c>
      <c r="G15195">
        <v>0</v>
      </c>
      <c r="H15195">
        <v>100000000</v>
      </c>
      <c r="I15195">
        <v>345000000</v>
      </c>
      <c r="J15195" s="127">
        <v>0.15</v>
      </c>
      <c r="M15195" s="125">
        <f t="shared" si="216"/>
        <v>100</v>
      </c>
    </row>
    <row r="15196" spans="1:13" x14ac:dyDescent="0.25">
      <c r="A15196">
        <v>224</v>
      </c>
      <c r="B15196" t="s">
        <v>1394</v>
      </c>
      <c r="C15196" t="s">
        <v>1395</v>
      </c>
      <c r="D15196">
        <v>14612220894</v>
      </c>
      <c r="E15196">
        <v>0</v>
      </c>
      <c r="F15196">
        <v>0</v>
      </c>
      <c r="G15196">
        <v>0</v>
      </c>
      <c r="H15196">
        <v>100000000</v>
      </c>
      <c r="I15196">
        <v>345000000</v>
      </c>
      <c r="J15196" s="127">
        <v>4.4999999999999998E-2</v>
      </c>
      <c r="M15196" s="125">
        <f t="shared" si="216"/>
        <v>100</v>
      </c>
    </row>
    <row r="15197" spans="1:13" x14ac:dyDescent="0.25">
      <c r="A15197">
        <v>224</v>
      </c>
      <c r="B15197" t="s">
        <v>2757</v>
      </c>
      <c r="C15197" t="s">
        <v>2758</v>
      </c>
      <c r="D15197">
        <v>49618178</v>
      </c>
      <c r="E15197">
        <v>0</v>
      </c>
      <c r="F15197">
        <v>0</v>
      </c>
      <c r="G15197">
        <v>0</v>
      </c>
      <c r="H15197">
        <v>100000000</v>
      </c>
      <c r="I15197">
        <v>345000000</v>
      </c>
      <c r="J15197" s="127">
        <v>0.15</v>
      </c>
      <c r="M15197" s="125">
        <f t="shared" si="216"/>
        <v>100</v>
      </c>
    </row>
    <row r="15198" spans="1:13" x14ac:dyDescent="0.25">
      <c r="A15198">
        <v>224</v>
      </c>
      <c r="B15198" t="s">
        <v>2750</v>
      </c>
      <c r="C15198" t="s">
        <v>1447</v>
      </c>
      <c r="D15198">
        <v>63385618656</v>
      </c>
      <c r="E15198">
        <v>0</v>
      </c>
      <c r="F15198">
        <v>0</v>
      </c>
      <c r="G15198">
        <v>0</v>
      </c>
      <c r="H15198">
        <v>100000000</v>
      </c>
      <c r="I15198">
        <v>345000000</v>
      </c>
      <c r="J15198" s="127">
        <v>8.9999999999999993E-3</v>
      </c>
      <c r="M15198" s="125">
        <f t="shared" si="216"/>
        <v>100</v>
      </c>
    </row>
    <row r="15199" spans="1:13" x14ac:dyDescent="0.25">
      <c r="A15199">
        <v>224</v>
      </c>
      <c r="B15199" t="s">
        <v>2622</v>
      </c>
      <c r="C15199" t="s">
        <v>979</v>
      </c>
      <c r="D15199">
        <v>1211564582</v>
      </c>
      <c r="E15199">
        <v>0</v>
      </c>
      <c r="F15199">
        <v>0</v>
      </c>
      <c r="G15199">
        <v>0</v>
      </c>
      <c r="H15199">
        <v>100000000</v>
      </c>
      <c r="I15199">
        <v>345000000</v>
      </c>
      <c r="J15199" s="127">
        <v>0.15</v>
      </c>
      <c r="M15199" s="125">
        <f t="shared" si="216"/>
        <v>100</v>
      </c>
    </row>
    <row r="15200" spans="1:13" x14ac:dyDescent="0.25">
      <c r="A15200">
        <v>224</v>
      </c>
      <c r="B15200" t="s">
        <v>1207</v>
      </c>
      <c r="C15200" t="s">
        <v>979</v>
      </c>
      <c r="D15200">
        <v>51014335701</v>
      </c>
      <c r="E15200">
        <v>0</v>
      </c>
      <c r="F15200">
        <v>0</v>
      </c>
      <c r="G15200">
        <v>0</v>
      </c>
      <c r="H15200">
        <v>100000000</v>
      </c>
      <c r="I15200">
        <v>340000000</v>
      </c>
      <c r="J15200" s="127">
        <v>0.15</v>
      </c>
      <c r="M15200" s="125">
        <f t="shared" si="216"/>
        <v>100</v>
      </c>
    </row>
    <row r="15201" spans="1:13" x14ac:dyDescent="0.25">
      <c r="A15201">
        <v>224</v>
      </c>
      <c r="B15201" t="s">
        <v>769</v>
      </c>
      <c r="D15201">
        <v>0</v>
      </c>
      <c r="E15201">
        <v>0</v>
      </c>
      <c r="F15201">
        <v>0</v>
      </c>
      <c r="G15201">
        <v>0</v>
      </c>
      <c r="H15201">
        <v>100000000</v>
      </c>
      <c r="I15201">
        <v>345000000</v>
      </c>
      <c r="J15201" s="127">
        <v>0.15</v>
      </c>
      <c r="M15201" s="125">
        <f t="shared" si="216"/>
        <v>100</v>
      </c>
    </row>
    <row r="15202" spans="1:13" x14ac:dyDescent="0.25">
      <c r="A15202">
        <v>224</v>
      </c>
      <c r="B15202" t="s">
        <v>2695</v>
      </c>
      <c r="C15202" t="s">
        <v>2696</v>
      </c>
      <c r="D15202">
        <v>103227092006</v>
      </c>
      <c r="E15202">
        <v>0</v>
      </c>
      <c r="F15202">
        <v>0</v>
      </c>
      <c r="G15202">
        <v>0</v>
      </c>
      <c r="H15202">
        <v>100000000</v>
      </c>
      <c r="I15202">
        <v>345000000</v>
      </c>
      <c r="J15202" s="127">
        <v>2.5000000000000001E-2</v>
      </c>
      <c r="M15202" s="125">
        <f t="shared" si="216"/>
        <v>100</v>
      </c>
    </row>
    <row r="15203" spans="1:13" x14ac:dyDescent="0.25">
      <c r="A15203">
        <v>224</v>
      </c>
      <c r="B15203" t="s">
        <v>762</v>
      </c>
      <c r="D15203">
        <v>102802599</v>
      </c>
      <c r="E15203">
        <v>0</v>
      </c>
      <c r="F15203">
        <v>0</v>
      </c>
      <c r="G15203">
        <v>0</v>
      </c>
      <c r="H15203">
        <v>100000000</v>
      </c>
      <c r="I15203">
        <v>340000000</v>
      </c>
      <c r="J15203" s="127">
        <v>0.15</v>
      </c>
      <c r="M15203" s="125">
        <f t="shared" si="216"/>
        <v>100</v>
      </c>
    </row>
    <row r="15204" spans="1:13" x14ac:dyDescent="0.25">
      <c r="A15204">
        <v>224</v>
      </c>
      <c r="B15204" t="s">
        <v>2589</v>
      </c>
      <c r="D15204">
        <v>0</v>
      </c>
      <c r="E15204">
        <v>0</v>
      </c>
      <c r="F15204">
        <v>0</v>
      </c>
      <c r="G15204">
        <v>0</v>
      </c>
      <c r="H15204">
        <v>100000000</v>
      </c>
      <c r="I15204">
        <v>340000000</v>
      </c>
      <c r="J15204" s="127">
        <v>0.03</v>
      </c>
      <c r="M15204" s="125">
        <f t="shared" si="216"/>
        <v>100</v>
      </c>
    </row>
    <row r="15205" spans="1:13" x14ac:dyDescent="0.25">
      <c r="A15205">
        <v>224</v>
      </c>
      <c r="B15205" t="s">
        <v>960</v>
      </c>
      <c r="D15205">
        <v>105402555</v>
      </c>
      <c r="E15205">
        <v>0</v>
      </c>
      <c r="F15205">
        <v>0</v>
      </c>
      <c r="G15205">
        <v>0</v>
      </c>
      <c r="H15205">
        <v>100000000</v>
      </c>
      <c r="I15205">
        <v>340000000</v>
      </c>
      <c r="J15205" s="127">
        <v>0.15</v>
      </c>
      <c r="M15205" s="125">
        <f t="shared" si="216"/>
        <v>100</v>
      </c>
    </row>
    <row r="15206" spans="1:13" x14ac:dyDescent="0.25">
      <c r="A15206">
        <v>224</v>
      </c>
      <c r="B15206" t="s">
        <v>1309</v>
      </c>
      <c r="D15206">
        <v>97620466</v>
      </c>
      <c r="E15206">
        <v>0</v>
      </c>
      <c r="F15206">
        <v>0</v>
      </c>
      <c r="G15206">
        <v>0</v>
      </c>
      <c r="H15206">
        <v>100000000</v>
      </c>
      <c r="I15206">
        <v>345000000</v>
      </c>
      <c r="J15206" s="127">
        <v>0.15</v>
      </c>
      <c r="M15206" s="125">
        <f t="shared" si="216"/>
        <v>100</v>
      </c>
    </row>
    <row r="15207" spans="1:13" x14ac:dyDescent="0.25">
      <c r="A15207">
        <v>224</v>
      </c>
      <c r="B15207" t="s">
        <v>1764</v>
      </c>
      <c r="D15207">
        <v>102802555</v>
      </c>
      <c r="E15207">
        <v>0</v>
      </c>
      <c r="F15207">
        <v>0</v>
      </c>
      <c r="G15207">
        <v>0</v>
      </c>
      <c r="H15207">
        <v>100000000</v>
      </c>
      <c r="I15207">
        <v>340000000</v>
      </c>
      <c r="J15207" s="127">
        <v>0.15</v>
      </c>
      <c r="M15207" s="125">
        <f t="shared" si="216"/>
        <v>100</v>
      </c>
    </row>
    <row r="15208" spans="1:13" x14ac:dyDescent="0.25">
      <c r="A15208">
        <v>224</v>
      </c>
      <c r="B15208" t="s">
        <v>2342</v>
      </c>
      <c r="C15208" t="s">
        <v>2343</v>
      </c>
      <c r="D15208">
        <v>4613866</v>
      </c>
      <c r="E15208">
        <v>0</v>
      </c>
      <c r="F15208">
        <v>0</v>
      </c>
      <c r="G15208">
        <v>0</v>
      </c>
      <c r="H15208">
        <v>100000000</v>
      </c>
      <c r="I15208">
        <v>345000000</v>
      </c>
      <c r="J15208" s="127">
        <v>0.15</v>
      </c>
      <c r="M15208" s="125">
        <f t="shared" si="216"/>
        <v>100</v>
      </c>
    </row>
    <row r="15209" spans="1:13" x14ac:dyDescent="0.25">
      <c r="A15209">
        <v>224</v>
      </c>
      <c r="B15209" t="s">
        <v>939</v>
      </c>
      <c r="D15209">
        <v>100838685</v>
      </c>
      <c r="E15209">
        <v>0</v>
      </c>
      <c r="F15209">
        <v>0</v>
      </c>
      <c r="G15209">
        <v>0</v>
      </c>
      <c r="H15209">
        <v>100000000</v>
      </c>
      <c r="I15209">
        <v>345000000</v>
      </c>
      <c r="J15209" s="127">
        <v>0.01</v>
      </c>
      <c r="M15209" s="125">
        <f t="shared" si="216"/>
        <v>100</v>
      </c>
    </row>
    <row r="15210" spans="1:13" x14ac:dyDescent="0.25">
      <c r="A15210">
        <v>224</v>
      </c>
      <c r="B15210" t="s">
        <v>1758</v>
      </c>
      <c r="D15210">
        <v>102802555</v>
      </c>
      <c r="E15210">
        <v>0</v>
      </c>
      <c r="F15210">
        <v>0</v>
      </c>
      <c r="G15210">
        <v>0</v>
      </c>
      <c r="H15210">
        <v>100000000</v>
      </c>
      <c r="I15210">
        <v>340000000</v>
      </c>
      <c r="J15210" s="127">
        <v>0.15</v>
      </c>
      <c r="M15210" s="125">
        <f t="shared" si="216"/>
        <v>100</v>
      </c>
    </row>
    <row r="15211" spans="1:13" x14ac:dyDescent="0.25">
      <c r="A15211">
        <v>224</v>
      </c>
      <c r="B15211" t="s">
        <v>2708</v>
      </c>
      <c r="C15211" t="s">
        <v>2709</v>
      </c>
      <c r="D15211">
        <v>2033882573764</v>
      </c>
      <c r="E15211">
        <v>0</v>
      </c>
      <c r="F15211">
        <v>0</v>
      </c>
      <c r="G15211">
        <v>0</v>
      </c>
      <c r="H15211">
        <v>100000000</v>
      </c>
      <c r="I15211">
        <v>345000000</v>
      </c>
      <c r="J15211" s="127">
        <v>0.03</v>
      </c>
      <c r="M15211" s="125">
        <f t="shared" si="216"/>
        <v>100</v>
      </c>
    </row>
    <row r="15212" spans="1:13" x14ac:dyDescent="0.25">
      <c r="A15212">
        <v>224</v>
      </c>
      <c r="B15212" t="s">
        <v>1737</v>
      </c>
      <c r="C15212" t="s">
        <v>1738</v>
      </c>
      <c r="D15212">
        <v>152475125</v>
      </c>
      <c r="E15212">
        <v>0</v>
      </c>
      <c r="F15212">
        <v>0</v>
      </c>
      <c r="G15212">
        <v>0</v>
      </c>
      <c r="H15212">
        <v>100000000</v>
      </c>
      <c r="I15212">
        <v>340000000</v>
      </c>
      <c r="J15212" s="127">
        <v>0.1</v>
      </c>
      <c r="M15212" s="125">
        <f t="shared" si="216"/>
        <v>100</v>
      </c>
    </row>
    <row r="15213" spans="1:13" x14ac:dyDescent="0.25">
      <c r="A15213">
        <v>224</v>
      </c>
      <c r="B15213" t="s">
        <v>2607</v>
      </c>
      <c r="C15213" t="s">
        <v>2608</v>
      </c>
      <c r="D15213">
        <v>6040343678</v>
      </c>
      <c r="E15213">
        <v>0</v>
      </c>
      <c r="F15213">
        <v>0</v>
      </c>
      <c r="G15213">
        <v>0</v>
      </c>
      <c r="H15213">
        <v>100000000</v>
      </c>
      <c r="I15213">
        <v>340000000</v>
      </c>
      <c r="J15213" s="127">
        <v>0.01</v>
      </c>
      <c r="M15213" s="125">
        <f t="shared" si="216"/>
        <v>100</v>
      </c>
    </row>
    <row r="15214" spans="1:13" x14ac:dyDescent="0.25">
      <c r="A15214">
        <v>224</v>
      </c>
      <c r="B15214" t="s">
        <v>2592</v>
      </c>
      <c r="C15214" t="s">
        <v>2593</v>
      </c>
      <c r="D15214">
        <v>177935758</v>
      </c>
      <c r="E15214">
        <v>0</v>
      </c>
      <c r="F15214">
        <v>0</v>
      </c>
      <c r="G15214">
        <v>0</v>
      </c>
      <c r="H15214">
        <v>100000000</v>
      </c>
      <c r="I15214">
        <v>345000000</v>
      </c>
      <c r="J15214" s="127">
        <v>4.7500000000000001E-2</v>
      </c>
      <c r="M15214" s="125">
        <f t="shared" si="216"/>
        <v>100</v>
      </c>
    </row>
    <row r="15215" spans="1:13" x14ac:dyDescent="0.25">
      <c r="A15215">
        <v>224</v>
      </c>
      <c r="B15215" t="s">
        <v>1799</v>
      </c>
      <c r="C15215" t="s">
        <v>1800</v>
      </c>
      <c r="D15215">
        <v>0</v>
      </c>
      <c r="E15215">
        <v>0</v>
      </c>
      <c r="F15215">
        <v>0</v>
      </c>
      <c r="G15215">
        <v>0</v>
      </c>
      <c r="H15215">
        <v>100000000</v>
      </c>
      <c r="I15215">
        <v>345000000</v>
      </c>
      <c r="J15215" s="127">
        <v>8.9999999999999993E-3</v>
      </c>
      <c r="M15215" s="125">
        <f t="shared" si="216"/>
        <v>100</v>
      </c>
    </row>
    <row r="15216" spans="1:13" x14ac:dyDescent="0.25">
      <c r="A15216">
        <v>224</v>
      </c>
      <c r="B15216" t="s">
        <v>1543</v>
      </c>
      <c r="C15216" t="s">
        <v>1544</v>
      </c>
      <c r="D15216">
        <v>0</v>
      </c>
      <c r="E15216">
        <v>0</v>
      </c>
      <c r="F15216">
        <v>0</v>
      </c>
      <c r="G15216">
        <v>0</v>
      </c>
      <c r="H15216">
        <v>100000000</v>
      </c>
      <c r="I15216">
        <v>345000000</v>
      </c>
      <c r="J15216" s="127">
        <v>8.9999999999999993E-3</v>
      </c>
      <c r="M15216" s="125">
        <f t="shared" si="216"/>
        <v>100</v>
      </c>
    </row>
    <row r="15217" spans="1:13" x14ac:dyDescent="0.25">
      <c r="A15217">
        <v>224</v>
      </c>
      <c r="B15217" t="s">
        <v>1545</v>
      </c>
      <c r="C15217" t="s">
        <v>1546</v>
      </c>
      <c r="D15217">
        <v>37857855379</v>
      </c>
      <c r="E15217">
        <v>0</v>
      </c>
      <c r="F15217">
        <v>0</v>
      </c>
      <c r="G15217">
        <v>0</v>
      </c>
      <c r="H15217">
        <v>100000000</v>
      </c>
      <c r="I15217">
        <v>340000000</v>
      </c>
      <c r="J15217" s="127">
        <v>7.4999999999999997E-3</v>
      </c>
      <c r="M15217" s="125">
        <f t="shared" si="216"/>
        <v>100</v>
      </c>
    </row>
    <row r="15218" spans="1:13" x14ac:dyDescent="0.25">
      <c r="A15218">
        <v>224</v>
      </c>
      <c r="B15218" t="s">
        <v>721</v>
      </c>
      <c r="C15218" t="s">
        <v>722</v>
      </c>
      <c r="D15218">
        <v>0</v>
      </c>
      <c r="E15218">
        <v>0</v>
      </c>
      <c r="F15218">
        <v>0</v>
      </c>
      <c r="G15218">
        <v>0</v>
      </c>
      <c r="H15218">
        <v>100000000</v>
      </c>
      <c r="I15218">
        <v>345000000</v>
      </c>
      <c r="J15218" s="127">
        <v>0.15</v>
      </c>
      <c r="M15218" s="125">
        <f t="shared" si="216"/>
        <v>100</v>
      </c>
    </row>
    <row r="15219" spans="1:13" x14ac:dyDescent="0.25">
      <c r="A15219">
        <v>224</v>
      </c>
      <c r="B15219" t="s">
        <v>2587</v>
      </c>
      <c r="C15219" t="s">
        <v>2588</v>
      </c>
      <c r="D15219">
        <v>192622455</v>
      </c>
      <c r="E15219">
        <v>0</v>
      </c>
      <c r="F15219">
        <v>0</v>
      </c>
      <c r="G15219">
        <v>0</v>
      </c>
      <c r="H15219">
        <v>96000000</v>
      </c>
      <c r="I15219">
        <v>340000000</v>
      </c>
      <c r="J15219" s="127">
        <v>7.4999999999999997E-3</v>
      </c>
      <c r="M15219" s="125">
        <f t="shared" si="216"/>
        <v>96</v>
      </c>
    </row>
    <row r="15220" spans="1:13" x14ac:dyDescent="0.25">
      <c r="A15220">
        <v>224</v>
      </c>
      <c r="B15220" t="s">
        <v>2166</v>
      </c>
      <c r="C15220" t="s">
        <v>2167</v>
      </c>
      <c r="D15220">
        <v>446336648081</v>
      </c>
      <c r="E15220">
        <v>0</v>
      </c>
      <c r="F15220">
        <v>0</v>
      </c>
      <c r="G15220">
        <v>0</v>
      </c>
      <c r="H15220">
        <v>96000000</v>
      </c>
      <c r="I15220">
        <v>340000000</v>
      </c>
      <c r="J15220" s="127">
        <v>0.05</v>
      </c>
      <c r="M15220" s="125">
        <f t="shared" si="216"/>
        <v>96</v>
      </c>
    </row>
    <row r="15221" spans="1:13" x14ac:dyDescent="0.25">
      <c r="A15221">
        <v>224</v>
      </c>
      <c r="B15221" t="s">
        <v>2250</v>
      </c>
      <c r="C15221" t="s">
        <v>2251</v>
      </c>
      <c r="D15221">
        <v>0</v>
      </c>
      <c r="E15221">
        <v>0</v>
      </c>
      <c r="F15221">
        <v>0</v>
      </c>
      <c r="G15221">
        <v>0</v>
      </c>
      <c r="H15221">
        <v>95000000</v>
      </c>
      <c r="I15221">
        <v>340000000</v>
      </c>
      <c r="J15221" s="127">
        <v>0.05</v>
      </c>
      <c r="M15221" s="125">
        <f t="shared" si="216"/>
        <v>95</v>
      </c>
    </row>
    <row r="15222" spans="1:13" x14ac:dyDescent="0.25">
      <c r="A15222">
        <v>224</v>
      </c>
      <c r="B15222" t="s">
        <v>1325</v>
      </c>
      <c r="C15222" t="s">
        <v>1326</v>
      </c>
      <c r="D15222">
        <v>87252080</v>
      </c>
      <c r="E15222">
        <v>0</v>
      </c>
      <c r="F15222">
        <v>0</v>
      </c>
      <c r="G15222">
        <v>0</v>
      </c>
      <c r="H15222">
        <v>85000000</v>
      </c>
      <c r="I15222">
        <v>340000000</v>
      </c>
      <c r="J15222" s="127">
        <v>0.03</v>
      </c>
      <c r="M15222" s="125">
        <f t="shared" si="216"/>
        <v>85</v>
      </c>
    </row>
    <row r="15223" spans="1:13" x14ac:dyDescent="0.25">
      <c r="A15223">
        <v>224</v>
      </c>
      <c r="B15223" t="s">
        <v>1970</v>
      </c>
      <c r="C15223" t="s">
        <v>1971</v>
      </c>
      <c r="D15223">
        <v>97236752</v>
      </c>
      <c r="E15223">
        <v>0</v>
      </c>
      <c r="F15223">
        <v>0</v>
      </c>
      <c r="G15223">
        <v>0</v>
      </c>
      <c r="H15223">
        <v>80000000</v>
      </c>
      <c r="I15223">
        <v>340000000</v>
      </c>
      <c r="J15223" s="127">
        <v>0.02</v>
      </c>
      <c r="M15223" s="125">
        <f t="shared" si="216"/>
        <v>80</v>
      </c>
    </row>
    <row r="15224" spans="1:13" x14ac:dyDescent="0.25">
      <c r="A15224">
        <v>224</v>
      </c>
      <c r="B15224" t="s">
        <v>319</v>
      </c>
      <c r="C15224" t="s">
        <v>320</v>
      </c>
      <c r="D15224">
        <v>497030287</v>
      </c>
      <c r="E15224">
        <v>0</v>
      </c>
      <c r="F15224">
        <v>0</v>
      </c>
      <c r="G15224">
        <v>0</v>
      </c>
      <c r="H15224">
        <v>50000000</v>
      </c>
      <c r="I15224">
        <v>345000000</v>
      </c>
      <c r="J15224" s="127">
        <v>5.0000000000000001E-3</v>
      </c>
      <c r="M15224" s="125">
        <f t="shared" ref="M15224:M15265" si="217">H15224/1000000</f>
        <v>50</v>
      </c>
    </row>
    <row r="15225" spans="1:13" x14ac:dyDescent="0.25">
      <c r="A15225">
        <v>224</v>
      </c>
      <c r="B15225" t="s">
        <v>2748</v>
      </c>
      <c r="D15225">
        <v>597622358</v>
      </c>
      <c r="E15225">
        <v>0</v>
      </c>
      <c r="F15225">
        <v>0</v>
      </c>
      <c r="G15225">
        <v>0</v>
      </c>
      <c r="H15225">
        <v>50000000</v>
      </c>
      <c r="I15225">
        <v>340000000</v>
      </c>
      <c r="J15225" s="127">
        <v>0.03</v>
      </c>
      <c r="M15225" s="125">
        <f t="shared" si="217"/>
        <v>50</v>
      </c>
    </row>
    <row r="15226" spans="1:13" x14ac:dyDescent="0.25">
      <c r="A15226">
        <v>224</v>
      </c>
      <c r="B15226" t="s">
        <v>1535</v>
      </c>
      <c r="C15226" t="s">
        <v>1536</v>
      </c>
      <c r="D15226">
        <v>283132350672</v>
      </c>
      <c r="E15226">
        <v>0</v>
      </c>
      <c r="F15226">
        <v>0</v>
      </c>
      <c r="G15226">
        <v>0</v>
      </c>
      <c r="H15226">
        <v>50000000</v>
      </c>
      <c r="I15226">
        <v>340000000</v>
      </c>
      <c r="J15226" s="127">
        <v>5.0000000000000001E-3</v>
      </c>
      <c r="M15226" s="125">
        <f t="shared" si="217"/>
        <v>50</v>
      </c>
    </row>
    <row r="15227" spans="1:13" x14ac:dyDescent="0.25">
      <c r="A15227">
        <v>224</v>
      </c>
      <c r="B15227" t="s">
        <v>1046</v>
      </c>
      <c r="C15227" t="s">
        <v>1047</v>
      </c>
      <c r="D15227">
        <v>102050764439</v>
      </c>
      <c r="E15227">
        <v>0</v>
      </c>
      <c r="F15227">
        <v>0</v>
      </c>
      <c r="G15227">
        <v>0</v>
      </c>
      <c r="H15227">
        <v>50000000</v>
      </c>
      <c r="I15227">
        <v>340000000</v>
      </c>
      <c r="J15227" s="127">
        <v>4.8999999999999998E-3</v>
      </c>
      <c r="M15227" s="125">
        <f t="shared" si="217"/>
        <v>50</v>
      </c>
    </row>
    <row r="15228" spans="1:13" x14ac:dyDescent="0.25">
      <c r="A15228">
        <v>224</v>
      </c>
      <c r="B15228" t="s">
        <v>625</v>
      </c>
      <c r="C15228" t="s">
        <v>626</v>
      </c>
      <c r="D15228">
        <v>93505493</v>
      </c>
      <c r="E15228">
        <v>0</v>
      </c>
      <c r="F15228">
        <v>0</v>
      </c>
      <c r="G15228">
        <v>0</v>
      </c>
      <c r="H15228">
        <v>50000000</v>
      </c>
      <c r="I15228">
        <v>340000000</v>
      </c>
      <c r="J15228" s="127">
        <v>0.01</v>
      </c>
      <c r="M15228" s="125">
        <f t="shared" si="217"/>
        <v>50</v>
      </c>
    </row>
    <row r="15229" spans="1:13" x14ac:dyDescent="0.25">
      <c r="A15229">
        <v>224</v>
      </c>
      <c r="B15229" t="s">
        <v>2545</v>
      </c>
      <c r="C15229" t="s">
        <v>2546</v>
      </c>
      <c r="D15229">
        <v>99442997</v>
      </c>
      <c r="E15229">
        <v>0</v>
      </c>
      <c r="F15229">
        <v>0</v>
      </c>
      <c r="G15229">
        <v>0</v>
      </c>
      <c r="H15229">
        <v>50000000</v>
      </c>
      <c r="I15229">
        <v>340000000</v>
      </c>
      <c r="J15229" s="127">
        <v>0</v>
      </c>
      <c r="M15229" s="125">
        <f t="shared" si="217"/>
        <v>50</v>
      </c>
    </row>
    <row r="15230" spans="1:13" x14ac:dyDescent="0.25">
      <c r="A15230">
        <v>224</v>
      </c>
      <c r="B15230" t="s">
        <v>1107</v>
      </c>
      <c r="C15230" t="s">
        <v>1108</v>
      </c>
      <c r="D15230">
        <v>778936092</v>
      </c>
      <c r="E15230">
        <v>0</v>
      </c>
      <c r="F15230">
        <v>0</v>
      </c>
      <c r="G15230">
        <v>0</v>
      </c>
      <c r="H15230">
        <v>50000000</v>
      </c>
      <c r="I15230">
        <v>340000000</v>
      </c>
      <c r="J15230" s="127">
        <v>5.0000000000000001E-3</v>
      </c>
      <c r="M15230" s="125">
        <f t="shared" si="217"/>
        <v>50</v>
      </c>
    </row>
    <row r="15231" spans="1:13" x14ac:dyDescent="0.25">
      <c r="A15231">
        <v>224</v>
      </c>
      <c r="B15231" t="s">
        <v>995</v>
      </c>
      <c r="C15231" t="s">
        <v>996</v>
      </c>
      <c r="D15231">
        <v>0</v>
      </c>
      <c r="E15231">
        <v>0</v>
      </c>
      <c r="F15231">
        <v>0</v>
      </c>
      <c r="G15231">
        <v>0</v>
      </c>
      <c r="H15231">
        <v>50000000</v>
      </c>
      <c r="I15231">
        <v>340000000</v>
      </c>
      <c r="J15231" s="127">
        <v>0</v>
      </c>
      <c r="M15231" s="125">
        <f t="shared" si="217"/>
        <v>50</v>
      </c>
    </row>
    <row r="15232" spans="1:13" x14ac:dyDescent="0.25">
      <c r="A15232">
        <v>224</v>
      </c>
      <c r="B15232" t="s">
        <v>433</v>
      </c>
      <c r="C15232" t="s">
        <v>434</v>
      </c>
      <c r="D15232">
        <v>1466424888</v>
      </c>
      <c r="E15232">
        <v>0</v>
      </c>
      <c r="F15232">
        <v>0</v>
      </c>
      <c r="G15232">
        <v>0</v>
      </c>
      <c r="H15232">
        <v>27000000</v>
      </c>
      <c r="I15232">
        <v>340000000</v>
      </c>
      <c r="J15232" s="127">
        <v>5.0000000000000001E-3</v>
      </c>
      <c r="M15232" s="125">
        <f t="shared" si="217"/>
        <v>27</v>
      </c>
    </row>
    <row r="15233" spans="1:13" x14ac:dyDescent="0.25">
      <c r="A15233">
        <v>224</v>
      </c>
      <c r="B15233" t="s">
        <v>2330</v>
      </c>
      <c r="C15233" t="s">
        <v>2331</v>
      </c>
      <c r="D15233">
        <v>48237919253</v>
      </c>
      <c r="E15233">
        <v>0</v>
      </c>
      <c r="F15233">
        <v>0</v>
      </c>
      <c r="G15233">
        <v>0</v>
      </c>
      <c r="H15233">
        <v>10000000</v>
      </c>
      <c r="I15233">
        <v>340000000</v>
      </c>
      <c r="J15233" s="127">
        <v>0.1</v>
      </c>
      <c r="M15233" s="125">
        <f t="shared" si="217"/>
        <v>10</v>
      </c>
    </row>
    <row r="15234" spans="1:13" x14ac:dyDescent="0.25">
      <c r="A15234">
        <v>224</v>
      </c>
      <c r="B15234" s="161" t="s">
        <v>2620</v>
      </c>
      <c r="C15234" t="s">
        <v>2621</v>
      </c>
      <c r="D15234">
        <v>10099272876</v>
      </c>
      <c r="E15234">
        <v>0</v>
      </c>
      <c r="F15234">
        <v>0</v>
      </c>
      <c r="G15234">
        <v>0</v>
      </c>
      <c r="H15234">
        <v>10000000</v>
      </c>
      <c r="I15234">
        <v>340000000</v>
      </c>
      <c r="J15234" s="127">
        <v>0.01</v>
      </c>
      <c r="M15234" s="125">
        <f t="shared" si="217"/>
        <v>10</v>
      </c>
    </row>
    <row r="15235" spans="1:13" x14ac:dyDescent="0.25">
      <c r="A15235">
        <v>224</v>
      </c>
      <c r="B15235" t="s">
        <v>2429</v>
      </c>
      <c r="C15235" t="s">
        <v>2430</v>
      </c>
      <c r="D15235">
        <v>16931518</v>
      </c>
      <c r="E15235">
        <v>0</v>
      </c>
      <c r="F15235">
        <v>0</v>
      </c>
      <c r="G15235">
        <v>0</v>
      </c>
      <c r="H15235">
        <v>10000000</v>
      </c>
      <c r="I15235">
        <v>345000000</v>
      </c>
      <c r="J15235" s="127">
        <v>4.0000000000000001E-3</v>
      </c>
      <c r="M15235" s="125">
        <f t="shared" si="217"/>
        <v>10</v>
      </c>
    </row>
    <row r="15236" spans="1:13" x14ac:dyDescent="0.25">
      <c r="A15236">
        <v>224</v>
      </c>
      <c r="B15236" t="s">
        <v>1187</v>
      </c>
      <c r="C15236" t="s">
        <v>1188</v>
      </c>
      <c r="D15236">
        <v>11067511</v>
      </c>
      <c r="E15236">
        <v>0</v>
      </c>
      <c r="F15236">
        <v>0</v>
      </c>
      <c r="G15236">
        <v>0</v>
      </c>
      <c r="H15236">
        <v>10000000</v>
      </c>
      <c r="I15236">
        <v>345000000</v>
      </c>
      <c r="J15236" s="127">
        <v>0.05</v>
      </c>
      <c r="M15236" s="125">
        <f t="shared" si="217"/>
        <v>10</v>
      </c>
    </row>
    <row r="15237" spans="1:13" hidden="1" x14ac:dyDescent="0.25">
      <c r="A15237">
        <v>224</v>
      </c>
      <c r="B15237" t="s">
        <v>2701</v>
      </c>
      <c r="D15237">
        <v>0</v>
      </c>
      <c r="E15237">
        <v>0</v>
      </c>
      <c r="F15237">
        <v>0</v>
      </c>
      <c r="G15237">
        <v>0</v>
      </c>
      <c r="H15237">
        <v>10000000</v>
      </c>
      <c r="I15237">
        <v>340000000</v>
      </c>
      <c r="J15237" s="127">
        <v>1</v>
      </c>
      <c r="M15237" s="162">
        <f t="shared" si="217"/>
        <v>10</v>
      </c>
    </row>
    <row r="15238" spans="1:13" x14ac:dyDescent="0.25">
      <c r="A15238">
        <v>224</v>
      </c>
      <c r="B15238" t="s">
        <v>1255</v>
      </c>
      <c r="C15238" t="s">
        <v>1256</v>
      </c>
      <c r="D15238">
        <v>0</v>
      </c>
      <c r="E15238">
        <v>0</v>
      </c>
      <c r="F15238">
        <v>0</v>
      </c>
      <c r="G15238">
        <v>0</v>
      </c>
      <c r="H15238">
        <v>10000000</v>
      </c>
      <c r="I15238">
        <v>340000000</v>
      </c>
      <c r="J15238" s="127">
        <v>0</v>
      </c>
      <c r="M15238" s="125">
        <f t="shared" si="217"/>
        <v>10</v>
      </c>
    </row>
    <row r="15239" spans="1:13" x14ac:dyDescent="0.25">
      <c r="A15239">
        <v>224</v>
      </c>
      <c r="B15239" t="s">
        <v>2636</v>
      </c>
      <c r="D15239">
        <v>497420337</v>
      </c>
      <c r="E15239">
        <v>0</v>
      </c>
      <c r="F15239">
        <v>0</v>
      </c>
      <c r="G15239">
        <v>0</v>
      </c>
      <c r="H15239">
        <v>10000000</v>
      </c>
      <c r="I15239">
        <v>340000000</v>
      </c>
      <c r="J15239" s="127">
        <v>0</v>
      </c>
      <c r="M15239" s="125">
        <f t="shared" si="217"/>
        <v>10</v>
      </c>
    </row>
    <row r="15240" spans="1:13" x14ac:dyDescent="0.25">
      <c r="A15240">
        <v>224</v>
      </c>
      <c r="B15240" t="s">
        <v>1830</v>
      </c>
      <c r="C15240" t="s">
        <v>1831</v>
      </c>
      <c r="D15240">
        <v>10061867082305</v>
      </c>
      <c r="E15240">
        <v>0</v>
      </c>
      <c r="F15240">
        <v>0</v>
      </c>
      <c r="G15240">
        <v>6</v>
      </c>
      <c r="H15240">
        <v>10000000</v>
      </c>
      <c r="I15240">
        <v>340000000</v>
      </c>
      <c r="J15240" s="127">
        <v>0.03</v>
      </c>
      <c r="M15240" s="125">
        <f t="shared" si="217"/>
        <v>10</v>
      </c>
    </row>
    <row r="15241" spans="1:13" x14ac:dyDescent="0.25">
      <c r="A15241">
        <v>224</v>
      </c>
      <c r="B15241" t="s">
        <v>2647</v>
      </c>
      <c r="C15241" t="s">
        <v>2648</v>
      </c>
      <c r="D15241">
        <v>74869113</v>
      </c>
      <c r="E15241">
        <v>0</v>
      </c>
      <c r="F15241">
        <v>0</v>
      </c>
      <c r="G15241">
        <v>0</v>
      </c>
      <c r="H15241">
        <v>10000000</v>
      </c>
      <c r="I15241">
        <v>340000000</v>
      </c>
      <c r="J15241" s="127">
        <v>0</v>
      </c>
      <c r="M15241" s="125">
        <f t="shared" si="217"/>
        <v>10</v>
      </c>
    </row>
    <row r="15242" spans="1:13" x14ac:dyDescent="0.25">
      <c r="A15242">
        <v>224</v>
      </c>
      <c r="B15242" t="s">
        <v>2716</v>
      </c>
      <c r="C15242" t="s">
        <v>2717</v>
      </c>
      <c r="D15242">
        <v>597377945</v>
      </c>
      <c r="E15242">
        <v>0</v>
      </c>
      <c r="F15242">
        <v>0</v>
      </c>
      <c r="G15242">
        <v>0</v>
      </c>
      <c r="H15242">
        <v>10000000</v>
      </c>
      <c r="I15242">
        <v>345000000</v>
      </c>
      <c r="J15242" s="127">
        <v>1.4999999999999999E-2</v>
      </c>
      <c r="M15242" s="125">
        <f t="shared" si="217"/>
        <v>10</v>
      </c>
    </row>
    <row r="15243" spans="1:13" hidden="1" x14ac:dyDescent="0.25">
      <c r="A15243">
        <v>224</v>
      </c>
      <c r="B15243" t="s">
        <v>2652</v>
      </c>
      <c r="D15243">
        <v>2450653</v>
      </c>
      <c r="E15243">
        <v>0</v>
      </c>
      <c r="F15243">
        <v>0</v>
      </c>
      <c r="G15243">
        <v>0</v>
      </c>
      <c r="H15243">
        <v>10000000</v>
      </c>
      <c r="I15243">
        <v>340000000</v>
      </c>
      <c r="J15243" s="127">
        <v>1</v>
      </c>
      <c r="M15243" s="162">
        <f t="shared" si="217"/>
        <v>10</v>
      </c>
    </row>
    <row r="15244" spans="1:13" x14ac:dyDescent="0.25">
      <c r="A15244">
        <v>224</v>
      </c>
      <c r="B15244" t="s">
        <v>329</v>
      </c>
      <c r="C15244" t="s">
        <v>330</v>
      </c>
      <c r="D15244">
        <v>500638770</v>
      </c>
      <c r="E15244">
        <v>0</v>
      </c>
      <c r="F15244">
        <v>0</v>
      </c>
      <c r="G15244">
        <v>0</v>
      </c>
      <c r="H15244">
        <v>10000000</v>
      </c>
      <c r="I15244">
        <v>340000000</v>
      </c>
      <c r="J15244" s="127">
        <v>0.01</v>
      </c>
      <c r="M15244" s="125">
        <f t="shared" si="217"/>
        <v>10</v>
      </c>
    </row>
    <row r="15245" spans="1:13" x14ac:dyDescent="0.25">
      <c r="A15245">
        <v>224</v>
      </c>
      <c r="B15245" t="s">
        <v>2085</v>
      </c>
      <c r="C15245" t="s">
        <v>2086</v>
      </c>
      <c r="D15245">
        <v>501251536</v>
      </c>
      <c r="E15245">
        <v>0</v>
      </c>
      <c r="F15245">
        <v>0</v>
      </c>
      <c r="G15245">
        <v>0</v>
      </c>
      <c r="H15245">
        <v>7000000</v>
      </c>
      <c r="I15245">
        <v>340000000</v>
      </c>
      <c r="J15245" s="127">
        <v>0.08</v>
      </c>
      <c r="M15245" s="125">
        <f t="shared" si="217"/>
        <v>7</v>
      </c>
    </row>
    <row r="15246" spans="1:13" x14ac:dyDescent="0.25">
      <c r="A15246">
        <v>224</v>
      </c>
      <c r="B15246" t="s">
        <v>2712</v>
      </c>
      <c r="C15246" t="s">
        <v>2713</v>
      </c>
      <c r="D15246">
        <v>147845177</v>
      </c>
      <c r="E15246">
        <v>0</v>
      </c>
      <c r="F15246">
        <v>0</v>
      </c>
      <c r="G15246">
        <v>0</v>
      </c>
      <c r="H15246">
        <v>5000000</v>
      </c>
      <c r="I15246">
        <v>340000000</v>
      </c>
      <c r="J15246" s="127">
        <v>0</v>
      </c>
      <c r="M15246" s="125">
        <f t="shared" si="217"/>
        <v>5</v>
      </c>
    </row>
    <row r="15247" spans="1:13" x14ac:dyDescent="0.25">
      <c r="A15247">
        <v>224</v>
      </c>
      <c r="B15247" t="s">
        <v>1234</v>
      </c>
      <c r="C15247" t="s">
        <v>1235</v>
      </c>
      <c r="D15247">
        <v>231104214</v>
      </c>
      <c r="E15247">
        <v>0</v>
      </c>
      <c r="F15247">
        <v>0</v>
      </c>
      <c r="G15247">
        <v>0</v>
      </c>
      <c r="H15247">
        <v>5000000</v>
      </c>
      <c r="I15247">
        <v>340000000</v>
      </c>
      <c r="J15247" s="127">
        <v>0.02</v>
      </c>
      <c r="M15247" s="125">
        <f t="shared" si="217"/>
        <v>5</v>
      </c>
    </row>
    <row r="15248" spans="1:13" x14ac:dyDescent="0.25">
      <c r="A15248">
        <v>224</v>
      </c>
      <c r="B15248" t="s">
        <v>216</v>
      </c>
      <c r="C15248" t="s">
        <v>217</v>
      </c>
      <c r="D15248">
        <v>12621038</v>
      </c>
      <c r="E15248">
        <v>0</v>
      </c>
      <c r="F15248">
        <v>0</v>
      </c>
      <c r="G15248">
        <v>0</v>
      </c>
      <c r="H15248">
        <v>5000000</v>
      </c>
      <c r="I15248">
        <v>340000000</v>
      </c>
      <c r="J15248" s="127">
        <v>0.03</v>
      </c>
      <c r="M15248" s="125">
        <f t="shared" si="217"/>
        <v>5</v>
      </c>
    </row>
    <row r="15249" spans="1:13" x14ac:dyDescent="0.25">
      <c r="A15249">
        <v>224</v>
      </c>
      <c r="B15249" t="s">
        <v>488</v>
      </c>
      <c r="C15249" t="s">
        <v>489</v>
      </c>
      <c r="D15249">
        <v>30408924813105</v>
      </c>
      <c r="E15249">
        <v>0</v>
      </c>
      <c r="F15249">
        <v>0</v>
      </c>
      <c r="G15249">
        <v>16</v>
      </c>
      <c r="H15249">
        <v>3000000</v>
      </c>
      <c r="I15249">
        <v>340000000</v>
      </c>
      <c r="J15249" s="127">
        <v>0.05</v>
      </c>
      <c r="M15249" s="125">
        <f t="shared" si="217"/>
        <v>3</v>
      </c>
    </row>
    <row r="15250" spans="1:13" x14ac:dyDescent="0.25">
      <c r="A15250">
        <v>224</v>
      </c>
      <c r="B15250" t="s">
        <v>1500</v>
      </c>
      <c r="D15250">
        <v>516461389</v>
      </c>
      <c r="E15250">
        <v>0</v>
      </c>
      <c r="F15250">
        <v>0</v>
      </c>
      <c r="G15250">
        <v>0</v>
      </c>
      <c r="H15250">
        <v>2000000</v>
      </c>
      <c r="I15250">
        <v>340000000</v>
      </c>
      <c r="J15250" s="127">
        <v>0.03</v>
      </c>
      <c r="M15250" s="125">
        <f t="shared" si="217"/>
        <v>2</v>
      </c>
    </row>
    <row r="15251" spans="1:13" hidden="1" x14ac:dyDescent="0.25">
      <c r="A15251">
        <v>224</v>
      </c>
      <c r="B15251" t="s">
        <v>2728</v>
      </c>
      <c r="C15251" t="s">
        <v>1387</v>
      </c>
      <c r="D15251">
        <v>2000000</v>
      </c>
      <c r="E15251">
        <v>0</v>
      </c>
      <c r="F15251">
        <v>0</v>
      </c>
      <c r="G15251">
        <v>0</v>
      </c>
      <c r="H15251">
        <v>2000000</v>
      </c>
      <c r="I15251">
        <v>340000000</v>
      </c>
      <c r="J15251" s="127">
        <v>1</v>
      </c>
      <c r="M15251" s="162">
        <f t="shared" si="217"/>
        <v>2</v>
      </c>
    </row>
    <row r="15252" spans="1:13" x14ac:dyDescent="0.25">
      <c r="A15252">
        <v>224</v>
      </c>
      <c r="B15252" t="s">
        <v>1078</v>
      </c>
      <c r="C15252" t="s">
        <v>1079</v>
      </c>
      <c r="D15252">
        <v>18886401090795</v>
      </c>
      <c r="E15252">
        <v>0</v>
      </c>
      <c r="F15252">
        <v>0</v>
      </c>
      <c r="G15252">
        <v>13</v>
      </c>
      <c r="H15252">
        <v>1000000</v>
      </c>
      <c r="I15252">
        <v>340000000</v>
      </c>
      <c r="J15252" s="127">
        <v>0.03</v>
      </c>
      <c r="M15252" s="125">
        <f t="shared" si="217"/>
        <v>1</v>
      </c>
    </row>
    <row r="15253" spans="1:13" x14ac:dyDescent="0.25">
      <c r="A15253">
        <v>224</v>
      </c>
      <c r="B15253" t="s">
        <v>195</v>
      </c>
      <c r="C15253" t="s">
        <v>196</v>
      </c>
      <c r="D15253">
        <v>32366056333</v>
      </c>
      <c r="E15253">
        <v>0</v>
      </c>
      <c r="F15253">
        <v>0</v>
      </c>
      <c r="G15253">
        <v>0</v>
      </c>
      <c r="H15253">
        <v>1000000</v>
      </c>
      <c r="I15253">
        <v>340000000</v>
      </c>
      <c r="J15253" s="127">
        <v>7.77E-3</v>
      </c>
      <c r="M15253" s="125">
        <f t="shared" si="217"/>
        <v>1</v>
      </c>
    </row>
    <row r="15254" spans="1:13" x14ac:dyDescent="0.25">
      <c r="A15254">
        <v>224</v>
      </c>
      <c r="B15254" t="s">
        <v>1212</v>
      </c>
      <c r="C15254" t="s">
        <v>1213</v>
      </c>
      <c r="D15254">
        <v>1338537550</v>
      </c>
      <c r="E15254">
        <v>0</v>
      </c>
      <c r="F15254">
        <v>0</v>
      </c>
      <c r="G15254">
        <v>0</v>
      </c>
      <c r="H15254">
        <v>1000000</v>
      </c>
      <c r="I15254">
        <v>340000000</v>
      </c>
      <c r="J15254" s="127">
        <v>0.03</v>
      </c>
      <c r="M15254" s="125">
        <f t="shared" si="217"/>
        <v>1</v>
      </c>
    </row>
    <row r="15255" spans="1:13" x14ac:dyDescent="0.25">
      <c r="A15255">
        <v>224</v>
      </c>
      <c r="B15255" t="s">
        <v>765</v>
      </c>
      <c r="C15255" t="s">
        <v>766</v>
      </c>
      <c r="D15255">
        <v>7840922</v>
      </c>
      <c r="E15255">
        <v>0</v>
      </c>
      <c r="F15255">
        <v>0</v>
      </c>
      <c r="G15255">
        <v>0</v>
      </c>
      <c r="H15255">
        <v>1000000</v>
      </c>
      <c r="I15255">
        <v>340000000</v>
      </c>
      <c r="J15255" s="127">
        <v>7.77E-3</v>
      </c>
      <c r="M15255" s="125">
        <f t="shared" si="217"/>
        <v>1</v>
      </c>
    </row>
    <row r="15256" spans="1:13" hidden="1" x14ac:dyDescent="0.25">
      <c r="A15256">
        <v>224</v>
      </c>
      <c r="B15256" t="s">
        <v>2631</v>
      </c>
      <c r="C15256" t="s">
        <v>2632</v>
      </c>
      <c r="D15256">
        <v>239316723</v>
      </c>
      <c r="E15256">
        <v>0</v>
      </c>
      <c r="F15256">
        <v>0</v>
      </c>
      <c r="G15256">
        <v>0</v>
      </c>
      <c r="H15256">
        <v>1000000</v>
      </c>
      <c r="I15256">
        <v>340000000</v>
      </c>
      <c r="J15256" s="127">
        <v>1</v>
      </c>
      <c r="M15256" s="162">
        <f t="shared" si="217"/>
        <v>1</v>
      </c>
    </row>
    <row r="15257" spans="1:13" x14ac:dyDescent="0.25">
      <c r="A15257">
        <v>224</v>
      </c>
      <c r="B15257" t="s">
        <v>1589</v>
      </c>
      <c r="C15257" t="s">
        <v>1590</v>
      </c>
      <c r="D15257">
        <v>77381127</v>
      </c>
      <c r="E15257">
        <v>0</v>
      </c>
      <c r="F15257">
        <v>0</v>
      </c>
      <c r="G15257">
        <v>0</v>
      </c>
      <c r="H15257">
        <v>1000000</v>
      </c>
      <c r="I15257">
        <v>340000000</v>
      </c>
      <c r="J15257" s="127">
        <v>0.03</v>
      </c>
      <c r="M15257" s="125">
        <f t="shared" si="217"/>
        <v>1</v>
      </c>
    </row>
    <row r="15258" spans="1:13" x14ac:dyDescent="0.25">
      <c r="A15258">
        <v>224</v>
      </c>
      <c r="B15258" t="s">
        <v>1446</v>
      </c>
      <c r="C15258" t="s">
        <v>1447</v>
      </c>
      <c r="D15258">
        <v>0</v>
      </c>
      <c r="E15258">
        <v>0</v>
      </c>
      <c r="F15258">
        <v>0</v>
      </c>
      <c r="G15258">
        <v>0</v>
      </c>
      <c r="H15258">
        <v>1000000</v>
      </c>
      <c r="I15258">
        <v>340000000</v>
      </c>
      <c r="J15258" s="127">
        <v>0</v>
      </c>
      <c r="M15258" s="125">
        <f t="shared" si="217"/>
        <v>1</v>
      </c>
    </row>
    <row r="15259" spans="1:13" x14ac:dyDescent="0.25">
      <c r="A15259">
        <v>224</v>
      </c>
      <c r="B15259" t="s">
        <v>1537</v>
      </c>
      <c r="C15259" t="s">
        <v>1538</v>
      </c>
      <c r="D15259">
        <v>8129095</v>
      </c>
      <c r="E15259">
        <v>0</v>
      </c>
      <c r="F15259">
        <v>0</v>
      </c>
      <c r="G15259">
        <v>0</v>
      </c>
      <c r="H15259">
        <v>1000000</v>
      </c>
      <c r="I15259">
        <v>340000000</v>
      </c>
      <c r="J15259" s="127">
        <v>7.77E-3</v>
      </c>
      <c r="M15259" s="125">
        <f t="shared" si="217"/>
        <v>1</v>
      </c>
    </row>
    <row r="15260" spans="1:13" x14ac:dyDescent="0.25">
      <c r="A15260">
        <v>224</v>
      </c>
      <c r="B15260" t="s">
        <v>715</v>
      </c>
      <c r="C15260" t="s">
        <v>716</v>
      </c>
      <c r="D15260">
        <v>1047641190</v>
      </c>
      <c r="E15260">
        <v>0</v>
      </c>
      <c r="F15260">
        <v>0</v>
      </c>
      <c r="G15260">
        <v>0</v>
      </c>
      <c r="H15260">
        <v>1000000</v>
      </c>
      <c r="I15260">
        <v>340000000</v>
      </c>
      <c r="J15260" s="127">
        <v>0.01</v>
      </c>
      <c r="M15260" s="125">
        <f t="shared" si="217"/>
        <v>1</v>
      </c>
    </row>
    <row r="15261" spans="1:13" x14ac:dyDescent="0.25">
      <c r="A15261">
        <v>224</v>
      </c>
      <c r="B15261" t="s">
        <v>1432</v>
      </c>
      <c r="C15261" t="s">
        <v>1433</v>
      </c>
      <c r="D15261">
        <v>19691233</v>
      </c>
      <c r="E15261">
        <v>0</v>
      </c>
      <c r="F15261">
        <v>0</v>
      </c>
      <c r="G15261">
        <v>0</v>
      </c>
      <c r="H15261">
        <v>1000000</v>
      </c>
      <c r="I15261">
        <v>340000000</v>
      </c>
      <c r="J15261" s="127">
        <v>0.01</v>
      </c>
      <c r="M15261" s="125">
        <f t="shared" si="217"/>
        <v>1</v>
      </c>
    </row>
    <row r="15262" spans="1:13" x14ac:dyDescent="0.25">
      <c r="A15262">
        <v>224</v>
      </c>
      <c r="B15262" t="s">
        <v>1805</v>
      </c>
      <c r="C15262" t="s">
        <v>1806</v>
      </c>
      <c r="D15262">
        <v>50837066592</v>
      </c>
      <c r="E15262">
        <v>0</v>
      </c>
      <c r="F15262">
        <v>0</v>
      </c>
      <c r="G15262">
        <v>0</v>
      </c>
      <c r="H15262">
        <v>1000000</v>
      </c>
      <c r="I15262">
        <v>450000000</v>
      </c>
      <c r="J15262" s="127">
        <v>9.5000000000000001E-2</v>
      </c>
      <c r="M15262" s="125">
        <f t="shared" si="217"/>
        <v>1</v>
      </c>
    </row>
    <row r="15263" spans="1:13" x14ac:dyDescent="0.25">
      <c r="A15263">
        <v>224</v>
      </c>
      <c r="B15263" t="s">
        <v>482</v>
      </c>
      <c r="C15263" t="s">
        <v>483</v>
      </c>
      <c r="D15263">
        <v>999825743</v>
      </c>
      <c r="E15263">
        <v>0</v>
      </c>
      <c r="F15263">
        <v>0</v>
      </c>
      <c r="G15263">
        <v>0</v>
      </c>
      <c r="H15263">
        <v>1000000</v>
      </c>
      <c r="I15263">
        <v>340000000</v>
      </c>
      <c r="J15263" s="127">
        <v>0</v>
      </c>
      <c r="M15263" s="125">
        <f t="shared" si="217"/>
        <v>1</v>
      </c>
    </row>
    <row r="15264" spans="1:13" x14ac:dyDescent="0.25">
      <c r="A15264">
        <v>224</v>
      </c>
      <c r="B15264" t="s">
        <v>1290</v>
      </c>
      <c r="C15264" t="s">
        <v>1291</v>
      </c>
      <c r="D15264">
        <v>1010035111309</v>
      </c>
      <c r="E15264">
        <v>0</v>
      </c>
      <c r="F15264">
        <v>0</v>
      </c>
      <c r="G15264">
        <v>0</v>
      </c>
      <c r="H15264">
        <v>1000000</v>
      </c>
      <c r="I15264">
        <v>340000000</v>
      </c>
      <c r="J15264" s="127">
        <v>0</v>
      </c>
      <c r="M15264" s="125">
        <f t="shared" si="217"/>
        <v>1</v>
      </c>
    </row>
    <row r="15265" spans="1:13" x14ac:dyDescent="0.25">
      <c r="A15265">
        <v>224</v>
      </c>
      <c r="B15265" t="s">
        <v>699</v>
      </c>
      <c r="C15265" t="s">
        <v>700</v>
      </c>
      <c r="D15265">
        <v>6481489374</v>
      </c>
      <c r="E15265">
        <v>0</v>
      </c>
      <c r="F15265">
        <v>0</v>
      </c>
      <c r="G15265">
        <v>0</v>
      </c>
      <c r="H15265">
        <v>1000000</v>
      </c>
      <c r="I15265">
        <v>340000000</v>
      </c>
      <c r="J15265" s="127">
        <v>5.0000000000000001E-3</v>
      </c>
      <c r="M15265" s="125">
        <f t="shared" si="217"/>
        <v>1</v>
      </c>
    </row>
    <row r="15266" spans="1:13" x14ac:dyDescent="0.25">
      <c r="A15266">
        <v>224</v>
      </c>
      <c r="B15266" t="s">
        <v>2111</v>
      </c>
      <c r="C15266" t="s">
        <v>2112</v>
      </c>
      <c r="D15266">
        <v>30251045659366</v>
      </c>
      <c r="E15266">
        <v>0</v>
      </c>
      <c r="F15266">
        <v>0</v>
      </c>
      <c r="G15266">
        <v>15</v>
      </c>
      <c r="H15266">
        <v>0</v>
      </c>
      <c r="I15266">
        <v>340000000</v>
      </c>
      <c r="J15266" s="127">
        <v>0.1</v>
      </c>
    </row>
    <row r="15267" spans="1:13" x14ac:dyDescent="0.25">
      <c r="A15267">
        <v>224</v>
      </c>
      <c r="B15267" t="s">
        <v>2642</v>
      </c>
      <c r="C15267" t="s">
        <v>2643</v>
      </c>
      <c r="D15267">
        <v>194788788242</v>
      </c>
      <c r="E15267">
        <v>0</v>
      </c>
      <c r="F15267">
        <v>0</v>
      </c>
      <c r="G15267">
        <v>0</v>
      </c>
      <c r="H15267">
        <v>0</v>
      </c>
      <c r="I15267">
        <v>340000000</v>
      </c>
      <c r="J15267" s="127">
        <v>0.01</v>
      </c>
    </row>
    <row r="15268" spans="1:13" x14ac:dyDescent="0.25">
      <c r="A15268">
        <v>224</v>
      </c>
      <c r="B15268" t="s">
        <v>919</v>
      </c>
      <c r="C15268" t="s">
        <v>920</v>
      </c>
      <c r="D15268">
        <v>76183554528</v>
      </c>
      <c r="E15268">
        <v>0</v>
      </c>
      <c r="F15268">
        <v>0</v>
      </c>
      <c r="G15268">
        <v>0</v>
      </c>
      <c r="H15268">
        <v>0</v>
      </c>
      <c r="I15268">
        <v>340000000</v>
      </c>
      <c r="J15268" s="127">
        <v>0.02</v>
      </c>
    </row>
    <row r="15269" spans="1:13" x14ac:dyDescent="0.25">
      <c r="A15269">
        <v>224</v>
      </c>
      <c r="B15269" t="s">
        <v>1719</v>
      </c>
      <c r="C15269" t="s">
        <v>1720</v>
      </c>
      <c r="D15269">
        <v>6910038682927</v>
      </c>
      <c r="E15269">
        <v>0</v>
      </c>
      <c r="F15269">
        <v>0</v>
      </c>
      <c r="G15269">
        <v>5</v>
      </c>
      <c r="H15269">
        <v>0</v>
      </c>
      <c r="I15269">
        <v>340000000</v>
      </c>
      <c r="J15269" s="127">
        <v>0</v>
      </c>
    </row>
    <row r="15270" spans="1:13" x14ac:dyDescent="0.25">
      <c r="A15270">
        <v>224</v>
      </c>
      <c r="B15270" t="s">
        <v>1952</v>
      </c>
      <c r="C15270" t="s">
        <v>1953</v>
      </c>
      <c r="D15270">
        <v>59332178114433</v>
      </c>
      <c r="E15270">
        <v>0</v>
      </c>
      <c r="F15270">
        <v>0</v>
      </c>
      <c r="G15270">
        <v>25</v>
      </c>
      <c r="H15270">
        <v>0</v>
      </c>
      <c r="I15270">
        <v>340000000</v>
      </c>
      <c r="J15270" s="127">
        <v>0.2</v>
      </c>
    </row>
    <row r="15271" spans="1:13" x14ac:dyDescent="0.25">
      <c r="A15271">
        <v>224</v>
      </c>
      <c r="B15271" t="s">
        <v>1924</v>
      </c>
      <c r="C15271" t="s">
        <v>1925</v>
      </c>
      <c r="D15271">
        <v>110783771970518</v>
      </c>
      <c r="E15271">
        <v>0</v>
      </c>
      <c r="F15271">
        <v>0</v>
      </c>
      <c r="G15271">
        <v>75</v>
      </c>
      <c r="H15271">
        <v>0</v>
      </c>
      <c r="I15271">
        <v>340000000</v>
      </c>
      <c r="J15271" s="127">
        <v>0.2</v>
      </c>
    </row>
    <row r="15272" spans="1:13" hidden="1" x14ac:dyDescent="0.25">
      <c r="A15272">
        <v>224</v>
      </c>
      <c r="B15272" t="s">
        <v>2427</v>
      </c>
      <c r="C15272" t="s">
        <v>2428</v>
      </c>
      <c r="D15272">
        <v>162000007657118</v>
      </c>
      <c r="E15272">
        <v>0</v>
      </c>
      <c r="F15272">
        <v>0</v>
      </c>
      <c r="G15272">
        <v>89</v>
      </c>
      <c r="H15272">
        <v>0</v>
      </c>
      <c r="I15272">
        <v>340000000</v>
      </c>
      <c r="J15272" s="127">
        <v>1</v>
      </c>
      <c r="M15272"/>
    </row>
    <row r="15273" spans="1:13" x14ac:dyDescent="0.25">
      <c r="A15273">
        <v>224</v>
      </c>
      <c r="B15273" t="s">
        <v>889</v>
      </c>
      <c r="C15273" t="s">
        <v>890</v>
      </c>
      <c r="D15273">
        <v>2039320057104</v>
      </c>
      <c r="E15273">
        <v>0</v>
      </c>
      <c r="F15273">
        <v>0</v>
      </c>
      <c r="G15273">
        <v>0</v>
      </c>
      <c r="H15273">
        <v>0</v>
      </c>
      <c r="I15273">
        <v>340000000</v>
      </c>
      <c r="J15273" s="127">
        <v>0.05</v>
      </c>
    </row>
    <row r="15274" spans="1:13" hidden="1" x14ac:dyDescent="0.25">
      <c r="A15274">
        <v>224</v>
      </c>
      <c r="B15274" t="s">
        <v>2579</v>
      </c>
      <c r="C15274" t="s">
        <v>2580</v>
      </c>
      <c r="D15274">
        <v>162514745594674</v>
      </c>
      <c r="E15274">
        <v>0</v>
      </c>
      <c r="F15274">
        <v>0</v>
      </c>
      <c r="G15274">
        <v>87</v>
      </c>
      <c r="H15274">
        <v>0</v>
      </c>
      <c r="I15274">
        <v>340000000</v>
      </c>
      <c r="J15274" s="127">
        <v>1</v>
      </c>
      <c r="M15274"/>
    </row>
    <row r="15275" spans="1:13" x14ac:dyDescent="0.25">
      <c r="A15275">
        <v>224</v>
      </c>
      <c r="B15275" t="s">
        <v>1059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340000000</v>
      </c>
      <c r="J15275" s="127">
        <v>0.03</v>
      </c>
    </row>
    <row r="15276" spans="1:13" x14ac:dyDescent="0.25">
      <c r="A15276">
        <v>224</v>
      </c>
      <c r="B15276" t="s">
        <v>592</v>
      </c>
      <c r="C15276" t="s">
        <v>593</v>
      </c>
      <c r="D15276">
        <v>492210058</v>
      </c>
      <c r="E15276">
        <v>0</v>
      </c>
      <c r="F15276">
        <v>0</v>
      </c>
      <c r="G15276">
        <v>0</v>
      </c>
      <c r="H15276">
        <v>0</v>
      </c>
      <c r="I15276">
        <v>340000000</v>
      </c>
      <c r="J15276" s="127">
        <v>1.001E-2</v>
      </c>
    </row>
    <row r="15277" spans="1:13" x14ac:dyDescent="0.25">
      <c r="A15277">
        <v>224</v>
      </c>
      <c r="B15277" t="s">
        <v>2795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s="127">
        <v>0</v>
      </c>
    </row>
    <row r="15278" spans="1:13" x14ac:dyDescent="0.25">
      <c r="A15278">
        <v>224</v>
      </c>
      <c r="B15278" t="s">
        <v>1483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s="127">
        <v>0</v>
      </c>
    </row>
    <row r="15279" spans="1:13" x14ac:dyDescent="0.25">
      <c r="A15279">
        <v>224</v>
      </c>
      <c r="B15279" t="s">
        <v>1177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 s="127">
        <v>0</v>
      </c>
    </row>
    <row r="15280" spans="1:13" x14ac:dyDescent="0.25">
      <c r="A15280">
        <v>224</v>
      </c>
      <c r="B15280" t="s">
        <v>1474</v>
      </c>
      <c r="D15280">
        <v>0</v>
      </c>
      <c r="E15280">
        <v>0</v>
      </c>
      <c r="F15280">
        <v>0</v>
      </c>
      <c r="G15280">
        <v>1712</v>
      </c>
      <c r="H15280">
        <v>0</v>
      </c>
      <c r="I15280">
        <v>0</v>
      </c>
      <c r="J15280" s="127">
        <v>0</v>
      </c>
    </row>
    <row r="15281" spans="1:13" x14ac:dyDescent="0.25">
      <c r="A15281">
        <v>224</v>
      </c>
      <c r="B15281" t="s">
        <v>963</v>
      </c>
      <c r="C15281" t="s">
        <v>964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 s="127">
        <v>0</v>
      </c>
    </row>
    <row r="15282" spans="1:13" x14ac:dyDescent="0.25">
      <c r="A15282">
        <v>224</v>
      </c>
      <c r="B15282" t="s">
        <v>418</v>
      </c>
      <c r="C15282" t="s">
        <v>419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 s="127">
        <v>0</v>
      </c>
    </row>
    <row r="15283" spans="1:13" x14ac:dyDescent="0.25">
      <c r="A15283">
        <v>224</v>
      </c>
      <c r="B15283" t="s">
        <v>782</v>
      </c>
      <c r="D15283">
        <v>0</v>
      </c>
      <c r="E15283">
        <v>0</v>
      </c>
      <c r="F15283">
        <v>0</v>
      </c>
      <c r="G15283">
        <v>1712</v>
      </c>
      <c r="H15283">
        <v>0</v>
      </c>
      <c r="I15283">
        <v>0</v>
      </c>
      <c r="J15283" s="127">
        <v>0</v>
      </c>
    </row>
    <row r="15284" spans="1:13" x14ac:dyDescent="0.25">
      <c r="A15284">
        <v>224</v>
      </c>
      <c r="B15284" t="s">
        <v>2575</v>
      </c>
      <c r="C15284" t="s">
        <v>2576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 s="127">
        <v>0</v>
      </c>
    </row>
    <row r="15285" spans="1:13" x14ac:dyDescent="0.25">
      <c r="A15285">
        <v>224</v>
      </c>
      <c r="B15285" t="s">
        <v>754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 s="127">
        <v>0</v>
      </c>
    </row>
    <row r="15286" spans="1:13" x14ac:dyDescent="0.25">
      <c r="A15286">
        <v>224</v>
      </c>
      <c r="B15286" t="s">
        <v>2682</v>
      </c>
      <c r="C15286">
        <v>888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 s="127">
        <v>0</v>
      </c>
    </row>
    <row r="15287" spans="1:13" x14ac:dyDescent="0.25">
      <c r="A15287">
        <v>224</v>
      </c>
      <c r="B15287" t="s">
        <v>975</v>
      </c>
      <c r="D15287">
        <v>0</v>
      </c>
      <c r="E15287">
        <v>0</v>
      </c>
      <c r="F15287">
        <v>0</v>
      </c>
      <c r="G15287">
        <v>1716</v>
      </c>
      <c r="H15287">
        <v>0</v>
      </c>
      <c r="I15287">
        <v>0</v>
      </c>
      <c r="J15287" s="127">
        <v>0</v>
      </c>
    </row>
    <row r="15288" spans="1:13" x14ac:dyDescent="0.25">
      <c r="A15288">
        <v>224</v>
      </c>
      <c r="B15288" t="s">
        <v>789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s="127">
        <v>0</v>
      </c>
    </row>
    <row r="15289" spans="1:13" hidden="1" x14ac:dyDescent="0.25">
      <c r="A15289">
        <v>211</v>
      </c>
      <c r="B15289" t="s">
        <v>258</v>
      </c>
      <c r="C15289" t="s">
        <v>259</v>
      </c>
      <c r="D15289">
        <v>406786507111</v>
      </c>
      <c r="E15289">
        <v>313904075</v>
      </c>
      <c r="F15289">
        <v>0</v>
      </c>
      <c r="G15289">
        <v>1</v>
      </c>
      <c r="H15289">
        <v>108000000000</v>
      </c>
      <c r="I15289">
        <v>340000000</v>
      </c>
      <c r="J15289">
        <v>2.8000000000000001E-2</v>
      </c>
      <c r="M15289"/>
    </row>
    <row r="15290" spans="1:13" hidden="1" x14ac:dyDescent="0.25">
      <c r="A15290">
        <v>211</v>
      </c>
      <c r="B15290" t="s">
        <v>298</v>
      </c>
      <c r="C15290" t="s">
        <v>299</v>
      </c>
      <c r="D15290">
        <v>6917373375735</v>
      </c>
      <c r="E15290">
        <v>589895632</v>
      </c>
      <c r="F15290">
        <v>4748017025</v>
      </c>
      <c r="G15290">
        <v>3</v>
      </c>
      <c r="H15290">
        <v>80000000000</v>
      </c>
      <c r="I15290">
        <v>340000000</v>
      </c>
      <c r="J15290">
        <v>0.05</v>
      </c>
      <c r="M15290"/>
    </row>
    <row r="15291" spans="1:13" hidden="1" x14ac:dyDescent="0.25">
      <c r="A15291">
        <v>211</v>
      </c>
      <c r="B15291" t="s">
        <v>306</v>
      </c>
      <c r="C15291" t="s">
        <v>307</v>
      </c>
      <c r="D15291">
        <v>17416595334240</v>
      </c>
      <c r="E15291">
        <v>340000000</v>
      </c>
      <c r="F15291">
        <v>13098523902</v>
      </c>
      <c r="G15291">
        <v>3</v>
      </c>
      <c r="H15291">
        <v>11000000000</v>
      </c>
      <c r="I15291">
        <v>340000000</v>
      </c>
      <c r="J15291">
        <v>0</v>
      </c>
      <c r="M15291"/>
    </row>
    <row r="15292" spans="1:13" hidden="1" x14ac:dyDescent="0.25">
      <c r="A15292">
        <v>211</v>
      </c>
      <c r="B15292" t="s">
        <v>242</v>
      </c>
      <c r="C15292" t="s">
        <v>243</v>
      </c>
      <c r="D15292">
        <v>14180151087735</v>
      </c>
      <c r="E15292">
        <v>658080297</v>
      </c>
      <c r="F15292">
        <v>10284596280</v>
      </c>
      <c r="G15292">
        <v>5</v>
      </c>
      <c r="H15292">
        <v>100000000000</v>
      </c>
      <c r="I15292">
        <v>340000000</v>
      </c>
      <c r="J15292">
        <v>0.03</v>
      </c>
      <c r="M15292"/>
    </row>
    <row r="15293" spans="1:13" hidden="1" x14ac:dyDescent="0.25">
      <c r="A15293">
        <v>211</v>
      </c>
      <c r="B15293" t="s">
        <v>2129</v>
      </c>
      <c r="C15293" t="s">
        <v>2130</v>
      </c>
      <c r="D15293">
        <v>16434648690416</v>
      </c>
      <c r="E15293">
        <v>340000000</v>
      </c>
      <c r="F15293">
        <v>12345983461</v>
      </c>
      <c r="G15293">
        <v>4</v>
      </c>
      <c r="H15293">
        <v>301000000000</v>
      </c>
      <c r="I15293">
        <v>340000000</v>
      </c>
      <c r="J15293">
        <v>0</v>
      </c>
      <c r="M15293"/>
    </row>
    <row r="15294" spans="1:13" hidden="1" x14ac:dyDescent="0.25">
      <c r="A15294">
        <v>211</v>
      </c>
      <c r="B15294" t="s">
        <v>2553</v>
      </c>
      <c r="C15294" t="s">
        <v>2554</v>
      </c>
      <c r="D15294">
        <v>49488824619813</v>
      </c>
      <c r="E15294">
        <v>718451792</v>
      </c>
      <c r="F15294">
        <v>37466727422</v>
      </c>
      <c r="G15294">
        <v>7</v>
      </c>
      <c r="H15294">
        <v>10000000000</v>
      </c>
      <c r="I15294">
        <v>340000000</v>
      </c>
      <c r="J15294">
        <v>0.01</v>
      </c>
      <c r="M15294"/>
    </row>
    <row r="15295" spans="1:13" hidden="1" x14ac:dyDescent="0.25">
      <c r="A15295">
        <v>211</v>
      </c>
      <c r="B15295" t="s">
        <v>2504</v>
      </c>
      <c r="C15295" t="s">
        <v>2505</v>
      </c>
      <c r="D15295">
        <v>95930088315317</v>
      </c>
      <c r="E15295">
        <v>1076788850</v>
      </c>
      <c r="F15295">
        <v>72942096173</v>
      </c>
      <c r="G15295">
        <v>18</v>
      </c>
      <c r="H15295">
        <v>10000000000</v>
      </c>
      <c r="I15295">
        <v>340000000</v>
      </c>
      <c r="J15295">
        <v>0.01</v>
      </c>
      <c r="M15295"/>
    </row>
    <row r="15296" spans="1:13" hidden="1" x14ac:dyDescent="0.25">
      <c r="A15296">
        <v>211</v>
      </c>
      <c r="B15296" t="s">
        <v>615</v>
      </c>
      <c r="C15296" t="s">
        <v>616</v>
      </c>
      <c r="D15296">
        <v>475643714080</v>
      </c>
      <c r="E15296">
        <v>340811163</v>
      </c>
      <c r="F15296">
        <v>26227620</v>
      </c>
      <c r="G15296">
        <v>1</v>
      </c>
      <c r="H15296">
        <v>100000000000</v>
      </c>
      <c r="I15296">
        <v>340000000</v>
      </c>
      <c r="J15296">
        <v>0.03</v>
      </c>
      <c r="M15296"/>
    </row>
    <row r="15297" spans="1:10" customFormat="1" hidden="1" x14ac:dyDescent="0.25">
      <c r="A15297">
        <v>211</v>
      </c>
      <c r="B15297" t="s">
        <v>266</v>
      </c>
      <c r="C15297" t="s">
        <v>267</v>
      </c>
      <c r="D15297">
        <v>6589137223417</v>
      </c>
      <c r="E15297">
        <v>435042401</v>
      </c>
      <c r="F15297">
        <v>4657077681</v>
      </c>
      <c r="G15297">
        <v>2</v>
      </c>
      <c r="H15297">
        <v>1412388000000</v>
      </c>
      <c r="I15297">
        <v>340000000</v>
      </c>
      <c r="J15297">
        <v>0.02</v>
      </c>
    </row>
    <row r="15298" spans="1:10" customFormat="1" hidden="1" x14ac:dyDescent="0.25">
      <c r="A15298">
        <v>211</v>
      </c>
      <c r="B15298" t="s">
        <v>2178</v>
      </c>
      <c r="C15298" t="s">
        <v>2179</v>
      </c>
      <c r="D15298">
        <v>25407984202704</v>
      </c>
      <c r="E15298">
        <v>532779759</v>
      </c>
      <c r="F15298">
        <v>19085196207</v>
      </c>
      <c r="G15298">
        <v>7</v>
      </c>
      <c r="H15298">
        <v>500000000000</v>
      </c>
      <c r="I15298">
        <v>340000000</v>
      </c>
      <c r="J15298">
        <v>0.01</v>
      </c>
    </row>
    <row r="15299" spans="1:10" customFormat="1" hidden="1" x14ac:dyDescent="0.25">
      <c r="A15299">
        <v>211</v>
      </c>
      <c r="B15299" t="s">
        <v>1695</v>
      </c>
      <c r="C15299" t="s">
        <v>1696</v>
      </c>
      <c r="D15299">
        <v>49912623140912</v>
      </c>
      <c r="E15299">
        <v>721721787</v>
      </c>
      <c r="F15299">
        <v>37790456960</v>
      </c>
      <c r="G15299">
        <v>14</v>
      </c>
      <c r="H15299">
        <v>10000000000</v>
      </c>
      <c r="I15299">
        <v>340000000</v>
      </c>
      <c r="J15299">
        <v>0.01</v>
      </c>
    </row>
    <row r="15300" spans="1:10" customFormat="1" hidden="1" x14ac:dyDescent="0.25">
      <c r="A15300">
        <v>211</v>
      </c>
      <c r="B15300" t="s">
        <v>349</v>
      </c>
      <c r="C15300" t="s">
        <v>350</v>
      </c>
      <c r="D15300">
        <v>1110890667755</v>
      </c>
      <c r="E15300">
        <v>1</v>
      </c>
      <c r="F15300">
        <v>0</v>
      </c>
      <c r="G15300">
        <v>0</v>
      </c>
      <c r="H15300">
        <v>10000000000</v>
      </c>
      <c r="I15300">
        <v>345000000</v>
      </c>
      <c r="J15300">
        <v>1E-3</v>
      </c>
    </row>
    <row r="15301" spans="1:10" customFormat="1" hidden="1" x14ac:dyDescent="0.25">
      <c r="A15301">
        <v>211</v>
      </c>
      <c r="B15301" t="s">
        <v>2005</v>
      </c>
      <c r="C15301" t="s">
        <v>2006</v>
      </c>
      <c r="D15301">
        <v>59863035061389</v>
      </c>
      <c r="E15301">
        <v>2632622717</v>
      </c>
      <c r="F15301">
        <v>43559831624</v>
      </c>
      <c r="G15301">
        <v>13</v>
      </c>
      <c r="H15301">
        <v>50000000000</v>
      </c>
      <c r="I15301">
        <v>340000000</v>
      </c>
      <c r="J15301">
        <v>0.05</v>
      </c>
    </row>
    <row r="15302" spans="1:10" customFormat="1" hidden="1" x14ac:dyDescent="0.25">
      <c r="A15302">
        <v>211</v>
      </c>
      <c r="B15302" t="s">
        <v>2073</v>
      </c>
      <c r="C15302" t="s">
        <v>2074</v>
      </c>
      <c r="D15302">
        <v>7460561412361</v>
      </c>
      <c r="E15302">
        <v>556751246</v>
      </c>
      <c r="F15302">
        <v>5202029928</v>
      </c>
      <c r="G15302">
        <v>2</v>
      </c>
      <c r="H15302">
        <v>300000000000</v>
      </c>
      <c r="I15302">
        <v>340000000</v>
      </c>
      <c r="J15302">
        <v>0.04</v>
      </c>
    </row>
    <row r="15303" spans="1:10" customFormat="1" hidden="1" x14ac:dyDescent="0.25">
      <c r="A15303">
        <v>211</v>
      </c>
      <c r="B15303" t="s">
        <v>2421</v>
      </c>
      <c r="C15303" t="s">
        <v>2422</v>
      </c>
      <c r="D15303">
        <v>5959609784869</v>
      </c>
      <c r="E15303">
        <v>340000000</v>
      </c>
      <c r="F15303">
        <v>4260064007</v>
      </c>
      <c r="G15303">
        <v>1</v>
      </c>
      <c r="H15303">
        <v>280000000000</v>
      </c>
      <c r="I15303">
        <v>340000000</v>
      </c>
      <c r="J15303">
        <v>0</v>
      </c>
    </row>
    <row r="15304" spans="1:10" customFormat="1" hidden="1" x14ac:dyDescent="0.25">
      <c r="A15304">
        <v>211</v>
      </c>
      <c r="B15304" t="s">
        <v>569</v>
      </c>
      <c r="C15304" t="s">
        <v>570</v>
      </c>
      <c r="D15304">
        <v>1777505109195</v>
      </c>
      <c r="E15304">
        <v>1</v>
      </c>
      <c r="F15304">
        <v>0</v>
      </c>
      <c r="G15304">
        <v>0</v>
      </c>
      <c r="H15304">
        <v>600000000000</v>
      </c>
      <c r="I15304">
        <v>340000000</v>
      </c>
      <c r="J15304">
        <v>0.03</v>
      </c>
    </row>
    <row r="15305" spans="1:10" customFormat="1" hidden="1" x14ac:dyDescent="0.25">
      <c r="A15305">
        <v>211</v>
      </c>
      <c r="B15305" t="s">
        <v>2166</v>
      </c>
      <c r="C15305" t="s">
        <v>2167</v>
      </c>
      <c r="D15305">
        <v>520736105042</v>
      </c>
      <c r="E15305">
        <v>1</v>
      </c>
      <c r="F15305">
        <v>0</v>
      </c>
      <c r="G15305">
        <v>0</v>
      </c>
      <c r="H15305">
        <v>95000000</v>
      </c>
      <c r="I15305">
        <v>340000000</v>
      </c>
      <c r="J15305">
        <v>0.05</v>
      </c>
    </row>
    <row r="15306" spans="1:10" customFormat="1" hidden="1" x14ac:dyDescent="0.25">
      <c r="A15306">
        <v>211</v>
      </c>
      <c r="B15306" t="s">
        <v>1496</v>
      </c>
      <c r="C15306" t="s">
        <v>1497</v>
      </c>
      <c r="D15306">
        <v>48648486668964</v>
      </c>
      <c r="E15306">
        <v>711967812</v>
      </c>
      <c r="F15306">
        <v>36824813393</v>
      </c>
      <c r="G15306">
        <v>21</v>
      </c>
      <c r="H15306">
        <v>10000000000</v>
      </c>
      <c r="I15306">
        <v>340000000</v>
      </c>
      <c r="J15306">
        <v>0.01</v>
      </c>
    </row>
    <row r="15307" spans="1:10" customFormat="1" hidden="1" x14ac:dyDescent="0.25">
      <c r="A15307">
        <v>211</v>
      </c>
      <c r="B15307" t="s">
        <v>1099</v>
      </c>
      <c r="C15307" t="s">
        <v>1100</v>
      </c>
      <c r="D15307">
        <v>29602908375875</v>
      </c>
      <c r="E15307">
        <v>565324870</v>
      </c>
      <c r="F15307">
        <v>22307162153</v>
      </c>
      <c r="G15307">
        <v>4</v>
      </c>
      <c r="H15307">
        <v>1000000000000</v>
      </c>
      <c r="I15307">
        <v>340000000</v>
      </c>
      <c r="J15307">
        <v>0.01</v>
      </c>
    </row>
    <row r="15308" spans="1:10" customFormat="1" hidden="1" x14ac:dyDescent="0.25">
      <c r="A15308">
        <v>211</v>
      </c>
      <c r="B15308" t="s">
        <v>191</v>
      </c>
      <c r="C15308" t="s">
        <v>192</v>
      </c>
      <c r="D15308">
        <v>1470067219475</v>
      </c>
      <c r="E15308">
        <v>1</v>
      </c>
      <c r="F15308">
        <v>0</v>
      </c>
      <c r="G15308">
        <v>0</v>
      </c>
      <c r="H15308">
        <v>1250000000000</v>
      </c>
      <c r="I15308">
        <v>340000000</v>
      </c>
      <c r="J15308">
        <v>0.05</v>
      </c>
    </row>
    <row r="15309" spans="1:10" customFormat="1" hidden="1" x14ac:dyDescent="0.25">
      <c r="A15309">
        <v>211</v>
      </c>
      <c r="B15309" t="s">
        <v>1123</v>
      </c>
      <c r="C15309" t="s">
        <v>1124</v>
      </c>
      <c r="D15309">
        <v>70347497331224</v>
      </c>
      <c r="E15309">
        <v>1419236325</v>
      </c>
      <c r="F15309">
        <v>52882579955</v>
      </c>
      <c r="G15309">
        <v>18</v>
      </c>
      <c r="H15309">
        <v>300000000000</v>
      </c>
      <c r="I15309">
        <v>340000000</v>
      </c>
      <c r="J15309">
        <v>0.02</v>
      </c>
    </row>
    <row r="15310" spans="1:10" customFormat="1" hidden="1" x14ac:dyDescent="0.25">
      <c r="A15310">
        <v>211</v>
      </c>
      <c r="B15310" t="s">
        <v>2491</v>
      </c>
      <c r="C15310" t="s">
        <v>2492</v>
      </c>
      <c r="D15310">
        <v>79367943250893</v>
      </c>
      <c r="E15310">
        <v>1558028060</v>
      </c>
      <c r="F15310">
        <v>59683374972</v>
      </c>
      <c r="G15310">
        <v>10</v>
      </c>
      <c r="H15310">
        <v>30000000000</v>
      </c>
      <c r="I15310">
        <v>340000000</v>
      </c>
      <c r="J15310">
        <v>0.02</v>
      </c>
    </row>
    <row r="15311" spans="1:10" customFormat="1" hidden="1" x14ac:dyDescent="0.25">
      <c r="A15311">
        <v>211</v>
      </c>
      <c r="B15311" t="s">
        <v>1671</v>
      </c>
      <c r="C15311" t="s">
        <v>1672</v>
      </c>
      <c r="D15311">
        <v>18786502064939</v>
      </c>
      <c r="E15311">
        <v>340000000</v>
      </c>
      <c r="F15311">
        <v>14155924144</v>
      </c>
      <c r="G15311">
        <v>6</v>
      </c>
      <c r="H15311">
        <v>30000000000</v>
      </c>
      <c r="I15311">
        <v>340000000</v>
      </c>
      <c r="J15311">
        <v>0</v>
      </c>
    </row>
    <row r="15312" spans="1:10" customFormat="1" hidden="1" x14ac:dyDescent="0.25">
      <c r="A15312">
        <v>211</v>
      </c>
      <c r="B15312" t="s">
        <v>2518</v>
      </c>
      <c r="C15312" t="s">
        <v>2519</v>
      </c>
      <c r="D15312">
        <v>70937535813021</v>
      </c>
      <c r="E15312">
        <v>1973014915</v>
      </c>
      <c r="F15312">
        <v>52800815616</v>
      </c>
      <c r="G15312">
        <v>14</v>
      </c>
      <c r="H15312">
        <v>515000000000</v>
      </c>
      <c r="I15312">
        <v>340000000</v>
      </c>
      <c r="J15312">
        <v>0.03</v>
      </c>
    </row>
    <row r="15313" spans="1:13" hidden="1" x14ac:dyDescent="0.25">
      <c r="A15313">
        <v>211</v>
      </c>
      <c r="B15313" t="s">
        <v>1630</v>
      </c>
      <c r="C15313" t="s">
        <v>1631</v>
      </c>
      <c r="D15313">
        <v>2569516778942</v>
      </c>
      <c r="E15313">
        <v>340164293</v>
      </c>
      <c r="F15313">
        <v>1642766933</v>
      </c>
      <c r="G15313">
        <v>1</v>
      </c>
      <c r="H15313">
        <v>127501000000</v>
      </c>
      <c r="I15313">
        <v>340000000</v>
      </c>
      <c r="J15313">
        <v>1E-4</v>
      </c>
      <c r="M15313"/>
    </row>
    <row r="15314" spans="1:13" hidden="1" x14ac:dyDescent="0.25">
      <c r="A15314">
        <v>211</v>
      </c>
      <c r="B15314" t="s">
        <v>831</v>
      </c>
      <c r="C15314" t="s">
        <v>832</v>
      </c>
      <c r="D15314">
        <v>49565011733852</v>
      </c>
      <c r="E15314">
        <v>681372926</v>
      </c>
      <c r="F15314">
        <v>37588952188</v>
      </c>
      <c r="G15314">
        <v>9</v>
      </c>
      <c r="H15314">
        <v>500000000000</v>
      </c>
      <c r="I15314">
        <v>340000000</v>
      </c>
      <c r="J15314">
        <v>8.9999999999999993E-3</v>
      </c>
      <c r="M15314"/>
    </row>
    <row r="15315" spans="1:13" hidden="1" x14ac:dyDescent="0.25">
      <c r="A15315">
        <v>211</v>
      </c>
      <c r="B15315" t="s">
        <v>260</v>
      </c>
      <c r="C15315" t="s">
        <v>261</v>
      </c>
      <c r="D15315">
        <v>18046454935408</v>
      </c>
      <c r="E15315">
        <v>1</v>
      </c>
      <c r="F15315">
        <v>0</v>
      </c>
      <c r="G15315">
        <v>0</v>
      </c>
      <c r="H15315">
        <v>420000000</v>
      </c>
      <c r="I15315">
        <v>340000000</v>
      </c>
      <c r="J15315">
        <v>6.9000000000000006E-2</v>
      </c>
      <c r="M15315"/>
    </row>
    <row r="15316" spans="1:13" hidden="1" x14ac:dyDescent="0.25">
      <c r="A15316">
        <v>211</v>
      </c>
      <c r="B15316" t="s">
        <v>635</v>
      </c>
      <c r="C15316" t="s">
        <v>184</v>
      </c>
      <c r="D15316">
        <v>57657402533978</v>
      </c>
      <c r="E15316">
        <v>2555003833</v>
      </c>
      <c r="F15316">
        <v>42085072843</v>
      </c>
      <c r="G15316">
        <v>9</v>
      </c>
      <c r="H15316">
        <v>2500000000000</v>
      </c>
      <c r="I15316">
        <v>340000000</v>
      </c>
      <c r="J15316">
        <v>0.05</v>
      </c>
      <c r="M15316"/>
    </row>
    <row r="15317" spans="1:13" hidden="1" x14ac:dyDescent="0.25">
      <c r="A15317">
        <v>211</v>
      </c>
      <c r="B15317" t="s">
        <v>371</v>
      </c>
      <c r="C15317" t="s">
        <v>372</v>
      </c>
      <c r="D15317">
        <v>107345780007031</v>
      </c>
      <c r="E15317">
        <v>1995523790</v>
      </c>
      <c r="F15317">
        <v>81120665716</v>
      </c>
      <c r="G15317">
        <v>17</v>
      </c>
      <c r="H15317">
        <v>2500000000000</v>
      </c>
      <c r="I15317">
        <v>340000000</v>
      </c>
      <c r="J15317">
        <v>0.02</v>
      </c>
      <c r="M15317"/>
    </row>
    <row r="15318" spans="1:13" hidden="1" x14ac:dyDescent="0.25">
      <c r="A15318">
        <v>211</v>
      </c>
      <c r="B15318" t="s">
        <v>2186</v>
      </c>
      <c r="C15318" t="s">
        <v>2187</v>
      </c>
      <c r="D15318">
        <v>48137125261352</v>
      </c>
      <c r="E15318">
        <v>708022188</v>
      </c>
      <c r="F15318">
        <v>36434196665</v>
      </c>
      <c r="G15318">
        <v>13</v>
      </c>
      <c r="H15318">
        <v>10000000000</v>
      </c>
      <c r="I15318">
        <v>340000000</v>
      </c>
      <c r="J15318">
        <v>0.01</v>
      </c>
      <c r="M15318"/>
    </row>
    <row r="15319" spans="1:13" hidden="1" x14ac:dyDescent="0.25">
      <c r="A15319">
        <v>211</v>
      </c>
      <c r="B15319" t="s">
        <v>385</v>
      </c>
      <c r="C15319" t="s">
        <v>386</v>
      </c>
      <c r="D15319">
        <v>55373128643634</v>
      </c>
      <c r="E15319">
        <v>2459394105</v>
      </c>
      <c r="F15319">
        <v>40268487996</v>
      </c>
      <c r="G15319">
        <v>16</v>
      </c>
      <c r="H15319">
        <v>50000000000</v>
      </c>
      <c r="I15319">
        <v>340000000</v>
      </c>
      <c r="J15319">
        <v>0.05</v>
      </c>
      <c r="M15319"/>
    </row>
    <row r="15320" spans="1:13" hidden="1" x14ac:dyDescent="0.25">
      <c r="A15320">
        <v>211</v>
      </c>
      <c r="B15320" s="161" t="s">
        <v>741</v>
      </c>
      <c r="C15320" t="s">
        <v>742</v>
      </c>
      <c r="D15320">
        <v>106511080434462</v>
      </c>
      <c r="E15320">
        <v>1158430935</v>
      </c>
      <c r="F15320">
        <v>81024662565</v>
      </c>
      <c r="G15320">
        <v>24</v>
      </c>
      <c r="H15320">
        <v>10000000000</v>
      </c>
      <c r="I15320">
        <v>340000000</v>
      </c>
      <c r="J15320">
        <v>0.01</v>
      </c>
      <c r="M15320"/>
    </row>
    <row r="15321" spans="1:13" hidden="1" x14ac:dyDescent="0.25">
      <c r="A15321">
        <v>211</v>
      </c>
      <c r="B15321" t="s">
        <v>2125</v>
      </c>
      <c r="C15321" t="s">
        <v>2126</v>
      </c>
      <c r="D15321">
        <v>780781109990</v>
      </c>
      <c r="E15321">
        <v>1</v>
      </c>
      <c r="F15321">
        <v>0</v>
      </c>
      <c r="G15321">
        <v>0</v>
      </c>
      <c r="H15321">
        <v>1000000000</v>
      </c>
      <c r="I15321">
        <v>340000000</v>
      </c>
      <c r="J15321">
        <v>0.02</v>
      </c>
      <c r="M15321"/>
    </row>
    <row r="15322" spans="1:13" hidden="1" x14ac:dyDescent="0.25">
      <c r="A15322">
        <v>211</v>
      </c>
      <c r="B15322" t="s">
        <v>302</v>
      </c>
      <c r="C15322" t="s">
        <v>303</v>
      </c>
      <c r="D15322">
        <v>8700253559426</v>
      </c>
      <c r="E15322">
        <v>454865553</v>
      </c>
      <c r="F15322">
        <v>6266554063</v>
      </c>
      <c r="G15322">
        <v>1</v>
      </c>
      <c r="H15322">
        <v>1000000000000</v>
      </c>
      <c r="I15322">
        <v>340000000</v>
      </c>
      <c r="J15322">
        <v>1.7999999999999999E-2</v>
      </c>
      <c r="M15322"/>
    </row>
    <row r="15323" spans="1:13" hidden="1" x14ac:dyDescent="0.25">
      <c r="A15323">
        <v>211</v>
      </c>
      <c r="B15323" t="s">
        <v>1653</v>
      </c>
      <c r="C15323" t="s">
        <v>1654</v>
      </c>
      <c r="D15323">
        <v>2630983525747</v>
      </c>
      <c r="E15323">
        <v>407638188</v>
      </c>
      <c r="F15323">
        <v>1623316515</v>
      </c>
      <c r="G15323">
        <v>1</v>
      </c>
      <c r="H15323">
        <v>380000000000</v>
      </c>
      <c r="I15323">
        <v>340000000</v>
      </c>
      <c r="J15323">
        <v>0.04</v>
      </c>
      <c r="M15323"/>
    </row>
    <row r="15324" spans="1:13" hidden="1" x14ac:dyDescent="0.25">
      <c r="A15324">
        <v>211</v>
      </c>
      <c r="B15324" t="s">
        <v>608</v>
      </c>
      <c r="C15324" t="s">
        <v>609</v>
      </c>
      <c r="D15324">
        <v>7226961315</v>
      </c>
      <c r="E15324">
        <v>1</v>
      </c>
      <c r="F15324">
        <v>0</v>
      </c>
      <c r="G15324">
        <v>0</v>
      </c>
      <c r="H15324">
        <v>0</v>
      </c>
      <c r="I15324">
        <v>340000000</v>
      </c>
      <c r="J15324">
        <v>1.9E-2</v>
      </c>
      <c r="M15324"/>
    </row>
    <row r="15325" spans="1:13" x14ac:dyDescent="0.25">
      <c r="A15325">
        <v>224</v>
      </c>
      <c r="B15325" t="s">
        <v>703</v>
      </c>
      <c r="C15325" t="s">
        <v>704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s="127">
        <v>0</v>
      </c>
    </row>
    <row r="15326" spans="1:13" hidden="1" x14ac:dyDescent="0.25">
      <c r="A15326">
        <v>211</v>
      </c>
      <c r="B15326" t="s">
        <v>1020</v>
      </c>
      <c r="C15326" t="s">
        <v>1021</v>
      </c>
      <c r="D15326">
        <v>28653330501</v>
      </c>
      <c r="E15326">
        <v>1</v>
      </c>
      <c r="F15326">
        <v>0</v>
      </c>
      <c r="G15326">
        <v>0</v>
      </c>
      <c r="H15326">
        <v>0</v>
      </c>
      <c r="I15326">
        <v>340000000</v>
      </c>
      <c r="J15326">
        <v>0.99</v>
      </c>
      <c r="M15326"/>
    </row>
    <row r="15327" spans="1:13" hidden="1" x14ac:dyDescent="0.25">
      <c r="A15327">
        <v>211</v>
      </c>
      <c r="B15327" t="s">
        <v>862</v>
      </c>
      <c r="C15327" t="s">
        <v>863</v>
      </c>
      <c r="D15327">
        <v>31824128269015</v>
      </c>
      <c r="E15327">
        <v>824470784</v>
      </c>
      <c r="F15327">
        <v>23739068465</v>
      </c>
      <c r="G15327">
        <v>6</v>
      </c>
      <c r="H15327">
        <v>250000000000</v>
      </c>
      <c r="I15327">
        <v>340000000</v>
      </c>
      <c r="J15327">
        <v>0.02</v>
      </c>
      <c r="M15327"/>
    </row>
    <row r="15328" spans="1:13" hidden="1" x14ac:dyDescent="0.25">
      <c r="A15328">
        <v>211</v>
      </c>
      <c r="B15328" t="s">
        <v>567</v>
      </c>
      <c r="C15328" t="s">
        <v>568</v>
      </c>
      <c r="D15328">
        <v>6307596306399</v>
      </c>
      <c r="E15328">
        <v>1</v>
      </c>
      <c r="F15328">
        <v>0</v>
      </c>
      <c r="G15328">
        <v>0</v>
      </c>
      <c r="H15328">
        <v>1200000000000</v>
      </c>
      <c r="I15328">
        <v>340000000</v>
      </c>
      <c r="J15328">
        <v>3.5000000000000003E-2</v>
      </c>
      <c r="M15328"/>
    </row>
    <row r="15329" spans="1:10" customFormat="1" hidden="1" x14ac:dyDescent="0.25">
      <c r="A15329">
        <v>211</v>
      </c>
      <c r="B15329" t="s">
        <v>2133</v>
      </c>
      <c r="C15329" t="s">
        <v>2134</v>
      </c>
      <c r="D15329">
        <v>1132384496134</v>
      </c>
      <c r="E15329">
        <v>1</v>
      </c>
      <c r="F15329">
        <v>0</v>
      </c>
      <c r="G15329">
        <v>0</v>
      </c>
      <c r="H15329">
        <v>105200000000</v>
      </c>
      <c r="I15329">
        <v>340000000</v>
      </c>
      <c r="J15329">
        <v>0.05</v>
      </c>
    </row>
    <row r="15330" spans="1:10" customFormat="1" hidden="1" x14ac:dyDescent="0.25">
      <c r="A15330">
        <v>211</v>
      </c>
      <c r="B15330" t="s">
        <v>1517</v>
      </c>
      <c r="C15330" t="s">
        <v>1518</v>
      </c>
      <c r="D15330">
        <v>662732982498</v>
      </c>
      <c r="E15330">
        <v>1</v>
      </c>
      <c r="F15330">
        <v>0</v>
      </c>
      <c r="G15330">
        <v>0</v>
      </c>
      <c r="H15330">
        <v>0</v>
      </c>
      <c r="I15330">
        <v>340000000</v>
      </c>
      <c r="J15330">
        <v>0.01</v>
      </c>
    </row>
    <row r="15331" spans="1:10" customFormat="1" hidden="1" x14ac:dyDescent="0.25">
      <c r="A15331">
        <v>211</v>
      </c>
      <c r="B15331" t="s">
        <v>2248</v>
      </c>
      <c r="C15331" t="s">
        <v>2249</v>
      </c>
      <c r="D15331">
        <v>51673146832377</v>
      </c>
      <c r="E15331">
        <v>696022702</v>
      </c>
      <c r="F15331">
        <v>39202055323</v>
      </c>
      <c r="G15331">
        <v>9</v>
      </c>
      <c r="H15331">
        <v>500000000000</v>
      </c>
      <c r="I15331">
        <v>340000000</v>
      </c>
      <c r="J15331">
        <v>8.9999999999999993E-3</v>
      </c>
    </row>
    <row r="15332" spans="1:10" customFormat="1" hidden="1" x14ac:dyDescent="0.25">
      <c r="A15332">
        <v>211</v>
      </c>
      <c r="B15332" t="s">
        <v>2277</v>
      </c>
      <c r="C15332" t="s">
        <v>2278</v>
      </c>
      <c r="D15332">
        <v>21967056587834</v>
      </c>
      <c r="E15332">
        <v>506290828</v>
      </c>
      <c r="F15332">
        <v>16462792008</v>
      </c>
      <c r="G15332">
        <v>7</v>
      </c>
      <c r="H15332">
        <v>850000000000</v>
      </c>
      <c r="I15332">
        <v>340000000</v>
      </c>
      <c r="J15332">
        <v>0.01</v>
      </c>
    </row>
    <row r="15333" spans="1:10" customFormat="1" hidden="1" x14ac:dyDescent="0.25">
      <c r="A15333">
        <v>211</v>
      </c>
      <c r="B15333" t="s">
        <v>585</v>
      </c>
      <c r="C15333" t="s">
        <v>586</v>
      </c>
      <c r="D15333">
        <v>61973625668951</v>
      </c>
      <c r="E15333">
        <v>767602417</v>
      </c>
      <c r="F15333">
        <v>47083777289</v>
      </c>
      <c r="G15333">
        <v>13</v>
      </c>
      <c r="H15333">
        <v>500000000000</v>
      </c>
      <c r="I15333">
        <v>340000000</v>
      </c>
      <c r="J15333">
        <v>8.9999999999999993E-3</v>
      </c>
    </row>
    <row r="15334" spans="1:10" customFormat="1" hidden="1" x14ac:dyDescent="0.25">
      <c r="A15334">
        <v>211</v>
      </c>
      <c r="B15334" t="s">
        <v>1938</v>
      </c>
      <c r="C15334" t="s">
        <v>1939</v>
      </c>
      <c r="D15334">
        <v>102747772621</v>
      </c>
      <c r="E15334">
        <v>1</v>
      </c>
      <c r="F15334">
        <v>0</v>
      </c>
      <c r="G15334">
        <v>0</v>
      </c>
      <c r="H15334">
        <v>50000000000</v>
      </c>
      <c r="I15334">
        <v>340000000</v>
      </c>
      <c r="J15334">
        <v>0.02</v>
      </c>
    </row>
    <row r="15335" spans="1:10" customFormat="1" hidden="1" x14ac:dyDescent="0.25">
      <c r="A15335">
        <v>211</v>
      </c>
      <c r="B15335" t="s">
        <v>1750</v>
      </c>
      <c r="C15335" t="s">
        <v>1751</v>
      </c>
      <c r="D15335">
        <v>2412521704586</v>
      </c>
      <c r="E15335">
        <v>1</v>
      </c>
      <c r="F15335">
        <v>0</v>
      </c>
      <c r="G15335">
        <v>0</v>
      </c>
      <c r="H15335">
        <v>500000000000</v>
      </c>
      <c r="I15335">
        <v>340000000</v>
      </c>
      <c r="J15335">
        <v>0</v>
      </c>
    </row>
    <row r="15336" spans="1:10" customFormat="1" hidden="1" x14ac:dyDescent="0.25">
      <c r="A15336">
        <v>211</v>
      </c>
      <c r="B15336" t="s">
        <v>1308</v>
      </c>
      <c r="C15336" t="s">
        <v>805</v>
      </c>
      <c r="D15336">
        <v>225027544542</v>
      </c>
      <c r="E15336">
        <v>1</v>
      </c>
      <c r="F15336">
        <v>0</v>
      </c>
      <c r="G15336">
        <v>0</v>
      </c>
      <c r="H15336">
        <v>650000000000</v>
      </c>
      <c r="I15336">
        <v>340000000</v>
      </c>
      <c r="J15336">
        <v>0.04</v>
      </c>
    </row>
    <row r="15337" spans="1:10" customFormat="1" hidden="1" x14ac:dyDescent="0.25">
      <c r="A15337">
        <v>211</v>
      </c>
      <c r="B15337" t="s">
        <v>1400</v>
      </c>
      <c r="C15337" t="s">
        <v>1401</v>
      </c>
      <c r="D15337">
        <v>177185079695</v>
      </c>
      <c r="E15337">
        <v>1</v>
      </c>
      <c r="F15337">
        <v>0</v>
      </c>
      <c r="G15337">
        <v>0</v>
      </c>
      <c r="H15337">
        <v>75000000000</v>
      </c>
      <c r="I15337">
        <v>340000000</v>
      </c>
      <c r="J15337">
        <v>0.03</v>
      </c>
    </row>
    <row r="15338" spans="1:10" customFormat="1" hidden="1" x14ac:dyDescent="0.25">
      <c r="A15338">
        <v>211</v>
      </c>
      <c r="B15338" t="s">
        <v>2275</v>
      </c>
      <c r="C15338" t="s">
        <v>2276</v>
      </c>
      <c r="D15338">
        <v>18758207233554</v>
      </c>
      <c r="E15338">
        <v>340000000</v>
      </c>
      <c r="F15338">
        <v>14153001226</v>
      </c>
      <c r="G15338">
        <v>2</v>
      </c>
      <c r="H15338">
        <v>1000000000000</v>
      </c>
      <c r="I15338">
        <v>340000000</v>
      </c>
      <c r="J15338">
        <v>0</v>
      </c>
    </row>
    <row r="15339" spans="1:10" customFormat="1" hidden="1" x14ac:dyDescent="0.25">
      <c r="A15339">
        <v>211</v>
      </c>
      <c r="B15339" t="s">
        <v>1950</v>
      </c>
      <c r="C15339" t="s">
        <v>1951</v>
      </c>
      <c r="D15339">
        <v>1640143736252</v>
      </c>
      <c r="E15339">
        <v>1</v>
      </c>
      <c r="F15339">
        <v>0</v>
      </c>
      <c r="G15339">
        <v>0</v>
      </c>
      <c r="H15339">
        <v>27000000000</v>
      </c>
      <c r="I15339">
        <v>340000000</v>
      </c>
      <c r="J15339">
        <v>0.01</v>
      </c>
    </row>
    <row r="15340" spans="1:10" customFormat="1" hidden="1" x14ac:dyDescent="0.25">
      <c r="A15340">
        <v>211</v>
      </c>
      <c r="B15340" t="s">
        <v>2259</v>
      </c>
      <c r="C15340" t="s">
        <v>2260</v>
      </c>
      <c r="D15340">
        <v>4997129578112</v>
      </c>
      <c r="E15340">
        <v>427892395</v>
      </c>
      <c r="F15340">
        <v>3427803418</v>
      </c>
      <c r="G15340">
        <v>2</v>
      </c>
      <c r="H15340">
        <v>1000000000</v>
      </c>
      <c r="I15340">
        <v>340000000</v>
      </c>
      <c r="J15340">
        <v>2.5000000000000001E-2</v>
      </c>
    </row>
    <row r="15341" spans="1:10" customFormat="1" hidden="1" x14ac:dyDescent="0.25">
      <c r="A15341">
        <v>211</v>
      </c>
      <c r="B15341" t="s">
        <v>222</v>
      </c>
      <c r="C15341" t="s">
        <v>223</v>
      </c>
      <c r="D15341">
        <v>99566500752831</v>
      </c>
      <c r="E15341">
        <v>340000000</v>
      </c>
      <c r="F15341">
        <v>76529811367</v>
      </c>
      <c r="G15341">
        <v>22</v>
      </c>
      <c r="H15341">
        <v>425000000000</v>
      </c>
      <c r="I15341">
        <v>340000000</v>
      </c>
      <c r="J15341">
        <v>0</v>
      </c>
    </row>
    <row r="15342" spans="1:10" customFormat="1" hidden="1" x14ac:dyDescent="0.25">
      <c r="A15342">
        <v>211</v>
      </c>
      <c r="B15342" t="s">
        <v>209</v>
      </c>
      <c r="C15342" t="s">
        <v>210</v>
      </c>
      <c r="D15342">
        <v>100010270422</v>
      </c>
      <c r="E15342">
        <v>1</v>
      </c>
      <c r="F15342">
        <v>0</v>
      </c>
      <c r="G15342">
        <v>0</v>
      </c>
      <c r="H15342">
        <v>10000000000</v>
      </c>
      <c r="I15342">
        <v>340000000</v>
      </c>
      <c r="J15342">
        <v>1.9E-2</v>
      </c>
    </row>
    <row r="15343" spans="1:10" customFormat="1" hidden="1" x14ac:dyDescent="0.25">
      <c r="A15343">
        <v>211</v>
      </c>
      <c r="B15343" t="s">
        <v>246</v>
      </c>
      <c r="C15343" t="s">
        <v>247</v>
      </c>
      <c r="D15343">
        <v>23908169547597</v>
      </c>
      <c r="E15343">
        <v>702170510</v>
      </c>
      <c r="F15343">
        <v>17746355011</v>
      </c>
      <c r="G15343">
        <v>8</v>
      </c>
      <c r="H15343">
        <v>55000000000</v>
      </c>
      <c r="I15343">
        <v>340000000</v>
      </c>
      <c r="J15343">
        <v>0.02</v>
      </c>
    </row>
    <row r="15344" spans="1:10" customFormat="1" hidden="1" x14ac:dyDescent="0.25">
      <c r="A15344">
        <v>211</v>
      </c>
      <c r="B15344" t="s">
        <v>1632</v>
      </c>
      <c r="C15344" t="s">
        <v>1633</v>
      </c>
      <c r="D15344">
        <v>13467284677776</v>
      </c>
      <c r="E15344">
        <v>641535247</v>
      </c>
      <c r="F15344">
        <v>9749639672</v>
      </c>
      <c r="G15344">
        <v>1</v>
      </c>
      <c r="H15344">
        <v>5000000000</v>
      </c>
      <c r="I15344">
        <v>340000000</v>
      </c>
      <c r="J15344">
        <v>0.03</v>
      </c>
    </row>
    <row r="15345" spans="1:10" customFormat="1" hidden="1" x14ac:dyDescent="0.25">
      <c r="A15345">
        <v>211</v>
      </c>
      <c r="B15345" t="s">
        <v>211</v>
      </c>
      <c r="C15345" t="s">
        <v>212</v>
      </c>
      <c r="D15345">
        <v>112874720683756</v>
      </c>
      <c r="E15345">
        <v>2946616256</v>
      </c>
      <c r="F15345">
        <v>84280592308</v>
      </c>
      <c r="G15345">
        <v>25</v>
      </c>
      <c r="H15345">
        <v>1100000000000</v>
      </c>
      <c r="I15345">
        <v>340000000</v>
      </c>
      <c r="J15345">
        <v>0.03</v>
      </c>
    </row>
    <row r="15346" spans="1:10" customFormat="1" hidden="1" x14ac:dyDescent="0.25">
      <c r="A15346">
        <v>211</v>
      </c>
      <c r="B15346" t="s">
        <v>2437</v>
      </c>
      <c r="C15346" t="s">
        <v>2438</v>
      </c>
      <c r="D15346">
        <v>16428483358462</v>
      </c>
      <c r="E15346">
        <v>586824268</v>
      </c>
      <c r="F15346">
        <v>12094389149</v>
      </c>
      <c r="G15346">
        <v>4</v>
      </c>
      <c r="H15346">
        <v>300369000000</v>
      </c>
      <c r="I15346">
        <v>340000000</v>
      </c>
      <c r="J15346">
        <v>0.02</v>
      </c>
    </row>
    <row r="15347" spans="1:10" customFormat="1" hidden="1" x14ac:dyDescent="0.25">
      <c r="A15347">
        <v>211</v>
      </c>
      <c r="B15347" t="s">
        <v>1587</v>
      </c>
      <c r="C15347" t="s">
        <v>1588</v>
      </c>
      <c r="D15347">
        <v>48853523707753</v>
      </c>
      <c r="E15347">
        <v>340000000</v>
      </c>
      <c r="F15347">
        <v>37380964350</v>
      </c>
      <c r="G15347">
        <v>10</v>
      </c>
      <c r="H15347">
        <v>500000000000</v>
      </c>
      <c r="I15347">
        <v>340000000</v>
      </c>
      <c r="J15347">
        <v>0</v>
      </c>
    </row>
    <row r="15348" spans="1:10" customFormat="1" hidden="1" x14ac:dyDescent="0.25">
      <c r="A15348">
        <v>211</v>
      </c>
      <c r="B15348" t="s">
        <v>429</v>
      </c>
      <c r="C15348" t="s">
        <v>430</v>
      </c>
      <c r="D15348">
        <v>3793112124168</v>
      </c>
      <c r="E15348">
        <v>1</v>
      </c>
      <c r="F15348">
        <v>0</v>
      </c>
      <c r="G15348">
        <v>0</v>
      </c>
      <c r="H15348">
        <v>810000000000</v>
      </c>
      <c r="I15348">
        <v>340000000</v>
      </c>
      <c r="J15348">
        <v>0.02</v>
      </c>
    </row>
    <row r="15349" spans="1:10" customFormat="1" hidden="1" x14ac:dyDescent="0.25">
      <c r="A15349">
        <v>211</v>
      </c>
      <c r="B15349" t="s">
        <v>437</v>
      </c>
      <c r="C15349" t="s">
        <v>438</v>
      </c>
      <c r="D15349">
        <v>6577766734130</v>
      </c>
      <c r="E15349">
        <v>430021787</v>
      </c>
      <c r="F15349">
        <v>4647967032</v>
      </c>
      <c r="G15349">
        <v>1</v>
      </c>
      <c r="H15349">
        <v>400000000000</v>
      </c>
      <c r="I15349">
        <v>340000000</v>
      </c>
      <c r="J15349">
        <v>1.9E-2</v>
      </c>
    </row>
    <row r="15350" spans="1:10" customFormat="1" hidden="1" x14ac:dyDescent="0.25">
      <c r="A15350">
        <v>211</v>
      </c>
      <c r="B15350" t="s">
        <v>2388</v>
      </c>
      <c r="C15350" t="s">
        <v>2389</v>
      </c>
      <c r="D15350">
        <v>2962549613809</v>
      </c>
      <c r="E15350">
        <v>378924409</v>
      </c>
      <c r="F15350">
        <v>1907296041</v>
      </c>
      <c r="G15350">
        <v>2</v>
      </c>
      <c r="H15350">
        <v>120000000000</v>
      </c>
      <c r="I15350">
        <v>340000000</v>
      </c>
      <c r="J15350">
        <v>0.02</v>
      </c>
    </row>
    <row r="15351" spans="1:10" customFormat="1" hidden="1" x14ac:dyDescent="0.25">
      <c r="A15351">
        <v>211</v>
      </c>
      <c r="B15351" t="s">
        <v>507</v>
      </c>
      <c r="C15351" t="s">
        <v>508</v>
      </c>
      <c r="D15351">
        <v>22034449091498</v>
      </c>
      <c r="E15351">
        <v>843203605</v>
      </c>
      <c r="F15351">
        <v>16164124330</v>
      </c>
      <c r="G15351">
        <v>4</v>
      </c>
      <c r="H15351">
        <v>250000000000</v>
      </c>
      <c r="I15351">
        <v>345000000</v>
      </c>
      <c r="J15351">
        <v>2.9899999999999999E-2</v>
      </c>
    </row>
    <row r="15352" spans="1:10" customFormat="1" hidden="1" x14ac:dyDescent="0.25">
      <c r="A15352">
        <v>211</v>
      </c>
      <c r="B15352" t="s">
        <v>2551</v>
      </c>
      <c r="C15352" t="s">
        <v>2552</v>
      </c>
      <c r="D15352">
        <v>88133815245418</v>
      </c>
      <c r="E15352">
        <v>1691038380</v>
      </c>
      <c r="F15352">
        <v>66341649409</v>
      </c>
      <c r="G15352">
        <v>13</v>
      </c>
      <c r="H15352">
        <v>315000000000</v>
      </c>
      <c r="I15352">
        <v>475000000</v>
      </c>
      <c r="J15352">
        <v>1.7999999999999999E-2</v>
      </c>
    </row>
    <row r="15353" spans="1:10" customFormat="1" hidden="1" x14ac:dyDescent="0.25">
      <c r="A15353">
        <v>211</v>
      </c>
      <c r="B15353" t="s">
        <v>701</v>
      </c>
      <c r="C15353" t="s">
        <v>702</v>
      </c>
      <c r="D15353">
        <v>113497167110818</v>
      </c>
      <c r="E15353">
        <v>6474553994</v>
      </c>
      <c r="F15353">
        <v>81501931645</v>
      </c>
      <c r="G15353">
        <v>22</v>
      </c>
      <c r="H15353">
        <v>3300000000000</v>
      </c>
      <c r="I15353">
        <v>340000000</v>
      </c>
      <c r="J15353">
        <v>7.0000000000000007E-2</v>
      </c>
    </row>
    <row r="15354" spans="1:10" customFormat="1" hidden="1" x14ac:dyDescent="0.25">
      <c r="A15354">
        <v>211</v>
      </c>
      <c r="B15354" t="s">
        <v>252</v>
      </c>
      <c r="C15354" t="s">
        <v>253</v>
      </c>
      <c r="D15354">
        <v>11249356921244</v>
      </c>
      <c r="E15354">
        <v>758456128</v>
      </c>
      <c r="F15354">
        <v>7950666436</v>
      </c>
      <c r="G15354">
        <v>4</v>
      </c>
      <c r="H15354">
        <v>3300000000000</v>
      </c>
      <c r="I15354">
        <v>340000000</v>
      </c>
      <c r="J15354">
        <v>0.05</v>
      </c>
    </row>
    <row r="15355" spans="1:10" customFormat="1" hidden="1" x14ac:dyDescent="0.25">
      <c r="A15355">
        <v>211</v>
      </c>
      <c r="B15355" t="s">
        <v>749</v>
      </c>
      <c r="C15355" t="s">
        <v>750</v>
      </c>
      <c r="D15355">
        <v>56874987558030</v>
      </c>
      <c r="E15355">
        <v>2517338505</v>
      </c>
      <c r="F15355">
        <v>41369431603</v>
      </c>
      <c r="G15355">
        <v>15</v>
      </c>
      <c r="H15355">
        <v>50000000000</v>
      </c>
      <c r="I15355">
        <v>340000000</v>
      </c>
      <c r="J15355">
        <v>0.05</v>
      </c>
    </row>
    <row r="15356" spans="1:10" customFormat="1" hidden="1" x14ac:dyDescent="0.25">
      <c r="A15356">
        <v>211</v>
      </c>
      <c r="B15356" t="s">
        <v>284</v>
      </c>
      <c r="C15356" t="s">
        <v>285</v>
      </c>
      <c r="D15356">
        <v>67743831890</v>
      </c>
      <c r="E15356">
        <v>1</v>
      </c>
      <c r="F15356">
        <v>0</v>
      </c>
      <c r="G15356">
        <v>0</v>
      </c>
      <c r="H15356">
        <v>10000000000</v>
      </c>
      <c r="I15356">
        <v>340000000</v>
      </c>
      <c r="J15356">
        <v>0.01</v>
      </c>
    </row>
    <row r="15357" spans="1:10" customFormat="1" hidden="1" x14ac:dyDescent="0.25">
      <c r="A15357">
        <v>211</v>
      </c>
      <c r="B15357" t="s">
        <v>1661</v>
      </c>
      <c r="C15357" t="s">
        <v>1662</v>
      </c>
      <c r="D15357">
        <v>1789977601622</v>
      </c>
      <c r="E15357">
        <v>1</v>
      </c>
      <c r="F15357">
        <v>0</v>
      </c>
      <c r="G15357">
        <v>0</v>
      </c>
      <c r="H15357">
        <v>40000000000</v>
      </c>
      <c r="I15357">
        <v>340000000</v>
      </c>
      <c r="J15357">
        <v>1.4999999999999999E-2</v>
      </c>
    </row>
    <row r="15358" spans="1:10" customFormat="1" hidden="1" x14ac:dyDescent="0.25">
      <c r="A15358">
        <v>211</v>
      </c>
      <c r="B15358" t="s">
        <v>1685</v>
      </c>
      <c r="C15358" t="s">
        <v>1088</v>
      </c>
      <c r="D15358">
        <v>20622210014502</v>
      </c>
      <c r="E15358">
        <v>1</v>
      </c>
      <c r="F15358">
        <v>0</v>
      </c>
      <c r="G15358">
        <v>0</v>
      </c>
      <c r="H15358">
        <v>1000000000000</v>
      </c>
      <c r="I15358">
        <v>340000000</v>
      </c>
      <c r="J15358">
        <v>1.618E-2</v>
      </c>
    </row>
    <row r="15359" spans="1:10" customFormat="1" hidden="1" x14ac:dyDescent="0.25">
      <c r="A15359">
        <v>211</v>
      </c>
      <c r="B15359" t="s">
        <v>1651</v>
      </c>
      <c r="C15359" t="s">
        <v>1652</v>
      </c>
      <c r="D15359">
        <v>1921735963637</v>
      </c>
      <c r="E15359">
        <v>362875866</v>
      </c>
      <c r="F15359">
        <v>1120917451</v>
      </c>
      <c r="G15359">
        <v>1</v>
      </c>
      <c r="H15359">
        <v>1000000000000</v>
      </c>
      <c r="I15359">
        <v>340000000</v>
      </c>
      <c r="J15359">
        <v>0.02</v>
      </c>
    </row>
    <row r="15360" spans="1:10" customFormat="1" hidden="1" x14ac:dyDescent="0.25">
      <c r="A15360">
        <v>211</v>
      </c>
      <c r="B15360" t="s">
        <v>1083</v>
      </c>
      <c r="C15360" t="s">
        <v>1084</v>
      </c>
      <c r="D15360">
        <v>749631278548</v>
      </c>
      <c r="E15360">
        <v>1</v>
      </c>
      <c r="F15360">
        <v>0</v>
      </c>
      <c r="G15360">
        <v>0</v>
      </c>
      <c r="H15360">
        <v>25000000000</v>
      </c>
      <c r="I15360">
        <v>340000000</v>
      </c>
      <c r="J15360">
        <v>0.01</v>
      </c>
    </row>
    <row r="15361" spans="1:10" customFormat="1" hidden="1" x14ac:dyDescent="0.25">
      <c r="A15361">
        <v>211</v>
      </c>
      <c r="B15361" t="s">
        <v>1605</v>
      </c>
      <c r="C15361" t="s">
        <v>1606</v>
      </c>
      <c r="D15361">
        <v>4301153762773</v>
      </c>
      <c r="E15361">
        <v>1</v>
      </c>
      <c r="F15361">
        <v>0</v>
      </c>
      <c r="G15361">
        <v>0</v>
      </c>
      <c r="H15361">
        <v>1600000000000</v>
      </c>
      <c r="I15361">
        <v>340000000</v>
      </c>
      <c r="J15361">
        <v>0.03</v>
      </c>
    </row>
    <row r="15362" spans="1:10" customFormat="1" hidden="1" x14ac:dyDescent="0.25">
      <c r="A15362">
        <v>211</v>
      </c>
      <c r="B15362" t="s">
        <v>148</v>
      </c>
      <c r="C15362" t="s">
        <v>149</v>
      </c>
      <c r="D15362">
        <v>66233705705393</v>
      </c>
      <c r="E15362">
        <v>1355726813</v>
      </c>
      <c r="F15362">
        <v>49770613855</v>
      </c>
      <c r="G15362">
        <v>7</v>
      </c>
      <c r="H15362">
        <v>300000000000</v>
      </c>
      <c r="I15362">
        <v>340000000</v>
      </c>
      <c r="J15362">
        <v>0.02</v>
      </c>
    </row>
    <row r="15363" spans="1:10" customFormat="1" hidden="1" x14ac:dyDescent="0.25">
      <c r="A15363">
        <v>211</v>
      </c>
      <c r="B15363" t="s">
        <v>341</v>
      </c>
      <c r="C15363" t="s">
        <v>342</v>
      </c>
      <c r="D15363">
        <v>1631645486551</v>
      </c>
      <c r="E15363">
        <v>1</v>
      </c>
      <c r="F15363">
        <v>0</v>
      </c>
      <c r="G15363">
        <v>0</v>
      </c>
      <c r="H15363">
        <v>50000000000</v>
      </c>
      <c r="I15363">
        <v>340000000</v>
      </c>
      <c r="J15363">
        <v>0</v>
      </c>
    </row>
    <row r="15364" spans="1:10" customFormat="1" hidden="1" x14ac:dyDescent="0.25">
      <c r="A15364">
        <v>211</v>
      </c>
      <c r="B15364" t="s">
        <v>1640</v>
      </c>
      <c r="C15364" t="s">
        <v>1641</v>
      </c>
      <c r="D15364">
        <v>1768236149245</v>
      </c>
      <c r="E15364">
        <v>1</v>
      </c>
      <c r="F15364">
        <v>0</v>
      </c>
      <c r="G15364">
        <v>0</v>
      </c>
      <c r="H15364">
        <v>487214132358</v>
      </c>
      <c r="I15364">
        <v>340000000</v>
      </c>
      <c r="J15364">
        <v>0</v>
      </c>
    </row>
    <row r="15365" spans="1:10" customFormat="1" hidden="1" x14ac:dyDescent="0.25">
      <c r="A15365">
        <v>211</v>
      </c>
      <c r="B15365" t="s">
        <v>1147</v>
      </c>
      <c r="C15365" t="s">
        <v>1148</v>
      </c>
      <c r="D15365">
        <v>1449399391544</v>
      </c>
      <c r="E15365">
        <v>1</v>
      </c>
      <c r="F15365">
        <v>0</v>
      </c>
      <c r="G15365">
        <v>0</v>
      </c>
      <c r="H15365">
        <v>10000000000</v>
      </c>
      <c r="I15365">
        <v>345000000</v>
      </c>
      <c r="J15365">
        <v>1E-3</v>
      </c>
    </row>
    <row r="15366" spans="1:10" customFormat="1" hidden="1" x14ac:dyDescent="0.25">
      <c r="A15366">
        <v>211</v>
      </c>
      <c r="B15366" t="s">
        <v>627</v>
      </c>
      <c r="C15366" t="s">
        <v>628</v>
      </c>
      <c r="D15366">
        <v>8550915389086</v>
      </c>
      <c r="E15366">
        <v>465199942</v>
      </c>
      <c r="F15366">
        <v>6134797163</v>
      </c>
      <c r="G15366">
        <v>1</v>
      </c>
      <c r="H15366">
        <v>250000000000</v>
      </c>
      <c r="I15366">
        <v>340000000</v>
      </c>
      <c r="J15366">
        <v>0.02</v>
      </c>
    </row>
    <row r="15367" spans="1:10" customFormat="1" hidden="1" x14ac:dyDescent="0.25">
      <c r="A15367">
        <v>211</v>
      </c>
      <c r="B15367" t="s">
        <v>1149</v>
      </c>
      <c r="C15367" t="s">
        <v>1150</v>
      </c>
      <c r="D15367">
        <v>3914918074960</v>
      </c>
      <c r="E15367">
        <v>366831483</v>
      </c>
      <c r="F15367">
        <v>2656316915</v>
      </c>
      <c r="G15367">
        <v>3</v>
      </c>
      <c r="H15367">
        <v>700000000000</v>
      </c>
      <c r="I15367">
        <v>340000000</v>
      </c>
      <c r="J15367">
        <v>0.01</v>
      </c>
    </row>
    <row r="15368" spans="1:10" customFormat="1" hidden="1" x14ac:dyDescent="0.25">
      <c r="A15368">
        <v>211</v>
      </c>
      <c r="B15368" t="s">
        <v>687</v>
      </c>
      <c r="C15368" t="s">
        <v>688</v>
      </c>
      <c r="D15368">
        <v>2906878607498</v>
      </c>
      <c r="E15368">
        <v>377883594</v>
      </c>
      <c r="F15368">
        <v>1865814619</v>
      </c>
      <c r="G15368">
        <v>1</v>
      </c>
      <c r="H15368">
        <v>280000000000</v>
      </c>
      <c r="I15368">
        <v>340000000</v>
      </c>
      <c r="J15368">
        <v>1.9900000000000001E-2</v>
      </c>
    </row>
    <row r="15369" spans="1:10" customFormat="1" hidden="1" x14ac:dyDescent="0.25">
      <c r="A15369">
        <v>211</v>
      </c>
      <c r="B15369" t="s">
        <v>347</v>
      </c>
      <c r="C15369" t="s">
        <v>348</v>
      </c>
      <c r="D15369">
        <v>44180895641393</v>
      </c>
      <c r="E15369">
        <v>2027577757</v>
      </c>
      <c r="F15369">
        <v>32063977401</v>
      </c>
      <c r="G15369">
        <v>1</v>
      </c>
      <c r="H15369">
        <v>50000000000</v>
      </c>
      <c r="I15369">
        <v>340000000</v>
      </c>
      <c r="J15369">
        <v>0.05</v>
      </c>
    </row>
    <row r="15370" spans="1:10" customFormat="1" hidden="1" x14ac:dyDescent="0.25">
      <c r="A15370">
        <v>211</v>
      </c>
      <c r="B15370" t="s">
        <v>1679</v>
      </c>
      <c r="C15370" t="s">
        <v>1680</v>
      </c>
      <c r="D15370">
        <v>16652428622178</v>
      </c>
      <c r="E15370">
        <v>590210191</v>
      </c>
      <c r="F15370">
        <v>12260299408</v>
      </c>
      <c r="G15370">
        <v>5</v>
      </c>
      <c r="H15370">
        <v>100000000000</v>
      </c>
      <c r="I15370">
        <v>340000000</v>
      </c>
      <c r="J15370">
        <v>0.02</v>
      </c>
    </row>
    <row r="15371" spans="1:10" customFormat="1" hidden="1" x14ac:dyDescent="0.25">
      <c r="A15371">
        <v>211</v>
      </c>
      <c r="B15371" t="s">
        <v>1611</v>
      </c>
      <c r="C15371" t="s">
        <v>1612</v>
      </c>
      <c r="D15371">
        <v>83675056002724</v>
      </c>
      <c r="E15371">
        <v>2268030708</v>
      </c>
      <c r="F15371">
        <v>62339659560</v>
      </c>
      <c r="G15371">
        <v>21</v>
      </c>
      <c r="H15371">
        <v>500000000000</v>
      </c>
      <c r="I15371">
        <v>340000000</v>
      </c>
      <c r="J15371">
        <v>0.03</v>
      </c>
    </row>
    <row r="15372" spans="1:10" customFormat="1" hidden="1" x14ac:dyDescent="0.25">
      <c r="A15372">
        <v>211</v>
      </c>
      <c r="B15372" t="s">
        <v>1628</v>
      </c>
      <c r="C15372" t="s">
        <v>1629</v>
      </c>
      <c r="D15372">
        <v>15303235240956</v>
      </c>
      <c r="E15372">
        <v>626934140</v>
      </c>
      <c r="F15372">
        <v>11190431462</v>
      </c>
      <c r="G15372">
        <v>5</v>
      </c>
      <c r="H15372">
        <v>600000000000</v>
      </c>
      <c r="I15372">
        <v>340000000</v>
      </c>
      <c r="J15372">
        <v>2.5000000000000001E-2</v>
      </c>
    </row>
    <row r="15373" spans="1:10" customFormat="1" hidden="1" x14ac:dyDescent="0.25">
      <c r="A15373">
        <v>211</v>
      </c>
      <c r="B15373" t="s">
        <v>532</v>
      </c>
      <c r="C15373" t="s">
        <v>533</v>
      </c>
      <c r="D15373">
        <v>345081257236</v>
      </c>
      <c r="E15373">
        <v>1</v>
      </c>
      <c r="F15373">
        <v>0</v>
      </c>
      <c r="G15373">
        <v>0</v>
      </c>
      <c r="H15373">
        <v>5000000000</v>
      </c>
      <c r="I15373">
        <v>345000000</v>
      </c>
      <c r="J15373">
        <v>0.03</v>
      </c>
    </row>
    <row r="15374" spans="1:10" customFormat="1" hidden="1" x14ac:dyDescent="0.25">
      <c r="A15374">
        <v>211</v>
      </c>
      <c r="B15374" t="s">
        <v>1942</v>
      </c>
      <c r="C15374" t="s">
        <v>1943</v>
      </c>
      <c r="D15374">
        <v>19118439725320</v>
      </c>
      <c r="E15374">
        <v>484135068</v>
      </c>
      <c r="F15374">
        <v>14269371809</v>
      </c>
      <c r="G15374">
        <v>7</v>
      </c>
      <c r="H15374">
        <v>100000000000</v>
      </c>
      <c r="I15374">
        <v>340000000</v>
      </c>
      <c r="J15374">
        <v>0.01</v>
      </c>
    </row>
    <row r="15375" spans="1:10" customFormat="1" hidden="1" x14ac:dyDescent="0.25">
      <c r="A15375">
        <v>211</v>
      </c>
      <c r="B15375" t="s">
        <v>2481</v>
      </c>
      <c r="C15375" t="s">
        <v>2482</v>
      </c>
      <c r="D15375">
        <v>31981541268068</v>
      </c>
      <c r="E15375">
        <v>1556817690</v>
      </c>
      <c r="F15375">
        <v>23119536113</v>
      </c>
      <c r="G15375">
        <v>2</v>
      </c>
      <c r="H15375">
        <v>100000000</v>
      </c>
      <c r="I15375">
        <v>340000000</v>
      </c>
      <c r="J15375">
        <v>0.05</v>
      </c>
    </row>
    <row r="15376" spans="1:10" customFormat="1" hidden="1" x14ac:dyDescent="0.25">
      <c r="A15376">
        <v>211</v>
      </c>
      <c r="B15376" t="s">
        <v>1426</v>
      </c>
      <c r="C15376" t="s">
        <v>1427</v>
      </c>
      <c r="D15376">
        <v>120151323067544</v>
      </c>
      <c r="E15376">
        <v>2883679978</v>
      </c>
      <c r="F15376">
        <v>89953773793</v>
      </c>
      <c r="G15376">
        <v>22</v>
      </c>
      <c r="H15376">
        <v>1000000000000</v>
      </c>
      <c r="I15376">
        <v>340000000</v>
      </c>
      <c r="J15376">
        <v>2.75E-2</v>
      </c>
    </row>
    <row r="15377" spans="1:10" customFormat="1" hidden="1" x14ac:dyDescent="0.25">
      <c r="A15377">
        <v>211</v>
      </c>
      <c r="B15377" t="s">
        <v>1370</v>
      </c>
      <c r="C15377" t="s">
        <v>1371</v>
      </c>
      <c r="D15377">
        <v>175555021090</v>
      </c>
      <c r="E15377">
        <v>1</v>
      </c>
      <c r="F15377">
        <v>0</v>
      </c>
      <c r="G15377">
        <v>0</v>
      </c>
      <c r="H15377">
        <v>50000000000</v>
      </c>
      <c r="I15377">
        <v>340000000</v>
      </c>
      <c r="J15377">
        <v>0.01</v>
      </c>
    </row>
    <row r="15378" spans="1:10" customFormat="1" hidden="1" x14ac:dyDescent="0.25">
      <c r="A15378">
        <v>211</v>
      </c>
      <c r="B15378" t="s">
        <v>2456</v>
      </c>
      <c r="C15378" t="s">
        <v>2457</v>
      </c>
      <c r="D15378">
        <v>3032387811569</v>
      </c>
      <c r="E15378">
        <v>1</v>
      </c>
      <c r="F15378">
        <v>0</v>
      </c>
      <c r="G15378">
        <v>0</v>
      </c>
      <c r="H15378">
        <v>321000000000</v>
      </c>
      <c r="I15378">
        <v>340000000</v>
      </c>
      <c r="J15378">
        <v>0.02</v>
      </c>
    </row>
    <row r="15379" spans="1:10" customFormat="1" hidden="1" x14ac:dyDescent="0.25">
      <c r="A15379">
        <v>211</v>
      </c>
      <c r="B15379" t="s">
        <v>1719</v>
      </c>
      <c r="C15379" t="s">
        <v>1720</v>
      </c>
      <c r="D15379">
        <v>578562473973</v>
      </c>
      <c r="E15379">
        <v>1</v>
      </c>
      <c r="F15379">
        <v>0</v>
      </c>
      <c r="G15379">
        <v>0</v>
      </c>
      <c r="H15379">
        <v>10000000000</v>
      </c>
      <c r="I15379">
        <v>340000000</v>
      </c>
      <c r="J15379">
        <v>0.01</v>
      </c>
    </row>
    <row r="15380" spans="1:10" customFormat="1" hidden="1" x14ac:dyDescent="0.25">
      <c r="A15380">
        <v>211</v>
      </c>
      <c r="B15380" t="s">
        <v>804</v>
      </c>
      <c r="C15380" t="s">
        <v>805</v>
      </c>
      <c r="D15380">
        <v>21785272895349</v>
      </c>
      <c r="E15380">
        <v>340000000</v>
      </c>
      <c r="F15380">
        <v>16469341363</v>
      </c>
      <c r="G15380">
        <v>4</v>
      </c>
      <c r="H15380">
        <v>10000000000</v>
      </c>
      <c r="I15380">
        <v>340000000</v>
      </c>
      <c r="J15380">
        <v>0</v>
      </c>
    </row>
    <row r="15381" spans="1:10" customFormat="1" hidden="1" x14ac:dyDescent="0.25">
      <c r="A15381">
        <v>211</v>
      </c>
      <c r="B15381" t="s">
        <v>2157</v>
      </c>
      <c r="C15381" t="s">
        <v>2158</v>
      </c>
      <c r="D15381">
        <v>2211143688418</v>
      </c>
      <c r="E15381">
        <v>358612405</v>
      </c>
      <c r="F15381">
        <v>1347628127</v>
      </c>
      <c r="G15381">
        <v>1</v>
      </c>
      <c r="H15381">
        <v>70000000000</v>
      </c>
      <c r="I15381">
        <v>345000000</v>
      </c>
      <c r="J15381">
        <v>0.01</v>
      </c>
    </row>
    <row r="15382" spans="1:10" customFormat="1" hidden="1" x14ac:dyDescent="0.25">
      <c r="A15382">
        <v>211</v>
      </c>
      <c r="B15382" t="s">
        <v>2508</v>
      </c>
      <c r="C15382" t="s">
        <v>2509</v>
      </c>
      <c r="D15382">
        <v>38998441474812</v>
      </c>
      <c r="E15382">
        <v>932161054</v>
      </c>
      <c r="F15382">
        <v>29164675865</v>
      </c>
      <c r="G15382">
        <v>5</v>
      </c>
      <c r="H15382">
        <v>150000000000</v>
      </c>
      <c r="I15382">
        <v>340000000</v>
      </c>
      <c r="J15382">
        <v>1.9900000000000001E-2</v>
      </c>
    </row>
    <row r="15383" spans="1:10" customFormat="1" hidden="1" x14ac:dyDescent="0.25">
      <c r="A15383">
        <v>211</v>
      </c>
      <c r="B15383" t="s">
        <v>1721</v>
      </c>
      <c r="C15383" t="s">
        <v>1722</v>
      </c>
      <c r="D15383">
        <v>3712382127912</v>
      </c>
      <c r="E15383">
        <v>1</v>
      </c>
      <c r="F15383">
        <v>0</v>
      </c>
      <c r="G15383">
        <v>0</v>
      </c>
      <c r="H15383">
        <v>1000001000000</v>
      </c>
      <c r="I15383">
        <v>340000000</v>
      </c>
      <c r="J15383">
        <v>0.01</v>
      </c>
    </row>
    <row r="15384" spans="1:10" customFormat="1" hidden="1" x14ac:dyDescent="0.25">
      <c r="A15384">
        <v>211</v>
      </c>
      <c r="B15384" t="s">
        <v>2433</v>
      </c>
      <c r="C15384" t="s">
        <v>2434</v>
      </c>
      <c r="D15384">
        <v>1499096381823</v>
      </c>
      <c r="E15384">
        <v>1</v>
      </c>
      <c r="F15384">
        <v>0</v>
      </c>
      <c r="G15384">
        <v>0</v>
      </c>
      <c r="H15384">
        <v>20000000000</v>
      </c>
      <c r="I15384">
        <v>340000000</v>
      </c>
      <c r="J15384">
        <v>0.01</v>
      </c>
    </row>
    <row r="15385" spans="1:10" customFormat="1" hidden="1" x14ac:dyDescent="0.25">
      <c r="A15385">
        <v>211</v>
      </c>
      <c r="B15385" t="s">
        <v>339</v>
      </c>
      <c r="C15385" t="s">
        <v>340</v>
      </c>
      <c r="D15385">
        <v>12784028409379</v>
      </c>
      <c r="E15385">
        <v>459677115</v>
      </c>
      <c r="F15385">
        <v>9405693765</v>
      </c>
      <c r="G15385">
        <v>4</v>
      </c>
      <c r="H15385">
        <v>105000000000</v>
      </c>
      <c r="I15385">
        <v>380000000</v>
      </c>
      <c r="J15385">
        <v>8.3999999999999995E-3</v>
      </c>
    </row>
    <row r="15386" spans="1:10" customFormat="1" hidden="1" x14ac:dyDescent="0.25">
      <c r="A15386">
        <v>211</v>
      </c>
      <c r="B15386" t="s">
        <v>1541</v>
      </c>
      <c r="C15386" t="s">
        <v>1542</v>
      </c>
      <c r="D15386">
        <v>6211903394669</v>
      </c>
      <c r="E15386">
        <v>1</v>
      </c>
      <c r="F15386">
        <v>0</v>
      </c>
      <c r="G15386">
        <v>0</v>
      </c>
      <c r="H15386">
        <v>118500000000</v>
      </c>
      <c r="I15386">
        <v>340000000</v>
      </c>
      <c r="J15386">
        <v>7.0000000000000001E-3</v>
      </c>
    </row>
    <row r="15387" spans="1:10" customFormat="1" hidden="1" x14ac:dyDescent="0.25">
      <c r="A15387">
        <v>211</v>
      </c>
      <c r="B15387" t="s">
        <v>1634</v>
      </c>
      <c r="C15387" t="s">
        <v>1635</v>
      </c>
      <c r="D15387">
        <v>2164452807602</v>
      </c>
      <c r="E15387">
        <v>351970562</v>
      </c>
      <c r="F15387">
        <v>1318091960</v>
      </c>
      <c r="G15387">
        <v>3</v>
      </c>
      <c r="H15387">
        <v>5000000000</v>
      </c>
      <c r="I15387">
        <v>340000000</v>
      </c>
      <c r="J15387">
        <v>8.9999999999999993E-3</v>
      </c>
    </row>
    <row r="15388" spans="1:10" customFormat="1" hidden="1" x14ac:dyDescent="0.25">
      <c r="A15388">
        <v>211</v>
      </c>
      <c r="B15388" t="s">
        <v>1976</v>
      </c>
      <c r="C15388" t="s">
        <v>1977</v>
      </c>
      <c r="D15388">
        <v>4024159897327</v>
      </c>
      <c r="E15388">
        <v>1</v>
      </c>
      <c r="F15388">
        <v>0</v>
      </c>
      <c r="G15388">
        <v>0</v>
      </c>
      <c r="H15388">
        <v>40000000000</v>
      </c>
      <c r="I15388">
        <v>340000000</v>
      </c>
      <c r="J15388">
        <v>8.0000000000000002E-3</v>
      </c>
    </row>
    <row r="15389" spans="1:10" customFormat="1" hidden="1" x14ac:dyDescent="0.25">
      <c r="A15389">
        <v>211</v>
      </c>
      <c r="B15389" t="s">
        <v>1646</v>
      </c>
      <c r="C15389" t="s">
        <v>1647</v>
      </c>
      <c r="D15389">
        <v>2381437574970</v>
      </c>
      <c r="E15389">
        <v>1</v>
      </c>
      <c r="F15389">
        <v>0</v>
      </c>
      <c r="G15389">
        <v>0</v>
      </c>
      <c r="H15389">
        <v>230000000000</v>
      </c>
      <c r="I15389">
        <v>340000000</v>
      </c>
      <c r="J15389">
        <v>1.4999999999999999E-2</v>
      </c>
    </row>
    <row r="15390" spans="1:10" customFormat="1" hidden="1" x14ac:dyDescent="0.25">
      <c r="A15390">
        <v>211</v>
      </c>
      <c r="B15390" t="s">
        <v>2235</v>
      </c>
      <c r="C15390" t="s">
        <v>1624</v>
      </c>
      <c r="D15390">
        <v>11982206294547</v>
      </c>
      <c r="E15390">
        <v>1</v>
      </c>
      <c r="F15390">
        <v>0</v>
      </c>
      <c r="G15390">
        <v>0</v>
      </c>
      <c r="H15390">
        <v>740000000000</v>
      </c>
      <c r="I15390">
        <v>400000000</v>
      </c>
      <c r="J15390">
        <v>2.5000000000000001E-2</v>
      </c>
    </row>
    <row r="15391" spans="1:10" customFormat="1" hidden="1" x14ac:dyDescent="0.25">
      <c r="A15391">
        <v>211</v>
      </c>
      <c r="B15391" t="s">
        <v>451</v>
      </c>
      <c r="C15391" t="s">
        <v>452</v>
      </c>
      <c r="D15391">
        <v>12232490024537</v>
      </c>
      <c r="E15391">
        <v>613143719</v>
      </c>
      <c r="F15391">
        <v>8831646937</v>
      </c>
      <c r="G15391">
        <v>1</v>
      </c>
      <c r="H15391">
        <v>500000000000</v>
      </c>
      <c r="I15391">
        <v>340000000</v>
      </c>
      <c r="J15391">
        <v>0.03</v>
      </c>
    </row>
    <row r="15392" spans="1:10" customFormat="1" hidden="1" x14ac:dyDescent="0.25">
      <c r="A15392">
        <v>211</v>
      </c>
      <c r="B15392" t="s">
        <v>355</v>
      </c>
      <c r="C15392" t="s">
        <v>356</v>
      </c>
      <c r="D15392">
        <v>15713453388667</v>
      </c>
      <c r="E15392">
        <v>444917087</v>
      </c>
      <c r="F15392">
        <v>11683519683</v>
      </c>
      <c r="G15392">
        <v>5</v>
      </c>
      <c r="H15392">
        <v>250000000000</v>
      </c>
      <c r="I15392">
        <v>340000000</v>
      </c>
      <c r="J15392">
        <v>8.8999999999999999E-3</v>
      </c>
    </row>
    <row r="15393" spans="1:10" customFormat="1" hidden="1" x14ac:dyDescent="0.25">
      <c r="A15393">
        <v>211</v>
      </c>
      <c r="B15393" t="s">
        <v>2077</v>
      </c>
      <c r="C15393" t="s">
        <v>2078</v>
      </c>
      <c r="D15393">
        <v>539273261157</v>
      </c>
      <c r="E15393">
        <v>1</v>
      </c>
      <c r="F15393">
        <v>0</v>
      </c>
      <c r="G15393">
        <v>0</v>
      </c>
      <c r="H15393">
        <v>20000000000</v>
      </c>
      <c r="I15393">
        <v>340000000</v>
      </c>
      <c r="J15393">
        <v>2.9000000000000001E-2</v>
      </c>
    </row>
    <row r="15394" spans="1:10" customFormat="1" hidden="1" x14ac:dyDescent="0.25">
      <c r="A15394">
        <v>211</v>
      </c>
      <c r="B15394" t="s">
        <v>1410</v>
      </c>
      <c r="C15394" t="s">
        <v>1411</v>
      </c>
      <c r="D15394">
        <v>5862317308007</v>
      </c>
      <c r="E15394">
        <v>486414071</v>
      </c>
      <c r="F15394">
        <v>4036845122</v>
      </c>
      <c r="G15394">
        <v>2</v>
      </c>
      <c r="H15394">
        <v>1000000000</v>
      </c>
      <c r="I15394">
        <v>340000000</v>
      </c>
      <c r="J15394">
        <v>3.5000000000000003E-2</v>
      </c>
    </row>
    <row r="15395" spans="1:10" customFormat="1" hidden="1" x14ac:dyDescent="0.25">
      <c r="A15395">
        <v>211</v>
      </c>
      <c r="B15395" t="s">
        <v>752</v>
      </c>
      <c r="C15395" t="s">
        <v>753</v>
      </c>
      <c r="D15395">
        <v>8758479762777</v>
      </c>
      <c r="E15395">
        <v>404183532</v>
      </c>
      <c r="F15395">
        <v>6354169704</v>
      </c>
      <c r="G15395">
        <v>1</v>
      </c>
      <c r="H15395">
        <v>50000000000</v>
      </c>
      <c r="I15395">
        <v>340000000</v>
      </c>
      <c r="J15395">
        <v>0.01</v>
      </c>
    </row>
    <row r="15396" spans="1:10" customFormat="1" hidden="1" x14ac:dyDescent="0.25">
      <c r="A15396">
        <v>211</v>
      </c>
      <c r="B15396" t="s">
        <v>2483</v>
      </c>
      <c r="C15396" t="s">
        <v>2484</v>
      </c>
      <c r="D15396">
        <v>38230098708522</v>
      </c>
      <c r="E15396">
        <v>340000000</v>
      </c>
      <c r="F15396">
        <v>29157622824</v>
      </c>
      <c r="G15396">
        <v>9</v>
      </c>
      <c r="H15396">
        <v>100000000</v>
      </c>
      <c r="I15396">
        <v>340000000</v>
      </c>
      <c r="J15396">
        <v>0</v>
      </c>
    </row>
    <row r="15397" spans="1:10" customFormat="1" hidden="1" x14ac:dyDescent="0.25">
      <c r="A15397">
        <v>211</v>
      </c>
      <c r="B15397" t="s">
        <v>2196</v>
      </c>
      <c r="C15397" t="s">
        <v>2197</v>
      </c>
      <c r="D15397">
        <v>61899486917854</v>
      </c>
      <c r="E15397">
        <v>2711057324</v>
      </c>
      <c r="F15397">
        <v>45050089172</v>
      </c>
      <c r="G15397">
        <v>10</v>
      </c>
      <c r="H15397">
        <v>10000000000</v>
      </c>
      <c r="I15397">
        <v>340000000</v>
      </c>
      <c r="J15397">
        <v>0.05</v>
      </c>
    </row>
    <row r="15398" spans="1:10" customFormat="1" hidden="1" x14ac:dyDescent="0.25">
      <c r="A15398">
        <v>211</v>
      </c>
      <c r="B15398" t="s">
        <v>1444</v>
      </c>
      <c r="C15398" t="s">
        <v>1445</v>
      </c>
      <c r="D15398">
        <v>11682794415344</v>
      </c>
      <c r="E15398">
        <v>470120980</v>
      </c>
      <c r="F15398">
        <v>8544611064</v>
      </c>
      <c r="G15398">
        <v>2</v>
      </c>
      <c r="H15398">
        <v>40000000000</v>
      </c>
      <c r="I15398">
        <v>340000000</v>
      </c>
      <c r="J15398">
        <v>1.4999999999999999E-2</v>
      </c>
    </row>
    <row r="15399" spans="1:10" customFormat="1" hidden="1" x14ac:dyDescent="0.25">
      <c r="A15399">
        <v>211</v>
      </c>
      <c r="B15399" t="s">
        <v>2155</v>
      </c>
      <c r="C15399" t="s">
        <v>2156</v>
      </c>
      <c r="D15399">
        <v>4324329885163</v>
      </c>
      <c r="E15399">
        <v>1</v>
      </c>
      <c r="F15399">
        <v>0</v>
      </c>
      <c r="G15399">
        <v>0</v>
      </c>
      <c r="H15399">
        <v>275000000000</v>
      </c>
      <c r="I15399">
        <v>340000000</v>
      </c>
      <c r="J15399">
        <v>1.2E-2</v>
      </c>
    </row>
    <row r="15400" spans="1:10" customFormat="1" hidden="1" x14ac:dyDescent="0.25">
      <c r="A15400">
        <v>211</v>
      </c>
      <c r="B15400" t="s">
        <v>1686</v>
      </c>
      <c r="C15400" t="s">
        <v>1687</v>
      </c>
      <c r="D15400">
        <v>52095396494992</v>
      </c>
      <c r="E15400">
        <v>1137984291</v>
      </c>
      <c r="F15400">
        <v>39101230282</v>
      </c>
      <c r="G15400">
        <v>11</v>
      </c>
      <c r="H15400">
        <v>770000000000</v>
      </c>
      <c r="I15400">
        <v>340000000</v>
      </c>
      <c r="J15400">
        <v>0.02</v>
      </c>
    </row>
    <row r="15401" spans="1:10" customFormat="1" hidden="1" x14ac:dyDescent="0.25">
      <c r="A15401">
        <v>211</v>
      </c>
      <c r="B15401" t="s">
        <v>1636</v>
      </c>
      <c r="C15401" t="s">
        <v>1637</v>
      </c>
      <c r="D15401">
        <v>2858930043738</v>
      </c>
      <c r="E15401">
        <v>1</v>
      </c>
      <c r="F15401">
        <v>0</v>
      </c>
      <c r="G15401">
        <v>0</v>
      </c>
      <c r="H15401">
        <v>550000000000</v>
      </c>
      <c r="I15401">
        <v>340000000</v>
      </c>
      <c r="J15401">
        <v>2.8000000000000001E-2</v>
      </c>
    </row>
    <row r="15402" spans="1:10" customFormat="1" hidden="1" x14ac:dyDescent="0.25">
      <c r="A15402">
        <v>211</v>
      </c>
      <c r="B15402" t="s">
        <v>343</v>
      </c>
      <c r="C15402" t="s">
        <v>344</v>
      </c>
      <c r="D15402">
        <v>1393314845765</v>
      </c>
      <c r="E15402">
        <v>1</v>
      </c>
      <c r="F15402">
        <v>0</v>
      </c>
      <c r="G15402">
        <v>0</v>
      </c>
      <c r="H15402">
        <v>230000000000</v>
      </c>
      <c r="I15402">
        <v>340000000</v>
      </c>
      <c r="J15402">
        <v>0.05</v>
      </c>
    </row>
    <row r="15403" spans="1:10" customFormat="1" hidden="1" x14ac:dyDescent="0.25">
      <c r="A15403">
        <v>211</v>
      </c>
      <c r="B15403" t="s">
        <v>2462</v>
      </c>
      <c r="C15403" t="s">
        <v>2463</v>
      </c>
      <c r="D15403">
        <v>1333008561641</v>
      </c>
      <c r="E15403">
        <v>1</v>
      </c>
      <c r="F15403">
        <v>0</v>
      </c>
      <c r="G15403">
        <v>0</v>
      </c>
      <c r="H15403">
        <v>50000000000</v>
      </c>
      <c r="I15403">
        <v>340000000</v>
      </c>
      <c r="J15403">
        <v>4.0000000000000001E-3</v>
      </c>
    </row>
    <row r="15404" spans="1:10" customFormat="1" hidden="1" x14ac:dyDescent="0.25">
      <c r="A15404">
        <v>211</v>
      </c>
      <c r="B15404" t="s">
        <v>856</v>
      </c>
      <c r="C15404" t="s">
        <v>857</v>
      </c>
      <c r="D15404">
        <v>249317951673</v>
      </c>
      <c r="E15404">
        <v>1</v>
      </c>
      <c r="F15404">
        <v>0</v>
      </c>
      <c r="G15404">
        <v>0</v>
      </c>
      <c r="H15404">
        <v>33333000000</v>
      </c>
      <c r="I15404">
        <v>420000000</v>
      </c>
      <c r="J15404">
        <v>0</v>
      </c>
    </row>
    <row r="15405" spans="1:10" customFormat="1" hidden="1" x14ac:dyDescent="0.25">
      <c r="A15405">
        <v>211</v>
      </c>
      <c r="B15405" t="s">
        <v>850</v>
      </c>
      <c r="C15405" t="s">
        <v>851</v>
      </c>
      <c r="D15405">
        <v>12297995859</v>
      </c>
      <c r="E15405">
        <v>1</v>
      </c>
      <c r="F15405">
        <v>0</v>
      </c>
      <c r="G15405">
        <v>0</v>
      </c>
      <c r="H15405">
        <v>2222200000</v>
      </c>
      <c r="I15405">
        <v>340000000</v>
      </c>
      <c r="J15405">
        <v>2.8000000000000001E-2</v>
      </c>
    </row>
    <row r="15406" spans="1:10" customFormat="1" hidden="1" x14ac:dyDescent="0.25">
      <c r="A15406">
        <v>211</v>
      </c>
      <c r="B15406" t="s">
        <v>2068</v>
      </c>
      <c r="C15406" t="s">
        <v>2069</v>
      </c>
      <c r="D15406">
        <v>2648508685030</v>
      </c>
      <c r="E15406">
        <v>1</v>
      </c>
      <c r="F15406">
        <v>0</v>
      </c>
      <c r="G15406">
        <v>0</v>
      </c>
      <c r="H15406">
        <v>1000000000</v>
      </c>
      <c r="I15406">
        <v>340000000</v>
      </c>
      <c r="J15406">
        <v>0.01</v>
      </c>
    </row>
    <row r="15407" spans="1:10" customFormat="1" hidden="1" x14ac:dyDescent="0.25">
      <c r="A15407">
        <v>211</v>
      </c>
      <c r="B15407" t="s">
        <v>345</v>
      </c>
      <c r="C15407" t="s">
        <v>346</v>
      </c>
      <c r="D15407">
        <v>2478538976559</v>
      </c>
      <c r="E15407">
        <v>1</v>
      </c>
      <c r="F15407">
        <v>0</v>
      </c>
      <c r="G15407">
        <v>0</v>
      </c>
      <c r="H15407">
        <v>395000000000</v>
      </c>
      <c r="I15407">
        <v>340000000</v>
      </c>
      <c r="J15407">
        <v>0.01</v>
      </c>
    </row>
    <row r="15408" spans="1:10" customFormat="1" hidden="1" x14ac:dyDescent="0.25">
      <c r="A15408">
        <v>211</v>
      </c>
      <c r="B15408" t="s">
        <v>1364</v>
      </c>
      <c r="C15408" t="s">
        <v>1365</v>
      </c>
      <c r="D15408">
        <v>290993981019</v>
      </c>
      <c r="E15408">
        <v>1</v>
      </c>
      <c r="F15408">
        <v>0</v>
      </c>
      <c r="G15408">
        <v>0</v>
      </c>
      <c r="H15408">
        <v>75000000000</v>
      </c>
      <c r="I15408">
        <v>340000000</v>
      </c>
      <c r="J15408">
        <v>0.02</v>
      </c>
    </row>
    <row r="15409" spans="1:10" customFormat="1" hidden="1" x14ac:dyDescent="0.25">
      <c r="A15409">
        <v>211</v>
      </c>
      <c r="B15409" t="s">
        <v>524</v>
      </c>
      <c r="C15409" t="s">
        <v>525</v>
      </c>
      <c r="D15409">
        <v>1892548313690</v>
      </c>
      <c r="E15409">
        <v>351207042</v>
      </c>
      <c r="F15409">
        <v>1109497170</v>
      </c>
      <c r="G15409">
        <v>1</v>
      </c>
      <c r="H15409">
        <v>250000000000</v>
      </c>
      <c r="I15409">
        <v>340000000</v>
      </c>
      <c r="J15409">
        <v>0.01</v>
      </c>
    </row>
    <row r="15410" spans="1:10" customFormat="1" hidden="1" x14ac:dyDescent="0.25">
      <c r="A15410">
        <v>211</v>
      </c>
      <c r="B15410" t="s">
        <v>526</v>
      </c>
      <c r="C15410" t="s">
        <v>527</v>
      </c>
      <c r="D15410">
        <v>56896103118584</v>
      </c>
      <c r="E15410">
        <v>1211320913</v>
      </c>
      <c r="F15410">
        <v>42694724770</v>
      </c>
      <c r="G15410">
        <v>18</v>
      </c>
      <c r="H15410">
        <v>98000000000</v>
      </c>
      <c r="I15410">
        <v>340000000</v>
      </c>
      <c r="J15410">
        <v>0.02</v>
      </c>
    </row>
    <row r="15411" spans="1:10" customFormat="1" hidden="1" x14ac:dyDescent="0.25">
      <c r="A15411">
        <v>211</v>
      </c>
      <c r="B15411" t="s">
        <v>1505</v>
      </c>
      <c r="C15411" t="s">
        <v>1506</v>
      </c>
      <c r="D15411">
        <v>6020669008338</v>
      </c>
      <c r="E15411">
        <v>378748905</v>
      </c>
      <c r="F15411">
        <v>4266685042</v>
      </c>
      <c r="G15411">
        <v>2</v>
      </c>
      <c r="H15411">
        <v>0</v>
      </c>
      <c r="I15411">
        <v>340000000</v>
      </c>
      <c r="J15411">
        <v>8.9999999999999993E-3</v>
      </c>
    </row>
    <row r="15412" spans="1:10" customFormat="1" hidden="1" x14ac:dyDescent="0.25">
      <c r="A15412">
        <v>211</v>
      </c>
      <c r="B15412" t="s">
        <v>150</v>
      </c>
      <c r="C15412" t="s">
        <v>151</v>
      </c>
      <c r="D15412">
        <v>12227862447467</v>
      </c>
      <c r="E15412">
        <v>567438759</v>
      </c>
      <c r="F15412">
        <v>8870111626</v>
      </c>
      <c r="G15412">
        <v>1</v>
      </c>
      <c r="H15412">
        <v>210000000000</v>
      </c>
      <c r="I15412">
        <v>340000000</v>
      </c>
      <c r="J15412">
        <v>2.5000000000000001E-2</v>
      </c>
    </row>
    <row r="15413" spans="1:10" customFormat="1" hidden="1" x14ac:dyDescent="0.25">
      <c r="A15413">
        <v>211</v>
      </c>
      <c r="B15413" t="s">
        <v>1940</v>
      </c>
      <c r="C15413" t="s">
        <v>1941</v>
      </c>
      <c r="D15413">
        <v>1052471560868</v>
      </c>
      <c r="E15413">
        <v>1</v>
      </c>
      <c r="F15413">
        <v>0</v>
      </c>
      <c r="G15413">
        <v>0</v>
      </c>
      <c r="H15413">
        <v>300000000000</v>
      </c>
      <c r="I15413">
        <v>340000000</v>
      </c>
      <c r="J15413">
        <v>0</v>
      </c>
    </row>
    <row r="15414" spans="1:10" customFormat="1" hidden="1" x14ac:dyDescent="0.25">
      <c r="A15414">
        <v>211</v>
      </c>
      <c r="B15414" t="s">
        <v>530</v>
      </c>
      <c r="C15414" t="s">
        <v>531</v>
      </c>
      <c r="D15414">
        <v>165176503020743</v>
      </c>
      <c r="E15414">
        <v>6695804481</v>
      </c>
      <c r="F15414">
        <v>120760285144</v>
      </c>
      <c r="G15414">
        <v>23</v>
      </c>
      <c r="H15414">
        <v>50000000000</v>
      </c>
      <c r="I15414">
        <v>340000000</v>
      </c>
      <c r="J15414">
        <v>0.05</v>
      </c>
    </row>
    <row r="15415" spans="1:10" customFormat="1" hidden="1" x14ac:dyDescent="0.25">
      <c r="A15415">
        <v>211</v>
      </c>
      <c r="B15415" t="s">
        <v>1982</v>
      </c>
      <c r="C15415" t="s">
        <v>1983</v>
      </c>
      <c r="D15415">
        <v>44283042826112</v>
      </c>
      <c r="E15415">
        <v>2031518778</v>
      </c>
      <c r="F15415">
        <v>32138856798</v>
      </c>
      <c r="G15415">
        <v>14</v>
      </c>
      <c r="H15415">
        <v>50000000000</v>
      </c>
      <c r="I15415">
        <v>340000000</v>
      </c>
      <c r="J15415">
        <v>0.05</v>
      </c>
    </row>
    <row r="15416" spans="1:10" customFormat="1" hidden="1" x14ac:dyDescent="0.25">
      <c r="A15416">
        <v>211</v>
      </c>
      <c r="B15416" s="161" t="s">
        <v>837</v>
      </c>
      <c r="C15416" t="s">
        <v>838</v>
      </c>
      <c r="D15416">
        <v>2911298647142</v>
      </c>
      <c r="E15416">
        <v>1</v>
      </c>
      <c r="F15416">
        <v>0</v>
      </c>
      <c r="G15416">
        <v>0</v>
      </c>
      <c r="H15416">
        <v>350000000000</v>
      </c>
      <c r="I15416">
        <v>340000000</v>
      </c>
      <c r="J15416">
        <v>4.2500000000000003E-2</v>
      </c>
    </row>
    <row r="15417" spans="1:10" customFormat="1" hidden="1" x14ac:dyDescent="0.25">
      <c r="A15417">
        <v>211</v>
      </c>
      <c r="B15417" t="s">
        <v>2188</v>
      </c>
      <c r="C15417" t="s">
        <v>2189</v>
      </c>
      <c r="D15417">
        <v>112744409187811</v>
      </c>
      <c r="E15417">
        <v>2944949676</v>
      </c>
      <c r="F15417">
        <v>84226706204</v>
      </c>
      <c r="G15417">
        <v>23</v>
      </c>
      <c r="H15417">
        <v>1470000000000</v>
      </c>
      <c r="I15417">
        <v>340000000</v>
      </c>
      <c r="J15417">
        <v>0.03</v>
      </c>
    </row>
    <row r="15418" spans="1:10" customFormat="1" hidden="1" x14ac:dyDescent="0.25">
      <c r="A15418">
        <v>211</v>
      </c>
      <c r="B15418" t="s">
        <v>351</v>
      </c>
      <c r="C15418" t="s">
        <v>352</v>
      </c>
      <c r="D15418">
        <v>12084935482582</v>
      </c>
      <c r="E15418">
        <v>429893196</v>
      </c>
      <c r="F15418">
        <v>8899426476</v>
      </c>
      <c r="G15418">
        <v>5</v>
      </c>
      <c r="H15418">
        <v>375000000000</v>
      </c>
      <c r="I15418">
        <v>340000000</v>
      </c>
      <c r="J15418">
        <v>0.01</v>
      </c>
    </row>
    <row r="15419" spans="1:10" customFormat="1" hidden="1" x14ac:dyDescent="0.25">
      <c r="A15419">
        <v>211</v>
      </c>
      <c r="B15419" t="s">
        <v>841</v>
      </c>
      <c r="C15419" t="s">
        <v>842</v>
      </c>
      <c r="D15419">
        <v>356771076724</v>
      </c>
      <c r="E15419">
        <v>1</v>
      </c>
      <c r="F15419">
        <v>0</v>
      </c>
      <c r="G15419">
        <v>0</v>
      </c>
      <c r="H15419">
        <v>100000000000</v>
      </c>
      <c r="I15419">
        <v>340000000</v>
      </c>
      <c r="J15419">
        <v>0</v>
      </c>
    </row>
    <row r="15420" spans="1:10" customFormat="1" hidden="1" x14ac:dyDescent="0.25">
      <c r="A15420">
        <v>211</v>
      </c>
      <c r="B15420" t="s">
        <v>189</v>
      </c>
      <c r="C15420" t="s">
        <v>190</v>
      </c>
      <c r="D15420">
        <v>360098075318</v>
      </c>
      <c r="E15420">
        <v>1</v>
      </c>
      <c r="F15420">
        <v>0</v>
      </c>
      <c r="G15420">
        <v>0</v>
      </c>
      <c r="H15420">
        <v>100000000000</v>
      </c>
      <c r="I15420">
        <v>340000000</v>
      </c>
      <c r="J15420">
        <v>2.7E-2</v>
      </c>
    </row>
    <row r="15421" spans="1:10" customFormat="1" hidden="1" x14ac:dyDescent="0.25">
      <c r="A15421">
        <v>211</v>
      </c>
      <c r="B15421" t="s">
        <v>276</v>
      </c>
      <c r="C15421" t="s">
        <v>277</v>
      </c>
      <c r="D15421">
        <v>65922032605972</v>
      </c>
      <c r="E15421">
        <v>1856372715</v>
      </c>
      <c r="F15421">
        <v>49029384468</v>
      </c>
      <c r="G15421">
        <v>9</v>
      </c>
      <c r="H15421">
        <v>300000000000</v>
      </c>
      <c r="I15421">
        <v>340000000</v>
      </c>
      <c r="J15421">
        <v>0.03</v>
      </c>
    </row>
    <row r="15422" spans="1:10" customFormat="1" hidden="1" x14ac:dyDescent="0.25">
      <c r="A15422">
        <v>211</v>
      </c>
      <c r="B15422" t="s">
        <v>367</v>
      </c>
      <c r="C15422" t="s">
        <v>368</v>
      </c>
      <c r="D15422">
        <v>29066518423801</v>
      </c>
      <c r="E15422">
        <v>340000000</v>
      </c>
      <c r="F15422">
        <v>22093496018</v>
      </c>
      <c r="G15422">
        <v>1</v>
      </c>
      <c r="H15422">
        <v>200000000000</v>
      </c>
      <c r="I15422">
        <v>340000000</v>
      </c>
      <c r="J15422">
        <v>0</v>
      </c>
    </row>
    <row r="15423" spans="1:10" customFormat="1" hidden="1" x14ac:dyDescent="0.25">
      <c r="A15423">
        <v>211</v>
      </c>
      <c r="B15423" t="s">
        <v>2101</v>
      </c>
      <c r="C15423" t="s">
        <v>2102</v>
      </c>
      <c r="D15423">
        <v>12722270143766</v>
      </c>
      <c r="E15423">
        <v>529528025</v>
      </c>
      <c r="F15423">
        <v>9286873256</v>
      </c>
      <c r="G15423">
        <v>5</v>
      </c>
      <c r="H15423">
        <v>10000000000</v>
      </c>
      <c r="I15423">
        <v>340000000</v>
      </c>
      <c r="J15423">
        <v>0.02</v>
      </c>
    </row>
    <row r="15424" spans="1:10" customFormat="1" hidden="1" x14ac:dyDescent="0.25">
      <c r="A15424">
        <v>211</v>
      </c>
      <c r="B15424" t="s">
        <v>2318</v>
      </c>
      <c r="C15424" t="s">
        <v>2319</v>
      </c>
      <c r="D15424">
        <v>4924857852658</v>
      </c>
      <c r="E15424">
        <v>374612070</v>
      </c>
      <c r="F15424">
        <v>3426594954</v>
      </c>
      <c r="G15424">
        <v>3</v>
      </c>
      <c r="H15424">
        <v>250000000000</v>
      </c>
      <c r="I15424">
        <v>340000000</v>
      </c>
      <c r="J15424">
        <v>0.01</v>
      </c>
    </row>
    <row r="15425" spans="1:10" customFormat="1" hidden="1" x14ac:dyDescent="0.25">
      <c r="A15425">
        <v>211</v>
      </c>
      <c r="B15425" t="s">
        <v>901</v>
      </c>
      <c r="C15425" t="s">
        <v>902</v>
      </c>
      <c r="D15425">
        <v>4902613996811</v>
      </c>
      <c r="E15425">
        <v>408941174</v>
      </c>
      <c r="F15425">
        <v>3378117564</v>
      </c>
      <c r="G15425">
        <v>1</v>
      </c>
      <c r="H15425">
        <v>1000000000000</v>
      </c>
      <c r="I15425">
        <v>340000000</v>
      </c>
      <c r="J15425">
        <v>0.02</v>
      </c>
    </row>
    <row r="15426" spans="1:10" customFormat="1" hidden="1" x14ac:dyDescent="0.25">
      <c r="A15426">
        <v>211</v>
      </c>
      <c r="B15426" t="s">
        <v>1996</v>
      </c>
      <c r="C15426" t="s">
        <v>1997</v>
      </c>
      <c r="D15426">
        <v>1734317547581</v>
      </c>
      <c r="E15426">
        <v>1</v>
      </c>
      <c r="F15426">
        <v>0</v>
      </c>
      <c r="G15426">
        <v>0</v>
      </c>
      <c r="H15426">
        <v>5000000000</v>
      </c>
      <c r="I15426">
        <v>340000000</v>
      </c>
      <c r="J15426">
        <v>0.05</v>
      </c>
    </row>
    <row r="15427" spans="1:10" customFormat="1" hidden="1" x14ac:dyDescent="0.25">
      <c r="A15427">
        <v>211</v>
      </c>
      <c r="B15427" t="s">
        <v>604</v>
      </c>
      <c r="C15427" t="s">
        <v>605</v>
      </c>
      <c r="D15427">
        <v>5927320651650</v>
      </c>
      <c r="E15427">
        <v>424693249</v>
      </c>
      <c r="F15427">
        <v>4149969245</v>
      </c>
      <c r="G15427">
        <v>1</v>
      </c>
      <c r="H15427">
        <v>200000000000</v>
      </c>
      <c r="I15427">
        <v>340000000</v>
      </c>
      <c r="J15427">
        <v>0.02</v>
      </c>
    </row>
    <row r="15428" spans="1:10" customFormat="1" hidden="1" x14ac:dyDescent="0.25">
      <c r="A15428">
        <v>211</v>
      </c>
      <c r="B15428" t="s">
        <v>2547</v>
      </c>
      <c r="C15428" t="s">
        <v>2548</v>
      </c>
      <c r="D15428">
        <v>3217407083775</v>
      </c>
      <c r="E15428">
        <v>1</v>
      </c>
      <c r="F15428">
        <v>0</v>
      </c>
      <c r="G15428">
        <v>0</v>
      </c>
      <c r="H15428">
        <v>495000000</v>
      </c>
      <c r="I15428">
        <v>345000000</v>
      </c>
      <c r="J15428">
        <v>0.02</v>
      </c>
    </row>
    <row r="15429" spans="1:10" customFormat="1" hidden="1" x14ac:dyDescent="0.25">
      <c r="A15429">
        <v>211</v>
      </c>
      <c r="B15429" t="s">
        <v>1838</v>
      </c>
      <c r="C15429" t="s">
        <v>1839</v>
      </c>
      <c r="D15429">
        <v>1000282536418</v>
      </c>
      <c r="E15429">
        <v>1</v>
      </c>
      <c r="F15429">
        <v>0</v>
      </c>
      <c r="G15429">
        <v>0</v>
      </c>
      <c r="H15429">
        <v>500000000000</v>
      </c>
      <c r="I15429">
        <v>340000000</v>
      </c>
      <c r="J15429">
        <v>2.9000000000000001E-2</v>
      </c>
    </row>
    <row r="15430" spans="1:10" customFormat="1" hidden="1" x14ac:dyDescent="0.25">
      <c r="A15430">
        <v>211</v>
      </c>
      <c r="B15430" t="s">
        <v>357</v>
      </c>
      <c r="C15430" t="s">
        <v>358</v>
      </c>
      <c r="D15430">
        <v>75284250207839</v>
      </c>
      <c r="E15430">
        <v>3171696261</v>
      </c>
      <c r="F15430">
        <v>54958023361</v>
      </c>
      <c r="G15430">
        <v>22</v>
      </c>
      <c r="H15430">
        <v>510000000000</v>
      </c>
      <c r="I15430">
        <v>340000000</v>
      </c>
      <c r="J15430">
        <v>4.9000000000000002E-2</v>
      </c>
    </row>
    <row r="15431" spans="1:10" customFormat="1" hidden="1" x14ac:dyDescent="0.25">
      <c r="A15431">
        <v>211</v>
      </c>
      <c r="B15431" t="s">
        <v>705</v>
      </c>
      <c r="C15431" t="s">
        <v>706</v>
      </c>
      <c r="D15431">
        <v>775837277122</v>
      </c>
      <c r="E15431">
        <v>1</v>
      </c>
      <c r="F15431">
        <v>0</v>
      </c>
      <c r="G15431">
        <v>0</v>
      </c>
      <c r="H15431">
        <v>103000000000</v>
      </c>
      <c r="I15431">
        <v>340000000</v>
      </c>
      <c r="J15431">
        <v>0.02</v>
      </c>
    </row>
    <row r="15432" spans="1:10" customFormat="1" hidden="1" x14ac:dyDescent="0.25">
      <c r="A15432">
        <v>211</v>
      </c>
      <c r="B15432" t="s">
        <v>725</v>
      </c>
      <c r="C15432" t="s">
        <v>726</v>
      </c>
      <c r="D15432">
        <v>253490432135</v>
      </c>
      <c r="E15432">
        <v>195605211</v>
      </c>
      <c r="F15432">
        <v>0</v>
      </c>
      <c r="G15432">
        <v>1</v>
      </c>
      <c r="H15432">
        <v>100000000000</v>
      </c>
      <c r="I15432">
        <v>340000000</v>
      </c>
      <c r="J15432">
        <v>0.03</v>
      </c>
    </row>
    <row r="15433" spans="1:10" customFormat="1" hidden="1" x14ac:dyDescent="0.25">
      <c r="A15433">
        <v>211</v>
      </c>
      <c r="B15433" t="s">
        <v>1494</v>
      </c>
      <c r="C15433" t="s">
        <v>1495</v>
      </c>
      <c r="D15433">
        <v>1247531530800</v>
      </c>
      <c r="E15433">
        <v>1</v>
      </c>
      <c r="F15433">
        <v>0</v>
      </c>
      <c r="G15433">
        <v>0</v>
      </c>
      <c r="H15433">
        <v>106000000000</v>
      </c>
      <c r="I15433">
        <v>360000000</v>
      </c>
      <c r="J15433">
        <v>0.03</v>
      </c>
    </row>
    <row r="15434" spans="1:10" customFormat="1" hidden="1" x14ac:dyDescent="0.25">
      <c r="A15434">
        <v>211</v>
      </c>
      <c r="B15434" t="s">
        <v>579</v>
      </c>
      <c r="C15434" t="s">
        <v>580</v>
      </c>
      <c r="D15434">
        <v>15063104470070</v>
      </c>
      <c r="E15434">
        <v>1059440048</v>
      </c>
      <c r="F15434">
        <v>10629360916</v>
      </c>
      <c r="G15434">
        <v>2</v>
      </c>
      <c r="H15434">
        <v>7467739000000</v>
      </c>
      <c r="I15434">
        <v>500000000</v>
      </c>
      <c r="J15434">
        <v>0.05</v>
      </c>
    </row>
    <row r="15435" spans="1:10" customFormat="1" hidden="1" x14ac:dyDescent="0.25">
      <c r="A15435">
        <v>211</v>
      </c>
      <c r="B15435" t="s">
        <v>1501</v>
      </c>
      <c r="C15435" t="s">
        <v>1502</v>
      </c>
      <c r="D15435">
        <v>13515999817750</v>
      </c>
      <c r="E15435">
        <v>1</v>
      </c>
      <c r="F15435">
        <v>0</v>
      </c>
      <c r="G15435">
        <v>0</v>
      </c>
      <c r="H15435">
        <v>400000000000</v>
      </c>
      <c r="I15435">
        <v>340000000</v>
      </c>
      <c r="J15435">
        <v>8.0000000000000002E-3</v>
      </c>
    </row>
    <row r="15436" spans="1:10" customFormat="1" hidden="1" x14ac:dyDescent="0.25">
      <c r="A15436">
        <v>211</v>
      </c>
      <c r="B15436" t="s">
        <v>846</v>
      </c>
      <c r="C15436" t="s">
        <v>847</v>
      </c>
      <c r="D15436">
        <v>612300235786</v>
      </c>
      <c r="E15436">
        <v>1</v>
      </c>
      <c r="F15436">
        <v>0</v>
      </c>
      <c r="G15436">
        <v>0</v>
      </c>
      <c r="H15436">
        <v>500000000</v>
      </c>
      <c r="I15436">
        <v>340000000</v>
      </c>
      <c r="J15436">
        <v>8.0000000000000002E-3</v>
      </c>
    </row>
    <row r="15437" spans="1:10" customFormat="1" hidden="1" x14ac:dyDescent="0.25">
      <c r="A15437">
        <v>211</v>
      </c>
      <c r="B15437" t="s">
        <v>1068</v>
      </c>
      <c r="C15437" t="s">
        <v>1069</v>
      </c>
      <c r="D15437">
        <v>10531285131381</v>
      </c>
      <c r="E15437">
        <v>1</v>
      </c>
      <c r="F15437">
        <v>0</v>
      </c>
      <c r="G15437">
        <v>4</v>
      </c>
      <c r="H15437">
        <v>2000000000</v>
      </c>
      <c r="I15437">
        <v>340000000</v>
      </c>
      <c r="J15437">
        <v>0.02</v>
      </c>
    </row>
    <row r="15438" spans="1:10" customFormat="1" hidden="1" x14ac:dyDescent="0.25">
      <c r="A15438">
        <v>211</v>
      </c>
      <c r="B15438" t="s">
        <v>794</v>
      </c>
      <c r="C15438" t="s">
        <v>795</v>
      </c>
      <c r="D15438">
        <v>27092487965405</v>
      </c>
      <c r="E15438">
        <v>648657910</v>
      </c>
      <c r="F15438">
        <v>20268536143</v>
      </c>
      <c r="G15438">
        <v>4</v>
      </c>
      <c r="H15438">
        <v>450000000000</v>
      </c>
      <c r="I15438">
        <v>340000000</v>
      </c>
      <c r="J15438">
        <v>1.4999999999999999E-2</v>
      </c>
    </row>
    <row r="15439" spans="1:10" customFormat="1" hidden="1" x14ac:dyDescent="0.25">
      <c r="A15439">
        <v>211</v>
      </c>
      <c r="B15439" t="s">
        <v>1894</v>
      </c>
      <c r="C15439" t="s">
        <v>1895</v>
      </c>
      <c r="D15439">
        <v>3595055819583</v>
      </c>
      <c r="E15439">
        <v>1</v>
      </c>
      <c r="F15439">
        <v>0</v>
      </c>
      <c r="G15439">
        <v>0</v>
      </c>
      <c r="H15439">
        <v>307000000000</v>
      </c>
      <c r="I15439">
        <v>340000000</v>
      </c>
      <c r="J15439">
        <v>0</v>
      </c>
    </row>
    <row r="15440" spans="1:10" customFormat="1" hidden="1" x14ac:dyDescent="0.25">
      <c r="A15440">
        <v>211</v>
      </c>
      <c r="B15440" t="s">
        <v>400</v>
      </c>
      <c r="C15440" t="s">
        <v>401</v>
      </c>
      <c r="D15440">
        <v>6291755883007</v>
      </c>
      <c r="E15440">
        <v>1</v>
      </c>
      <c r="F15440">
        <v>0</v>
      </c>
      <c r="G15440">
        <v>0</v>
      </c>
      <c r="H15440">
        <v>101000000000</v>
      </c>
      <c r="I15440">
        <v>340000000</v>
      </c>
      <c r="J15440">
        <v>8.0000000000000002E-3</v>
      </c>
    </row>
    <row r="15441" spans="1:10" customFormat="1" hidden="1" x14ac:dyDescent="0.25">
      <c r="A15441">
        <v>211</v>
      </c>
      <c r="B15441" t="s">
        <v>944</v>
      </c>
      <c r="C15441" t="s">
        <v>945</v>
      </c>
      <c r="D15441">
        <v>71065626309759</v>
      </c>
      <c r="E15441">
        <v>3064838703</v>
      </c>
      <c r="F15441">
        <v>51771935373</v>
      </c>
      <c r="G15441">
        <v>13</v>
      </c>
      <c r="H15441">
        <v>50000000000</v>
      </c>
      <c r="I15441">
        <v>340000000</v>
      </c>
      <c r="J15441">
        <v>0.05</v>
      </c>
    </row>
    <row r="15442" spans="1:10" customFormat="1" hidden="1" x14ac:dyDescent="0.25">
      <c r="A15442">
        <v>211</v>
      </c>
      <c r="B15442" t="s">
        <v>1151</v>
      </c>
      <c r="C15442" t="s">
        <v>1152</v>
      </c>
      <c r="D15442">
        <v>1331535929487</v>
      </c>
      <c r="E15442">
        <v>1</v>
      </c>
      <c r="F15442">
        <v>0</v>
      </c>
      <c r="G15442">
        <v>0</v>
      </c>
      <c r="H15442">
        <v>149000000000</v>
      </c>
      <c r="I15442">
        <v>340000000</v>
      </c>
      <c r="J15442">
        <v>0.04</v>
      </c>
    </row>
    <row r="15443" spans="1:10" customFormat="1" hidden="1" x14ac:dyDescent="0.25">
      <c r="A15443">
        <v>211</v>
      </c>
      <c r="B15443" t="s">
        <v>2002</v>
      </c>
      <c r="C15443" t="s">
        <v>2003</v>
      </c>
      <c r="D15443">
        <v>5159686584408</v>
      </c>
      <c r="E15443">
        <v>1</v>
      </c>
      <c r="F15443">
        <v>0</v>
      </c>
      <c r="G15443">
        <v>0</v>
      </c>
      <c r="H15443">
        <v>320000000000</v>
      </c>
      <c r="I15443">
        <v>340000000</v>
      </c>
      <c r="J15443">
        <v>0.05</v>
      </c>
    </row>
    <row r="15444" spans="1:10" customFormat="1" hidden="1" x14ac:dyDescent="0.25">
      <c r="A15444">
        <v>211</v>
      </c>
      <c r="B15444" t="s">
        <v>1529</v>
      </c>
      <c r="C15444" t="s">
        <v>1530</v>
      </c>
      <c r="D15444">
        <v>4381848755825</v>
      </c>
      <c r="E15444">
        <v>1</v>
      </c>
      <c r="F15444">
        <v>0</v>
      </c>
      <c r="G15444">
        <v>0</v>
      </c>
      <c r="H15444">
        <v>315000000000</v>
      </c>
      <c r="I15444">
        <v>475000000</v>
      </c>
      <c r="J15444">
        <v>1.7999999999999999E-2</v>
      </c>
    </row>
    <row r="15445" spans="1:10" customFormat="1" hidden="1" x14ac:dyDescent="0.25">
      <c r="A15445">
        <v>211</v>
      </c>
      <c r="B15445" t="s">
        <v>949</v>
      </c>
      <c r="C15445" t="s">
        <v>950</v>
      </c>
      <c r="D15445">
        <v>7818852538340</v>
      </c>
      <c r="E15445">
        <v>396937230</v>
      </c>
      <c r="F15445">
        <v>5636785852</v>
      </c>
      <c r="G15445">
        <v>2</v>
      </c>
      <c r="H15445">
        <v>100000000000</v>
      </c>
      <c r="I15445">
        <v>340000000</v>
      </c>
      <c r="J15445">
        <v>0.01</v>
      </c>
    </row>
    <row r="15446" spans="1:10" customFormat="1" hidden="1" x14ac:dyDescent="0.25">
      <c r="A15446">
        <v>211</v>
      </c>
      <c r="B15446" t="s">
        <v>2117</v>
      </c>
      <c r="C15446" t="s">
        <v>2118</v>
      </c>
      <c r="D15446">
        <v>2331728983429</v>
      </c>
      <c r="E15446">
        <v>1</v>
      </c>
      <c r="F15446">
        <v>0</v>
      </c>
      <c r="G15446">
        <v>0</v>
      </c>
      <c r="H15446">
        <v>711886000000</v>
      </c>
      <c r="I15446">
        <v>340000000</v>
      </c>
      <c r="J15446">
        <v>2.3E-2</v>
      </c>
    </row>
    <row r="15447" spans="1:10" customFormat="1" hidden="1" x14ac:dyDescent="0.25">
      <c r="A15447">
        <v>211</v>
      </c>
      <c r="B15447" t="s">
        <v>2458</v>
      </c>
      <c r="C15447" t="s">
        <v>2459</v>
      </c>
      <c r="D15447">
        <v>51336557685424</v>
      </c>
      <c r="E15447">
        <v>2303655985</v>
      </c>
      <c r="F15447">
        <v>37309463716</v>
      </c>
      <c r="G15447">
        <v>14</v>
      </c>
      <c r="H15447">
        <v>50000000000</v>
      </c>
      <c r="I15447">
        <v>340000000</v>
      </c>
      <c r="J15447">
        <v>0.05</v>
      </c>
    </row>
    <row r="15448" spans="1:10" customFormat="1" hidden="1" x14ac:dyDescent="0.25">
      <c r="A15448">
        <v>211</v>
      </c>
      <c r="B15448" t="s">
        <v>891</v>
      </c>
      <c r="C15448" t="s">
        <v>892</v>
      </c>
      <c r="D15448">
        <v>6157355308914</v>
      </c>
      <c r="E15448">
        <v>472497175</v>
      </c>
      <c r="F15448">
        <v>4284075325</v>
      </c>
      <c r="G15448">
        <v>2</v>
      </c>
      <c r="H15448">
        <v>1000000000000</v>
      </c>
      <c r="I15448">
        <v>340000000</v>
      </c>
      <c r="J15448">
        <v>0.03</v>
      </c>
    </row>
    <row r="15449" spans="1:10" customFormat="1" hidden="1" x14ac:dyDescent="0.25">
      <c r="A15449">
        <v>211</v>
      </c>
      <c r="B15449" t="s">
        <v>536</v>
      </c>
      <c r="C15449" t="s">
        <v>537</v>
      </c>
      <c r="D15449">
        <v>491721065124</v>
      </c>
      <c r="E15449">
        <v>1</v>
      </c>
      <c r="F15449">
        <v>0</v>
      </c>
      <c r="G15449">
        <v>0</v>
      </c>
      <c r="H15449">
        <v>168000000000</v>
      </c>
      <c r="I15449">
        <v>340000000</v>
      </c>
      <c r="J15449">
        <v>3.5999999999999997E-2</v>
      </c>
    </row>
    <row r="15450" spans="1:10" customFormat="1" hidden="1" x14ac:dyDescent="0.25">
      <c r="A15450">
        <v>211</v>
      </c>
      <c r="B15450" t="s">
        <v>2304</v>
      </c>
      <c r="C15450" t="s">
        <v>2305</v>
      </c>
      <c r="D15450">
        <v>27601204861282</v>
      </c>
      <c r="E15450">
        <v>1387828293</v>
      </c>
      <c r="F15450">
        <v>19908737568</v>
      </c>
      <c r="G15450">
        <v>6</v>
      </c>
      <c r="H15450">
        <v>0</v>
      </c>
      <c r="I15450">
        <v>340000000</v>
      </c>
      <c r="J15450">
        <v>0.05</v>
      </c>
    </row>
    <row r="15451" spans="1:10" customFormat="1" hidden="1" x14ac:dyDescent="0.25">
      <c r="A15451">
        <v>211</v>
      </c>
      <c r="B15451" t="s">
        <v>2337</v>
      </c>
      <c r="C15451" t="s">
        <v>2338</v>
      </c>
      <c r="D15451">
        <v>94511860029536</v>
      </c>
      <c r="E15451">
        <v>3969229573</v>
      </c>
      <c r="F15451">
        <v>68955361903</v>
      </c>
      <c r="G15451">
        <v>18</v>
      </c>
      <c r="H15451">
        <v>10000000000</v>
      </c>
      <c r="I15451">
        <v>340000000</v>
      </c>
      <c r="J15451">
        <v>0.05</v>
      </c>
    </row>
    <row r="15452" spans="1:10" customFormat="1" hidden="1" x14ac:dyDescent="0.25">
      <c r="A15452">
        <v>211</v>
      </c>
      <c r="B15452" t="s">
        <v>2170</v>
      </c>
      <c r="C15452" t="s">
        <v>2171</v>
      </c>
      <c r="D15452">
        <v>795743755728</v>
      </c>
      <c r="E15452">
        <v>1</v>
      </c>
      <c r="F15452">
        <v>0</v>
      </c>
      <c r="G15452">
        <v>0</v>
      </c>
      <c r="H15452">
        <v>250000000000</v>
      </c>
      <c r="I15452">
        <v>340000000</v>
      </c>
      <c r="J15452">
        <v>0.03</v>
      </c>
    </row>
    <row r="15453" spans="1:10" customFormat="1" hidden="1" x14ac:dyDescent="0.25">
      <c r="A15453">
        <v>211</v>
      </c>
      <c r="B15453" t="s">
        <v>2354</v>
      </c>
      <c r="D15453">
        <v>20466977</v>
      </c>
      <c r="E15453">
        <v>1</v>
      </c>
      <c r="F15453">
        <v>0</v>
      </c>
      <c r="G15453">
        <v>0</v>
      </c>
      <c r="H15453">
        <v>500000000</v>
      </c>
      <c r="I15453">
        <v>340000000</v>
      </c>
      <c r="J15453">
        <v>1</v>
      </c>
    </row>
    <row r="15454" spans="1:10" customFormat="1" hidden="1" x14ac:dyDescent="0.25">
      <c r="A15454">
        <v>211</v>
      </c>
      <c r="B15454" t="s">
        <v>1665</v>
      </c>
      <c r="C15454" t="s">
        <v>1666</v>
      </c>
      <c r="D15454">
        <v>9674231468165</v>
      </c>
      <c r="E15454">
        <v>1</v>
      </c>
      <c r="F15454">
        <v>0</v>
      </c>
      <c r="G15454">
        <v>2</v>
      </c>
      <c r="H15454">
        <v>700000000000</v>
      </c>
      <c r="I15454">
        <v>340000000</v>
      </c>
      <c r="J15454">
        <v>0.01</v>
      </c>
    </row>
    <row r="15455" spans="1:10" customFormat="1" hidden="1" x14ac:dyDescent="0.25">
      <c r="A15455">
        <v>211</v>
      </c>
      <c r="B15455" t="s">
        <v>1873</v>
      </c>
      <c r="C15455" t="s">
        <v>1874</v>
      </c>
      <c r="D15455">
        <v>5886533224239</v>
      </c>
      <c r="E15455">
        <v>550244568</v>
      </c>
      <c r="F15455">
        <v>3994646804</v>
      </c>
      <c r="G15455">
        <v>1</v>
      </c>
      <c r="H15455">
        <v>500000000000</v>
      </c>
      <c r="I15455">
        <v>340000000</v>
      </c>
      <c r="J15455">
        <v>0.05</v>
      </c>
    </row>
    <row r="15456" spans="1:10" customFormat="1" hidden="1" x14ac:dyDescent="0.25">
      <c r="A15456">
        <v>211</v>
      </c>
      <c r="B15456" t="s">
        <v>2368</v>
      </c>
      <c r="C15456" t="s">
        <v>2369</v>
      </c>
      <c r="D15456">
        <v>1547838136762</v>
      </c>
      <c r="E15456">
        <v>1</v>
      </c>
      <c r="F15456">
        <v>0</v>
      </c>
      <c r="G15456">
        <v>0</v>
      </c>
      <c r="H15456">
        <v>600000000000</v>
      </c>
      <c r="I15456">
        <v>340000000</v>
      </c>
      <c r="J15456">
        <v>0.03</v>
      </c>
    </row>
    <row r="15457" spans="1:10" customFormat="1" hidden="1" x14ac:dyDescent="0.25">
      <c r="A15457">
        <v>211</v>
      </c>
      <c r="B15457" t="s">
        <v>337</v>
      </c>
      <c r="C15457" t="s">
        <v>338</v>
      </c>
      <c r="D15457">
        <v>8090011774017</v>
      </c>
      <c r="E15457">
        <v>369514870</v>
      </c>
      <c r="F15457">
        <v>5873459212</v>
      </c>
      <c r="G15457">
        <v>1</v>
      </c>
      <c r="H15457">
        <v>100000000000</v>
      </c>
      <c r="I15457">
        <v>340000000</v>
      </c>
      <c r="J15457">
        <v>5.0000000000000001E-3</v>
      </c>
    </row>
    <row r="15458" spans="1:10" customFormat="1" hidden="1" x14ac:dyDescent="0.25">
      <c r="A15458">
        <v>211</v>
      </c>
      <c r="B15458" t="s">
        <v>818</v>
      </c>
      <c r="C15458" t="s">
        <v>819</v>
      </c>
      <c r="D15458">
        <v>29511243215989</v>
      </c>
      <c r="E15458">
        <v>1001787331</v>
      </c>
      <c r="F15458">
        <v>21799871838</v>
      </c>
      <c r="G15458">
        <v>8</v>
      </c>
      <c r="H15458">
        <v>1000000000000</v>
      </c>
      <c r="I15458">
        <v>500000000</v>
      </c>
      <c r="J15458">
        <v>2.2499999999999999E-2</v>
      </c>
    </row>
    <row r="15459" spans="1:10" customFormat="1" hidden="1" x14ac:dyDescent="0.25">
      <c r="A15459">
        <v>211</v>
      </c>
      <c r="B15459" t="s">
        <v>544</v>
      </c>
      <c r="C15459" t="s">
        <v>545</v>
      </c>
      <c r="D15459">
        <v>2567696893148</v>
      </c>
      <c r="E15459">
        <v>372823780</v>
      </c>
      <c r="F15459">
        <v>1608365221</v>
      </c>
      <c r="G15459">
        <v>1</v>
      </c>
      <c r="H15459">
        <v>1000000000</v>
      </c>
      <c r="I15459">
        <v>340000000</v>
      </c>
      <c r="J15459">
        <v>0.02</v>
      </c>
    </row>
    <row r="15460" spans="1:10" customFormat="1" hidden="1" x14ac:dyDescent="0.25">
      <c r="A15460">
        <v>211</v>
      </c>
      <c r="B15460" t="s">
        <v>1404</v>
      </c>
      <c r="C15460" t="s">
        <v>1405</v>
      </c>
      <c r="D15460">
        <v>816513489649</v>
      </c>
      <c r="E15460">
        <v>1</v>
      </c>
      <c r="F15460">
        <v>0</v>
      </c>
      <c r="G15460">
        <v>0</v>
      </c>
      <c r="H15460">
        <v>816269000000</v>
      </c>
      <c r="I15460">
        <v>340000000</v>
      </c>
      <c r="J15460">
        <v>0.03</v>
      </c>
    </row>
    <row r="15461" spans="1:10" customFormat="1" hidden="1" x14ac:dyDescent="0.25">
      <c r="A15461">
        <v>211</v>
      </c>
      <c r="B15461" t="s">
        <v>2075</v>
      </c>
      <c r="C15461" t="s">
        <v>2076</v>
      </c>
      <c r="D15461">
        <v>1619688942121</v>
      </c>
      <c r="E15461">
        <v>1</v>
      </c>
      <c r="F15461">
        <v>0</v>
      </c>
      <c r="G15461">
        <v>0</v>
      </c>
      <c r="H15461">
        <v>500000000000</v>
      </c>
      <c r="I15461">
        <v>340000000</v>
      </c>
      <c r="J15461">
        <v>1.7999999999999999E-2</v>
      </c>
    </row>
    <row r="15462" spans="1:10" customFormat="1" hidden="1" x14ac:dyDescent="0.25">
      <c r="A15462">
        <v>211</v>
      </c>
      <c r="B15462" t="s">
        <v>2261</v>
      </c>
      <c r="C15462" t="s">
        <v>2262</v>
      </c>
      <c r="D15462">
        <v>3031810961778</v>
      </c>
      <c r="E15462">
        <v>360006766</v>
      </c>
      <c r="F15462">
        <v>1980669857</v>
      </c>
      <c r="G15462">
        <v>1</v>
      </c>
      <c r="H15462">
        <v>500000000000</v>
      </c>
      <c r="I15462">
        <v>340000000</v>
      </c>
      <c r="J15462">
        <v>0.01</v>
      </c>
    </row>
    <row r="15463" spans="1:10" customFormat="1" hidden="1" x14ac:dyDescent="0.25">
      <c r="A15463">
        <v>211</v>
      </c>
      <c r="B15463" t="s">
        <v>2341</v>
      </c>
      <c r="C15463" t="s">
        <v>93</v>
      </c>
      <c r="D15463">
        <v>76545120363750</v>
      </c>
      <c r="E15463">
        <v>3277082685</v>
      </c>
      <c r="F15463">
        <v>55804571032</v>
      </c>
      <c r="G15463">
        <v>16</v>
      </c>
      <c r="H15463">
        <v>250000000000</v>
      </c>
      <c r="I15463">
        <v>340000000</v>
      </c>
      <c r="J15463">
        <v>0.05</v>
      </c>
    </row>
    <row r="15464" spans="1:10" customFormat="1" hidden="1" x14ac:dyDescent="0.25">
      <c r="A15464">
        <v>211</v>
      </c>
      <c r="B15464" t="s">
        <v>2435</v>
      </c>
      <c r="C15464" t="s">
        <v>2436</v>
      </c>
      <c r="D15464">
        <v>1113866429706</v>
      </c>
      <c r="E15464">
        <v>1</v>
      </c>
      <c r="F15464">
        <v>0</v>
      </c>
      <c r="G15464">
        <v>0</v>
      </c>
      <c r="H15464">
        <v>45000000000</v>
      </c>
      <c r="I15464">
        <v>340000000</v>
      </c>
      <c r="J15464">
        <v>0.05</v>
      </c>
    </row>
    <row r="15465" spans="1:10" customFormat="1" hidden="1" x14ac:dyDescent="0.25">
      <c r="A15465">
        <v>211</v>
      </c>
      <c r="B15465" t="s">
        <v>2105</v>
      </c>
      <c r="C15465" t="s">
        <v>2106</v>
      </c>
      <c r="D15465">
        <v>10583386031800</v>
      </c>
      <c r="E15465">
        <v>418359050</v>
      </c>
      <c r="F15465">
        <v>7757546010</v>
      </c>
      <c r="G15465">
        <v>1</v>
      </c>
      <c r="H15465">
        <v>940000000000</v>
      </c>
      <c r="I15465">
        <v>340000000</v>
      </c>
      <c r="J15465">
        <v>0.01</v>
      </c>
    </row>
    <row r="15466" spans="1:10" customFormat="1" hidden="1" x14ac:dyDescent="0.25">
      <c r="A15466">
        <v>211</v>
      </c>
      <c r="B15466" t="s">
        <v>1865</v>
      </c>
      <c r="C15466" t="s">
        <v>1866</v>
      </c>
      <c r="D15466">
        <v>10354142155</v>
      </c>
      <c r="E15466">
        <v>1</v>
      </c>
      <c r="F15466">
        <v>0</v>
      </c>
      <c r="G15466">
        <v>0</v>
      </c>
      <c r="H15466">
        <v>5000000000</v>
      </c>
      <c r="I15466">
        <v>340000000</v>
      </c>
      <c r="J15466">
        <v>1.4999999999999999E-2</v>
      </c>
    </row>
    <row r="15467" spans="1:10" customFormat="1" hidden="1" x14ac:dyDescent="0.25">
      <c r="A15467">
        <v>211</v>
      </c>
      <c r="B15467" t="s">
        <v>1316</v>
      </c>
      <c r="C15467" t="s">
        <v>1317</v>
      </c>
      <c r="D15467">
        <v>214150221806</v>
      </c>
      <c r="E15467">
        <v>1</v>
      </c>
      <c r="F15467">
        <v>0</v>
      </c>
      <c r="G15467">
        <v>0</v>
      </c>
      <c r="H15467">
        <v>100000000</v>
      </c>
      <c r="I15467">
        <v>340000000</v>
      </c>
      <c r="J15467">
        <v>0.01</v>
      </c>
    </row>
    <row r="15468" spans="1:10" customFormat="1" hidden="1" x14ac:dyDescent="0.25">
      <c r="A15468">
        <v>211</v>
      </c>
      <c r="B15468" t="s">
        <v>2236</v>
      </c>
      <c r="C15468" t="s">
        <v>2237</v>
      </c>
      <c r="D15468">
        <v>5097616242</v>
      </c>
      <c r="E15468">
        <v>1</v>
      </c>
      <c r="F15468">
        <v>0</v>
      </c>
      <c r="G15468">
        <v>0</v>
      </c>
      <c r="H15468">
        <v>5000000000</v>
      </c>
      <c r="I15468">
        <v>340000000</v>
      </c>
      <c r="J15468">
        <v>0</v>
      </c>
    </row>
    <row r="15469" spans="1:10" customFormat="1" hidden="1" x14ac:dyDescent="0.25">
      <c r="A15469">
        <v>211</v>
      </c>
      <c r="B15469" t="s">
        <v>2141</v>
      </c>
      <c r="C15469" t="s">
        <v>2142</v>
      </c>
      <c r="D15469">
        <v>8150364450798</v>
      </c>
      <c r="E15469">
        <v>637433369</v>
      </c>
      <c r="F15469">
        <v>5651234012</v>
      </c>
      <c r="G15469">
        <v>4</v>
      </c>
      <c r="H15469">
        <v>95000000</v>
      </c>
      <c r="I15469">
        <v>340000000</v>
      </c>
      <c r="J15469">
        <v>0.05</v>
      </c>
    </row>
    <row r="15470" spans="1:10" customFormat="1" hidden="1" x14ac:dyDescent="0.25">
      <c r="A15470">
        <v>211</v>
      </c>
      <c r="B15470" t="s">
        <v>1688</v>
      </c>
      <c r="C15470" t="s">
        <v>1689</v>
      </c>
      <c r="D15470">
        <v>17370614894554</v>
      </c>
      <c r="E15470">
        <v>470684474</v>
      </c>
      <c r="F15470">
        <v>12937762995</v>
      </c>
      <c r="G15470">
        <v>4</v>
      </c>
      <c r="H15470">
        <v>300000000000</v>
      </c>
      <c r="I15470">
        <v>340000000</v>
      </c>
      <c r="J15470">
        <v>0.01</v>
      </c>
    </row>
    <row r="15471" spans="1:10" customFormat="1" hidden="1" x14ac:dyDescent="0.25">
      <c r="A15471">
        <v>211</v>
      </c>
      <c r="B15471" t="s">
        <v>2362</v>
      </c>
      <c r="C15471" t="s">
        <v>2363</v>
      </c>
      <c r="D15471">
        <v>377714097781</v>
      </c>
      <c r="E15471">
        <v>1</v>
      </c>
      <c r="F15471">
        <v>0</v>
      </c>
      <c r="G15471">
        <v>0</v>
      </c>
      <c r="H15471">
        <v>100000000000</v>
      </c>
      <c r="I15471">
        <v>340000000</v>
      </c>
      <c r="J15471">
        <v>4.2500000000000003E-2</v>
      </c>
    </row>
    <row r="15472" spans="1:10" customFormat="1" hidden="1" x14ac:dyDescent="0.25">
      <c r="A15472">
        <v>211</v>
      </c>
      <c r="B15472" t="s">
        <v>1551</v>
      </c>
      <c r="C15472" t="s">
        <v>1328</v>
      </c>
      <c r="D15472">
        <v>385153852488</v>
      </c>
      <c r="E15472">
        <v>1</v>
      </c>
      <c r="F15472">
        <v>0</v>
      </c>
      <c r="G15472">
        <v>0</v>
      </c>
      <c r="H15472">
        <v>100000000</v>
      </c>
      <c r="I15472">
        <v>340000000</v>
      </c>
      <c r="J15472">
        <v>0.02</v>
      </c>
    </row>
    <row r="15473" spans="1:10" customFormat="1" hidden="1" x14ac:dyDescent="0.25">
      <c r="A15473">
        <v>211</v>
      </c>
      <c r="B15473" t="s">
        <v>1809</v>
      </c>
      <c r="C15473" t="s">
        <v>588</v>
      </c>
      <c r="D15473">
        <v>21835442059951</v>
      </c>
      <c r="E15473">
        <v>340000000</v>
      </c>
      <c r="F15473">
        <v>16509480060</v>
      </c>
      <c r="G15473">
        <v>5</v>
      </c>
      <c r="H15473">
        <v>70000000000</v>
      </c>
      <c r="I15473">
        <v>340000000</v>
      </c>
      <c r="J15473">
        <v>0</v>
      </c>
    </row>
    <row r="15474" spans="1:10" customFormat="1" hidden="1" x14ac:dyDescent="0.25">
      <c r="A15474">
        <v>211</v>
      </c>
      <c r="B15474" t="s">
        <v>501</v>
      </c>
      <c r="C15474" t="s">
        <v>502</v>
      </c>
      <c r="D15474">
        <v>5832766757436</v>
      </c>
      <c r="E15474">
        <v>371225842</v>
      </c>
      <c r="F15474">
        <v>4132219809</v>
      </c>
      <c r="G15474">
        <v>1</v>
      </c>
      <c r="H15474">
        <v>513000000000</v>
      </c>
      <c r="I15474">
        <v>340000000</v>
      </c>
      <c r="J15474">
        <v>7.4999999999999997E-3</v>
      </c>
    </row>
    <row r="15475" spans="1:10" customFormat="1" hidden="1" x14ac:dyDescent="0.25">
      <c r="A15475">
        <v>211</v>
      </c>
      <c r="B15475" s="161" t="s">
        <v>917</v>
      </c>
      <c r="C15475" t="s">
        <v>918</v>
      </c>
      <c r="D15475">
        <v>3372335391646</v>
      </c>
      <c r="E15475">
        <v>1</v>
      </c>
      <c r="F15475">
        <v>0</v>
      </c>
      <c r="G15475">
        <v>0</v>
      </c>
      <c r="H15475">
        <v>280000000000</v>
      </c>
      <c r="I15475">
        <v>340000000</v>
      </c>
      <c r="J15475">
        <v>0.02</v>
      </c>
    </row>
    <row r="15476" spans="1:10" customFormat="1" hidden="1" x14ac:dyDescent="0.25">
      <c r="A15476">
        <v>211</v>
      </c>
      <c r="B15476" t="s">
        <v>286</v>
      </c>
      <c r="C15476" t="s">
        <v>287</v>
      </c>
      <c r="D15476">
        <v>118555291189</v>
      </c>
      <c r="E15476">
        <v>1</v>
      </c>
      <c r="F15476">
        <v>0</v>
      </c>
      <c r="G15476">
        <v>0</v>
      </c>
      <c r="H15476">
        <v>9000000000</v>
      </c>
      <c r="I15476">
        <v>340000000</v>
      </c>
      <c r="J15476">
        <v>0.04</v>
      </c>
    </row>
    <row r="15477" spans="1:10" customFormat="1" hidden="1" x14ac:dyDescent="0.25">
      <c r="A15477">
        <v>211</v>
      </c>
      <c r="B15477" t="s">
        <v>304</v>
      </c>
      <c r="C15477" t="s">
        <v>305</v>
      </c>
      <c r="D15477">
        <v>34542069098061</v>
      </c>
      <c r="E15477">
        <v>1627870672</v>
      </c>
      <c r="F15477">
        <v>25030115889</v>
      </c>
      <c r="G15477">
        <v>11</v>
      </c>
      <c r="H15477">
        <v>158900000000</v>
      </c>
      <c r="I15477">
        <v>340000000</v>
      </c>
      <c r="J15477">
        <v>4.8934999999999999E-2</v>
      </c>
    </row>
    <row r="15478" spans="1:10" customFormat="1" hidden="1" x14ac:dyDescent="0.25">
      <c r="A15478">
        <v>211</v>
      </c>
      <c r="B15478" t="s">
        <v>2019</v>
      </c>
      <c r="C15478" t="s">
        <v>2020</v>
      </c>
      <c r="D15478">
        <v>643994471996</v>
      </c>
      <c r="E15478">
        <v>1</v>
      </c>
      <c r="F15478">
        <v>0</v>
      </c>
      <c r="G15478">
        <v>0</v>
      </c>
      <c r="H15478">
        <v>100000000000</v>
      </c>
      <c r="I15478">
        <v>340000000</v>
      </c>
      <c r="J15478">
        <v>0.01</v>
      </c>
    </row>
    <row r="15479" spans="1:10" customFormat="1" hidden="1" x14ac:dyDescent="0.25">
      <c r="A15479">
        <v>211</v>
      </c>
      <c r="B15479" t="s">
        <v>565</v>
      </c>
      <c r="C15479" t="s">
        <v>566</v>
      </c>
      <c r="D15479">
        <v>136406435152</v>
      </c>
      <c r="E15479">
        <v>1</v>
      </c>
      <c r="F15479">
        <v>0</v>
      </c>
      <c r="G15479">
        <v>0</v>
      </c>
      <c r="H15479">
        <v>1000000000</v>
      </c>
      <c r="I15479">
        <v>340000000</v>
      </c>
      <c r="J15479">
        <v>0</v>
      </c>
    </row>
    <row r="15480" spans="1:10" customFormat="1" hidden="1" x14ac:dyDescent="0.25">
      <c r="A15480">
        <v>211</v>
      </c>
      <c r="B15480" t="s">
        <v>1553</v>
      </c>
      <c r="C15480" t="s">
        <v>1554</v>
      </c>
      <c r="D15480">
        <v>421473165564</v>
      </c>
      <c r="E15480">
        <v>1</v>
      </c>
      <c r="F15480">
        <v>0</v>
      </c>
      <c r="G15480">
        <v>0</v>
      </c>
      <c r="H15480">
        <v>88000000000</v>
      </c>
      <c r="I15480">
        <v>340000000</v>
      </c>
      <c r="J15480">
        <v>3.5000000000000003E-2</v>
      </c>
    </row>
    <row r="15481" spans="1:10" customFormat="1" hidden="1" x14ac:dyDescent="0.25">
      <c r="A15481">
        <v>211</v>
      </c>
      <c r="B15481" t="s">
        <v>1703</v>
      </c>
      <c r="C15481" t="s">
        <v>1704</v>
      </c>
      <c r="D15481">
        <v>482852543488</v>
      </c>
      <c r="E15481">
        <v>1</v>
      </c>
      <c r="F15481">
        <v>0</v>
      </c>
      <c r="G15481">
        <v>0</v>
      </c>
      <c r="H15481">
        <v>1000000000</v>
      </c>
      <c r="I15481">
        <v>340000000</v>
      </c>
      <c r="J15481">
        <v>3.5000000000000003E-2</v>
      </c>
    </row>
    <row r="15482" spans="1:10" customFormat="1" hidden="1" x14ac:dyDescent="0.25">
      <c r="A15482">
        <v>211</v>
      </c>
      <c r="B15482" t="s">
        <v>1290</v>
      </c>
      <c r="C15482" t="s">
        <v>1291</v>
      </c>
      <c r="D15482">
        <v>346452868191</v>
      </c>
      <c r="E15482">
        <v>1</v>
      </c>
      <c r="F15482">
        <v>0</v>
      </c>
      <c r="G15482">
        <v>0</v>
      </c>
      <c r="H15482">
        <v>1000000</v>
      </c>
      <c r="I15482">
        <v>340000000</v>
      </c>
      <c r="J15482">
        <v>0</v>
      </c>
    </row>
    <row r="15483" spans="1:10" customFormat="1" hidden="1" x14ac:dyDescent="0.25">
      <c r="A15483">
        <v>211</v>
      </c>
      <c r="B15483" t="s">
        <v>1705</v>
      </c>
      <c r="C15483" t="s">
        <v>1706</v>
      </c>
      <c r="D15483">
        <v>1423001998020</v>
      </c>
      <c r="E15483">
        <v>1</v>
      </c>
      <c r="F15483">
        <v>0</v>
      </c>
      <c r="G15483">
        <v>0</v>
      </c>
      <c r="H15483">
        <v>100000000</v>
      </c>
      <c r="I15483">
        <v>340000000</v>
      </c>
      <c r="J15483">
        <v>0</v>
      </c>
    </row>
    <row r="15484" spans="1:10" customFormat="1" hidden="1" x14ac:dyDescent="0.25">
      <c r="A15484">
        <v>211</v>
      </c>
      <c r="B15484" t="s">
        <v>1675</v>
      </c>
      <c r="C15484" t="s">
        <v>1676</v>
      </c>
      <c r="D15484">
        <v>63212414137102</v>
      </c>
      <c r="E15484">
        <v>824341905</v>
      </c>
      <c r="F15484">
        <v>47949848681</v>
      </c>
      <c r="G15484">
        <v>14</v>
      </c>
      <c r="H15484">
        <v>10000000000</v>
      </c>
      <c r="I15484">
        <v>340000000</v>
      </c>
      <c r="J15484">
        <v>0.01</v>
      </c>
    </row>
    <row r="15485" spans="1:10" customFormat="1" hidden="1" x14ac:dyDescent="0.25">
      <c r="A15485">
        <v>211</v>
      </c>
      <c r="B15485" s="161" t="s">
        <v>2542</v>
      </c>
      <c r="C15485" t="s">
        <v>746</v>
      </c>
      <c r="D15485">
        <v>986242974769</v>
      </c>
      <c r="E15485">
        <v>1</v>
      </c>
      <c r="F15485">
        <v>0</v>
      </c>
      <c r="G15485">
        <v>0</v>
      </c>
      <c r="H15485">
        <v>50000000000</v>
      </c>
      <c r="I15485">
        <v>340000000</v>
      </c>
      <c r="J15485">
        <v>0.01</v>
      </c>
    </row>
    <row r="15486" spans="1:10" customFormat="1" hidden="1" x14ac:dyDescent="0.25">
      <c r="A15486">
        <v>211</v>
      </c>
      <c r="B15486" t="s">
        <v>2479</v>
      </c>
      <c r="C15486" t="s">
        <v>2480</v>
      </c>
      <c r="D15486">
        <v>54335156396766</v>
      </c>
      <c r="E15486">
        <v>795508006</v>
      </c>
      <c r="F15486">
        <v>41135292679</v>
      </c>
      <c r="G15486">
        <v>10</v>
      </c>
      <c r="H15486">
        <v>115000000000</v>
      </c>
      <c r="I15486">
        <v>380000000</v>
      </c>
      <c r="J15486">
        <v>0.01</v>
      </c>
    </row>
    <row r="15487" spans="1:10" customFormat="1" hidden="1" x14ac:dyDescent="0.25">
      <c r="A15487">
        <v>211</v>
      </c>
      <c r="B15487" t="s">
        <v>2314</v>
      </c>
      <c r="C15487" t="s">
        <v>2315</v>
      </c>
      <c r="D15487">
        <v>54680018251808</v>
      </c>
      <c r="E15487">
        <v>2432652667</v>
      </c>
      <c r="F15487">
        <v>39760400687</v>
      </c>
      <c r="G15487">
        <v>14</v>
      </c>
      <c r="H15487">
        <v>50000000000</v>
      </c>
      <c r="I15487">
        <v>340000000</v>
      </c>
      <c r="J15487">
        <v>0.05</v>
      </c>
    </row>
    <row r="15488" spans="1:10" customFormat="1" hidden="1" x14ac:dyDescent="0.25">
      <c r="A15488">
        <v>211</v>
      </c>
      <c r="B15488" t="s">
        <v>2392</v>
      </c>
      <c r="C15488" t="s">
        <v>2393</v>
      </c>
      <c r="D15488">
        <v>60673525312</v>
      </c>
      <c r="E15488">
        <v>1</v>
      </c>
      <c r="F15488">
        <v>0</v>
      </c>
      <c r="G15488">
        <v>0</v>
      </c>
      <c r="H15488">
        <v>27071821255</v>
      </c>
      <c r="I15488">
        <v>340000000</v>
      </c>
      <c r="J15488">
        <v>0.02</v>
      </c>
    </row>
    <row r="15489" spans="1:10" customFormat="1" hidden="1" x14ac:dyDescent="0.25">
      <c r="A15489">
        <v>211</v>
      </c>
      <c r="B15489" t="s">
        <v>636</v>
      </c>
      <c r="C15489" t="s">
        <v>637</v>
      </c>
      <c r="D15489">
        <v>752477307883</v>
      </c>
      <c r="E15489">
        <v>1</v>
      </c>
      <c r="F15489">
        <v>0</v>
      </c>
      <c r="G15489">
        <v>0</v>
      </c>
      <c r="H15489">
        <v>300000000000</v>
      </c>
      <c r="I15489">
        <v>340000000</v>
      </c>
      <c r="J15489">
        <v>0.03</v>
      </c>
    </row>
    <row r="15490" spans="1:10" customFormat="1" hidden="1" x14ac:dyDescent="0.25">
      <c r="A15490">
        <v>211</v>
      </c>
      <c r="B15490" t="s">
        <v>1571</v>
      </c>
      <c r="C15490" t="s">
        <v>1572</v>
      </c>
      <c r="D15490">
        <v>57781266992268</v>
      </c>
      <c r="E15490">
        <v>782435611</v>
      </c>
      <c r="F15490">
        <v>43801125489</v>
      </c>
      <c r="G15490">
        <v>15</v>
      </c>
      <c r="H15490">
        <v>10000000000</v>
      </c>
      <c r="I15490">
        <v>340000000</v>
      </c>
      <c r="J15490">
        <v>0.01</v>
      </c>
    </row>
    <row r="15491" spans="1:10" customFormat="1" hidden="1" x14ac:dyDescent="0.25">
      <c r="A15491">
        <v>211</v>
      </c>
      <c r="B15491" t="s">
        <v>1862</v>
      </c>
      <c r="C15491">
        <v>307</v>
      </c>
      <c r="D15491">
        <v>8506045691083</v>
      </c>
      <c r="E15491">
        <v>1</v>
      </c>
      <c r="F15491">
        <v>0</v>
      </c>
      <c r="G15491">
        <v>0</v>
      </c>
      <c r="H15491">
        <v>307000000000</v>
      </c>
      <c r="I15491">
        <v>340000000</v>
      </c>
      <c r="J15491">
        <v>0</v>
      </c>
    </row>
    <row r="15492" spans="1:10" customFormat="1" hidden="1" x14ac:dyDescent="0.25">
      <c r="A15492">
        <v>211</v>
      </c>
      <c r="B15492" t="s">
        <v>650</v>
      </c>
      <c r="C15492" t="s">
        <v>651</v>
      </c>
      <c r="D15492">
        <v>368154839427</v>
      </c>
      <c r="E15492">
        <v>1</v>
      </c>
      <c r="F15492">
        <v>0</v>
      </c>
      <c r="G15492">
        <v>0</v>
      </c>
      <c r="H15492">
        <v>1000000000</v>
      </c>
      <c r="I15492">
        <v>340000000</v>
      </c>
      <c r="J15492">
        <v>1.7500000000000002E-2</v>
      </c>
    </row>
    <row r="15493" spans="1:10" customFormat="1" hidden="1" x14ac:dyDescent="0.25">
      <c r="A15493">
        <v>211</v>
      </c>
      <c r="B15493" t="s">
        <v>2011</v>
      </c>
      <c r="C15493" t="s">
        <v>2012</v>
      </c>
      <c r="D15493">
        <v>2291960203304</v>
      </c>
      <c r="E15493">
        <v>1</v>
      </c>
      <c r="F15493">
        <v>0</v>
      </c>
      <c r="G15493">
        <v>0</v>
      </c>
      <c r="H15493">
        <v>58000000000</v>
      </c>
      <c r="I15493">
        <v>340000000</v>
      </c>
      <c r="J15493">
        <v>1.9E-2</v>
      </c>
    </row>
    <row r="15494" spans="1:10" customFormat="1" hidden="1" x14ac:dyDescent="0.25">
      <c r="A15494">
        <v>211</v>
      </c>
      <c r="B15494" t="s">
        <v>989</v>
      </c>
      <c r="C15494" t="s">
        <v>990</v>
      </c>
      <c r="D15494">
        <v>1699536135752</v>
      </c>
      <c r="E15494">
        <v>1</v>
      </c>
      <c r="F15494">
        <v>0</v>
      </c>
      <c r="G15494">
        <v>0</v>
      </c>
      <c r="H15494">
        <v>200000000000</v>
      </c>
      <c r="I15494">
        <v>340000000</v>
      </c>
      <c r="J15494">
        <v>0</v>
      </c>
    </row>
    <row r="15495" spans="1:10" customFormat="1" hidden="1" x14ac:dyDescent="0.25">
      <c r="A15495">
        <v>211</v>
      </c>
      <c r="B15495" t="s">
        <v>598</v>
      </c>
      <c r="C15495" t="s">
        <v>599</v>
      </c>
      <c r="D15495">
        <v>1325753723569</v>
      </c>
      <c r="E15495">
        <v>1</v>
      </c>
      <c r="F15495">
        <v>0</v>
      </c>
      <c r="G15495">
        <v>0</v>
      </c>
      <c r="H15495">
        <v>1000000000</v>
      </c>
      <c r="I15495">
        <v>345000000</v>
      </c>
      <c r="J15495">
        <v>0.05</v>
      </c>
    </row>
    <row r="15496" spans="1:10" customFormat="1" hidden="1" x14ac:dyDescent="0.25">
      <c r="A15496">
        <v>211</v>
      </c>
      <c r="B15496" t="s">
        <v>1955</v>
      </c>
      <c r="C15496" t="s">
        <v>1956</v>
      </c>
      <c r="D15496">
        <v>1536632648602</v>
      </c>
      <c r="E15496">
        <v>1</v>
      </c>
      <c r="F15496">
        <v>0</v>
      </c>
      <c r="G15496">
        <v>0</v>
      </c>
      <c r="H15496">
        <v>150000000000</v>
      </c>
      <c r="I15496">
        <v>340000000</v>
      </c>
      <c r="J15496">
        <v>0.01</v>
      </c>
    </row>
    <row r="15497" spans="1:10" customFormat="1" hidden="1" x14ac:dyDescent="0.25">
      <c r="A15497">
        <v>211</v>
      </c>
      <c r="B15497" t="s">
        <v>2339</v>
      </c>
      <c r="C15497" t="s">
        <v>2340</v>
      </c>
      <c r="D15497">
        <v>247153277461546</v>
      </c>
      <c r="E15497">
        <v>5234735798</v>
      </c>
      <c r="F15497">
        <v>158263124167</v>
      </c>
      <c r="G15497">
        <v>59</v>
      </c>
      <c r="H15497">
        <v>1050000000000</v>
      </c>
      <c r="I15497">
        <v>340000000</v>
      </c>
      <c r="J15497">
        <v>0.03</v>
      </c>
    </row>
    <row r="15498" spans="1:10" customFormat="1" hidden="1" x14ac:dyDescent="0.25">
      <c r="A15498">
        <v>211</v>
      </c>
      <c r="B15498" t="s">
        <v>2283</v>
      </c>
      <c r="C15498" t="s">
        <v>2284</v>
      </c>
      <c r="D15498">
        <v>2722718314883</v>
      </c>
      <c r="E15498">
        <v>1</v>
      </c>
      <c r="F15498">
        <v>0</v>
      </c>
      <c r="G15498">
        <v>0</v>
      </c>
      <c r="H15498">
        <v>300000000000</v>
      </c>
      <c r="I15498">
        <v>340000000</v>
      </c>
      <c r="J15498">
        <v>0.04</v>
      </c>
    </row>
    <row r="15499" spans="1:10" customFormat="1" hidden="1" x14ac:dyDescent="0.25">
      <c r="A15499">
        <v>211</v>
      </c>
      <c r="B15499" t="s">
        <v>2119</v>
      </c>
      <c r="C15499" t="s">
        <v>2120</v>
      </c>
      <c r="D15499">
        <v>11038865630823</v>
      </c>
      <c r="E15499">
        <v>503595061</v>
      </c>
      <c r="F15499">
        <v>8016157999</v>
      </c>
      <c r="G15499">
        <v>1</v>
      </c>
      <c r="H15499">
        <v>200000000000</v>
      </c>
      <c r="I15499">
        <v>340000000</v>
      </c>
      <c r="J15499">
        <v>0.02</v>
      </c>
    </row>
    <row r="15500" spans="1:10" customFormat="1" hidden="1" x14ac:dyDescent="0.25">
      <c r="A15500">
        <v>211</v>
      </c>
      <c r="B15500" t="s">
        <v>226</v>
      </c>
      <c r="C15500" t="s">
        <v>227</v>
      </c>
      <c r="D15500">
        <v>15376330114996</v>
      </c>
      <c r="E15500">
        <v>802146800</v>
      </c>
      <c r="F15500">
        <v>11091523201</v>
      </c>
      <c r="G15500">
        <v>2</v>
      </c>
      <c r="H15500">
        <v>2000000000000</v>
      </c>
      <c r="I15500">
        <v>340000000</v>
      </c>
      <c r="J15500">
        <v>0.04</v>
      </c>
    </row>
    <row r="15501" spans="1:10" customFormat="1" hidden="1" x14ac:dyDescent="0.25">
      <c r="A15501">
        <v>211</v>
      </c>
      <c r="B15501" t="s">
        <v>1994</v>
      </c>
      <c r="C15501" t="s">
        <v>1995</v>
      </c>
      <c r="D15501">
        <v>1001336421819</v>
      </c>
      <c r="E15501">
        <v>1</v>
      </c>
      <c r="F15501">
        <v>0</v>
      </c>
      <c r="G15501">
        <v>0</v>
      </c>
      <c r="H15501">
        <v>300000000</v>
      </c>
      <c r="I15501">
        <v>340000000</v>
      </c>
      <c r="J15501">
        <v>0.03</v>
      </c>
    </row>
    <row r="15502" spans="1:10" customFormat="1" hidden="1" x14ac:dyDescent="0.25">
      <c r="A15502">
        <v>211</v>
      </c>
      <c r="B15502" t="s">
        <v>681</v>
      </c>
      <c r="C15502" t="s">
        <v>682</v>
      </c>
      <c r="D15502">
        <v>111092734144489</v>
      </c>
      <c r="E15502">
        <v>2905664201</v>
      </c>
      <c r="F15502">
        <v>82956475837</v>
      </c>
      <c r="G15502">
        <v>25</v>
      </c>
      <c r="H15502">
        <v>1200000000000</v>
      </c>
      <c r="I15502">
        <v>340000000</v>
      </c>
      <c r="J15502">
        <v>0.03</v>
      </c>
    </row>
    <row r="15503" spans="1:10" customFormat="1" hidden="1" x14ac:dyDescent="0.25">
      <c r="A15503">
        <v>211</v>
      </c>
      <c r="B15503" t="s">
        <v>1621</v>
      </c>
      <c r="C15503" t="s">
        <v>1622</v>
      </c>
      <c r="D15503">
        <v>6120324077866</v>
      </c>
      <c r="E15503">
        <v>427647855</v>
      </c>
      <c r="F15503">
        <v>4294744903</v>
      </c>
      <c r="G15503">
        <v>1</v>
      </c>
      <c r="H15503">
        <v>10000000000</v>
      </c>
      <c r="I15503">
        <v>340000000</v>
      </c>
      <c r="J15503">
        <v>0.02</v>
      </c>
    </row>
    <row r="15504" spans="1:10" customFormat="1" hidden="1" x14ac:dyDescent="0.25">
      <c r="A15504">
        <v>211</v>
      </c>
      <c r="B15504" t="s">
        <v>2135</v>
      </c>
      <c r="C15504" t="s">
        <v>2136</v>
      </c>
      <c r="D15504">
        <v>628785286112</v>
      </c>
      <c r="E15504">
        <v>1</v>
      </c>
      <c r="F15504">
        <v>0</v>
      </c>
      <c r="G15504">
        <v>0</v>
      </c>
      <c r="H15504">
        <v>50000000000</v>
      </c>
      <c r="I15504">
        <v>340000000</v>
      </c>
      <c r="J15504">
        <v>0.02</v>
      </c>
    </row>
    <row r="15505" spans="1:10" customFormat="1" hidden="1" x14ac:dyDescent="0.25">
      <c r="A15505">
        <v>211</v>
      </c>
      <c r="B15505" t="s">
        <v>2194</v>
      </c>
      <c r="C15505" t="s">
        <v>2195</v>
      </c>
      <c r="D15505">
        <v>83259295451929</v>
      </c>
      <c r="E15505">
        <v>1554409764</v>
      </c>
      <c r="F15505">
        <v>62701893637</v>
      </c>
      <c r="G15505">
        <v>20</v>
      </c>
      <c r="H15505">
        <v>165000000000</v>
      </c>
      <c r="I15505">
        <v>340000000</v>
      </c>
      <c r="J15505">
        <v>1.9E-2</v>
      </c>
    </row>
    <row r="15506" spans="1:10" customFormat="1" hidden="1" x14ac:dyDescent="0.25">
      <c r="A15506">
        <v>211</v>
      </c>
      <c r="B15506" t="s">
        <v>248</v>
      </c>
      <c r="C15506" t="s">
        <v>249</v>
      </c>
      <c r="D15506">
        <v>1288776923229</v>
      </c>
      <c r="E15506">
        <v>1</v>
      </c>
      <c r="F15506">
        <v>0</v>
      </c>
      <c r="G15506">
        <v>0</v>
      </c>
      <c r="H15506">
        <v>100000000000</v>
      </c>
      <c r="I15506">
        <v>340000000</v>
      </c>
      <c r="J15506">
        <v>0.05</v>
      </c>
    </row>
    <row r="15507" spans="1:10" customFormat="1" hidden="1" x14ac:dyDescent="0.25">
      <c r="A15507">
        <v>211</v>
      </c>
      <c r="B15507" t="s">
        <v>1232</v>
      </c>
      <c r="C15507" t="s">
        <v>1233</v>
      </c>
      <c r="D15507">
        <v>1479238475362</v>
      </c>
      <c r="E15507">
        <v>1</v>
      </c>
      <c r="F15507">
        <v>0</v>
      </c>
      <c r="G15507">
        <v>0</v>
      </c>
      <c r="H15507">
        <v>101000000000</v>
      </c>
      <c r="I15507">
        <v>340000000</v>
      </c>
      <c r="J15507">
        <v>0.01</v>
      </c>
    </row>
    <row r="15508" spans="1:10" customFormat="1" hidden="1" x14ac:dyDescent="0.25">
      <c r="A15508">
        <v>211</v>
      </c>
      <c r="B15508" t="s">
        <v>431</v>
      </c>
      <c r="C15508" t="s">
        <v>432</v>
      </c>
      <c r="D15508">
        <v>54765674893085</v>
      </c>
      <c r="E15508">
        <v>1807067536</v>
      </c>
      <c r="F15508">
        <v>40449147794</v>
      </c>
      <c r="G15508">
        <v>10</v>
      </c>
      <c r="H15508">
        <v>1000000000</v>
      </c>
      <c r="I15508">
        <v>340000000</v>
      </c>
      <c r="J15508">
        <v>3.5000000000000003E-2</v>
      </c>
    </row>
    <row r="15509" spans="1:10" customFormat="1" hidden="1" x14ac:dyDescent="0.25">
      <c r="A15509">
        <v>211</v>
      </c>
      <c r="B15509" t="s">
        <v>280</v>
      </c>
      <c r="C15509" t="s">
        <v>281</v>
      </c>
      <c r="D15509">
        <v>5601417345</v>
      </c>
      <c r="E15509">
        <v>1</v>
      </c>
      <c r="F15509">
        <v>0</v>
      </c>
      <c r="G15509">
        <v>0</v>
      </c>
      <c r="H15509">
        <v>5000000000</v>
      </c>
      <c r="I15509">
        <v>345000000</v>
      </c>
      <c r="J15509">
        <v>0.04</v>
      </c>
    </row>
    <row r="15510" spans="1:10" customFormat="1" hidden="1" x14ac:dyDescent="0.25">
      <c r="A15510">
        <v>211</v>
      </c>
      <c r="B15510" t="s">
        <v>1342</v>
      </c>
      <c r="C15510" t="s">
        <v>1343</v>
      </c>
      <c r="D15510">
        <v>964885211401</v>
      </c>
      <c r="E15510">
        <v>344044874</v>
      </c>
      <c r="F15510">
        <v>400442560</v>
      </c>
      <c r="G15510">
        <v>1</v>
      </c>
      <c r="H15510">
        <v>300000000</v>
      </c>
      <c r="I15510">
        <v>340000000</v>
      </c>
      <c r="J15510">
        <v>0.01</v>
      </c>
    </row>
    <row r="15511" spans="1:10" customFormat="1" hidden="1" x14ac:dyDescent="0.25">
      <c r="A15511">
        <v>211</v>
      </c>
      <c r="B15511" t="s">
        <v>1129</v>
      </c>
      <c r="C15511" t="s">
        <v>1130</v>
      </c>
      <c r="D15511">
        <v>20590665448621</v>
      </c>
      <c r="E15511">
        <v>402189917</v>
      </c>
      <c r="F15511">
        <v>15485289384</v>
      </c>
      <c r="G15511">
        <v>3</v>
      </c>
      <c r="H15511">
        <v>5000000000</v>
      </c>
      <c r="I15511">
        <v>340000000</v>
      </c>
      <c r="J15511">
        <v>4.0000000000000001E-3</v>
      </c>
    </row>
    <row r="15512" spans="1:10" customFormat="1" hidden="1" x14ac:dyDescent="0.25">
      <c r="A15512">
        <v>211</v>
      </c>
      <c r="B15512" t="s">
        <v>767</v>
      </c>
      <c r="C15512" t="s">
        <v>768</v>
      </c>
      <c r="D15512">
        <v>2549149390299</v>
      </c>
      <c r="E15512">
        <v>1</v>
      </c>
      <c r="F15512">
        <v>0</v>
      </c>
      <c r="G15512">
        <v>0</v>
      </c>
      <c r="H15512">
        <v>250000000000</v>
      </c>
      <c r="I15512">
        <v>340000000</v>
      </c>
      <c r="J15512">
        <v>2.7900000000000001E-2</v>
      </c>
    </row>
    <row r="15513" spans="1:10" customFormat="1" hidden="1" x14ac:dyDescent="0.25">
      <c r="A15513">
        <v>211</v>
      </c>
      <c r="B15513" t="s">
        <v>577</v>
      </c>
      <c r="C15513" t="s">
        <v>578</v>
      </c>
      <c r="D15513">
        <v>120923025522</v>
      </c>
      <c r="E15513">
        <v>1</v>
      </c>
      <c r="F15513">
        <v>0</v>
      </c>
      <c r="G15513">
        <v>0</v>
      </c>
      <c r="H15513">
        <v>100000000000</v>
      </c>
      <c r="I15513">
        <v>340000000</v>
      </c>
      <c r="J15513">
        <v>0.02</v>
      </c>
    </row>
    <row r="15514" spans="1:10" customFormat="1" hidden="1" x14ac:dyDescent="0.25">
      <c r="A15514">
        <v>211</v>
      </c>
      <c r="B15514" t="s">
        <v>232</v>
      </c>
      <c r="C15514" t="s">
        <v>233</v>
      </c>
      <c r="D15514">
        <v>46974268423</v>
      </c>
      <c r="E15514">
        <v>1</v>
      </c>
      <c r="F15514">
        <v>0</v>
      </c>
      <c r="G15514">
        <v>0</v>
      </c>
      <c r="H15514">
        <v>10000000000</v>
      </c>
      <c r="I15514">
        <v>340000000</v>
      </c>
      <c r="J15514">
        <v>0</v>
      </c>
    </row>
    <row r="15515" spans="1:10" customFormat="1" hidden="1" x14ac:dyDescent="0.25">
      <c r="A15515">
        <v>211</v>
      </c>
      <c r="B15515" t="s">
        <v>2293</v>
      </c>
      <c r="C15515" t="s">
        <v>2294</v>
      </c>
      <c r="D15515">
        <v>1467450029065</v>
      </c>
      <c r="E15515">
        <v>1</v>
      </c>
      <c r="F15515">
        <v>0</v>
      </c>
      <c r="G15515">
        <v>0</v>
      </c>
      <c r="H15515">
        <v>500000000000</v>
      </c>
      <c r="I15515">
        <v>340000000</v>
      </c>
      <c r="J15515">
        <v>7.9000000000000001E-2</v>
      </c>
    </row>
    <row r="15516" spans="1:10" customFormat="1" hidden="1" x14ac:dyDescent="0.25">
      <c r="A15516">
        <v>211</v>
      </c>
      <c r="B15516" t="s">
        <v>1856</v>
      </c>
      <c r="C15516" t="s">
        <v>1857</v>
      </c>
      <c r="D15516">
        <v>960025143316</v>
      </c>
      <c r="E15516">
        <v>1</v>
      </c>
      <c r="F15516">
        <v>0</v>
      </c>
      <c r="G15516">
        <v>0</v>
      </c>
      <c r="H15516">
        <v>50000000000</v>
      </c>
      <c r="I15516">
        <v>340000000</v>
      </c>
      <c r="J15516">
        <v>1.11E-2</v>
      </c>
    </row>
    <row r="15517" spans="1:10" customFormat="1" hidden="1" x14ac:dyDescent="0.25">
      <c r="A15517">
        <v>211</v>
      </c>
      <c r="B15517" t="s">
        <v>2063</v>
      </c>
      <c r="C15517" t="s">
        <v>2064</v>
      </c>
      <c r="D15517">
        <v>386389435369</v>
      </c>
      <c r="E15517">
        <v>1</v>
      </c>
      <c r="F15517">
        <v>0</v>
      </c>
      <c r="G15517">
        <v>0</v>
      </c>
      <c r="H15517">
        <v>2000000000</v>
      </c>
      <c r="I15517">
        <v>340000000</v>
      </c>
      <c r="J15517">
        <v>0.02</v>
      </c>
    </row>
    <row r="15518" spans="1:10" customFormat="1" hidden="1" x14ac:dyDescent="0.25">
      <c r="A15518">
        <v>211</v>
      </c>
      <c r="B15518" t="s">
        <v>1972</v>
      </c>
      <c r="C15518" t="s">
        <v>1973</v>
      </c>
      <c r="D15518">
        <v>636042447751</v>
      </c>
      <c r="E15518">
        <v>1</v>
      </c>
      <c r="F15518">
        <v>0</v>
      </c>
      <c r="G15518">
        <v>0</v>
      </c>
      <c r="H15518">
        <v>196000000000</v>
      </c>
      <c r="I15518">
        <v>340000000</v>
      </c>
      <c r="J15518">
        <v>0.03</v>
      </c>
    </row>
    <row r="15519" spans="1:10" customFormat="1" hidden="1" x14ac:dyDescent="0.25">
      <c r="A15519">
        <v>211</v>
      </c>
      <c r="B15519" t="s">
        <v>1145</v>
      </c>
      <c r="C15519" t="s">
        <v>1146</v>
      </c>
      <c r="D15519">
        <v>3366085464679</v>
      </c>
      <c r="E15519">
        <v>1</v>
      </c>
      <c r="F15519">
        <v>0</v>
      </c>
      <c r="G15519">
        <v>0</v>
      </c>
      <c r="H15519">
        <v>100000000000</v>
      </c>
      <c r="I15519">
        <v>340000000</v>
      </c>
      <c r="J15519">
        <v>4.8000000000000001E-2</v>
      </c>
    </row>
    <row r="15520" spans="1:10" customFormat="1" hidden="1" x14ac:dyDescent="0.25">
      <c r="A15520">
        <v>211</v>
      </c>
      <c r="B15520" t="s">
        <v>1820</v>
      </c>
      <c r="C15520" t="s">
        <v>1821</v>
      </c>
      <c r="D15520">
        <v>2452951431825</v>
      </c>
      <c r="E15520">
        <v>377269799</v>
      </c>
      <c r="F15520">
        <v>1515638514</v>
      </c>
      <c r="G15520">
        <v>1</v>
      </c>
      <c r="H15520">
        <v>100000000000</v>
      </c>
      <c r="I15520">
        <v>340000000</v>
      </c>
      <c r="J15520">
        <v>2.4E-2</v>
      </c>
    </row>
    <row r="15521" spans="1:10" customFormat="1" hidden="1" x14ac:dyDescent="0.25">
      <c r="A15521">
        <v>211</v>
      </c>
      <c r="B15521" t="s">
        <v>2272</v>
      </c>
      <c r="C15521" t="s">
        <v>438</v>
      </c>
      <c r="D15521">
        <v>1101796975392</v>
      </c>
      <c r="E15521">
        <v>1</v>
      </c>
      <c r="F15521">
        <v>0</v>
      </c>
      <c r="G15521">
        <v>0</v>
      </c>
      <c r="H15521">
        <v>500000000000</v>
      </c>
      <c r="I15521">
        <v>340000000</v>
      </c>
      <c r="J15521">
        <v>0</v>
      </c>
    </row>
    <row r="15522" spans="1:10" customFormat="1" hidden="1" x14ac:dyDescent="0.25">
      <c r="A15522">
        <v>211</v>
      </c>
      <c r="B15522" t="s">
        <v>1904</v>
      </c>
      <c r="C15522" t="s">
        <v>1905</v>
      </c>
      <c r="D15522">
        <v>119972267988</v>
      </c>
      <c r="E15522">
        <v>1</v>
      </c>
      <c r="F15522">
        <v>0</v>
      </c>
      <c r="G15522">
        <v>0</v>
      </c>
      <c r="H15522">
        <v>50000000000</v>
      </c>
      <c r="I15522">
        <v>340000000</v>
      </c>
      <c r="J15522">
        <v>0.02</v>
      </c>
    </row>
    <row r="15523" spans="1:10" customFormat="1" hidden="1" x14ac:dyDescent="0.25">
      <c r="A15523">
        <v>211</v>
      </c>
      <c r="B15523" t="s">
        <v>881</v>
      </c>
      <c r="C15523" t="s">
        <v>882</v>
      </c>
      <c r="D15523">
        <v>635132780207</v>
      </c>
      <c r="E15523">
        <v>1</v>
      </c>
      <c r="F15523">
        <v>0</v>
      </c>
      <c r="G15523">
        <v>0</v>
      </c>
      <c r="H15523">
        <v>1500000000</v>
      </c>
      <c r="I15523">
        <v>340000000</v>
      </c>
      <c r="J15523">
        <v>0.01</v>
      </c>
    </row>
    <row r="15524" spans="1:10" customFormat="1" hidden="1" x14ac:dyDescent="0.25">
      <c r="A15524">
        <v>211</v>
      </c>
      <c r="B15524" t="s">
        <v>1723</v>
      </c>
      <c r="C15524" t="s">
        <v>1724</v>
      </c>
      <c r="D15524">
        <v>453736726432</v>
      </c>
      <c r="E15524">
        <v>1</v>
      </c>
      <c r="F15524">
        <v>0</v>
      </c>
      <c r="G15524">
        <v>0</v>
      </c>
      <c r="H15524">
        <v>28000000000</v>
      </c>
      <c r="I15524">
        <v>340000000</v>
      </c>
      <c r="J15524">
        <v>0.02</v>
      </c>
    </row>
    <row r="15525" spans="1:10" customFormat="1" hidden="1" x14ac:dyDescent="0.25">
      <c r="A15525">
        <v>211</v>
      </c>
      <c r="B15525" t="s">
        <v>1398</v>
      </c>
      <c r="C15525" t="s">
        <v>1399</v>
      </c>
      <c r="D15525">
        <v>11754691988235</v>
      </c>
      <c r="E15525">
        <v>558292425</v>
      </c>
      <c r="F15525">
        <v>8513404601</v>
      </c>
      <c r="G15525">
        <v>1</v>
      </c>
      <c r="H15525">
        <v>157500000000</v>
      </c>
      <c r="I15525">
        <v>340000000</v>
      </c>
      <c r="J15525">
        <v>2.5000000000000001E-2</v>
      </c>
    </row>
    <row r="15526" spans="1:10" customFormat="1" hidden="1" x14ac:dyDescent="0.25">
      <c r="A15526">
        <v>211</v>
      </c>
      <c r="B15526" t="s">
        <v>1918</v>
      </c>
      <c r="C15526" t="s">
        <v>1919</v>
      </c>
      <c r="D15526">
        <v>1449381937877</v>
      </c>
      <c r="E15526">
        <v>1</v>
      </c>
      <c r="F15526">
        <v>0</v>
      </c>
      <c r="G15526">
        <v>0</v>
      </c>
      <c r="H15526">
        <v>450000000</v>
      </c>
      <c r="I15526">
        <v>340000000</v>
      </c>
      <c r="J15526">
        <v>1.4E-2</v>
      </c>
    </row>
    <row r="15527" spans="1:10" customFormat="1" hidden="1" x14ac:dyDescent="0.25">
      <c r="A15527">
        <v>211</v>
      </c>
      <c r="B15527" t="s">
        <v>414</v>
      </c>
      <c r="C15527" t="s">
        <v>415</v>
      </c>
      <c r="D15527">
        <v>1795763811130</v>
      </c>
      <c r="E15527">
        <v>1</v>
      </c>
      <c r="F15527">
        <v>0</v>
      </c>
      <c r="G15527">
        <v>0</v>
      </c>
      <c r="H15527">
        <v>210000000000</v>
      </c>
      <c r="I15527">
        <v>340000000</v>
      </c>
      <c r="J15527">
        <v>2.5000000000000001E-2</v>
      </c>
    </row>
    <row r="15528" spans="1:10" customFormat="1" hidden="1" x14ac:dyDescent="0.25">
      <c r="A15528">
        <v>211</v>
      </c>
      <c r="B15528" t="s">
        <v>1484</v>
      </c>
      <c r="C15528" t="s">
        <v>1485</v>
      </c>
      <c r="D15528">
        <v>421284108002</v>
      </c>
      <c r="E15528">
        <v>1</v>
      </c>
      <c r="F15528">
        <v>0</v>
      </c>
      <c r="G15528">
        <v>0</v>
      </c>
      <c r="H15528">
        <v>100000000000</v>
      </c>
      <c r="I15528">
        <v>345000000</v>
      </c>
      <c r="J15528">
        <v>0.03</v>
      </c>
    </row>
    <row r="15529" spans="1:10" customFormat="1" hidden="1" x14ac:dyDescent="0.25">
      <c r="A15529">
        <v>211</v>
      </c>
      <c r="B15529" t="s">
        <v>2299</v>
      </c>
      <c r="C15529" t="s">
        <v>2300</v>
      </c>
      <c r="D15529">
        <v>112433077990339</v>
      </c>
      <c r="E15529">
        <v>4672759136</v>
      </c>
      <c r="F15529">
        <v>82322423600</v>
      </c>
      <c r="G15529">
        <v>28</v>
      </c>
      <c r="H15529">
        <v>2000000000000</v>
      </c>
      <c r="I15529">
        <v>340000000</v>
      </c>
      <c r="J15529">
        <v>0.05</v>
      </c>
    </row>
    <row r="15530" spans="1:10" customFormat="1" hidden="1" x14ac:dyDescent="0.25">
      <c r="A15530">
        <v>211</v>
      </c>
      <c r="B15530" t="s">
        <v>1920</v>
      </c>
      <c r="C15530" t="s">
        <v>1921</v>
      </c>
      <c r="D15530">
        <v>16670162639352</v>
      </c>
      <c r="E15530">
        <v>952923283</v>
      </c>
      <c r="F15530">
        <v>11912330291</v>
      </c>
      <c r="G15530">
        <v>5</v>
      </c>
      <c r="H15530">
        <v>158900000000</v>
      </c>
      <c r="I15530">
        <v>340000000</v>
      </c>
      <c r="J15530">
        <v>4.8934999999999999E-2</v>
      </c>
    </row>
    <row r="15531" spans="1:10" customFormat="1" hidden="1" x14ac:dyDescent="0.25">
      <c r="A15531">
        <v>211</v>
      </c>
      <c r="B15531" t="s">
        <v>2198</v>
      </c>
      <c r="C15531" t="s">
        <v>2199</v>
      </c>
      <c r="D15531">
        <v>88061615678236</v>
      </c>
      <c r="E15531">
        <v>3720574341</v>
      </c>
      <c r="F15531">
        <v>64230912488</v>
      </c>
      <c r="G15531">
        <v>22</v>
      </c>
      <c r="H15531">
        <v>50000000000</v>
      </c>
      <c r="I15531">
        <v>340000000</v>
      </c>
      <c r="J15531">
        <v>0.05</v>
      </c>
    </row>
    <row r="15532" spans="1:10" customFormat="1" hidden="1" x14ac:dyDescent="0.25">
      <c r="A15532">
        <v>211</v>
      </c>
      <c r="B15532" t="s">
        <v>187</v>
      </c>
      <c r="C15532" t="s">
        <v>188</v>
      </c>
      <c r="D15532">
        <v>634817785184</v>
      </c>
      <c r="E15532">
        <v>1</v>
      </c>
      <c r="F15532">
        <v>0</v>
      </c>
      <c r="G15532">
        <v>0</v>
      </c>
      <c r="H15532">
        <v>130000000000</v>
      </c>
      <c r="I15532">
        <v>340000000</v>
      </c>
      <c r="J15532">
        <v>0.03</v>
      </c>
    </row>
    <row r="15533" spans="1:10" customFormat="1" hidden="1" x14ac:dyDescent="0.25">
      <c r="A15533">
        <v>211</v>
      </c>
      <c r="B15533" t="s">
        <v>2050</v>
      </c>
      <c r="C15533" t="s">
        <v>2051</v>
      </c>
      <c r="D15533">
        <v>464186409703</v>
      </c>
      <c r="E15533">
        <v>1</v>
      </c>
      <c r="F15533">
        <v>0</v>
      </c>
      <c r="G15533">
        <v>0</v>
      </c>
      <c r="H15533">
        <v>0</v>
      </c>
      <c r="I15533">
        <v>340000000</v>
      </c>
      <c r="J15533">
        <v>0</v>
      </c>
    </row>
    <row r="15534" spans="1:10" customFormat="1" hidden="1" x14ac:dyDescent="0.25">
      <c r="A15534">
        <v>211</v>
      </c>
      <c r="B15534" t="s">
        <v>1978</v>
      </c>
      <c r="C15534" t="s">
        <v>1979</v>
      </c>
      <c r="D15534">
        <v>12765918240</v>
      </c>
      <c r="E15534">
        <v>1</v>
      </c>
      <c r="F15534">
        <v>0</v>
      </c>
      <c r="G15534">
        <v>0</v>
      </c>
      <c r="H15534">
        <v>0</v>
      </c>
      <c r="I15534">
        <v>340000000</v>
      </c>
      <c r="J15534">
        <v>4.8999999999999998E-3</v>
      </c>
    </row>
    <row r="15535" spans="1:10" customFormat="1" hidden="1" x14ac:dyDescent="0.25">
      <c r="A15535">
        <v>211</v>
      </c>
      <c r="B15535" t="s">
        <v>278</v>
      </c>
      <c r="C15535" t="s">
        <v>279</v>
      </c>
      <c r="D15535">
        <v>1019920495054</v>
      </c>
      <c r="E15535">
        <v>1</v>
      </c>
      <c r="F15535">
        <v>0</v>
      </c>
      <c r="G15535">
        <v>0</v>
      </c>
      <c r="H15535">
        <v>100000000000</v>
      </c>
      <c r="I15535">
        <v>340000000</v>
      </c>
      <c r="J15535">
        <v>3.7999999999999999E-2</v>
      </c>
    </row>
    <row r="15536" spans="1:10" customFormat="1" hidden="1" x14ac:dyDescent="0.25">
      <c r="A15536">
        <v>211</v>
      </c>
      <c r="B15536" t="s">
        <v>197</v>
      </c>
      <c r="C15536" t="s">
        <v>198</v>
      </c>
      <c r="D15536">
        <v>312104686021949</v>
      </c>
      <c r="E15536">
        <v>11825052843</v>
      </c>
      <c r="F15536">
        <v>152587130634</v>
      </c>
      <c r="G15536">
        <v>71</v>
      </c>
      <c r="H15536">
        <v>5000000000000</v>
      </c>
      <c r="I15536">
        <v>340000000</v>
      </c>
      <c r="J15536">
        <v>7.0000000000000007E-2</v>
      </c>
    </row>
    <row r="15537" spans="1:10" customFormat="1" hidden="1" x14ac:dyDescent="0.25">
      <c r="A15537">
        <v>211</v>
      </c>
      <c r="B15537" t="s">
        <v>1372</v>
      </c>
      <c r="C15537" t="s">
        <v>1373</v>
      </c>
      <c r="D15537">
        <v>534468105959</v>
      </c>
      <c r="E15537">
        <v>1</v>
      </c>
      <c r="F15537">
        <v>0</v>
      </c>
      <c r="G15537">
        <v>0</v>
      </c>
      <c r="H15537">
        <v>10555000000</v>
      </c>
      <c r="I15537">
        <v>340000000</v>
      </c>
      <c r="J15537">
        <v>3.3000000000000002E-2</v>
      </c>
    </row>
    <row r="15538" spans="1:10" customFormat="1" hidden="1" x14ac:dyDescent="0.25">
      <c r="A15538">
        <v>211</v>
      </c>
      <c r="B15538" t="s">
        <v>1555</v>
      </c>
      <c r="C15538" t="s">
        <v>1556</v>
      </c>
      <c r="D15538">
        <v>35877185503523</v>
      </c>
      <c r="E15538">
        <v>1707107773</v>
      </c>
      <c r="F15538">
        <v>25975047692</v>
      </c>
      <c r="G15538">
        <v>11</v>
      </c>
      <c r="H15538">
        <v>0</v>
      </c>
      <c r="I15538">
        <v>340000000</v>
      </c>
      <c r="J15538">
        <v>0.05</v>
      </c>
    </row>
    <row r="15539" spans="1:10" customFormat="1" hidden="1" x14ac:dyDescent="0.25">
      <c r="A15539">
        <v>211</v>
      </c>
      <c r="B15539" t="s">
        <v>2447</v>
      </c>
      <c r="C15539" t="s">
        <v>2448</v>
      </c>
      <c r="D15539">
        <v>454979584357</v>
      </c>
      <c r="E15539">
        <v>1</v>
      </c>
      <c r="F15539">
        <v>0</v>
      </c>
      <c r="G15539">
        <v>0</v>
      </c>
      <c r="H15539">
        <v>50000000000</v>
      </c>
      <c r="I15539">
        <v>340000000</v>
      </c>
      <c r="J15539">
        <v>0.03</v>
      </c>
    </row>
    <row r="15540" spans="1:10" customFormat="1" hidden="1" x14ac:dyDescent="0.25">
      <c r="A15540">
        <v>211</v>
      </c>
      <c r="B15540" t="s">
        <v>2034</v>
      </c>
      <c r="C15540" t="s">
        <v>2035</v>
      </c>
      <c r="D15540">
        <v>3947819651006</v>
      </c>
      <c r="E15540">
        <v>416593080</v>
      </c>
      <c r="F15540">
        <v>2632714976</v>
      </c>
      <c r="G15540">
        <v>1</v>
      </c>
      <c r="H15540">
        <v>1000000000000</v>
      </c>
      <c r="I15540">
        <v>390000000</v>
      </c>
      <c r="J15540">
        <v>0.01</v>
      </c>
    </row>
    <row r="15541" spans="1:10" customFormat="1" hidden="1" x14ac:dyDescent="0.25">
      <c r="A15541">
        <v>211</v>
      </c>
      <c r="B15541" t="s">
        <v>1677</v>
      </c>
      <c r="C15541" t="s">
        <v>1678</v>
      </c>
      <c r="D15541">
        <v>5652593049230</v>
      </c>
      <c r="E15541">
        <v>1</v>
      </c>
      <c r="F15541">
        <v>0</v>
      </c>
      <c r="G15541">
        <v>0</v>
      </c>
      <c r="H15541">
        <v>500000000000</v>
      </c>
      <c r="I15541">
        <v>340000000</v>
      </c>
      <c r="J15541">
        <v>3.5000000000000003E-2</v>
      </c>
    </row>
    <row r="15542" spans="1:10" customFormat="1" hidden="1" x14ac:dyDescent="0.25">
      <c r="A15542">
        <v>211</v>
      </c>
      <c r="B15542" t="s">
        <v>1992</v>
      </c>
      <c r="C15542" t="s">
        <v>1993</v>
      </c>
      <c r="D15542">
        <v>4242671036362</v>
      </c>
      <c r="E15542">
        <v>1</v>
      </c>
      <c r="F15542">
        <v>0</v>
      </c>
      <c r="G15542">
        <v>0</v>
      </c>
      <c r="H15542">
        <v>85000000000</v>
      </c>
      <c r="I15542">
        <v>340000000</v>
      </c>
      <c r="J15542">
        <v>0.02</v>
      </c>
    </row>
    <row r="15543" spans="1:10" customFormat="1" hidden="1" x14ac:dyDescent="0.25">
      <c r="A15543">
        <v>211</v>
      </c>
      <c r="B15543" t="s">
        <v>230</v>
      </c>
      <c r="C15543" t="s">
        <v>231</v>
      </c>
      <c r="D15543">
        <v>3756907989609</v>
      </c>
      <c r="E15543">
        <v>1</v>
      </c>
      <c r="F15543">
        <v>0</v>
      </c>
      <c r="G15543">
        <v>0</v>
      </c>
      <c r="H15543">
        <v>130000000000</v>
      </c>
      <c r="I15543">
        <v>340000000</v>
      </c>
      <c r="J15543">
        <v>0.02</v>
      </c>
    </row>
    <row r="15544" spans="1:10" customFormat="1" hidden="1" x14ac:dyDescent="0.25">
      <c r="A15544">
        <v>211</v>
      </c>
      <c r="B15544" t="s">
        <v>2032</v>
      </c>
      <c r="C15544" t="s">
        <v>2033</v>
      </c>
      <c r="D15544">
        <v>2601452012426</v>
      </c>
      <c r="E15544">
        <v>373347412</v>
      </c>
      <c r="F15544">
        <v>1634023189</v>
      </c>
      <c r="G15544">
        <v>1</v>
      </c>
      <c r="H15544">
        <v>50000000000</v>
      </c>
      <c r="I15544">
        <v>340000000</v>
      </c>
      <c r="J15544">
        <v>0.02</v>
      </c>
    </row>
    <row r="15545" spans="1:10" customFormat="1" hidden="1" x14ac:dyDescent="0.25">
      <c r="A15545">
        <v>211</v>
      </c>
      <c r="B15545" t="s">
        <v>142</v>
      </c>
      <c r="C15545" t="s">
        <v>143</v>
      </c>
      <c r="D15545">
        <v>608292292343</v>
      </c>
      <c r="E15545">
        <v>1</v>
      </c>
      <c r="F15545">
        <v>0</v>
      </c>
      <c r="G15545">
        <v>0</v>
      </c>
      <c r="H15545">
        <v>100000000000</v>
      </c>
      <c r="I15545">
        <v>340000000</v>
      </c>
      <c r="J15545">
        <v>3.5000000000000003E-2</v>
      </c>
    </row>
    <row r="15546" spans="1:10" customFormat="1" hidden="1" x14ac:dyDescent="0.25">
      <c r="A15546">
        <v>211</v>
      </c>
      <c r="B15546" t="s">
        <v>971</v>
      </c>
      <c r="C15546" t="s">
        <v>972</v>
      </c>
      <c r="D15546">
        <v>370806431178</v>
      </c>
      <c r="E15546">
        <v>1</v>
      </c>
      <c r="F15546">
        <v>0</v>
      </c>
      <c r="G15546">
        <v>0</v>
      </c>
      <c r="H15546">
        <v>1000000000</v>
      </c>
      <c r="I15546">
        <v>340000000</v>
      </c>
      <c r="J15546">
        <v>0.01</v>
      </c>
    </row>
    <row r="15547" spans="1:10" customFormat="1" hidden="1" x14ac:dyDescent="0.25">
      <c r="A15547">
        <v>211</v>
      </c>
      <c r="B15547" t="s">
        <v>1912</v>
      </c>
      <c r="C15547" t="s">
        <v>1913</v>
      </c>
      <c r="D15547">
        <v>118953726177159</v>
      </c>
      <c r="E15547">
        <v>3088981063</v>
      </c>
      <c r="F15547">
        <v>88883721066</v>
      </c>
      <c r="G15547">
        <v>19</v>
      </c>
      <c r="H15547">
        <v>1470000000000</v>
      </c>
      <c r="I15547">
        <v>340000000</v>
      </c>
      <c r="J15547">
        <v>0.03</v>
      </c>
    </row>
    <row r="15548" spans="1:10" customFormat="1" hidden="1" x14ac:dyDescent="0.25">
      <c r="A15548">
        <v>211</v>
      </c>
      <c r="B15548" t="s">
        <v>727</v>
      </c>
      <c r="C15548" t="s">
        <v>728</v>
      </c>
      <c r="D15548">
        <v>759177520841</v>
      </c>
      <c r="E15548">
        <v>1</v>
      </c>
      <c r="F15548">
        <v>0</v>
      </c>
      <c r="G15548">
        <v>0</v>
      </c>
      <c r="H15548">
        <v>50000000000</v>
      </c>
      <c r="I15548">
        <v>340000000</v>
      </c>
      <c r="J15548">
        <v>0.01</v>
      </c>
    </row>
    <row r="15549" spans="1:10" customFormat="1" hidden="1" x14ac:dyDescent="0.25">
      <c r="A15549">
        <v>211</v>
      </c>
      <c r="B15549" t="s">
        <v>735</v>
      </c>
      <c r="C15549" t="s">
        <v>736</v>
      </c>
      <c r="D15549">
        <v>128251402498</v>
      </c>
      <c r="E15549">
        <v>1</v>
      </c>
      <c r="F15549">
        <v>0</v>
      </c>
      <c r="G15549">
        <v>0</v>
      </c>
      <c r="H15549">
        <v>20000000000</v>
      </c>
      <c r="I15549">
        <v>340000000</v>
      </c>
      <c r="J15549">
        <v>1.4E-2</v>
      </c>
    </row>
    <row r="15550" spans="1:10" customFormat="1" hidden="1" x14ac:dyDescent="0.25">
      <c r="A15550">
        <v>211</v>
      </c>
      <c r="B15550" t="s">
        <v>833</v>
      </c>
      <c r="C15550" t="s">
        <v>834</v>
      </c>
      <c r="D15550">
        <v>3498547123010</v>
      </c>
      <c r="E15550">
        <v>363597737</v>
      </c>
      <c r="F15550">
        <v>2336175964</v>
      </c>
      <c r="G15550">
        <v>1</v>
      </c>
      <c r="H15550">
        <v>97000000000</v>
      </c>
      <c r="I15550">
        <v>340000000</v>
      </c>
      <c r="J15550">
        <v>0.01</v>
      </c>
    </row>
    <row r="15551" spans="1:10" customFormat="1" hidden="1" x14ac:dyDescent="0.25">
      <c r="A15551">
        <v>211</v>
      </c>
      <c r="B15551" t="s">
        <v>2000</v>
      </c>
      <c r="C15551" t="s">
        <v>2001</v>
      </c>
      <c r="D15551">
        <v>3343796195378</v>
      </c>
      <c r="E15551">
        <v>351200230</v>
      </c>
      <c r="F15551">
        <v>2228845930</v>
      </c>
      <c r="G15551">
        <v>1</v>
      </c>
      <c r="H15551">
        <v>10000000000</v>
      </c>
      <c r="I15551">
        <v>340000000</v>
      </c>
      <c r="J15551">
        <v>5.0000000000000001E-3</v>
      </c>
    </row>
    <row r="15552" spans="1:10" customFormat="1" hidden="1" x14ac:dyDescent="0.25">
      <c r="A15552">
        <v>211</v>
      </c>
      <c r="B15552" t="s">
        <v>2054</v>
      </c>
      <c r="C15552" t="s">
        <v>2055</v>
      </c>
      <c r="D15552">
        <v>306981754668</v>
      </c>
      <c r="E15552">
        <v>1</v>
      </c>
      <c r="F15552">
        <v>0</v>
      </c>
      <c r="G15552">
        <v>0</v>
      </c>
      <c r="H15552">
        <v>5000000000</v>
      </c>
      <c r="I15552">
        <v>340000000</v>
      </c>
      <c r="J15552">
        <v>3.5000000000000003E-2</v>
      </c>
    </row>
    <row r="15553" spans="1:10" customFormat="1" hidden="1" x14ac:dyDescent="0.25">
      <c r="A15553">
        <v>211</v>
      </c>
      <c r="B15553" t="s">
        <v>308</v>
      </c>
      <c r="C15553" t="s">
        <v>309</v>
      </c>
      <c r="D15553">
        <v>21625454349</v>
      </c>
      <c r="E15553">
        <v>1</v>
      </c>
      <c r="F15553">
        <v>0</v>
      </c>
      <c r="G15553">
        <v>0</v>
      </c>
      <c r="H15553">
        <v>1000000000</v>
      </c>
      <c r="I15553">
        <v>345000000</v>
      </c>
      <c r="J15553">
        <v>2.5000000000000001E-2</v>
      </c>
    </row>
    <row r="15554" spans="1:10" customFormat="1" hidden="1" x14ac:dyDescent="0.25">
      <c r="A15554">
        <v>211</v>
      </c>
      <c r="B15554" t="s">
        <v>1131</v>
      </c>
      <c r="C15554" t="s">
        <v>1132</v>
      </c>
      <c r="D15554">
        <v>2549238116227</v>
      </c>
      <c r="E15554">
        <v>388859554</v>
      </c>
      <c r="F15554">
        <v>1579792248</v>
      </c>
      <c r="G15554">
        <v>1</v>
      </c>
      <c r="H15554">
        <v>1000000000000</v>
      </c>
      <c r="I15554">
        <v>340000000</v>
      </c>
      <c r="J15554">
        <v>0.03</v>
      </c>
    </row>
    <row r="15555" spans="1:10" customFormat="1" hidden="1" x14ac:dyDescent="0.25">
      <c r="A15555">
        <v>211</v>
      </c>
      <c r="B15555" t="s">
        <v>2256</v>
      </c>
      <c r="C15555" t="s">
        <v>391</v>
      </c>
      <c r="D15555">
        <v>3335390087593</v>
      </c>
      <c r="E15555">
        <v>1</v>
      </c>
      <c r="F15555">
        <v>0</v>
      </c>
      <c r="G15555">
        <v>0</v>
      </c>
      <c r="H15555">
        <v>200000000000</v>
      </c>
      <c r="I15555">
        <v>340000000</v>
      </c>
      <c r="J15555">
        <v>9.7000000000000003E-3</v>
      </c>
    </row>
    <row r="15556" spans="1:10" customFormat="1" hidden="1" x14ac:dyDescent="0.25">
      <c r="A15556">
        <v>211</v>
      </c>
      <c r="B15556" t="s">
        <v>1779</v>
      </c>
      <c r="C15556" t="s">
        <v>1780</v>
      </c>
      <c r="D15556">
        <v>304452574749</v>
      </c>
      <c r="E15556">
        <v>1</v>
      </c>
      <c r="F15556">
        <v>0</v>
      </c>
      <c r="G15556">
        <v>0</v>
      </c>
      <c r="H15556">
        <v>45400000000</v>
      </c>
      <c r="I15556">
        <v>340000000</v>
      </c>
      <c r="J15556">
        <v>0</v>
      </c>
    </row>
    <row r="15557" spans="1:10" customFormat="1" hidden="1" x14ac:dyDescent="0.25">
      <c r="A15557">
        <v>211</v>
      </c>
      <c r="B15557" t="s">
        <v>2350</v>
      </c>
      <c r="C15557" t="s">
        <v>2351</v>
      </c>
      <c r="D15557">
        <v>206273654382</v>
      </c>
      <c r="E15557">
        <v>1</v>
      </c>
      <c r="F15557">
        <v>0</v>
      </c>
      <c r="G15557">
        <v>0</v>
      </c>
      <c r="H15557">
        <v>996817955</v>
      </c>
      <c r="I15557">
        <v>340000000</v>
      </c>
      <c r="J15557">
        <v>0.02</v>
      </c>
    </row>
    <row r="15558" spans="1:10" customFormat="1" hidden="1" x14ac:dyDescent="0.25">
      <c r="A15558">
        <v>211</v>
      </c>
      <c r="B15558" t="s">
        <v>406</v>
      </c>
      <c r="C15558" t="s">
        <v>407</v>
      </c>
      <c r="D15558">
        <v>2364643407323</v>
      </c>
      <c r="E15558">
        <v>369695237</v>
      </c>
      <c r="F15558">
        <v>1455066615</v>
      </c>
      <c r="G15558">
        <v>1</v>
      </c>
      <c r="H15558">
        <v>100000000000</v>
      </c>
      <c r="I15558">
        <v>340000000</v>
      </c>
      <c r="J15558">
        <v>0.02</v>
      </c>
    </row>
    <row r="15559" spans="1:10" customFormat="1" hidden="1" x14ac:dyDescent="0.25">
      <c r="A15559">
        <v>211</v>
      </c>
      <c r="B15559" t="s">
        <v>1537</v>
      </c>
      <c r="C15559" t="s">
        <v>1538</v>
      </c>
      <c r="D15559">
        <v>1002913318</v>
      </c>
      <c r="E15559">
        <v>1</v>
      </c>
      <c r="F15559">
        <v>0</v>
      </c>
      <c r="G15559">
        <v>0</v>
      </c>
      <c r="H15559">
        <v>1000000</v>
      </c>
      <c r="I15559">
        <v>340000000</v>
      </c>
      <c r="J15559">
        <v>7.77E-3</v>
      </c>
    </row>
    <row r="15560" spans="1:10" customFormat="1" hidden="1" x14ac:dyDescent="0.25">
      <c r="A15560">
        <v>211</v>
      </c>
      <c r="B15560" t="s">
        <v>677</v>
      </c>
      <c r="C15560" t="s">
        <v>678</v>
      </c>
      <c r="D15560">
        <v>1075204922719</v>
      </c>
      <c r="E15560">
        <v>1</v>
      </c>
      <c r="F15560">
        <v>0</v>
      </c>
      <c r="G15560">
        <v>0</v>
      </c>
      <c r="H15560">
        <v>100000000000</v>
      </c>
      <c r="I15560">
        <v>340000000</v>
      </c>
      <c r="J15560">
        <v>0.01</v>
      </c>
    </row>
    <row r="15561" spans="1:10" customFormat="1" hidden="1" x14ac:dyDescent="0.25">
      <c r="A15561">
        <v>211</v>
      </c>
      <c r="B15561" t="s">
        <v>1644</v>
      </c>
      <c r="C15561" t="s">
        <v>1645</v>
      </c>
      <c r="D15561">
        <v>6720469263249</v>
      </c>
      <c r="E15561">
        <v>485555645</v>
      </c>
      <c r="F15561">
        <v>4706299213</v>
      </c>
      <c r="G15561">
        <v>1</v>
      </c>
      <c r="H15561">
        <v>1033736000000</v>
      </c>
      <c r="I15561">
        <v>340000000</v>
      </c>
      <c r="J15561">
        <v>0.03</v>
      </c>
    </row>
    <row r="15562" spans="1:10" customFormat="1" hidden="1" x14ac:dyDescent="0.25">
      <c r="A15562">
        <v>211</v>
      </c>
      <c r="B15562" t="s">
        <v>2004</v>
      </c>
      <c r="C15562" t="b">
        <v>1</v>
      </c>
      <c r="D15562">
        <v>4965970567525</v>
      </c>
      <c r="E15562">
        <v>1</v>
      </c>
      <c r="F15562">
        <v>0</v>
      </c>
      <c r="G15562">
        <v>0</v>
      </c>
      <c r="H15562">
        <v>50000000</v>
      </c>
      <c r="I15562">
        <v>340000000</v>
      </c>
      <c r="J15562">
        <v>2.5000000000000001E-2</v>
      </c>
    </row>
    <row r="15563" spans="1:10" customFormat="1" hidden="1" x14ac:dyDescent="0.25">
      <c r="A15563">
        <v>211</v>
      </c>
      <c r="B15563" t="s">
        <v>1898</v>
      </c>
      <c r="C15563" t="s">
        <v>1899</v>
      </c>
      <c r="D15563">
        <v>5654105837481</v>
      </c>
      <c r="E15563">
        <v>420458147</v>
      </c>
      <c r="F15563">
        <v>3942449233</v>
      </c>
      <c r="G15563">
        <v>2</v>
      </c>
      <c r="H15563">
        <v>50000000000</v>
      </c>
      <c r="I15563">
        <v>340000000</v>
      </c>
      <c r="J15563">
        <v>0.02</v>
      </c>
    </row>
    <row r="15564" spans="1:10" customFormat="1" hidden="1" x14ac:dyDescent="0.25">
      <c r="A15564">
        <v>211</v>
      </c>
      <c r="B15564" t="s">
        <v>1852</v>
      </c>
      <c r="C15564" t="s">
        <v>1853</v>
      </c>
      <c r="D15564">
        <v>1957035590315</v>
      </c>
      <c r="E15564">
        <v>365749278</v>
      </c>
      <c r="F15564">
        <v>1144672456</v>
      </c>
      <c r="G15564">
        <v>2</v>
      </c>
      <c r="H15564">
        <v>215000000000</v>
      </c>
      <c r="I15564">
        <v>340000000</v>
      </c>
      <c r="J15564">
        <v>2.1999999999999999E-2</v>
      </c>
    </row>
    <row r="15565" spans="1:10" customFormat="1" hidden="1" x14ac:dyDescent="0.25">
      <c r="A15565">
        <v>211</v>
      </c>
      <c r="B15565" t="s">
        <v>1805</v>
      </c>
      <c r="C15565" t="s">
        <v>1806</v>
      </c>
      <c r="D15565">
        <v>102678923435</v>
      </c>
      <c r="E15565">
        <v>1</v>
      </c>
      <c r="F15565">
        <v>0</v>
      </c>
      <c r="G15565">
        <v>0</v>
      </c>
      <c r="H15565">
        <v>1000000</v>
      </c>
      <c r="I15565">
        <v>450000000</v>
      </c>
      <c r="J15565">
        <v>9.5000000000000001E-2</v>
      </c>
    </row>
    <row r="15566" spans="1:10" customFormat="1" hidden="1" x14ac:dyDescent="0.25">
      <c r="A15566">
        <v>211</v>
      </c>
      <c r="B15566" t="s">
        <v>2400</v>
      </c>
      <c r="C15566" t="s">
        <v>2401</v>
      </c>
      <c r="D15566">
        <v>1118124390353</v>
      </c>
      <c r="E15566">
        <v>1</v>
      </c>
      <c r="F15566">
        <v>0</v>
      </c>
      <c r="G15566">
        <v>0</v>
      </c>
      <c r="H15566">
        <v>633330000000</v>
      </c>
      <c r="I15566">
        <v>340000000</v>
      </c>
      <c r="J15566">
        <v>0.03</v>
      </c>
    </row>
    <row r="15567" spans="1:10" customFormat="1" hidden="1" x14ac:dyDescent="0.25">
      <c r="A15567">
        <v>211</v>
      </c>
      <c r="B15567" t="s">
        <v>1593</v>
      </c>
      <c r="C15567" t="s">
        <v>1594</v>
      </c>
      <c r="D15567">
        <v>457416044816</v>
      </c>
      <c r="E15567">
        <v>1</v>
      </c>
      <c r="F15567">
        <v>0</v>
      </c>
      <c r="G15567">
        <v>0</v>
      </c>
      <c r="H15567">
        <v>108000000000</v>
      </c>
      <c r="I15567">
        <v>340000000</v>
      </c>
      <c r="J15567">
        <v>0.03</v>
      </c>
    </row>
    <row r="15568" spans="1:10" customFormat="1" hidden="1" x14ac:dyDescent="0.25">
      <c r="A15568">
        <v>211</v>
      </c>
      <c r="B15568" t="s">
        <v>2346</v>
      </c>
      <c r="C15568" t="s">
        <v>2347</v>
      </c>
      <c r="D15568">
        <v>565807527869</v>
      </c>
      <c r="E15568">
        <v>1</v>
      </c>
      <c r="F15568">
        <v>0</v>
      </c>
      <c r="G15568">
        <v>0</v>
      </c>
      <c r="H15568">
        <v>17500000000</v>
      </c>
      <c r="I15568">
        <v>500000000</v>
      </c>
      <c r="J15568">
        <v>0.03</v>
      </c>
    </row>
    <row r="15569" spans="1:10" customFormat="1" hidden="1" x14ac:dyDescent="0.25">
      <c r="A15569">
        <v>211</v>
      </c>
      <c r="B15569" t="s">
        <v>866</v>
      </c>
      <c r="C15569" t="s">
        <v>867</v>
      </c>
      <c r="D15569">
        <v>1388316346227</v>
      </c>
      <c r="E15569">
        <v>1</v>
      </c>
      <c r="F15569">
        <v>0</v>
      </c>
      <c r="G15569">
        <v>0</v>
      </c>
      <c r="H15569">
        <v>10000000000</v>
      </c>
      <c r="I15569">
        <v>345000000</v>
      </c>
      <c r="J15569">
        <v>1E-3</v>
      </c>
    </row>
    <row r="15570" spans="1:10" customFormat="1" hidden="1" x14ac:dyDescent="0.25">
      <c r="A15570">
        <v>211</v>
      </c>
      <c r="B15570" t="s">
        <v>2402</v>
      </c>
      <c r="C15570" t="s">
        <v>2403</v>
      </c>
      <c r="D15570">
        <v>952316767705</v>
      </c>
      <c r="E15570">
        <v>1</v>
      </c>
      <c r="F15570">
        <v>0</v>
      </c>
      <c r="G15570">
        <v>0</v>
      </c>
      <c r="H15570">
        <v>175000000000</v>
      </c>
      <c r="I15570">
        <v>340000000</v>
      </c>
      <c r="J15570">
        <v>0.02</v>
      </c>
    </row>
    <row r="15571" spans="1:10" customFormat="1" hidden="1" x14ac:dyDescent="0.25">
      <c r="A15571">
        <v>211</v>
      </c>
      <c r="B15571" t="s">
        <v>1368</v>
      </c>
      <c r="C15571" t="s">
        <v>1369</v>
      </c>
      <c r="D15571">
        <v>546140853288</v>
      </c>
      <c r="E15571">
        <v>1</v>
      </c>
      <c r="F15571">
        <v>0</v>
      </c>
      <c r="G15571">
        <v>0</v>
      </c>
      <c r="H15571">
        <v>0</v>
      </c>
      <c r="I15571">
        <v>340000000</v>
      </c>
      <c r="J15571">
        <v>9.9900000000000006E-3</v>
      </c>
    </row>
    <row r="15572" spans="1:10" customFormat="1" hidden="1" x14ac:dyDescent="0.25">
      <c r="A15572">
        <v>211</v>
      </c>
      <c r="B15572" t="s">
        <v>1097</v>
      </c>
      <c r="C15572" t="s">
        <v>1098</v>
      </c>
      <c r="D15572">
        <v>1129157637807</v>
      </c>
      <c r="E15572">
        <v>1</v>
      </c>
      <c r="F15572">
        <v>0</v>
      </c>
      <c r="G15572">
        <v>0</v>
      </c>
      <c r="H15572">
        <v>5000000000</v>
      </c>
      <c r="I15572">
        <v>340000000</v>
      </c>
      <c r="J15572">
        <v>0</v>
      </c>
    </row>
    <row r="15573" spans="1:10" customFormat="1" hidden="1" x14ac:dyDescent="0.25">
      <c r="A15573">
        <v>211</v>
      </c>
      <c r="B15573" t="s">
        <v>2445</v>
      </c>
      <c r="C15573" t="s">
        <v>2446</v>
      </c>
      <c r="D15573">
        <v>374940195119</v>
      </c>
      <c r="E15573">
        <v>1</v>
      </c>
      <c r="F15573">
        <v>0</v>
      </c>
      <c r="G15573">
        <v>0</v>
      </c>
      <c r="H15573">
        <v>5000000000</v>
      </c>
      <c r="I15573">
        <v>345000000</v>
      </c>
      <c r="J15573">
        <v>1.4999999999999999E-2</v>
      </c>
    </row>
    <row r="15574" spans="1:10" customFormat="1" hidden="1" x14ac:dyDescent="0.25">
      <c r="A15574">
        <v>211</v>
      </c>
      <c r="B15574" t="s">
        <v>2099</v>
      </c>
      <c r="C15574" t="s">
        <v>2100</v>
      </c>
      <c r="D15574">
        <v>11722423182529</v>
      </c>
      <c r="E15574">
        <v>514158815</v>
      </c>
      <c r="F15574">
        <v>8533781950</v>
      </c>
      <c r="G15574">
        <v>3</v>
      </c>
      <c r="H15574">
        <v>250000000000</v>
      </c>
      <c r="I15574">
        <v>340000000</v>
      </c>
      <c r="J15574">
        <v>0.02</v>
      </c>
    </row>
    <row r="15575" spans="1:10" customFormat="1" hidden="1" x14ac:dyDescent="0.25">
      <c r="A15575">
        <v>211</v>
      </c>
      <c r="B15575" t="s">
        <v>2332</v>
      </c>
      <c r="C15575" t="s">
        <v>2333</v>
      </c>
      <c r="D15575">
        <v>915095972541</v>
      </c>
      <c r="E15575">
        <v>1</v>
      </c>
      <c r="F15575">
        <v>0</v>
      </c>
      <c r="G15575">
        <v>0</v>
      </c>
      <c r="H15575">
        <v>1500000000</v>
      </c>
      <c r="I15575">
        <v>340000000</v>
      </c>
      <c r="J15575">
        <v>0</v>
      </c>
    </row>
    <row r="15576" spans="1:10" customFormat="1" hidden="1" x14ac:dyDescent="0.25">
      <c r="A15576">
        <v>211</v>
      </c>
      <c r="B15576" t="s">
        <v>2233</v>
      </c>
      <c r="C15576" t="s">
        <v>2234</v>
      </c>
      <c r="D15576">
        <v>344780917899</v>
      </c>
      <c r="E15576">
        <v>1</v>
      </c>
      <c r="F15576">
        <v>0</v>
      </c>
      <c r="G15576">
        <v>0</v>
      </c>
      <c r="H15576">
        <v>150000000000</v>
      </c>
      <c r="I15576">
        <v>370000000</v>
      </c>
      <c r="J15576">
        <v>0.05</v>
      </c>
    </row>
    <row r="15577" spans="1:10" customFormat="1" hidden="1" x14ac:dyDescent="0.25">
      <c r="A15577">
        <v>211</v>
      </c>
      <c r="B15577" t="s">
        <v>2131</v>
      </c>
      <c r="C15577" t="s">
        <v>2132</v>
      </c>
      <c r="D15577">
        <v>883704714050</v>
      </c>
      <c r="E15577">
        <v>1</v>
      </c>
      <c r="F15577">
        <v>0</v>
      </c>
      <c r="G15577">
        <v>0</v>
      </c>
      <c r="H15577">
        <v>125000000000</v>
      </c>
      <c r="I15577">
        <v>340000000</v>
      </c>
      <c r="J15577">
        <v>4.7500000000000001E-2</v>
      </c>
    </row>
    <row r="15578" spans="1:10" customFormat="1" hidden="1" x14ac:dyDescent="0.25">
      <c r="A15578">
        <v>211</v>
      </c>
      <c r="B15578" t="s">
        <v>203</v>
      </c>
      <c r="C15578" t="s">
        <v>204</v>
      </c>
      <c r="D15578">
        <v>1919882655341</v>
      </c>
      <c r="E15578">
        <v>1</v>
      </c>
      <c r="F15578">
        <v>0</v>
      </c>
      <c r="G15578">
        <v>0</v>
      </c>
      <c r="H15578">
        <v>10000000000</v>
      </c>
      <c r="I15578">
        <v>340000000</v>
      </c>
      <c r="J15578">
        <v>1.4999999999999999E-2</v>
      </c>
    </row>
    <row r="15579" spans="1:10" customFormat="1" hidden="1" x14ac:dyDescent="0.25">
      <c r="A15579">
        <v>211</v>
      </c>
      <c r="B15579" t="s">
        <v>193</v>
      </c>
      <c r="C15579" t="s">
        <v>194</v>
      </c>
      <c r="D15579">
        <v>498747136189</v>
      </c>
      <c r="E15579">
        <v>1</v>
      </c>
      <c r="F15579">
        <v>0</v>
      </c>
      <c r="G15579">
        <v>0</v>
      </c>
      <c r="H15579">
        <v>100000000</v>
      </c>
      <c r="I15579">
        <v>350000000</v>
      </c>
      <c r="J15579">
        <v>1</v>
      </c>
    </row>
    <row r="15580" spans="1:10" customFormat="1" hidden="1" x14ac:dyDescent="0.25">
      <c r="A15580">
        <v>211</v>
      </c>
      <c r="B15580" t="s">
        <v>1863</v>
      </c>
      <c r="C15580" t="s">
        <v>1864</v>
      </c>
      <c r="D15580">
        <v>4439152127801</v>
      </c>
      <c r="E15580">
        <v>401716397</v>
      </c>
      <c r="F15580">
        <v>3024103486</v>
      </c>
      <c r="G15580">
        <v>3</v>
      </c>
      <c r="H15580">
        <v>138999000000</v>
      </c>
      <c r="I15580">
        <v>340000000</v>
      </c>
      <c r="J15580">
        <v>0.02</v>
      </c>
    </row>
    <row r="15581" spans="1:10" customFormat="1" hidden="1" x14ac:dyDescent="0.25">
      <c r="A15581">
        <v>211</v>
      </c>
      <c r="B15581" t="s">
        <v>1472</v>
      </c>
      <c r="C15581" t="s">
        <v>1473</v>
      </c>
      <c r="D15581">
        <v>43748737764</v>
      </c>
      <c r="E15581">
        <v>1</v>
      </c>
      <c r="F15581">
        <v>0</v>
      </c>
      <c r="G15581">
        <v>0</v>
      </c>
      <c r="H15581">
        <v>42000000000</v>
      </c>
      <c r="I15581">
        <v>340000000</v>
      </c>
      <c r="J15581">
        <v>1.7000000000000001E-2</v>
      </c>
    </row>
    <row r="15582" spans="1:10" customFormat="1" hidden="1" x14ac:dyDescent="0.25">
      <c r="A15582">
        <v>211</v>
      </c>
      <c r="B15582" t="s">
        <v>2320</v>
      </c>
      <c r="C15582" t="s">
        <v>2321</v>
      </c>
      <c r="D15582">
        <v>21880261899</v>
      </c>
      <c r="E15582">
        <v>1</v>
      </c>
      <c r="F15582">
        <v>0</v>
      </c>
      <c r="G15582">
        <v>0</v>
      </c>
      <c r="H15582">
        <v>300000000</v>
      </c>
      <c r="I15582">
        <v>340000000</v>
      </c>
      <c r="J15582">
        <v>0.1</v>
      </c>
    </row>
    <row r="15583" spans="1:10" customFormat="1" hidden="1" x14ac:dyDescent="0.25">
      <c r="A15583">
        <v>211</v>
      </c>
      <c r="B15583" t="s">
        <v>2070</v>
      </c>
      <c r="C15583" t="s">
        <v>2071</v>
      </c>
      <c r="D15583">
        <v>608113591921</v>
      </c>
      <c r="E15583">
        <v>1</v>
      </c>
      <c r="F15583">
        <v>0</v>
      </c>
      <c r="G15583">
        <v>0</v>
      </c>
      <c r="H15583">
        <v>111000000000</v>
      </c>
      <c r="I15583">
        <v>340000000</v>
      </c>
      <c r="J15583">
        <v>0.03</v>
      </c>
    </row>
    <row r="15584" spans="1:10" customFormat="1" hidden="1" x14ac:dyDescent="0.25">
      <c r="A15584">
        <v>211</v>
      </c>
      <c r="B15584" t="s">
        <v>903</v>
      </c>
      <c r="C15584" t="s">
        <v>904</v>
      </c>
      <c r="D15584">
        <v>1494452378749</v>
      </c>
      <c r="E15584">
        <v>1</v>
      </c>
      <c r="F15584">
        <v>0</v>
      </c>
      <c r="G15584">
        <v>0</v>
      </c>
      <c r="H15584">
        <v>50000000000</v>
      </c>
      <c r="I15584">
        <v>340000000</v>
      </c>
      <c r="J15584">
        <v>0.05</v>
      </c>
    </row>
    <row r="15585" spans="1:10" customFormat="1" hidden="1" x14ac:dyDescent="0.25">
      <c r="A15585">
        <v>211</v>
      </c>
      <c r="B15585" s="161" t="s">
        <v>373</v>
      </c>
      <c r="C15585" t="s">
        <v>374</v>
      </c>
      <c r="D15585">
        <v>1055068029696</v>
      </c>
      <c r="E15585">
        <v>1</v>
      </c>
      <c r="F15585">
        <v>0</v>
      </c>
      <c r="G15585">
        <v>0</v>
      </c>
      <c r="H15585">
        <v>0</v>
      </c>
      <c r="I15585">
        <v>340000000</v>
      </c>
      <c r="J15585">
        <v>0.01</v>
      </c>
    </row>
    <row r="15586" spans="1:10" customFormat="1" hidden="1" x14ac:dyDescent="0.25">
      <c r="A15586">
        <v>211</v>
      </c>
      <c r="B15586" t="s">
        <v>441</v>
      </c>
      <c r="C15586" t="s">
        <v>442</v>
      </c>
      <c r="D15586">
        <v>1673608592981</v>
      </c>
      <c r="E15586">
        <v>1</v>
      </c>
      <c r="F15586">
        <v>0</v>
      </c>
      <c r="G15586">
        <v>0</v>
      </c>
      <c r="H15586">
        <v>115000000000</v>
      </c>
      <c r="I15586">
        <v>340000000</v>
      </c>
      <c r="J15586">
        <v>2.9899999999999999E-2</v>
      </c>
    </row>
    <row r="15587" spans="1:10" customFormat="1" hidden="1" x14ac:dyDescent="0.25">
      <c r="A15587">
        <v>211</v>
      </c>
      <c r="B15587" t="s">
        <v>557</v>
      </c>
      <c r="C15587" t="s">
        <v>558</v>
      </c>
      <c r="D15587">
        <v>862505582431</v>
      </c>
      <c r="E15587">
        <v>1</v>
      </c>
      <c r="F15587">
        <v>0</v>
      </c>
      <c r="G15587">
        <v>0</v>
      </c>
      <c r="H15587">
        <v>500001000000</v>
      </c>
      <c r="I15587">
        <v>340000000</v>
      </c>
      <c r="J15587">
        <v>0.01</v>
      </c>
    </row>
    <row r="15588" spans="1:10" customFormat="1" hidden="1" x14ac:dyDescent="0.25">
      <c r="A15588">
        <v>211</v>
      </c>
      <c r="B15588" t="s">
        <v>905</v>
      </c>
      <c r="C15588" t="s">
        <v>906</v>
      </c>
      <c r="D15588">
        <v>1316887190156</v>
      </c>
      <c r="E15588">
        <v>1</v>
      </c>
      <c r="F15588">
        <v>0</v>
      </c>
      <c r="G15588">
        <v>0</v>
      </c>
      <c r="H15588">
        <v>100000000000</v>
      </c>
      <c r="I15588">
        <v>340000000</v>
      </c>
      <c r="J15588">
        <v>5.0000000000000001E-3</v>
      </c>
    </row>
    <row r="15589" spans="1:10" customFormat="1" hidden="1" x14ac:dyDescent="0.25">
      <c r="A15589">
        <v>211</v>
      </c>
      <c r="B15589" t="s">
        <v>1141</v>
      </c>
      <c r="C15589" t="s">
        <v>1142</v>
      </c>
      <c r="D15589">
        <v>651200419258</v>
      </c>
      <c r="E15589">
        <v>1</v>
      </c>
      <c r="F15589">
        <v>0</v>
      </c>
      <c r="G15589">
        <v>0</v>
      </c>
      <c r="H15589">
        <v>250000000000</v>
      </c>
      <c r="I15589">
        <v>340000000</v>
      </c>
      <c r="J15589">
        <v>2.5000000000000001E-2</v>
      </c>
    </row>
    <row r="15590" spans="1:10" customFormat="1" hidden="1" x14ac:dyDescent="0.25">
      <c r="A15590">
        <v>211</v>
      </c>
      <c r="B15590" t="s">
        <v>416</v>
      </c>
      <c r="C15590" t="s">
        <v>417</v>
      </c>
      <c r="D15590">
        <v>104635756021</v>
      </c>
      <c r="E15590">
        <v>1</v>
      </c>
      <c r="F15590">
        <v>0</v>
      </c>
      <c r="G15590">
        <v>0</v>
      </c>
      <c r="H15590">
        <v>10000000000</v>
      </c>
      <c r="I15590">
        <v>340000000</v>
      </c>
      <c r="J15590">
        <v>0.03</v>
      </c>
    </row>
    <row r="15591" spans="1:10" customFormat="1" hidden="1" x14ac:dyDescent="0.25">
      <c r="A15591">
        <v>211</v>
      </c>
      <c r="B15591" t="s">
        <v>1880</v>
      </c>
      <c r="C15591" t="s">
        <v>1881</v>
      </c>
      <c r="D15591">
        <v>552286082134</v>
      </c>
      <c r="E15591">
        <v>1</v>
      </c>
      <c r="F15591">
        <v>0</v>
      </c>
      <c r="G15591">
        <v>0</v>
      </c>
      <c r="H15591">
        <v>110800000000</v>
      </c>
      <c r="I15591">
        <v>340000000</v>
      </c>
      <c r="J15591">
        <v>0.1</v>
      </c>
    </row>
    <row r="15592" spans="1:10" customFormat="1" hidden="1" x14ac:dyDescent="0.25">
      <c r="A15592">
        <v>211</v>
      </c>
      <c r="B15592" t="s">
        <v>1888</v>
      </c>
      <c r="C15592" t="s">
        <v>1889</v>
      </c>
      <c r="D15592">
        <v>1269181202129</v>
      </c>
      <c r="E15592">
        <v>1</v>
      </c>
      <c r="F15592">
        <v>0</v>
      </c>
      <c r="G15592">
        <v>0</v>
      </c>
      <c r="H15592">
        <v>148000000000</v>
      </c>
      <c r="I15592">
        <v>340000000</v>
      </c>
      <c r="J15592">
        <v>3.9E-2</v>
      </c>
    </row>
    <row r="15593" spans="1:10" customFormat="1" hidden="1" x14ac:dyDescent="0.25">
      <c r="A15593">
        <v>211</v>
      </c>
      <c r="B15593" t="s">
        <v>179</v>
      </c>
      <c r="C15593" t="s">
        <v>180</v>
      </c>
      <c r="D15593">
        <v>2743211762518</v>
      </c>
      <c r="E15593">
        <v>1</v>
      </c>
      <c r="F15593">
        <v>0</v>
      </c>
      <c r="G15593">
        <v>0</v>
      </c>
      <c r="H15593">
        <v>1000000000</v>
      </c>
      <c r="I15593">
        <v>340000000</v>
      </c>
      <c r="J15593">
        <v>3.5000000000000003E-2</v>
      </c>
    </row>
    <row r="15594" spans="1:10" customFormat="1" hidden="1" x14ac:dyDescent="0.25">
      <c r="A15594">
        <v>211</v>
      </c>
      <c r="B15594" t="s">
        <v>845</v>
      </c>
      <c r="D15594">
        <v>437621830</v>
      </c>
      <c r="E15594">
        <v>1</v>
      </c>
      <c r="F15594">
        <v>0</v>
      </c>
      <c r="G15594">
        <v>0</v>
      </c>
      <c r="H15594">
        <v>100000000</v>
      </c>
      <c r="I15594">
        <v>345000000</v>
      </c>
      <c r="J15594">
        <v>0.15</v>
      </c>
    </row>
    <row r="15595" spans="1:10" customFormat="1" hidden="1" x14ac:dyDescent="0.25">
      <c r="A15595">
        <v>211</v>
      </c>
      <c r="B15595" t="s">
        <v>2147</v>
      </c>
      <c r="C15595" t="s">
        <v>2148</v>
      </c>
      <c r="D15595">
        <v>2110724158569</v>
      </c>
      <c r="E15595">
        <v>1</v>
      </c>
      <c r="F15595">
        <v>0</v>
      </c>
      <c r="G15595">
        <v>0</v>
      </c>
      <c r="H15595">
        <v>10000000000</v>
      </c>
      <c r="I15595">
        <v>345000000</v>
      </c>
      <c r="J15595">
        <v>1E-3</v>
      </c>
    </row>
    <row r="15596" spans="1:10" customFormat="1" hidden="1" x14ac:dyDescent="0.25">
      <c r="A15596">
        <v>211</v>
      </c>
      <c r="B15596" t="s">
        <v>940</v>
      </c>
      <c r="C15596" t="s">
        <v>941</v>
      </c>
      <c r="D15596">
        <v>120877633742</v>
      </c>
      <c r="E15596">
        <v>1</v>
      </c>
      <c r="F15596">
        <v>0</v>
      </c>
      <c r="G15596">
        <v>0</v>
      </c>
      <c r="H15596">
        <v>100000000000</v>
      </c>
      <c r="I15596">
        <v>340000000</v>
      </c>
      <c r="J15596">
        <v>2.5000000000000001E-2</v>
      </c>
    </row>
    <row r="15597" spans="1:10" customFormat="1" hidden="1" x14ac:dyDescent="0.25">
      <c r="A15597">
        <v>211</v>
      </c>
      <c r="B15597" t="s">
        <v>719</v>
      </c>
      <c r="C15597" t="s">
        <v>720</v>
      </c>
      <c r="D15597">
        <v>1600666841659</v>
      </c>
      <c r="E15597">
        <v>362385352</v>
      </c>
      <c r="F15597">
        <v>873028731</v>
      </c>
      <c r="G15597">
        <v>1</v>
      </c>
      <c r="H15597">
        <v>250000000000</v>
      </c>
      <c r="I15597">
        <v>340000000</v>
      </c>
      <c r="J15597">
        <v>2.5000000000000001E-2</v>
      </c>
    </row>
    <row r="15598" spans="1:10" customFormat="1" hidden="1" x14ac:dyDescent="0.25">
      <c r="A15598">
        <v>211</v>
      </c>
      <c r="B15598" t="s">
        <v>1769</v>
      </c>
      <c r="D15598">
        <v>0</v>
      </c>
      <c r="E15598">
        <v>1</v>
      </c>
      <c r="F15598">
        <v>0</v>
      </c>
      <c r="G15598">
        <v>0</v>
      </c>
      <c r="H15598">
        <v>400000000</v>
      </c>
      <c r="I15598">
        <v>340000000</v>
      </c>
      <c r="J15598">
        <v>0.02</v>
      </c>
    </row>
    <row r="15599" spans="1:10" customFormat="1" hidden="1" x14ac:dyDescent="0.25">
      <c r="A15599">
        <v>211</v>
      </c>
      <c r="B15599" t="s">
        <v>2536</v>
      </c>
      <c r="C15599" t="s">
        <v>2537</v>
      </c>
      <c r="D15599">
        <v>2222906791094</v>
      </c>
      <c r="E15599">
        <v>1</v>
      </c>
      <c r="F15599">
        <v>0</v>
      </c>
      <c r="G15599">
        <v>0</v>
      </c>
      <c r="H15599">
        <v>140000000000</v>
      </c>
      <c r="I15599">
        <v>340000000</v>
      </c>
      <c r="J15599">
        <v>0.03</v>
      </c>
    </row>
    <row r="15600" spans="1:10" customFormat="1" hidden="1" x14ac:dyDescent="0.25">
      <c r="A15600">
        <v>211</v>
      </c>
      <c r="B15600" t="s">
        <v>1900</v>
      </c>
      <c r="C15600" t="s">
        <v>1901</v>
      </c>
      <c r="D15600">
        <v>3380421987788</v>
      </c>
      <c r="E15600">
        <v>340000000</v>
      </c>
      <c r="F15600">
        <v>2268302649</v>
      </c>
      <c r="G15600">
        <v>1</v>
      </c>
      <c r="H15600">
        <v>9000000000</v>
      </c>
      <c r="I15600">
        <v>340000000</v>
      </c>
      <c r="J15600">
        <v>0</v>
      </c>
    </row>
    <row r="15601" spans="1:10" customFormat="1" hidden="1" x14ac:dyDescent="0.25">
      <c r="A15601">
        <v>211</v>
      </c>
      <c r="B15601" t="s">
        <v>410</v>
      </c>
      <c r="C15601" t="s">
        <v>411</v>
      </c>
      <c r="D15601">
        <v>1101323114143</v>
      </c>
      <c r="E15601">
        <v>1</v>
      </c>
      <c r="F15601">
        <v>0</v>
      </c>
      <c r="G15601">
        <v>0</v>
      </c>
      <c r="H15601">
        <v>75000000000</v>
      </c>
      <c r="I15601">
        <v>340000000</v>
      </c>
      <c r="J15601">
        <v>0.03</v>
      </c>
    </row>
    <row r="15602" spans="1:10" customFormat="1" hidden="1" x14ac:dyDescent="0.25">
      <c r="A15602">
        <v>211</v>
      </c>
      <c r="B15602" t="s">
        <v>412</v>
      </c>
      <c r="C15602" t="s">
        <v>413</v>
      </c>
      <c r="D15602">
        <v>379504708368</v>
      </c>
      <c r="E15602">
        <v>1</v>
      </c>
      <c r="F15602">
        <v>0</v>
      </c>
      <c r="G15602">
        <v>0</v>
      </c>
      <c r="H15602">
        <v>50000000000</v>
      </c>
      <c r="I15602">
        <v>340000000</v>
      </c>
      <c r="J15602">
        <v>1.95E-2</v>
      </c>
    </row>
    <row r="15603" spans="1:10" customFormat="1" hidden="1" x14ac:dyDescent="0.25">
      <c r="A15603">
        <v>211</v>
      </c>
      <c r="B15603" t="s">
        <v>2107</v>
      </c>
      <c r="C15603" t="s">
        <v>2108</v>
      </c>
      <c r="D15603">
        <v>1308262683195</v>
      </c>
      <c r="E15603">
        <v>345664444</v>
      </c>
      <c r="F15603">
        <v>663780418</v>
      </c>
      <c r="G15603">
        <v>1</v>
      </c>
      <c r="H15603">
        <v>10000000000</v>
      </c>
      <c r="I15603">
        <v>345000000</v>
      </c>
      <c r="J15603">
        <v>1E-3</v>
      </c>
    </row>
    <row r="15604" spans="1:10" customFormat="1" hidden="1" x14ac:dyDescent="0.25">
      <c r="A15604">
        <v>211</v>
      </c>
      <c r="B15604" t="s">
        <v>965</v>
      </c>
      <c r="C15604" t="s">
        <v>966</v>
      </c>
      <c r="D15604">
        <v>6469237510209</v>
      </c>
      <c r="E15604">
        <v>1</v>
      </c>
      <c r="F15604">
        <v>0</v>
      </c>
      <c r="G15604">
        <v>0</v>
      </c>
      <c r="H15604">
        <v>1000000000000</v>
      </c>
      <c r="I15604">
        <v>340000000</v>
      </c>
      <c r="J15604">
        <v>0.02</v>
      </c>
    </row>
    <row r="15605" spans="1:10" customFormat="1" hidden="1" x14ac:dyDescent="0.25">
      <c r="A15605">
        <v>211</v>
      </c>
      <c r="B15605" t="s">
        <v>1490</v>
      </c>
      <c r="C15605" t="s">
        <v>1491</v>
      </c>
      <c r="D15605">
        <v>112768383838418</v>
      </c>
      <c r="E15605">
        <v>4688758690</v>
      </c>
      <c r="F15605">
        <v>82626415115</v>
      </c>
      <c r="G15605">
        <v>19</v>
      </c>
      <c r="H15605">
        <v>2500000000000</v>
      </c>
      <c r="I15605">
        <v>340000000</v>
      </c>
      <c r="J15605">
        <v>0.05</v>
      </c>
    </row>
    <row r="15606" spans="1:10" customFormat="1" hidden="1" x14ac:dyDescent="0.25">
      <c r="A15606">
        <v>211</v>
      </c>
      <c r="B15606" t="s">
        <v>623</v>
      </c>
      <c r="C15606" t="s">
        <v>624</v>
      </c>
      <c r="D15606">
        <v>718242014018</v>
      </c>
      <c r="E15606">
        <v>1</v>
      </c>
      <c r="F15606">
        <v>0</v>
      </c>
      <c r="G15606">
        <v>0</v>
      </c>
      <c r="H15606">
        <v>100000000000</v>
      </c>
      <c r="I15606">
        <v>340000000</v>
      </c>
      <c r="J15606">
        <v>2.5000000000000001E-2</v>
      </c>
    </row>
    <row r="15607" spans="1:10" customFormat="1" hidden="1" x14ac:dyDescent="0.25">
      <c r="A15607">
        <v>211</v>
      </c>
      <c r="B15607" t="s">
        <v>993</v>
      </c>
      <c r="C15607" t="s">
        <v>994</v>
      </c>
      <c r="D15607">
        <v>458098269396</v>
      </c>
      <c r="E15607">
        <v>1</v>
      </c>
      <c r="F15607">
        <v>0</v>
      </c>
      <c r="G15607">
        <v>0</v>
      </c>
      <c r="H15607">
        <v>2000000000</v>
      </c>
      <c r="I15607">
        <v>340000000</v>
      </c>
      <c r="J15607">
        <v>0.01</v>
      </c>
    </row>
    <row r="15608" spans="1:10" customFormat="1" hidden="1" x14ac:dyDescent="0.25">
      <c r="A15608">
        <v>211</v>
      </c>
      <c r="B15608" t="s">
        <v>2411</v>
      </c>
      <c r="C15608" t="s">
        <v>2412</v>
      </c>
      <c r="D15608">
        <v>4614985484660</v>
      </c>
      <c r="E15608">
        <v>340000000</v>
      </c>
      <c r="F15608">
        <v>3221329397</v>
      </c>
      <c r="G15608">
        <v>1</v>
      </c>
      <c r="H15608">
        <v>100000000000</v>
      </c>
      <c r="I15608">
        <v>340000000</v>
      </c>
      <c r="J15608">
        <v>0</v>
      </c>
    </row>
    <row r="15609" spans="1:10" customFormat="1" hidden="1" x14ac:dyDescent="0.25">
      <c r="A15609">
        <v>211</v>
      </c>
      <c r="B15609" t="s">
        <v>2217</v>
      </c>
      <c r="C15609" t="s">
        <v>2218</v>
      </c>
      <c r="D15609">
        <v>1003037687449</v>
      </c>
      <c r="E15609">
        <v>1</v>
      </c>
      <c r="F15609">
        <v>0</v>
      </c>
      <c r="G15609">
        <v>0</v>
      </c>
      <c r="H15609">
        <v>56500000000</v>
      </c>
      <c r="I15609">
        <v>340000000</v>
      </c>
      <c r="J15609">
        <v>0</v>
      </c>
    </row>
    <row r="15610" spans="1:10" customFormat="1" hidden="1" x14ac:dyDescent="0.25">
      <c r="A15610">
        <v>211</v>
      </c>
      <c r="B15610" t="s">
        <v>1745</v>
      </c>
      <c r="C15610" t="s">
        <v>1746</v>
      </c>
      <c r="D15610">
        <v>1710121056725</v>
      </c>
      <c r="E15610">
        <v>1</v>
      </c>
      <c r="F15610">
        <v>0</v>
      </c>
      <c r="G15610">
        <v>0</v>
      </c>
      <c r="H15610">
        <v>200000000000</v>
      </c>
      <c r="I15610">
        <v>500000000</v>
      </c>
      <c r="J15610">
        <v>0</v>
      </c>
    </row>
    <row r="15611" spans="1:10" customFormat="1" hidden="1" x14ac:dyDescent="0.25">
      <c r="A15611">
        <v>211</v>
      </c>
      <c r="B15611" t="s">
        <v>1826</v>
      </c>
      <c r="C15611" t="s">
        <v>1827</v>
      </c>
      <c r="D15611">
        <v>1455258214780</v>
      </c>
      <c r="E15611">
        <v>1</v>
      </c>
      <c r="F15611">
        <v>0</v>
      </c>
      <c r="G15611">
        <v>0</v>
      </c>
      <c r="H15611">
        <v>200000000000</v>
      </c>
      <c r="I15611">
        <v>340000000</v>
      </c>
      <c r="J15611">
        <v>0.03</v>
      </c>
    </row>
    <row r="15612" spans="1:10" customFormat="1" hidden="1" x14ac:dyDescent="0.25">
      <c r="A15612">
        <v>211</v>
      </c>
      <c r="B15612" t="s">
        <v>542</v>
      </c>
      <c r="C15612" t="s">
        <v>543</v>
      </c>
      <c r="D15612">
        <v>356515601194</v>
      </c>
      <c r="E15612">
        <v>1</v>
      </c>
      <c r="F15612">
        <v>0</v>
      </c>
      <c r="G15612">
        <v>0</v>
      </c>
      <c r="H15612">
        <v>142000000000</v>
      </c>
      <c r="I15612">
        <v>340000000</v>
      </c>
      <c r="J15612">
        <v>4.2000000000000003E-2</v>
      </c>
    </row>
    <row r="15613" spans="1:10" customFormat="1" hidden="1" x14ac:dyDescent="0.25">
      <c r="A15613">
        <v>211</v>
      </c>
      <c r="B15613" t="s">
        <v>1747</v>
      </c>
      <c r="C15613" t="s">
        <v>1748</v>
      </c>
      <c r="D15613">
        <v>282892342143</v>
      </c>
      <c r="E15613">
        <v>1</v>
      </c>
      <c r="F15613">
        <v>0</v>
      </c>
      <c r="G15613">
        <v>0</v>
      </c>
      <c r="H15613">
        <v>100000000000</v>
      </c>
      <c r="I15613">
        <v>340000000</v>
      </c>
      <c r="J15613">
        <v>0.03</v>
      </c>
    </row>
    <row r="15614" spans="1:10" customFormat="1" hidden="1" x14ac:dyDescent="0.25">
      <c r="A15614">
        <v>211</v>
      </c>
      <c r="B15614" t="s">
        <v>995</v>
      </c>
      <c r="C15614" t="s">
        <v>996</v>
      </c>
      <c r="D15614">
        <v>495063331</v>
      </c>
      <c r="E15614">
        <v>1</v>
      </c>
      <c r="F15614">
        <v>0</v>
      </c>
      <c r="G15614">
        <v>0</v>
      </c>
      <c r="H15614">
        <v>50000000</v>
      </c>
      <c r="I15614">
        <v>340000000</v>
      </c>
      <c r="J15614">
        <v>0</v>
      </c>
    </row>
    <row r="15615" spans="1:10" customFormat="1" hidden="1" x14ac:dyDescent="0.25">
      <c r="A15615">
        <v>211</v>
      </c>
      <c r="B15615" t="s">
        <v>1557</v>
      </c>
      <c r="C15615" t="s">
        <v>1558</v>
      </c>
      <c r="D15615">
        <v>259636887071</v>
      </c>
      <c r="E15615">
        <v>1</v>
      </c>
      <c r="F15615">
        <v>0</v>
      </c>
      <c r="G15615">
        <v>0</v>
      </c>
      <c r="H15615">
        <v>225000000000</v>
      </c>
      <c r="I15615">
        <v>340000000</v>
      </c>
      <c r="J15615">
        <v>2.29E-2</v>
      </c>
    </row>
    <row r="15616" spans="1:10" customFormat="1" hidden="1" x14ac:dyDescent="0.25">
      <c r="A15616">
        <v>211</v>
      </c>
      <c r="B15616" t="s">
        <v>899</v>
      </c>
      <c r="C15616" t="s">
        <v>900</v>
      </c>
      <c r="D15616">
        <v>1607372684800</v>
      </c>
      <c r="E15616">
        <v>1</v>
      </c>
      <c r="F15616">
        <v>0</v>
      </c>
      <c r="G15616">
        <v>0</v>
      </c>
      <c r="H15616">
        <v>392673174242</v>
      </c>
      <c r="I15616">
        <v>340000000</v>
      </c>
      <c r="J15616">
        <v>2.5000000000000001E-2</v>
      </c>
    </row>
    <row r="15617" spans="1:10" customFormat="1" hidden="1" x14ac:dyDescent="0.25">
      <c r="A15617">
        <v>211</v>
      </c>
      <c r="B15617" t="s">
        <v>2109</v>
      </c>
      <c r="C15617" t="s">
        <v>2110</v>
      </c>
      <c r="D15617">
        <v>1133211197431</v>
      </c>
      <c r="E15617">
        <v>345343704</v>
      </c>
      <c r="F15617">
        <v>529026721</v>
      </c>
      <c r="G15617">
        <v>1</v>
      </c>
      <c r="H15617">
        <v>5000000000</v>
      </c>
      <c r="I15617">
        <v>340000000</v>
      </c>
      <c r="J15617">
        <v>0.01</v>
      </c>
    </row>
    <row r="15618" spans="1:10" customFormat="1" hidden="1" x14ac:dyDescent="0.25">
      <c r="A15618">
        <v>211</v>
      </c>
      <c r="B15618" t="s">
        <v>1111</v>
      </c>
      <c r="C15618" t="s">
        <v>1112</v>
      </c>
      <c r="D15618">
        <v>586350525430</v>
      </c>
      <c r="E15618">
        <v>1</v>
      </c>
      <c r="F15618">
        <v>0</v>
      </c>
      <c r="G15618">
        <v>0</v>
      </c>
      <c r="H15618">
        <v>75000000000</v>
      </c>
      <c r="I15618">
        <v>340000000</v>
      </c>
      <c r="J15618">
        <v>1.4500000000000001E-2</v>
      </c>
    </row>
    <row r="15619" spans="1:10" customFormat="1" hidden="1" x14ac:dyDescent="0.25">
      <c r="A15619">
        <v>211</v>
      </c>
      <c r="B15619" t="s">
        <v>2306</v>
      </c>
      <c r="C15619" t="s">
        <v>2307</v>
      </c>
      <c r="D15619">
        <v>110087489596012</v>
      </c>
      <c r="E15619">
        <v>17260283551</v>
      </c>
      <c r="F15619">
        <v>67681134206</v>
      </c>
      <c r="G15619">
        <v>7</v>
      </c>
      <c r="H15619">
        <v>0</v>
      </c>
      <c r="I15619">
        <v>340000000</v>
      </c>
      <c r="J15619">
        <v>0.2</v>
      </c>
    </row>
    <row r="15620" spans="1:10" customFormat="1" hidden="1" x14ac:dyDescent="0.25">
      <c r="A15620">
        <v>211</v>
      </c>
      <c r="B15620" t="s">
        <v>2415</v>
      </c>
      <c r="C15620" t="s">
        <v>2416</v>
      </c>
      <c r="D15620">
        <v>1788106628789</v>
      </c>
      <c r="E15620">
        <v>350396759</v>
      </c>
      <c r="F15620">
        <v>1029279214</v>
      </c>
      <c r="G15620">
        <v>1</v>
      </c>
      <c r="H15620">
        <v>3500000000</v>
      </c>
      <c r="I15620">
        <v>340000000</v>
      </c>
      <c r="J15620">
        <v>0.01</v>
      </c>
    </row>
    <row r="15621" spans="1:10" customFormat="1" hidden="1" x14ac:dyDescent="0.25">
      <c r="A15621">
        <v>211</v>
      </c>
      <c r="B15621" t="s">
        <v>1886</v>
      </c>
      <c r="C15621" t="s">
        <v>1887</v>
      </c>
      <c r="D15621">
        <v>13019912681584</v>
      </c>
      <c r="E15621">
        <v>388529587</v>
      </c>
      <c r="F15621">
        <v>9657387949</v>
      </c>
      <c r="G15621">
        <v>3</v>
      </c>
      <c r="H15621">
        <v>0</v>
      </c>
      <c r="I15621">
        <v>340000000</v>
      </c>
      <c r="J15621">
        <v>5.0000000000000001E-3</v>
      </c>
    </row>
    <row r="15622" spans="1:10" customFormat="1" hidden="1" x14ac:dyDescent="0.25">
      <c r="A15622">
        <v>211</v>
      </c>
      <c r="B15622" t="s">
        <v>790</v>
      </c>
      <c r="C15622" t="s">
        <v>791</v>
      </c>
      <c r="D15622">
        <v>4155927091470</v>
      </c>
      <c r="E15622">
        <v>368670784</v>
      </c>
      <c r="F15622">
        <v>2838407623</v>
      </c>
      <c r="G15622">
        <v>1</v>
      </c>
      <c r="H15622">
        <v>100000000000</v>
      </c>
      <c r="I15622">
        <v>340000000</v>
      </c>
      <c r="J15622">
        <v>0.01</v>
      </c>
    </row>
    <row r="15623" spans="1:10" customFormat="1" hidden="1" x14ac:dyDescent="0.25">
      <c r="A15623">
        <v>211</v>
      </c>
      <c r="B15623" t="s">
        <v>1139</v>
      </c>
      <c r="C15623" t="s">
        <v>1140</v>
      </c>
      <c r="D15623">
        <v>4219274903</v>
      </c>
      <c r="E15623">
        <v>1</v>
      </c>
      <c r="F15623">
        <v>0</v>
      </c>
      <c r="G15623">
        <v>0</v>
      </c>
      <c r="H15623">
        <v>100000000</v>
      </c>
      <c r="I15623">
        <v>345000000</v>
      </c>
      <c r="J15623">
        <v>0</v>
      </c>
    </row>
    <row r="15624" spans="1:10" customFormat="1" hidden="1" x14ac:dyDescent="0.25">
      <c r="A15624">
        <v>211</v>
      </c>
      <c r="B15624" t="s">
        <v>2091</v>
      </c>
      <c r="C15624">
        <v>0</v>
      </c>
      <c r="D15624">
        <v>2256301455749</v>
      </c>
      <c r="E15624">
        <v>368020801</v>
      </c>
      <c r="F15624">
        <v>1373019296</v>
      </c>
      <c r="G15624">
        <v>1</v>
      </c>
      <c r="H15624">
        <v>50000000000</v>
      </c>
      <c r="I15624">
        <v>340000000</v>
      </c>
      <c r="J15624">
        <v>0.02</v>
      </c>
    </row>
    <row r="15625" spans="1:10" customFormat="1" hidden="1" x14ac:dyDescent="0.25">
      <c r="A15625">
        <v>211</v>
      </c>
      <c r="B15625" t="s">
        <v>435</v>
      </c>
      <c r="C15625" t="s">
        <v>436</v>
      </c>
      <c r="D15625">
        <v>19770931823100</v>
      </c>
      <c r="E15625">
        <v>1</v>
      </c>
      <c r="F15625">
        <v>0</v>
      </c>
      <c r="G15625">
        <v>0</v>
      </c>
      <c r="H15625">
        <v>501000000000</v>
      </c>
      <c r="I15625">
        <v>340000000</v>
      </c>
      <c r="J15625">
        <v>0.02</v>
      </c>
    </row>
    <row r="15626" spans="1:10" customFormat="1" hidden="1" x14ac:dyDescent="0.25">
      <c r="A15626">
        <v>211</v>
      </c>
      <c r="B15626" t="s">
        <v>250</v>
      </c>
      <c r="C15626" t="s">
        <v>251</v>
      </c>
      <c r="D15626">
        <v>369662971279</v>
      </c>
      <c r="E15626">
        <v>1</v>
      </c>
      <c r="F15626">
        <v>0</v>
      </c>
      <c r="G15626">
        <v>0</v>
      </c>
      <c r="H15626">
        <v>133700000000</v>
      </c>
      <c r="I15626">
        <v>340000000</v>
      </c>
      <c r="J15626">
        <v>8.9999999999999993E-3</v>
      </c>
    </row>
    <row r="15627" spans="1:10" customFormat="1" hidden="1" x14ac:dyDescent="0.25">
      <c r="A15627">
        <v>211</v>
      </c>
      <c r="B15627" t="s">
        <v>1230</v>
      </c>
      <c r="C15627" t="s">
        <v>1231</v>
      </c>
      <c r="D15627">
        <v>5281990354179</v>
      </c>
      <c r="E15627">
        <v>1</v>
      </c>
      <c r="F15627">
        <v>0</v>
      </c>
      <c r="G15627">
        <v>0</v>
      </c>
      <c r="H15627">
        <v>1100000000000</v>
      </c>
      <c r="I15627">
        <v>340000000</v>
      </c>
      <c r="J15627">
        <v>2.58E-2</v>
      </c>
    </row>
    <row r="15628" spans="1:10" customFormat="1" hidden="1" x14ac:dyDescent="0.25">
      <c r="A15628">
        <v>211</v>
      </c>
      <c r="B15628" t="s">
        <v>1412</v>
      </c>
      <c r="C15628" t="s">
        <v>1413</v>
      </c>
      <c r="D15628">
        <v>267182271445</v>
      </c>
      <c r="E15628">
        <v>1</v>
      </c>
      <c r="F15628">
        <v>0</v>
      </c>
      <c r="G15628">
        <v>0</v>
      </c>
      <c r="H15628">
        <v>50000000000</v>
      </c>
      <c r="I15628">
        <v>340000000</v>
      </c>
      <c r="J15628">
        <v>0.01</v>
      </c>
    </row>
    <row r="15629" spans="1:10" customFormat="1" hidden="1" x14ac:dyDescent="0.25">
      <c r="A15629">
        <v>211</v>
      </c>
      <c r="B15629" s="161" t="s">
        <v>1414</v>
      </c>
      <c r="C15629" t="s">
        <v>1415</v>
      </c>
      <c r="D15629">
        <v>310643802495</v>
      </c>
      <c r="E15629">
        <v>1</v>
      </c>
      <c r="F15629">
        <v>0</v>
      </c>
      <c r="G15629">
        <v>0</v>
      </c>
      <c r="H15629">
        <v>3000000000</v>
      </c>
      <c r="I15629">
        <v>340000000</v>
      </c>
      <c r="J15629">
        <v>0.03</v>
      </c>
    </row>
    <row r="15630" spans="1:10" customFormat="1" hidden="1" x14ac:dyDescent="0.25">
      <c r="A15630">
        <v>211</v>
      </c>
      <c r="B15630" t="s">
        <v>660</v>
      </c>
      <c r="C15630" t="s">
        <v>661</v>
      </c>
      <c r="D15630">
        <v>5338562707971</v>
      </c>
      <c r="E15630">
        <v>1</v>
      </c>
      <c r="F15630">
        <v>0</v>
      </c>
      <c r="G15630">
        <v>0</v>
      </c>
      <c r="H15630">
        <v>200000000000</v>
      </c>
      <c r="I15630">
        <v>340000000</v>
      </c>
      <c r="J15630">
        <v>2.58E-2</v>
      </c>
    </row>
    <row r="15631" spans="1:10" customFormat="1" hidden="1" x14ac:dyDescent="0.25">
      <c r="A15631">
        <v>211</v>
      </c>
      <c r="B15631" t="s">
        <v>967</v>
      </c>
      <c r="C15631" t="s">
        <v>968</v>
      </c>
      <c r="D15631">
        <v>330849840105</v>
      </c>
      <c r="E15631">
        <v>1</v>
      </c>
      <c r="F15631">
        <v>0</v>
      </c>
      <c r="G15631">
        <v>0</v>
      </c>
      <c r="H15631">
        <v>22000000000</v>
      </c>
      <c r="I15631">
        <v>340000000</v>
      </c>
      <c r="J15631">
        <v>2.1999999999999999E-2</v>
      </c>
    </row>
    <row r="15632" spans="1:10" customFormat="1" hidden="1" x14ac:dyDescent="0.25">
      <c r="A15632">
        <v>211</v>
      </c>
      <c r="B15632" t="s">
        <v>181</v>
      </c>
      <c r="C15632" t="s">
        <v>182</v>
      </c>
      <c r="D15632">
        <v>996258840</v>
      </c>
      <c r="E15632">
        <v>1</v>
      </c>
      <c r="F15632">
        <v>0</v>
      </c>
      <c r="G15632">
        <v>0</v>
      </c>
      <c r="H15632">
        <v>500000000</v>
      </c>
      <c r="I15632">
        <v>340000000</v>
      </c>
      <c r="J15632">
        <v>0.04</v>
      </c>
    </row>
    <row r="15633" spans="1:10" customFormat="1" hidden="1" x14ac:dyDescent="0.25">
      <c r="A15633">
        <v>211</v>
      </c>
      <c r="B15633" t="s">
        <v>1095</v>
      </c>
      <c r="C15633" t="s">
        <v>1096</v>
      </c>
      <c r="D15633">
        <v>1487343454233</v>
      </c>
      <c r="E15633">
        <v>385154151</v>
      </c>
      <c r="F15633">
        <v>762928884</v>
      </c>
      <c r="G15633">
        <v>1</v>
      </c>
      <c r="H15633">
        <v>400000000000</v>
      </c>
      <c r="I15633">
        <v>345000000</v>
      </c>
      <c r="J15633">
        <v>0.05</v>
      </c>
    </row>
    <row r="15634" spans="1:10" customFormat="1" hidden="1" x14ac:dyDescent="0.25">
      <c r="A15634">
        <v>211</v>
      </c>
      <c r="B15634" t="s">
        <v>1440</v>
      </c>
      <c r="C15634" t="s">
        <v>1441</v>
      </c>
      <c r="D15634">
        <v>852745279616</v>
      </c>
      <c r="E15634">
        <v>1</v>
      </c>
      <c r="F15634">
        <v>0</v>
      </c>
      <c r="G15634">
        <v>0</v>
      </c>
      <c r="H15634">
        <v>10000000000</v>
      </c>
      <c r="I15634">
        <v>345000000</v>
      </c>
      <c r="J15634">
        <v>0.01</v>
      </c>
    </row>
    <row r="15635" spans="1:10" customFormat="1" hidden="1" x14ac:dyDescent="0.25">
      <c r="A15635">
        <v>211</v>
      </c>
      <c r="B15635" t="s">
        <v>1844</v>
      </c>
      <c r="C15635" t="s">
        <v>1845</v>
      </c>
      <c r="D15635">
        <v>745880130582</v>
      </c>
      <c r="E15635">
        <v>1</v>
      </c>
      <c r="F15635">
        <v>0</v>
      </c>
      <c r="G15635">
        <v>0</v>
      </c>
      <c r="H15635">
        <v>15000000000</v>
      </c>
      <c r="I15635">
        <v>340000000</v>
      </c>
      <c r="J15635">
        <v>0</v>
      </c>
    </row>
    <row r="15636" spans="1:10" customFormat="1" hidden="1" x14ac:dyDescent="0.25">
      <c r="A15636">
        <v>211</v>
      </c>
      <c r="B15636" t="s">
        <v>1127</v>
      </c>
      <c r="C15636" t="s">
        <v>1128</v>
      </c>
      <c r="D15636">
        <v>2972607760995</v>
      </c>
      <c r="E15636">
        <v>1</v>
      </c>
      <c r="F15636">
        <v>0</v>
      </c>
      <c r="G15636">
        <v>1</v>
      </c>
      <c r="H15636">
        <v>1000000000000</v>
      </c>
      <c r="I15636">
        <v>340000000</v>
      </c>
      <c r="J15636">
        <v>3.9E-2</v>
      </c>
    </row>
    <row r="15637" spans="1:10" customFormat="1" hidden="1" x14ac:dyDescent="0.25">
      <c r="A15637">
        <v>211</v>
      </c>
      <c r="B15637" t="s">
        <v>1890</v>
      </c>
      <c r="C15637" t="s">
        <v>1891</v>
      </c>
      <c r="D15637">
        <v>1810168085962</v>
      </c>
      <c r="E15637">
        <v>1</v>
      </c>
      <c r="F15637">
        <v>0</v>
      </c>
      <c r="G15637">
        <v>0</v>
      </c>
      <c r="H15637">
        <v>435000000000</v>
      </c>
      <c r="I15637">
        <v>350000000</v>
      </c>
      <c r="J15637">
        <v>0.04</v>
      </c>
    </row>
    <row r="15638" spans="1:10" customFormat="1" hidden="1" x14ac:dyDescent="0.25">
      <c r="A15638">
        <v>211</v>
      </c>
      <c r="B15638" t="s">
        <v>2390</v>
      </c>
      <c r="C15638" t="s">
        <v>2391</v>
      </c>
      <c r="D15638">
        <v>1615535426266</v>
      </c>
      <c r="E15638">
        <v>345901534</v>
      </c>
      <c r="F15638">
        <v>900632507</v>
      </c>
      <c r="G15638">
        <v>1</v>
      </c>
      <c r="H15638">
        <v>10000000000</v>
      </c>
      <c r="I15638">
        <v>345000000</v>
      </c>
      <c r="J15638">
        <v>1E-3</v>
      </c>
    </row>
    <row r="15639" spans="1:10" customFormat="1" hidden="1" x14ac:dyDescent="0.25">
      <c r="A15639">
        <v>211</v>
      </c>
      <c r="B15639" t="s">
        <v>947</v>
      </c>
      <c r="C15639" t="s">
        <v>948</v>
      </c>
      <c r="D15639">
        <v>18911551151078</v>
      </c>
      <c r="E15639">
        <v>340000000</v>
      </c>
      <c r="F15639">
        <v>14274361111</v>
      </c>
      <c r="G15639">
        <v>1</v>
      </c>
      <c r="H15639">
        <v>1155000000000</v>
      </c>
      <c r="I15639">
        <v>340000000</v>
      </c>
      <c r="J15639">
        <v>0</v>
      </c>
    </row>
    <row r="15640" spans="1:10" customFormat="1" hidden="1" x14ac:dyDescent="0.25">
      <c r="A15640">
        <v>211</v>
      </c>
      <c r="B15640" t="s">
        <v>596</v>
      </c>
      <c r="C15640" t="s">
        <v>597</v>
      </c>
      <c r="D15640">
        <v>817741536891</v>
      </c>
      <c r="E15640">
        <v>1</v>
      </c>
      <c r="F15640">
        <v>0</v>
      </c>
      <c r="G15640">
        <v>0</v>
      </c>
      <c r="H15640">
        <v>700000000000</v>
      </c>
      <c r="I15640">
        <v>340000000</v>
      </c>
      <c r="J15640">
        <v>2.8000000000000001E-2</v>
      </c>
    </row>
    <row r="15641" spans="1:10" customFormat="1" hidden="1" x14ac:dyDescent="0.25">
      <c r="A15641">
        <v>211</v>
      </c>
      <c r="B15641" t="s">
        <v>2153</v>
      </c>
      <c r="C15641" t="s">
        <v>2154</v>
      </c>
      <c r="D15641">
        <v>1445677126046</v>
      </c>
      <c r="E15641">
        <v>1</v>
      </c>
      <c r="F15641">
        <v>0</v>
      </c>
      <c r="G15641">
        <v>0</v>
      </c>
      <c r="H15641">
        <v>1234567890</v>
      </c>
      <c r="I15641">
        <v>340000000</v>
      </c>
      <c r="J15641">
        <v>3.1414999999999998E-2</v>
      </c>
    </row>
    <row r="15642" spans="1:10" customFormat="1" hidden="1" x14ac:dyDescent="0.25">
      <c r="A15642">
        <v>211</v>
      </c>
      <c r="B15642" t="s">
        <v>359</v>
      </c>
      <c r="C15642" t="s">
        <v>360</v>
      </c>
      <c r="D15642">
        <v>102792317479</v>
      </c>
      <c r="E15642">
        <v>1</v>
      </c>
      <c r="F15642">
        <v>0</v>
      </c>
      <c r="G15642">
        <v>0</v>
      </c>
      <c r="H15642">
        <v>100000000000</v>
      </c>
      <c r="I15642">
        <v>340000000</v>
      </c>
      <c r="J15642">
        <v>0.02</v>
      </c>
    </row>
    <row r="15643" spans="1:10" customFormat="1" hidden="1" x14ac:dyDescent="0.25">
      <c r="A15643">
        <v>211</v>
      </c>
      <c r="B15643" t="s">
        <v>1850</v>
      </c>
      <c r="C15643" t="s">
        <v>1851</v>
      </c>
      <c r="D15643">
        <v>115426150927878</v>
      </c>
      <c r="E15643">
        <v>6579234791</v>
      </c>
      <c r="F15643">
        <v>82892690802</v>
      </c>
      <c r="G15643">
        <v>26</v>
      </c>
      <c r="H15643">
        <v>3300000000000</v>
      </c>
      <c r="I15643">
        <v>340000000</v>
      </c>
      <c r="J15643">
        <v>7.0000000000000007E-2</v>
      </c>
    </row>
    <row r="15644" spans="1:10" customFormat="1" hidden="1" x14ac:dyDescent="0.25">
      <c r="A15644">
        <v>211</v>
      </c>
      <c r="B15644" t="s">
        <v>1344</v>
      </c>
      <c r="C15644" t="s">
        <v>1345</v>
      </c>
      <c r="D15644">
        <v>210282896495</v>
      </c>
      <c r="E15644">
        <v>1</v>
      </c>
      <c r="F15644">
        <v>0</v>
      </c>
      <c r="G15644">
        <v>0</v>
      </c>
      <c r="H15644">
        <v>200000000000</v>
      </c>
      <c r="I15644">
        <v>399000000</v>
      </c>
      <c r="J15644">
        <v>3.1E-2</v>
      </c>
    </row>
    <row r="15645" spans="1:10" customFormat="1" hidden="1" x14ac:dyDescent="0.25">
      <c r="A15645">
        <v>211</v>
      </c>
      <c r="B15645" t="s">
        <v>848</v>
      </c>
      <c r="C15645" t="s">
        <v>849</v>
      </c>
      <c r="D15645">
        <v>666180190740</v>
      </c>
      <c r="E15645">
        <v>1</v>
      </c>
      <c r="F15645">
        <v>0</v>
      </c>
      <c r="G15645">
        <v>0</v>
      </c>
      <c r="H15645">
        <v>50000000000</v>
      </c>
      <c r="I15645">
        <v>340000000</v>
      </c>
      <c r="J15645">
        <v>0.01</v>
      </c>
    </row>
    <row r="15646" spans="1:10" customFormat="1" hidden="1" x14ac:dyDescent="0.25">
      <c r="A15646">
        <v>211</v>
      </c>
      <c r="B15646" t="s">
        <v>2328</v>
      </c>
      <c r="C15646" t="s">
        <v>2329</v>
      </c>
      <c r="D15646">
        <v>1166720179938</v>
      </c>
      <c r="E15646">
        <v>1</v>
      </c>
      <c r="F15646">
        <v>0</v>
      </c>
      <c r="G15646">
        <v>0</v>
      </c>
      <c r="H15646">
        <v>300000000000</v>
      </c>
      <c r="I15646">
        <v>400000000</v>
      </c>
      <c r="J15646">
        <v>1.7999999999999999E-2</v>
      </c>
    </row>
    <row r="15647" spans="1:10" customFormat="1" hidden="1" x14ac:dyDescent="0.25">
      <c r="A15647">
        <v>211</v>
      </c>
      <c r="B15647" t="s">
        <v>2041</v>
      </c>
      <c r="C15647" t="s">
        <v>2042</v>
      </c>
      <c r="D15647">
        <v>1468466294354</v>
      </c>
      <c r="E15647">
        <v>355861604</v>
      </c>
      <c r="F15647">
        <v>777218604</v>
      </c>
      <c r="G15647">
        <v>1</v>
      </c>
      <c r="H15647">
        <v>25000000000</v>
      </c>
      <c r="I15647">
        <v>340000000</v>
      </c>
      <c r="J15647">
        <v>0.02</v>
      </c>
    </row>
    <row r="15648" spans="1:10" customFormat="1" hidden="1" x14ac:dyDescent="0.25">
      <c r="A15648">
        <v>211</v>
      </c>
      <c r="B15648" t="s">
        <v>2330</v>
      </c>
      <c r="C15648" t="s">
        <v>2331</v>
      </c>
      <c r="D15648">
        <v>81376961533</v>
      </c>
      <c r="E15648">
        <v>1</v>
      </c>
      <c r="F15648">
        <v>0</v>
      </c>
      <c r="G15648">
        <v>0</v>
      </c>
      <c r="H15648">
        <v>10000000</v>
      </c>
      <c r="I15648">
        <v>340000000</v>
      </c>
      <c r="J15648">
        <v>0.1</v>
      </c>
    </row>
    <row r="15649" spans="1:10" customFormat="1" hidden="1" x14ac:dyDescent="0.25">
      <c r="A15649">
        <v>211</v>
      </c>
      <c r="B15649" t="s">
        <v>1107</v>
      </c>
      <c r="C15649" t="s">
        <v>1108</v>
      </c>
      <c r="D15649">
        <v>80529826632</v>
      </c>
      <c r="E15649">
        <v>1</v>
      </c>
      <c r="F15649">
        <v>0</v>
      </c>
      <c r="G15649">
        <v>0</v>
      </c>
      <c r="H15649">
        <v>0</v>
      </c>
      <c r="I15649">
        <v>340000000</v>
      </c>
      <c r="J15649">
        <v>5.0000000000000001E-3</v>
      </c>
    </row>
    <row r="15650" spans="1:10" customFormat="1" hidden="1" x14ac:dyDescent="0.25">
      <c r="A15650">
        <v>211</v>
      </c>
      <c r="B15650" t="s">
        <v>1944</v>
      </c>
      <c r="C15650" t="s">
        <v>1945</v>
      </c>
      <c r="D15650">
        <v>13005719559254</v>
      </c>
      <c r="E15650">
        <v>1</v>
      </c>
      <c r="F15650">
        <v>0</v>
      </c>
      <c r="G15650">
        <v>0</v>
      </c>
      <c r="H15650">
        <v>108000000000</v>
      </c>
      <c r="I15650">
        <v>340000000</v>
      </c>
      <c r="J15650">
        <v>0.04</v>
      </c>
    </row>
    <row r="15651" spans="1:10" customFormat="1" hidden="1" x14ac:dyDescent="0.25">
      <c r="A15651">
        <v>211</v>
      </c>
      <c r="B15651" t="s">
        <v>2058</v>
      </c>
      <c r="D15651">
        <v>1025770170</v>
      </c>
      <c r="E15651">
        <v>1</v>
      </c>
      <c r="F15651">
        <v>0</v>
      </c>
      <c r="G15651">
        <v>0</v>
      </c>
      <c r="H15651">
        <v>100000000</v>
      </c>
      <c r="I15651">
        <v>345000000</v>
      </c>
      <c r="J15651">
        <v>0.04</v>
      </c>
    </row>
    <row r="15652" spans="1:10" customFormat="1" hidden="1" x14ac:dyDescent="0.25">
      <c r="A15652">
        <v>211</v>
      </c>
      <c r="B15652" t="s">
        <v>1549</v>
      </c>
      <c r="C15652" t="s">
        <v>1550</v>
      </c>
      <c r="D15652">
        <v>111819717063533</v>
      </c>
      <c r="E15652">
        <v>6378515349</v>
      </c>
      <c r="F15652">
        <v>80225989650</v>
      </c>
      <c r="G15652">
        <v>29</v>
      </c>
      <c r="H15652">
        <v>2700000000000</v>
      </c>
      <c r="I15652">
        <v>340000000</v>
      </c>
      <c r="J15652">
        <v>7.0000000000000007E-2</v>
      </c>
    </row>
    <row r="15653" spans="1:10" customFormat="1" hidden="1" x14ac:dyDescent="0.25">
      <c r="A15653">
        <v>211</v>
      </c>
      <c r="B15653" t="s">
        <v>1125</v>
      </c>
      <c r="C15653" t="s">
        <v>1126</v>
      </c>
      <c r="D15653">
        <v>274926047034</v>
      </c>
      <c r="E15653">
        <v>1</v>
      </c>
      <c r="F15653">
        <v>0</v>
      </c>
      <c r="G15653">
        <v>0</v>
      </c>
      <c r="H15653">
        <v>100000000</v>
      </c>
      <c r="I15653">
        <v>340000000</v>
      </c>
      <c r="J15653">
        <v>1.9800000000000002E-2</v>
      </c>
    </row>
    <row r="15654" spans="1:10" customFormat="1" hidden="1" x14ac:dyDescent="0.25">
      <c r="A15654">
        <v>211</v>
      </c>
      <c r="B15654" t="s">
        <v>2190</v>
      </c>
      <c r="C15654" t="s">
        <v>2191</v>
      </c>
      <c r="D15654">
        <v>95150965043978</v>
      </c>
      <c r="E15654">
        <v>3993833943</v>
      </c>
      <c r="F15654">
        <v>69422844932</v>
      </c>
      <c r="G15654">
        <v>4</v>
      </c>
      <c r="H15654">
        <v>0</v>
      </c>
      <c r="I15654">
        <v>340000000</v>
      </c>
      <c r="J15654">
        <v>0.05</v>
      </c>
    </row>
    <row r="15655" spans="1:10" customFormat="1" hidden="1" x14ac:dyDescent="0.25">
      <c r="A15655">
        <v>211</v>
      </c>
      <c r="B15655" t="s">
        <v>292</v>
      </c>
      <c r="C15655" t="s">
        <v>293</v>
      </c>
      <c r="D15655">
        <v>775507119835</v>
      </c>
      <c r="E15655">
        <v>1</v>
      </c>
      <c r="F15655">
        <v>0</v>
      </c>
      <c r="G15655">
        <v>0</v>
      </c>
      <c r="H15655">
        <v>500000000000</v>
      </c>
      <c r="I15655">
        <v>340000000</v>
      </c>
      <c r="J15655">
        <v>0.03</v>
      </c>
    </row>
    <row r="15656" spans="1:10" customFormat="1" hidden="1" x14ac:dyDescent="0.25">
      <c r="A15656">
        <v>211</v>
      </c>
      <c r="B15656" s="161" t="s">
        <v>1113</v>
      </c>
      <c r="C15656" t="s">
        <v>1114</v>
      </c>
      <c r="D15656">
        <v>431454954581</v>
      </c>
      <c r="E15656">
        <v>1</v>
      </c>
      <c r="F15656">
        <v>0</v>
      </c>
      <c r="G15656">
        <v>0</v>
      </c>
      <c r="H15656">
        <v>100000000000</v>
      </c>
      <c r="I15656">
        <v>340000000</v>
      </c>
      <c r="J15656">
        <v>0.1</v>
      </c>
    </row>
    <row r="15657" spans="1:10" customFormat="1" hidden="1" x14ac:dyDescent="0.25">
      <c r="A15657">
        <v>211</v>
      </c>
      <c r="B15657" t="s">
        <v>810</v>
      </c>
      <c r="C15657" t="s">
        <v>811</v>
      </c>
      <c r="D15657">
        <v>497625130</v>
      </c>
      <c r="E15657">
        <v>1</v>
      </c>
      <c r="F15657">
        <v>0</v>
      </c>
      <c r="G15657">
        <v>0</v>
      </c>
      <c r="H15657">
        <v>35000000000</v>
      </c>
      <c r="I15657">
        <v>340000000</v>
      </c>
      <c r="J15657">
        <v>5.0000000000000001E-3</v>
      </c>
    </row>
    <row r="15658" spans="1:10" customFormat="1" hidden="1" x14ac:dyDescent="0.25">
      <c r="A15658">
        <v>211</v>
      </c>
      <c r="B15658" t="s">
        <v>2534</v>
      </c>
      <c r="C15658" t="s">
        <v>2535</v>
      </c>
      <c r="D15658">
        <v>2837421522424</v>
      </c>
      <c r="E15658">
        <v>1</v>
      </c>
      <c r="F15658">
        <v>0</v>
      </c>
      <c r="G15658">
        <v>0</v>
      </c>
      <c r="H15658">
        <v>1000000000000</v>
      </c>
      <c r="I15658">
        <v>340000000</v>
      </c>
      <c r="J15658">
        <v>3.2000000000000001E-2</v>
      </c>
    </row>
    <row r="15659" spans="1:10" customFormat="1" hidden="1" x14ac:dyDescent="0.25">
      <c r="A15659">
        <v>211</v>
      </c>
      <c r="B15659" t="s">
        <v>1119</v>
      </c>
      <c r="C15659" t="s">
        <v>1120</v>
      </c>
      <c r="D15659">
        <v>3593193748339</v>
      </c>
      <c r="E15659">
        <v>413028738</v>
      </c>
      <c r="F15659">
        <v>2361262529</v>
      </c>
      <c r="G15659">
        <v>1</v>
      </c>
      <c r="H15659">
        <v>3100000000000</v>
      </c>
      <c r="I15659">
        <v>340000000</v>
      </c>
      <c r="J15659">
        <v>0.03</v>
      </c>
    </row>
    <row r="15660" spans="1:10" customFormat="1" hidden="1" x14ac:dyDescent="0.25">
      <c r="A15660">
        <v>211</v>
      </c>
      <c r="B15660" t="s">
        <v>1464</v>
      </c>
      <c r="C15660" t="s">
        <v>1465</v>
      </c>
      <c r="D15660">
        <v>134075450852</v>
      </c>
      <c r="E15660">
        <v>1</v>
      </c>
      <c r="F15660">
        <v>0</v>
      </c>
      <c r="G15660">
        <v>0</v>
      </c>
      <c r="H15660">
        <v>100000000000</v>
      </c>
      <c r="I15660">
        <v>340000000</v>
      </c>
      <c r="J15660">
        <v>0.02</v>
      </c>
    </row>
    <row r="15661" spans="1:10" customFormat="1" hidden="1" x14ac:dyDescent="0.25">
      <c r="A15661">
        <v>211</v>
      </c>
      <c r="B15661" t="s">
        <v>377</v>
      </c>
      <c r="C15661" t="s">
        <v>378</v>
      </c>
      <c r="D15661">
        <v>2847023112098</v>
      </c>
      <c r="E15661">
        <v>1</v>
      </c>
      <c r="F15661">
        <v>0</v>
      </c>
      <c r="G15661">
        <v>0</v>
      </c>
      <c r="H15661">
        <v>15000000000</v>
      </c>
      <c r="I15661">
        <v>340000000</v>
      </c>
      <c r="J15661">
        <v>1.9E-2</v>
      </c>
    </row>
    <row r="15662" spans="1:10" customFormat="1" hidden="1" x14ac:dyDescent="0.25">
      <c r="A15662">
        <v>211</v>
      </c>
      <c r="B15662" t="s">
        <v>1867</v>
      </c>
      <c r="C15662" t="s">
        <v>1868</v>
      </c>
      <c r="D15662">
        <v>204704231189</v>
      </c>
      <c r="E15662">
        <v>1</v>
      </c>
      <c r="F15662">
        <v>0</v>
      </c>
      <c r="G15662">
        <v>0</v>
      </c>
      <c r="H15662">
        <v>100000000003</v>
      </c>
      <c r="I15662">
        <v>340000000</v>
      </c>
      <c r="J15662">
        <v>0.03</v>
      </c>
    </row>
    <row r="15663" spans="1:10" customFormat="1" hidden="1" x14ac:dyDescent="0.25">
      <c r="A15663">
        <v>211</v>
      </c>
      <c r="B15663" t="s">
        <v>573</v>
      </c>
      <c r="C15663" t="s">
        <v>574</v>
      </c>
      <c r="D15663">
        <v>20228366059731</v>
      </c>
      <c r="E15663">
        <v>1392574931</v>
      </c>
      <c r="F15663">
        <v>14221798349</v>
      </c>
      <c r="G15663">
        <v>7</v>
      </c>
      <c r="H15663">
        <v>300000000000</v>
      </c>
      <c r="I15663">
        <v>800000000</v>
      </c>
      <c r="J15663">
        <v>0.04</v>
      </c>
    </row>
    <row r="15664" spans="1:10" customFormat="1" hidden="1" x14ac:dyDescent="0.25">
      <c r="A15664">
        <v>211</v>
      </c>
      <c r="B15664" t="s">
        <v>1390</v>
      </c>
      <c r="C15664" t="s">
        <v>1391</v>
      </c>
      <c r="D15664">
        <v>325087802000</v>
      </c>
      <c r="E15664">
        <v>1</v>
      </c>
      <c r="F15664">
        <v>0</v>
      </c>
      <c r="G15664">
        <v>0</v>
      </c>
      <c r="H15664">
        <v>10000000000</v>
      </c>
      <c r="I15664">
        <v>340000000</v>
      </c>
      <c r="J15664">
        <v>0.01</v>
      </c>
    </row>
    <row r="15665" spans="1:10" customFormat="1" hidden="1" x14ac:dyDescent="0.25">
      <c r="A15665">
        <v>211</v>
      </c>
      <c r="B15665" t="s">
        <v>825</v>
      </c>
      <c r="C15665" t="s">
        <v>826</v>
      </c>
      <c r="D15665">
        <v>134714565668</v>
      </c>
      <c r="E15665">
        <v>1</v>
      </c>
      <c r="F15665">
        <v>0</v>
      </c>
      <c r="G15665">
        <v>0</v>
      </c>
      <c r="H15665">
        <v>156821299</v>
      </c>
      <c r="I15665">
        <v>340000000</v>
      </c>
      <c r="J15665">
        <v>2.5000000000000001E-2</v>
      </c>
    </row>
    <row r="15666" spans="1:10" customFormat="1" hidden="1" x14ac:dyDescent="0.25">
      <c r="A15666">
        <v>211</v>
      </c>
      <c r="B15666" t="s">
        <v>1509</v>
      </c>
      <c r="C15666" t="s">
        <v>1510</v>
      </c>
      <c r="D15666">
        <v>34743213624</v>
      </c>
      <c r="E15666">
        <v>1</v>
      </c>
      <c r="F15666">
        <v>0</v>
      </c>
      <c r="G15666">
        <v>0</v>
      </c>
      <c r="H15666">
        <v>10000000000</v>
      </c>
      <c r="I15666">
        <v>340000000</v>
      </c>
      <c r="J15666">
        <v>4.8000000000000001E-2</v>
      </c>
    </row>
    <row r="15667" spans="1:10" customFormat="1" hidden="1" x14ac:dyDescent="0.25">
      <c r="A15667">
        <v>211</v>
      </c>
      <c r="B15667" t="s">
        <v>1055</v>
      </c>
      <c r="C15667" t="s">
        <v>1056</v>
      </c>
      <c r="D15667">
        <v>351505014554</v>
      </c>
      <c r="E15667">
        <v>1</v>
      </c>
      <c r="F15667">
        <v>0</v>
      </c>
      <c r="G15667">
        <v>0</v>
      </c>
      <c r="H15667">
        <v>10000000000</v>
      </c>
      <c r="I15667">
        <v>340000000</v>
      </c>
      <c r="J15667">
        <v>0.01</v>
      </c>
    </row>
    <row r="15668" spans="1:10" customFormat="1" hidden="1" x14ac:dyDescent="0.25">
      <c r="A15668">
        <v>211</v>
      </c>
      <c r="B15668" t="s">
        <v>602</v>
      </c>
      <c r="C15668" t="s">
        <v>603</v>
      </c>
      <c r="D15668">
        <v>313704914821</v>
      </c>
      <c r="E15668">
        <v>1</v>
      </c>
      <c r="F15668">
        <v>0</v>
      </c>
      <c r="G15668">
        <v>0</v>
      </c>
      <c r="H15668">
        <v>10000000000</v>
      </c>
      <c r="I15668">
        <v>340000000</v>
      </c>
      <c r="J15668">
        <v>8.8000000000000005E-3</v>
      </c>
    </row>
    <row r="15669" spans="1:10" customFormat="1" hidden="1" x14ac:dyDescent="0.25">
      <c r="A15669">
        <v>211</v>
      </c>
      <c r="B15669" t="s">
        <v>1117</v>
      </c>
      <c r="C15669" t="s">
        <v>1118</v>
      </c>
      <c r="D15669">
        <v>15014260646</v>
      </c>
      <c r="E15669">
        <v>1</v>
      </c>
      <c r="F15669">
        <v>0</v>
      </c>
      <c r="G15669">
        <v>0</v>
      </c>
      <c r="H15669">
        <v>2000000000</v>
      </c>
      <c r="I15669">
        <v>340000000</v>
      </c>
      <c r="J15669">
        <v>0.01</v>
      </c>
    </row>
    <row r="15670" spans="1:10" customFormat="1" hidden="1" x14ac:dyDescent="0.25">
      <c r="A15670">
        <v>211</v>
      </c>
      <c r="B15670" t="s">
        <v>2252</v>
      </c>
      <c r="C15670" t="s">
        <v>2253</v>
      </c>
      <c r="D15670">
        <v>5638535231863</v>
      </c>
      <c r="E15670">
        <v>1</v>
      </c>
      <c r="F15670">
        <v>0</v>
      </c>
      <c r="G15670">
        <v>0</v>
      </c>
      <c r="H15670">
        <v>200000000000</v>
      </c>
      <c r="I15670">
        <v>340000000</v>
      </c>
      <c r="J15670">
        <v>0.01</v>
      </c>
    </row>
    <row r="15671" spans="1:10" customFormat="1" hidden="1" x14ac:dyDescent="0.25">
      <c r="A15671">
        <v>211</v>
      </c>
      <c r="B15671" t="s">
        <v>2443</v>
      </c>
      <c r="C15671" t="s">
        <v>2444</v>
      </c>
      <c r="D15671">
        <v>7270363579337</v>
      </c>
      <c r="E15671">
        <v>592982050</v>
      </c>
      <c r="F15671">
        <v>5017477328</v>
      </c>
      <c r="G15671">
        <v>2</v>
      </c>
      <c r="H15671">
        <v>100000000000</v>
      </c>
      <c r="I15671">
        <v>340000000</v>
      </c>
      <c r="J15671">
        <v>4.8000000000000001E-2</v>
      </c>
    </row>
    <row r="15672" spans="1:10" customFormat="1" hidden="1" x14ac:dyDescent="0.25">
      <c r="A15672">
        <v>211</v>
      </c>
      <c r="B15672" t="s">
        <v>864</v>
      </c>
      <c r="C15672" t="s">
        <v>865</v>
      </c>
      <c r="D15672">
        <v>1662895035774</v>
      </c>
      <c r="E15672">
        <v>363584328</v>
      </c>
      <c r="F15672">
        <v>919788792</v>
      </c>
      <c r="G15672">
        <v>1</v>
      </c>
      <c r="H15672">
        <v>196000000000</v>
      </c>
      <c r="I15672">
        <v>340000000</v>
      </c>
      <c r="J15672">
        <v>2.5000000000000001E-2</v>
      </c>
    </row>
    <row r="15673" spans="1:10" customFormat="1" hidden="1" x14ac:dyDescent="0.25">
      <c r="A15673">
        <v>211</v>
      </c>
      <c r="B15673" t="s">
        <v>1563</v>
      </c>
      <c r="C15673" t="s">
        <v>1564</v>
      </c>
      <c r="D15673">
        <v>415711459208</v>
      </c>
      <c r="E15673">
        <v>1</v>
      </c>
      <c r="F15673">
        <v>0</v>
      </c>
      <c r="G15673">
        <v>0</v>
      </c>
      <c r="H15673">
        <v>200000000</v>
      </c>
      <c r="I15673">
        <v>340000000</v>
      </c>
      <c r="J15673">
        <v>0.02</v>
      </c>
    </row>
    <row r="15674" spans="1:10" customFormat="1" hidden="1" x14ac:dyDescent="0.25">
      <c r="A15674">
        <v>211</v>
      </c>
      <c r="B15674" t="s">
        <v>1683</v>
      </c>
      <c r="C15674" t="s">
        <v>1684</v>
      </c>
      <c r="D15674">
        <v>1501348185256</v>
      </c>
      <c r="E15674">
        <v>1</v>
      </c>
      <c r="F15674">
        <v>0</v>
      </c>
      <c r="G15674">
        <v>0</v>
      </c>
      <c r="H15674">
        <v>200000000000</v>
      </c>
      <c r="I15674">
        <v>340000000</v>
      </c>
      <c r="J15674">
        <v>0</v>
      </c>
    </row>
    <row r="15675" spans="1:10" customFormat="1" hidden="1" x14ac:dyDescent="0.25">
      <c r="A15675">
        <v>211</v>
      </c>
      <c r="B15675" t="s">
        <v>268</v>
      </c>
      <c r="C15675" t="s">
        <v>269</v>
      </c>
      <c r="D15675">
        <v>100007641014</v>
      </c>
      <c r="E15675">
        <v>1</v>
      </c>
      <c r="F15675">
        <v>0</v>
      </c>
      <c r="G15675">
        <v>0</v>
      </c>
      <c r="H15675">
        <v>100000000000</v>
      </c>
      <c r="I15675">
        <v>340000000</v>
      </c>
      <c r="J15675">
        <v>8.5000000000000006E-2</v>
      </c>
    </row>
    <row r="15676" spans="1:10" customFormat="1" hidden="1" x14ac:dyDescent="0.25">
      <c r="A15676">
        <v>211</v>
      </c>
      <c r="B15676" t="s">
        <v>408</v>
      </c>
      <c r="C15676" t="s">
        <v>409</v>
      </c>
      <c r="D15676">
        <v>713329463910</v>
      </c>
      <c r="E15676">
        <v>1</v>
      </c>
      <c r="F15676">
        <v>0</v>
      </c>
      <c r="G15676">
        <v>0</v>
      </c>
      <c r="H15676">
        <v>75000000000</v>
      </c>
      <c r="I15676">
        <v>340000000</v>
      </c>
      <c r="J15676">
        <v>7.0000000000000007E-2</v>
      </c>
    </row>
    <row r="15677" spans="1:10" customFormat="1" hidden="1" x14ac:dyDescent="0.25">
      <c r="A15677">
        <v>211</v>
      </c>
      <c r="B15677" t="s">
        <v>1159</v>
      </c>
      <c r="C15677" t="s">
        <v>1160</v>
      </c>
      <c r="D15677">
        <v>326017034511</v>
      </c>
      <c r="E15677">
        <v>1</v>
      </c>
      <c r="F15677">
        <v>0</v>
      </c>
      <c r="G15677">
        <v>0</v>
      </c>
      <c r="H15677">
        <v>168300000000</v>
      </c>
      <c r="I15677">
        <v>340000000</v>
      </c>
      <c r="J15677">
        <v>0.05</v>
      </c>
    </row>
    <row r="15678" spans="1:10" customFormat="1" hidden="1" x14ac:dyDescent="0.25">
      <c r="A15678">
        <v>211</v>
      </c>
      <c r="B15678" t="s">
        <v>361</v>
      </c>
      <c r="C15678" t="s">
        <v>362</v>
      </c>
      <c r="D15678">
        <v>12855582960466</v>
      </c>
      <c r="E15678">
        <v>435803396</v>
      </c>
      <c r="F15678">
        <v>9484536240</v>
      </c>
      <c r="G15678">
        <v>1</v>
      </c>
      <c r="H15678">
        <v>87000000000</v>
      </c>
      <c r="I15678">
        <v>340000000</v>
      </c>
      <c r="J15678">
        <v>0.01</v>
      </c>
    </row>
    <row r="15679" spans="1:10" customFormat="1" hidden="1" x14ac:dyDescent="0.25">
      <c r="A15679">
        <v>211</v>
      </c>
      <c r="B15679" t="s">
        <v>2297</v>
      </c>
      <c r="C15679" t="s">
        <v>2298</v>
      </c>
      <c r="D15679">
        <v>61158795613</v>
      </c>
      <c r="E15679">
        <v>1</v>
      </c>
      <c r="F15679">
        <v>0</v>
      </c>
      <c r="G15679">
        <v>0</v>
      </c>
      <c r="H15679">
        <v>11500000000</v>
      </c>
      <c r="I15679">
        <v>340000000</v>
      </c>
      <c r="J15679">
        <v>0.03</v>
      </c>
    </row>
    <row r="15680" spans="1:10" customFormat="1" hidden="1" x14ac:dyDescent="0.25">
      <c r="A15680">
        <v>211</v>
      </c>
      <c r="B15680" t="s">
        <v>1424</v>
      </c>
      <c r="C15680" t="s">
        <v>1425</v>
      </c>
      <c r="D15680">
        <v>737774205864</v>
      </c>
      <c r="E15680">
        <v>1</v>
      </c>
      <c r="F15680">
        <v>0</v>
      </c>
      <c r="G15680">
        <v>0</v>
      </c>
      <c r="H15680">
        <v>100000000000</v>
      </c>
      <c r="I15680">
        <v>340000000</v>
      </c>
      <c r="J15680">
        <v>3.5000000000000003E-2</v>
      </c>
    </row>
    <row r="15681" spans="1:10" customFormat="1" hidden="1" x14ac:dyDescent="0.25">
      <c r="A15681">
        <v>211</v>
      </c>
      <c r="B15681" t="s">
        <v>571</v>
      </c>
      <c r="C15681" t="s">
        <v>572</v>
      </c>
      <c r="D15681">
        <v>12027693598</v>
      </c>
      <c r="E15681">
        <v>1</v>
      </c>
      <c r="F15681">
        <v>0</v>
      </c>
      <c r="G15681">
        <v>0</v>
      </c>
      <c r="H15681">
        <v>100000000</v>
      </c>
      <c r="I15681">
        <v>340000000</v>
      </c>
      <c r="J15681">
        <v>0.03</v>
      </c>
    </row>
    <row r="15682" spans="1:10" customFormat="1" hidden="1" x14ac:dyDescent="0.25">
      <c r="A15682">
        <v>211</v>
      </c>
      <c r="B15682" t="s">
        <v>462</v>
      </c>
      <c r="C15682" t="s">
        <v>463</v>
      </c>
      <c r="D15682">
        <v>54965178801</v>
      </c>
      <c r="E15682">
        <v>1</v>
      </c>
      <c r="F15682">
        <v>0</v>
      </c>
      <c r="G15682">
        <v>0</v>
      </c>
      <c r="H15682">
        <v>1000000</v>
      </c>
      <c r="I15682">
        <v>340000000</v>
      </c>
      <c r="J15682">
        <v>0.03</v>
      </c>
    </row>
    <row r="15683" spans="1:10" customFormat="1" hidden="1" x14ac:dyDescent="0.25">
      <c r="A15683">
        <v>211</v>
      </c>
      <c r="B15683" t="s">
        <v>958</v>
      </c>
      <c r="C15683" t="s">
        <v>959</v>
      </c>
      <c r="D15683">
        <v>2425963226825</v>
      </c>
      <c r="E15683">
        <v>1</v>
      </c>
      <c r="F15683">
        <v>0</v>
      </c>
      <c r="G15683">
        <v>0</v>
      </c>
      <c r="H15683">
        <v>429300000000</v>
      </c>
      <c r="I15683">
        <v>340000000</v>
      </c>
      <c r="J15683">
        <v>1.2E-2</v>
      </c>
    </row>
    <row r="15684" spans="1:10" customFormat="1" hidden="1" x14ac:dyDescent="0.25">
      <c r="A15684">
        <v>211</v>
      </c>
      <c r="B15684" t="s">
        <v>394</v>
      </c>
      <c r="C15684" t="s">
        <v>395</v>
      </c>
      <c r="D15684">
        <v>888507829586</v>
      </c>
      <c r="E15684">
        <v>1</v>
      </c>
      <c r="F15684">
        <v>0</v>
      </c>
      <c r="G15684">
        <v>0</v>
      </c>
      <c r="H15684">
        <v>10000000000</v>
      </c>
      <c r="I15684">
        <v>340000000</v>
      </c>
      <c r="J15684">
        <v>0.01</v>
      </c>
    </row>
    <row r="15685" spans="1:10" customFormat="1" hidden="1" x14ac:dyDescent="0.25">
      <c r="A15685">
        <v>211</v>
      </c>
      <c r="B15685" t="s">
        <v>1842</v>
      </c>
      <c r="C15685" t="s">
        <v>1198</v>
      </c>
      <c r="D15685">
        <v>131524936965</v>
      </c>
      <c r="E15685">
        <v>1</v>
      </c>
      <c r="F15685">
        <v>0</v>
      </c>
      <c r="G15685">
        <v>0</v>
      </c>
      <c r="H15685">
        <v>1000000000</v>
      </c>
      <c r="I15685">
        <v>340000000</v>
      </c>
      <c r="J15685">
        <v>0.03</v>
      </c>
    </row>
    <row r="15686" spans="1:10" customFormat="1" hidden="1" x14ac:dyDescent="0.25">
      <c r="A15686">
        <v>211</v>
      </c>
      <c r="B15686" t="s">
        <v>1579</v>
      </c>
      <c r="C15686" t="s">
        <v>1580</v>
      </c>
      <c r="D15686">
        <v>1455208707390</v>
      </c>
      <c r="E15686">
        <v>1</v>
      </c>
      <c r="F15686">
        <v>0</v>
      </c>
      <c r="G15686">
        <v>0</v>
      </c>
      <c r="H15686">
        <v>10000000000</v>
      </c>
      <c r="I15686">
        <v>340000000</v>
      </c>
      <c r="J15686">
        <v>0</v>
      </c>
    </row>
    <row r="15687" spans="1:10" customFormat="1" hidden="1" x14ac:dyDescent="0.25">
      <c r="A15687">
        <v>211</v>
      </c>
      <c r="B15687" t="s">
        <v>2413</v>
      </c>
      <c r="C15687" t="s">
        <v>2414</v>
      </c>
      <c r="D15687">
        <v>3795131486795</v>
      </c>
      <c r="E15687">
        <v>1</v>
      </c>
      <c r="F15687">
        <v>0</v>
      </c>
      <c r="G15687">
        <v>0</v>
      </c>
      <c r="H15687">
        <v>2750000000000</v>
      </c>
      <c r="I15687">
        <v>340000000</v>
      </c>
      <c r="J15687">
        <v>0.04</v>
      </c>
    </row>
    <row r="15688" spans="1:10" customFormat="1" hidden="1" x14ac:dyDescent="0.25">
      <c r="A15688">
        <v>211</v>
      </c>
      <c r="B15688" t="s">
        <v>1869</v>
      </c>
      <c r="C15688" t="s">
        <v>1870</v>
      </c>
      <c r="D15688">
        <v>1785735867080</v>
      </c>
      <c r="E15688">
        <v>1</v>
      </c>
      <c r="F15688">
        <v>0</v>
      </c>
      <c r="G15688">
        <v>0</v>
      </c>
      <c r="H15688">
        <v>50000000000</v>
      </c>
      <c r="I15688">
        <v>340000000</v>
      </c>
      <c r="J15688">
        <v>0.02</v>
      </c>
    </row>
    <row r="15689" spans="1:10" customFormat="1" hidden="1" x14ac:dyDescent="0.25">
      <c r="A15689">
        <v>211</v>
      </c>
      <c r="B15689" t="s">
        <v>538</v>
      </c>
      <c r="C15689" t="s">
        <v>539</v>
      </c>
      <c r="D15689">
        <v>214492820652</v>
      </c>
      <c r="E15689">
        <v>1</v>
      </c>
      <c r="F15689">
        <v>0</v>
      </c>
      <c r="G15689">
        <v>0</v>
      </c>
      <c r="H15689">
        <v>10000000000</v>
      </c>
      <c r="I15689">
        <v>340000000</v>
      </c>
      <c r="J15689">
        <v>0.03</v>
      </c>
    </row>
    <row r="15690" spans="1:10" customFormat="1" hidden="1" x14ac:dyDescent="0.25">
      <c r="A15690">
        <v>211</v>
      </c>
      <c r="B15690" s="161" t="s">
        <v>1959</v>
      </c>
      <c r="C15690" t="s">
        <v>1960</v>
      </c>
      <c r="D15690">
        <v>1037014088372</v>
      </c>
      <c r="E15690">
        <v>1</v>
      </c>
      <c r="F15690">
        <v>0</v>
      </c>
      <c r="G15690">
        <v>0</v>
      </c>
      <c r="H15690">
        <v>12700000000</v>
      </c>
      <c r="I15690">
        <v>340000000</v>
      </c>
      <c r="J15690">
        <v>8.9999999999999993E-3</v>
      </c>
    </row>
    <row r="15691" spans="1:10" customFormat="1" hidden="1" x14ac:dyDescent="0.25">
      <c r="A15691">
        <v>211</v>
      </c>
      <c r="B15691" t="s">
        <v>1916</v>
      </c>
      <c r="C15691" t="s">
        <v>1917</v>
      </c>
      <c r="D15691">
        <v>20874584687356</v>
      </c>
      <c r="E15691">
        <v>655342124</v>
      </c>
      <c r="F15691">
        <v>15451764096</v>
      </c>
      <c r="G15691">
        <v>4</v>
      </c>
      <c r="H15691">
        <v>29500000000</v>
      </c>
      <c r="I15691">
        <v>340000000</v>
      </c>
      <c r="J15691">
        <v>0.02</v>
      </c>
    </row>
    <row r="15692" spans="1:10" customFormat="1" hidden="1" x14ac:dyDescent="0.25">
      <c r="A15692">
        <v>211</v>
      </c>
      <c r="B15692" t="s">
        <v>1832</v>
      </c>
      <c r="C15692" t="s">
        <v>1833</v>
      </c>
      <c r="D15692">
        <v>189534062472</v>
      </c>
      <c r="E15692">
        <v>1</v>
      </c>
      <c r="F15692">
        <v>0</v>
      </c>
      <c r="G15692">
        <v>0</v>
      </c>
      <c r="H15692">
        <v>118999000000</v>
      </c>
      <c r="I15692">
        <v>340000000</v>
      </c>
      <c r="J15692">
        <v>1.4999999999999999E-2</v>
      </c>
    </row>
    <row r="15693" spans="1:10" customFormat="1" hidden="1" x14ac:dyDescent="0.25">
      <c r="A15693">
        <v>211</v>
      </c>
      <c r="B15693" t="s">
        <v>2180</v>
      </c>
      <c r="C15693" t="s">
        <v>2181</v>
      </c>
      <c r="D15693">
        <v>1944479232718</v>
      </c>
      <c r="E15693">
        <v>1</v>
      </c>
      <c r="F15693">
        <v>0</v>
      </c>
      <c r="G15693">
        <v>0</v>
      </c>
      <c r="H15693">
        <v>10000000000</v>
      </c>
      <c r="I15693">
        <v>340000000</v>
      </c>
      <c r="J15693">
        <v>0.01</v>
      </c>
    </row>
    <row r="15694" spans="1:10" customFormat="1" hidden="1" x14ac:dyDescent="0.25">
      <c r="A15694">
        <v>211</v>
      </c>
      <c r="B15694" t="s">
        <v>2123</v>
      </c>
      <c r="C15694" t="s">
        <v>2124</v>
      </c>
      <c r="D15694">
        <v>624694146562</v>
      </c>
      <c r="E15694">
        <v>1</v>
      </c>
      <c r="F15694">
        <v>0</v>
      </c>
      <c r="G15694">
        <v>0</v>
      </c>
      <c r="H15694">
        <v>900000000</v>
      </c>
      <c r="I15694">
        <v>340000000</v>
      </c>
      <c r="J15694">
        <v>0.04</v>
      </c>
    </row>
    <row r="15695" spans="1:10" customFormat="1" hidden="1" x14ac:dyDescent="0.25">
      <c r="A15695">
        <v>211</v>
      </c>
      <c r="B15695" t="s">
        <v>2279</v>
      </c>
      <c r="C15695" t="s">
        <v>2280</v>
      </c>
      <c r="D15695">
        <v>35703311372</v>
      </c>
      <c r="E15695">
        <v>1</v>
      </c>
      <c r="F15695">
        <v>0</v>
      </c>
      <c r="G15695">
        <v>0</v>
      </c>
      <c r="H15695">
        <v>10000000000</v>
      </c>
      <c r="I15695">
        <v>340000000</v>
      </c>
      <c r="J15695">
        <v>0.02</v>
      </c>
    </row>
    <row r="15696" spans="1:10" customFormat="1" hidden="1" x14ac:dyDescent="0.25">
      <c r="A15696">
        <v>211</v>
      </c>
      <c r="B15696" t="s">
        <v>1265</v>
      </c>
      <c r="C15696" t="s">
        <v>1266</v>
      </c>
      <c r="D15696">
        <v>1456295367934</v>
      </c>
      <c r="E15696">
        <v>1</v>
      </c>
      <c r="F15696">
        <v>0</v>
      </c>
      <c r="G15696">
        <v>0</v>
      </c>
      <c r="H15696">
        <v>1000000000000</v>
      </c>
      <c r="I15696">
        <v>340000000</v>
      </c>
      <c r="J15696">
        <v>0.03</v>
      </c>
    </row>
    <row r="15697" spans="1:10" customFormat="1" hidden="1" x14ac:dyDescent="0.25">
      <c r="A15697">
        <v>211</v>
      </c>
      <c r="B15697" t="s">
        <v>1595</v>
      </c>
      <c r="C15697" t="s">
        <v>1596</v>
      </c>
      <c r="D15697">
        <v>1068221128089</v>
      </c>
      <c r="E15697">
        <v>340000000</v>
      </c>
      <c r="F15697">
        <v>484274860</v>
      </c>
      <c r="G15697">
        <v>1</v>
      </c>
      <c r="H15697">
        <v>50000000000</v>
      </c>
      <c r="I15697">
        <v>340000000</v>
      </c>
      <c r="J15697">
        <v>0</v>
      </c>
    </row>
    <row r="15698" spans="1:10" customFormat="1" hidden="1" x14ac:dyDescent="0.25">
      <c r="A15698">
        <v>211</v>
      </c>
      <c r="B15698" t="s">
        <v>2116</v>
      </c>
      <c r="C15698">
        <v>3301</v>
      </c>
      <c r="D15698">
        <v>96148459313</v>
      </c>
      <c r="E15698">
        <v>1</v>
      </c>
      <c r="F15698">
        <v>0</v>
      </c>
      <c r="G15698">
        <v>0</v>
      </c>
      <c r="H15698">
        <v>10000000000</v>
      </c>
      <c r="I15698">
        <v>340000000</v>
      </c>
      <c r="J15698">
        <v>0.02</v>
      </c>
    </row>
    <row r="15699" spans="1:10" customFormat="1" hidden="1" x14ac:dyDescent="0.25">
      <c r="A15699">
        <v>211</v>
      </c>
      <c r="B15699" t="s">
        <v>511</v>
      </c>
      <c r="C15699" t="s">
        <v>512</v>
      </c>
      <c r="D15699">
        <v>1462646626425</v>
      </c>
      <c r="E15699">
        <v>1</v>
      </c>
      <c r="F15699">
        <v>0</v>
      </c>
      <c r="G15699">
        <v>0</v>
      </c>
      <c r="H15699">
        <v>240000000000</v>
      </c>
      <c r="I15699">
        <v>340000000</v>
      </c>
      <c r="J15699">
        <v>0.01</v>
      </c>
    </row>
    <row r="15700" spans="1:10" customFormat="1" hidden="1" x14ac:dyDescent="0.25">
      <c r="A15700">
        <v>211</v>
      </c>
      <c r="B15700" t="s">
        <v>1046</v>
      </c>
      <c r="C15700" t="s">
        <v>1047</v>
      </c>
      <c r="D15700">
        <v>488839652095</v>
      </c>
      <c r="E15700">
        <v>1</v>
      </c>
      <c r="F15700">
        <v>0</v>
      </c>
      <c r="G15700">
        <v>0</v>
      </c>
      <c r="H15700">
        <v>0</v>
      </c>
      <c r="I15700">
        <v>340000000</v>
      </c>
      <c r="J15700">
        <v>4.8999999999999998E-3</v>
      </c>
    </row>
    <row r="15701" spans="1:10" customFormat="1" hidden="1" x14ac:dyDescent="0.25">
      <c r="A15701">
        <v>211</v>
      </c>
      <c r="B15701" t="s">
        <v>2174</v>
      </c>
      <c r="C15701" t="s">
        <v>2175</v>
      </c>
      <c r="D15701">
        <v>35229995258</v>
      </c>
      <c r="E15701">
        <v>1</v>
      </c>
      <c r="F15701">
        <v>0</v>
      </c>
      <c r="G15701">
        <v>0</v>
      </c>
      <c r="H15701">
        <v>30000000</v>
      </c>
      <c r="I15701">
        <v>340000000</v>
      </c>
      <c r="J15701">
        <v>1E-3</v>
      </c>
    </row>
    <row r="15702" spans="1:10" customFormat="1" hidden="1" x14ac:dyDescent="0.25">
      <c r="A15702">
        <v>211</v>
      </c>
      <c r="B15702" t="s">
        <v>402</v>
      </c>
      <c r="C15702" t="s">
        <v>403</v>
      </c>
      <c r="D15702">
        <v>110440299086614</v>
      </c>
      <c r="E15702">
        <v>4593280760</v>
      </c>
      <c r="F15702">
        <v>80812334455</v>
      </c>
      <c r="G15702">
        <v>17</v>
      </c>
      <c r="H15702">
        <v>1600000000000</v>
      </c>
      <c r="I15702">
        <v>340000000</v>
      </c>
      <c r="J15702">
        <v>0.05</v>
      </c>
    </row>
    <row r="15703" spans="1:10" customFormat="1" hidden="1" x14ac:dyDescent="0.25">
      <c r="A15703">
        <v>211</v>
      </c>
      <c r="B15703" t="s">
        <v>1565</v>
      </c>
      <c r="C15703" t="s">
        <v>1566</v>
      </c>
      <c r="D15703">
        <v>346074252087</v>
      </c>
      <c r="E15703">
        <v>1</v>
      </c>
      <c r="F15703">
        <v>0</v>
      </c>
      <c r="G15703">
        <v>0</v>
      </c>
      <c r="H15703">
        <v>1000000000</v>
      </c>
      <c r="I15703">
        <v>1250000000</v>
      </c>
      <c r="J15703">
        <v>0.01</v>
      </c>
    </row>
    <row r="15704" spans="1:10" customFormat="1" hidden="1" x14ac:dyDescent="0.25">
      <c r="A15704">
        <v>211</v>
      </c>
      <c r="B15704" t="s">
        <v>2087</v>
      </c>
      <c r="C15704" t="s">
        <v>2088</v>
      </c>
      <c r="D15704">
        <v>2450077148993</v>
      </c>
      <c r="E15704">
        <v>1</v>
      </c>
      <c r="F15704">
        <v>0</v>
      </c>
      <c r="G15704">
        <v>0</v>
      </c>
      <c r="H15704">
        <v>0</v>
      </c>
      <c r="I15704">
        <v>340000000</v>
      </c>
      <c r="J15704">
        <v>0.04</v>
      </c>
    </row>
    <row r="15705" spans="1:10" customFormat="1" hidden="1" x14ac:dyDescent="0.25">
      <c r="A15705">
        <v>211</v>
      </c>
      <c r="B15705" t="s">
        <v>913</v>
      </c>
      <c r="C15705" t="s">
        <v>914</v>
      </c>
      <c r="D15705">
        <v>19324204658965</v>
      </c>
      <c r="E15705">
        <v>1039470098</v>
      </c>
      <c r="F15705">
        <v>13872823618</v>
      </c>
      <c r="G15705">
        <v>4</v>
      </c>
      <c r="H15705">
        <v>100000000000</v>
      </c>
      <c r="I15705">
        <v>340000000</v>
      </c>
      <c r="J15705">
        <v>4.8000000000000001E-2</v>
      </c>
    </row>
    <row r="15706" spans="1:10" customFormat="1" hidden="1" x14ac:dyDescent="0.25">
      <c r="A15706">
        <v>211</v>
      </c>
      <c r="B15706" t="s">
        <v>980</v>
      </c>
      <c r="C15706" t="s">
        <v>981</v>
      </c>
      <c r="D15706">
        <v>2440927343977</v>
      </c>
      <c r="E15706">
        <v>378610951</v>
      </c>
      <c r="F15706">
        <v>1505827109</v>
      </c>
      <c r="G15706">
        <v>1</v>
      </c>
      <c r="H15706">
        <v>500000000000</v>
      </c>
      <c r="I15706">
        <v>340000000</v>
      </c>
      <c r="J15706">
        <v>2.5000000000000001E-2</v>
      </c>
    </row>
    <row r="15707" spans="1:10" customFormat="1" hidden="1" x14ac:dyDescent="0.25">
      <c r="A15707">
        <v>211</v>
      </c>
      <c r="B15707" t="s">
        <v>984</v>
      </c>
      <c r="C15707" t="s">
        <v>985</v>
      </c>
      <c r="D15707">
        <v>9596122681913</v>
      </c>
      <c r="E15707">
        <v>552221734</v>
      </c>
      <c r="F15707">
        <v>6861836071</v>
      </c>
      <c r="G15707">
        <v>3</v>
      </c>
      <c r="H15707">
        <v>1050000000000</v>
      </c>
      <c r="I15707">
        <v>340000000</v>
      </c>
      <c r="J15707">
        <v>0.03</v>
      </c>
    </row>
    <row r="15708" spans="1:10" customFormat="1" hidden="1" x14ac:dyDescent="0.25">
      <c r="A15708">
        <v>211</v>
      </c>
      <c r="B15708" t="s">
        <v>1028</v>
      </c>
      <c r="C15708" t="s">
        <v>1029</v>
      </c>
      <c r="D15708">
        <v>878825121751</v>
      </c>
      <c r="E15708">
        <v>1</v>
      </c>
      <c r="F15708">
        <v>0</v>
      </c>
      <c r="G15708">
        <v>0</v>
      </c>
      <c r="H15708">
        <v>750000000000</v>
      </c>
      <c r="I15708">
        <v>340000000</v>
      </c>
      <c r="J15708">
        <v>2.5000000000000001E-2</v>
      </c>
    </row>
    <row r="15709" spans="1:10" customFormat="1" hidden="1" x14ac:dyDescent="0.25">
      <c r="A15709">
        <v>211</v>
      </c>
      <c r="B15709" t="s">
        <v>323</v>
      </c>
      <c r="C15709" t="s">
        <v>324</v>
      </c>
      <c r="D15709">
        <v>503465366462</v>
      </c>
      <c r="E15709">
        <v>1</v>
      </c>
      <c r="F15709">
        <v>0</v>
      </c>
      <c r="G15709">
        <v>0</v>
      </c>
      <c r="H15709">
        <v>450000000000</v>
      </c>
      <c r="I15709">
        <v>340000000</v>
      </c>
      <c r="J15709">
        <v>7.4999999999999997E-3</v>
      </c>
    </row>
    <row r="15710" spans="1:10" customFormat="1" hidden="1" x14ac:dyDescent="0.25">
      <c r="A15710">
        <v>211</v>
      </c>
      <c r="B15710" t="s">
        <v>2045</v>
      </c>
      <c r="C15710" t="s">
        <v>2046</v>
      </c>
      <c r="D15710">
        <v>642887621284</v>
      </c>
      <c r="E15710">
        <v>1</v>
      </c>
      <c r="F15710">
        <v>0</v>
      </c>
      <c r="G15710">
        <v>0</v>
      </c>
      <c r="H15710">
        <v>200000000000</v>
      </c>
      <c r="I15710">
        <v>340000000</v>
      </c>
      <c r="J15710">
        <v>0.03</v>
      </c>
    </row>
    <row r="15711" spans="1:10" customFormat="1" hidden="1" x14ac:dyDescent="0.25">
      <c r="A15711">
        <v>211</v>
      </c>
      <c r="B15711" t="s">
        <v>1288</v>
      </c>
      <c r="C15711" t="s">
        <v>1289</v>
      </c>
      <c r="D15711">
        <v>327509076681</v>
      </c>
      <c r="E15711">
        <v>1</v>
      </c>
      <c r="F15711">
        <v>0</v>
      </c>
      <c r="G15711">
        <v>0</v>
      </c>
      <c r="H15711">
        <v>75000000000</v>
      </c>
      <c r="I15711">
        <v>340000000</v>
      </c>
      <c r="J15711">
        <v>0.03</v>
      </c>
    </row>
    <row r="15712" spans="1:10" customFormat="1" hidden="1" x14ac:dyDescent="0.25">
      <c r="A15712">
        <v>211</v>
      </c>
      <c r="B15712" t="s">
        <v>1356</v>
      </c>
      <c r="C15712" t="s">
        <v>1357</v>
      </c>
      <c r="D15712">
        <v>163693094748</v>
      </c>
      <c r="E15712">
        <v>1</v>
      </c>
      <c r="F15712">
        <v>0</v>
      </c>
      <c r="G15712">
        <v>0</v>
      </c>
      <c r="H15712">
        <v>80000000000</v>
      </c>
      <c r="I15712">
        <v>340000000</v>
      </c>
      <c r="J15712">
        <v>0.03</v>
      </c>
    </row>
    <row r="15713" spans="1:10" customFormat="1" hidden="1" x14ac:dyDescent="0.25">
      <c r="A15713">
        <v>211</v>
      </c>
      <c r="B15713" t="s">
        <v>1902</v>
      </c>
      <c r="C15713" t="s">
        <v>1903</v>
      </c>
      <c r="D15713">
        <v>1092976499440</v>
      </c>
      <c r="E15713">
        <v>1</v>
      </c>
      <c r="F15713">
        <v>0</v>
      </c>
      <c r="G15713">
        <v>0</v>
      </c>
      <c r="H15713">
        <v>10000000000</v>
      </c>
      <c r="I15713">
        <v>345000000</v>
      </c>
      <c r="J15713">
        <v>1E-3</v>
      </c>
    </row>
    <row r="15714" spans="1:10" customFormat="1" hidden="1" x14ac:dyDescent="0.25">
      <c r="A15714">
        <v>211</v>
      </c>
      <c r="B15714" t="s">
        <v>1392</v>
      </c>
      <c r="C15714" t="s">
        <v>1393</v>
      </c>
      <c r="D15714">
        <v>222333620473</v>
      </c>
      <c r="E15714">
        <v>1</v>
      </c>
      <c r="F15714">
        <v>0</v>
      </c>
      <c r="G15714">
        <v>0</v>
      </c>
      <c r="H15714">
        <v>17000000000</v>
      </c>
      <c r="I15714">
        <v>500000000</v>
      </c>
      <c r="J15714">
        <v>0.03</v>
      </c>
    </row>
    <row r="15715" spans="1:10" customFormat="1" hidden="1" x14ac:dyDescent="0.25">
      <c r="A15715">
        <v>211</v>
      </c>
      <c r="B15715" t="s">
        <v>858</v>
      </c>
      <c r="C15715" t="s">
        <v>859</v>
      </c>
      <c r="D15715">
        <v>65067359754</v>
      </c>
      <c r="E15715">
        <v>1</v>
      </c>
      <c r="F15715">
        <v>0</v>
      </c>
      <c r="G15715">
        <v>0</v>
      </c>
      <c r="H15715">
        <v>777000000</v>
      </c>
      <c r="I15715">
        <v>340000000</v>
      </c>
      <c r="J15715">
        <v>0.03</v>
      </c>
    </row>
    <row r="15716" spans="1:10" customFormat="1" hidden="1" x14ac:dyDescent="0.25">
      <c r="A15716">
        <v>211</v>
      </c>
      <c r="B15716" t="s">
        <v>594</v>
      </c>
      <c r="C15716" t="s">
        <v>595</v>
      </c>
      <c r="D15716">
        <v>495949142793</v>
      </c>
      <c r="E15716">
        <v>1</v>
      </c>
      <c r="F15716">
        <v>0</v>
      </c>
      <c r="G15716">
        <v>0</v>
      </c>
      <c r="H15716">
        <v>100000000000</v>
      </c>
      <c r="I15716">
        <v>340000000</v>
      </c>
      <c r="J15716">
        <v>0.01</v>
      </c>
    </row>
    <row r="15717" spans="1:10" customFormat="1" hidden="1" x14ac:dyDescent="0.25">
      <c r="A15717">
        <v>211</v>
      </c>
      <c r="B15717" t="s">
        <v>482</v>
      </c>
      <c r="C15717" t="s">
        <v>483</v>
      </c>
      <c r="D15717">
        <v>190024258599</v>
      </c>
      <c r="E15717">
        <v>1</v>
      </c>
      <c r="F15717">
        <v>0</v>
      </c>
      <c r="G15717">
        <v>0</v>
      </c>
      <c r="H15717">
        <v>450000000</v>
      </c>
      <c r="I15717">
        <v>340000000</v>
      </c>
      <c r="J15717">
        <v>1.4999999999999999E-2</v>
      </c>
    </row>
    <row r="15718" spans="1:10" customFormat="1" hidden="1" x14ac:dyDescent="0.25">
      <c r="A15718">
        <v>211</v>
      </c>
      <c r="B15718" t="s">
        <v>2322</v>
      </c>
      <c r="C15718" t="s">
        <v>2323</v>
      </c>
      <c r="D15718">
        <v>139940899636</v>
      </c>
      <c r="E15718">
        <v>1</v>
      </c>
      <c r="F15718">
        <v>0</v>
      </c>
      <c r="G15718">
        <v>0</v>
      </c>
      <c r="H15718">
        <v>50000000000</v>
      </c>
      <c r="I15718">
        <v>340000000</v>
      </c>
      <c r="J15718">
        <v>0.04</v>
      </c>
    </row>
    <row r="15719" spans="1:10" customFormat="1" hidden="1" x14ac:dyDescent="0.25">
      <c r="A15719">
        <v>211</v>
      </c>
      <c r="B15719" t="s">
        <v>2231</v>
      </c>
      <c r="C15719" t="s">
        <v>2232</v>
      </c>
      <c r="D15719">
        <v>139973317539</v>
      </c>
      <c r="E15719">
        <v>1</v>
      </c>
      <c r="F15719">
        <v>0</v>
      </c>
      <c r="G15719">
        <v>0</v>
      </c>
      <c r="H15719">
        <v>100000000</v>
      </c>
      <c r="I15719">
        <v>340000000</v>
      </c>
      <c r="J15719">
        <v>3.1399999999999997E-2</v>
      </c>
    </row>
    <row r="15720" spans="1:10" customFormat="1" hidden="1" x14ac:dyDescent="0.25">
      <c r="A15720">
        <v>211</v>
      </c>
      <c r="B15720" t="s">
        <v>2301</v>
      </c>
      <c r="C15720" t="s">
        <v>2302</v>
      </c>
      <c r="D15720">
        <v>3208999103074</v>
      </c>
      <c r="E15720">
        <v>340000000</v>
      </c>
      <c r="F15720">
        <v>2136661842</v>
      </c>
      <c r="G15720">
        <v>2</v>
      </c>
      <c r="H15720">
        <v>200000000000</v>
      </c>
      <c r="I15720">
        <v>340000000</v>
      </c>
      <c r="J15720">
        <v>0</v>
      </c>
    </row>
    <row r="15721" spans="1:10" customFormat="1" hidden="1" x14ac:dyDescent="0.25">
      <c r="A15721">
        <v>211</v>
      </c>
      <c r="B15721" t="s">
        <v>1366</v>
      </c>
      <c r="C15721" t="s">
        <v>1367</v>
      </c>
      <c r="D15721">
        <v>220978056488</v>
      </c>
      <c r="E15721">
        <v>1</v>
      </c>
      <c r="F15721">
        <v>0</v>
      </c>
      <c r="G15721">
        <v>0</v>
      </c>
      <c r="H15721">
        <v>170000000000</v>
      </c>
      <c r="I15721">
        <v>340000000</v>
      </c>
      <c r="J15721">
        <v>2.5000000000000001E-2</v>
      </c>
    </row>
    <row r="15722" spans="1:10" customFormat="1" hidden="1" x14ac:dyDescent="0.25">
      <c r="A15722">
        <v>211</v>
      </c>
      <c r="B15722" t="s">
        <v>2029</v>
      </c>
      <c r="C15722" t="s">
        <v>1608</v>
      </c>
      <c r="D15722">
        <v>1070442146512</v>
      </c>
      <c r="E15722">
        <v>1</v>
      </c>
      <c r="F15722">
        <v>0</v>
      </c>
      <c r="G15722">
        <v>0</v>
      </c>
      <c r="H15722">
        <v>500000000000</v>
      </c>
      <c r="I15722">
        <v>340000000</v>
      </c>
      <c r="J15722">
        <v>1.4999999999999999E-2</v>
      </c>
    </row>
    <row r="15723" spans="1:10" customFormat="1" hidden="1" x14ac:dyDescent="0.25">
      <c r="A15723">
        <v>211</v>
      </c>
      <c r="B15723" t="s">
        <v>911</v>
      </c>
      <c r="C15723" t="s">
        <v>912</v>
      </c>
      <c r="D15723">
        <v>505260336</v>
      </c>
      <c r="E15723">
        <v>1</v>
      </c>
      <c r="F15723">
        <v>0</v>
      </c>
      <c r="G15723">
        <v>0</v>
      </c>
      <c r="H15723">
        <v>1000000</v>
      </c>
      <c r="I15723">
        <v>340000000</v>
      </c>
      <c r="J15723">
        <v>7.77E-3</v>
      </c>
    </row>
    <row r="15724" spans="1:10" customFormat="1" hidden="1" x14ac:dyDescent="0.25">
      <c r="A15724">
        <v>211</v>
      </c>
      <c r="B15724" t="s">
        <v>2065</v>
      </c>
      <c r="C15724" t="s">
        <v>2066</v>
      </c>
      <c r="D15724">
        <v>267882355766</v>
      </c>
      <c r="E15724">
        <v>1</v>
      </c>
      <c r="F15724">
        <v>0</v>
      </c>
      <c r="G15724">
        <v>0</v>
      </c>
      <c r="H15724">
        <v>225000000000</v>
      </c>
      <c r="I15724">
        <v>340000000</v>
      </c>
      <c r="J15724">
        <v>0.02</v>
      </c>
    </row>
    <row r="15725" spans="1:10" customFormat="1" hidden="1" x14ac:dyDescent="0.25">
      <c r="A15725">
        <v>211</v>
      </c>
      <c r="B15725" t="s">
        <v>633</v>
      </c>
      <c r="C15725" t="s">
        <v>634</v>
      </c>
      <c r="D15725">
        <v>2567422925204</v>
      </c>
      <c r="E15725">
        <v>1</v>
      </c>
      <c r="F15725">
        <v>0</v>
      </c>
      <c r="G15725">
        <v>0</v>
      </c>
      <c r="H15725">
        <v>80000000000</v>
      </c>
      <c r="I15725">
        <v>340000000</v>
      </c>
      <c r="J15725">
        <v>8.9999999999999993E-3</v>
      </c>
    </row>
    <row r="15726" spans="1:10" customFormat="1" hidden="1" x14ac:dyDescent="0.25">
      <c r="A15726">
        <v>211</v>
      </c>
      <c r="B15726" t="s">
        <v>802</v>
      </c>
      <c r="C15726" t="s">
        <v>803</v>
      </c>
      <c r="D15726">
        <v>8357296825</v>
      </c>
      <c r="E15726">
        <v>1</v>
      </c>
      <c r="F15726">
        <v>0</v>
      </c>
      <c r="G15726">
        <v>0</v>
      </c>
      <c r="H15726">
        <v>50000000000</v>
      </c>
      <c r="I15726">
        <v>340000000</v>
      </c>
      <c r="J15726">
        <v>1.4999999999999999E-2</v>
      </c>
    </row>
    <row r="15727" spans="1:10" customFormat="1" hidden="1" x14ac:dyDescent="0.25">
      <c r="A15727">
        <v>211</v>
      </c>
      <c r="B15727" t="s">
        <v>270</v>
      </c>
      <c r="C15727" t="s">
        <v>271</v>
      </c>
      <c r="D15727">
        <v>6650581074656</v>
      </c>
      <c r="E15727">
        <v>1</v>
      </c>
      <c r="F15727">
        <v>0</v>
      </c>
      <c r="G15727">
        <v>0</v>
      </c>
      <c r="H15727">
        <v>450000000</v>
      </c>
      <c r="I15727">
        <v>340000000</v>
      </c>
      <c r="J15727">
        <v>0.02</v>
      </c>
    </row>
    <row r="15728" spans="1:10" customFormat="1" hidden="1" x14ac:dyDescent="0.25">
      <c r="A15728">
        <v>211</v>
      </c>
      <c r="B15728" s="161" t="s">
        <v>1066</v>
      </c>
      <c r="C15728" t="s">
        <v>1067</v>
      </c>
      <c r="D15728">
        <v>194813266846</v>
      </c>
      <c r="E15728">
        <v>1</v>
      </c>
      <c r="F15728">
        <v>0</v>
      </c>
      <c r="G15728">
        <v>0</v>
      </c>
      <c r="H15728">
        <v>420000000</v>
      </c>
      <c r="I15728">
        <v>340000000</v>
      </c>
      <c r="J15728">
        <v>0.03</v>
      </c>
    </row>
    <row r="15729" spans="1:10" customFormat="1" hidden="1" x14ac:dyDescent="0.25">
      <c r="A15729">
        <v>211</v>
      </c>
      <c r="B15729" t="s">
        <v>1533</v>
      </c>
      <c r="C15729" t="s">
        <v>1534</v>
      </c>
      <c r="D15729">
        <v>503387218256</v>
      </c>
      <c r="E15729">
        <v>1</v>
      </c>
      <c r="F15729">
        <v>0</v>
      </c>
      <c r="G15729">
        <v>0</v>
      </c>
      <c r="H15729">
        <v>438734839107</v>
      </c>
      <c r="I15729">
        <v>340000000</v>
      </c>
      <c r="J15729">
        <v>0</v>
      </c>
    </row>
    <row r="15730" spans="1:10" customFormat="1" hidden="1" x14ac:dyDescent="0.25">
      <c r="A15730">
        <v>211</v>
      </c>
      <c r="B15730" t="s">
        <v>1402</v>
      </c>
      <c r="C15730" t="s">
        <v>1403</v>
      </c>
      <c r="D15730">
        <v>198575957752</v>
      </c>
      <c r="E15730">
        <v>153217656</v>
      </c>
      <c r="F15730">
        <v>0</v>
      </c>
      <c r="G15730">
        <v>1</v>
      </c>
      <c r="H15730">
        <v>1000000000</v>
      </c>
      <c r="I15730">
        <v>340000000</v>
      </c>
      <c r="J15730">
        <v>0.01</v>
      </c>
    </row>
    <row r="15731" spans="1:10" customFormat="1" hidden="1" x14ac:dyDescent="0.25">
      <c r="A15731">
        <v>211</v>
      </c>
      <c r="B15731" t="s">
        <v>1498</v>
      </c>
      <c r="C15731" t="s">
        <v>1499</v>
      </c>
      <c r="D15731">
        <v>110292808234</v>
      </c>
      <c r="E15731">
        <v>1</v>
      </c>
      <c r="F15731">
        <v>0</v>
      </c>
      <c r="G15731">
        <v>0</v>
      </c>
      <c r="H15731">
        <v>110000000000</v>
      </c>
      <c r="I15731">
        <v>345000000</v>
      </c>
      <c r="J15731">
        <v>0.03</v>
      </c>
    </row>
    <row r="15732" spans="1:10" customFormat="1" hidden="1" x14ac:dyDescent="0.25">
      <c r="A15732">
        <v>211</v>
      </c>
      <c r="B15732" t="s">
        <v>1603</v>
      </c>
      <c r="C15732" t="s">
        <v>1604</v>
      </c>
      <c r="D15732">
        <v>130862060237</v>
      </c>
      <c r="E15732">
        <v>1</v>
      </c>
      <c r="F15732">
        <v>0</v>
      </c>
      <c r="G15732">
        <v>0</v>
      </c>
      <c r="H15732">
        <v>0</v>
      </c>
      <c r="I15732">
        <v>340000000</v>
      </c>
      <c r="J15732">
        <v>0.01</v>
      </c>
    </row>
    <row r="15733" spans="1:10" customFormat="1" hidden="1" x14ac:dyDescent="0.25">
      <c r="A15733">
        <v>211</v>
      </c>
      <c r="B15733" t="s">
        <v>827</v>
      </c>
      <c r="C15733" t="s">
        <v>828</v>
      </c>
      <c r="D15733">
        <v>753447078323</v>
      </c>
      <c r="E15733">
        <v>1</v>
      </c>
      <c r="F15733">
        <v>0</v>
      </c>
      <c r="G15733">
        <v>0</v>
      </c>
      <c r="H15733">
        <v>8000000000</v>
      </c>
      <c r="I15733">
        <v>340000000</v>
      </c>
      <c r="J15733">
        <v>0.01</v>
      </c>
    </row>
    <row r="15734" spans="1:10" customFormat="1" hidden="1" x14ac:dyDescent="0.25">
      <c r="A15734">
        <v>211</v>
      </c>
      <c r="B15734" t="s">
        <v>1581</v>
      </c>
      <c r="C15734" t="s">
        <v>1582</v>
      </c>
      <c r="D15734">
        <v>406634607594</v>
      </c>
      <c r="E15734">
        <v>1</v>
      </c>
      <c r="F15734">
        <v>0</v>
      </c>
      <c r="G15734">
        <v>0</v>
      </c>
      <c r="H15734">
        <v>2000000000</v>
      </c>
      <c r="I15734">
        <v>340000000</v>
      </c>
      <c r="J15734">
        <v>0.01</v>
      </c>
    </row>
    <row r="15735" spans="1:10" customFormat="1" hidden="1" x14ac:dyDescent="0.25">
      <c r="A15735">
        <v>211</v>
      </c>
      <c r="B15735" t="s">
        <v>1924</v>
      </c>
      <c r="C15735" t="s">
        <v>1925</v>
      </c>
      <c r="D15735">
        <v>110000115120047</v>
      </c>
      <c r="E15735">
        <v>17246800254</v>
      </c>
      <c r="F15735">
        <v>67627201016</v>
      </c>
      <c r="G15735">
        <v>3</v>
      </c>
      <c r="H15735">
        <v>0</v>
      </c>
      <c r="I15735">
        <v>340000000</v>
      </c>
      <c r="J15735">
        <v>0.2</v>
      </c>
    </row>
    <row r="15736" spans="1:10" customFormat="1" hidden="1" x14ac:dyDescent="0.25">
      <c r="A15736">
        <v>211</v>
      </c>
      <c r="B15736" t="s">
        <v>1715</v>
      </c>
      <c r="C15736" t="s">
        <v>1716</v>
      </c>
      <c r="D15736">
        <v>338758841570</v>
      </c>
      <c r="E15736">
        <v>1</v>
      </c>
      <c r="F15736">
        <v>0</v>
      </c>
      <c r="G15736">
        <v>0</v>
      </c>
      <c r="H15736">
        <v>500000000</v>
      </c>
      <c r="I15736">
        <v>340000000</v>
      </c>
      <c r="J15736">
        <v>0.02</v>
      </c>
    </row>
    <row r="15737" spans="1:10" customFormat="1" hidden="1" x14ac:dyDescent="0.25">
      <c r="A15737">
        <v>211</v>
      </c>
      <c r="B15737" t="s">
        <v>656</v>
      </c>
      <c r="C15737" t="s">
        <v>657</v>
      </c>
      <c r="D15737">
        <v>9058669580</v>
      </c>
      <c r="E15737">
        <v>1</v>
      </c>
      <c r="F15737">
        <v>0</v>
      </c>
      <c r="G15737">
        <v>0</v>
      </c>
      <c r="H15737">
        <v>400000000</v>
      </c>
      <c r="I15737">
        <v>340000000</v>
      </c>
      <c r="J15737">
        <v>2.9899999999999999E-2</v>
      </c>
    </row>
    <row r="15738" spans="1:10" customFormat="1" hidden="1" x14ac:dyDescent="0.25">
      <c r="A15738">
        <v>211</v>
      </c>
      <c r="B15738" t="s">
        <v>1717</v>
      </c>
      <c r="C15738" t="s">
        <v>1718</v>
      </c>
      <c r="D15738">
        <v>41584128211</v>
      </c>
      <c r="E15738">
        <v>1</v>
      </c>
      <c r="F15738">
        <v>0</v>
      </c>
      <c r="G15738">
        <v>0</v>
      </c>
      <c r="H15738">
        <v>13000000000</v>
      </c>
      <c r="I15738">
        <v>345000000</v>
      </c>
      <c r="J15738">
        <v>0.15</v>
      </c>
    </row>
    <row r="15739" spans="1:10" customFormat="1" hidden="1" x14ac:dyDescent="0.25">
      <c r="A15739">
        <v>211</v>
      </c>
      <c r="B15739" t="s">
        <v>1699</v>
      </c>
      <c r="C15739" t="s">
        <v>1700</v>
      </c>
      <c r="D15739">
        <v>1416776319972</v>
      </c>
      <c r="E15739">
        <v>1</v>
      </c>
      <c r="F15739">
        <v>0</v>
      </c>
      <c r="G15739">
        <v>0</v>
      </c>
      <c r="H15739">
        <v>50000000000</v>
      </c>
      <c r="I15739">
        <v>340000000</v>
      </c>
      <c r="J15739">
        <v>0.02</v>
      </c>
    </row>
    <row r="15740" spans="1:10" customFormat="1" hidden="1" x14ac:dyDescent="0.25">
      <c r="A15740">
        <v>211</v>
      </c>
      <c r="B15740" t="s">
        <v>1378</v>
      </c>
      <c r="C15740" t="s">
        <v>1379</v>
      </c>
      <c r="D15740">
        <v>72934483704</v>
      </c>
      <c r="E15740">
        <v>1</v>
      </c>
      <c r="F15740">
        <v>0</v>
      </c>
      <c r="G15740">
        <v>0</v>
      </c>
      <c r="H15740">
        <v>20000000000</v>
      </c>
      <c r="I15740">
        <v>340000000</v>
      </c>
      <c r="J15740">
        <v>1.9E-2</v>
      </c>
    </row>
    <row r="15741" spans="1:10" customFormat="1" hidden="1" x14ac:dyDescent="0.25">
      <c r="A15741">
        <v>211</v>
      </c>
      <c r="B15741" t="s">
        <v>423</v>
      </c>
      <c r="C15741" t="s">
        <v>424</v>
      </c>
      <c r="D15741">
        <v>101990806662</v>
      </c>
      <c r="E15741">
        <v>1</v>
      </c>
      <c r="F15741">
        <v>0</v>
      </c>
      <c r="G15741">
        <v>0</v>
      </c>
      <c r="H15741">
        <v>500000000</v>
      </c>
      <c r="I15741">
        <v>345000000</v>
      </c>
      <c r="J15741">
        <v>0.03</v>
      </c>
    </row>
    <row r="15742" spans="1:10" customFormat="1" hidden="1" x14ac:dyDescent="0.25">
      <c r="A15742">
        <v>211</v>
      </c>
      <c r="B15742" t="s">
        <v>472</v>
      </c>
      <c r="C15742" t="s">
        <v>473</v>
      </c>
      <c r="D15742">
        <v>414765477092</v>
      </c>
      <c r="E15742">
        <v>1</v>
      </c>
      <c r="F15742">
        <v>0</v>
      </c>
      <c r="G15742">
        <v>0</v>
      </c>
      <c r="H15742">
        <v>275000000000</v>
      </c>
      <c r="I15742">
        <v>340000000</v>
      </c>
      <c r="J15742">
        <v>0.02</v>
      </c>
    </row>
    <row r="15743" spans="1:10" customFormat="1" hidden="1" x14ac:dyDescent="0.25">
      <c r="A15743">
        <v>211</v>
      </c>
      <c r="B15743" s="161" t="s">
        <v>713</v>
      </c>
      <c r="C15743" t="s">
        <v>714</v>
      </c>
      <c r="D15743">
        <v>543724660152</v>
      </c>
      <c r="E15743">
        <v>1</v>
      </c>
      <c r="F15743">
        <v>0</v>
      </c>
      <c r="G15743">
        <v>0</v>
      </c>
      <c r="H15743">
        <v>500000000</v>
      </c>
      <c r="I15743">
        <v>340000000</v>
      </c>
      <c r="J15743">
        <v>0.05</v>
      </c>
    </row>
    <row r="15744" spans="1:10" customFormat="1" hidden="1" x14ac:dyDescent="0.25">
      <c r="A15744">
        <v>211</v>
      </c>
      <c r="B15744" t="s">
        <v>765</v>
      </c>
      <c r="C15744" t="s">
        <v>766</v>
      </c>
      <c r="D15744">
        <v>667663751261</v>
      </c>
      <c r="E15744">
        <v>1</v>
      </c>
      <c r="F15744">
        <v>0</v>
      </c>
      <c r="G15744">
        <v>0</v>
      </c>
      <c r="H15744">
        <v>1000000</v>
      </c>
      <c r="I15744">
        <v>340000000</v>
      </c>
      <c r="J15744">
        <v>7.77E-3</v>
      </c>
    </row>
    <row r="15745" spans="1:10" customFormat="1" hidden="1" x14ac:dyDescent="0.25">
      <c r="A15745">
        <v>211</v>
      </c>
      <c r="B15745" t="s">
        <v>1325</v>
      </c>
      <c r="C15745" t="s">
        <v>1326</v>
      </c>
      <c r="D15745">
        <v>1503977412</v>
      </c>
      <c r="E15745">
        <v>1</v>
      </c>
      <c r="F15745">
        <v>0</v>
      </c>
      <c r="G15745">
        <v>0</v>
      </c>
      <c r="H15745">
        <v>500000000</v>
      </c>
      <c r="I15745">
        <v>340000000</v>
      </c>
      <c r="J15745">
        <v>0.01</v>
      </c>
    </row>
    <row r="15746" spans="1:10" customFormat="1" hidden="1" x14ac:dyDescent="0.25">
      <c r="A15746">
        <v>211</v>
      </c>
      <c r="B15746" t="s">
        <v>2348</v>
      </c>
      <c r="C15746" t="s">
        <v>2349</v>
      </c>
      <c r="D15746">
        <v>997316495</v>
      </c>
      <c r="E15746">
        <v>1</v>
      </c>
      <c r="F15746">
        <v>0</v>
      </c>
      <c r="G15746">
        <v>0</v>
      </c>
      <c r="H15746">
        <v>888000000</v>
      </c>
      <c r="I15746">
        <v>340000000</v>
      </c>
      <c r="J15746">
        <v>0.02</v>
      </c>
    </row>
    <row r="15747" spans="1:10" customFormat="1" hidden="1" x14ac:dyDescent="0.25">
      <c r="A15747">
        <v>211</v>
      </c>
      <c r="B15747" t="s">
        <v>1030</v>
      </c>
      <c r="C15747" t="s">
        <v>1031</v>
      </c>
      <c r="D15747">
        <v>281682328664</v>
      </c>
      <c r="E15747">
        <v>1</v>
      </c>
      <c r="F15747">
        <v>0</v>
      </c>
      <c r="G15747">
        <v>0</v>
      </c>
      <c r="H15747">
        <v>40000000000</v>
      </c>
      <c r="I15747">
        <v>340000000</v>
      </c>
      <c r="J15747">
        <v>0.03</v>
      </c>
    </row>
    <row r="15748" spans="1:10" customFormat="1" hidden="1" x14ac:dyDescent="0.25">
      <c r="A15748">
        <v>211</v>
      </c>
      <c r="B15748" t="s">
        <v>2417</v>
      </c>
      <c r="C15748" t="s">
        <v>2418</v>
      </c>
      <c r="D15748">
        <v>1358343061184</v>
      </c>
      <c r="E15748">
        <v>1</v>
      </c>
      <c r="F15748">
        <v>0</v>
      </c>
      <c r="G15748">
        <v>0</v>
      </c>
      <c r="H15748">
        <v>5000000000</v>
      </c>
      <c r="I15748">
        <v>340000000</v>
      </c>
      <c r="J15748">
        <v>0.1</v>
      </c>
    </row>
    <row r="15749" spans="1:10" customFormat="1" hidden="1" x14ac:dyDescent="0.25">
      <c r="A15749">
        <v>211</v>
      </c>
      <c r="B15749" t="s">
        <v>1089</v>
      </c>
      <c r="C15749" t="s">
        <v>1090</v>
      </c>
      <c r="D15749">
        <v>1528115159394</v>
      </c>
      <c r="E15749">
        <v>1</v>
      </c>
      <c r="F15749">
        <v>0</v>
      </c>
      <c r="G15749">
        <v>1</v>
      </c>
      <c r="H15749">
        <v>160000000000</v>
      </c>
      <c r="I15749">
        <v>340000000</v>
      </c>
      <c r="J15749">
        <v>3.5000000000000003E-2</v>
      </c>
    </row>
    <row r="15750" spans="1:10" customFormat="1" hidden="1" x14ac:dyDescent="0.25">
      <c r="A15750">
        <v>211</v>
      </c>
      <c r="B15750" t="s">
        <v>1133</v>
      </c>
      <c r="C15750" t="s">
        <v>1134</v>
      </c>
      <c r="D15750">
        <v>10312502332</v>
      </c>
      <c r="E15750">
        <v>1</v>
      </c>
      <c r="F15750">
        <v>0</v>
      </c>
      <c r="G15750">
        <v>0</v>
      </c>
      <c r="H15750">
        <v>10000000000</v>
      </c>
      <c r="I15750">
        <v>340000000</v>
      </c>
      <c r="J15750">
        <v>0.03</v>
      </c>
    </row>
    <row r="15751" spans="1:10" customFormat="1" hidden="1" x14ac:dyDescent="0.25">
      <c r="A15751">
        <v>211</v>
      </c>
      <c r="B15751" t="s">
        <v>2374</v>
      </c>
      <c r="C15751" t="s">
        <v>2375</v>
      </c>
      <c r="D15751">
        <v>22297376452</v>
      </c>
      <c r="E15751">
        <v>1</v>
      </c>
      <c r="F15751">
        <v>0</v>
      </c>
      <c r="G15751">
        <v>0</v>
      </c>
      <c r="H15751">
        <v>1000000000</v>
      </c>
      <c r="I15751">
        <v>340000000</v>
      </c>
      <c r="J15751">
        <v>0.04</v>
      </c>
    </row>
    <row r="15752" spans="1:10" customFormat="1" hidden="1" x14ac:dyDescent="0.25">
      <c r="A15752">
        <v>211</v>
      </c>
      <c r="B15752" t="s">
        <v>1966</v>
      </c>
      <c r="C15752" t="s">
        <v>1967</v>
      </c>
      <c r="D15752">
        <v>25894512737</v>
      </c>
      <c r="E15752">
        <v>1</v>
      </c>
      <c r="F15752">
        <v>0</v>
      </c>
      <c r="G15752">
        <v>0</v>
      </c>
      <c r="H15752">
        <v>23000000000</v>
      </c>
      <c r="I15752">
        <v>340000000</v>
      </c>
      <c r="J15752">
        <v>0.02</v>
      </c>
    </row>
    <row r="15753" spans="1:10" customFormat="1" hidden="1" x14ac:dyDescent="0.25">
      <c r="A15753">
        <v>211</v>
      </c>
      <c r="B15753" t="s">
        <v>1362</v>
      </c>
      <c r="C15753" t="s">
        <v>1363</v>
      </c>
      <c r="D15753">
        <v>313268983365</v>
      </c>
      <c r="E15753">
        <v>1</v>
      </c>
      <c r="F15753">
        <v>0</v>
      </c>
      <c r="G15753">
        <v>0</v>
      </c>
      <c r="H15753">
        <v>10000000000</v>
      </c>
      <c r="I15753">
        <v>340000000</v>
      </c>
      <c r="J15753">
        <v>0.02</v>
      </c>
    </row>
    <row r="15754" spans="1:10" customFormat="1" hidden="1" x14ac:dyDescent="0.25">
      <c r="A15754">
        <v>211</v>
      </c>
      <c r="B15754" t="s">
        <v>1396</v>
      </c>
      <c r="C15754" t="s">
        <v>1397</v>
      </c>
      <c r="D15754">
        <v>156837008362</v>
      </c>
      <c r="E15754">
        <v>1</v>
      </c>
      <c r="F15754">
        <v>0</v>
      </c>
      <c r="G15754">
        <v>0</v>
      </c>
      <c r="H15754">
        <v>10000000000</v>
      </c>
      <c r="I15754">
        <v>340000000</v>
      </c>
      <c r="J15754">
        <v>0.01</v>
      </c>
    </row>
    <row r="15755" spans="1:10" customFormat="1" hidden="1" x14ac:dyDescent="0.25">
      <c r="A15755">
        <v>211</v>
      </c>
      <c r="B15755" t="s">
        <v>2370</v>
      </c>
      <c r="C15755" t="s">
        <v>2371</v>
      </c>
      <c r="D15755">
        <v>17451137</v>
      </c>
      <c r="E15755">
        <v>1</v>
      </c>
      <c r="F15755">
        <v>0</v>
      </c>
      <c r="G15755">
        <v>0</v>
      </c>
      <c r="H15755">
        <v>10000000</v>
      </c>
      <c r="I15755">
        <v>340000000</v>
      </c>
      <c r="J15755">
        <v>0.01</v>
      </c>
    </row>
    <row r="15756" spans="1:10" customFormat="1" hidden="1" x14ac:dyDescent="0.25">
      <c r="A15756">
        <v>211</v>
      </c>
      <c r="B15756" t="s">
        <v>1932</v>
      </c>
      <c r="C15756" t="s">
        <v>1933</v>
      </c>
      <c r="D15756">
        <v>117155718695</v>
      </c>
      <c r="E15756">
        <v>1</v>
      </c>
      <c r="F15756">
        <v>0</v>
      </c>
      <c r="G15756">
        <v>0</v>
      </c>
      <c r="H15756">
        <v>0</v>
      </c>
      <c r="I15756">
        <v>340000000</v>
      </c>
      <c r="J15756">
        <v>6.9000000000000006E-2</v>
      </c>
    </row>
    <row r="15757" spans="1:10" customFormat="1" hidden="1" x14ac:dyDescent="0.25">
      <c r="A15757">
        <v>211</v>
      </c>
      <c r="B15757" t="s">
        <v>1057</v>
      </c>
      <c r="C15757" t="s">
        <v>1058</v>
      </c>
      <c r="D15757">
        <v>1967312227</v>
      </c>
      <c r="E15757">
        <v>1</v>
      </c>
      <c r="F15757">
        <v>0</v>
      </c>
      <c r="G15757">
        <v>0</v>
      </c>
      <c r="H15757">
        <v>2000000000</v>
      </c>
      <c r="I15757">
        <v>350000000</v>
      </c>
      <c r="J15757">
        <v>3.5000000000000003E-2</v>
      </c>
    </row>
    <row r="15758" spans="1:10" customFormat="1" hidden="1" x14ac:dyDescent="0.25">
      <c r="A15758">
        <v>211</v>
      </c>
      <c r="B15758" t="s">
        <v>2096</v>
      </c>
      <c r="C15758" t="s">
        <v>2097</v>
      </c>
      <c r="D15758">
        <v>2107123708343</v>
      </c>
      <c r="E15758">
        <v>1</v>
      </c>
      <c r="F15758">
        <v>0</v>
      </c>
      <c r="G15758">
        <v>0</v>
      </c>
      <c r="H15758">
        <v>1000000000</v>
      </c>
      <c r="I15758">
        <v>340000000</v>
      </c>
      <c r="J15758">
        <v>0.04</v>
      </c>
    </row>
    <row r="15759" spans="1:10" customFormat="1" hidden="1" x14ac:dyDescent="0.25">
      <c r="A15759">
        <v>211</v>
      </c>
      <c r="B15759" t="s">
        <v>1577</v>
      </c>
      <c r="C15759" t="s">
        <v>1578</v>
      </c>
      <c r="D15759">
        <v>528910635290</v>
      </c>
      <c r="E15759">
        <v>1</v>
      </c>
      <c r="F15759">
        <v>0</v>
      </c>
      <c r="G15759">
        <v>0</v>
      </c>
      <c r="H15759">
        <v>500000000</v>
      </c>
      <c r="I15759">
        <v>340000000</v>
      </c>
      <c r="J15759">
        <v>0.02</v>
      </c>
    </row>
    <row r="15760" spans="1:10" customFormat="1" hidden="1" x14ac:dyDescent="0.25">
      <c r="A15760">
        <v>211</v>
      </c>
      <c r="B15760" t="s">
        <v>2094</v>
      </c>
      <c r="C15760" t="s">
        <v>2095</v>
      </c>
      <c r="D15760">
        <v>37904087079</v>
      </c>
      <c r="E15760">
        <v>1</v>
      </c>
      <c r="F15760">
        <v>0</v>
      </c>
      <c r="G15760">
        <v>0</v>
      </c>
      <c r="H15760">
        <v>20000000000</v>
      </c>
      <c r="I15760">
        <v>340000000</v>
      </c>
      <c r="J15760">
        <v>0.05</v>
      </c>
    </row>
    <row r="15761" spans="1:10" customFormat="1" hidden="1" x14ac:dyDescent="0.25">
      <c r="A15761">
        <v>211</v>
      </c>
      <c r="B15761" t="s">
        <v>1807</v>
      </c>
      <c r="C15761" t="s">
        <v>1808</v>
      </c>
      <c r="D15761">
        <v>1072712271290</v>
      </c>
      <c r="E15761">
        <v>1</v>
      </c>
      <c r="F15761">
        <v>0</v>
      </c>
      <c r="G15761">
        <v>0</v>
      </c>
      <c r="H15761">
        <v>400000000000</v>
      </c>
      <c r="I15761">
        <v>340000000</v>
      </c>
      <c r="J15761">
        <v>0.03</v>
      </c>
    </row>
    <row r="15762" spans="1:10" customFormat="1" hidden="1" x14ac:dyDescent="0.25">
      <c r="A15762">
        <v>211</v>
      </c>
      <c r="B15762" t="s">
        <v>363</v>
      </c>
      <c r="C15762" t="s">
        <v>364</v>
      </c>
      <c r="D15762">
        <v>3297027214731</v>
      </c>
      <c r="E15762">
        <v>384109157</v>
      </c>
      <c r="F15762">
        <v>2161348710</v>
      </c>
      <c r="G15762">
        <v>1</v>
      </c>
      <c r="H15762">
        <v>500000000000</v>
      </c>
      <c r="I15762">
        <v>340000000</v>
      </c>
      <c r="J15762">
        <v>0.02</v>
      </c>
    </row>
    <row r="15763" spans="1:10" customFormat="1" hidden="1" x14ac:dyDescent="0.25">
      <c r="A15763">
        <v>211</v>
      </c>
      <c r="B15763" t="s">
        <v>1930</v>
      </c>
      <c r="C15763" t="s">
        <v>1931</v>
      </c>
      <c r="D15763">
        <v>727149406146</v>
      </c>
      <c r="E15763">
        <v>1</v>
      </c>
      <c r="F15763">
        <v>0</v>
      </c>
      <c r="G15763">
        <v>0</v>
      </c>
      <c r="H15763">
        <v>3000000000</v>
      </c>
      <c r="I15763">
        <v>340000000</v>
      </c>
      <c r="J15763">
        <v>0.01</v>
      </c>
    </row>
    <row r="15764" spans="1:10" customFormat="1" hidden="1" x14ac:dyDescent="0.25">
      <c r="A15764">
        <v>211</v>
      </c>
      <c r="B15764" t="s">
        <v>2404</v>
      </c>
      <c r="D15764">
        <v>901192634480</v>
      </c>
      <c r="E15764">
        <v>1</v>
      </c>
      <c r="F15764">
        <v>0</v>
      </c>
      <c r="G15764">
        <v>0</v>
      </c>
      <c r="H15764">
        <v>900000000000</v>
      </c>
      <c r="I15764">
        <v>340000000</v>
      </c>
      <c r="J15764">
        <v>0.01</v>
      </c>
    </row>
    <row r="15765" spans="1:10" customFormat="1" hidden="1" x14ac:dyDescent="0.25">
      <c r="A15765">
        <v>211</v>
      </c>
      <c r="B15765" t="s">
        <v>300</v>
      </c>
      <c r="C15765" t="s">
        <v>301</v>
      </c>
      <c r="D15765">
        <v>13805279926</v>
      </c>
      <c r="E15765">
        <v>1</v>
      </c>
      <c r="F15765">
        <v>0</v>
      </c>
      <c r="G15765">
        <v>0</v>
      </c>
      <c r="H15765">
        <v>5334000000</v>
      </c>
      <c r="I15765">
        <v>340000000</v>
      </c>
      <c r="J15765">
        <v>0</v>
      </c>
    </row>
    <row r="15766" spans="1:10" customFormat="1" hidden="1" x14ac:dyDescent="0.25">
      <c r="A15766">
        <v>211</v>
      </c>
      <c r="B15766" t="s">
        <v>625</v>
      </c>
      <c r="C15766" t="s">
        <v>626</v>
      </c>
      <c r="D15766">
        <v>52100919171</v>
      </c>
      <c r="E15766">
        <v>1</v>
      </c>
      <c r="F15766">
        <v>0</v>
      </c>
      <c r="G15766">
        <v>0</v>
      </c>
      <c r="H15766">
        <v>50000000000</v>
      </c>
      <c r="I15766">
        <v>340000000</v>
      </c>
      <c r="J15766">
        <v>0</v>
      </c>
    </row>
    <row r="15767" spans="1:10" customFormat="1" hidden="1" x14ac:dyDescent="0.25">
      <c r="A15767">
        <v>211</v>
      </c>
      <c r="B15767" t="s">
        <v>820</v>
      </c>
      <c r="C15767">
        <v>247</v>
      </c>
      <c r="D15767">
        <v>4135239697475</v>
      </c>
      <c r="E15767">
        <v>1</v>
      </c>
      <c r="F15767">
        <v>0</v>
      </c>
      <c r="G15767">
        <v>0</v>
      </c>
      <c r="H15767">
        <v>1700000000000</v>
      </c>
      <c r="I15767">
        <v>340000000</v>
      </c>
      <c r="J15767">
        <v>3.5000000000000003E-2</v>
      </c>
    </row>
    <row r="15768" spans="1:10" customFormat="1" hidden="1" x14ac:dyDescent="0.25">
      <c r="A15768">
        <v>211</v>
      </c>
      <c r="B15768" t="s">
        <v>2352</v>
      </c>
      <c r="C15768" t="s">
        <v>2353</v>
      </c>
      <c r="D15768">
        <v>118208148016</v>
      </c>
      <c r="E15768">
        <v>1</v>
      </c>
      <c r="F15768">
        <v>0</v>
      </c>
      <c r="G15768">
        <v>0</v>
      </c>
      <c r="H15768">
        <v>100000000</v>
      </c>
      <c r="I15768">
        <v>340000000</v>
      </c>
      <c r="J15768">
        <v>0.03</v>
      </c>
    </row>
    <row r="15769" spans="1:10" customFormat="1" hidden="1" x14ac:dyDescent="0.25">
      <c r="A15769">
        <v>211</v>
      </c>
      <c r="B15769" t="s">
        <v>629</v>
      </c>
      <c r="C15769" t="s">
        <v>630</v>
      </c>
      <c r="D15769">
        <v>331121871742</v>
      </c>
      <c r="E15769">
        <v>1</v>
      </c>
      <c r="F15769">
        <v>0</v>
      </c>
      <c r="G15769">
        <v>0</v>
      </c>
      <c r="H15769">
        <v>50000000000</v>
      </c>
      <c r="I15769">
        <v>340000000</v>
      </c>
      <c r="J15769">
        <v>8.0000000000000002E-3</v>
      </c>
    </row>
    <row r="15770" spans="1:10" customFormat="1" hidden="1" x14ac:dyDescent="0.25">
      <c r="A15770">
        <v>211</v>
      </c>
      <c r="B15770" t="s">
        <v>1263</v>
      </c>
      <c r="C15770" t="s">
        <v>1264</v>
      </c>
      <c r="D15770">
        <v>65526818808</v>
      </c>
      <c r="E15770">
        <v>50559249</v>
      </c>
      <c r="F15770">
        <v>0</v>
      </c>
      <c r="G15770">
        <v>1</v>
      </c>
      <c r="H15770">
        <v>0</v>
      </c>
      <c r="I15770">
        <v>340000000</v>
      </c>
      <c r="J15770">
        <v>1.9E-2</v>
      </c>
    </row>
    <row r="15771" spans="1:10" customFormat="1" hidden="1" x14ac:dyDescent="0.25">
      <c r="A15771">
        <v>211</v>
      </c>
      <c r="B15771" t="s">
        <v>1774</v>
      </c>
      <c r="C15771" t="s">
        <v>1775</v>
      </c>
      <c r="D15771">
        <v>14068919841</v>
      </c>
      <c r="E15771">
        <v>1</v>
      </c>
      <c r="F15771">
        <v>0</v>
      </c>
      <c r="G15771">
        <v>0</v>
      </c>
      <c r="H15771">
        <v>500000000</v>
      </c>
      <c r="I15771">
        <v>340000000</v>
      </c>
      <c r="J15771">
        <v>0.01</v>
      </c>
    </row>
    <row r="15772" spans="1:10" customFormat="1" hidden="1" x14ac:dyDescent="0.25">
      <c r="A15772">
        <v>211</v>
      </c>
      <c r="B15772" t="s">
        <v>1014</v>
      </c>
      <c r="C15772" t="s">
        <v>1015</v>
      </c>
      <c r="D15772">
        <v>53772876988</v>
      </c>
      <c r="E15772">
        <v>1</v>
      </c>
      <c r="F15772">
        <v>0</v>
      </c>
      <c r="G15772">
        <v>0</v>
      </c>
      <c r="H15772">
        <v>500000000</v>
      </c>
      <c r="I15772">
        <v>350000000</v>
      </c>
      <c r="J15772">
        <v>0.02</v>
      </c>
    </row>
    <row r="15773" spans="1:10" customFormat="1" hidden="1" x14ac:dyDescent="0.25">
      <c r="A15773">
        <v>211</v>
      </c>
      <c r="B15773" t="s">
        <v>561</v>
      </c>
      <c r="C15773" t="s">
        <v>562</v>
      </c>
      <c r="D15773">
        <v>127217330062</v>
      </c>
      <c r="E15773">
        <v>1</v>
      </c>
      <c r="F15773">
        <v>0</v>
      </c>
      <c r="G15773">
        <v>0</v>
      </c>
      <c r="H15773">
        <v>10000000000</v>
      </c>
      <c r="I15773">
        <v>340000000</v>
      </c>
      <c r="J15773">
        <v>0.02</v>
      </c>
    </row>
    <row r="15774" spans="1:10" customFormat="1" hidden="1" x14ac:dyDescent="0.25">
      <c r="A15774">
        <v>211</v>
      </c>
      <c r="B15774" t="s">
        <v>1064</v>
      </c>
      <c r="C15774" t="s">
        <v>1065</v>
      </c>
      <c r="D15774">
        <v>90148796269</v>
      </c>
      <c r="E15774">
        <v>1</v>
      </c>
      <c r="F15774">
        <v>0</v>
      </c>
      <c r="G15774">
        <v>0</v>
      </c>
      <c r="H15774">
        <v>2000000000</v>
      </c>
      <c r="I15774">
        <v>340000000</v>
      </c>
      <c r="J15774">
        <v>0.01</v>
      </c>
    </row>
    <row r="15775" spans="1:10" customFormat="1" hidden="1" x14ac:dyDescent="0.25">
      <c r="A15775">
        <v>211</v>
      </c>
      <c r="B15775" t="s">
        <v>282</v>
      </c>
      <c r="C15775" t="s">
        <v>283</v>
      </c>
      <c r="D15775">
        <v>1019402575406</v>
      </c>
      <c r="E15775">
        <v>1</v>
      </c>
      <c r="F15775">
        <v>0</v>
      </c>
      <c r="G15775">
        <v>0</v>
      </c>
      <c r="H15775">
        <v>10000000000</v>
      </c>
      <c r="I15775">
        <v>345000000</v>
      </c>
      <c r="J15775">
        <v>1E-3</v>
      </c>
    </row>
    <row r="15776" spans="1:10" customFormat="1" hidden="1" x14ac:dyDescent="0.25">
      <c r="A15776">
        <v>211</v>
      </c>
      <c r="B15776" t="s">
        <v>2139</v>
      </c>
      <c r="C15776" t="s">
        <v>2140</v>
      </c>
      <c r="D15776">
        <v>46659797484</v>
      </c>
      <c r="E15776">
        <v>1</v>
      </c>
      <c r="F15776">
        <v>0</v>
      </c>
      <c r="G15776">
        <v>0</v>
      </c>
      <c r="H15776">
        <v>18500000000</v>
      </c>
      <c r="I15776">
        <v>340000000</v>
      </c>
      <c r="J15776">
        <v>9.4999999999999998E-3</v>
      </c>
    </row>
    <row r="15777" spans="1:10" customFormat="1" hidden="1" x14ac:dyDescent="0.25">
      <c r="A15777">
        <v>211</v>
      </c>
      <c r="B15777" t="s">
        <v>733</v>
      </c>
      <c r="C15777" t="s">
        <v>734</v>
      </c>
      <c r="D15777">
        <v>706726512099</v>
      </c>
      <c r="E15777">
        <v>1</v>
      </c>
      <c r="F15777">
        <v>0</v>
      </c>
      <c r="G15777">
        <v>0</v>
      </c>
      <c r="H15777">
        <v>0</v>
      </c>
      <c r="I15777">
        <v>340000000</v>
      </c>
      <c r="J15777">
        <v>0.01</v>
      </c>
    </row>
    <row r="15778" spans="1:10" customFormat="1" hidden="1" x14ac:dyDescent="0.25">
      <c r="A15778">
        <v>211</v>
      </c>
      <c r="B15778" t="s">
        <v>737</v>
      </c>
      <c r="C15778" t="s">
        <v>738</v>
      </c>
      <c r="D15778">
        <v>113956116663</v>
      </c>
      <c r="E15778">
        <v>1</v>
      </c>
      <c r="F15778">
        <v>0</v>
      </c>
      <c r="G15778">
        <v>0</v>
      </c>
      <c r="H15778">
        <v>45000000000</v>
      </c>
      <c r="I15778">
        <v>340000000</v>
      </c>
      <c r="J15778">
        <v>0.02</v>
      </c>
    </row>
    <row r="15779" spans="1:10" customFormat="1" hidden="1" x14ac:dyDescent="0.25">
      <c r="A15779">
        <v>211</v>
      </c>
      <c r="B15779" t="s">
        <v>294</v>
      </c>
      <c r="C15779" t="s">
        <v>295</v>
      </c>
      <c r="D15779">
        <v>877818771466</v>
      </c>
      <c r="E15779">
        <v>1</v>
      </c>
      <c r="F15779">
        <v>0</v>
      </c>
      <c r="G15779">
        <v>0</v>
      </c>
      <c r="H15779">
        <v>1000000000</v>
      </c>
      <c r="I15779">
        <v>340000000</v>
      </c>
      <c r="J15779">
        <v>0.02</v>
      </c>
    </row>
    <row r="15780" spans="1:10" customFormat="1" hidden="1" x14ac:dyDescent="0.25">
      <c r="A15780">
        <v>211</v>
      </c>
      <c r="B15780" t="s">
        <v>776</v>
      </c>
      <c r="C15780" t="s">
        <v>777</v>
      </c>
      <c r="D15780">
        <v>13366728280929</v>
      </c>
      <c r="E15780">
        <v>539470862</v>
      </c>
      <c r="F15780">
        <v>9774072251</v>
      </c>
      <c r="G15780">
        <v>1</v>
      </c>
      <c r="H15780">
        <v>2000000000</v>
      </c>
      <c r="I15780">
        <v>340000000</v>
      </c>
      <c r="J15780">
        <v>0.02</v>
      </c>
    </row>
    <row r="15781" spans="1:10" customFormat="1" hidden="1" x14ac:dyDescent="0.25">
      <c r="A15781">
        <v>211</v>
      </c>
      <c r="B15781" t="s">
        <v>2182</v>
      </c>
      <c r="C15781" t="s">
        <v>2183</v>
      </c>
      <c r="D15781">
        <v>110488555635728</v>
      </c>
      <c r="E15781">
        <v>4595742456</v>
      </c>
      <c r="F15781">
        <v>80859106683</v>
      </c>
      <c r="G15781">
        <v>16</v>
      </c>
      <c r="H15781">
        <v>1700000000000</v>
      </c>
      <c r="I15781">
        <v>340000000</v>
      </c>
      <c r="J15781">
        <v>0.05</v>
      </c>
    </row>
    <row r="15782" spans="1:10" customFormat="1" hidden="1" x14ac:dyDescent="0.25">
      <c r="A15782">
        <v>211</v>
      </c>
      <c r="B15782" t="s">
        <v>2250</v>
      </c>
      <c r="C15782" t="s">
        <v>2251</v>
      </c>
      <c r="D15782">
        <v>2063074903</v>
      </c>
      <c r="E15782">
        <v>1</v>
      </c>
      <c r="F15782">
        <v>0</v>
      </c>
      <c r="G15782">
        <v>0</v>
      </c>
      <c r="H15782">
        <v>95000000</v>
      </c>
      <c r="I15782">
        <v>340000000</v>
      </c>
      <c r="J15782">
        <v>0.05</v>
      </c>
    </row>
    <row r="15783" spans="1:10" customFormat="1" hidden="1" x14ac:dyDescent="0.25">
      <c r="A15783">
        <v>211</v>
      </c>
      <c r="B15783" t="s">
        <v>2468</v>
      </c>
      <c r="C15783" t="s">
        <v>2469</v>
      </c>
      <c r="D15783">
        <v>754793730714</v>
      </c>
      <c r="E15783">
        <v>347275684</v>
      </c>
      <c r="F15783">
        <v>235247139</v>
      </c>
      <c r="G15783">
        <v>1</v>
      </c>
      <c r="H15783">
        <v>250000000000</v>
      </c>
      <c r="I15783">
        <v>340000000</v>
      </c>
      <c r="J15783">
        <v>0.03</v>
      </c>
    </row>
    <row r="15784" spans="1:10" customFormat="1" hidden="1" x14ac:dyDescent="0.25">
      <c r="A15784">
        <v>211</v>
      </c>
      <c r="B15784" s="161" t="s">
        <v>2246</v>
      </c>
      <c r="C15784" t="s">
        <v>2247</v>
      </c>
      <c r="D15784">
        <v>498449289</v>
      </c>
      <c r="E15784">
        <v>1</v>
      </c>
      <c r="F15784">
        <v>0</v>
      </c>
      <c r="G15784">
        <v>0</v>
      </c>
      <c r="H15784">
        <v>350000000</v>
      </c>
      <c r="I15784">
        <v>340000000</v>
      </c>
      <c r="J15784">
        <v>1</v>
      </c>
    </row>
    <row r="15785" spans="1:10" customFormat="1" hidden="1" x14ac:dyDescent="0.25">
      <c r="A15785">
        <v>211</v>
      </c>
      <c r="B15785" t="s">
        <v>1260</v>
      </c>
      <c r="C15785" t="s">
        <v>479</v>
      </c>
      <c r="D15785">
        <v>369370812</v>
      </c>
      <c r="E15785">
        <v>1</v>
      </c>
      <c r="F15785">
        <v>0</v>
      </c>
      <c r="G15785">
        <v>0</v>
      </c>
      <c r="H15785">
        <v>5000000000</v>
      </c>
      <c r="I15785">
        <v>340000000</v>
      </c>
      <c r="J15785">
        <v>0.03</v>
      </c>
    </row>
    <row r="15786" spans="1:10" customFormat="1" hidden="1" x14ac:dyDescent="0.25">
      <c r="A15786">
        <v>211</v>
      </c>
      <c r="B15786" t="s">
        <v>592</v>
      </c>
      <c r="C15786" t="s">
        <v>593</v>
      </c>
      <c r="D15786">
        <v>959232861944</v>
      </c>
      <c r="E15786">
        <v>1</v>
      </c>
      <c r="F15786">
        <v>0</v>
      </c>
      <c r="G15786">
        <v>0</v>
      </c>
      <c r="H15786">
        <v>0</v>
      </c>
      <c r="I15786">
        <v>340000000</v>
      </c>
      <c r="J15786">
        <v>1.001E-2</v>
      </c>
    </row>
    <row r="15787" spans="1:10" customFormat="1" hidden="1" x14ac:dyDescent="0.25">
      <c r="A15787">
        <v>211</v>
      </c>
      <c r="B15787" t="s">
        <v>610</v>
      </c>
      <c r="C15787" t="s">
        <v>611</v>
      </c>
      <c r="D15787">
        <v>2542935264326</v>
      </c>
      <c r="E15787">
        <v>1</v>
      </c>
      <c r="F15787">
        <v>0</v>
      </c>
      <c r="G15787">
        <v>0</v>
      </c>
      <c r="H15787">
        <v>51000000000</v>
      </c>
      <c r="I15787">
        <v>340000000</v>
      </c>
      <c r="J15787">
        <v>0.01</v>
      </c>
    </row>
    <row r="15788" spans="1:10" customFormat="1" hidden="1" x14ac:dyDescent="0.25">
      <c r="A15788">
        <v>211</v>
      </c>
      <c r="B15788" t="s">
        <v>2021</v>
      </c>
      <c r="C15788" t="s">
        <v>740</v>
      </c>
      <c r="D15788">
        <v>496543787</v>
      </c>
      <c r="E15788">
        <v>1</v>
      </c>
      <c r="F15788">
        <v>0</v>
      </c>
      <c r="G15788">
        <v>0</v>
      </c>
      <c r="H15788">
        <v>100000000</v>
      </c>
      <c r="I15788">
        <v>340000000</v>
      </c>
      <c r="J15788">
        <v>2.9499999999999998E-2</v>
      </c>
    </row>
    <row r="15789" spans="1:10" customFormat="1" hidden="1" x14ac:dyDescent="0.25">
      <c r="A15789">
        <v>211</v>
      </c>
      <c r="B15789" t="s">
        <v>1354</v>
      </c>
      <c r="C15789" t="s">
        <v>1355</v>
      </c>
      <c r="D15789">
        <v>64490517858</v>
      </c>
      <c r="E15789">
        <v>1</v>
      </c>
      <c r="F15789">
        <v>0</v>
      </c>
      <c r="G15789">
        <v>0</v>
      </c>
      <c r="H15789">
        <v>1000000000</v>
      </c>
      <c r="I15789">
        <v>340000000</v>
      </c>
      <c r="J15789">
        <v>0.03</v>
      </c>
    </row>
    <row r="15790" spans="1:10" customFormat="1" hidden="1" x14ac:dyDescent="0.25">
      <c r="A15790">
        <v>211</v>
      </c>
      <c r="B15790" t="s">
        <v>1185</v>
      </c>
      <c r="C15790" t="s">
        <v>1186</v>
      </c>
      <c r="D15790">
        <v>10004006462</v>
      </c>
      <c r="E15790">
        <v>1</v>
      </c>
      <c r="F15790">
        <v>0</v>
      </c>
      <c r="G15790">
        <v>0</v>
      </c>
      <c r="H15790">
        <v>500000000</v>
      </c>
      <c r="I15790">
        <v>340000000</v>
      </c>
      <c r="J15790">
        <v>0.04</v>
      </c>
    </row>
    <row r="15791" spans="1:10" customFormat="1" hidden="1" x14ac:dyDescent="0.25">
      <c r="A15791">
        <v>211</v>
      </c>
      <c r="B15791" t="s">
        <v>1871</v>
      </c>
      <c r="C15791" t="s">
        <v>1872</v>
      </c>
      <c r="D15791">
        <v>1933018739717</v>
      </c>
      <c r="E15791">
        <v>1</v>
      </c>
      <c r="F15791">
        <v>0</v>
      </c>
      <c r="G15791">
        <v>0</v>
      </c>
      <c r="H15791">
        <v>10000000000</v>
      </c>
      <c r="I15791">
        <v>345000000</v>
      </c>
      <c r="J15791">
        <v>1E-3</v>
      </c>
    </row>
    <row r="15792" spans="1:10" customFormat="1" hidden="1" x14ac:dyDescent="0.25">
      <c r="A15792">
        <v>211</v>
      </c>
      <c r="B15792" t="s">
        <v>1733</v>
      </c>
      <c r="C15792" t="s">
        <v>1734</v>
      </c>
      <c r="D15792">
        <v>10016676221</v>
      </c>
      <c r="E15792">
        <v>1</v>
      </c>
      <c r="F15792">
        <v>0</v>
      </c>
      <c r="G15792">
        <v>0</v>
      </c>
      <c r="H15792">
        <v>100002817955</v>
      </c>
      <c r="I15792">
        <v>345000000</v>
      </c>
      <c r="J15792">
        <v>4.2000000000000003E-2</v>
      </c>
    </row>
    <row r="15793" spans="1:10" customFormat="1" hidden="1" x14ac:dyDescent="0.25">
      <c r="A15793">
        <v>211</v>
      </c>
      <c r="B15793" t="s">
        <v>2441</v>
      </c>
      <c r="C15793" t="s">
        <v>2442</v>
      </c>
      <c r="D15793">
        <v>110022682711526</v>
      </c>
      <c r="E15793">
        <v>17250282799</v>
      </c>
      <c r="F15793">
        <v>67641131196</v>
      </c>
      <c r="G15793">
        <v>5</v>
      </c>
      <c r="H15793">
        <v>0</v>
      </c>
      <c r="I15793">
        <v>340000000</v>
      </c>
      <c r="J15793">
        <v>0.2</v>
      </c>
    </row>
    <row r="15794" spans="1:10" customFormat="1" hidden="1" x14ac:dyDescent="0.25">
      <c r="A15794">
        <v>211</v>
      </c>
      <c r="B15794" t="s">
        <v>2165</v>
      </c>
      <c r="D15794">
        <v>5151303492</v>
      </c>
      <c r="E15794">
        <v>1</v>
      </c>
      <c r="F15794">
        <v>0</v>
      </c>
      <c r="G15794">
        <v>0</v>
      </c>
      <c r="H15794">
        <v>0</v>
      </c>
      <c r="I15794">
        <v>340000000</v>
      </c>
      <c r="J15794">
        <v>0.2</v>
      </c>
    </row>
    <row r="15795" spans="1:10" customFormat="1" hidden="1" x14ac:dyDescent="0.25">
      <c r="A15795">
        <v>211</v>
      </c>
      <c r="B15795" t="s">
        <v>1302</v>
      </c>
      <c r="C15795" t="s">
        <v>1303</v>
      </c>
      <c r="D15795">
        <v>19637025910</v>
      </c>
      <c r="E15795">
        <v>1</v>
      </c>
      <c r="F15795">
        <v>0</v>
      </c>
      <c r="G15795">
        <v>0</v>
      </c>
      <c r="H15795">
        <v>100000000</v>
      </c>
      <c r="I15795">
        <v>340000000</v>
      </c>
      <c r="J15795">
        <v>0.04</v>
      </c>
    </row>
    <row r="15796" spans="1:10" customFormat="1" hidden="1" x14ac:dyDescent="0.25">
      <c r="A15796">
        <v>211</v>
      </c>
      <c r="B15796" t="s">
        <v>673</v>
      </c>
      <c r="C15796" t="s">
        <v>674</v>
      </c>
      <c r="D15796">
        <v>75152057649</v>
      </c>
      <c r="E15796">
        <v>1</v>
      </c>
      <c r="F15796">
        <v>0</v>
      </c>
      <c r="G15796">
        <v>0</v>
      </c>
      <c r="H15796">
        <v>74849000000</v>
      </c>
      <c r="I15796">
        <v>340000000</v>
      </c>
      <c r="J15796">
        <v>0.02</v>
      </c>
    </row>
    <row r="15797" spans="1:10" customFormat="1" hidden="1" x14ac:dyDescent="0.25">
      <c r="A15797">
        <v>211</v>
      </c>
      <c r="B15797" t="s">
        <v>619</v>
      </c>
      <c r="C15797" t="s">
        <v>620</v>
      </c>
      <c r="D15797">
        <v>304063659783</v>
      </c>
      <c r="E15797">
        <v>1</v>
      </c>
      <c r="F15797">
        <v>0</v>
      </c>
      <c r="G15797">
        <v>0</v>
      </c>
      <c r="H15797">
        <v>1000000000</v>
      </c>
      <c r="I15797">
        <v>340000000</v>
      </c>
      <c r="J15797">
        <v>0.05</v>
      </c>
    </row>
    <row r="15798" spans="1:10" customFormat="1" hidden="1" x14ac:dyDescent="0.25">
      <c r="A15798">
        <v>211</v>
      </c>
      <c r="B15798" t="s">
        <v>1358</v>
      </c>
      <c r="C15798" t="s">
        <v>1359</v>
      </c>
      <c r="D15798">
        <v>231279264900</v>
      </c>
      <c r="E15798">
        <v>1</v>
      </c>
      <c r="F15798">
        <v>0</v>
      </c>
      <c r="G15798">
        <v>0</v>
      </c>
      <c r="H15798">
        <v>200000000</v>
      </c>
      <c r="I15798">
        <v>340000000</v>
      </c>
      <c r="J15798">
        <v>0.03</v>
      </c>
    </row>
    <row r="15799" spans="1:10" customFormat="1" hidden="1" x14ac:dyDescent="0.25">
      <c r="A15799">
        <v>211</v>
      </c>
      <c r="B15799" t="s">
        <v>1615</v>
      </c>
      <c r="C15799" t="s">
        <v>1616</v>
      </c>
      <c r="D15799">
        <v>805873227775</v>
      </c>
      <c r="E15799">
        <v>1</v>
      </c>
      <c r="F15799">
        <v>0</v>
      </c>
      <c r="G15799">
        <v>0</v>
      </c>
      <c r="H15799">
        <v>450000000</v>
      </c>
      <c r="I15799">
        <v>340000000</v>
      </c>
      <c r="J15799">
        <v>0.01</v>
      </c>
    </row>
    <row r="15800" spans="1:10" customFormat="1" hidden="1" x14ac:dyDescent="0.25">
      <c r="A15800">
        <v>211</v>
      </c>
      <c r="B15800" t="s">
        <v>1432</v>
      </c>
      <c r="C15800" t="s">
        <v>1433</v>
      </c>
      <c r="D15800">
        <v>93207459026</v>
      </c>
      <c r="E15800">
        <v>1</v>
      </c>
      <c r="F15800">
        <v>0</v>
      </c>
      <c r="G15800">
        <v>0</v>
      </c>
      <c r="H15800">
        <v>10001000000</v>
      </c>
      <c r="I15800">
        <v>369000000</v>
      </c>
      <c r="J15800">
        <v>0.02</v>
      </c>
    </row>
    <row r="15801" spans="1:10" customFormat="1" hidden="1" x14ac:dyDescent="0.25">
      <c r="A15801">
        <v>211</v>
      </c>
      <c r="B15801" t="s">
        <v>272</v>
      </c>
      <c r="C15801" t="s">
        <v>273</v>
      </c>
      <c r="D15801">
        <v>201980991652</v>
      </c>
      <c r="E15801">
        <v>1</v>
      </c>
      <c r="F15801">
        <v>0</v>
      </c>
      <c r="G15801">
        <v>0</v>
      </c>
      <c r="H15801">
        <v>50000000000</v>
      </c>
      <c r="I15801">
        <v>700000000</v>
      </c>
      <c r="J15801">
        <v>0</v>
      </c>
    </row>
    <row r="15802" spans="1:10" customFormat="1" hidden="1" x14ac:dyDescent="0.25">
      <c r="A15802">
        <v>211</v>
      </c>
      <c r="B15802" t="s">
        <v>244</v>
      </c>
      <c r="C15802" t="s">
        <v>245</v>
      </c>
      <c r="D15802">
        <v>1057642324131</v>
      </c>
      <c r="E15802">
        <v>1</v>
      </c>
      <c r="F15802">
        <v>0</v>
      </c>
      <c r="G15802">
        <v>0</v>
      </c>
      <c r="H15802">
        <v>155000000000</v>
      </c>
      <c r="I15802">
        <v>340000000</v>
      </c>
      <c r="J15802">
        <v>0.01</v>
      </c>
    </row>
    <row r="15803" spans="1:10" customFormat="1" hidden="1" x14ac:dyDescent="0.25">
      <c r="A15803">
        <v>211</v>
      </c>
      <c r="B15803" t="s">
        <v>1854</v>
      </c>
      <c r="C15803" t="s">
        <v>1855</v>
      </c>
      <c r="D15803">
        <v>69483300398</v>
      </c>
      <c r="E15803">
        <v>1</v>
      </c>
      <c r="F15803">
        <v>0</v>
      </c>
      <c r="G15803">
        <v>0</v>
      </c>
      <c r="H15803">
        <v>69400000000</v>
      </c>
      <c r="I15803">
        <v>340000000</v>
      </c>
      <c r="J15803">
        <v>0.04</v>
      </c>
    </row>
    <row r="15804" spans="1:10" customFormat="1" hidden="1" x14ac:dyDescent="0.25">
      <c r="A15804">
        <v>211</v>
      </c>
      <c r="B15804" t="s">
        <v>1492</v>
      </c>
      <c r="C15804" t="s">
        <v>1493</v>
      </c>
      <c r="D15804">
        <v>637080014893</v>
      </c>
      <c r="E15804">
        <v>1</v>
      </c>
      <c r="F15804">
        <v>0</v>
      </c>
      <c r="G15804">
        <v>0</v>
      </c>
      <c r="H15804">
        <v>105000000000</v>
      </c>
      <c r="I15804">
        <v>340000000</v>
      </c>
      <c r="J15804">
        <v>0.02</v>
      </c>
    </row>
    <row r="15805" spans="1:10" customFormat="1" hidden="1" x14ac:dyDescent="0.25">
      <c r="A15805">
        <v>211</v>
      </c>
      <c r="B15805" t="s">
        <v>2506</v>
      </c>
      <c r="C15805" t="s">
        <v>2507</v>
      </c>
      <c r="D15805">
        <v>1148719403163</v>
      </c>
      <c r="E15805">
        <v>1</v>
      </c>
      <c r="F15805">
        <v>0</v>
      </c>
      <c r="G15805">
        <v>0</v>
      </c>
      <c r="H15805">
        <v>49000000000</v>
      </c>
      <c r="I15805">
        <v>340000000</v>
      </c>
      <c r="J15805">
        <v>0</v>
      </c>
    </row>
    <row r="15806" spans="1:10" customFormat="1" hidden="1" x14ac:dyDescent="0.25">
      <c r="A15806">
        <v>211</v>
      </c>
      <c r="B15806" s="161" t="s">
        <v>464</v>
      </c>
      <c r="C15806" t="s">
        <v>465</v>
      </c>
      <c r="D15806">
        <v>111506824676</v>
      </c>
      <c r="E15806">
        <v>1</v>
      </c>
      <c r="F15806">
        <v>0</v>
      </c>
      <c r="G15806">
        <v>0</v>
      </c>
      <c r="H15806">
        <v>81000000000</v>
      </c>
      <c r="I15806">
        <v>340000000</v>
      </c>
      <c r="J15806">
        <v>0.01</v>
      </c>
    </row>
    <row r="15807" spans="1:10" customFormat="1" hidden="1" x14ac:dyDescent="0.25">
      <c r="A15807">
        <v>211</v>
      </c>
      <c r="B15807" t="s">
        <v>1236</v>
      </c>
      <c r="C15807" t="s">
        <v>1237</v>
      </c>
      <c r="D15807">
        <v>382881473098</v>
      </c>
      <c r="E15807">
        <v>1</v>
      </c>
      <c r="F15807">
        <v>0</v>
      </c>
      <c r="G15807">
        <v>0</v>
      </c>
      <c r="H15807">
        <v>1000000000</v>
      </c>
      <c r="I15807">
        <v>340000000</v>
      </c>
      <c r="J15807">
        <v>0.01</v>
      </c>
    </row>
    <row r="15808" spans="1:10" customFormat="1" hidden="1" x14ac:dyDescent="0.25">
      <c r="A15808">
        <v>211</v>
      </c>
      <c r="B15808" t="s">
        <v>1060</v>
      </c>
      <c r="C15808" t="s">
        <v>1061</v>
      </c>
      <c r="D15808">
        <v>5203948563386</v>
      </c>
      <c r="E15808">
        <v>1</v>
      </c>
      <c r="F15808">
        <v>0</v>
      </c>
      <c r="G15808">
        <v>0</v>
      </c>
      <c r="H15808">
        <v>65900000000</v>
      </c>
      <c r="I15808">
        <v>340000000</v>
      </c>
      <c r="J15808">
        <v>0.03</v>
      </c>
    </row>
    <row r="15809" spans="1:10" customFormat="1" hidden="1" x14ac:dyDescent="0.25">
      <c r="A15809">
        <v>211</v>
      </c>
      <c r="B15809" t="s">
        <v>2060</v>
      </c>
      <c r="C15809" t="s">
        <v>2061</v>
      </c>
      <c r="D15809">
        <v>28203609720</v>
      </c>
      <c r="E15809">
        <v>21761546</v>
      </c>
      <c r="F15809">
        <v>0</v>
      </c>
      <c r="G15809">
        <v>1</v>
      </c>
      <c r="H15809">
        <v>20200000000</v>
      </c>
      <c r="I15809">
        <v>340000000</v>
      </c>
      <c r="J15809">
        <v>0.02</v>
      </c>
    </row>
    <row r="15810" spans="1:10" customFormat="1" hidden="1" x14ac:dyDescent="0.25">
      <c r="A15810">
        <v>211</v>
      </c>
      <c r="B15810" t="s">
        <v>997</v>
      </c>
      <c r="C15810" t="s">
        <v>998</v>
      </c>
      <c r="D15810">
        <v>416369462553</v>
      </c>
      <c r="E15810">
        <v>1</v>
      </c>
      <c r="F15810">
        <v>0</v>
      </c>
      <c r="G15810">
        <v>0</v>
      </c>
      <c r="H15810">
        <v>10000000000</v>
      </c>
      <c r="I15810">
        <v>340000000</v>
      </c>
      <c r="J15810">
        <v>0.02</v>
      </c>
    </row>
    <row r="15811" spans="1:10" customFormat="1" hidden="1" x14ac:dyDescent="0.25">
      <c r="A15811">
        <v>211</v>
      </c>
      <c r="B15811" t="s">
        <v>2366</v>
      </c>
      <c r="C15811" t="s">
        <v>2367</v>
      </c>
      <c r="D15811">
        <v>358783663190</v>
      </c>
      <c r="E15811">
        <v>1</v>
      </c>
      <c r="F15811">
        <v>0</v>
      </c>
      <c r="G15811">
        <v>0</v>
      </c>
      <c r="H15811">
        <v>243862034417</v>
      </c>
      <c r="I15811">
        <v>340000000</v>
      </c>
      <c r="J15811">
        <v>0.02</v>
      </c>
    </row>
    <row r="15812" spans="1:10" customFormat="1" hidden="1" x14ac:dyDescent="0.25">
      <c r="A15812">
        <v>211</v>
      </c>
      <c r="B15812" t="s">
        <v>1657</v>
      </c>
      <c r="C15812" t="s">
        <v>1658</v>
      </c>
      <c r="D15812">
        <v>103506151215</v>
      </c>
      <c r="E15812">
        <v>1</v>
      </c>
      <c r="F15812">
        <v>0</v>
      </c>
      <c r="G15812">
        <v>0</v>
      </c>
      <c r="H15812">
        <v>0</v>
      </c>
      <c r="I15812">
        <v>340000000</v>
      </c>
      <c r="J15812">
        <v>3.1E-2</v>
      </c>
    </row>
    <row r="15813" spans="1:10" customFormat="1" hidden="1" x14ac:dyDescent="0.25">
      <c r="A15813">
        <v>211</v>
      </c>
      <c r="B15813" t="s">
        <v>1735</v>
      </c>
      <c r="C15813" t="s">
        <v>1736</v>
      </c>
      <c r="D15813">
        <v>515727701272</v>
      </c>
      <c r="E15813">
        <v>1</v>
      </c>
      <c r="F15813">
        <v>0</v>
      </c>
      <c r="G15813">
        <v>0</v>
      </c>
      <c r="H15813">
        <v>10000000000</v>
      </c>
      <c r="I15813">
        <v>340000000</v>
      </c>
      <c r="J15813">
        <v>0</v>
      </c>
    </row>
    <row r="15814" spans="1:10" customFormat="1" hidden="1" x14ac:dyDescent="0.25">
      <c r="A15814">
        <v>211</v>
      </c>
      <c r="B15814" t="s">
        <v>2192</v>
      </c>
      <c r="C15814" t="s">
        <v>2193</v>
      </c>
      <c r="D15814">
        <v>116716838652821</v>
      </c>
      <c r="E15814">
        <v>18283299535</v>
      </c>
      <c r="F15814">
        <v>71773198144</v>
      </c>
      <c r="G15814">
        <v>23</v>
      </c>
      <c r="H15814">
        <v>0</v>
      </c>
      <c r="I15814">
        <v>340000000</v>
      </c>
      <c r="J15814">
        <v>0.2</v>
      </c>
    </row>
    <row r="15815" spans="1:10" customFormat="1" hidden="1" x14ac:dyDescent="0.25">
      <c r="A15815">
        <v>211</v>
      </c>
      <c r="B15815" t="s">
        <v>1617</v>
      </c>
      <c r="C15815" t="s">
        <v>1618</v>
      </c>
      <c r="D15815">
        <v>582967677217</v>
      </c>
      <c r="E15815">
        <v>1</v>
      </c>
      <c r="F15815">
        <v>0</v>
      </c>
      <c r="G15815">
        <v>0</v>
      </c>
      <c r="H15815">
        <v>10000000000</v>
      </c>
      <c r="I15815">
        <v>340000000</v>
      </c>
      <c r="J15815">
        <v>0.02</v>
      </c>
    </row>
    <row r="15816" spans="1:10" customFormat="1" hidden="1" x14ac:dyDescent="0.25">
      <c r="A15816">
        <v>211</v>
      </c>
      <c r="B15816" t="s">
        <v>871</v>
      </c>
      <c r="C15816" t="s">
        <v>872</v>
      </c>
      <c r="D15816">
        <v>47156704055</v>
      </c>
      <c r="E15816">
        <v>1</v>
      </c>
      <c r="F15816">
        <v>0</v>
      </c>
      <c r="G15816">
        <v>0</v>
      </c>
      <c r="H15816">
        <v>29700000000</v>
      </c>
      <c r="I15816">
        <v>340000000</v>
      </c>
      <c r="J15816">
        <v>0.03</v>
      </c>
    </row>
    <row r="15817" spans="1:10" customFormat="1" hidden="1" x14ac:dyDescent="0.25">
      <c r="A15817">
        <v>211</v>
      </c>
      <c r="B15817" t="s">
        <v>1298</v>
      </c>
      <c r="C15817" t="s">
        <v>1299</v>
      </c>
      <c r="D15817">
        <v>231173916464</v>
      </c>
      <c r="E15817">
        <v>1</v>
      </c>
      <c r="F15817">
        <v>0</v>
      </c>
      <c r="G15817">
        <v>0</v>
      </c>
      <c r="H15817">
        <v>1000000000</v>
      </c>
      <c r="I15817">
        <v>340000000</v>
      </c>
      <c r="J15817">
        <v>0.03</v>
      </c>
    </row>
    <row r="15818" spans="1:10" customFormat="1" hidden="1" x14ac:dyDescent="0.25">
      <c r="A15818">
        <v>211</v>
      </c>
      <c r="B15818" t="s">
        <v>1836</v>
      </c>
      <c r="C15818" t="s">
        <v>1837</v>
      </c>
      <c r="D15818">
        <v>105484185490</v>
      </c>
      <c r="E15818">
        <v>1</v>
      </c>
      <c r="F15818">
        <v>0</v>
      </c>
      <c r="G15818">
        <v>0</v>
      </c>
      <c r="H15818">
        <v>103000000000</v>
      </c>
      <c r="I15818">
        <v>340000000</v>
      </c>
      <c r="J15818">
        <v>0.02</v>
      </c>
    </row>
    <row r="15819" spans="1:10" customFormat="1" hidden="1" x14ac:dyDescent="0.25">
      <c r="A15819">
        <v>211</v>
      </c>
      <c r="B15819" t="s">
        <v>1258</v>
      </c>
      <c r="C15819" t="s">
        <v>279</v>
      </c>
      <c r="D15819">
        <v>0</v>
      </c>
      <c r="E15819">
        <v>1</v>
      </c>
      <c r="F15819">
        <v>0</v>
      </c>
      <c r="G15819">
        <v>0</v>
      </c>
      <c r="H15819">
        <v>100000000000</v>
      </c>
      <c r="I15819">
        <v>340000000</v>
      </c>
      <c r="J15819">
        <v>2.5000000000000001E-2</v>
      </c>
    </row>
    <row r="15820" spans="1:10" customFormat="1" hidden="1" x14ac:dyDescent="0.25">
      <c r="A15820">
        <v>211</v>
      </c>
      <c r="B15820" t="s">
        <v>379</v>
      </c>
      <c r="C15820" t="s">
        <v>380</v>
      </c>
      <c r="D15820">
        <v>577882015975</v>
      </c>
      <c r="E15820">
        <v>1</v>
      </c>
      <c r="F15820">
        <v>0</v>
      </c>
      <c r="G15820">
        <v>0</v>
      </c>
      <c r="H15820">
        <v>100000000000</v>
      </c>
      <c r="I15820">
        <v>350000000</v>
      </c>
      <c r="J15820">
        <v>1.4999999999999999E-2</v>
      </c>
    </row>
    <row r="15821" spans="1:10" customFormat="1" hidden="1" x14ac:dyDescent="0.25">
      <c r="A15821">
        <v>211</v>
      </c>
      <c r="B15821" t="s">
        <v>1697</v>
      </c>
      <c r="C15821" t="s">
        <v>1698</v>
      </c>
      <c r="D15821">
        <v>94469506312</v>
      </c>
      <c r="E15821">
        <v>1</v>
      </c>
      <c r="F15821">
        <v>0</v>
      </c>
      <c r="G15821">
        <v>0</v>
      </c>
      <c r="H15821">
        <v>444000000</v>
      </c>
      <c r="I15821">
        <v>444000000</v>
      </c>
      <c r="J15821">
        <v>0</v>
      </c>
    </row>
    <row r="15822" spans="1:10" customFormat="1" hidden="1" x14ac:dyDescent="0.25">
      <c r="A15822">
        <v>211</v>
      </c>
      <c r="B15822" t="s">
        <v>439</v>
      </c>
      <c r="C15822" t="s">
        <v>440</v>
      </c>
      <c r="D15822">
        <v>102677745772</v>
      </c>
      <c r="E15822">
        <v>1</v>
      </c>
      <c r="F15822">
        <v>0</v>
      </c>
      <c r="G15822">
        <v>0</v>
      </c>
      <c r="H15822">
        <v>100000000</v>
      </c>
      <c r="I15822">
        <v>340000000</v>
      </c>
      <c r="J15822">
        <v>0.05</v>
      </c>
    </row>
    <row r="15823" spans="1:10" customFormat="1" hidden="1" x14ac:dyDescent="0.25">
      <c r="A15823">
        <v>211</v>
      </c>
      <c r="B15823" t="s">
        <v>455</v>
      </c>
      <c r="C15823" t="s">
        <v>456</v>
      </c>
      <c r="D15823">
        <v>296563270436</v>
      </c>
      <c r="E15823">
        <v>1</v>
      </c>
      <c r="F15823">
        <v>0</v>
      </c>
      <c r="G15823">
        <v>0</v>
      </c>
      <c r="H15823">
        <v>1000000000</v>
      </c>
      <c r="I15823">
        <v>340000000</v>
      </c>
      <c r="J15823">
        <v>0.01</v>
      </c>
    </row>
    <row r="15824" spans="1:10" customFormat="1" hidden="1" x14ac:dyDescent="0.25">
      <c r="A15824">
        <v>211</v>
      </c>
      <c r="B15824" t="s">
        <v>516</v>
      </c>
      <c r="C15824" t="s">
        <v>517</v>
      </c>
      <c r="D15824">
        <v>53095094690</v>
      </c>
      <c r="E15824">
        <v>1</v>
      </c>
      <c r="F15824">
        <v>0</v>
      </c>
      <c r="G15824">
        <v>0</v>
      </c>
      <c r="H15824">
        <v>500000000</v>
      </c>
      <c r="I15824">
        <v>340000000</v>
      </c>
      <c r="J15824">
        <v>0.02</v>
      </c>
    </row>
    <row r="15825" spans="1:10" customFormat="1" hidden="1" x14ac:dyDescent="0.25">
      <c r="A15825">
        <v>211</v>
      </c>
      <c r="B15825" t="s">
        <v>2022</v>
      </c>
      <c r="C15825" t="s">
        <v>2023</v>
      </c>
      <c r="D15825">
        <v>183090084085</v>
      </c>
      <c r="E15825">
        <v>1</v>
      </c>
      <c r="F15825">
        <v>0</v>
      </c>
      <c r="G15825">
        <v>0</v>
      </c>
      <c r="H15825">
        <v>100000000000</v>
      </c>
      <c r="I15825">
        <v>340000000</v>
      </c>
      <c r="J15825">
        <v>0</v>
      </c>
    </row>
    <row r="15826" spans="1:10" customFormat="1" hidden="1" x14ac:dyDescent="0.25">
      <c r="A15826">
        <v>211</v>
      </c>
      <c r="B15826" t="s">
        <v>2056</v>
      </c>
      <c r="C15826" t="s">
        <v>2057</v>
      </c>
      <c r="D15826">
        <v>482815368320</v>
      </c>
      <c r="E15826">
        <v>1</v>
      </c>
      <c r="F15826">
        <v>0</v>
      </c>
      <c r="G15826">
        <v>0</v>
      </c>
      <c r="H15826">
        <v>17000000000</v>
      </c>
      <c r="I15826">
        <v>340000000</v>
      </c>
      <c r="J15826">
        <v>4.9000000000000002E-2</v>
      </c>
    </row>
    <row r="15827" spans="1:10" customFormat="1" hidden="1" x14ac:dyDescent="0.25">
      <c r="A15827">
        <v>211</v>
      </c>
      <c r="B15827" t="s">
        <v>823</v>
      </c>
      <c r="C15827" t="s">
        <v>824</v>
      </c>
      <c r="D15827">
        <v>597615230</v>
      </c>
      <c r="E15827">
        <v>1</v>
      </c>
      <c r="F15827">
        <v>0</v>
      </c>
      <c r="G15827">
        <v>0</v>
      </c>
      <c r="H15827">
        <v>500000000</v>
      </c>
      <c r="I15827">
        <v>340000000</v>
      </c>
      <c r="J15827">
        <v>2.5000000000000001E-2</v>
      </c>
    </row>
    <row r="15828" spans="1:10" customFormat="1" hidden="1" x14ac:dyDescent="0.25">
      <c r="A15828">
        <v>211</v>
      </c>
      <c r="B15828" t="s">
        <v>2007</v>
      </c>
      <c r="C15828" t="s">
        <v>2008</v>
      </c>
      <c r="D15828">
        <v>264072444111</v>
      </c>
      <c r="E15828">
        <v>1</v>
      </c>
      <c r="F15828">
        <v>0</v>
      </c>
      <c r="G15828">
        <v>0</v>
      </c>
      <c r="H15828">
        <v>1000000000</v>
      </c>
      <c r="I15828">
        <v>340000000</v>
      </c>
      <c r="J15828">
        <v>2.5000000000000001E-2</v>
      </c>
    </row>
    <row r="15829" spans="1:10" customFormat="1" hidden="1" x14ac:dyDescent="0.25">
      <c r="A15829">
        <v>211</v>
      </c>
      <c r="B15829" t="s">
        <v>1195</v>
      </c>
      <c r="C15829" t="s">
        <v>1196</v>
      </c>
      <c r="D15829">
        <v>204179039600</v>
      </c>
      <c r="E15829">
        <v>1</v>
      </c>
      <c r="F15829">
        <v>0</v>
      </c>
      <c r="G15829">
        <v>0</v>
      </c>
      <c r="H15829">
        <v>10000000000</v>
      </c>
      <c r="I15829">
        <v>340000000</v>
      </c>
      <c r="J15829">
        <v>0.02</v>
      </c>
    </row>
    <row r="15830" spans="1:10" customFormat="1" hidden="1" x14ac:dyDescent="0.25">
      <c r="A15830">
        <v>211</v>
      </c>
      <c r="B15830" t="s">
        <v>1731</v>
      </c>
      <c r="C15830" t="s">
        <v>1732</v>
      </c>
      <c r="D15830">
        <v>43465336607</v>
      </c>
      <c r="E15830">
        <v>1</v>
      </c>
      <c r="F15830">
        <v>0</v>
      </c>
      <c r="G15830">
        <v>0</v>
      </c>
      <c r="H15830">
        <v>10000000000</v>
      </c>
      <c r="I15830">
        <v>345000000</v>
      </c>
      <c r="J15830">
        <v>4.99E-2</v>
      </c>
    </row>
    <row r="15831" spans="1:10" customFormat="1" hidden="1" x14ac:dyDescent="0.25">
      <c r="A15831">
        <v>211</v>
      </c>
      <c r="B15831" t="s">
        <v>1767</v>
      </c>
      <c r="C15831" t="s">
        <v>1768</v>
      </c>
      <c r="D15831">
        <v>890431425</v>
      </c>
      <c r="E15831">
        <v>1</v>
      </c>
      <c r="F15831">
        <v>0</v>
      </c>
      <c r="G15831">
        <v>0</v>
      </c>
      <c r="H15831">
        <v>200000000</v>
      </c>
      <c r="I15831">
        <v>340000000</v>
      </c>
      <c r="J15831">
        <v>0</v>
      </c>
    </row>
    <row r="15832" spans="1:10" customFormat="1" hidden="1" x14ac:dyDescent="0.25">
      <c r="A15832">
        <v>211</v>
      </c>
      <c r="B15832" t="s">
        <v>2383</v>
      </c>
      <c r="C15832" t="s">
        <v>2384</v>
      </c>
      <c r="D15832">
        <v>6899062</v>
      </c>
      <c r="E15832">
        <v>1</v>
      </c>
      <c r="F15832">
        <v>0</v>
      </c>
      <c r="G15832">
        <v>0</v>
      </c>
      <c r="H15832">
        <v>5000000000</v>
      </c>
      <c r="I15832">
        <v>340000000</v>
      </c>
      <c r="J15832">
        <v>0.05</v>
      </c>
    </row>
    <row r="15833" spans="1:10" customFormat="1" hidden="1" x14ac:dyDescent="0.25">
      <c r="A15833">
        <v>211</v>
      </c>
      <c r="B15833" t="s">
        <v>1799</v>
      </c>
      <c r="C15833" t="s">
        <v>1800</v>
      </c>
      <c r="D15833">
        <v>150749007230</v>
      </c>
      <c r="E15833">
        <v>1</v>
      </c>
      <c r="F15833">
        <v>0</v>
      </c>
      <c r="G15833">
        <v>0</v>
      </c>
      <c r="H15833">
        <v>100000000</v>
      </c>
      <c r="I15833">
        <v>345000000</v>
      </c>
      <c r="J15833">
        <v>8.9999999999999993E-3</v>
      </c>
    </row>
    <row r="15834" spans="1:10" customFormat="1" hidden="1" x14ac:dyDescent="0.25">
      <c r="A15834">
        <v>211</v>
      </c>
      <c r="B15834" t="s">
        <v>1155</v>
      </c>
      <c r="C15834" t="s">
        <v>1156</v>
      </c>
      <c r="D15834">
        <v>60097619718</v>
      </c>
      <c r="E15834">
        <v>1</v>
      </c>
      <c r="F15834">
        <v>0</v>
      </c>
      <c r="G15834">
        <v>0</v>
      </c>
      <c r="H15834">
        <v>57000000000</v>
      </c>
      <c r="I15834">
        <v>340000000</v>
      </c>
      <c r="J15834">
        <v>0.02</v>
      </c>
    </row>
    <row r="15835" spans="1:10" customFormat="1" hidden="1" x14ac:dyDescent="0.25">
      <c r="A15835">
        <v>211</v>
      </c>
      <c r="B15835" t="s">
        <v>1394</v>
      </c>
      <c r="C15835" t="s">
        <v>1395</v>
      </c>
      <c r="D15835">
        <v>284637647248</v>
      </c>
      <c r="E15835">
        <v>1</v>
      </c>
      <c r="F15835">
        <v>0</v>
      </c>
      <c r="G15835">
        <v>0</v>
      </c>
      <c r="H15835">
        <v>100000000</v>
      </c>
      <c r="I15835">
        <v>345000000</v>
      </c>
      <c r="J15835">
        <v>4.4999999999999998E-2</v>
      </c>
    </row>
    <row r="15836" spans="1:10" customFormat="1" hidden="1" x14ac:dyDescent="0.25">
      <c r="A15836">
        <v>211</v>
      </c>
      <c r="B15836" t="s">
        <v>1416</v>
      </c>
      <c r="C15836" t="s">
        <v>1417</v>
      </c>
      <c r="D15836">
        <v>97970501458</v>
      </c>
      <c r="E15836">
        <v>1</v>
      </c>
      <c r="F15836">
        <v>0</v>
      </c>
      <c r="G15836">
        <v>0</v>
      </c>
      <c r="H15836">
        <v>3500000000</v>
      </c>
      <c r="I15836">
        <v>345000000</v>
      </c>
      <c r="J15836">
        <v>4.2000000000000003E-2</v>
      </c>
    </row>
    <row r="15837" spans="1:10" customFormat="1" hidden="1" x14ac:dyDescent="0.25">
      <c r="A15837">
        <v>211</v>
      </c>
      <c r="B15837" t="s">
        <v>2026</v>
      </c>
      <c r="D15837">
        <v>565668865</v>
      </c>
      <c r="E15837">
        <v>1</v>
      </c>
      <c r="F15837">
        <v>0</v>
      </c>
      <c r="G15837">
        <v>0</v>
      </c>
      <c r="H15837">
        <v>100000000</v>
      </c>
      <c r="I15837">
        <v>345000000</v>
      </c>
      <c r="J15837">
        <v>0.15</v>
      </c>
    </row>
    <row r="15838" spans="1:10" customFormat="1" hidden="1" x14ac:dyDescent="0.25">
      <c r="A15838">
        <v>211</v>
      </c>
      <c r="B15838" t="s">
        <v>2103</v>
      </c>
      <c r="C15838" t="s">
        <v>2104</v>
      </c>
      <c r="D15838">
        <v>1941634229077</v>
      </c>
      <c r="E15838">
        <v>1</v>
      </c>
      <c r="F15838">
        <v>0</v>
      </c>
      <c r="G15838">
        <v>0</v>
      </c>
      <c r="H15838">
        <v>120000000000</v>
      </c>
      <c r="I15838">
        <v>340000000</v>
      </c>
      <c r="J15838">
        <v>0</v>
      </c>
    </row>
    <row r="15839" spans="1:10" customFormat="1" hidden="1" x14ac:dyDescent="0.25">
      <c r="A15839">
        <v>211</v>
      </c>
      <c r="B15839" t="s">
        <v>486</v>
      </c>
      <c r="C15839" t="s">
        <v>487</v>
      </c>
      <c r="D15839">
        <v>149695466738</v>
      </c>
      <c r="E15839">
        <v>1</v>
      </c>
      <c r="F15839">
        <v>0</v>
      </c>
      <c r="G15839">
        <v>0</v>
      </c>
      <c r="H15839">
        <v>76800000000</v>
      </c>
      <c r="I15839">
        <v>340000000</v>
      </c>
      <c r="J15839">
        <v>1.4999999999999999E-2</v>
      </c>
    </row>
    <row r="15840" spans="1:10" customFormat="1" hidden="1" x14ac:dyDescent="0.25">
      <c r="A15840">
        <v>211</v>
      </c>
      <c r="B15840" t="s">
        <v>1591</v>
      </c>
      <c r="C15840" t="s">
        <v>1592</v>
      </c>
      <c r="D15840">
        <v>503127223427</v>
      </c>
      <c r="E15840">
        <v>1</v>
      </c>
      <c r="F15840">
        <v>0</v>
      </c>
      <c r="G15840">
        <v>0</v>
      </c>
      <c r="H15840">
        <v>60000000000</v>
      </c>
      <c r="I15840">
        <v>340000000</v>
      </c>
      <c r="J15840">
        <v>0.02</v>
      </c>
    </row>
    <row r="15841" spans="1:10" customFormat="1" hidden="1" x14ac:dyDescent="0.25">
      <c r="A15841">
        <v>211</v>
      </c>
      <c r="B15841" t="s">
        <v>1137</v>
      </c>
      <c r="C15841" t="s">
        <v>1138</v>
      </c>
      <c r="D15841">
        <v>5582567488</v>
      </c>
      <c r="E15841">
        <v>1</v>
      </c>
      <c r="F15841">
        <v>0</v>
      </c>
      <c r="G15841">
        <v>0</v>
      </c>
      <c r="H15841">
        <v>100000000000</v>
      </c>
      <c r="I15841">
        <v>340000000</v>
      </c>
      <c r="J15841">
        <v>3.5000000000000003E-2</v>
      </c>
    </row>
    <row r="15842" spans="1:10" customFormat="1" hidden="1" x14ac:dyDescent="0.25">
      <c r="A15842">
        <v>211</v>
      </c>
      <c r="B15842" t="s">
        <v>1348</v>
      </c>
      <c r="C15842" t="s">
        <v>1349</v>
      </c>
      <c r="D15842">
        <v>163299008761</v>
      </c>
      <c r="E15842">
        <v>1</v>
      </c>
      <c r="F15842">
        <v>0</v>
      </c>
      <c r="G15842">
        <v>0</v>
      </c>
      <c r="H15842">
        <v>130000000000</v>
      </c>
      <c r="I15842">
        <v>340000000</v>
      </c>
      <c r="J15842">
        <v>0.03</v>
      </c>
    </row>
    <row r="15843" spans="1:10" customFormat="1" hidden="1" x14ac:dyDescent="0.25">
      <c r="A15843">
        <v>211</v>
      </c>
      <c r="B15843" t="s">
        <v>2357</v>
      </c>
      <c r="C15843" t="s">
        <v>2358</v>
      </c>
      <c r="D15843">
        <v>531127352952</v>
      </c>
      <c r="E15843">
        <v>1</v>
      </c>
      <c r="F15843">
        <v>0</v>
      </c>
      <c r="G15843">
        <v>0</v>
      </c>
      <c r="H15843">
        <v>150000000000</v>
      </c>
      <c r="I15843">
        <v>340000000</v>
      </c>
      <c r="J15843">
        <v>2.5000000000000001E-2</v>
      </c>
    </row>
    <row r="15844" spans="1:10" customFormat="1" hidden="1" x14ac:dyDescent="0.25">
      <c r="A15844">
        <v>211</v>
      </c>
      <c r="B15844" t="s">
        <v>1573</v>
      </c>
      <c r="C15844" t="s">
        <v>1574</v>
      </c>
      <c r="D15844">
        <v>422955703483</v>
      </c>
      <c r="E15844">
        <v>1</v>
      </c>
      <c r="F15844">
        <v>0</v>
      </c>
      <c r="G15844">
        <v>0</v>
      </c>
      <c r="H15844">
        <v>24000000000</v>
      </c>
      <c r="I15844">
        <v>340000000</v>
      </c>
      <c r="J15844">
        <v>3.5000000000000003E-2</v>
      </c>
    </row>
    <row r="15845" spans="1:10" customFormat="1" hidden="1" x14ac:dyDescent="0.25">
      <c r="A15845">
        <v>211</v>
      </c>
      <c r="B15845" t="s">
        <v>1559</v>
      </c>
      <c r="C15845" t="s">
        <v>1560</v>
      </c>
      <c r="D15845">
        <v>224016853377</v>
      </c>
      <c r="E15845">
        <v>1</v>
      </c>
      <c r="F15845">
        <v>0</v>
      </c>
      <c r="G15845">
        <v>0</v>
      </c>
      <c r="H15845">
        <v>199500000000</v>
      </c>
      <c r="I15845">
        <v>340000000</v>
      </c>
      <c r="J15845">
        <v>0.01</v>
      </c>
    </row>
    <row r="15846" spans="1:10" customFormat="1" hidden="1" x14ac:dyDescent="0.25">
      <c r="A15846">
        <v>211</v>
      </c>
      <c r="B15846" t="s">
        <v>2470</v>
      </c>
      <c r="C15846" t="s">
        <v>2471</v>
      </c>
      <c r="D15846">
        <v>1774987661674</v>
      </c>
      <c r="E15846">
        <v>365757904</v>
      </c>
      <c r="F15846">
        <v>1004558268</v>
      </c>
      <c r="G15846">
        <v>1</v>
      </c>
      <c r="H15846">
        <v>592000000000</v>
      </c>
      <c r="I15846">
        <v>340000000</v>
      </c>
      <c r="J15846">
        <v>2.5000000000000001E-2</v>
      </c>
    </row>
    <row r="15847" spans="1:10" customFormat="1" hidden="1" x14ac:dyDescent="0.25">
      <c r="A15847">
        <v>211</v>
      </c>
      <c r="B15847" t="s">
        <v>365</v>
      </c>
      <c r="C15847" t="s">
        <v>366</v>
      </c>
      <c r="D15847">
        <v>288031083958</v>
      </c>
      <c r="E15847">
        <v>1</v>
      </c>
      <c r="F15847">
        <v>0</v>
      </c>
      <c r="G15847">
        <v>0</v>
      </c>
      <c r="H15847">
        <v>15000000000</v>
      </c>
      <c r="I15847">
        <v>340000000</v>
      </c>
      <c r="J15847">
        <v>0.02</v>
      </c>
    </row>
    <row r="15848" spans="1:10" customFormat="1" hidden="1" x14ac:dyDescent="0.25">
      <c r="A15848">
        <v>211</v>
      </c>
      <c r="B15848" t="s">
        <v>1310</v>
      </c>
      <c r="C15848" t="s">
        <v>1311</v>
      </c>
      <c r="D15848">
        <v>15332824466</v>
      </c>
      <c r="E15848">
        <v>1</v>
      </c>
      <c r="F15848">
        <v>0</v>
      </c>
      <c r="G15848">
        <v>0</v>
      </c>
      <c r="H15848">
        <v>1600000000</v>
      </c>
      <c r="I15848">
        <v>345000000</v>
      </c>
      <c r="J15848">
        <v>0.03</v>
      </c>
    </row>
    <row r="15849" spans="1:10" customFormat="1" hidden="1" x14ac:dyDescent="0.25">
      <c r="A15849">
        <v>211</v>
      </c>
      <c r="B15849" t="s">
        <v>693</v>
      </c>
      <c r="C15849" t="s">
        <v>694</v>
      </c>
      <c r="D15849">
        <v>18461052681</v>
      </c>
      <c r="E15849">
        <v>1</v>
      </c>
      <c r="F15849">
        <v>0</v>
      </c>
      <c r="G15849">
        <v>0</v>
      </c>
      <c r="H15849">
        <v>10000000000</v>
      </c>
      <c r="I15849">
        <v>340000000</v>
      </c>
      <c r="J15849">
        <v>0.01</v>
      </c>
    </row>
    <row r="15850" spans="1:10" customFormat="1" hidden="1" x14ac:dyDescent="0.25">
      <c r="A15850">
        <v>211</v>
      </c>
      <c r="B15850" t="s">
        <v>1312</v>
      </c>
      <c r="C15850" t="s">
        <v>1313</v>
      </c>
      <c r="D15850">
        <v>218429577830</v>
      </c>
      <c r="E15850">
        <v>1</v>
      </c>
      <c r="F15850">
        <v>0</v>
      </c>
      <c r="G15850">
        <v>0</v>
      </c>
      <c r="H15850">
        <v>100000000000</v>
      </c>
      <c r="I15850">
        <v>340000000</v>
      </c>
      <c r="J15850">
        <v>0.04</v>
      </c>
    </row>
    <row r="15851" spans="1:10" customFormat="1" hidden="1" x14ac:dyDescent="0.25">
      <c r="A15851">
        <v>211</v>
      </c>
      <c r="B15851" t="s">
        <v>695</v>
      </c>
      <c r="C15851" t="s">
        <v>696</v>
      </c>
      <c r="D15851">
        <v>123444570650</v>
      </c>
      <c r="E15851">
        <v>1</v>
      </c>
      <c r="F15851">
        <v>0</v>
      </c>
      <c r="G15851">
        <v>0</v>
      </c>
      <c r="H15851">
        <v>100000000000</v>
      </c>
      <c r="I15851">
        <v>340000000</v>
      </c>
      <c r="J15851">
        <v>0.02</v>
      </c>
    </row>
    <row r="15852" spans="1:10" customFormat="1" hidden="1" x14ac:dyDescent="0.25">
      <c r="A15852">
        <v>211</v>
      </c>
      <c r="B15852" t="s">
        <v>1583</v>
      </c>
      <c r="C15852" t="s">
        <v>1584</v>
      </c>
      <c r="D15852">
        <v>560511346638</v>
      </c>
      <c r="E15852">
        <v>1</v>
      </c>
      <c r="F15852">
        <v>0</v>
      </c>
      <c r="G15852">
        <v>0</v>
      </c>
      <c r="H15852">
        <v>495814564669</v>
      </c>
      <c r="I15852">
        <v>340000000</v>
      </c>
      <c r="J15852">
        <v>0</v>
      </c>
    </row>
    <row r="15853" spans="1:10" customFormat="1" hidden="1" x14ac:dyDescent="0.25">
      <c r="A15853">
        <v>211</v>
      </c>
      <c r="B15853" t="s">
        <v>1314</v>
      </c>
      <c r="C15853" t="s">
        <v>1315</v>
      </c>
      <c r="D15853">
        <v>20097621610</v>
      </c>
      <c r="E15853">
        <v>1</v>
      </c>
      <c r="F15853">
        <v>0</v>
      </c>
      <c r="G15853">
        <v>0</v>
      </c>
      <c r="H15853">
        <v>20000000000</v>
      </c>
      <c r="I15853">
        <v>345000000</v>
      </c>
      <c r="J15853">
        <v>0.02</v>
      </c>
    </row>
    <row r="15854" spans="1:10" customFormat="1" hidden="1" x14ac:dyDescent="0.25">
      <c r="A15854">
        <v>211</v>
      </c>
      <c r="B15854" t="s">
        <v>658</v>
      </c>
      <c r="C15854" t="s">
        <v>659</v>
      </c>
      <c r="D15854">
        <v>40780224450</v>
      </c>
      <c r="E15854">
        <v>1</v>
      </c>
      <c r="F15854">
        <v>0</v>
      </c>
      <c r="G15854">
        <v>0</v>
      </c>
      <c r="H15854">
        <v>2000000000</v>
      </c>
      <c r="I15854">
        <v>340000000</v>
      </c>
      <c r="J15854">
        <v>2.5000000000000001E-2</v>
      </c>
    </row>
    <row r="15855" spans="1:10" customFormat="1" hidden="1" x14ac:dyDescent="0.25">
      <c r="A15855">
        <v>211</v>
      </c>
      <c r="B15855" t="s">
        <v>1908</v>
      </c>
      <c r="C15855" t="s">
        <v>1909</v>
      </c>
      <c r="D15855">
        <v>529347927074</v>
      </c>
      <c r="E15855">
        <v>1</v>
      </c>
      <c r="F15855">
        <v>0</v>
      </c>
      <c r="G15855">
        <v>0</v>
      </c>
      <c r="H15855">
        <v>500000000</v>
      </c>
      <c r="I15855">
        <v>340000000</v>
      </c>
      <c r="J15855">
        <v>0.06</v>
      </c>
    </row>
    <row r="15856" spans="1:10" customFormat="1" hidden="1" x14ac:dyDescent="0.25">
      <c r="A15856">
        <v>211</v>
      </c>
      <c r="B15856" t="s">
        <v>1321</v>
      </c>
      <c r="C15856" t="s">
        <v>1322</v>
      </c>
      <c r="D15856">
        <v>191740120592</v>
      </c>
      <c r="E15856">
        <v>1</v>
      </c>
      <c r="F15856">
        <v>0</v>
      </c>
      <c r="G15856">
        <v>0</v>
      </c>
      <c r="H15856">
        <v>100000000000</v>
      </c>
      <c r="I15856">
        <v>340000000</v>
      </c>
      <c r="J15856">
        <v>4.9000000000000002E-2</v>
      </c>
    </row>
    <row r="15857" spans="1:10" customFormat="1" hidden="1" x14ac:dyDescent="0.25">
      <c r="A15857">
        <v>211</v>
      </c>
      <c r="B15857" t="s">
        <v>554</v>
      </c>
      <c r="C15857" t="s">
        <v>555</v>
      </c>
      <c r="D15857">
        <v>1704003426704</v>
      </c>
      <c r="E15857">
        <v>1</v>
      </c>
      <c r="F15857">
        <v>0</v>
      </c>
      <c r="G15857">
        <v>0</v>
      </c>
      <c r="H15857">
        <v>50000000000</v>
      </c>
      <c r="I15857">
        <v>340000000</v>
      </c>
      <c r="J15857">
        <v>0.02</v>
      </c>
    </row>
    <row r="15858" spans="1:10" customFormat="1" hidden="1" x14ac:dyDescent="0.25">
      <c r="A15858">
        <v>211</v>
      </c>
      <c r="B15858" t="s">
        <v>476</v>
      </c>
      <c r="C15858" t="s">
        <v>477</v>
      </c>
      <c r="D15858">
        <v>38439808329</v>
      </c>
      <c r="E15858">
        <v>1</v>
      </c>
      <c r="F15858">
        <v>0</v>
      </c>
      <c r="G15858">
        <v>0</v>
      </c>
      <c r="H15858">
        <v>500000000</v>
      </c>
      <c r="I15858">
        <v>340000000</v>
      </c>
      <c r="J15858">
        <v>2.5000000000000001E-2</v>
      </c>
    </row>
    <row r="15859" spans="1:10" customFormat="1" hidden="1" x14ac:dyDescent="0.25">
      <c r="A15859">
        <v>211</v>
      </c>
      <c r="B15859" t="s">
        <v>1523</v>
      </c>
      <c r="C15859" t="s">
        <v>1524</v>
      </c>
      <c r="D15859">
        <v>350496623414</v>
      </c>
      <c r="E15859">
        <v>1</v>
      </c>
      <c r="F15859">
        <v>0</v>
      </c>
      <c r="G15859">
        <v>0</v>
      </c>
      <c r="H15859">
        <v>350000000000</v>
      </c>
      <c r="I15859">
        <v>400000000</v>
      </c>
      <c r="J15859">
        <v>2.3800000000000002E-2</v>
      </c>
    </row>
    <row r="15860" spans="1:10" customFormat="1" hidden="1" x14ac:dyDescent="0.25">
      <c r="A15860">
        <v>211</v>
      </c>
      <c r="B15860" t="s">
        <v>1323</v>
      </c>
      <c r="C15860" t="s">
        <v>1324</v>
      </c>
      <c r="D15860">
        <v>501810871</v>
      </c>
      <c r="E15860">
        <v>1</v>
      </c>
      <c r="F15860">
        <v>0</v>
      </c>
      <c r="G15860">
        <v>0</v>
      </c>
      <c r="H15860">
        <v>394000000000</v>
      </c>
      <c r="I15860">
        <v>340000000</v>
      </c>
      <c r="J15860">
        <v>0.02</v>
      </c>
    </row>
    <row r="15861" spans="1:10" customFormat="1" hidden="1" x14ac:dyDescent="0.25">
      <c r="A15861">
        <v>211</v>
      </c>
      <c r="B15861" t="s">
        <v>699</v>
      </c>
      <c r="C15861" t="s">
        <v>700</v>
      </c>
      <c r="D15861">
        <v>1494681632</v>
      </c>
      <c r="E15861">
        <v>1</v>
      </c>
      <c r="F15861">
        <v>0</v>
      </c>
      <c r="G15861">
        <v>0</v>
      </c>
      <c r="H15861">
        <v>997827547</v>
      </c>
      <c r="I15861">
        <v>997827547</v>
      </c>
      <c r="J15861">
        <v>0.05</v>
      </c>
    </row>
    <row r="15862" spans="1:10" customFormat="1" hidden="1" x14ac:dyDescent="0.25">
      <c r="A15862">
        <v>211</v>
      </c>
      <c r="B15862" t="s">
        <v>1707</v>
      </c>
      <c r="C15862" t="s">
        <v>1708</v>
      </c>
      <c r="D15862">
        <v>3087263546556</v>
      </c>
      <c r="E15862">
        <v>1</v>
      </c>
      <c r="F15862">
        <v>0</v>
      </c>
      <c r="G15862">
        <v>0</v>
      </c>
      <c r="H15862">
        <v>0</v>
      </c>
      <c r="I15862">
        <v>340000000</v>
      </c>
      <c r="J15862">
        <v>0.04</v>
      </c>
    </row>
    <row r="15863" spans="1:10" customFormat="1" hidden="1" x14ac:dyDescent="0.25">
      <c r="A15863">
        <v>211</v>
      </c>
      <c r="B15863" t="s">
        <v>755</v>
      </c>
      <c r="C15863" t="s">
        <v>342</v>
      </c>
      <c r="D15863">
        <v>22996549279</v>
      </c>
      <c r="E15863">
        <v>1</v>
      </c>
      <c r="F15863">
        <v>0</v>
      </c>
      <c r="G15863">
        <v>0</v>
      </c>
      <c r="H15863">
        <v>8000000000</v>
      </c>
      <c r="I15863">
        <v>340000000</v>
      </c>
      <c r="J15863">
        <v>0.03</v>
      </c>
    </row>
    <row r="15864" spans="1:10" customFormat="1" hidden="1" x14ac:dyDescent="0.25">
      <c r="A15864">
        <v>211</v>
      </c>
      <c r="B15864" t="s">
        <v>769</v>
      </c>
      <c r="D15864">
        <v>0</v>
      </c>
      <c r="E15864">
        <v>1</v>
      </c>
      <c r="F15864">
        <v>0</v>
      </c>
      <c r="G15864">
        <v>0</v>
      </c>
      <c r="H15864">
        <v>100000000</v>
      </c>
      <c r="I15864">
        <v>345000000</v>
      </c>
      <c r="J15864">
        <v>0.15</v>
      </c>
    </row>
    <row r="15865" spans="1:10" customFormat="1" hidden="1" x14ac:dyDescent="0.25">
      <c r="A15865">
        <v>211</v>
      </c>
      <c r="B15865" t="s">
        <v>772</v>
      </c>
      <c r="C15865" t="s">
        <v>773</v>
      </c>
      <c r="D15865">
        <v>1245936997901</v>
      </c>
      <c r="E15865">
        <v>1</v>
      </c>
      <c r="F15865">
        <v>0</v>
      </c>
      <c r="G15865">
        <v>0</v>
      </c>
      <c r="H15865">
        <v>118000000000</v>
      </c>
      <c r="I15865">
        <v>340000000</v>
      </c>
      <c r="J15865">
        <v>4.4999999999999998E-2</v>
      </c>
    </row>
    <row r="15866" spans="1:10" customFormat="1" hidden="1" x14ac:dyDescent="0.25">
      <c r="A15866">
        <v>211</v>
      </c>
      <c r="B15866" t="s">
        <v>1259</v>
      </c>
      <c r="D15866">
        <v>502624470</v>
      </c>
      <c r="E15866">
        <v>1</v>
      </c>
      <c r="F15866">
        <v>0</v>
      </c>
      <c r="G15866">
        <v>0</v>
      </c>
      <c r="H15866">
        <v>100000000</v>
      </c>
      <c r="I15866">
        <v>345000000</v>
      </c>
      <c r="J15866">
        <v>0.03</v>
      </c>
    </row>
    <row r="15867" spans="1:10" customFormat="1" hidden="1" x14ac:dyDescent="0.25">
      <c r="A15867">
        <v>211</v>
      </c>
      <c r="B15867" t="s">
        <v>1623</v>
      </c>
      <c r="C15867" t="s">
        <v>1624</v>
      </c>
      <c r="D15867">
        <v>777388577329</v>
      </c>
      <c r="E15867">
        <v>1</v>
      </c>
      <c r="F15867">
        <v>0</v>
      </c>
      <c r="G15867">
        <v>0</v>
      </c>
      <c r="H15867">
        <v>10000000000</v>
      </c>
      <c r="I15867">
        <v>340000000</v>
      </c>
      <c r="J15867">
        <v>0.03</v>
      </c>
    </row>
    <row r="15868" spans="1:10" customFormat="1" hidden="1" x14ac:dyDescent="0.25">
      <c r="A15868">
        <v>211</v>
      </c>
      <c r="B15868" t="s">
        <v>2380</v>
      </c>
      <c r="D15868">
        <v>4210655226</v>
      </c>
      <c r="E15868">
        <v>1</v>
      </c>
      <c r="F15868">
        <v>0</v>
      </c>
      <c r="G15868">
        <v>0</v>
      </c>
      <c r="H15868">
        <v>500000000000</v>
      </c>
      <c r="I15868">
        <v>340000000</v>
      </c>
      <c r="J15868">
        <v>0.03</v>
      </c>
    </row>
    <row r="15869" spans="1:10" customFormat="1" hidden="1" x14ac:dyDescent="0.25">
      <c r="A15869">
        <v>211</v>
      </c>
      <c r="B15869" t="s">
        <v>1294</v>
      </c>
      <c r="C15869" t="s">
        <v>1295</v>
      </c>
      <c r="D15869">
        <v>306381019760</v>
      </c>
      <c r="E15869">
        <v>1</v>
      </c>
      <c r="F15869">
        <v>0</v>
      </c>
      <c r="G15869">
        <v>0</v>
      </c>
      <c r="H15869">
        <v>100000000000</v>
      </c>
      <c r="I15869">
        <v>340000000</v>
      </c>
      <c r="J15869">
        <v>8.0000000000000002E-3</v>
      </c>
    </row>
    <row r="15870" spans="1:10" customFormat="1" hidden="1" x14ac:dyDescent="0.25">
      <c r="A15870">
        <v>211</v>
      </c>
      <c r="B15870" t="s">
        <v>2149</v>
      </c>
      <c r="C15870" t="s">
        <v>2150</v>
      </c>
      <c r="D15870">
        <v>186188897798</v>
      </c>
      <c r="E15870">
        <v>1</v>
      </c>
      <c r="F15870">
        <v>0</v>
      </c>
      <c r="G15870">
        <v>0</v>
      </c>
      <c r="H15870">
        <v>1000000000</v>
      </c>
      <c r="I15870">
        <v>340000000</v>
      </c>
      <c r="J15870">
        <v>0.01</v>
      </c>
    </row>
    <row r="15871" spans="1:10" customFormat="1" hidden="1" x14ac:dyDescent="0.25">
      <c r="A15871">
        <v>211</v>
      </c>
      <c r="B15871" t="s">
        <v>1507</v>
      </c>
      <c r="C15871" t="s">
        <v>1508</v>
      </c>
      <c r="D15871">
        <v>200412287528</v>
      </c>
      <c r="E15871">
        <v>1</v>
      </c>
      <c r="F15871">
        <v>0</v>
      </c>
      <c r="G15871">
        <v>0</v>
      </c>
      <c r="H15871">
        <v>200000000000</v>
      </c>
      <c r="I15871">
        <v>340000000</v>
      </c>
      <c r="J15871">
        <v>0.05</v>
      </c>
    </row>
    <row r="15872" spans="1:10" customFormat="1" hidden="1" x14ac:dyDescent="0.25">
      <c r="A15872">
        <v>211</v>
      </c>
      <c r="B15872" t="s">
        <v>2238</v>
      </c>
      <c r="C15872" t="s">
        <v>2239</v>
      </c>
      <c r="D15872">
        <v>1287780310</v>
      </c>
      <c r="E15872">
        <v>1</v>
      </c>
      <c r="F15872">
        <v>0</v>
      </c>
      <c r="G15872">
        <v>0</v>
      </c>
      <c r="H15872">
        <v>900000000</v>
      </c>
      <c r="I15872">
        <v>340000000</v>
      </c>
      <c r="J15872">
        <v>2.1999999999999999E-2</v>
      </c>
    </row>
    <row r="15873" spans="1:10" customFormat="1" hidden="1" x14ac:dyDescent="0.25">
      <c r="A15873">
        <v>211</v>
      </c>
      <c r="B15873" t="s">
        <v>1292</v>
      </c>
      <c r="C15873" t="s">
        <v>1293</v>
      </c>
      <c r="D15873">
        <v>497625174</v>
      </c>
      <c r="E15873">
        <v>1</v>
      </c>
      <c r="F15873">
        <v>0</v>
      </c>
      <c r="G15873">
        <v>0</v>
      </c>
      <c r="H15873">
        <v>35000000000</v>
      </c>
      <c r="I15873">
        <v>340000000</v>
      </c>
      <c r="J15873">
        <v>0</v>
      </c>
    </row>
    <row r="15874" spans="1:10" customFormat="1" hidden="1" x14ac:dyDescent="0.25">
      <c r="A15874">
        <v>211</v>
      </c>
      <c r="B15874" t="s">
        <v>2409</v>
      </c>
      <c r="C15874" t="s">
        <v>2410</v>
      </c>
      <c r="D15874">
        <v>1054528956087</v>
      </c>
      <c r="E15874">
        <v>1</v>
      </c>
      <c r="F15874">
        <v>0</v>
      </c>
      <c r="G15874">
        <v>0</v>
      </c>
      <c r="H15874">
        <v>1000000000000</v>
      </c>
      <c r="I15874">
        <v>340000000</v>
      </c>
      <c r="J15874">
        <v>2.5000000000000001E-2</v>
      </c>
    </row>
    <row r="15875" spans="1:10" customFormat="1" hidden="1" x14ac:dyDescent="0.25">
      <c r="A15875">
        <v>211</v>
      </c>
      <c r="B15875" t="s">
        <v>654</v>
      </c>
      <c r="C15875" t="s">
        <v>655</v>
      </c>
      <c r="D15875">
        <v>1146380629101</v>
      </c>
      <c r="E15875">
        <v>1</v>
      </c>
      <c r="F15875">
        <v>0</v>
      </c>
      <c r="G15875">
        <v>0</v>
      </c>
      <c r="H15875">
        <v>1000000000000</v>
      </c>
      <c r="I15875">
        <v>340000000</v>
      </c>
      <c r="J15875">
        <v>1.337E-2</v>
      </c>
    </row>
    <row r="15876" spans="1:10" customFormat="1" hidden="1" x14ac:dyDescent="0.25">
      <c r="A15876">
        <v>211</v>
      </c>
      <c r="B15876" t="s">
        <v>1352</v>
      </c>
      <c r="C15876" t="s">
        <v>1353</v>
      </c>
      <c r="D15876">
        <v>235469813132</v>
      </c>
      <c r="E15876">
        <v>1</v>
      </c>
      <c r="F15876">
        <v>0</v>
      </c>
      <c r="G15876">
        <v>0</v>
      </c>
      <c r="H15876">
        <v>2000000000</v>
      </c>
      <c r="I15876">
        <v>340000000</v>
      </c>
      <c r="J15876">
        <v>2.8999999999999998E-3</v>
      </c>
    </row>
    <row r="15877" spans="1:10" customFormat="1" hidden="1" x14ac:dyDescent="0.25">
      <c r="A15877">
        <v>211</v>
      </c>
      <c r="B15877" t="s">
        <v>1906</v>
      </c>
      <c r="C15877" t="s">
        <v>1907</v>
      </c>
      <c r="D15877">
        <v>420831793088</v>
      </c>
      <c r="E15877">
        <v>1</v>
      </c>
      <c r="F15877">
        <v>0</v>
      </c>
      <c r="G15877">
        <v>0</v>
      </c>
      <c r="H15877">
        <v>10100000000</v>
      </c>
      <c r="I15877">
        <v>340000000</v>
      </c>
      <c r="J15877">
        <v>0.03</v>
      </c>
    </row>
    <row r="15878" spans="1:10" customFormat="1" hidden="1" x14ac:dyDescent="0.25">
      <c r="A15878">
        <v>211</v>
      </c>
      <c r="B15878" t="s">
        <v>982</v>
      </c>
      <c r="C15878" t="s">
        <v>983</v>
      </c>
      <c r="D15878">
        <v>836137226962</v>
      </c>
      <c r="E15878">
        <v>1</v>
      </c>
      <c r="F15878">
        <v>0</v>
      </c>
      <c r="G15878">
        <v>0</v>
      </c>
      <c r="H15878">
        <v>250000000000</v>
      </c>
      <c r="I15878">
        <v>340000000</v>
      </c>
      <c r="J15878">
        <v>2.9000000000000001E-2</v>
      </c>
    </row>
    <row r="15879" spans="1:10" customFormat="1" hidden="1" x14ac:dyDescent="0.25">
      <c r="A15879">
        <v>211</v>
      </c>
      <c r="B15879" t="s">
        <v>2543</v>
      </c>
      <c r="C15879" t="s">
        <v>2544</v>
      </c>
      <c r="D15879">
        <v>100007641014</v>
      </c>
      <c r="E15879">
        <v>1</v>
      </c>
      <c r="F15879">
        <v>0</v>
      </c>
      <c r="G15879">
        <v>0</v>
      </c>
      <c r="H15879">
        <v>100000000000</v>
      </c>
      <c r="I15879">
        <v>340000000</v>
      </c>
      <c r="J15879">
        <v>8.5000000000000006E-2</v>
      </c>
    </row>
    <row r="15880" spans="1:10" customFormat="1" hidden="1" x14ac:dyDescent="0.25">
      <c r="A15880">
        <v>211</v>
      </c>
      <c r="B15880" t="s">
        <v>600</v>
      </c>
      <c r="C15880" t="s">
        <v>601</v>
      </c>
      <c r="D15880">
        <v>83014599255</v>
      </c>
      <c r="E15880">
        <v>1</v>
      </c>
      <c r="F15880">
        <v>0</v>
      </c>
      <c r="G15880">
        <v>0</v>
      </c>
      <c r="H15880">
        <v>10000000000</v>
      </c>
      <c r="I15880">
        <v>340000000</v>
      </c>
      <c r="J15880">
        <v>0.02</v>
      </c>
    </row>
    <row r="15881" spans="1:10" customFormat="1" hidden="1" x14ac:dyDescent="0.25">
      <c r="A15881">
        <v>211</v>
      </c>
      <c r="B15881" t="s">
        <v>1257</v>
      </c>
      <c r="C15881" t="s">
        <v>936</v>
      </c>
      <c r="D15881">
        <v>47230504</v>
      </c>
      <c r="E15881">
        <v>1</v>
      </c>
      <c r="F15881">
        <v>0</v>
      </c>
      <c r="G15881">
        <v>0</v>
      </c>
      <c r="H15881">
        <v>100000000</v>
      </c>
      <c r="I15881">
        <v>345000000</v>
      </c>
      <c r="J15881">
        <v>5.0000000000000001E-3</v>
      </c>
    </row>
    <row r="15882" spans="1:10" customFormat="1" hidden="1" x14ac:dyDescent="0.25">
      <c r="A15882">
        <v>211</v>
      </c>
      <c r="B15882" t="s">
        <v>2310</v>
      </c>
      <c r="C15882" t="s">
        <v>2311</v>
      </c>
      <c r="D15882">
        <v>1195919310</v>
      </c>
      <c r="E15882">
        <v>1</v>
      </c>
      <c r="F15882">
        <v>0</v>
      </c>
      <c r="G15882">
        <v>0</v>
      </c>
      <c r="H15882">
        <v>1000000000</v>
      </c>
      <c r="I15882">
        <v>465000000</v>
      </c>
      <c r="J15882">
        <v>0.05</v>
      </c>
    </row>
    <row r="15883" spans="1:10" customFormat="1" hidden="1" x14ac:dyDescent="0.25">
      <c r="A15883">
        <v>211</v>
      </c>
      <c r="B15883" t="s">
        <v>1059</v>
      </c>
      <c r="D15883">
        <v>0</v>
      </c>
      <c r="E15883">
        <v>1</v>
      </c>
      <c r="F15883">
        <v>0</v>
      </c>
      <c r="G15883">
        <v>0</v>
      </c>
      <c r="H15883">
        <v>20000000000</v>
      </c>
      <c r="I15883">
        <v>340000000</v>
      </c>
      <c r="J15883">
        <v>0.03</v>
      </c>
    </row>
    <row r="15884" spans="1:10" customFormat="1" hidden="1" x14ac:dyDescent="0.25">
      <c r="A15884">
        <v>211</v>
      </c>
      <c r="B15884" t="s">
        <v>1990</v>
      </c>
      <c r="C15884" t="s">
        <v>1991</v>
      </c>
      <c r="D15884">
        <v>0</v>
      </c>
      <c r="E15884">
        <v>1</v>
      </c>
      <c r="F15884">
        <v>0</v>
      </c>
      <c r="G15884">
        <v>0</v>
      </c>
      <c r="H15884">
        <v>2061750060728</v>
      </c>
      <c r="I15884">
        <v>340000000</v>
      </c>
      <c r="J15884">
        <v>0.03</v>
      </c>
    </row>
    <row r="15885" spans="1:10" customFormat="1" hidden="1" x14ac:dyDescent="0.25">
      <c r="A15885">
        <v>211</v>
      </c>
      <c r="B15885" t="s">
        <v>2172</v>
      </c>
      <c r="C15885" t="s">
        <v>2173</v>
      </c>
      <c r="D15885">
        <v>16075257991</v>
      </c>
      <c r="E15885">
        <v>1</v>
      </c>
      <c r="F15885">
        <v>0</v>
      </c>
      <c r="G15885">
        <v>0</v>
      </c>
      <c r="H15885">
        <v>2984512015</v>
      </c>
      <c r="I15885">
        <v>400000000</v>
      </c>
      <c r="J15885">
        <v>0.05</v>
      </c>
    </row>
    <row r="15886" spans="1:10" customFormat="1" hidden="1" x14ac:dyDescent="0.25">
      <c r="A15886">
        <v>211</v>
      </c>
      <c r="B15886" t="s">
        <v>2291</v>
      </c>
      <c r="C15886" t="s">
        <v>2292</v>
      </c>
      <c r="D15886">
        <v>157303031697</v>
      </c>
      <c r="E15886">
        <v>1</v>
      </c>
      <c r="F15886">
        <v>0</v>
      </c>
      <c r="G15886">
        <v>0</v>
      </c>
      <c r="H15886">
        <v>130000000000</v>
      </c>
      <c r="I15886">
        <v>345000000</v>
      </c>
      <c r="J15886">
        <v>0</v>
      </c>
    </row>
    <row r="15887" spans="1:10" customFormat="1" hidden="1" x14ac:dyDescent="0.25">
      <c r="A15887">
        <v>211</v>
      </c>
      <c r="B15887" t="s">
        <v>496</v>
      </c>
      <c r="C15887" t="s">
        <v>497</v>
      </c>
      <c r="D15887">
        <v>18152995765</v>
      </c>
      <c r="E15887">
        <v>1</v>
      </c>
      <c r="F15887">
        <v>0</v>
      </c>
      <c r="G15887">
        <v>0</v>
      </c>
      <c r="H15887">
        <v>100000000</v>
      </c>
      <c r="I15887">
        <v>340000000</v>
      </c>
      <c r="J15887">
        <v>7.4999999999999997E-3</v>
      </c>
    </row>
    <row r="15888" spans="1:10" customFormat="1" hidden="1" x14ac:dyDescent="0.25">
      <c r="A15888">
        <v>211</v>
      </c>
      <c r="B15888" t="s">
        <v>1115</v>
      </c>
      <c r="C15888" t="s">
        <v>1116</v>
      </c>
      <c r="D15888">
        <v>160973248898</v>
      </c>
      <c r="E15888">
        <v>1</v>
      </c>
      <c r="F15888">
        <v>0</v>
      </c>
      <c r="G15888">
        <v>0</v>
      </c>
      <c r="H15888">
        <v>1000000000</v>
      </c>
      <c r="I15888">
        <v>340000000</v>
      </c>
      <c r="J15888">
        <v>0.01</v>
      </c>
    </row>
    <row r="15889" spans="1:10" customFormat="1" hidden="1" x14ac:dyDescent="0.25">
      <c r="A15889">
        <v>211</v>
      </c>
      <c r="B15889" t="s">
        <v>1922</v>
      </c>
      <c r="C15889" t="s">
        <v>1923</v>
      </c>
      <c r="D15889">
        <v>3865717025</v>
      </c>
      <c r="E15889">
        <v>1</v>
      </c>
      <c r="F15889">
        <v>0</v>
      </c>
      <c r="G15889">
        <v>0</v>
      </c>
      <c r="H15889">
        <v>173000000</v>
      </c>
      <c r="I15889">
        <v>340000000</v>
      </c>
      <c r="J15889">
        <v>0.02</v>
      </c>
    </row>
    <row r="15890" spans="1:10" customFormat="1" hidden="1" x14ac:dyDescent="0.25">
      <c r="A15890">
        <v>211</v>
      </c>
      <c r="B15890" t="s">
        <v>868</v>
      </c>
      <c r="C15890" t="s">
        <v>307</v>
      </c>
      <c r="D15890">
        <v>80792127446</v>
      </c>
      <c r="E15890">
        <v>1</v>
      </c>
      <c r="F15890">
        <v>0</v>
      </c>
      <c r="G15890">
        <v>0</v>
      </c>
      <c r="H15890">
        <v>500000</v>
      </c>
      <c r="I15890">
        <v>340000000</v>
      </c>
      <c r="J15890">
        <v>0.03</v>
      </c>
    </row>
    <row r="15891" spans="1:10" customFormat="1" hidden="1" x14ac:dyDescent="0.25">
      <c r="A15891">
        <v>211</v>
      </c>
      <c r="B15891" s="161" t="s">
        <v>879</v>
      </c>
      <c r="C15891" t="s">
        <v>880</v>
      </c>
      <c r="D15891">
        <v>97621962</v>
      </c>
      <c r="E15891">
        <v>1</v>
      </c>
      <c r="F15891">
        <v>0</v>
      </c>
      <c r="G15891">
        <v>0</v>
      </c>
      <c r="H15891">
        <v>2000000</v>
      </c>
      <c r="I15891">
        <v>340000000</v>
      </c>
      <c r="J15891">
        <v>0.01</v>
      </c>
    </row>
    <row r="15892" spans="1:10" customFormat="1" hidden="1" x14ac:dyDescent="0.25">
      <c r="A15892">
        <v>211</v>
      </c>
      <c r="B15892" t="s">
        <v>2376</v>
      </c>
      <c r="C15892" t="s">
        <v>2377</v>
      </c>
      <c r="D15892">
        <v>50000801675</v>
      </c>
      <c r="E15892">
        <v>1</v>
      </c>
      <c r="F15892">
        <v>0</v>
      </c>
      <c r="G15892">
        <v>0</v>
      </c>
      <c r="H15892">
        <v>50000000000</v>
      </c>
      <c r="I15892">
        <v>340000000</v>
      </c>
      <c r="J15892">
        <v>0</v>
      </c>
    </row>
    <row r="15893" spans="1:10" customFormat="1" hidden="1" x14ac:dyDescent="0.25">
      <c r="A15893">
        <v>211</v>
      </c>
      <c r="B15893" t="s">
        <v>1824</v>
      </c>
      <c r="C15893" t="s">
        <v>1825</v>
      </c>
      <c r="D15893">
        <v>5427157</v>
      </c>
      <c r="E15893">
        <v>1</v>
      </c>
      <c r="F15893">
        <v>0</v>
      </c>
      <c r="G15893">
        <v>0</v>
      </c>
      <c r="H15893">
        <v>1000000</v>
      </c>
      <c r="I15893">
        <v>400000000</v>
      </c>
      <c r="J15893">
        <v>0.04</v>
      </c>
    </row>
    <row r="15894" spans="1:10" customFormat="1" hidden="1" x14ac:dyDescent="0.25">
      <c r="A15894">
        <v>211</v>
      </c>
      <c r="B15894" t="s">
        <v>1988</v>
      </c>
      <c r="C15894" t="s">
        <v>1989</v>
      </c>
      <c r="D15894">
        <v>121261374603</v>
      </c>
      <c r="E15894">
        <v>1</v>
      </c>
      <c r="F15894">
        <v>0</v>
      </c>
      <c r="G15894">
        <v>0</v>
      </c>
      <c r="H15894">
        <v>100000000000</v>
      </c>
      <c r="I15894">
        <v>340000000</v>
      </c>
      <c r="J15894">
        <v>2.5000000000000001E-2</v>
      </c>
    </row>
    <row r="15895" spans="1:10" customFormat="1" hidden="1" x14ac:dyDescent="0.25">
      <c r="A15895">
        <v>211</v>
      </c>
      <c r="B15895" t="s">
        <v>449</v>
      </c>
      <c r="C15895" t="s">
        <v>450</v>
      </c>
      <c r="D15895">
        <v>19658384004</v>
      </c>
      <c r="E15895">
        <v>1</v>
      </c>
      <c r="F15895">
        <v>0</v>
      </c>
      <c r="G15895">
        <v>0</v>
      </c>
      <c r="H15895">
        <v>9000000000</v>
      </c>
      <c r="I15895">
        <v>340000000</v>
      </c>
      <c r="J15895">
        <v>0.02</v>
      </c>
    </row>
    <row r="15896" spans="1:10" customFormat="1" hidden="1" x14ac:dyDescent="0.25">
      <c r="A15896">
        <v>211</v>
      </c>
      <c r="B15896" t="s">
        <v>427</v>
      </c>
      <c r="C15896" t="s">
        <v>428</v>
      </c>
      <c r="D15896">
        <v>100007821255</v>
      </c>
      <c r="E15896">
        <v>1</v>
      </c>
      <c r="F15896">
        <v>0</v>
      </c>
      <c r="G15896">
        <v>0</v>
      </c>
      <c r="H15896">
        <v>100000000000</v>
      </c>
      <c r="I15896">
        <v>340000000</v>
      </c>
      <c r="J15896">
        <v>0.02</v>
      </c>
    </row>
    <row r="15897" spans="1:10" customFormat="1" hidden="1" x14ac:dyDescent="0.25">
      <c r="A15897">
        <v>211</v>
      </c>
      <c r="B15897" t="s">
        <v>433</v>
      </c>
      <c r="C15897" t="s">
        <v>434</v>
      </c>
      <c r="D15897">
        <v>633345904689</v>
      </c>
      <c r="E15897">
        <v>1</v>
      </c>
      <c r="F15897">
        <v>0</v>
      </c>
      <c r="G15897">
        <v>0</v>
      </c>
      <c r="H15897">
        <v>0</v>
      </c>
      <c r="I15897">
        <v>340000000</v>
      </c>
      <c r="J15897">
        <v>5.0000000000000001E-3</v>
      </c>
    </row>
    <row r="15898" spans="1:10" customFormat="1" hidden="1" x14ac:dyDescent="0.25">
      <c r="A15898">
        <v>211</v>
      </c>
      <c r="B15898" t="s">
        <v>2431</v>
      </c>
      <c r="C15898" t="s">
        <v>2432</v>
      </c>
      <c r="D15898">
        <v>117072140954</v>
      </c>
      <c r="E15898">
        <v>1</v>
      </c>
      <c r="F15898">
        <v>0</v>
      </c>
      <c r="G15898">
        <v>0</v>
      </c>
      <c r="H15898">
        <v>100000000000</v>
      </c>
      <c r="I15898">
        <v>340000000</v>
      </c>
      <c r="J15898">
        <v>0.02</v>
      </c>
    </row>
    <row r="15899" spans="1:10" customFormat="1" hidden="1" x14ac:dyDescent="0.25">
      <c r="A15899">
        <v>211</v>
      </c>
      <c r="B15899" t="s">
        <v>812</v>
      </c>
      <c r="C15899" t="s">
        <v>813</v>
      </c>
      <c r="D15899">
        <v>8734382043</v>
      </c>
      <c r="E15899">
        <v>1</v>
      </c>
      <c r="F15899">
        <v>0</v>
      </c>
      <c r="G15899">
        <v>0</v>
      </c>
      <c r="H15899">
        <v>30000000000</v>
      </c>
      <c r="I15899">
        <v>340000000</v>
      </c>
      <c r="J15899">
        <v>1</v>
      </c>
    </row>
    <row r="15900" spans="1:10" customFormat="1" hidden="1" x14ac:dyDescent="0.25">
      <c r="A15900">
        <v>211</v>
      </c>
      <c r="B15900" t="s">
        <v>640</v>
      </c>
      <c r="C15900" t="s">
        <v>641</v>
      </c>
      <c r="D15900">
        <v>4107622006</v>
      </c>
      <c r="E15900">
        <v>1</v>
      </c>
      <c r="F15900">
        <v>0</v>
      </c>
      <c r="G15900">
        <v>0</v>
      </c>
      <c r="H15900">
        <v>1000000000</v>
      </c>
      <c r="I15900">
        <v>345000000</v>
      </c>
      <c r="J15900">
        <v>0.1</v>
      </c>
    </row>
    <row r="15901" spans="1:10" customFormat="1" hidden="1" x14ac:dyDescent="0.25">
      <c r="A15901">
        <v>211</v>
      </c>
      <c r="B15901" t="s">
        <v>1161</v>
      </c>
      <c r="C15901" t="s">
        <v>1162</v>
      </c>
      <c r="D15901">
        <v>53826706046</v>
      </c>
      <c r="E15901">
        <v>1</v>
      </c>
      <c r="F15901">
        <v>0</v>
      </c>
      <c r="G15901">
        <v>0</v>
      </c>
      <c r="H15901">
        <v>50000000000</v>
      </c>
      <c r="I15901">
        <v>340000000</v>
      </c>
      <c r="J15901">
        <v>0.05</v>
      </c>
    </row>
    <row r="15902" spans="1:10" customFormat="1" hidden="1" x14ac:dyDescent="0.25">
      <c r="A15902">
        <v>211</v>
      </c>
      <c r="B15902" t="s">
        <v>1840</v>
      </c>
      <c r="C15902" t="s">
        <v>1841</v>
      </c>
      <c r="D15902">
        <v>52019428362</v>
      </c>
      <c r="E15902">
        <v>1</v>
      </c>
      <c r="F15902">
        <v>0</v>
      </c>
      <c r="G15902">
        <v>0</v>
      </c>
      <c r="H15902">
        <v>50000000000</v>
      </c>
      <c r="I15902">
        <v>340000000</v>
      </c>
      <c r="J15902">
        <v>0.03</v>
      </c>
    </row>
    <row r="15903" spans="1:10" customFormat="1" hidden="1" x14ac:dyDescent="0.25">
      <c r="A15903">
        <v>211</v>
      </c>
      <c r="B15903" t="s">
        <v>763</v>
      </c>
      <c r="C15903" t="s">
        <v>764</v>
      </c>
      <c r="D15903">
        <v>14517620290</v>
      </c>
      <c r="E15903">
        <v>1</v>
      </c>
      <c r="F15903">
        <v>0</v>
      </c>
      <c r="G15903">
        <v>0</v>
      </c>
      <c r="H15903">
        <v>14500000000</v>
      </c>
      <c r="I15903">
        <v>340000000</v>
      </c>
      <c r="J15903">
        <v>0.01</v>
      </c>
    </row>
    <row r="15904" spans="1:10" customFormat="1" hidden="1" x14ac:dyDescent="0.25">
      <c r="A15904">
        <v>211</v>
      </c>
      <c r="B15904" t="s">
        <v>814</v>
      </c>
      <c r="C15904" t="s">
        <v>815</v>
      </c>
      <c r="D15904">
        <v>19371761469</v>
      </c>
      <c r="E15904">
        <v>1</v>
      </c>
      <c r="F15904">
        <v>0</v>
      </c>
      <c r="G15904">
        <v>0</v>
      </c>
      <c r="H15904">
        <v>500000000</v>
      </c>
      <c r="I15904">
        <v>340000000</v>
      </c>
      <c r="J15904">
        <v>0.05</v>
      </c>
    </row>
    <row r="15905" spans="1:10" customFormat="1" hidden="1" x14ac:dyDescent="0.25">
      <c r="A15905">
        <v>211</v>
      </c>
      <c r="B15905" t="s">
        <v>1834</v>
      </c>
      <c r="C15905" t="s">
        <v>1835</v>
      </c>
      <c r="D15905">
        <v>75201110601</v>
      </c>
      <c r="E15905">
        <v>1</v>
      </c>
      <c r="F15905">
        <v>0</v>
      </c>
      <c r="G15905">
        <v>0</v>
      </c>
      <c r="H15905">
        <v>1000000000</v>
      </c>
      <c r="I15905">
        <v>340000000</v>
      </c>
      <c r="J15905">
        <v>0.05</v>
      </c>
    </row>
    <row r="15906" spans="1:10" customFormat="1" hidden="1" x14ac:dyDescent="0.25">
      <c r="A15906">
        <v>211</v>
      </c>
      <c r="B15906" t="s">
        <v>1350</v>
      </c>
      <c r="C15906" t="s">
        <v>1351</v>
      </c>
      <c r="D15906">
        <v>156854284747</v>
      </c>
      <c r="E15906">
        <v>1</v>
      </c>
      <c r="F15906">
        <v>0</v>
      </c>
      <c r="G15906">
        <v>0</v>
      </c>
      <c r="H15906">
        <v>100000000</v>
      </c>
      <c r="I15906">
        <v>345000000</v>
      </c>
      <c r="J15906">
        <v>2.5000000000000001E-2</v>
      </c>
    </row>
    <row r="15907" spans="1:10" customFormat="1" hidden="1" x14ac:dyDescent="0.25">
      <c r="A15907">
        <v>211</v>
      </c>
      <c r="B15907" t="s">
        <v>1205</v>
      </c>
      <c r="C15907" t="s">
        <v>1206</v>
      </c>
      <c r="D15907">
        <v>31666417805</v>
      </c>
      <c r="E15907">
        <v>1</v>
      </c>
      <c r="F15907">
        <v>0</v>
      </c>
      <c r="G15907">
        <v>0</v>
      </c>
      <c r="H15907">
        <v>20000000000</v>
      </c>
      <c r="I15907">
        <v>340000000</v>
      </c>
      <c r="J15907">
        <v>0.04</v>
      </c>
    </row>
    <row r="15908" spans="1:10" customFormat="1" hidden="1" x14ac:dyDescent="0.25">
      <c r="A15908">
        <v>211</v>
      </c>
      <c r="B15908" t="s">
        <v>1183</v>
      </c>
      <c r="C15908" t="s">
        <v>1184</v>
      </c>
      <c r="D15908">
        <v>498291134</v>
      </c>
      <c r="E15908">
        <v>1</v>
      </c>
      <c r="F15908">
        <v>0</v>
      </c>
      <c r="G15908">
        <v>0</v>
      </c>
      <c r="H15908">
        <v>400000000</v>
      </c>
      <c r="I15908">
        <v>350000000</v>
      </c>
      <c r="J15908">
        <v>0.03</v>
      </c>
    </row>
    <row r="15909" spans="1:10" customFormat="1" hidden="1" x14ac:dyDescent="0.25">
      <c r="A15909">
        <v>211</v>
      </c>
      <c r="B15909" t="s">
        <v>2067</v>
      </c>
      <c r="D15909">
        <v>997620818</v>
      </c>
      <c r="E15909">
        <v>1</v>
      </c>
      <c r="F15909">
        <v>0</v>
      </c>
      <c r="G15909">
        <v>0</v>
      </c>
      <c r="H15909">
        <v>500000000</v>
      </c>
      <c r="I15909">
        <v>340000000</v>
      </c>
      <c r="J15909">
        <v>1.4999999999999999E-2</v>
      </c>
    </row>
    <row r="15910" spans="1:10" customFormat="1" hidden="1" x14ac:dyDescent="0.25">
      <c r="A15910">
        <v>211</v>
      </c>
      <c r="B15910" t="s">
        <v>1306</v>
      </c>
      <c r="C15910" t="s">
        <v>1307</v>
      </c>
      <c r="D15910">
        <v>119250348</v>
      </c>
      <c r="E15910">
        <v>1</v>
      </c>
      <c r="F15910">
        <v>0</v>
      </c>
      <c r="G15910">
        <v>0</v>
      </c>
      <c r="H15910">
        <v>100000000</v>
      </c>
      <c r="I15910">
        <v>340000000</v>
      </c>
      <c r="J15910">
        <v>7.4999999999999997E-3</v>
      </c>
    </row>
    <row r="15911" spans="1:10" customFormat="1" hidden="1" x14ac:dyDescent="0.25">
      <c r="A15911">
        <v>211</v>
      </c>
      <c r="B15911" t="s">
        <v>1500</v>
      </c>
      <c r="D15911">
        <v>516461389</v>
      </c>
      <c r="E15911">
        <v>1</v>
      </c>
      <c r="F15911">
        <v>0</v>
      </c>
      <c r="G15911">
        <v>0</v>
      </c>
      <c r="H15911">
        <v>2000000</v>
      </c>
      <c r="I15911">
        <v>340000000</v>
      </c>
      <c r="J15911">
        <v>0.03</v>
      </c>
    </row>
    <row r="15912" spans="1:10" customFormat="1" hidden="1" x14ac:dyDescent="0.25">
      <c r="A15912">
        <v>211</v>
      </c>
      <c r="B15912" t="s">
        <v>1778</v>
      </c>
      <c r="D15912">
        <v>939277399</v>
      </c>
      <c r="E15912">
        <v>1</v>
      </c>
      <c r="F15912">
        <v>0</v>
      </c>
      <c r="G15912">
        <v>0</v>
      </c>
      <c r="H15912">
        <v>700000000</v>
      </c>
      <c r="I15912">
        <v>340000000</v>
      </c>
      <c r="J15912">
        <v>0.02</v>
      </c>
    </row>
    <row r="15913" spans="1:10" customFormat="1" hidden="1" x14ac:dyDescent="0.25">
      <c r="A15913">
        <v>211</v>
      </c>
      <c r="B15913" t="s">
        <v>1341</v>
      </c>
      <c r="D15913">
        <v>248927464821</v>
      </c>
      <c r="E15913">
        <v>1</v>
      </c>
      <c r="F15913">
        <v>0</v>
      </c>
      <c r="G15913">
        <v>0</v>
      </c>
      <c r="H15913">
        <v>248919812455</v>
      </c>
      <c r="I15913">
        <v>340000000</v>
      </c>
      <c r="J15913">
        <v>0.03</v>
      </c>
    </row>
    <row r="15914" spans="1:10" customFormat="1" hidden="1" x14ac:dyDescent="0.25">
      <c r="A15914">
        <v>211</v>
      </c>
      <c r="B15914" t="s">
        <v>2047</v>
      </c>
      <c r="C15914" t="s">
        <v>2048</v>
      </c>
      <c r="D15914">
        <v>107640134</v>
      </c>
      <c r="E15914">
        <v>1</v>
      </c>
      <c r="F15914">
        <v>0</v>
      </c>
      <c r="G15914">
        <v>0</v>
      </c>
      <c r="H15914">
        <v>0</v>
      </c>
      <c r="I15914">
        <v>340000000</v>
      </c>
      <c r="J15914">
        <v>0.05</v>
      </c>
    </row>
    <row r="15915" spans="1:10" customFormat="1" hidden="1" x14ac:dyDescent="0.25">
      <c r="A15915">
        <v>211</v>
      </c>
      <c r="B15915" t="s">
        <v>2378</v>
      </c>
      <c r="C15915" t="s">
        <v>2379</v>
      </c>
      <c r="D15915">
        <v>27488092181</v>
      </c>
      <c r="E15915">
        <v>1</v>
      </c>
      <c r="F15915">
        <v>0</v>
      </c>
      <c r="G15915">
        <v>0</v>
      </c>
      <c r="H15915">
        <v>10000000000</v>
      </c>
      <c r="I15915">
        <v>345000000</v>
      </c>
      <c r="J15915">
        <v>0.02</v>
      </c>
    </row>
    <row r="15916" spans="1:10" customFormat="1" hidden="1" x14ac:dyDescent="0.25">
      <c r="A15916">
        <v>211</v>
      </c>
      <c r="B15916" t="s">
        <v>2202</v>
      </c>
      <c r="C15916" t="s">
        <v>2203</v>
      </c>
      <c r="D15916">
        <v>722221234</v>
      </c>
      <c r="E15916">
        <v>1</v>
      </c>
      <c r="F15916">
        <v>0</v>
      </c>
      <c r="G15916">
        <v>0</v>
      </c>
      <c r="H15916">
        <v>20000000000</v>
      </c>
      <c r="I15916">
        <v>340000000</v>
      </c>
      <c r="J15916">
        <v>0.03</v>
      </c>
    </row>
    <row r="15917" spans="1:10" customFormat="1" hidden="1" x14ac:dyDescent="0.25">
      <c r="A15917">
        <v>211</v>
      </c>
      <c r="B15917" t="s">
        <v>976</v>
      </c>
      <c r="C15917" t="s">
        <v>977</v>
      </c>
      <c r="D15917">
        <v>419490175330</v>
      </c>
      <c r="E15917">
        <v>1</v>
      </c>
      <c r="F15917">
        <v>0</v>
      </c>
      <c r="G15917">
        <v>0</v>
      </c>
      <c r="H15917">
        <v>100000000000</v>
      </c>
      <c r="I15917">
        <v>340000000</v>
      </c>
      <c r="J15917">
        <v>0.02</v>
      </c>
    </row>
    <row r="15918" spans="1:10" customFormat="1" hidden="1" x14ac:dyDescent="0.25">
      <c r="A15918">
        <v>211</v>
      </c>
      <c r="B15918" t="s">
        <v>679</v>
      </c>
      <c r="C15918" t="s">
        <v>680</v>
      </c>
      <c r="D15918">
        <v>100212280351</v>
      </c>
      <c r="E15918">
        <v>1</v>
      </c>
      <c r="F15918">
        <v>0</v>
      </c>
      <c r="G15918">
        <v>0</v>
      </c>
      <c r="H15918">
        <v>100000000000</v>
      </c>
      <c r="I15918">
        <v>340000000</v>
      </c>
      <c r="J15918">
        <v>0.02</v>
      </c>
    </row>
    <row r="15919" spans="1:10" customFormat="1" hidden="1" x14ac:dyDescent="0.25">
      <c r="A15919">
        <v>211</v>
      </c>
      <c r="B15919" t="s">
        <v>921</v>
      </c>
      <c r="C15919" t="s">
        <v>922</v>
      </c>
      <c r="D15919">
        <v>163267403609</v>
      </c>
      <c r="E15919">
        <v>1</v>
      </c>
      <c r="F15919">
        <v>0</v>
      </c>
      <c r="G15919">
        <v>0</v>
      </c>
      <c r="H15919">
        <v>120000000000</v>
      </c>
      <c r="I15919">
        <v>340000000</v>
      </c>
      <c r="J15919">
        <v>0.03</v>
      </c>
    </row>
    <row r="15920" spans="1:10" customFormat="1" hidden="1" x14ac:dyDescent="0.25">
      <c r="A15920">
        <v>211</v>
      </c>
      <c r="B15920" t="s">
        <v>2062</v>
      </c>
      <c r="C15920" t="s">
        <v>1005</v>
      </c>
      <c r="D15920">
        <v>17504671661</v>
      </c>
      <c r="E15920">
        <v>1</v>
      </c>
      <c r="F15920">
        <v>0</v>
      </c>
      <c r="G15920">
        <v>0</v>
      </c>
      <c r="H15920">
        <v>1000000000</v>
      </c>
      <c r="I15920">
        <v>340000000</v>
      </c>
      <c r="J15920">
        <v>0.02</v>
      </c>
    </row>
    <row r="15921" spans="1:10" customFormat="1" hidden="1" x14ac:dyDescent="0.25">
      <c r="A15921">
        <v>211</v>
      </c>
      <c r="B15921" t="s">
        <v>2113</v>
      </c>
      <c r="C15921" t="s">
        <v>2114</v>
      </c>
      <c r="D15921">
        <v>100007821255</v>
      </c>
      <c r="E15921">
        <v>1</v>
      </c>
      <c r="F15921">
        <v>0</v>
      </c>
      <c r="G15921">
        <v>0</v>
      </c>
      <c r="H15921">
        <v>100000000000</v>
      </c>
      <c r="I15921">
        <v>340000000</v>
      </c>
      <c r="J15921">
        <v>0.02</v>
      </c>
    </row>
    <row r="15922" spans="1:10" customFormat="1" hidden="1" x14ac:dyDescent="0.25">
      <c r="A15922">
        <v>211</v>
      </c>
      <c r="B15922" t="s">
        <v>1309</v>
      </c>
      <c r="D15922">
        <v>97620466</v>
      </c>
      <c r="E15922">
        <v>1</v>
      </c>
      <c r="F15922">
        <v>0</v>
      </c>
      <c r="G15922">
        <v>0</v>
      </c>
      <c r="H15922">
        <v>100000000</v>
      </c>
      <c r="I15922">
        <v>345000000</v>
      </c>
      <c r="J15922">
        <v>0.15</v>
      </c>
    </row>
    <row r="15923" spans="1:10" customFormat="1" hidden="1" x14ac:dyDescent="0.25">
      <c r="A15923">
        <v>211</v>
      </c>
      <c r="B15923" t="s">
        <v>556</v>
      </c>
      <c r="D15923">
        <v>1043463985</v>
      </c>
      <c r="E15923">
        <v>1</v>
      </c>
      <c r="F15923">
        <v>0</v>
      </c>
      <c r="G15923">
        <v>0</v>
      </c>
      <c r="H15923">
        <v>0</v>
      </c>
      <c r="I15923">
        <v>340000000</v>
      </c>
      <c r="J15923">
        <v>0.1</v>
      </c>
    </row>
    <row r="15924" spans="1:10" customFormat="1" hidden="1" x14ac:dyDescent="0.25">
      <c r="A15924">
        <v>211</v>
      </c>
      <c r="B15924" t="s">
        <v>1709</v>
      </c>
      <c r="C15924" t="s">
        <v>1710</v>
      </c>
      <c r="D15924">
        <v>19038751752</v>
      </c>
      <c r="E15924">
        <v>1</v>
      </c>
      <c r="F15924">
        <v>0</v>
      </c>
      <c r="G15924">
        <v>0</v>
      </c>
      <c r="H15924">
        <v>100000000</v>
      </c>
      <c r="I15924">
        <v>345000000</v>
      </c>
      <c r="J15924">
        <v>0</v>
      </c>
    </row>
    <row r="15925" spans="1:10" customFormat="1" hidden="1" x14ac:dyDescent="0.25">
      <c r="A15925">
        <v>211</v>
      </c>
      <c r="B15925" t="s">
        <v>2030</v>
      </c>
      <c r="C15925" t="s">
        <v>2031</v>
      </c>
      <c r="D15925">
        <v>4498453161</v>
      </c>
      <c r="E15925">
        <v>1</v>
      </c>
      <c r="F15925">
        <v>0</v>
      </c>
      <c r="G15925">
        <v>0</v>
      </c>
      <c r="H15925">
        <v>4000000000</v>
      </c>
      <c r="I15925">
        <v>340000000</v>
      </c>
      <c r="J15925">
        <v>0.03</v>
      </c>
    </row>
    <row r="15926" spans="1:10" customFormat="1" hidden="1" x14ac:dyDescent="0.25">
      <c r="A15926">
        <v>211</v>
      </c>
      <c r="B15926" t="s">
        <v>2295</v>
      </c>
      <c r="C15926" t="s">
        <v>2296</v>
      </c>
      <c r="D15926">
        <v>0</v>
      </c>
      <c r="E15926">
        <v>1</v>
      </c>
      <c r="F15926">
        <v>0</v>
      </c>
      <c r="G15926">
        <v>0</v>
      </c>
      <c r="H15926">
        <v>10000000000</v>
      </c>
      <c r="I15926">
        <v>340000000</v>
      </c>
      <c r="J15926">
        <v>0.01</v>
      </c>
    </row>
    <row r="15927" spans="1:10" customFormat="1" hidden="1" x14ac:dyDescent="0.25">
      <c r="A15927">
        <v>211</v>
      </c>
      <c r="B15927" t="s">
        <v>1460</v>
      </c>
      <c r="C15927" t="s">
        <v>1461</v>
      </c>
      <c r="D15927">
        <v>11387071295</v>
      </c>
      <c r="E15927">
        <v>1</v>
      </c>
      <c r="F15927">
        <v>0</v>
      </c>
      <c r="G15927">
        <v>0</v>
      </c>
      <c r="H15927">
        <v>10000000000</v>
      </c>
      <c r="I15927">
        <v>340000000</v>
      </c>
      <c r="J15927">
        <v>0.01</v>
      </c>
    </row>
    <row r="15928" spans="1:10" customFormat="1" hidden="1" x14ac:dyDescent="0.25">
      <c r="A15928">
        <v>211</v>
      </c>
      <c r="B15928" t="s">
        <v>1488</v>
      </c>
      <c r="C15928" t="s">
        <v>1489</v>
      </c>
      <c r="D15928">
        <v>27287620422</v>
      </c>
      <c r="E15928">
        <v>1</v>
      </c>
      <c r="F15928">
        <v>0</v>
      </c>
      <c r="G15928">
        <v>0</v>
      </c>
      <c r="H15928">
        <v>25000000000</v>
      </c>
      <c r="I15928">
        <v>340000000</v>
      </c>
      <c r="J15928">
        <v>0.01</v>
      </c>
    </row>
    <row r="15929" spans="1:10" customFormat="1" hidden="1" x14ac:dyDescent="0.25">
      <c r="A15929">
        <v>211</v>
      </c>
      <c r="B15929" t="s">
        <v>2385</v>
      </c>
      <c r="D15929">
        <v>25997454085</v>
      </c>
      <c r="E15929">
        <v>1</v>
      </c>
      <c r="F15929">
        <v>0</v>
      </c>
      <c r="G15929">
        <v>0</v>
      </c>
      <c r="H15929">
        <v>25000000000</v>
      </c>
      <c r="I15929">
        <v>1000000000</v>
      </c>
      <c r="J15929">
        <v>0.04</v>
      </c>
    </row>
    <row r="15930" spans="1:10" customFormat="1" hidden="1" x14ac:dyDescent="0.25">
      <c r="A15930">
        <v>211</v>
      </c>
      <c r="B15930" t="s">
        <v>1848</v>
      </c>
      <c r="C15930" t="s">
        <v>1849</v>
      </c>
      <c r="D15930">
        <v>114199400376</v>
      </c>
      <c r="E15930">
        <v>1</v>
      </c>
      <c r="F15930">
        <v>0</v>
      </c>
      <c r="G15930">
        <v>0</v>
      </c>
      <c r="H15930">
        <v>105000000000</v>
      </c>
      <c r="I15930">
        <v>345000000</v>
      </c>
      <c r="J15930">
        <v>0.3</v>
      </c>
    </row>
    <row r="15931" spans="1:10" customFormat="1" hidden="1" x14ac:dyDescent="0.25">
      <c r="A15931">
        <v>211</v>
      </c>
      <c r="B15931" t="s">
        <v>205</v>
      </c>
      <c r="C15931" t="s">
        <v>206</v>
      </c>
      <c r="D15931">
        <v>100007821255</v>
      </c>
      <c r="E15931">
        <v>77164142</v>
      </c>
      <c r="F15931">
        <v>0</v>
      </c>
      <c r="G15931">
        <v>1</v>
      </c>
      <c r="H15931">
        <v>100000000000</v>
      </c>
      <c r="I15931">
        <v>340000000</v>
      </c>
      <c r="J15931">
        <v>0.02</v>
      </c>
    </row>
    <row r="15932" spans="1:10" customFormat="1" hidden="1" x14ac:dyDescent="0.25">
      <c r="A15932">
        <v>211</v>
      </c>
      <c r="B15932" t="s">
        <v>1248</v>
      </c>
      <c r="C15932" t="s">
        <v>1249</v>
      </c>
      <c r="D15932">
        <v>79440207</v>
      </c>
      <c r="E15932">
        <v>1</v>
      </c>
      <c r="F15932">
        <v>0</v>
      </c>
      <c r="G15932">
        <v>0</v>
      </c>
      <c r="H15932">
        <v>50000000</v>
      </c>
      <c r="I15932">
        <v>340000000</v>
      </c>
      <c r="J15932">
        <v>0.01</v>
      </c>
    </row>
    <row r="15933" spans="1:10" customFormat="1" hidden="1" x14ac:dyDescent="0.25">
      <c r="A15933">
        <v>211</v>
      </c>
      <c r="B15933" t="s">
        <v>1673</v>
      </c>
      <c r="C15933" t="s">
        <v>1674</v>
      </c>
      <c r="D15933">
        <v>98175256142</v>
      </c>
      <c r="E15933">
        <v>1</v>
      </c>
      <c r="F15933">
        <v>0</v>
      </c>
      <c r="G15933">
        <v>0</v>
      </c>
      <c r="H15933">
        <v>70000000000</v>
      </c>
      <c r="I15933">
        <v>700000000</v>
      </c>
      <c r="J15933">
        <v>0</v>
      </c>
    </row>
    <row r="15934" spans="1:10" customFormat="1" hidden="1" x14ac:dyDescent="0.25">
      <c r="A15934">
        <v>211</v>
      </c>
      <c r="B15934" t="s">
        <v>1910</v>
      </c>
      <c r="C15934" t="s">
        <v>1911</v>
      </c>
      <c r="D15934">
        <v>234848037076</v>
      </c>
      <c r="E15934">
        <v>1</v>
      </c>
      <c r="F15934">
        <v>0</v>
      </c>
      <c r="G15934">
        <v>0</v>
      </c>
      <c r="H15934">
        <v>5000000</v>
      </c>
      <c r="I15934">
        <v>345000000</v>
      </c>
      <c r="J15934">
        <v>0.03</v>
      </c>
    </row>
    <row r="15935" spans="1:10" customFormat="1" hidden="1" x14ac:dyDescent="0.25">
      <c r="A15935">
        <v>211</v>
      </c>
      <c r="B15935" t="s">
        <v>1187</v>
      </c>
      <c r="C15935" t="s">
        <v>1188</v>
      </c>
      <c r="D15935">
        <v>4420854857</v>
      </c>
      <c r="E15935">
        <v>1</v>
      </c>
      <c r="F15935">
        <v>0</v>
      </c>
      <c r="G15935">
        <v>0</v>
      </c>
      <c r="H15935">
        <v>25000000000</v>
      </c>
      <c r="I15935">
        <v>345000000</v>
      </c>
      <c r="J15935">
        <v>0.05</v>
      </c>
    </row>
    <row r="15936" spans="1:10" customFormat="1" hidden="1" x14ac:dyDescent="0.25">
      <c r="A15936">
        <v>211</v>
      </c>
      <c r="B15936" t="s">
        <v>2163</v>
      </c>
      <c r="C15936" t="s">
        <v>2164</v>
      </c>
      <c r="D15936">
        <v>25382607426</v>
      </c>
      <c r="E15936">
        <v>1</v>
      </c>
      <c r="F15936">
        <v>0</v>
      </c>
      <c r="G15936">
        <v>0</v>
      </c>
      <c r="H15936">
        <v>25001123456</v>
      </c>
      <c r="I15936">
        <v>347000000</v>
      </c>
      <c r="J15936">
        <v>3.9E-2</v>
      </c>
    </row>
    <row r="15937" spans="1:10" customFormat="1" hidden="1" x14ac:dyDescent="0.25">
      <c r="A15937">
        <v>211</v>
      </c>
      <c r="B15937" t="s">
        <v>515</v>
      </c>
      <c r="D15937">
        <v>100817743</v>
      </c>
      <c r="E15937">
        <v>1</v>
      </c>
      <c r="F15937">
        <v>0</v>
      </c>
      <c r="G15937">
        <v>0</v>
      </c>
      <c r="H15937">
        <v>100000000</v>
      </c>
      <c r="I15937">
        <v>340000000</v>
      </c>
      <c r="J15937">
        <v>0.04</v>
      </c>
    </row>
    <row r="15938" spans="1:10" customFormat="1" hidden="1" x14ac:dyDescent="0.25">
      <c r="A15938">
        <v>211</v>
      </c>
      <c r="B15938" t="s">
        <v>559</v>
      </c>
      <c r="C15938" t="s">
        <v>560</v>
      </c>
      <c r="D15938">
        <v>269223769</v>
      </c>
      <c r="E15938">
        <v>1</v>
      </c>
      <c r="F15938">
        <v>0</v>
      </c>
      <c r="G15938">
        <v>0</v>
      </c>
      <c r="H15938">
        <v>100000000</v>
      </c>
      <c r="I15938">
        <v>345000000</v>
      </c>
      <c r="J15938">
        <v>0.02</v>
      </c>
    </row>
    <row r="15939" spans="1:10" customFormat="1" hidden="1" x14ac:dyDescent="0.25">
      <c r="A15939">
        <v>211</v>
      </c>
      <c r="B15939" t="s">
        <v>648</v>
      </c>
      <c r="C15939" t="s">
        <v>649</v>
      </c>
      <c r="D15939">
        <v>20769492752</v>
      </c>
      <c r="E15939">
        <v>1</v>
      </c>
      <c r="F15939">
        <v>0</v>
      </c>
      <c r="G15939">
        <v>0</v>
      </c>
      <c r="H15939">
        <v>360000000000</v>
      </c>
      <c r="I15939">
        <v>345000000</v>
      </c>
      <c r="J15939">
        <v>0.02</v>
      </c>
    </row>
    <row r="15940" spans="1:10" customFormat="1" hidden="1" x14ac:dyDescent="0.25">
      <c r="A15940">
        <v>211</v>
      </c>
      <c r="B15940" t="s">
        <v>2342</v>
      </c>
      <c r="C15940" t="s">
        <v>2343</v>
      </c>
      <c r="D15940">
        <v>4613866</v>
      </c>
      <c r="E15940">
        <v>1</v>
      </c>
      <c r="F15940">
        <v>0</v>
      </c>
      <c r="G15940">
        <v>0</v>
      </c>
      <c r="H15940">
        <v>100000000</v>
      </c>
      <c r="I15940">
        <v>345000000</v>
      </c>
      <c r="J15940">
        <v>0.15</v>
      </c>
    </row>
    <row r="15941" spans="1:10" customFormat="1" hidden="1" x14ac:dyDescent="0.25">
      <c r="A15941">
        <v>211</v>
      </c>
      <c r="B15941" t="s">
        <v>254</v>
      </c>
      <c r="C15941" t="s">
        <v>255</v>
      </c>
      <c r="D15941">
        <v>190065216563</v>
      </c>
      <c r="E15941">
        <v>1</v>
      </c>
      <c r="F15941">
        <v>0</v>
      </c>
      <c r="G15941">
        <v>0</v>
      </c>
      <c r="H15941">
        <v>50000000</v>
      </c>
      <c r="I15941">
        <v>340000000</v>
      </c>
      <c r="J15941">
        <v>0.03</v>
      </c>
    </row>
    <row r="15942" spans="1:10" customFormat="1" hidden="1" x14ac:dyDescent="0.25">
      <c r="A15942">
        <v>211</v>
      </c>
      <c r="B15942" t="s">
        <v>240</v>
      </c>
      <c r="C15942" t="s">
        <v>241</v>
      </c>
      <c r="D15942">
        <v>111465887885</v>
      </c>
      <c r="E15942">
        <v>1</v>
      </c>
      <c r="F15942">
        <v>0</v>
      </c>
      <c r="G15942">
        <v>0</v>
      </c>
      <c r="H15942">
        <v>100000000000</v>
      </c>
      <c r="I15942">
        <v>340000000</v>
      </c>
      <c r="J15942">
        <v>0.02</v>
      </c>
    </row>
    <row r="15943" spans="1:10" customFormat="1" hidden="1" x14ac:dyDescent="0.25">
      <c r="A15943">
        <v>211</v>
      </c>
      <c r="B15943" t="s">
        <v>909</v>
      </c>
      <c r="C15943" t="s">
        <v>910</v>
      </c>
      <c r="D15943">
        <v>95597230416</v>
      </c>
      <c r="E15943">
        <v>1</v>
      </c>
      <c r="F15943">
        <v>0</v>
      </c>
      <c r="G15943">
        <v>0</v>
      </c>
      <c r="H15943">
        <v>95000000000</v>
      </c>
      <c r="I15943">
        <v>340000000</v>
      </c>
      <c r="J15943">
        <v>0.01</v>
      </c>
    </row>
    <row r="15944" spans="1:10" customFormat="1" hidden="1" x14ac:dyDescent="0.25">
      <c r="A15944">
        <v>211</v>
      </c>
      <c r="B15944" t="s">
        <v>1980</v>
      </c>
      <c r="C15944" t="s">
        <v>1981</v>
      </c>
      <c r="D15944">
        <v>70364367884</v>
      </c>
      <c r="E15944">
        <v>1</v>
      </c>
      <c r="F15944">
        <v>0</v>
      </c>
      <c r="G15944">
        <v>0</v>
      </c>
      <c r="H15944">
        <v>300000000</v>
      </c>
      <c r="I15944">
        <v>340000000</v>
      </c>
      <c r="J15944">
        <v>0.04</v>
      </c>
    </row>
    <row r="15945" spans="1:10" customFormat="1" hidden="1" x14ac:dyDescent="0.25">
      <c r="A15945">
        <v>211</v>
      </c>
      <c r="B15945" t="s">
        <v>1527</v>
      </c>
      <c r="C15945" t="s">
        <v>1528</v>
      </c>
      <c r="D15945">
        <v>70497823836</v>
      </c>
      <c r="E15945">
        <v>1</v>
      </c>
      <c r="F15945">
        <v>0</v>
      </c>
      <c r="G15945">
        <v>0</v>
      </c>
      <c r="H15945">
        <v>30400000000</v>
      </c>
      <c r="I15945">
        <v>340000000</v>
      </c>
      <c r="J15945">
        <v>0</v>
      </c>
    </row>
    <row r="15946" spans="1:10" customFormat="1" hidden="1" x14ac:dyDescent="0.25">
      <c r="A15946">
        <v>211</v>
      </c>
      <c r="B15946" t="s">
        <v>1782</v>
      </c>
      <c r="C15946" t="s">
        <v>1783</v>
      </c>
      <c r="D15946">
        <v>47441105</v>
      </c>
      <c r="E15946">
        <v>1</v>
      </c>
      <c r="F15946">
        <v>0</v>
      </c>
      <c r="G15946">
        <v>0</v>
      </c>
      <c r="H15946">
        <v>0</v>
      </c>
      <c r="I15946">
        <v>340000000</v>
      </c>
      <c r="J15946">
        <v>0.03</v>
      </c>
    </row>
    <row r="15947" spans="1:10" customFormat="1" hidden="1" x14ac:dyDescent="0.25">
      <c r="A15947">
        <v>211</v>
      </c>
      <c r="B15947" t="s">
        <v>614</v>
      </c>
      <c r="D15947">
        <v>1000000</v>
      </c>
      <c r="E15947">
        <v>1</v>
      </c>
      <c r="F15947">
        <v>0</v>
      </c>
      <c r="G15947">
        <v>0</v>
      </c>
      <c r="H15947">
        <v>600000000000</v>
      </c>
      <c r="I15947">
        <v>340000000</v>
      </c>
      <c r="J15947">
        <v>0.02</v>
      </c>
    </row>
    <row r="15948" spans="1:10" customFormat="1" hidden="1" x14ac:dyDescent="0.25">
      <c r="A15948">
        <v>211</v>
      </c>
      <c r="B15948" t="s">
        <v>2115</v>
      </c>
      <c r="D15948">
        <v>504279476</v>
      </c>
      <c r="E15948">
        <v>1</v>
      </c>
      <c r="F15948">
        <v>0</v>
      </c>
      <c r="G15948">
        <v>0</v>
      </c>
      <c r="H15948">
        <v>100000000</v>
      </c>
      <c r="I15948">
        <v>345000000</v>
      </c>
      <c r="J15948">
        <v>0.15</v>
      </c>
    </row>
    <row r="15949" spans="1:10" customFormat="1" hidden="1" x14ac:dyDescent="0.25">
      <c r="A15949">
        <v>211</v>
      </c>
      <c r="B15949" t="s">
        <v>2161</v>
      </c>
      <c r="C15949" t="s">
        <v>2162</v>
      </c>
      <c r="D15949">
        <v>109499603350</v>
      </c>
      <c r="E15949">
        <v>1</v>
      </c>
      <c r="F15949">
        <v>0</v>
      </c>
      <c r="G15949">
        <v>0</v>
      </c>
      <c r="H15949">
        <v>105000000000</v>
      </c>
      <c r="I15949">
        <v>345000000</v>
      </c>
      <c r="J15949">
        <v>0.03</v>
      </c>
    </row>
    <row r="15950" spans="1:10" customFormat="1" hidden="1" x14ac:dyDescent="0.25">
      <c r="A15950">
        <v>211</v>
      </c>
      <c r="B15950" t="s">
        <v>2344</v>
      </c>
      <c r="C15950" t="s">
        <v>2345</v>
      </c>
      <c r="D15950">
        <v>1127219439143</v>
      </c>
      <c r="E15950">
        <v>1</v>
      </c>
      <c r="F15950">
        <v>0</v>
      </c>
      <c r="G15950">
        <v>0</v>
      </c>
      <c r="H15950">
        <v>61800000000</v>
      </c>
      <c r="I15950">
        <v>340000000</v>
      </c>
      <c r="J15950">
        <v>0</v>
      </c>
    </row>
    <row r="15951" spans="1:10" customFormat="1" hidden="1" x14ac:dyDescent="0.25">
      <c r="A15951">
        <v>213</v>
      </c>
      <c r="B15951" t="s">
        <v>2462</v>
      </c>
      <c r="C15951" t="s">
        <v>2463</v>
      </c>
      <c r="D15951">
        <v>966870408822</v>
      </c>
      <c r="E15951">
        <v>1</v>
      </c>
      <c r="F15951">
        <v>0</v>
      </c>
      <c r="G15951">
        <v>0</v>
      </c>
      <c r="H15951">
        <v>50000000000</v>
      </c>
      <c r="I15951">
        <v>340000000</v>
      </c>
      <c r="J15951">
        <v>4.0000000000000001E-3</v>
      </c>
    </row>
    <row r="15952" spans="1:10" customFormat="1" hidden="1" x14ac:dyDescent="0.25">
      <c r="A15952">
        <v>211</v>
      </c>
      <c r="B15952" t="s">
        <v>1135</v>
      </c>
      <c r="C15952" t="s">
        <v>1136</v>
      </c>
      <c r="D15952">
        <v>13076020703</v>
      </c>
      <c r="E15952">
        <v>1</v>
      </c>
      <c r="F15952">
        <v>0</v>
      </c>
      <c r="G15952">
        <v>0</v>
      </c>
      <c r="H15952">
        <v>500000000</v>
      </c>
      <c r="I15952">
        <v>340000000</v>
      </c>
      <c r="J15952">
        <v>1.7999999999999999E-2</v>
      </c>
    </row>
    <row r="15953" spans="1:10" customFormat="1" hidden="1" x14ac:dyDescent="0.25">
      <c r="A15953">
        <v>211</v>
      </c>
      <c r="B15953" t="s">
        <v>808</v>
      </c>
      <c r="C15953" t="s">
        <v>809</v>
      </c>
      <c r="D15953">
        <v>2039885308925</v>
      </c>
      <c r="E15953">
        <v>1</v>
      </c>
      <c r="F15953">
        <v>0</v>
      </c>
      <c r="G15953">
        <v>0</v>
      </c>
      <c r="H15953">
        <v>485000000000</v>
      </c>
      <c r="I15953">
        <v>340000000</v>
      </c>
      <c r="J15953">
        <v>0.04</v>
      </c>
    </row>
    <row r="15954" spans="1:10" customFormat="1" hidden="1" x14ac:dyDescent="0.25">
      <c r="A15954">
        <v>211</v>
      </c>
      <c r="B15954" t="s">
        <v>2013</v>
      </c>
      <c r="C15954" t="s">
        <v>2014</v>
      </c>
      <c r="D15954">
        <v>21561427729</v>
      </c>
      <c r="E15954">
        <v>1</v>
      </c>
      <c r="F15954">
        <v>0</v>
      </c>
      <c r="G15954">
        <v>0</v>
      </c>
      <c r="H15954">
        <v>20000000000</v>
      </c>
      <c r="I15954">
        <v>340000000</v>
      </c>
      <c r="J15954">
        <v>0.02</v>
      </c>
    </row>
    <row r="15955" spans="1:10" customFormat="1" hidden="1" x14ac:dyDescent="0.25">
      <c r="A15955">
        <v>211</v>
      </c>
      <c r="B15955" t="s">
        <v>1446</v>
      </c>
      <c r="C15955" t="s">
        <v>1447</v>
      </c>
      <c r="D15955">
        <v>97624646</v>
      </c>
      <c r="E15955">
        <v>1</v>
      </c>
      <c r="F15955">
        <v>0</v>
      </c>
      <c r="G15955">
        <v>0</v>
      </c>
      <c r="H15955">
        <v>1000000</v>
      </c>
      <c r="I15955">
        <v>340000000</v>
      </c>
      <c r="J15955">
        <v>0</v>
      </c>
    </row>
    <row r="15956" spans="1:10" customFormat="1" hidden="1" x14ac:dyDescent="0.25">
      <c r="A15956">
        <v>211</v>
      </c>
      <c r="B15956" t="s">
        <v>1741</v>
      </c>
      <c r="C15956" t="s">
        <v>1742</v>
      </c>
      <c r="D15956">
        <v>100007641014</v>
      </c>
      <c r="E15956">
        <v>1</v>
      </c>
      <c r="F15956">
        <v>0</v>
      </c>
      <c r="G15956">
        <v>0</v>
      </c>
      <c r="H15956">
        <v>100000000000</v>
      </c>
      <c r="I15956">
        <v>340000000</v>
      </c>
      <c r="J15956">
        <v>2.5000000000000001E-2</v>
      </c>
    </row>
    <row r="15957" spans="1:10" customFormat="1" hidden="1" x14ac:dyDescent="0.25">
      <c r="A15957">
        <v>211</v>
      </c>
      <c r="B15957" t="s">
        <v>1659</v>
      </c>
      <c r="C15957" t="s">
        <v>1660</v>
      </c>
      <c r="D15957">
        <v>472537796328</v>
      </c>
      <c r="E15957">
        <v>1</v>
      </c>
      <c r="F15957">
        <v>0</v>
      </c>
      <c r="G15957">
        <v>0</v>
      </c>
      <c r="H15957">
        <v>394000000000</v>
      </c>
      <c r="I15957">
        <v>340000000</v>
      </c>
      <c r="J15957">
        <v>0.02</v>
      </c>
    </row>
    <row r="15958" spans="1:10" customFormat="1" hidden="1" x14ac:dyDescent="0.25">
      <c r="A15958">
        <v>211</v>
      </c>
      <c r="B15958" t="s">
        <v>1318</v>
      </c>
      <c r="D15958">
        <v>321624382</v>
      </c>
      <c r="E15958">
        <v>1</v>
      </c>
      <c r="F15958">
        <v>0</v>
      </c>
      <c r="G15958">
        <v>0</v>
      </c>
      <c r="H15958">
        <v>20000000000</v>
      </c>
      <c r="I15958">
        <v>340000000</v>
      </c>
      <c r="J15958">
        <v>0.01</v>
      </c>
    </row>
    <row r="15959" spans="1:10" customFormat="1" hidden="1" x14ac:dyDescent="0.25">
      <c r="A15959">
        <v>211</v>
      </c>
      <c r="B15959" s="161" t="s">
        <v>1333</v>
      </c>
      <c r="C15959" t="s">
        <v>1334</v>
      </c>
      <c r="D15959">
        <v>20008394649</v>
      </c>
      <c r="E15959">
        <v>1</v>
      </c>
      <c r="F15959">
        <v>0</v>
      </c>
      <c r="G15959">
        <v>0</v>
      </c>
      <c r="H15959">
        <v>20000000000</v>
      </c>
      <c r="I15959">
        <v>340000000</v>
      </c>
      <c r="J15959">
        <v>0.01</v>
      </c>
    </row>
    <row r="15960" spans="1:10" customFormat="1" hidden="1" x14ac:dyDescent="0.25">
      <c r="A15960">
        <v>211</v>
      </c>
      <c r="B15960" t="s">
        <v>453</v>
      </c>
      <c r="C15960" t="s">
        <v>454</v>
      </c>
      <c r="D15960">
        <v>5647630894</v>
      </c>
      <c r="E15960">
        <v>1</v>
      </c>
      <c r="F15960">
        <v>0</v>
      </c>
      <c r="G15960">
        <v>0</v>
      </c>
      <c r="H15960">
        <v>5000000000</v>
      </c>
      <c r="I15960">
        <v>340000000</v>
      </c>
      <c r="J15960">
        <v>0.01</v>
      </c>
    </row>
    <row r="15961" spans="1:10" customFormat="1" hidden="1" x14ac:dyDescent="0.25">
      <c r="A15961">
        <v>212</v>
      </c>
      <c r="B15961" t="s">
        <v>2553</v>
      </c>
      <c r="C15961" t="s">
        <v>2554</v>
      </c>
      <c r="D15961">
        <v>59443970298215</v>
      </c>
      <c r="E15961">
        <v>794509769</v>
      </c>
      <c r="F15961">
        <v>44996467226</v>
      </c>
      <c r="G15961">
        <v>33</v>
      </c>
      <c r="H15961">
        <v>10000000000</v>
      </c>
      <c r="I15961">
        <v>340000000</v>
      </c>
      <c r="J15961">
        <v>0.01</v>
      </c>
    </row>
    <row r="15962" spans="1:10" customFormat="1" hidden="1" x14ac:dyDescent="0.25">
      <c r="A15962">
        <v>211</v>
      </c>
      <c r="B15962" t="s">
        <v>2336</v>
      </c>
      <c r="C15962" t="s">
        <v>1324</v>
      </c>
      <c r="D15962">
        <v>0</v>
      </c>
      <c r="E15962">
        <v>1</v>
      </c>
      <c r="F15962">
        <v>0</v>
      </c>
      <c r="G15962">
        <v>0</v>
      </c>
      <c r="H15962">
        <v>394000000000</v>
      </c>
      <c r="I15962">
        <v>340000000</v>
      </c>
      <c r="J15962">
        <v>0.02</v>
      </c>
    </row>
    <row r="15963" spans="1:10" customFormat="1" hidden="1" x14ac:dyDescent="0.25">
      <c r="A15963">
        <v>212</v>
      </c>
      <c r="B15963" t="s">
        <v>2063</v>
      </c>
      <c r="C15963" t="s">
        <v>2064</v>
      </c>
      <c r="D15963">
        <v>142866642295</v>
      </c>
      <c r="E15963">
        <v>1</v>
      </c>
      <c r="F15963">
        <v>0</v>
      </c>
      <c r="G15963">
        <v>0</v>
      </c>
      <c r="H15963">
        <v>2000000000</v>
      </c>
      <c r="I15963">
        <v>340000000</v>
      </c>
      <c r="J15963">
        <v>0.02</v>
      </c>
    </row>
    <row r="15964" spans="1:10" customFormat="1" hidden="1" x14ac:dyDescent="0.25">
      <c r="A15964">
        <v>213</v>
      </c>
      <c r="B15964" t="s">
        <v>2256</v>
      </c>
      <c r="C15964" t="s">
        <v>391</v>
      </c>
      <c r="D15964">
        <v>3010492821454</v>
      </c>
      <c r="E15964">
        <v>356733904</v>
      </c>
      <c r="F15964">
        <v>1708410903</v>
      </c>
      <c r="G15964">
        <v>1</v>
      </c>
      <c r="H15964">
        <v>200000000000</v>
      </c>
      <c r="I15964">
        <v>340000000</v>
      </c>
      <c r="J15964">
        <v>9.7000000000000003E-3</v>
      </c>
    </row>
    <row r="15965" spans="1:10" customFormat="1" hidden="1" x14ac:dyDescent="0.25">
      <c r="A15965">
        <v>216</v>
      </c>
      <c r="B15965" t="s">
        <v>565</v>
      </c>
      <c r="C15965" t="s">
        <v>566</v>
      </c>
      <c r="D15965">
        <v>305009143605</v>
      </c>
      <c r="E15965">
        <v>1</v>
      </c>
      <c r="F15965">
        <v>0</v>
      </c>
      <c r="G15965">
        <v>0</v>
      </c>
      <c r="H15965">
        <v>5000000000</v>
      </c>
      <c r="I15965">
        <v>340000000</v>
      </c>
      <c r="J15965">
        <v>0</v>
      </c>
    </row>
    <row r="15966" spans="1:10" customFormat="1" hidden="1" x14ac:dyDescent="0.25">
      <c r="A15966">
        <v>217</v>
      </c>
      <c r="B15966" t="s">
        <v>2344</v>
      </c>
      <c r="C15966" t="s">
        <v>2345</v>
      </c>
      <c r="D15966">
        <v>1673730845263</v>
      </c>
      <c r="E15966">
        <v>340000000</v>
      </c>
      <c r="F15966">
        <v>1399934392</v>
      </c>
      <c r="G15966">
        <v>1</v>
      </c>
      <c r="H15966">
        <v>61800000000</v>
      </c>
      <c r="I15966">
        <v>340000000</v>
      </c>
      <c r="J15966">
        <v>0</v>
      </c>
    </row>
    <row r="15967" spans="1:10" customFormat="1" hidden="1" x14ac:dyDescent="0.25">
      <c r="A15967">
        <v>217</v>
      </c>
      <c r="B15967" t="s">
        <v>565</v>
      </c>
      <c r="C15967" t="s">
        <v>566</v>
      </c>
      <c r="D15967">
        <v>287925657646</v>
      </c>
      <c r="E15967">
        <v>1</v>
      </c>
      <c r="F15967">
        <v>0</v>
      </c>
      <c r="G15967">
        <v>0</v>
      </c>
      <c r="H15967">
        <v>5000000000</v>
      </c>
      <c r="I15967">
        <v>340000000</v>
      </c>
      <c r="J15967">
        <v>0</v>
      </c>
    </row>
    <row r="15968" spans="1:10" customFormat="1" hidden="1" x14ac:dyDescent="0.25">
      <c r="A15968">
        <v>222</v>
      </c>
      <c r="B15968" t="s">
        <v>808</v>
      </c>
      <c r="C15968" t="s">
        <v>809</v>
      </c>
      <c r="D15968">
        <v>4296845829852</v>
      </c>
      <c r="E15968">
        <v>340000000</v>
      </c>
      <c r="F15968">
        <v>5387357807</v>
      </c>
      <c r="G15968">
        <v>4</v>
      </c>
      <c r="H15968">
        <v>509000000000</v>
      </c>
      <c r="I15968">
        <v>340000000</v>
      </c>
      <c r="J15968">
        <v>0</v>
      </c>
    </row>
    <row r="15969" spans="1:10" customFormat="1" hidden="1" x14ac:dyDescent="0.25">
      <c r="A15969">
        <v>214</v>
      </c>
      <c r="B15969" t="s">
        <v>2256</v>
      </c>
      <c r="C15969" t="s">
        <v>391</v>
      </c>
      <c r="D15969">
        <v>2634053161144</v>
      </c>
      <c r="E15969">
        <v>355927035</v>
      </c>
      <c r="F15969">
        <v>1626035394</v>
      </c>
      <c r="G15969">
        <v>1</v>
      </c>
      <c r="H15969">
        <v>200000000000</v>
      </c>
      <c r="I15969">
        <v>340000000</v>
      </c>
      <c r="J15969">
        <v>9.7000000000000003E-3</v>
      </c>
    </row>
    <row r="15970" spans="1:10" customFormat="1" hidden="1" x14ac:dyDescent="0.25">
      <c r="A15970">
        <v>218</v>
      </c>
      <c r="B15970" t="s">
        <v>1894</v>
      </c>
      <c r="C15970" t="s">
        <v>1895</v>
      </c>
      <c r="D15970">
        <v>568803591931</v>
      </c>
      <c r="E15970">
        <v>340000000</v>
      </c>
      <c r="F15970">
        <v>1311012976</v>
      </c>
      <c r="G15970">
        <v>1</v>
      </c>
      <c r="H15970">
        <v>0</v>
      </c>
      <c r="I15970">
        <v>340000000</v>
      </c>
      <c r="J15970">
        <v>0</v>
      </c>
    </row>
    <row r="15971" spans="1:10" customFormat="1" hidden="1" x14ac:dyDescent="0.25">
      <c r="A15971">
        <v>213</v>
      </c>
      <c r="B15971" t="s">
        <v>2252</v>
      </c>
      <c r="C15971" t="s">
        <v>2253</v>
      </c>
      <c r="D15971">
        <v>5593068411848</v>
      </c>
      <c r="E15971">
        <v>439858137</v>
      </c>
      <c r="F15971">
        <v>9885955609</v>
      </c>
      <c r="G15971">
        <v>5</v>
      </c>
      <c r="H15971">
        <v>200000000000</v>
      </c>
      <c r="I15971">
        <v>340000000</v>
      </c>
      <c r="J15971">
        <v>0.01</v>
      </c>
    </row>
    <row r="15972" spans="1:10" customFormat="1" hidden="1" x14ac:dyDescent="0.25">
      <c r="A15972">
        <v>215</v>
      </c>
      <c r="B15972" t="s">
        <v>1779</v>
      </c>
      <c r="C15972" t="s">
        <v>1780</v>
      </c>
      <c r="D15972">
        <v>359101811169</v>
      </c>
      <c r="E15972">
        <v>1</v>
      </c>
      <c r="F15972">
        <v>0</v>
      </c>
      <c r="G15972">
        <v>0</v>
      </c>
      <c r="H15972">
        <v>45400000000</v>
      </c>
      <c r="I15972">
        <v>340000000</v>
      </c>
      <c r="J15972">
        <v>0</v>
      </c>
    </row>
    <row r="15973" spans="1:10" customFormat="1" hidden="1" x14ac:dyDescent="0.25">
      <c r="A15973">
        <v>217</v>
      </c>
      <c r="B15973" t="s">
        <v>2063</v>
      </c>
      <c r="C15973" t="s">
        <v>2064</v>
      </c>
      <c r="D15973">
        <v>87157379262</v>
      </c>
      <c r="E15973">
        <v>1</v>
      </c>
      <c r="F15973">
        <v>0</v>
      </c>
      <c r="G15973">
        <v>0</v>
      </c>
      <c r="H15973">
        <v>2000000000</v>
      </c>
      <c r="I15973">
        <v>340000000</v>
      </c>
      <c r="J15973">
        <v>0.01</v>
      </c>
    </row>
    <row r="15974" spans="1:10" customFormat="1" hidden="1" x14ac:dyDescent="0.25">
      <c r="A15974">
        <v>214</v>
      </c>
      <c r="B15974" t="s">
        <v>181</v>
      </c>
      <c r="C15974" t="s">
        <v>182</v>
      </c>
      <c r="D15974">
        <v>6836536735</v>
      </c>
      <c r="E15974">
        <v>1</v>
      </c>
      <c r="F15974">
        <v>0</v>
      </c>
      <c r="G15974">
        <v>0</v>
      </c>
      <c r="H15974">
        <v>500000000</v>
      </c>
      <c r="I15974">
        <v>340000000</v>
      </c>
      <c r="J15974">
        <v>0.04</v>
      </c>
    </row>
    <row r="15975" spans="1:10" customFormat="1" hidden="1" x14ac:dyDescent="0.25">
      <c r="A15975">
        <v>214</v>
      </c>
      <c r="B15975" t="s">
        <v>2063</v>
      </c>
      <c r="C15975" t="s">
        <v>2064</v>
      </c>
      <c r="D15975">
        <v>99916074185</v>
      </c>
      <c r="E15975">
        <v>1</v>
      </c>
      <c r="F15975">
        <v>0</v>
      </c>
      <c r="G15975">
        <v>0</v>
      </c>
      <c r="H15975">
        <v>2000000000</v>
      </c>
      <c r="I15975">
        <v>340000000</v>
      </c>
      <c r="J15975">
        <v>0.01</v>
      </c>
    </row>
    <row r="15976" spans="1:10" customFormat="1" hidden="1" x14ac:dyDescent="0.25">
      <c r="A15976">
        <v>215</v>
      </c>
      <c r="B15976" t="s">
        <v>2553</v>
      </c>
      <c r="C15976" t="s">
        <v>2554</v>
      </c>
      <c r="D15976">
        <v>64449033566278</v>
      </c>
      <c r="E15976">
        <v>838897591</v>
      </c>
      <c r="F15976">
        <v>49390861512</v>
      </c>
      <c r="G15976">
        <v>27</v>
      </c>
      <c r="H15976">
        <v>111000000000</v>
      </c>
      <c r="I15976">
        <v>340000000</v>
      </c>
      <c r="J15976">
        <v>0.01</v>
      </c>
    </row>
    <row r="15977" spans="1:10" customFormat="1" hidden="1" x14ac:dyDescent="0.25">
      <c r="A15977">
        <v>219</v>
      </c>
      <c r="B15977" t="s">
        <v>808</v>
      </c>
      <c r="C15977" t="s">
        <v>809</v>
      </c>
      <c r="D15977">
        <v>3975323167685</v>
      </c>
      <c r="E15977">
        <v>340000000</v>
      </c>
      <c r="F15977">
        <v>1281222874</v>
      </c>
      <c r="G15977">
        <v>1</v>
      </c>
      <c r="H15977">
        <v>509000000000</v>
      </c>
      <c r="I15977">
        <v>340000000</v>
      </c>
      <c r="J15977">
        <v>0</v>
      </c>
    </row>
    <row r="15978" spans="1:10" customFormat="1" hidden="1" x14ac:dyDescent="0.25">
      <c r="A15978">
        <v>223</v>
      </c>
      <c r="B15978" t="s">
        <v>1553</v>
      </c>
      <c r="C15978" t="s">
        <v>1554</v>
      </c>
      <c r="D15978">
        <v>34879882103</v>
      </c>
      <c r="E15978">
        <v>1</v>
      </c>
      <c r="F15978">
        <v>0</v>
      </c>
      <c r="G15978">
        <v>0</v>
      </c>
      <c r="H15978">
        <v>450000000</v>
      </c>
      <c r="I15978">
        <v>340000000</v>
      </c>
      <c r="J15978">
        <v>0.02</v>
      </c>
    </row>
    <row r="15979" spans="1:10" customFormat="1" hidden="1" x14ac:dyDescent="0.25">
      <c r="A15979">
        <v>218</v>
      </c>
      <c r="B15979" t="s">
        <v>1553</v>
      </c>
      <c r="C15979" t="s">
        <v>1554</v>
      </c>
      <c r="D15979">
        <v>145237276691</v>
      </c>
      <c r="E15979">
        <v>1</v>
      </c>
      <c r="F15979">
        <v>0</v>
      </c>
      <c r="G15979">
        <v>0</v>
      </c>
      <c r="H15979">
        <v>88000000000</v>
      </c>
      <c r="I15979">
        <v>340000000</v>
      </c>
      <c r="J15979">
        <v>3.5000000000000003E-2</v>
      </c>
    </row>
    <row r="15980" spans="1:10" customFormat="1" hidden="1" x14ac:dyDescent="0.25">
      <c r="A15980">
        <v>215</v>
      </c>
      <c r="B15980" t="s">
        <v>1553</v>
      </c>
      <c r="C15980" t="s">
        <v>1554</v>
      </c>
      <c r="D15980">
        <v>425362790304</v>
      </c>
      <c r="E15980">
        <v>1</v>
      </c>
      <c r="F15980">
        <v>0</v>
      </c>
      <c r="G15980">
        <v>0</v>
      </c>
      <c r="H15980">
        <v>88000000000</v>
      </c>
      <c r="I15980">
        <v>340000000</v>
      </c>
      <c r="J15980">
        <v>3.5000000000000003E-2</v>
      </c>
    </row>
    <row r="15981" spans="1:10" customFormat="1" hidden="1" x14ac:dyDescent="0.25">
      <c r="A15981">
        <v>216</v>
      </c>
      <c r="B15981" t="s">
        <v>2462</v>
      </c>
      <c r="C15981" t="s">
        <v>2463</v>
      </c>
      <c r="D15981">
        <v>134832491470</v>
      </c>
      <c r="E15981">
        <v>1</v>
      </c>
      <c r="F15981">
        <v>0</v>
      </c>
      <c r="G15981">
        <v>0</v>
      </c>
      <c r="H15981">
        <v>50000000000</v>
      </c>
      <c r="I15981">
        <v>340000000</v>
      </c>
      <c r="J15981">
        <v>4.0000000000000001E-3</v>
      </c>
    </row>
    <row r="15982" spans="1:10" customFormat="1" hidden="1" x14ac:dyDescent="0.25">
      <c r="A15982">
        <v>219</v>
      </c>
      <c r="B15982" t="s">
        <v>2256</v>
      </c>
      <c r="C15982" t="s">
        <v>391</v>
      </c>
      <c r="D15982">
        <v>1496790733161</v>
      </c>
      <c r="E15982">
        <v>346403008</v>
      </c>
      <c r="F15982">
        <v>1274198749</v>
      </c>
      <c r="G15982">
        <v>1</v>
      </c>
      <c r="H15982">
        <v>200000000000</v>
      </c>
      <c r="I15982">
        <v>340000000</v>
      </c>
      <c r="J15982">
        <v>5.0000000000000001E-3</v>
      </c>
    </row>
    <row r="15983" spans="1:10" customFormat="1" hidden="1" x14ac:dyDescent="0.25">
      <c r="A15983">
        <v>220</v>
      </c>
      <c r="B15983" t="s">
        <v>1135</v>
      </c>
      <c r="C15983" t="s">
        <v>1136</v>
      </c>
      <c r="D15983">
        <v>60784662516</v>
      </c>
      <c r="E15983">
        <v>1</v>
      </c>
      <c r="F15983">
        <v>0</v>
      </c>
      <c r="G15983">
        <v>0</v>
      </c>
      <c r="H15983">
        <v>1000000000</v>
      </c>
      <c r="I15983">
        <v>340000000</v>
      </c>
      <c r="J15983">
        <v>3.44E-2</v>
      </c>
    </row>
    <row r="15984" spans="1:10" customFormat="1" hidden="1" x14ac:dyDescent="0.25">
      <c r="A15984">
        <v>221</v>
      </c>
      <c r="B15984" t="s">
        <v>565</v>
      </c>
      <c r="C15984" t="s">
        <v>566</v>
      </c>
      <c r="D15984">
        <v>184781867178</v>
      </c>
      <c r="E15984">
        <v>1</v>
      </c>
      <c r="F15984">
        <v>0</v>
      </c>
      <c r="G15984">
        <v>0</v>
      </c>
      <c r="H15984">
        <v>5000000000</v>
      </c>
      <c r="I15984">
        <v>340000000</v>
      </c>
      <c r="J15984">
        <v>0</v>
      </c>
    </row>
    <row r="15985" spans="1:10" customFormat="1" hidden="1" x14ac:dyDescent="0.25">
      <c r="A15985">
        <v>218</v>
      </c>
      <c r="B15985" t="s">
        <v>181</v>
      </c>
      <c r="C15985" t="s">
        <v>182</v>
      </c>
      <c r="D15985">
        <v>157657494916</v>
      </c>
      <c r="E15985">
        <v>1</v>
      </c>
      <c r="F15985">
        <v>0</v>
      </c>
      <c r="G15985">
        <v>0</v>
      </c>
      <c r="H15985">
        <v>500000000</v>
      </c>
      <c r="I15985">
        <v>340000000</v>
      </c>
      <c r="J15985">
        <v>0.04</v>
      </c>
    </row>
    <row r="15986" spans="1:10" customFormat="1" hidden="1" x14ac:dyDescent="0.25">
      <c r="A15986">
        <v>220</v>
      </c>
      <c r="B15986" t="s">
        <v>1553</v>
      </c>
      <c r="C15986" t="s">
        <v>1554</v>
      </c>
      <c r="D15986">
        <v>34879882103</v>
      </c>
      <c r="E15986">
        <v>1</v>
      </c>
      <c r="F15986">
        <v>0</v>
      </c>
      <c r="G15986">
        <v>0</v>
      </c>
      <c r="H15986">
        <v>450000000</v>
      </c>
      <c r="I15986">
        <v>340000000</v>
      </c>
      <c r="J15986">
        <v>0.02</v>
      </c>
    </row>
    <row r="15987" spans="1:10" customFormat="1" hidden="1" x14ac:dyDescent="0.25">
      <c r="A15987">
        <v>223</v>
      </c>
      <c r="B15987" t="s">
        <v>2256</v>
      </c>
      <c r="C15987" t="s">
        <v>391</v>
      </c>
      <c r="D15987">
        <v>1502736209544</v>
      </c>
      <c r="E15987">
        <v>345255692</v>
      </c>
      <c r="F15987">
        <v>1045882745</v>
      </c>
      <c r="G15987">
        <v>1</v>
      </c>
      <c r="H15987">
        <v>200000000000</v>
      </c>
      <c r="I15987">
        <v>340000000</v>
      </c>
      <c r="J15987">
        <v>5.0000000000000001E-3</v>
      </c>
    </row>
    <row r="15988" spans="1:10" customFormat="1" hidden="1" x14ac:dyDescent="0.25">
      <c r="A15988">
        <v>212</v>
      </c>
      <c r="B15988" t="s">
        <v>1619</v>
      </c>
      <c r="C15988" t="s">
        <v>1620</v>
      </c>
      <c r="D15988">
        <v>663524388337</v>
      </c>
      <c r="E15988">
        <v>1</v>
      </c>
      <c r="F15988">
        <v>0</v>
      </c>
      <c r="G15988">
        <v>0</v>
      </c>
      <c r="H15988">
        <v>10000000000</v>
      </c>
      <c r="I15988">
        <v>340000000</v>
      </c>
      <c r="J15988">
        <v>0.01</v>
      </c>
    </row>
    <row r="15989" spans="1:10" customFormat="1" hidden="1" x14ac:dyDescent="0.25">
      <c r="A15989">
        <v>213</v>
      </c>
      <c r="B15989" t="s">
        <v>1185</v>
      </c>
      <c r="C15989" t="s">
        <v>1186</v>
      </c>
      <c r="D15989">
        <v>10080313781475</v>
      </c>
      <c r="E15989">
        <v>1</v>
      </c>
      <c r="F15989">
        <v>0</v>
      </c>
      <c r="G15989">
        <v>0</v>
      </c>
      <c r="H15989">
        <v>1000000000</v>
      </c>
      <c r="I15989">
        <v>340000000</v>
      </c>
      <c r="J15989">
        <v>0.04</v>
      </c>
    </row>
    <row r="15990" spans="1:10" customFormat="1" hidden="1" x14ac:dyDescent="0.25">
      <c r="A15990">
        <v>213</v>
      </c>
      <c r="B15990" t="s">
        <v>2244</v>
      </c>
      <c r="C15990" t="s">
        <v>2245</v>
      </c>
      <c r="D15990">
        <v>559070792372</v>
      </c>
      <c r="E15990">
        <v>1</v>
      </c>
      <c r="F15990">
        <v>0</v>
      </c>
      <c r="G15990">
        <v>0</v>
      </c>
      <c r="H15990">
        <v>375000000000</v>
      </c>
      <c r="I15990">
        <v>500000000</v>
      </c>
      <c r="J15990">
        <v>0</v>
      </c>
    </row>
    <row r="15991" spans="1:10" customFormat="1" hidden="1" x14ac:dyDescent="0.25">
      <c r="A15991">
        <v>214</v>
      </c>
      <c r="B15991" t="s">
        <v>1306</v>
      </c>
      <c r="C15991" t="s">
        <v>1307</v>
      </c>
      <c r="D15991">
        <v>0</v>
      </c>
      <c r="E15991">
        <v>0</v>
      </c>
      <c r="F15991">
        <v>0</v>
      </c>
      <c r="G15991">
        <v>0</v>
      </c>
      <c r="H15991">
        <v>100000000</v>
      </c>
      <c r="I15991">
        <v>340000000</v>
      </c>
      <c r="J15991">
        <v>7.4999999999999997E-3</v>
      </c>
    </row>
    <row r="15992" spans="1:10" customFormat="1" hidden="1" x14ac:dyDescent="0.25">
      <c r="A15992">
        <v>213</v>
      </c>
      <c r="B15992" t="s">
        <v>1902</v>
      </c>
      <c r="C15992" t="s">
        <v>1903</v>
      </c>
      <c r="D15992">
        <v>6039885011479</v>
      </c>
      <c r="E15992">
        <v>340000000</v>
      </c>
      <c r="F15992">
        <v>3789254863</v>
      </c>
      <c r="G15992">
        <v>2</v>
      </c>
      <c r="H15992">
        <v>10000000000</v>
      </c>
      <c r="I15992">
        <v>340000000</v>
      </c>
      <c r="J15992">
        <v>0</v>
      </c>
    </row>
    <row r="15993" spans="1:10" customFormat="1" hidden="1" x14ac:dyDescent="0.25">
      <c r="A15993">
        <v>214</v>
      </c>
      <c r="B15993" t="s">
        <v>1902</v>
      </c>
      <c r="C15993" t="s">
        <v>1903</v>
      </c>
      <c r="D15993">
        <v>5437182536142</v>
      </c>
      <c r="E15993">
        <v>340000000</v>
      </c>
      <c r="F15993">
        <v>3622942965</v>
      </c>
      <c r="G15993">
        <v>2</v>
      </c>
      <c r="H15993">
        <v>10000000000</v>
      </c>
      <c r="I15993">
        <v>340000000</v>
      </c>
      <c r="J15993">
        <v>0</v>
      </c>
    </row>
    <row r="15994" spans="1:10" customFormat="1" hidden="1" x14ac:dyDescent="0.25">
      <c r="A15994">
        <v>214</v>
      </c>
      <c r="B15994" t="s">
        <v>1890</v>
      </c>
      <c r="C15994" t="s">
        <v>1891</v>
      </c>
      <c r="D15994">
        <v>2555718128264</v>
      </c>
      <c r="E15994">
        <v>1</v>
      </c>
      <c r="F15994">
        <v>0</v>
      </c>
      <c r="G15994">
        <v>0</v>
      </c>
      <c r="H15994">
        <v>435000000000</v>
      </c>
      <c r="I15994">
        <v>340000000</v>
      </c>
      <c r="J15994">
        <v>0.04</v>
      </c>
    </row>
    <row r="15995" spans="1:10" customFormat="1" hidden="1" x14ac:dyDescent="0.25">
      <c r="A15995">
        <v>215</v>
      </c>
      <c r="B15995" t="s">
        <v>1902</v>
      </c>
      <c r="C15995" t="s">
        <v>1903</v>
      </c>
      <c r="D15995">
        <v>5537318245657</v>
      </c>
      <c r="E15995">
        <v>340000000</v>
      </c>
      <c r="F15995">
        <v>7100383776</v>
      </c>
      <c r="G15995">
        <v>4</v>
      </c>
      <c r="H15995">
        <v>10000000000</v>
      </c>
      <c r="I15995">
        <v>340000000</v>
      </c>
      <c r="J15995">
        <v>0</v>
      </c>
    </row>
    <row r="15996" spans="1:10" customFormat="1" hidden="1" x14ac:dyDescent="0.25">
      <c r="A15996">
        <v>216</v>
      </c>
      <c r="B15996" t="s">
        <v>1356</v>
      </c>
      <c r="C15996" t="s">
        <v>1357</v>
      </c>
      <c r="D15996">
        <v>155212795641</v>
      </c>
      <c r="E15996">
        <v>1</v>
      </c>
      <c r="F15996">
        <v>0</v>
      </c>
      <c r="G15996">
        <v>0</v>
      </c>
      <c r="H15996">
        <v>80000000000</v>
      </c>
      <c r="I15996">
        <v>340000000</v>
      </c>
      <c r="J15996">
        <v>0.03</v>
      </c>
    </row>
    <row r="15997" spans="1:10" customFormat="1" hidden="1" x14ac:dyDescent="0.25">
      <c r="A15997">
        <v>218</v>
      </c>
      <c r="B15997" t="s">
        <v>1440</v>
      </c>
      <c r="C15997" t="s">
        <v>1441</v>
      </c>
      <c r="D15997">
        <v>23510211407</v>
      </c>
      <c r="E15997">
        <v>1</v>
      </c>
      <c r="F15997">
        <v>0</v>
      </c>
      <c r="G15997">
        <v>0</v>
      </c>
      <c r="H15997">
        <v>20000000000</v>
      </c>
      <c r="I15997">
        <v>340000000</v>
      </c>
      <c r="J15997">
        <v>5.0000000000000001E-3</v>
      </c>
    </row>
    <row r="15998" spans="1:10" customFormat="1" hidden="1" x14ac:dyDescent="0.25">
      <c r="A15998">
        <v>219</v>
      </c>
      <c r="B15998" t="s">
        <v>1871</v>
      </c>
      <c r="C15998" t="s">
        <v>1872</v>
      </c>
      <c r="D15998">
        <v>2021542990988</v>
      </c>
      <c r="E15998">
        <v>340000000</v>
      </c>
      <c r="F15998">
        <v>1280227797</v>
      </c>
      <c r="G15998">
        <v>1</v>
      </c>
      <c r="H15998">
        <v>10000000000</v>
      </c>
      <c r="I15998">
        <v>340000000</v>
      </c>
      <c r="J15998">
        <v>0</v>
      </c>
    </row>
    <row r="15999" spans="1:10" customFormat="1" hidden="1" x14ac:dyDescent="0.25">
      <c r="A15999">
        <v>216</v>
      </c>
      <c r="B15999" t="s">
        <v>1020</v>
      </c>
      <c r="C15999" t="s">
        <v>1021</v>
      </c>
      <c r="D15999">
        <v>99515964</v>
      </c>
      <c r="E15999">
        <v>1</v>
      </c>
      <c r="F15999">
        <v>0</v>
      </c>
      <c r="G15999">
        <v>0</v>
      </c>
      <c r="H15999">
        <v>0</v>
      </c>
      <c r="I15999">
        <v>340000000</v>
      </c>
      <c r="J15999">
        <v>0.99990000000000001</v>
      </c>
    </row>
    <row r="16000" spans="1:10" customFormat="1" hidden="1" x14ac:dyDescent="0.25">
      <c r="A16000">
        <v>223</v>
      </c>
      <c r="B16000" t="s">
        <v>1145</v>
      </c>
      <c r="C16000" t="s">
        <v>1146</v>
      </c>
      <c r="D16000">
        <v>40062722335290</v>
      </c>
      <c r="E16000">
        <v>2059640460</v>
      </c>
      <c r="F16000">
        <v>34106202472</v>
      </c>
      <c r="G16000">
        <v>26</v>
      </c>
      <c r="H16000">
        <v>100000000000</v>
      </c>
      <c r="I16000">
        <v>340000000</v>
      </c>
      <c r="J16000">
        <v>4.8000000000000001E-2</v>
      </c>
    </row>
    <row r="16001" spans="1:10" customFormat="1" hidden="1" x14ac:dyDescent="0.25">
      <c r="A16001">
        <v>216</v>
      </c>
      <c r="B16001" t="s">
        <v>1145</v>
      </c>
      <c r="C16001" t="s">
        <v>1146</v>
      </c>
      <c r="D16001">
        <v>38627742877737</v>
      </c>
      <c r="E16001">
        <v>1808881886</v>
      </c>
      <c r="F16001">
        <v>29132824082</v>
      </c>
      <c r="G16001">
        <v>17</v>
      </c>
      <c r="H16001">
        <v>100000000000</v>
      </c>
      <c r="I16001">
        <v>340000000</v>
      </c>
      <c r="J16001">
        <v>4.8000000000000001E-2</v>
      </c>
    </row>
    <row r="16002" spans="1:10" customFormat="1" hidden="1" x14ac:dyDescent="0.25">
      <c r="A16002">
        <v>218</v>
      </c>
      <c r="B16002" t="s">
        <v>1020</v>
      </c>
      <c r="C16002" t="s">
        <v>1021</v>
      </c>
      <c r="D16002">
        <v>99515964</v>
      </c>
      <c r="E16002">
        <v>1</v>
      </c>
      <c r="F16002">
        <v>0</v>
      </c>
      <c r="G16002">
        <v>0</v>
      </c>
      <c r="H16002">
        <v>0</v>
      </c>
      <c r="I16002">
        <v>340000000</v>
      </c>
      <c r="J16002">
        <v>0.99990000000000001</v>
      </c>
    </row>
    <row r="16003" spans="1:10" customFormat="1" hidden="1" x14ac:dyDescent="0.25">
      <c r="A16003">
        <v>224</v>
      </c>
      <c r="B16003" t="s">
        <v>2560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340000000</v>
      </c>
      <c r="J16003" s="127">
        <v>1</v>
      </c>
    </row>
    <row r="16004" spans="1:10" customFormat="1" hidden="1" x14ac:dyDescent="0.25">
      <c r="A16004">
        <v>221</v>
      </c>
      <c r="B16004" t="s">
        <v>1871</v>
      </c>
      <c r="C16004" t="s">
        <v>1872</v>
      </c>
      <c r="D16004">
        <v>2025012971109</v>
      </c>
      <c r="E16004">
        <v>340000000</v>
      </c>
      <c r="F16004">
        <v>4103259122</v>
      </c>
      <c r="G16004">
        <v>3</v>
      </c>
      <c r="H16004">
        <v>10000000000</v>
      </c>
      <c r="I16004">
        <v>340000000</v>
      </c>
      <c r="J16004">
        <v>0</v>
      </c>
    </row>
    <row r="16005" spans="1:10" customFormat="1" hidden="1" x14ac:dyDescent="0.25">
      <c r="A16005">
        <v>222</v>
      </c>
      <c r="B16005" t="s">
        <v>1185</v>
      </c>
      <c r="C16005" t="s">
        <v>1186</v>
      </c>
      <c r="D16005">
        <v>12309587952639</v>
      </c>
      <c r="E16005">
        <v>408409531</v>
      </c>
      <c r="F16005">
        <v>6772543596</v>
      </c>
      <c r="G16005">
        <v>5</v>
      </c>
      <c r="H16005">
        <v>3600000000000</v>
      </c>
      <c r="I16005">
        <v>340000000</v>
      </c>
      <c r="J16005">
        <v>0.01</v>
      </c>
    </row>
    <row r="16006" spans="1:10" customFormat="1" hidden="1" x14ac:dyDescent="0.25">
      <c r="A16006">
        <v>217</v>
      </c>
      <c r="B16006" t="s">
        <v>1374</v>
      </c>
      <c r="C16006" t="s">
        <v>1375</v>
      </c>
      <c r="D16006">
        <v>118001069178719</v>
      </c>
      <c r="E16006">
        <v>4498786213</v>
      </c>
      <c r="F16006">
        <v>79016938061</v>
      </c>
      <c r="G16006">
        <v>48</v>
      </c>
      <c r="H16006">
        <v>50000000000</v>
      </c>
      <c r="I16006">
        <v>340000000</v>
      </c>
      <c r="J16006">
        <v>0.05</v>
      </c>
    </row>
    <row r="16007" spans="1:10" customFormat="1" hidden="1" x14ac:dyDescent="0.25">
      <c r="A16007">
        <v>219</v>
      </c>
      <c r="B16007" t="s">
        <v>1127</v>
      </c>
      <c r="C16007" t="s">
        <v>1128</v>
      </c>
      <c r="D16007">
        <v>2184766065430</v>
      </c>
      <c r="E16007">
        <v>1</v>
      </c>
      <c r="F16007">
        <v>0</v>
      </c>
      <c r="G16007">
        <v>0</v>
      </c>
      <c r="H16007">
        <v>1000000000000</v>
      </c>
      <c r="I16007">
        <v>340000000</v>
      </c>
      <c r="J16007">
        <v>3.9E-2</v>
      </c>
    </row>
    <row r="16008" spans="1:10" customFormat="1" hidden="1" x14ac:dyDescent="0.25">
      <c r="A16008">
        <v>222</v>
      </c>
      <c r="B16008" t="s">
        <v>1356</v>
      </c>
      <c r="C16008" t="s">
        <v>1357</v>
      </c>
      <c r="D16008">
        <v>155632795641</v>
      </c>
      <c r="E16008">
        <v>1</v>
      </c>
      <c r="F16008">
        <v>0</v>
      </c>
      <c r="G16008">
        <v>0</v>
      </c>
      <c r="H16008">
        <v>80000000000</v>
      </c>
      <c r="I16008">
        <v>340000000</v>
      </c>
      <c r="J16008">
        <v>0.03</v>
      </c>
    </row>
    <row r="16009" spans="1:10" customFormat="1" hidden="1" x14ac:dyDescent="0.25">
      <c r="A16009">
        <v>221</v>
      </c>
      <c r="B16009" t="s">
        <v>1972</v>
      </c>
      <c r="C16009" t="s">
        <v>1973</v>
      </c>
      <c r="D16009">
        <v>0</v>
      </c>
      <c r="E16009">
        <v>0</v>
      </c>
      <c r="F16009">
        <v>0</v>
      </c>
      <c r="G16009">
        <v>0</v>
      </c>
      <c r="H16009">
        <v>200000000000</v>
      </c>
      <c r="I16009">
        <v>340000000</v>
      </c>
      <c r="J16009">
        <v>0.02</v>
      </c>
    </row>
    <row r="16010" spans="1:10" customFormat="1" hidden="1" x14ac:dyDescent="0.25">
      <c r="A16010">
        <v>216</v>
      </c>
      <c r="B16010" t="s">
        <v>1890</v>
      </c>
      <c r="C16010" t="s">
        <v>1891</v>
      </c>
      <c r="D16010">
        <v>5902095956745</v>
      </c>
      <c r="E16010">
        <v>1</v>
      </c>
      <c r="F16010">
        <v>0</v>
      </c>
      <c r="G16010">
        <v>0</v>
      </c>
      <c r="H16010">
        <v>505000000000</v>
      </c>
      <c r="I16010">
        <v>340000000</v>
      </c>
      <c r="J16010">
        <v>0.04</v>
      </c>
    </row>
    <row r="16011" spans="1:10" customFormat="1" hidden="1" x14ac:dyDescent="0.25">
      <c r="A16011">
        <v>218</v>
      </c>
      <c r="B16011" t="s">
        <v>1127</v>
      </c>
      <c r="C16011" t="s">
        <v>1128</v>
      </c>
      <c r="D16011">
        <v>2182216444696</v>
      </c>
      <c r="E16011">
        <v>1</v>
      </c>
      <c r="F16011">
        <v>0</v>
      </c>
      <c r="G16011">
        <v>0</v>
      </c>
      <c r="H16011">
        <v>1000000000000</v>
      </c>
      <c r="I16011">
        <v>340000000</v>
      </c>
      <c r="J16011">
        <v>3.9E-2</v>
      </c>
    </row>
    <row r="16012" spans="1:10" customFormat="1" hidden="1" x14ac:dyDescent="0.25">
      <c r="A16012">
        <v>222</v>
      </c>
      <c r="B16012" t="s">
        <v>1871</v>
      </c>
      <c r="C16012" t="s">
        <v>1872</v>
      </c>
      <c r="D16012">
        <v>2026633198899</v>
      </c>
      <c r="E16012">
        <v>340000000</v>
      </c>
      <c r="F16012">
        <v>1090952385</v>
      </c>
      <c r="G16012">
        <v>1</v>
      </c>
      <c r="H16012">
        <v>10000000000</v>
      </c>
      <c r="I16012">
        <v>340000000</v>
      </c>
      <c r="J16012">
        <v>0</v>
      </c>
    </row>
    <row r="16013" spans="1:10" customFormat="1" hidden="1" x14ac:dyDescent="0.25">
      <c r="A16013">
        <v>216</v>
      </c>
      <c r="B16013" t="s">
        <v>1619</v>
      </c>
      <c r="C16013" t="s">
        <v>1620</v>
      </c>
      <c r="D16013">
        <v>111093049495</v>
      </c>
      <c r="E16013">
        <v>1</v>
      </c>
      <c r="F16013">
        <v>0</v>
      </c>
      <c r="G16013">
        <v>0</v>
      </c>
      <c r="H16013">
        <v>10000000000</v>
      </c>
      <c r="I16013">
        <v>340000000</v>
      </c>
      <c r="J16013">
        <v>0.01</v>
      </c>
    </row>
    <row r="16014" spans="1:10" customFormat="1" hidden="1" x14ac:dyDescent="0.25">
      <c r="A16014">
        <v>217</v>
      </c>
      <c r="B16014" t="s">
        <v>1356</v>
      </c>
      <c r="C16014" t="s">
        <v>1357</v>
      </c>
      <c r="D16014">
        <v>166627022928</v>
      </c>
      <c r="E16014">
        <v>1</v>
      </c>
      <c r="F16014">
        <v>0</v>
      </c>
      <c r="G16014">
        <v>0</v>
      </c>
      <c r="H16014">
        <v>80000000000</v>
      </c>
      <c r="I16014">
        <v>340000000</v>
      </c>
      <c r="J16014">
        <v>0.03</v>
      </c>
    </row>
    <row r="16015" spans="1:10" customFormat="1" hidden="1" x14ac:dyDescent="0.25">
      <c r="A16015">
        <v>217</v>
      </c>
      <c r="B16015" t="s">
        <v>2244</v>
      </c>
      <c r="C16015" t="s">
        <v>2245</v>
      </c>
      <c r="D16015">
        <v>456007527063</v>
      </c>
      <c r="E16015">
        <v>1</v>
      </c>
      <c r="F16015">
        <v>0</v>
      </c>
      <c r="G16015">
        <v>0</v>
      </c>
      <c r="H16015">
        <v>375000000000</v>
      </c>
      <c r="I16015">
        <v>500000000</v>
      </c>
      <c r="J16015">
        <v>0</v>
      </c>
    </row>
    <row r="16016" spans="1:10" customFormat="1" hidden="1" x14ac:dyDescent="0.25">
      <c r="A16016">
        <v>218</v>
      </c>
      <c r="B16016" t="s">
        <v>1145</v>
      </c>
      <c r="C16016" t="s">
        <v>1146</v>
      </c>
      <c r="D16016">
        <v>40220849761178</v>
      </c>
      <c r="E16016">
        <v>2305174833</v>
      </c>
      <c r="F16016">
        <v>38975967523</v>
      </c>
      <c r="G16016">
        <v>25</v>
      </c>
      <c r="H16016">
        <v>100000000000</v>
      </c>
      <c r="I16016">
        <v>340000000</v>
      </c>
      <c r="J16016">
        <v>4.8000000000000001E-2</v>
      </c>
    </row>
    <row r="16017" spans="1:10" customFormat="1" hidden="1" x14ac:dyDescent="0.25">
      <c r="A16017">
        <v>219</v>
      </c>
      <c r="B16017" t="s">
        <v>1619</v>
      </c>
      <c r="C16017" t="s">
        <v>1620</v>
      </c>
      <c r="D16017">
        <v>32891307076</v>
      </c>
      <c r="E16017">
        <v>1</v>
      </c>
      <c r="F16017">
        <v>0</v>
      </c>
      <c r="G16017">
        <v>0</v>
      </c>
      <c r="H16017">
        <v>10000000000</v>
      </c>
      <c r="I16017">
        <v>340000000</v>
      </c>
      <c r="J16017">
        <v>0.01</v>
      </c>
    </row>
    <row r="16018" spans="1:10" customFormat="1" hidden="1" x14ac:dyDescent="0.25">
      <c r="A16018">
        <v>221</v>
      </c>
      <c r="B16018" t="s">
        <v>1844</v>
      </c>
      <c r="C16018" t="s">
        <v>1845</v>
      </c>
      <c r="D16018">
        <v>23586733503</v>
      </c>
      <c r="E16018">
        <v>1</v>
      </c>
      <c r="F16018">
        <v>0</v>
      </c>
      <c r="G16018">
        <v>0</v>
      </c>
      <c r="H16018">
        <v>15000000000</v>
      </c>
      <c r="I16018">
        <v>340000000</v>
      </c>
      <c r="J16018">
        <v>0</v>
      </c>
    </row>
    <row r="16019" spans="1:10" customFormat="1" hidden="1" x14ac:dyDescent="0.25">
      <c r="A16019">
        <v>217</v>
      </c>
      <c r="B16019" t="s">
        <v>1902</v>
      </c>
      <c r="C16019" t="s">
        <v>1903</v>
      </c>
      <c r="D16019">
        <v>5536047969014</v>
      </c>
      <c r="E16019">
        <v>340000000</v>
      </c>
      <c r="F16019">
        <v>1399812553</v>
      </c>
      <c r="G16019">
        <v>1</v>
      </c>
      <c r="H16019">
        <v>10000000000</v>
      </c>
      <c r="I16019">
        <v>340000000</v>
      </c>
      <c r="J16019">
        <v>0</v>
      </c>
    </row>
    <row r="16020" spans="1:10" customFormat="1" hidden="1" x14ac:dyDescent="0.25">
      <c r="A16020">
        <v>220</v>
      </c>
      <c r="B16020" t="s">
        <v>1619</v>
      </c>
      <c r="C16020" t="s">
        <v>1620</v>
      </c>
      <c r="D16020">
        <v>32891307076</v>
      </c>
      <c r="E16020">
        <v>1</v>
      </c>
      <c r="F16020">
        <v>0</v>
      </c>
      <c r="G16020">
        <v>0</v>
      </c>
      <c r="H16020">
        <v>10000000000</v>
      </c>
      <c r="I16020">
        <v>340000000</v>
      </c>
      <c r="J16020">
        <v>0.01</v>
      </c>
    </row>
    <row r="16021" spans="1:10" customFormat="1" hidden="1" x14ac:dyDescent="0.25">
      <c r="A16021">
        <v>222</v>
      </c>
      <c r="B16021" t="s">
        <v>158</v>
      </c>
      <c r="D16021">
        <v>0</v>
      </c>
      <c r="E16021">
        <v>1</v>
      </c>
      <c r="F16021">
        <v>0</v>
      </c>
      <c r="G16021">
        <v>0</v>
      </c>
      <c r="H16021">
        <v>2576822531</v>
      </c>
      <c r="I16021">
        <v>345000000</v>
      </c>
      <c r="J16021">
        <v>0.03</v>
      </c>
    </row>
    <row r="16022" spans="1:10" customFormat="1" hidden="1" x14ac:dyDescent="0.25">
      <c r="A16022">
        <v>221</v>
      </c>
      <c r="B16022" t="s">
        <v>2244</v>
      </c>
      <c r="C16022" t="s">
        <v>2245</v>
      </c>
      <c r="D16022">
        <v>422746241640</v>
      </c>
      <c r="E16022">
        <v>1</v>
      </c>
      <c r="F16022">
        <v>0</v>
      </c>
      <c r="G16022">
        <v>0</v>
      </c>
      <c r="H16022">
        <v>375000000000</v>
      </c>
      <c r="I16022">
        <v>500000000</v>
      </c>
      <c r="J16022">
        <v>0</v>
      </c>
    </row>
    <row r="16023" spans="1:10" customFormat="1" hidden="1" x14ac:dyDescent="0.25">
      <c r="A16023">
        <v>221</v>
      </c>
      <c r="B16023" t="s">
        <v>1145</v>
      </c>
      <c r="C16023" t="s">
        <v>1146</v>
      </c>
      <c r="D16023">
        <v>39785330795665</v>
      </c>
      <c r="E16023">
        <v>2172309925</v>
      </c>
      <c r="F16023">
        <v>36340813531</v>
      </c>
      <c r="G16023">
        <v>26</v>
      </c>
      <c r="H16023">
        <v>100000000000</v>
      </c>
      <c r="I16023">
        <v>340000000</v>
      </c>
      <c r="J16023">
        <v>4.8000000000000001E-2</v>
      </c>
    </row>
    <row r="16024" spans="1:10" customFormat="1" hidden="1" x14ac:dyDescent="0.25">
      <c r="A16024">
        <v>211</v>
      </c>
      <c r="B16024" t="s">
        <v>1974</v>
      </c>
      <c r="C16024" t="s">
        <v>1975</v>
      </c>
      <c r="D16024">
        <v>145269836943804</v>
      </c>
      <c r="E16024">
        <v>5927769735</v>
      </c>
      <c r="F16024">
        <v>106167624975</v>
      </c>
      <c r="G16024">
        <v>36</v>
      </c>
      <c r="H16024">
        <v>50000000000</v>
      </c>
      <c r="I16024">
        <v>340000000</v>
      </c>
      <c r="J16024">
        <v>0.05</v>
      </c>
    </row>
    <row r="16025" spans="1:10" customFormat="1" hidden="1" x14ac:dyDescent="0.25">
      <c r="A16025">
        <v>211</v>
      </c>
      <c r="B16025" t="s">
        <v>404</v>
      </c>
      <c r="C16025" t="s">
        <v>405</v>
      </c>
      <c r="D16025">
        <v>9715518887810</v>
      </c>
      <c r="E16025">
        <v>483136776</v>
      </c>
      <c r="F16025">
        <v>7013702049</v>
      </c>
      <c r="G16025">
        <v>5</v>
      </c>
      <c r="H16025">
        <v>50000000000</v>
      </c>
      <c r="I16025">
        <v>340000000</v>
      </c>
      <c r="J16025">
        <v>0.02</v>
      </c>
    </row>
    <row r="16026" spans="1:10" customFormat="1" hidden="1" x14ac:dyDescent="0.25">
      <c r="A16026">
        <v>213</v>
      </c>
      <c r="B16026" t="s">
        <v>1733</v>
      </c>
      <c r="C16026" t="s">
        <v>1734</v>
      </c>
      <c r="D16026">
        <v>49630342053</v>
      </c>
      <c r="E16026">
        <v>1</v>
      </c>
      <c r="F16026">
        <v>0</v>
      </c>
      <c r="G16026">
        <v>0</v>
      </c>
      <c r="H16026">
        <v>100002817955</v>
      </c>
      <c r="I16026">
        <v>345000000</v>
      </c>
      <c r="J16026">
        <v>4.2000000000000003E-2</v>
      </c>
    </row>
    <row r="16027" spans="1:10" customFormat="1" hidden="1" x14ac:dyDescent="0.25">
      <c r="A16027">
        <v>213</v>
      </c>
      <c r="B16027" t="s">
        <v>1749</v>
      </c>
      <c r="C16027" t="s">
        <v>182</v>
      </c>
      <c r="D16027">
        <v>46222714276</v>
      </c>
      <c r="E16027">
        <v>1</v>
      </c>
      <c r="F16027">
        <v>0</v>
      </c>
      <c r="G16027">
        <v>0</v>
      </c>
      <c r="H16027">
        <v>20000000000</v>
      </c>
      <c r="I16027">
        <v>340000000</v>
      </c>
      <c r="J16027">
        <v>7.0000000000000001E-3</v>
      </c>
    </row>
    <row r="16028" spans="1:10" customFormat="1" hidden="1" x14ac:dyDescent="0.25">
      <c r="A16028">
        <v>213</v>
      </c>
      <c r="B16028" t="s">
        <v>944</v>
      </c>
      <c r="C16028" t="s">
        <v>945</v>
      </c>
      <c r="D16028">
        <v>76551748182114</v>
      </c>
      <c r="E16028">
        <v>3213642150</v>
      </c>
      <c r="F16028">
        <v>54599200856</v>
      </c>
      <c r="G16028">
        <v>28</v>
      </c>
      <c r="H16028">
        <v>50000000000</v>
      </c>
      <c r="I16028">
        <v>340000000</v>
      </c>
      <c r="J16028">
        <v>0.05</v>
      </c>
    </row>
    <row r="16029" spans="1:10" customFormat="1" hidden="1" x14ac:dyDescent="0.25">
      <c r="A16029">
        <v>216</v>
      </c>
      <c r="B16029" t="s">
        <v>1392</v>
      </c>
      <c r="C16029" t="s">
        <v>1393</v>
      </c>
      <c r="D16029">
        <v>220333445336</v>
      </c>
      <c r="E16029">
        <v>1</v>
      </c>
      <c r="F16029">
        <v>0</v>
      </c>
      <c r="G16029">
        <v>0</v>
      </c>
      <c r="H16029">
        <v>17000000000</v>
      </c>
      <c r="I16029">
        <v>500000000</v>
      </c>
      <c r="J16029">
        <v>0.03</v>
      </c>
    </row>
    <row r="16030" spans="1:10" customFormat="1" hidden="1" x14ac:dyDescent="0.25">
      <c r="A16030">
        <v>219</v>
      </c>
      <c r="B16030" t="s">
        <v>1252</v>
      </c>
      <c r="C16030" t="s">
        <v>1253</v>
      </c>
      <c r="D16030">
        <v>1841075911714</v>
      </c>
      <c r="E16030">
        <v>1</v>
      </c>
      <c r="F16030">
        <v>0</v>
      </c>
      <c r="G16030">
        <v>0</v>
      </c>
      <c r="H16030">
        <v>1033736000000</v>
      </c>
      <c r="I16030">
        <v>340000000</v>
      </c>
      <c r="J16030">
        <v>3.2000000000000001E-2</v>
      </c>
    </row>
    <row r="16031" spans="1:10" customFormat="1" hidden="1" x14ac:dyDescent="0.25">
      <c r="A16031">
        <v>220</v>
      </c>
      <c r="B16031" t="s">
        <v>1147</v>
      </c>
      <c r="C16031" t="s">
        <v>1148</v>
      </c>
      <c r="D16031">
        <v>1249789563189</v>
      </c>
      <c r="E16031">
        <v>340000000</v>
      </c>
      <c r="F16031">
        <v>2728711253</v>
      </c>
      <c r="G16031">
        <v>2</v>
      </c>
      <c r="H16031">
        <v>10000000000</v>
      </c>
      <c r="I16031">
        <v>340000000</v>
      </c>
      <c r="J16031">
        <v>0</v>
      </c>
    </row>
    <row r="16032" spans="1:10" customFormat="1" hidden="1" x14ac:dyDescent="0.25">
      <c r="A16032">
        <v>216</v>
      </c>
      <c r="B16032" t="s">
        <v>615</v>
      </c>
      <c r="C16032" t="s">
        <v>616</v>
      </c>
      <c r="D16032">
        <v>0</v>
      </c>
      <c r="E16032">
        <v>0</v>
      </c>
      <c r="F16032">
        <v>0</v>
      </c>
      <c r="G16032">
        <v>0</v>
      </c>
      <c r="H16032">
        <v>100000000000</v>
      </c>
      <c r="I16032">
        <v>340000000</v>
      </c>
      <c r="J16032">
        <v>0.03</v>
      </c>
    </row>
    <row r="16033" spans="1:13" hidden="1" x14ac:dyDescent="0.25">
      <c r="A16033">
        <v>217</v>
      </c>
      <c r="B16033" t="s">
        <v>1799</v>
      </c>
      <c r="C16033" t="s">
        <v>1800</v>
      </c>
      <c r="D16033">
        <v>0</v>
      </c>
      <c r="E16033">
        <v>0</v>
      </c>
      <c r="F16033">
        <v>0</v>
      </c>
      <c r="G16033">
        <v>0</v>
      </c>
      <c r="H16033">
        <v>100000000</v>
      </c>
      <c r="I16033">
        <v>345000000</v>
      </c>
      <c r="J16033">
        <v>8.9999999999999993E-3</v>
      </c>
      <c r="M16033"/>
    </row>
    <row r="16034" spans="1:13" hidden="1" x14ac:dyDescent="0.25">
      <c r="A16034">
        <v>219</v>
      </c>
      <c r="B16034" t="s">
        <v>1799</v>
      </c>
      <c r="C16034" t="s">
        <v>1800</v>
      </c>
      <c r="D16034">
        <v>0</v>
      </c>
      <c r="E16034">
        <v>0</v>
      </c>
      <c r="F16034">
        <v>0</v>
      </c>
      <c r="G16034">
        <v>0</v>
      </c>
      <c r="H16034">
        <v>100000000</v>
      </c>
      <c r="I16034">
        <v>345000000</v>
      </c>
      <c r="J16034">
        <v>8.9999999999999993E-3</v>
      </c>
      <c r="M16034"/>
    </row>
    <row r="16035" spans="1:13" hidden="1" x14ac:dyDescent="0.25">
      <c r="A16035">
        <v>222</v>
      </c>
      <c r="B16035" t="s">
        <v>1799</v>
      </c>
      <c r="C16035" t="s">
        <v>1800</v>
      </c>
      <c r="D16035">
        <v>0</v>
      </c>
      <c r="E16035">
        <v>0</v>
      </c>
      <c r="F16035">
        <v>0</v>
      </c>
      <c r="G16035">
        <v>0</v>
      </c>
      <c r="H16035">
        <v>100000000</v>
      </c>
      <c r="I16035">
        <v>345000000</v>
      </c>
      <c r="J16035">
        <v>8.9999999999999993E-3</v>
      </c>
      <c r="M16035"/>
    </row>
    <row r="16036" spans="1:13" hidden="1" x14ac:dyDescent="0.25">
      <c r="A16036">
        <v>224</v>
      </c>
      <c r="B16036" t="s">
        <v>2565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340000000</v>
      </c>
      <c r="J16036" s="127">
        <v>1</v>
      </c>
      <c r="M16036"/>
    </row>
    <row r="16037" spans="1:13" hidden="1" x14ac:dyDescent="0.25">
      <c r="A16037">
        <v>220</v>
      </c>
      <c r="B16037" t="s">
        <v>1733</v>
      </c>
      <c r="C16037" t="s">
        <v>1734</v>
      </c>
      <c r="D16037">
        <v>99823411</v>
      </c>
      <c r="E16037">
        <v>1</v>
      </c>
      <c r="F16037">
        <v>0</v>
      </c>
      <c r="G16037">
        <v>0</v>
      </c>
      <c r="H16037">
        <v>100002817955</v>
      </c>
      <c r="I16037">
        <v>345000000</v>
      </c>
      <c r="J16037">
        <v>4.2000000000000003E-2</v>
      </c>
      <c r="M16037"/>
    </row>
    <row r="16038" spans="1:13" hidden="1" x14ac:dyDescent="0.25">
      <c r="A16038">
        <v>221</v>
      </c>
      <c r="B16038" t="s">
        <v>1749</v>
      </c>
      <c r="C16038" t="s">
        <v>182</v>
      </c>
      <c r="D16038">
        <v>42560763144</v>
      </c>
      <c r="E16038">
        <v>1</v>
      </c>
      <c r="F16038">
        <v>0</v>
      </c>
      <c r="G16038">
        <v>0</v>
      </c>
      <c r="H16038">
        <v>20000000000</v>
      </c>
      <c r="I16038">
        <v>340000000</v>
      </c>
      <c r="J16038">
        <v>7.0000000000000001E-3</v>
      </c>
      <c r="M16038"/>
    </row>
    <row r="16039" spans="1:13" hidden="1" x14ac:dyDescent="0.25">
      <c r="A16039">
        <v>213</v>
      </c>
      <c r="B16039" t="s">
        <v>1392</v>
      </c>
      <c r="C16039" t="s">
        <v>1393</v>
      </c>
      <c r="D16039">
        <v>222333620473</v>
      </c>
      <c r="E16039">
        <v>1</v>
      </c>
      <c r="F16039">
        <v>0</v>
      </c>
      <c r="G16039">
        <v>0</v>
      </c>
      <c r="H16039">
        <v>17000000000</v>
      </c>
      <c r="I16039">
        <v>500000000</v>
      </c>
      <c r="J16039">
        <v>0.03</v>
      </c>
      <c r="M16039"/>
    </row>
    <row r="16040" spans="1:13" hidden="1" x14ac:dyDescent="0.25">
      <c r="A16040">
        <v>218</v>
      </c>
      <c r="B16040" t="s">
        <v>1749</v>
      </c>
      <c r="C16040" t="s">
        <v>182</v>
      </c>
      <c r="D16040">
        <v>43607342069</v>
      </c>
      <c r="E16040">
        <v>1</v>
      </c>
      <c r="F16040">
        <v>0</v>
      </c>
      <c r="G16040">
        <v>0</v>
      </c>
      <c r="H16040">
        <v>40000000000</v>
      </c>
      <c r="I16040">
        <v>340000000</v>
      </c>
      <c r="J16040">
        <v>7.0000000000000001E-3</v>
      </c>
      <c r="M16040"/>
    </row>
    <row r="16041" spans="1:13" hidden="1" x14ac:dyDescent="0.25">
      <c r="A16041">
        <v>220</v>
      </c>
      <c r="B16041" t="s">
        <v>1703</v>
      </c>
      <c r="C16041" t="s">
        <v>1704</v>
      </c>
      <c r="D16041">
        <v>44854163835355</v>
      </c>
      <c r="E16041">
        <v>1294731880</v>
      </c>
      <c r="F16041">
        <v>26323321844</v>
      </c>
      <c r="G16041">
        <v>18</v>
      </c>
      <c r="H16041">
        <v>1000000000</v>
      </c>
      <c r="I16041">
        <v>340000000</v>
      </c>
      <c r="J16041">
        <v>3.5000000000000003E-2</v>
      </c>
      <c r="M16041"/>
    </row>
    <row r="16042" spans="1:13" x14ac:dyDescent="0.25">
      <c r="A16042">
        <v>224</v>
      </c>
      <c r="B16042" t="s">
        <v>445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 s="127">
        <v>0</v>
      </c>
    </row>
    <row r="16043" spans="1:13" hidden="1" x14ac:dyDescent="0.25">
      <c r="A16043">
        <v>214</v>
      </c>
      <c r="B16043" t="s">
        <v>1252</v>
      </c>
      <c r="C16043" t="s">
        <v>1253</v>
      </c>
      <c r="D16043">
        <v>2311130764751</v>
      </c>
      <c r="E16043">
        <v>456035861</v>
      </c>
      <c r="F16043">
        <v>3510084811</v>
      </c>
      <c r="G16043">
        <v>2</v>
      </c>
      <c r="H16043">
        <v>1033736000000</v>
      </c>
      <c r="I16043">
        <v>340000000</v>
      </c>
      <c r="J16043">
        <v>3.2000000000000001E-2</v>
      </c>
      <c r="M16043"/>
    </row>
    <row r="16044" spans="1:13" hidden="1" x14ac:dyDescent="0.25">
      <c r="A16044">
        <v>218</v>
      </c>
      <c r="B16044" t="s">
        <v>2350</v>
      </c>
      <c r="C16044" t="s">
        <v>2351</v>
      </c>
      <c r="D16044">
        <v>932917632278</v>
      </c>
      <c r="E16044">
        <v>399241451</v>
      </c>
      <c r="F16044">
        <v>2902831104</v>
      </c>
      <c r="G16044">
        <v>2</v>
      </c>
      <c r="H16044">
        <v>10101211716</v>
      </c>
      <c r="I16044">
        <v>340000000</v>
      </c>
      <c r="J16044">
        <v>0.02</v>
      </c>
      <c r="M16044"/>
    </row>
    <row r="16045" spans="1:13" hidden="1" x14ac:dyDescent="0.25">
      <c r="A16045">
        <v>221</v>
      </c>
      <c r="B16045" t="s">
        <v>1392</v>
      </c>
      <c r="C16045" t="s">
        <v>1393</v>
      </c>
      <c r="D16045">
        <v>222073271911</v>
      </c>
      <c r="E16045">
        <v>1</v>
      </c>
      <c r="F16045">
        <v>0</v>
      </c>
      <c r="G16045">
        <v>0</v>
      </c>
      <c r="H16045">
        <v>17000000000</v>
      </c>
      <c r="I16045">
        <v>500000000</v>
      </c>
      <c r="J16045">
        <v>0.03</v>
      </c>
      <c r="M16045"/>
    </row>
    <row r="16046" spans="1:13" hidden="1" x14ac:dyDescent="0.25">
      <c r="A16046">
        <v>222</v>
      </c>
      <c r="B16046" t="s">
        <v>1252</v>
      </c>
      <c r="C16046" t="s">
        <v>1253</v>
      </c>
      <c r="D16046">
        <v>1922794549881</v>
      </c>
      <c r="E16046">
        <v>1</v>
      </c>
      <c r="F16046">
        <v>0</v>
      </c>
      <c r="G16046">
        <v>0</v>
      </c>
      <c r="H16046">
        <v>1033736000000</v>
      </c>
      <c r="I16046">
        <v>340000000</v>
      </c>
      <c r="J16046">
        <v>3.2000000000000001E-2</v>
      </c>
      <c r="M16046"/>
    </row>
    <row r="16047" spans="1:13" hidden="1" x14ac:dyDescent="0.25">
      <c r="A16047">
        <v>214</v>
      </c>
      <c r="B16047" t="s">
        <v>1703</v>
      </c>
      <c r="C16047" t="s">
        <v>1704</v>
      </c>
      <c r="D16047">
        <v>24978946677451</v>
      </c>
      <c r="E16047">
        <v>882904960</v>
      </c>
      <c r="F16047">
        <v>14968665337</v>
      </c>
      <c r="G16047">
        <v>8</v>
      </c>
      <c r="H16047">
        <v>1000000000</v>
      </c>
      <c r="I16047">
        <v>340000000</v>
      </c>
      <c r="J16047">
        <v>3.5000000000000003E-2</v>
      </c>
      <c r="M16047"/>
    </row>
    <row r="16048" spans="1:13" hidden="1" x14ac:dyDescent="0.25">
      <c r="A16048">
        <v>215</v>
      </c>
      <c r="B16048" t="s">
        <v>1640</v>
      </c>
      <c r="C16048" t="s">
        <v>1641</v>
      </c>
      <c r="D16048">
        <v>19895021010828</v>
      </c>
      <c r="E16048">
        <v>340000000</v>
      </c>
      <c r="F16048">
        <v>7105293801</v>
      </c>
      <c r="G16048">
        <v>4</v>
      </c>
      <c r="H16048">
        <v>487214132358</v>
      </c>
      <c r="I16048">
        <v>340000000</v>
      </c>
      <c r="J16048">
        <v>0</v>
      </c>
      <c r="M16048"/>
    </row>
    <row r="16049" spans="1:13" hidden="1" x14ac:dyDescent="0.25">
      <c r="A16049">
        <v>219</v>
      </c>
      <c r="B16049" t="s">
        <v>1392</v>
      </c>
      <c r="C16049" t="s">
        <v>1393</v>
      </c>
      <c r="D16049">
        <v>220333445336</v>
      </c>
      <c r="E16049">
        <v>1</v>
      </c>
      <c r="F16049">
        <v>0</v>
      </c>
      <c r="G16049">
        <v>0</v>
      </c>
      <c r="H16049">
        <v>17000000000</v>
      </c>
      <c r="I16049">
        <v>500000000</v>
      </c>
      <c r="J16049">
        <v>0.03</v>
      </c>
      <c r="M16049"/>
    </row>
    <row r="16050" spans="1:13" hidden="1" x14ac:dyDescent="0.25">
      <c r="A16050">
        <v>223</v>
      </c>
      <c r="B16050" t="s">
        <v>404</v>
      </c>
      <c r="C16050" t="s">
        <v>405</v>
      </c>
      <c r="D16050">
        <v>12513939426565</v>
      </c>
      <c r="E16050">
        <v>555968861</v>
      </c>
      <c r="F16050">
        <v>10582474200</v>
      </c>
      <c r="G16050">
        <v>8</v>
      </c>
      <c r="H16050">
        <v>820000000000</v>
      </c>
      <c r="I16050">
        <v>340000000</v>
      </c>
      <c r="J16050">
        <v>0.02</v>
      </c>
      <c r="M16050"/>
    </row>
    <row r="16051" spans="1:13" hidden="1" x14ac:dyDescent="0.25">
      <c r="A16051">
        <v>216</v>
      </c>
      <c r="B16051" t="s">
        <v>719</v>
      </c>
      <c r="C16051" t="s">
        <v>720</v>
      </c>
      <c r="D16051">
        <v>1655033098195</v>
      </c>
      <c r="E16051">
        <v>1</v>
      </c>
      <c r="F16051">
        <v>0</v>
      </c>
      <c r="G16051">
        <v>0</v>
      </c>
      <c r="H16051">
        <v>250000000000</v>
      </c>
      <c r="I16051">
        <v>340000000</v>
      </c>
      <c r="J16051">
        <v>2.5000000000000001E-2</v>
      </c>
      <c r="M16051"/>
    </row>
    <row r="16052" spans="1:13" hidden="1" x14ac:dyDescent="0.25">
      <c r="A16052">
        <v>221</v>
      </c>
      <c r="B16052" t="s">
        <v>1147</v>
      </c>
      <c r="C16052" t="s">
        <v>1148</v>
      </c>
      <c r="D16052">
        <v>1231493044575</v>
      </c>
      <c r="E16052">
        <v>340000000</v>
      </c>
      <c r="F16052">
        <v>1141086307</v>
      </c>
      <c r="G16052">
        <v>1</v>
      </c>
      <c r="H16052">
        <v>10000000000</v>
      </c>
      <c r="I16052">
        <v>340000000</v>
      </c>
      <c r="J16052">
        <v>0</v>
      </c>
      <c r="M16052"/>
    </row>
    <row r="16053" spans="1:13" x14ac:dyDescent="0.25">
      <c r="A16053">
        <v>224</v>
      </c>
      <c r="B16053" t="s">
        <v>2472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 s="127">
        <v>0</v>
      </c>
    </row>
    <row r="16054" spans="1:13" hidden="1" x14ac:dyDescent="0.25">
      <c r="A16054">
        <v>216</v>
      </c>
      <c r="B16054" t="s">
        <v>1974</v>
      </c>
      <c r="C16054" t="s">
        <v>1975</v>
      </c>
      <c r="D16054">
        <v>144324134547862</v>
      </c>
      <c r="E16054">
        <v>5964913863</v>
      </c>
      <c r="F16054">
        <v>106873363415</v>
      </c>
      <c r="G16054">
        <v>62</v>
      </c>
      <c r="H16054">
        <v>50000000000</v>
      </c>
      <c r="I16054">
        <v>340000000</v>
      </c>
      <c r="J16054">
        <v>0.05</v>
      </c>
      <c r="M16054"/>
    </row>
    <row r="16055" spans="1:13" hidden="1" x14ac:dyDescent="0.25">
      <c r="A16055">
        <v>217</v>
      </c>
      <c r="B16055" t="s">
        <v>1733</v>
      </c>
      <c r="C16055" t="s">
        <v>1734</v>
      </c>
      <c r="D16055">
        <v>25769173210</v>
      </c>
      <c r="E16055">
        <v>1</v>
      </c>
      <c r="F16055">
        <v>0</v>
      </c>
      <c r="G16055">
        <v>0</v>
      </c>
      <c r="H16055">
        <v>100002817955</v>
      </c>
      <c r="I16055">
        <v>345000000</v>
      </c>
      <c r="J16055">
        <v>4.2000000000000003E-2</v>
      </c>
      <c r="M16055"/>
    </row>
    <row r="16056" spans="1:13" hidden="1" x14ac:dyDescent="0.25">
      <c r="A16056">
        <v>220</v>
      </c>
      <c r="B16056" t="s">
        <v>1362</v>
      </c>
      <c r="C16056" t="s">
        <v>1363</v>
      </c>
      <c r="D16056">
        <v>438761737622</v>
      </c>
      <c r="E16056">
        <v>351943553</v>
      </c>
      <c r="F16056">
        <v>1182411753</v>
      </c>
      <c r="G16056">
        <v>1</v>
      </c>
      <c r="H16056">
        <v>10000000000</v>
      </c>
      <c r="I16056">
        <v>340000000</v>
      </c>
      <c r="J16056">
        <v>0.01</v>
      </c>
      <c r="M16056"/>
    </row>
    <row r="16057" spans="1:13" hidden="1" x14ac:dyDescent="0.25">
      <c r="A16057">
        <v>221</v>
      </c>
      <c r="B16057" t="s">
        <v>719</v>
      </c>
      <c r="C16057" t="s">
        <v>720</v>
      </c>
      <c r="D16057">
        <v>1754984110482</v>
      </c>
      <c r="E16057">
        <v>1</v>
      </c>
      <c r="F16057">
        <v>0</v>
      </c>
      <c r="G16057">
        <v>0</v>
      </c>
      <c r="H16057">
        <v>250000000000</v>
      </c>
      <c r="I16057">
        <v>340000000</v>
      </c>
      <c r="J16057">
        <v>2.5000000000000001E-2</v>
      </c>
      <c r="M16057"/>
    </row>
    <row r="16058" spans="1:13" hidden="1" x14ac:dyDescent="0.25">
      <c r="A16058">
        <v>218</v>
      </c>
      <c r="B16058" t="s">
        <v>719</v>
      </c>
      <c r="C16058" t="s">
        <v>720</v>
      </c>
      <c r="D16058">
        <v>1658871865879</v>
      </c>
      <c r="E16058">
        <v>414075438</v>
      </c>
      <c r="F16058">
        <v>2888942112</v>
      </c>
      <c r="G16058">
        <v>2</v>
      </c>
      <c r="H16058">
        <v>250000000000</v>
      </c>
      <c r="I16058">
        <v>340000000</v>
      </c>
      <c r="J16058">
        <v>2.5000000000000001E-2</v>
      </c>
      <c r="M16058"/>
    </row>
    <row r="16059" spans="1:13" hidden="1" x14ac:dyDescent="0.25">
      <c r="A16059">
        <v>219</v>
      </c>
      <c r="B16059" t="s">
        <v>1640</v>
      </c>
      <c r="C16059" t="s">
        <v>1641</v>
      </c>
      <c r="D16059">
        <v>22710788763557</v>
      </c>
      <c r="E16059">
        <v>340000000</v>
      </c>
      <c r="F16059">
        <v>23979469442</v>
      </c>
      <c r="G16059">
        <v>15</v>
      </c>
      <c r="H16059">
        <v>487214132358</v>
      </c>
      <c r="I16059">
        <v>340000000</v>
      </c>
      <c r="J16059">
        <v>0</v>
      </c>
      <c r="M16059"/>
    </row>
    <row r="16060" spans="1:13" hidden="1" x14ac:dyDescent="0.25">
      <c r="A16060">
        <v>221</v>
      </c>
      <c r="B16060" t="s">
        <v>404</v>
      </c>
      <c r="C16060" t="s">
        <v>405</v>
      </c>
      <c r="D16060">
        <v>13878475000754</v>
      </c>
      <c r="E16060">
        <v>481468327</v>
      </c>
      <c r="F16060">
        <v>6931948043</v>
      </c>
      <c r="G16060">
        <v>5</v>
      </c>
      <c r="H16060">
        <v>820000000000</v>
      </c>
      <c r="I16060">
        <v>340000000</v>
      </c>
      <c r="J16060">
        <v>0.02</v>
      </c>
      <c r="M16060"/>
    </row>
    <row r="16061" spans="1:13" hidden="1" x14ac:dyDescent="0.25">
      <c r="A16061">
        <v>222</v>
      </c>
      <c r="B16061" t="s">
        <v>1749</v>
      </c>
      <c r="C16061" t="s">
        <v>182</v>
      </c>
      <c r="D16061">
        <v>42560763144</v>
      </c>
      <c r="E16061">
        <v>1</v>
      </c>
      <c r="F16061">
        <v>0</v>
      </c>
      <c r="G16061">
        <v>0</v>
      </c>
      <c r="H16061">
        <v>20000000000</v>
      </c>
      <c r="I16061">
        <v>340000000</v>
      </c>
      <c r="J16061">
        <v>7.0000000000000001E-3</v>
      </c>
      <c r="M16061"/>
    </row>
    <row r="16062" spans="1:13" x14ac:dyDescent="0.25">
      <c r="A16062">
        <v>224</v>
      </c>
      <c r="B16062" t="s">
        <v>1092</v>
      </c>
      <c r="C16062" t="s">
        <v>720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s="127">
        <v>0</v>
      </c>
    </row>
    <row r="16063" spans="1:13" hidden="1" x14ac:dyDescent="0.25">
      <c r="A16063">
        <v>211</v>
      </c>
      <c r="B16063" t="s">
        <v>852</v>
      </c>
      <c r="C16063" t="s">
        <v>853</v>
      </c>
      <c r="D16063">
        <v>5246838834555</v>
      </c>
      <c r="E16063">
        <v>414179044</v>
      </c>
      <c r="F16063">
        <v>3634773170</v>
      </c>
      <c r="G16063">
        <v>3</v>
      </c>
      <c r="H16063">
        <v>105000000000</v>
      </c>
      <c r="I16063">
        <v>340000000</v>
      </c>
      <c r="J16063">
        <v>0.02</v>
      </c>
      <c r="M16063"/>
    </row>
    <row r="16064" spans="1:13" hidden="1" x14ac:dyDescent="0.25">
      <c r="A16064">
        <v>211</v>
      </c>
      <c r="B16064" t="s">
        <v>1163</v>
      </c>
      <c r="C16064" t="s">
        <v>1164</v>
      </c>
      <c r="D16064">
        <v>9497035919</v>
      </c>
      <c r="E16064">
        <v>1</v>
      </c>
      <c r="F16064">
        <v>0</v>
      </c>
      <c r="G16064">
        <v>0</v>
      </c>
      <c r="H16064">
        <v>8880000000</v>
      </c>
      <c r="I16064">
        <v>345000000</v>
      </c>
      <c r="J16064">
        <v>0.02</v>
      </c>
      <c r="M16064"/>
    </row>
    <row r="16065" spans="1:13" hidden="1" x14ac:dyDescent="0.25">
      <c r="A16065">
        <v>212</v>
      </c>
      <c r="B16065" t="s">
        <v>2441</v>
      </c>
      <c r="C16065" t="s">
        <v>2442</v>
      </c>
      <c r="D16065">
        <v>110000115465745</v>
      </c>
      <c r="E16065">
        <v>17218853842</v>
      </c>
      <c r="F16065">
        <v>67515415368</v>
      </c>
      <c r="G16065">
        <v>39</v>
      </c>
      <c r="H16065">
        <v>0</v>
      </c>
      <c r="I16065">
        <v>340000000</v>
      </c>
      <c r="J16065">
        <v>0.2</v>
      </c>
      <c r="M16065"/>
    </row>
    <row r="16066" spans="1:13" hidden="1" x14ac:dyDescent="0.25">
      <c r="A16066">
        <v>213</v>
      </c>
      <c r="B16066" t="s">
        <v>852</v>
      </c>
      <c r="C16066" t="s">
        <v>853</v>
      </c>
      <c r="D16066">
        <v>9345446589051</v>
      </c>
      <c r="E16066">
        <v>340000000</v>
      </c>
      <c r="F16066">
        <v>1725030162</v>
      </c>
      <c r="G16066">
        <v>1</v>
      </c>
      <c r="H16066">
        <v>150000000000</v>
      </c>
      <c r="I16066">
        <v>340000000</v>
      </c>
      <c r="J16066">
        <v>0</v>
      </c>
      <c r="M16066"/>
    </row>
    <row r="16067" spans="1:13" hidden="1" x14ac:dyDescent="0.25">
      <c r="A16067">
        <v>213</v>
      </c>
      <c r="B16067" t="s">
        <v>1163</v>
      </c>
      <c r="C16067" t="s">
        <v>1164</v>
      </c>
      <c r="D16067">
        <v>711642506459</v>
      </c>
      <c r="E16067">
        <v>1</v>
      </c>
      <c r="F16067">
        <v>0</v>
      </c>
      <c r="G16067">
        <v>0</v>
      </c>
      <c r="H16067">
        <v>9000000000</v>
      </c>
      <c r="I16067">
        <v>340000000</v>
      </c>
      <c r="J16067">
        <v>0.01</v>
      </c>
      <c r="M16067"/>
    </row>
    <row r="16068" spans="1:13" hidden="1" x14ac:dyDescent="0.25">
      <c r="A16068">
        <v>220</v>
      </c>
      <c r="B16068" t="s">
        <v>2443</v>
      </c>
      <c r="C16068" t="s">
        <v>2444</v>
      </c>
      <c r="D16068">
        <v>38403907543877</v>
      </c>
      <c r="E16068">
        <v>1870506545</v>
      </c>
      <c r="F16068">
        <v>30355046486</v>
      </c>
      <c r="G16068">
        <v>21</v>
      </c>
      <c r="H16068">
        <v>100000000000</v>
      </c>
      <c r="I16068">
        <v>340000000</v>
      </c>
      <c r="J16068">
        <v>4.8000000000000001E-2</v>
      </c>
      <c r="M16068"/>
    </row>
    <row r="16069" spans="1:13" hidden="1" x14ac:dyDescent="0.25">
      <c r="A16069">
        <v>214</v>
      </c>
      <c r="B16069" t="s">
        <v>852</v>
      </c>
      <c r="C16069" t="s">
        <v>853</v>
      </c>
      <c r="D16069">
        <v>10499230912366</v>
      </c>
      <c r="E16069">
        <v>340000000</v>
      </c>
      <c r="F16069">
        <v>11551151179</v>
      </c>
      <c r="G16069">
        <v>6</v>
      </c>
      <c r="H16069">
        <v>150000000000</v>
      </c>
      <c r="I16069">
        <v>340000000</v>
      </c>
      <c r="J16069">
        <v>0</v>
      </c>
      <c r="M16069"/>
    </row>
    <row r="16070" spans="1:13" hidden="1" x14ac:dyDescent="0.25">
      <c r="A16070">
        <v>223</v>
      </c>
      <c r="B16070" t="s">
        <v>2390</v>
      </c>
      <c r="C16070" t="s">
        <v>2391</v>
      </c>
      <c r="D16070">
        <v>2075205646359</v>
      </c>
      <c r="E16070">
        <v>1</v>
      </c>
      <c r="F16070">
        <v>0</v>
      </c>
      <c r="G16070">
        <v>0</v>
      </c>
      <c r="H16070">
        <v>10000000000</v>
      </c>
      <c r="I16070">
        <v>340000000</v>
      </c>
      <c r="J16070">
        <v>0</v>
      </c>
      <c r="M16070"/>
    </row>
    <row r="16071" spans="1:13" hidden="1" x14ac:dyDescent="0.25">
      <c r="A16071">
        <v>217</v>
      </c>
      <c r="B16071" t="s">
        <v>1054</v>
      </c>
      <c r="D16071">
        <v>2915210</v>
      </c>
      <c r="E16071">
        <v>1</v>
      </c>
      <c r="F16071">
        <v>0</v>
      </c>
      <c r="G16071">
        <v>0</v>
      </c>
      <c r="H16071">
        <v>10000000000</v>
      </c>
      <c r="I16071">
        <v>340000000</v>
      </c>
      <c r="J16071">
        <v>0.02</v>
      </c>
      <c r="M16071"/>
    </row>
    <row r="16072" spans="1:13" x14ac:dyDescent="0.25">
      <c r="A16072">
        <v>224</v>
      </c>
      <c r="B16072" t="s">
        <v>2707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 s="127">
        <v>0</v>
      </c>
    </row>
    <row r="16073" spans="1:13" hidden="1" x14ac:dyDescent="0.25">
      <c r="A16073">
        <v>218</v>
      </c>
      <c r="B16073" t="s">
        <v>2441</v>
      </c>
      <c r="C16073" t="s">
        <v>2442</v>
      </c>
      <c r="D16073">
        <v>110389102782242</v>
      </c>
      <c r="E16073">
        <v>14470711601</v>
      </c>
      <c r="F16073">
        <v>56522846408</v>
      </c>
      <c r="G16073">
        <v>43</v>
      </c>
      <c r="H16073">
        <v>0</v>
      </c>
      <c r="I16073">
        <v>340000000</v>
      </c>
      <c r="J16073">
        <v>0.2</v>
      </c>
      <c r="M16073"/>
    </row>
    <row r="16074" spans="1:13" hidden="1" x14ac:dyDescent="0.25">
      <c r="A16074">
        <v>214</v>
      </c>
      <c r="B16074" t="s">
        <v>2441</v>
      </c>
      <c r="C16074" t="s">
        <v>2442</v>
      </c>
      <c r="D16074">
        <v>110088117512157</v>
      </c>
      <c r="E16074">
        <v>17312413947</v>
      </c>
      <c r="F16074">
        <v>67889655789</v>
      </c>
      <c r="G16074">
        <v>43</v>
      </c>
      <c r="H16074">
        <v>0</v>
      </c>
      <c r="I16074">
        <v>340000000</v>
      </c>
      <c r="J16074">
        <v>0.2</v>
      </c>
      <c r="M16074"/>
    </row>
    <row r="16075" spans="1:13" hidden="1" x14ac:dyDescent="0.25">
      <c r="A16075">
        <v>213</v>
      </c>
      <c r="B16075" t="s">
        <v>2212</v>
      </c>
      <c r="C16075" t="s">
        <v>2213</v>
      </c>
      <c r="D16075">
        <v>1424544357609</v>
      </c>
      <c r="E16075">
        <v>1</v>
      </c>
      <c r="F16075">
        <v>0</v>
      </c>
      <c r="G16075">
        <v>0</v>
      </c>
      <c r="H16075">
        <v>80000000000</v>
      </c>
      <c r="I16075">
        <v>340000000</v>
      </c>
      <c r="J16075">
        <v>0.02</v>
      </c>
      <c r="M16075"/>
    </row>
    <row r="16076" spans="1:13" hidden="1" x14ac:dyDescent="0.25">
      <c r="A16076">
        <v>213</v>
      </c>
      <c r="B16076" t="s">
        <v>1705</v>
      </c>
      <c r="C16076" t="s">
        <v>1706</v>
      </c>
      <c r="D16076">
        <v>3143369965076</v>
      </c>
      <c r="E16076">
        <v>340000000</v>
      </c>
      <c r="F16076">
        <v>1724627387</v>
      </c>
      <c r="G16076">
        <v>1</v>
      </c>
      <c r="H16076">
        <v>10000000000</v>
      </c>
      <c r="I16076">
        <v>340000000</v>
      </c>
      <c r="J16076">
        <v>0</v>
      </c>
      <c r="M16076"/>
    </row>
    <row r="16077" spans="1:13" hidden="1" x14ac:dyDescent="0.25">
      <c r="A16077">
        <v>217</v>
      </c>
      <c r="B16077" t="s">
        <v>406</v>
      </c>
      <c r="C16077" t="s">
        <v>407</v>
      </c>
      <c r="D16077">
        <v>5612405678944</v>
      </c>
      <c r="E16077">
        <v>437601776</v>
      </c>
      <c r="F16077">
        <v>4782487072</v>
      </c>
      <c r="G16077">
        <v>3</v>
      </c>
      <c r="H16077">
        <v>100000000000</v>
      </c>
      <c r="I16077">
        <v>340000000</v>
      </c>
      <c r="J16077">
        <v>0.02</v>
      </c>
      <c r="M16077"/>
    </row>
    <row r="16078" spans="1:13" hidden="1" x14ac:dyDescent="0.25">
      <c r="A16078">
        <v>219</v>
      </c>
      <c r="B16078" t="s">
        <v>2443</v>
      </c>
      <c r="C16078" t="s">
        <v>2444</v>
      </c>
      <c r="D16078">
        <v>38392147846034</v>
      </c>
      <c r="E16078">
        <v>1412611146</v>
      </c>
      <c r="F16078">
        <v>21273454409</v>
      </c>
      <c r="G16078">
        <v>14</v>
      </c>
      <c r="H16078">
        <v>100000000000</v>
      </c>
      <c r="I16078">
        <v>340000000</v>
      </c>
      <c r="J16078">
        <v>4.8000000000000001E-2</v>
      </c>
      <c r="M16078"/>
    </row>
    <row r="16079" spans="1:13" hidden="1" x14ac:dyDescent="0.25">
      <c r="A16079">
        <v>222</v>
      </c>
      <c r="B16079" t="s">
        <v>2390</v>
      </c>
      <c r="C16079" t="s">
        <v>2391</v>
      </c>
      <c r="D16079">
        <v>2178391493141</v>
      </c>
      <c r="E16079">
        <v>1</v>
      </c>
      <c r="F16079">
        <v>0</v>
      </c>
      <c r="G16079">
        <v>0</v>
      </c>
      <c r="H16079">
        <v>10000000000</v>
      </c>
      <c r="I16079">
        <v>340000000</v>
      </c>
      <c r="J16079">
        <v>0</v>
      </c>
      <c r="M16079"/>
    </row>
    <row r="16080" spans="1:13" hidden="1" x14ac:dyDescent="0.25">
      <c r="A16080">
        <v>222</v>
      </c>
      <c r="B16080" t="s">
        <v>482</v>
      </c>
      <c r="C16080" t="s">
        <v>483</v>
      </c>
      <c r="D16080">
        <v>278888940135</v>
      </c>
      <c r="E16080">
        <v>1</v>
      </c>
      <c r="F16080">
        <v>0</v>
      </c>
      <c r="G16080">
        <v>0</v>
      </c>
      <c r="H16080">
        <v>150000000000</v>
      </c>
      <c r="I16080">
        <v>340000000</v>
      </c>
      <c r="J16080">
        <v>1.4999999999999999E-2</v>
      </c>
      <c r="M16080"/>
    </row>
    <row r="16081" spans="1:13" hidden="1" x14ac:dyDescent="0.25">
      <c r="A16081">
        <v>223</v>
      </c>
      <c r="B16081" t="s">
        <v>2212</v>
      </c>
      <c r="C16081" t="s">
        <v>2213</v>
      </c>
      <c r="D16081">
        <v>52044317300</v>
      </c>
      <c r="E16081">
        <v>1</v>
      </c>
      <c r="F16081">
        <v>0</v>
      </c>
      <c r="G16081">
        <v>0</v>
      </c>
      <c r="H16081">
        <v>80000000000</v>
      </c>
      <c r="I16081">
        <v>340000000</v>
      </c>
      <c r="J16081">
        <v>0.02</v>
      </c>
      <c r="M16081"/>
    </row>
    <row r="16082" spans="1:13" hidden="1" x14ac:dyDescent="0.25">
      <c r="A16082">
        <v>216</v>
      </c>
      <c r="B16082" t="s">
        <v>687</v>
      </c>
      <c r="C16082" t="s">
        <v>688</v>
      </c>
      <c r="D16082">
        <v>4239931432536</v>
      </c>
      <c r="E16082">
        <v>369466001</v>
      </c>
      <c r="F16082">
        <v>1451237590</v>
      </c>
      <c r="G16082">
        <v>1</v>
      </c>
      <c r="H16082">
        <v>365000000000</v>
      </c>
      <c r="I16082">
        <v>340000000</v>
      </c>
      <c r="J16082">
        <v>1.9900000000000001E-2</v>
      </c>
      <c r="M16082"/>
    </row>
    <row r="16083" spans="1:13" hidden="1" x14ac:dyDescent="0.25">
      <c r="A16083">
        <v>222</v>
      </c>
      <c r="B16083" t="s">
        <v>1163</v>
      </c>
      <c r="C16083" t="s">
        <v>1164</v>
      </c>
      <c r="D16083">
        <v>1254849199284</v>
      </c>
      <c r="E16083">
        <v>1</v>
      </c>
      <c r="F16083">
        <v>0</v>
      </c>
      <c r="G16083">
        <v>0</v>
      </c>
      <c r="H16083">
        <v>9000000000</v>
      </c>
      <c r="I16083">
        <v>340000000</v>
      </c>
      <c r="J16083">
        <v>0.01</v>
      </c>
      <c r="M16083"/>
    </row>
    <row r="16084" spans="1:13" hidden="1" x14ac:dyDescent="0.25">
      <c r="A16084">
        <v>215</v>
      </c>
      <c r="B16084" t="s">
        <v>1394</v>
      </c>
      <c r="C16084" t="s">
        <v>1395</v>
      </c>
      <c r="D16084">
        <v>289526383420</v>
      </c>
      <c r="E16084">
        <v>1</v>
      </c>
      <c r="F16084">
        <v>0</v>
      </c>
      <c r="G16084">
        <v>0</v>
      </c>
      <c r="H16084">
        <v>100000000</v>
      </c>
      <c r="I16084">
        <v>345000000</v>
      </c>
      <c r="J16084">
        <v>4.4999999999999998E-2</v>
      </c>
      <c r="M16084"/>
    </row>
    <row r="16085" spans="1:13" hidden="1" x14ac:dyDescent="0.25">
      <c r="A16085">
        <v>214</v>
      </c>
      <c r="B16085" t="s">
        <v>2068</v>
      </c>
      <c r="C16085" t="s">
        <v>2069</v>
      </c>
      <c r="D16085">
        <v>166741530741</v>
      </c>
      <c r="E16085">
        <v>1</v>
      </c>
      <c r="F16085">
        <v>0</v>
      </c>
      <c r="G16085">
        <v>0</v>
      </c>
      <c r="H16085">
        <v>1000000000</v>
      </c>
      <c r="I16085">
        <v>340000000</v>
      </c>
      <c r="J16085">
        <v>0.01</v>
      </c>
      <c r="M16085"/>
    </row>
    <row r="16086" spans="1:13" hidden="1" x14ac:dyDescent="0.25">
      <c r="A16086">
        <v>219</v>
      </c>
      <c r="B16086" t="s">
        <v>1054</v>
      </c>
      <c r="D16086">
        <v>2915210</v>
      </c>
      <c r="E16086">
        <v>1</v>
      </c>
      <c r="F16086">
        <v>0</v>
      </c>
      <c r="G16086">
        <v>0</v>
      </c>
      <c r="H16086">
        <v>10000000000</v>
      </c>
      <c r="I16086">
        <v>340000000</v>
      </c>
      <c r="J16086">
        <v>0.02</v>
      </c>
      <c r="M16086"/>
    </row>
    <row r="16087" spans="1:13" hidden="1" x14ac:dyDescent="0.25">
      <c r="A16087">
        <v>219</v>
      </c>
      <c r="B16087" t="s">
        <v>2212</v>
      </c>
      <c r="C16087" t="s">
        <v>2213</v>
      </c>
      <c r="D16087">
        <v>152323350786</v>
      </c>
      <c r="E16087">
        <v>1</v>
      </c>
      <c r="F16087">
        <v>0</v>
      </c>
      <c r="G16087">
        <v>0</v>
      </c>
      <c r="H16087">
        <v>80000000000</v>
      </c>
      <c r="I16087">
        <v>340000000</v>
      </c>
      <c r="J16087">
        <v>0.02</v>
      </c>
      <c r="M16087"/>
    </row>
    <row r="16088" spans="1:13" hidden="1" x14ac:dyDescent="0.25">
      <c r="A16088">
        <v>220</v>
      </c>
      <c r="B16088" t="s">
        <v>2322</v>
      </c>
      <c r="C16088" t="s">
        <v>2323</v>
      </c>
      <c r="D16088">
        <v>146485884919</v>
      </c>
      <c r="E16088">
        <v>1</v>
      </c>
      <c r="F16088">
        <v>0</v>
      </c>
      <c r="G16088">
        <v>0</v>
      </c>
      <c r="H16088">
        <v>50000000000</v>
      </c>
      <c r="I16088">
        <v>340000000</v>
      </c>
      <c r="J16088">
        <v>0.04</v>
      </c>
      <c r="M16088"/>
    </row>
    <row r="16089" spans="1:13" hidden="1" x14ac:dyDescent="0.25">
      <c r="A16089">
        <v>216</v>
      </c>
      <c r="B16089" t="s">
        <v>1705</v>
      </c>
      <c r="C16089" t="s">
        <v>1706</v>
      </c>
      <c r="D16089">
        <v>4670139918136</v>
      </c>
      <c r="E16089">
        <v>340000000</v>
      </c>
      <c r="F16089">
        <v>3300245671</v>
      </c>
      <c r="G16089">
        <v>2</v>
      </c>
      <c r="H16089">
        <v>111111111111</v>
      </c>
      <c r="I16089">
        <v>340000000</v>
      </c>
      <c r="J16089">
        <v>0</v>
      </c>
      <c r="M16089"/>
    </row>
    <row r="16090" spans="1:13" hidden="1" x14ac:dyDescent="0.25">
      <c r="A16090">
        <v>222</v>
      </c>
      <c r="B16090" t="s">
        <v>862</v>
      </c>
      <c r="C16090" t="s">
        <v>863</v>
      </c>
      <c r="D16090">
        <v>38805810474712</v>
      </c>
      <c r="E16090">
        <v>791266216</v>
      </c>
      <c r="F16090">
        <v>22112044624</v>
      </c>
      <c r="G16090">
        <v>16</v>
      </c>
      <c r="H16090">
        <v>261638000000</v>
      </c>
      <c r="I16090">
        <v>340000000</v>
      </c>
      <c r="J16090">
        <v>0.02</v>
      </c>
      <c r="M16090"/>
    </row>
    <row r="16091" spans="1:13" hidden="1" x14ac:dyDescent="0.25">
      <c r="A16091">
        <v>217</v>
      </c>
      <c r="B16091" t="s">
        <v>2068</v>
      </c>
      <c r="C16091" t="s">
        <v>2069</v>
      </c>
      <c r="D16091">
        <v>44592659138</v>
      </c>
      <c r="E16091">
        <v>1</v>
      </c>
      <c r="F16091">
        <v>0</v>
      </c>
      <c r="G16091">
        <v>0</v>
      </c>
      <c r="H16091">
        <v>1000000000</v>
      </c>
      <c r="I16091">
        <v>340000000</v>
      </c>
      <c r="J16091">
        <v>0.01</v>
      </c>
      <c r="M16091"/>
    </row>
    <row r="16092" spans="1:13" hidden="1" x14ac:dyDescent="0.25">
      <c r="A16092">
        <v>221</v>
      </c>
      <c r="B16092" t="s">
        <v>2322</v>
      </c>
      <c r="C16092" t="s">
        <v>2323</v>
      </c>
      <c r="D16092">
        <v>146485884919</v>
      </c>
      <c r="E16092">
        <v>1</v>
      </c>
      <c r="F16092">
        <v>0</v>
      </c>
      <c r="G16092">
        <v>0</v>
      </c>
      <c r="H16092">
        <v>50000000000</v>
      </c>
      <c r="I16092">
        <v>340000000</v>
      </c>
      <c r="J16092">
        <v>0.04</v>
      </c>
      <c r="M16092"/>
    </row>
    <row r="16093" spans="1:13" hidden="1" x14ac:dyDescent="0.25">
      <c r="A16093">
        <v>222</v>
      </c>
      <c r="B16093" t="s">
        <v>1054</v>
      </c>
      <c r="D16093">
        <v>2915210</v>
      </c>
      <c r="E16093">
        <v>1</v>
      </c>
      <c r="F16093">
        <v>0</v>
      </c>
      <c r="G16093">
        <v>0</v>
      </c>
      <c r="H16093">
        <v>10000000000</v>
      </c>
      <c r="I16093">
        <v>340000000</v>
      </c>
      <c r="J16093">
        <v>0.02</v>
      </c>
      <c r="M16093"/>
    </row>
    <row r="16094" spans="1:13" x14ac:dyDescent="0.25">
      <c r="A16094">
        <v>224</v>
      </c>
      <c r="B16094" t="s">
        <v>1796</v>
      </c>
      <c r="C16094" t="s">
        <v>354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s="127">
        <v>0</v>
      </c>
    </row>
    <row r="16095" spans="1:13" hidden="1" x14ac:dyDescent="0.25">
      <c r="A16095">
        <v>217</v>
      </c>
      <c r="B16095" t="s">
        <v>1537</v>
      </c>
      <c r="C16095" t="s">
        <v>1538</v>
      </c>
      <c r="D16095">
        <v>8129095</v>
      </c>
      <c r="E16095">
        <v>1</v>
      </c>
      <c r="F16095">
        <v>0</v>
      </c>
      <c r="G16095">
        <v>0</v>
      </c>
      <c r="H16095">
        <v>1000000</v>
      </c>
      <c r="I16095">
        <v>340000000</v>
      </c>
      <c r="J16095">
        <v>7.77E-3</v>
      </c>
      <c r="M16095"/>
    </row>
    <row r="16096" spans="1:13" hidden="1" x14ac:dyDescent="0.25">
      <c r="A16096">
        <v>223</v>
      </c>
      <c r="B16096" t="s">
        <v>2068</v>
      </c>
      <c r="C16096" t="s">
        <v>2069</v>
      </c>
      <c r="D16096">
        <v>23780544401</v>
      </c>
      <c r="E16096">
        <v>1</v>
      </c>
      <c r="F16096">
        <v>0</v>
      </c>
      <c r="G16096">
        <v>0</v>
      </c>
      <c r="H16096">
        <v>1000000000</v>
      </c>
      <c r="I16096">
        <v>340000000</v>
      </c>
      <c r="J16096">
        <v>0.01</v>
      </c>
      <c r="M16096"/>
    </row>
    <row r="16097" spans="1:13" hidden="1" x14ac:dyDescent="0.25">
      <c r="A16097">
        <v>218</v>
      </c>
      <c r="B16097" t="s">
        <v>1290</v>
      </c>
      <c r="C16097" t="s">
        <v>1291</v>
      </c>
      <c r="D16097">
        <v>1005194052668</v>
      </c>
      <c r="E16097">
        <v>1</v>
      </c>
      <c r="F16097">
        <v>0</v>
      </c>
      <c r="G16097">
        <v>0</v>
      </c>
      <c r="H16097">
        <v>1000000</v>
      </c>
      <c r="I16097">
        <v>340000000</v>
      </c>
      <c r="J16097">
        <v>0</v>
      </c>
      <c r="M16097"/>
    </row>
    <row r="16098" spans="1:13" hidden="1" x14ac:dyDescent="0.25">
      <c r="A16098">
        <v>219</v>
      </c>
      <c r="B16098" t="s">
        <v>1416</v>
      </c>
      <c r="C16098" t="s">
        <v>1417</v>
      </c>
      <c r="D16098">
        <v>303500077587</v>
      </c>
      <c r="E16098">
        <v>1</v>
      </c>
      <c r="F16098">
        <v>0</v>
      </c>
      <c r="G16098">
        <v>0</v>
      </c>
      <c r="H16098">
        <v>3500000000</v>
      </c>
      <c r="I16098">
        <v>345000000</v>
      </c>
      <c r="J16098">
        <v>4.2000000000000003E-2</v>
      </c>
      <c r="M16098"/>
    </row>
    <row r="16099" spans="1:13" hidden="1" x14ac:dyDescent="0.25">
      <c r="A16099">
        <v>220</v>
      </c>
      <c r="B16099" t="s">
        <v>594</v>
      </c>
      <c r="C16099" t="s">
        <v>595</v>
      </c>
      <c r="D16099">
        <v>185264825272</v>
      </c>
      <c r="E16099">
        <v>1</v>
      </c>
      <c r="F16099">
        <v>0</v>
      </c>
      <c r="G16099">
        <v>0</v>
      </c>
      <c r="H16099">
        <v>112000000000</v>
      </c>
      <c r="I16099">
        <v>340000000</v>
      </c>
      <c r="J16099">
        <v>0</v>
      </c>
      <c r="M16099"/>
    </row>
    <row r="16100" spans="1:13" x14ac:dyDescent="0.25">
      <c r="A16100">
        <v>224</v>
      </c>
      <c r="B16100" t="s">
        <v>1001</v>
      </c>
      <c r="C16100" t="s">
        <v>1002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 s="127">
        <v>0</v>
      </c>
    </row>
    <row r="16101" spans="1:13" hidden="1" x14ac:dyDescent="0.25">
      <c r="A16101">
        <v>217</v>
      </c>
      <c r="B16101" t="s">
        <v>2485</v>
      </c>
      <c r="D16101">
        <v>0</v>
      </c>
      <c r="E16101">
        <v>0</v>
      </c>
      <c r="F16101">
        <v>0</v>
      </c>
      <c r="G16101">
        <v>0</v>
      </c>
      <c r="H16101">
        <v>100000000</v>
      </c>
      <c r="I16101">
        <v>345000000</v>
      </c>
      <c r="J16101">
        <v>0.05</v>
      </c>
      <c r="M16101"/>
    </row>
    <row r="16102" spans="1:13" hidden="1" x14ac:dyDescent="0.25">
      <c r="A16102">
        <v>211</v>
      </c>
      <c r="B16102" t="s">
        <v>2151</v>
      </c>
      <c r="C16102" t="s">
        <v>2152</v>
      </c>
      <c r="D16102">
        <v>400214204592</v>
      </c>
      <c r="E16102">
        <v>1</v>
      </c>
      <c r="F16102">
        <v>0</v>
      </c>
      <c r="G16102">
        <v>0</v>
      </c>
      <c r="H16102">
        <v>108146000000</v>
      </c>
      <c r="I16102">
        <v>340000000</v>
      </c>
      <c r="J16102">
        <v>0.01</v>
      </c>
      <c r="M16102"/>
    </row>
    <row r="16103" spans="1:13" hidden="1" x14ac:dyDescent="0.25">
      <c r="A16103">
        <v>211</v>
      </c>
      <c r="B16103" t="s">
        <v>1300</v>
      </c>
      <c r="C16103" t="s">
        <v>1301</v>
      </c>
      <c r="D16103">
        <v>149763531718</v>
      </c>
      <c r="E16103">
        <v>1</v>
      </c>
      <c r="F16103">
        <v>0</v>
      </c>
      <c r="G16103">
        <v>0</v>
      </c>
      <c r="H16103">
        <v>13260000000</v>
      </c>
      <c r="I16103">
        <v>340000000</v>
      </c>
      <c r="J16103">
        <v>0.01</v>
      </c>
      <c r="M16103"/>
    </row>
    <row r="16104" spans="1:13" hidden="1" x14ac:dyDescent="0.25">
      <c r="A16104">
        <v>211</v>
      </c>
      <c r="B16104" t="s">
        <v>1418</v>
      </c>
      <c r="C16104" t="s">
        <v>1419</v>
      </c>
      <c r="D16104">
        <v>3167014883665</v>
      </c>
      <c r="E16104">
        <v>1</v>
      </c>
      <c r="F16104">
        <v>0</v>
      </c>
      <c r="G16104">
        <v>0</v>
      </c>
      <c r="H16104">
        <v>1052000000000</v>
      </c>
      <c r="I16104">
        <v>340000000</v>
      </c>
      <c r="J16104">
        <v>1.9900000000000001E-2</v>
      </c>
      <c r="M16104"/>
    </row>
    <row r="16105" spans="1:13" hidden="1" x14ac:dyDescent="0.25">
      <c r="A16105">
        <v>213</v>
      </c>
      <c r="B16105" t="s">
        <v>1769</v>
      </c>
      <c r="D16105">
        <v>0</v>
      </c>
      <c r="E16105">
        <v>1</v>
      </c>
      <c r="F16105">
        <v>0</v>
      </c>
      <c r="G16105">
        <v>0</v>
      </c>
      <c r="H16105">
        <v>400000000</v>
      </c>
      <c r="I16105">
        <v>340000000</v>
      </c>
      <c r="J16105">
        <v>0.02</v>
      </c>
      <c r="M16105"/>
    </row>
    <row r="16106" spans="1:13" hidden="1" x14ac:dyDescent="0.25">
      <c r="A16106">
        <v>213</v>
      </c>
      <c r="B16106" t="s">
        <v>947</v>
      </c>
      <c r="C16106" t="s">
        <v>948</v>
      </c>
      <c r="D16106">
        <v>11936895529695</v>
      </c>
      <c r="E16106">
        <v>340000000</v>
      </c>
      <c r="F16106">
        <v>3795714491</v>
      </c>
      <c r="G16106">
        <v>2</v>
      </c>
      <c r="H16106">
        <v>1235000000000</v>
      </c>
      <c r="I16106">
        <v>340000000</v>
      </c>
      <c r="J16106">
        <v>0</v>
      </c>
      <c r="M16106"/>
    </row>
    <row r="16107" spans="1:13" hidden="1" x14ac:dyDescent="0.25">
      <c r="A16107">
        <v>219</v>
      </c>
      <c r="B16107" t="s">
        <v>2536</v>
      </c>
      <c r="C16107" t="s">
        <v>2537</v>
      </c>
      <c r="D16107">
        <v>1928475066419</v>
      </c>
      <c r="E16107">
        <v>1</v>
      </c>
      <c r="F16107">
        <v>0</v>
      </c>
      <c r="G16107">
        <v>0</v>
      </c>
      <c r="H16107">
        <v>141500000000</v>
      </c>
      <c r="I16107">
        <v>340000000</v>
      </c>
      <c r="J16107">
        <v>0.03</v>
      </c>
      <c r="M16107"/>
    </row>
    <row r="16108" spans="1:13" hidden="1" x14ac:dyDescent="0.25">
      <c r="A16108">
        <v>216</v>
      </c>
      <c r="B16108" t="s">
        <v>2536</v>
      </c>
      <c r="C16108" t="s">
        <v>2537</v>
      </c>
      <c r="D16108">
        <v>360066887969</v>
      </c>
      <c r="E16108">
        <v>1</v>
      </c>
      <c r="F16108">
        <v>0</v>
      </c>
      <c r="G16108">
        <v>0</v>
      </c>
      <c r="H16108">
        <v>141500000000</v>
      </c>
      <c r="I16108">
        <v>340000000</v>
      </c>
      <c r="J16108">
        <v>0.03</v>
      </c>
      <c r="M16108"/>
    </row>
    <row r="16109" spans="1:13" x14ac:dyDescent="0.25">
      <c r="A16109">
        <v>224</v>
      </c>
      <c r="B16109" t="s">
        <v>2204</v>
      </c>
      <c r="C16109" t="s">
        <v>2205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 s="127">
        <v>0</v>
      </c>
    </row>
    <row r="16110" spans="1:13" hidden="1" x14ac:dyDescent="0.25">
      <c r="A16110">
        <v>213</v>
      </c>
      <c r="B16110" t="s">
        <v>1151</v>
      </c>
      <c r="C16110" t="s">
        <v>1152</v>
      </c>
      <c r="D16110">
        <v>1724916881088</v>
      </c>
      <c r="E16110">
        <v>1</v>
      </c>
      <c r="F16110">
        <v>0</v>
      </c>
      <c r="G16110">
        <v>0</v>
      </c>
      <c r="H16110">
        <v>149000000000</v>
      </c>
      <c r="I16110">
        <v>340000000</v>
      </c>
      <c r="J16110">
        <v>0.04</v>
      </c>
      <c r="M16110"/>
    </row>
    <row r="16111" spans="1:13" hidden="1" x14ac:dyDescent="0.25">
      <c r="A16111">
        <v>218</v>
      </c>
      <c r="B16111" t="s">
        <v>864</v>
      </c>
      <c r="C16111" t="s">
        <v>865</v>
      </c>
      <c r="D16111">
        <v>211984297667</v>
      </c>
      <c r="E16111">
        <v>1</v>
      </c>
      <c r="F16111">
        <v>0</v>
      </c>
      <c r="G16111">
        <v>0</v>
      </c>
      <c r="H16111">
        <v>196000000000</v>
      </c>
      <c r="I16111">
        <v>340000000</v>
      </c>
      <c r="J16111">
        <v>2.5000000000000001E-2</v>
      </c>
      <c r="M16111"/>
    </row>
    <row r="16112" spans="1:13" hidden="1" x14ac:dyDescent="0.25">
      <c r="A16112">
        <v>220</v>
      </c>
      <c r="B16112" t="s">
        <v>2149</v>
      </c>
      <c r="C16112" t="s">
        <v>2150</v>
      </c>
      <c r="D16112">
        <v>29155071524</v>
      </c>
      <c r="E16112">
        <v>1</v>
      </c>
      <c r="F16112">
        <v>0</v>
      </c>
      <c r="G16112">
        <v>0</v>
      </c>
      <c r="H16112">
        <v>1000000000</v>
      </c>
      <c r="I16112">
        <v>340000000</v>
      </c>
      <c r="J16112">
        <v>0.01</v>
      </c>
      <c r="M16112"/>
    </row>
    <row r="16113" spans="1:13" hidden="1" x14ac:dyDescent="0.25">
      <c r="A16113">
        <v>220</v>
      </c>
      <c r="B16113" t="s">
        <v>947</v>
      </c>
      <c r="C16113" t="s">
        <v>948</v>
      </c>
      <c r="D16113">
        <v>20334833320018</v>
      </c>
      <c r="E16113">
        <v>340000000</v>
      </c>
      <c r="F16113">
        <v>16567259544</v>
      </c>
      <c r="G16113">
        <v>11</v>
      </c>
      <c r="H16113">
        <v>1320000000000</v>
      </c>
      <c r="I16113">
        <v>340000000</v>
      </c>
      <c r="J16113">
        <v>0</v>
      </c>
      <c r="M16113"/>
    </row>
    <row r="16114" spans="1:13" hidden="1" x14ac:dyDescent="0.25">
      <c r="A16114">
        <v>215</v>
      </c>
      <c r="B16114" t="s">
        <v>2178</v>
      </c>
      <c r="C16114" t="s">
        <v>2179</v>
      </c>
      <c r="D16114">
        <v>26825705639214</v>
      </c>
      <c r="E16114">
        <v>541350054</v>
      </c>
      <c r="F16114">
        <v>19933655383</v>
      </c>
      <c r="G16114">
        <v>11</v>
      </c>
      <c r="H16114">
        <v>500000000000</v>
      </c>
      <c r="I16114">
        <v>340000000</v>
      </c>
      <c r="J16114">
        <v>0.01</v>
      </c>
      <c r="M16114"/>
    </row>
    <row r="16115" spans="1:13" hidden="1" x14ac:dyDescent="0.25">
      <c r="A16115">
        <v>218</v>
      </c>
      <c r="B16115" t="s">
        <v>596</v>
      </c>
      <c r="C16115" t="s">
        <v>597</v>
      </c>
      <c r="D16115">
        <v>761354955756</v>
      </c>
      <c r="E16115">
        <v>422944394</v>
      </c>
      <c r="F16115">
        <v>2879355403</v>
      </c>
      <c r="G16115">
        <v>2</v>
      </c>
      <c r="H16115">
        <v>700000000000</v>
      </c>
      <c r="I16115">
        <v>340000000</v>
      </c>
      <c r="J16115">
        <v>2.8000000000000001E-2</v>
      </c>
      <c r="M16115"/>
    </row>
    <row r="16116" spans="1:13" x14ac:dyDescent="0.25">
      <c r="A16116">
        <v>224</v>
      </c>
      <c r="B16116" t="s">
        <v>2460</v>
      </c>
      <c r="C16116" t="s">
        <v>2461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 s="127">
        <v>0</v>
      </c>
    </row>
    <row r="16117" spans="1:13" hidden="1" x14ac:dyDescent="0.25">
      <c r="A16117">
        <v>215</v>
      </c>
      <c r="B16117" t="s">
        <v>2536</v>
      </c>
      <c r="C16117" t="s">
        <v>2537</v>
      </c>
      <c r="D16117">
        <v>358002216965</v>
      </c>
      <c r="E16117">
        <v>385608853</v>
      </c>
      <c r="F16117">
        <v>1474686274</v>
      </c>
      <c r="G16117">
        <v>1</v>
      </c>
      <c r="H16117">
        <v>141500000000</v>
      </c>
      <c r="I16117">
        <v>340000000</v>
      </c>
      <c r="J16117">
        <v>0.03</v>
      </c>
      <c r="M16117"/>
    </row>
    <row r="16118" spans="1:13" hidden="1" x14ac:dyDescent="0.25">
      <c r="A16118">
        <v>221</v>
      </c>
      <c r="B16118" t="s">
        <v>947</v>
      </c>
      <c r="C16118" t="s">
        <v>948</v>
      </c>
      <c r="D16118">
        <v>20305427765725</v>
      </c>
      <c r="E16118">
        <v>340000000</v>
      </c>
      <c r="F16118">
        <v>21914897227</v>
      </c>
      <c r="G16118">
        <v>15</v>
      </c>
      <c r="H16118">
        <v>1320000000000</v>
      </c>
      <c r="I16118">
        <v>340000000</v>
      </c>
      <c r="J16118">
        <v>0</v>
      </c>
      <c r="M16118"/>
    </row>
    <row r="16119" spans="1:13" hidden="1" x14ac:dyDescent="0.25">
      <c r="A16119">
        <v>222</v>
      </c>
      <c r="B16119" t="s">
        <v>2151</v>
      </c>
      <c r="C16119" t="s">
        <v>2152</v>
      </c>
      <c r="D16119">
        <v>521762154813</v>
      </c>
      <c r="E16119">
        <v>1</v>
      </c>
      <c r="F16119">
        <v>0</v>
      </c>
      <c r="G16119">
        <v>0</v>
      </c>
      <c r="H16119">
        <v>108146000000</v>
      </c>
      <c r="I16119">
        <v>340000000</v>
      </c>
      <c r="J16119">
        <v>0.01</v>
      </c>
      <c r="M16119"/>
    </row>
    <row r="16120" spans="1:13" hidden="1" x14ac:dyDescent="0.25">
      <c r="A16120">
        <v>215</v>
      </c>
      <c r="B16120" t="s">
        <v>1418</v>
      </c>
      <c r="C16120" t="s">
        <v>1419</v>
      </c>
      <c r="D16120">
        <v>3559465887724</v>
      </c>
      <c r="E16120">
        <v>1</v>
      </c>
      <c r="F16120">
        <v>0</v>
      </c>
      <c r="G16120">
        <v>0</v>
      </c>
      <c r="H16120">
        <v>1052000000000</v>
      </c>
      <c r="I16120">
        <v>340000000</v>
      </c>
      <c r="J16120">
        <v>1.9900000000000001E-2</v>
      </c>
      <c r="M16120"/>
    </row>
    <row r="16121" spans="1:13" hidden="1" x14ac:dyDescent="0.25">
      <c r="A16121">
        <v>216</v>
      </c>
      <c r="B16121" t="s">
        <v>2151</v>
      </c>
      <c r="C16121" t="s">
        <v>2152</v>
      </c>
      <c r="D16121">
        <v>520016838278</v>
      </c>
      <c r="E16121">
        <v>1</v>
      </c>
      <c r="F16121">
        <v>0</v>
      </c>
      <c r="G16121">
        <v>0</v>
      </c>
      <c r="H16121">
        <v>108146000000</v>
      </c>
      <c r="I16121">
        <v>340000000</v>
      </c>
      <c r="J16121">
        <v>0.01</v>
      </c>
      <c r="M16121"/>
    </row>
    <row r="16122" spans="1:13" hidden="1" x14ac:dyDescent="0.25">
      <c r="A16122">
        <v>217</v>
      </c>
      <c r="B16122" t="s">
        <v>2272</v>
      </c>
      <c r="C16122" t="s">
        <v>438</v>
      </c>
      <c r="D16122">
        <v>897500288093</v>
      </c>
      <c r="E16122">
        <v>340000000</v>
      </c>
      <c r="F16122">
        <v>1400335383</v>
      </c>
      <c r="G16122">
        <v>1</v>
      </c>
      <c r="H16122">
        <v>500000000000</v>
      </c>
      <c r="I16122">
        <v>340000000</v>
      </c>
      <c r="J16122">
        <v>0</v>
      </c>
      <c r="M16122"/>
    </row>
    <row r="16123" spans="1:13" hidden="1" x14ac:dyDescent="0.25">
      <c r="A16123">
        <v>219</v>
      </c>
      <c r="B16123" t="s">
        <v>1561</v>
      </c>
      <c r="C16123" t="s">
        <v>1562</v>
      </c>
      <c r="D16123">
        <v>414511635213</v>
      </c>
      <c r="E16123">
        <v>340000000</v>
      </c>
      <c r="F16123">
        <v>1280208229</v>
      </c>
      <c r="G16123">
        <v>1</v>
      </c>
      <c r="H16123">
        <v>1400000000</v>
      </c>
      <c r="I16123">
        <v>340000000</v>
      </c>
      <c r="J16123">
        <v>0</v>
      </c>
      <c r="M16123"/>
    </row>
    <row r="16124" spans="1:13" hidden="1" x14ac:dyDescent="0.25">
      <c r="A16124">
        <v>214</v>
      </c>
      <c r="B16124" t="s">
        <v>1820</v>
      </c>
      <c r="C16124" t="s">
        <v>1821</v>
      </c>
      <c r="D16124">
        <v>577313117588</v>
      </c>
      <c r="E16124">
        <v>354775079</v>
      </c>
      <c r="F16124">
        <v>1626900454</v>
      </c>
      <c r="G16124">
        <v>1</v>
      </c>
      <c r="H16124">
        <v>100000000000</v>
      </c>
      <c r="I16124">
        <v>340000000</v>
      </c>
      <c r="J16124">
        <v>8.9999999999999993E-3</v>
      </c>
      <c r="M16124"/>
    </row>
    <row r="16125" spans="1:13" x14ac:dyDescent="0.25">
      <c r="A16125">
        <v>224</v>
      </c>
      <c r="B16125" t="s">
        <v>1692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 s="127">
        <v>0</v>
      </c>
    </row>
    <row r="16126" spans="1:13" hidden="1" x14ac:dyDescent="0.25">
      <c r="A16126">
        <v>221</v>
      </c>
      <c r="B16126" t="s">
        <v>1151</v>
      </c>
      <c r="C16126" t="s">
        <v>1152</v>
      </c>
      <c r="D16126">
        <v>1008226412489</v>
      </c>
      <c r="E16126">
        <v>1</v>
      </c>
      <c r="F16126">
        <v>0</v>
      </c>
      <c r="G16126">
        <v>0</v>
      </c>
      <c r="H16126">
        <v>149000000000</v>
      </c>
      <c r="I16126">
        <v>340000000</v>
      </c>
      <c r="J16126">
        <v>0.04</v>
      </c>
      <c r="M16126"/>
    </row>
    <row r="16127" spans="1:13" hidden="1" x14ac:dyDescent="0.25">
      <c r="A16127">
        <v>220</v>
      </c>
      <c r="B16127" t="s">
        <v>1561</v>
      </c>
      <c r="C16127" t="s">
        <v>1562</v>
      </c>
      <c r="D16127">
        <v>414511635213</v>
      </c>
      <c r="E16127">
        <v>1</v>
      </c>
      <c r="F16127">
        <v>0</v>
      </c>
      <c r="G16127">
        <v>0</v>
      </c>
      <c r="H16127">
        <v>1400000000</v>
      </c>
      <c r="I16127">
        <v>340000000</v>
      </c>
      <c r="J16127">
        <v>0</v>
      </c>
      <c r="M16127"/>
    </row>
    <row r="16128" spans="1:13" hidden="1" x14ac:dyDescent="0.25">
      <c r="A16128">
        <v>217</v>
      </c>
      <c r="B16128" t="s">
        <v>2536</v>
      </c>
      <c r="C16128" t="s">
        <v>2537</v>
      </c>
      <c r="D16128">
        <v>399000361810</v>
      </c>
      <c r="E16128">
        <v>1</v>
      </c>
      <c r="F16128">
        <v>0</v>
      </c>
      <c r="G16128">
        <v>0</v>
      </c>
      <c r="H16128">
        <v>141500000000</v>
      </c>
      <c r="I16128">
        <v>340000000</v>
      </c>
      <c r="J16128">
        <v>0.03</v>
      </c>
      <c r="M16128"/>
    </row>
    <row r="16129" spans="1:13" hidden="1" x14ac:dyDescent="0.25">
      <c r="A16129">
        <v>222</v>
      </c>
      <c r="B16129" t="s">
        <v>1561</v>
      </c>
      <c r="C16129" t="s">
        <v>1562</v>
      </c>
      <c r="D16129">
        <v>727645173014</v>
      </c>
      <c r="E16129">
        <v>1</v>
      </c>
      <c r="F16129">
        <v>0</v>
      </c>
      <c r="G16129">
        <v>0</v>
      </c>
      <c r="H16129">
        <v>1400000000</v>
      </c>
      <c r="I16129">
        <v>340000000</v>
      </c>
      <c r="J16129">
        <v>0</v>
      </c>
      <c r="M16129"/>
    </row>
    <row r="16130" spans="1:13" hidden="1" x14ac:dyDescent="0.25">
      <c r="A16130">
        <v>216</v>
      </c>
      <c r="B16130" t="s">
        <v>266</v>
      </c>
      <c r="C16130" t="s">
        <v>267</v>
      </c>
      <c r="D16130">
        <v>6979433480211</v>
      </c>
      <c r="E16130">
        <v>369661315</v>
      </c>
      <c r="F16130">
        <v>1453404463</v>
      </c>
      <c r="G16130">
        <v>1</v>
      </c>
      <c r="H16130">
        <v>1612388000000</v>
      </c>
      <c r="I16130">
        <v>340000000</v>
      </c>
      <c r="J16130">
        <v>0.02</v>
      </c>
      <c r="M16130"/>
    </row>
    <row r="16131" spans="1:13" hidden="1" x14ac:dyDescent="0.25">
      <c r="A16131">
        <v>219</v>
      </c>
      <c r="B16131" t="s">
        <v>567</v>
      </c>
      <c r="C16131" t="s">
        <v>568</v>
      </c>
      <c r="D16131">
        <v>4541743077330</v>
      </c>
      <c r="E16131">
        <v>441656789</v>
      </c>
      <c r="F16131">
        <v>2802822908</v>
      </c>
      <c r="G16131">
        <v>2</v>
      </c>
      <c r="H16131">
        <v>1200000000000</v>
      </c>
      <c r="I16131">
        <v>340000000</v>
      </c>
      <c r="J16131">
        <v>3.5000000000000003E-2</v>
      </c>
      <c r="M16131"/>
    </row>
    <row r="16132" spans="1:13" x14ac:dyDescent="0.25">
      <c r="A16132">
        <v>224</v>
      </c>
      <c r="B16132" t="s">
        <v>1277</v>
      </c>
      <c r="C16132" t="s">
        <v>1278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 s="127">
        <v>0</v>
      </c>
    </row>
    <row r="16133" spans="1:13" hidden="1" x14ac:dyDescent="0.25">
      <c r="A16133">
        <v>217</v>
      </c>
      <c r="B16133" t="s">
        <v>1932</v>
      </c>
      <c r="C16133" t="s">
        <v>1933</v>
      </c>
      <c r="D16133">
        <v>1166457230493</v>
      </c>
      <c r="E16133">
        <v>1</v>
      </c>
      <c r="F16133">
        <v>0</v>
      </c>
      <c r="G16133">
        <v>0</v>
      </c>
      <c r="H16133">
        <v>0</v>
      </c>
      <c r="I16133">
        <v>340000000</v>
      </c>
      <c r="J16133">
        <v>6.9000000000000006E-2</v>
      </c>
      <c r="M16133"/>
    </row>
    <row r="16134" spans="1:13" hidden="1" x14ac:dyDescent="0.25">
      <c r="A16134">
        <v>221</v>
      </c>
      <c r="B16134" t="s">
        <v>2002</v>
      </c>
      <c r="C16134" t="s">
        <v>2003</v>
      </c>
      <c r="D16134">
        <v>5062020992751</v>
      </c>
      <c r="E16134">
        <v>545253883</v>
      </c>
      <c r="F16134">
        <v>3899823778</v>
      </c>
      <c r="G16134">
        <v>3</v>
      </c>
      <c r="H16134">
        <v>320000000000</v>
      </c>
      <c r="I16134">
        <v>340000000</v>
      </c>
      <c r="J16134">
        <v>0.05</v>
      </c>
      <c r="M16134"/>
    </row>
    <row r="16135" spans="1:13" hidden="1" x14ac:dyDescent="0.25">
      <c r="A16135">
        <v>218</v>
      </c>
      <c r="B16135" t="s">
        <v>1769</v>
      </c>
      <c r="D16135">
        <v>0</v>
      </c>
      <c r="E16135">
        <v>1</v>
      </c>
      <c r="F16135">
        <v>0</v>
      </c>
      <c r="G16135">
        <v>0</v>
      </c>
      <c r="H16135">
        <v>400000000</v>
      </c>
      <c r="I16135">
        <v>340000000</v>
      </c>
      <c r="J16135">
        <v>0.02</v>
      </c>
      <c r="M16135"/>
    </row>
    <row r="16136" spans="1:13" hidden="1" x14ac:dyDescent="0.25">
      <c r="A16136">
        <v>220</v>
      </c>
      <c r="B16136" t="s">
        <v>1769</v>
      </c>
      <c r="D16136">
        <v>0</v>
      </c>
      <c r="E16136">
        <v>1</v>
      </c>
      <c r="F16136">
        <v>0</v>
      </c>
      <c r="G16136">
        <v>0</v>
      </c>
      <c r="H16136">
        <v>400000000</v>
      </c>
      <c r="I16136">
        <v>340000000</v>
      </c>
      <c r="J16136">
        <v>0.02</v>
      </c>
      <c r="M16136"/>
    </row>
    <row r="16137" spans="1:13" hidden="1" x14ac:dyDescent="0.25">
      <c r="A16137">
        <v>221</v>
      </c>
      <c r="B16137" t="s">
        <v>2178</v>
      </c>
      <c r="C16137" t="s">
        <v>2179</v>
      </c>
      <c r="D16137">
        <v>27557136098319</v>
      </c>
      <c r="E16137">
        <v>499630247</v>
      </c>
      <c r="F16137">
        <v>15803394495</v>
      </c>
      <c r="G16137">
        <v>11</v>
      </c>
      <c r="H16137">
        <v>500000000000</v>
      </c>
      <c r="I16137">
        <v>340000000</v>
      </c>
      <c r="J16137">
        <v>0.01</v>
      </c>
      <c r="M16137"/>
    </row>
    <row r="16138" spans="1:13" hidden="1" x14ac:dyDescent="0.25">
      <c r="A16138">
        <v>221</v>
      </c>
      <c r="B16138" t="s">
        <v>1418</v>
      </c>
      <c r="C16138" t="s">
        <v>1419</v>
      </c>
      <c r="D16138">
        <v>5005381855119</v>
      </c>
      <c r="E16138">
        <v>1</v>
      </c>
      <c r="F16138">
        <v>0</v>
      </c>
      <c r="G16138">
        <v>0</v>
      </c>
      <c r="H16138">
        <v>1052000000000</v>
      </c>
      <c r="I16138">
        <v>340000000</v>
      </c>
      <c r="J16138">
        <v>1.9900000000000001E-2</v>
      </c>
      <c r="M16138"/>
    </row>
    <row r="16139" spans="1:13" hidden="1" x14ac:dyDescent="0.25">
      <c r="A16139">
        <v>223</v>
      </c>
      <c r="B16139" t="s">
        <v>596</v>
      </c>
      <c r="C16139" t="s">
        <v>597</v>
      </c>
      <c r="D16139">
        <v>767547275142</v>
      </c>
      <c r="E16139">
        <v>1</v>
      </c>
      <c r="F16139">
        <v>0</v>
      </c>
      <c r="G16139">
        <v>0</v>
      </c>
      <c r="H16139">
        <v>700000000000</v>
      </c>
      <c r="I16139">
        <v>340000000</v>
      </c>
      <c r="J16139">
        <v>2.8000000000000001E-2</v>
      </c>
      <c r="M16139"/>
    </row>
    <row r="16140" spans="1:13" hidden="1" x14ac:dyDescent="0.25">
      <c r="A16140">
        <v>222</v>
      </c>
      <c r="B16140" t="s">
        <v>1396</v>
      </c>
      <c r="C16140" t="s">
        <v>1397</v>
      </c>
      <c r="D16140">
        <v>139038974535</v>
      </c>
      <c r="E16140">
        <v>1</v>
      </c>
      <c r="F16140">
        <v>0</v>
      </c>
      <c r="G16140">
        <v>0</v>
      </c>
      <c r="H16140">
        <v>10000000000</v>
      </c>
      <c r="I16140">
        <v>340000000</v>
      </c>
      <c r="J16140">
        <v>0.01</v>
      </c>
      <c r="M16140"/>
    </row>
    <row r="16141" spans="1:13" hidden="1" x14ac:dyDescent="0.25">
      <c r="A16141">
        <v>211</v>
      </c>
      <c r="B16141" t="s">
        <v>2043</v>
      </c>
      <c r="C16141" t="s">
        <v>2044</v>
      </c>
      <c r="D16141">
        <v>16789911822</v>
      </c>
      <c r="E16141">
        <v>1</v>
      </c>
      <c r="F16141">
        <v>0</v>
      </c>
      <c r="G16141">
        <v>0</v>
      </c>
      <c r="H16141">
        <v>5000000000</v>
      </c>
      <c r="I16141">
        <v>340000000</v>
      </c>
      <c r="J16141">
        <v>0.05</v>
      </c>
      <c r="M16141"/>
    </row>
    <row r="16142" spans="1:13" hidden="1" x14ac:dyDescent="0.25">
      <c r="A16142">
        <v>211</v>
      </c>
      <c r="B16142" t="s">
        <v>1376</v>
      </c>
      <c r="C16142" t="s">
        <v>1377</v>
      </c>
      <c r="D16142">
        <v>31031333921496</v>
      </c>
      <c r="E16142">
        <v>1520159417</v>
      </c>
      <c r="F16142">
        <v>22423028931</v>
      </c>
      <c r="G16142">
        <v>6</v>
      </c>
      <c r="H16142">
        <v>0</v>
      </c>
      <c r="I16142">
        <v>340000000</v>
      </c>
      <c r="J16142">
        <v>0.05</v>
      </c>
      <c r="M16142"/>
    </row>
    <row r="16143" spans="1:13" hidden="1" x14ac:dyDescent="0.25">
      <c r="A16143">
        <v>212</v>
      </c>
      <c r="B16143" s="161" t="s">
        <v>2542</v>
      </c>
      <c r="C16143" t="s">
        <v>746</v>
      </c>
      <c r="D16143">
        <v>1147047388707</v>
      </c>
      <c r="E16143">
        <v>1</v>
      </c>
      <c r="F16143">
        <v>0</v>
      </c>
      <c r="G16143">
        <v>0</v>
      </c>
      <c r="H16143">
        <v>51000000000</v>
      </c>
      <c r="I16143">
        <v>340000000</v>
      </c>
      <c r="J16143">
        <v>2.5000000000000001E-3</v>
      </c>
      <c r="M16143"/>
    </row>
    <row r="16144" spans="1:13" hidden="1" x14ac:dyDescent="0.25">
      <c r="A16144">
        <v>213</v>
      </c>
      <c r="B16144" s="161" t="s">
        <v>2542</v>
      </c>
      <c r="C16144" t="s">
        <v>746</v>
      </c>
      <c r="D16144">
        <v>828602412658</v>
      </c>
      <c r="E16144">
        <v>1</v>
      </c>
      <c r="F16144">
        <v>0</v>
      </c>
      <c r="G16144">
        <v>0</v>
      </c>
      <c r="H16144">
        <v>51000000000</v>
      </c>
      <c r="I16144">
        <v>340000000</v>
      </c>
      <c r="J16144">
        <v>2.5000000000000001E-3</v>
      </c>
      <c r="M16144"/>
    </row>
    <row r="16145" spans="1:10" customFormat="1" hidden="1" x14ac:dyDescent="0.25">
      <c r="A16145">
        <v>222</v>
      </c>
      <c r="B16145" t="s">
        <v>1507</v>
      </c>
      <c r="C16145" t="s">
        <v>1508</v>
      </c>
      <c r="D16145">
        <v>2007785432</v>
      </c>
      <c r="E16145">
        <v>1</v>
      </c>
      <c r="F16145">
        <v>0</v>
      </c>
      <c r="G16145">
        <v>0</v>
      </c>
      <c r="H16145">
        <v>200000000000</v>
      </c>
      <c r="I16145">
        <v>340000000</v>
      </c>
      <c r="J16145">
        <v>0.04</v>
      </c>
    </row>
    <row r="16146" spans="1:10" customFormat="1" hidden="1" x14ac:dyDescent="0.25">
      <c r="A16146">
        <v>215</v>
      </c>
      <c r="B16146" t="s">
        <v>1904</v>
      </c>
      <c r="C16146" t="s">
        <v>1905</v>
      </c>
      <c r="D16146">
        <v>98172680300</v>
      </c>
      <c r="E16146">
        <v>1</v>
      </c>
      <c r="F16146">
        <v>0</v>
      </c>
      <c r="G16146">
        <v>0</v>
      </c>
      <c r="H16146">
        <v>50000000000</v>
      </c>
      <c r="I16146">
        <v>340000000</v>
      </c>
      <c r="J16146">
        <v>0.02</v>
      </c>
    </row>
    <row r="16147" spans="1:10" customFormat="1" hidden="1" x14ac:dyDescent="0.25">
      <c r="A16147">
        <v>217</v>
      </c>
      <c r="B16147" t="s">
        <v>1057</v>
      </c>
      <c r="C16147" t="s">
        <v>1058</v>
      </c>
      <c r="D16147">
        <v>22394900717</v>
      </c>
      <c r="E16147">
        <v>1</v>
      </c>
      <c r="F16147">
        <v>0</v>
      </c>
      <c r="G16147">
        <v>0</v>
      </c>
      <c r="H16147">
        <v>1900000000</v>
      </c>
      <c r="I16147">
        <v>345000000</v>
      </c>
      <c r="J16147">
        <v>4.4999999999999998E-2</v>
      </c>
    </row>
    <row r="16148" spans="1:10" customFormat="1" hidden="1" x14ac:dyDescent="0.25">
      <c r="A16148">
        <v>213</v>
      </c>
      <c r="B16148" t="s">
        <v>159</v>
      </c>
      <c r="C16148" t="s">
        <v>160</v>
      </c>
      <c r="D16148">
        <v>0</v>
      </c>
      <c r="E16148">
        <v>0</v>
      </c>
      <c r="F16148">
        <v>0</v>
      </c>
      <c r="G16148">
        <v>0</v>
      </c>
      <c r="H16148">
        <v>90000000000</v>
      </c>
      <c r="I16148">
        <v>345000000</v>
      </c>
      <c r="J16148">
        <v>8.0000000000000002E-3</v>
      </c>
    </row>
    <row r="16149" spans="1:10" customFormat="1" hidden="1" x14ac:dyDescent="0.25">
      <c r="A16149">
        <v>220</v>
      </c>
      <c r="B16149" t="s">
        <v>159</v>
      </c>
      <c r="C16149" t="s">
        <v>160</v>
      </c>
      <c r="D16149">
        <v>0</v>
      </c>
      <c r="E16149">
        <v>0</v>
      </c>
      <c r="F16149">
        <v>0</v>
      </c>
      <c r="G16149">
        <v>0</v>
      </c>
      <c r="H16149">
        <v>90000000000</v>
      </c>
      <c r="I16149">
        <v>345000000</v>
      </c>
      <c r="J16149">
        <v>8.0000000000000002E-3</v>
      </c>
    </row>
    <row r="16150" spans="1:10" customFormat="1" hidden="1" x14ac:dyDescent="0.25">
      <c r="A16150">
        <v>223</v>
      </c>
      <c r="B16150" t="s">
        <v>159</v>
      </c>
      <c r="C16150" t="s">
        <v>160</v>
      </c>
      <c r="D16150">
        <v>0</v>
      </c>
      <c r="E16150">
        <v>0</v>
      </c>
      <c r="F16150">
        <v>0</v>
      </c>
      <c r="G16150">
        <v>0</v>
      </c>
      <c r="H16150">
        <v>90000000000</v>
      </c>
      <c r="I16150">
        <v>345000000</v>
      </c>
      <c r="J16150">
        <v>8.0000000000000002E-3</v>
      </c>
    </row>
    <row r="16151" spans="1:10" customFormat="1" hidden="1" x14ac:dyDescent="0.25">
      <c r="A16151">
        <v>219</v>
      </c>
      <c r="B16151" t="s">
        <v>2043</v>
      </c>
      <c r="C16151" t="s">
        <v>2044</v>
      </c>
      <c r="D16151">
        <v>0</v>
      </c>
      <c r="E16151">
        <v>0</v>
      </c>
      <c r="F16151">
        <v>0</v>
      </c>
      <c r="G16151">
        <v>0</v>
      </c>
      <c r="H16151">
        <v>5000000000</v>
      </c>
      <c r="I16151">
        <v>340000000</v>
      </c>
      <c r="J16151">
        <v>0.05</v>
      </c>
    </row>
    <row r="16152" spans="1:10" customFormat="1" hidden="1" x14ac:dyDescent="0.25">
      <c r="A16152">
        <v>221</v>
      </c>
      <c r="B16152" t="s">
        <v>2043</v>
      </c>
      <c r="C16152" t="s">
        <v>2044</v>
      </c>
      <c r="D16152">
        <v>0</v>
      </c>
      <c r="E16152">
        <v>0</v>
      </c>
      <c r="F16152">
        <v>0</v>
      </c>
      <c r="G16152">
        <v>0</v>
      </c>
      <c r="H16152">
        <v>5000000000</v>
      </c>
      <c r="I16152">
        <v>340000000</v>
      </c>
      <c r="J16152">
        <v>0.05</v>
      </c>
    </row>
    <row r="16153" spans="1:10" customFormat="1" hidden="1" x14ac:dyDescent="0.25">
      <c r="A16153">
        <v>213</v>
      </c>
      <c r="B16153" t="s">
        <v>1507</v>
      </c>
      <c r="C16153" t="s">
        <v>1508</v>
      </c>
      <c r="D16153">
        <v>1105193050793</v>
      </c>
      <c r="E16153">
        <v>1</v>
      </c>
      <c r="F16153">
        <v>0</v>
      </c>
      <c r="G16153">
        <v>0</v>
      </c>
      <c r="H16153">
        <v>200000000000</v>
      </c>
      <c r="I16153">
        <v>340000000</v>
      </c>
      <c r="J16153">
        <v>0.04</v>
      </c>
    </row>
    <row r="16154" spans="1:10" customFormat="1" hidden="1" x14ac:dyDescent="0.25">
      <c r="A16154">
        <v>223</v>
      </c>
      <c r="B16154" t="s">
        <v>1529</v>
      </c>
      <c r="C16154" t="s">
        <v>1530</v>
      </c>
      <c r="D16154">
        <v>0</v>
      </c>
      <c r="E16154">
        <v>0</v>
      </c>
      <c r="F16154">
        <v>0</v>
      </c>
      <c r="G16154">
        <v>0</v>
      </c>
      <c r="H16154">
        <v>340000000000</v>
      </c>
      <c r="I16154">
        <v>475000000</v>
      </c>
      <c r="J16154">
        <v>1.7999999999999999E-2</v>
      </c>
    </row>
    <row r="16155" spans="1:10" customFormat="1" hidden="1" x14ac:dyDescent="0.25">
      <c r="A16155">
        <v>219</v>
      </c>
      <c r="B16155" t="s">
        <v>949</v>
      </c>
      <c r="C16155" t="s">
        <v>950</v>
      </c>
      <c r="D16155">
        <v>5967840478966</v>
      </c>
      <c r="E16155">
        <v>369009921</v>
      </c>
      <c r="F16155">
        <v>2871982195</v>
      </c>
      <c r="G16155">
        <v>2</v>
      </c>
      <c r="H16155">
        <v>130000000000</v>
      </c>
      <c r="I16155">
        <v>340000000</v>
      </c>
      <c r="J16155">
        <v>0.01</v>
      </c>
    </row>
    <row r="16156" spans="1:10" customFormat="1" hidden="1" x14ac:dyDescent="0.25">
      <c r="A16156">
        <v>214</v>
      </c>
      <c r="B16156" t="s">
        <v>1644</v>
      </c>
      <c r="C16156" t="s">
        <v>1645</v>
      </c>
      <c r="D16156">
        <v>117885103763968</v>
      </c>
      <c r="E16156">
        <v>3246767902</v>
      </c>
      <c r="F16156">
        <v>93985495527</v>
      </c>
      <c r="G16156">
        <v>49</v>
      </c>
      <c r="H16156">
        <v>1033736000000</v>
      </c>
      <c r="I16156">
        <v>340000000</v>
      </c>
      <c r="J16156">
        <v>0.03</v>
      </c>
    </row>
    <row r="16157" spans="1:10" customFormat="1" hidden="1" x14ac:dyDescent="0.25">
      <c r="A16157">
        <v>220</v>
      </c>
      <c r="B16157" t="s">
        <v>1500</v>
      </c>
      <c r="D16157">
        <v>516461389</v>
      </c>
      <c r="E16157">
        <v>1</v>
      </c>
      <c r="F16157">
        <v>0</v>
      </c>
      <c r="G16157">
        <v>0</v>
      </c>
      <c r="H16157">
        <v>2000000</v>
      </c>
      <c r="I16157">
        <v>340000000</v>
      </c>
      <c r="J16157">
        <v>0.03</v>
      </c>
    </row>
    <row r="16158" spans="1:10" customFormat="1" hidden="1" x14ac:dyDescent="0.25">
      <c r="A16158">
        <v>223</v>
      </c>
      <c r="B16158" t="s">
        <v>1500</v>
      </c>
      <c r="D16158">
        <v>516461389</v>
      </c>
      <c r="E16158">
        <v>1</v>
      </c>
      <c r="F16158">
        <v>0</v>
      </c>
      <c r="G16158">
        <v>0</v>
      </c>
      <c r="H16158">
        <v>2000000</v>
      </c>
      <c r="I16158">
        <v>340000000</v>
      </c>
      <c r="J16158">
        <v>0.03</v>
      </c>
    </row>
    <row r="16159" spans="1:10" customFormat="1" hidden="1" x14ac:dyDescent="0.25">
      <c r="A16159">
        <v>216</v>
      </c>
      <c r="B16159" t="s">
        <v>1500</v>
      </c>
      <c r="D16159">
        <v>516461389</v>
      </c>
      <c r="E16159">
        <v>1</v>
      </c>
      <c r="F16159">
        <v>0</v>
      </c>
      <c r="G16159">
        <v>0</v>
      </c>
      <c r="H16159">
        <v>2000000</v>
      </c>
      <c r="I16159">
        <v>340000000</v>
      </c>
      <c r="J16159">
        <v>0.03</v>
      </c>
    </row>
    <row r="16160" spans="1:10" customFormat="1" hidden="1" x14ac:dyDescent="0.25">
      <c r="A16160">
        <v>216</v>
      </c>
      <c r="B16160" t="s">
        <v>1904</v>
      </c>
      <c r="C16160" t="s">
        <v>1905</v>
      </c>
      <c r="D16160">
        <v>0</v>
      </c>
      <c r="E16160">
        <v>0</v>
      </c>
      <c r="F16160">
        <v>0</v>
      </c>
      <c r="G16160">
        <v>0</v>
      </c>
      <c r="H16160">
        <v>50000000000</v>
      </c>
      <c r="I16160">
        <v>340000000</v>
      </c>
      <c r="J16160">
        <v>0.02</v>
      </c>
    </row>
    <row r="16161" spans="1:13" hidden="1" x14ac:dyDescent="0.25">
      <c r="A16161">
        <v>216</v>
      </c>
      <c r="B16161" t="s">
        <v>1788</v>
      </c>
      <c r="C16161" t="s">
        <v>1789</v>
      </c>
      <c r="D16161">
        <v>15047353996243</v>
      </c>
      <c r="E16161">
        <v>1</v>
      </c>
      <c r="F16161">
        <v>0</v>
      </c>
      <c r="G16161">
        <v>0</v>
      </c>
      <c r="H16161">
        <v>2000000000000</v>
      </c>
      <c r="I16161">
        <v>340000000</v>
      </c>
      <c r="J16161">
        <v>1.2E-2</v>
      </c>
      <c r="M16161"/>
    </row>
    <row r="16162" spans="1:13" hidden="1" x14ac:dyDescent="0.25">
      <c r="A16162">
        <v>218</v>
      </c>
      <c r="B16162" t="s">
        <v>1788</v>
      </c>
      <c r="C16162" t="s">
        <v>1789</v>
      </c>
      <c r="D16162">
        <v>16827844030521</v>
      </c>
      <c r="E16162">
        <v>1</v>
      </c>
      <c r="F16162">
        <v>0</v>
      </c>
      <c r="G16162">
        <v>0</v>
      </c>
      <c r="H16162">
        <v>4900000000000</v>
      </c>
      <c r="I16162">
        <v>340000000</v>
      </c>
      <c r="J16162">
        <v>4.1000000000000002E-2</v>
      </c>
      <c r="M16162"/>
    </row>
    <row r="16163" spans="1:13" hidden="1" x14ac:dyDescent="0.25">
      <c r="A16163">
        <v>220</v>
      </c>
      <c r="B16163" t="s">
        <v>881</v>
      </c>
      <c r="C16163" t="s">
        <v>882</v>
      </c>
      <c r="D16163">
        <v>134664393531</v>
      </c>
      <c r="E16163">
        <v>1</v>
      </c>
      <c r="F16163">
        <v>0</v>
      </c>
      <c r="G16163">
        <v>0</v>
      </c>
      <c r="H16163">
        <v>30000000000</v>
      </c>
      <c r="I16163">
        <v>340000000</v>
      </c>
      <c r="J16163">
        <v>0.01</v>
      </c>
      <c r="M16163"/>
    </row>
    <row r="16164" spans="1:13" hidden="1" x14ac:dyDescent="0.25">
      <c r="A16164">
        <v>224</v>
      </c>
      <c r="B16164" t="s">
        <v>2221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340000000</v>
      </c>
      <c r="J16164" s="127">
        <v>1</v>
      </c>
      <c r="M16164"/>
    </row>
    <row r="16165" spans="1:13" hidden="1" x14ac:dyDescent="0.25">
      <c r="A16165">
        <v>215</v>
      </c>
      <c r="B16165" t="s">
        <v>1364</v>
      </c>
      <c r="C16165" t="s">
        <v>1365</v>
      </c>
      <c r="D16165">
        <v>511899591432</v>
      </c>
      <c r="E16165">
        <v>1</v>
      </c>
      <c r="F16165">
        <v>0</v>
      </c>
      <c r="G16165">
        <v>0</v>
      </c>
      <c r="H16165">
        <v>75000000000</v>
      </c>
      <c r="I16165">
        <v>340000000</v>
      </c>
      <c r="J16165">
        <v>0.02</v>
      </c>
      <c r="M16165"/>
    </row>
    <row r="16166" spans="1:13" hidden="1" x14ac:dyDescent="0.25">
      <c r="A16166">
        <v>214</v>
      </c>
      <c r="B16166" s="161" t="s">
        <v>2542</v>
      </c>
      <c r="C16166" t="s">
        <v>746</v>
      </c>
      <c r="D16166">
        <v>0</v>
      </c>
      <c r="E16166">
        <v>0</v>
      </c>
      <c r="F16166">
        <v>0</v>
      </c>
      <c r="G16166">
        <v>0</v>
      </c>
      <c r="H16166">
        <v>51000000000</v>
      </c>
      <c r="I16166">
        <v>340000000</v>
      </c>
      <c r="J16166">
        <v>2.5000000000000001E-3</v>
      </c>
      <c r="M16166"/>
    </row>
    <row r="16167" spans="1:13" hidden="1" x14ac:dyDescent="0.25">
      <c r="A16167">
        <v>217</v>
      </c>
      <c r="B16167" t="s">
        <v>1364</v>
      </c>
      <c r="C16167" t="s">
        <v>1365</v>
      </c>
      <c r="D16167">
        <v>396603206447</v>
      </c>
      <c r="E16167">
        <v>1</v>
      </c>
      <c r="F16167">
        <v>0</v>
      </c>
      <c r="G16167">
        <v>0</v>
      </c>
      <c r="H16167">
        <v>75000000000</v>
      </c>
      <c r="I16167">
        <v>340000000</v>
      </c>
      <c r="J16167">
        <v>0.02</v>
      </c>
      <c r="M16167"/>
    </row>
    <row r="16168" spans="1:13" hidden="1" x14ac:dyDescent="0.25">
      <c r="A16168">
        <v>219</v>
      </c>
      <c r="B16168" t="s">
        <v>881</v>
      </c>
      <c r="C16168" t="s">
        <v>882</v>
      </c>
      <c r="D16168">
        <v>134664393531</v>
      </c>
      <c r="E16168">
        <v>1</v>
      </c>
      <c r="F16168">
        <v>0</v>
      </c>
      <c r="G16168">
        <v>0</v>
      </c>
      <c r="H16168">
        <v>30000000000</v>
      </c>
      <c r="I16168">
        <v>340000000</v>
      </c>
      <c r="J16168">
        <v>0.01</v>
      </c>
      <c r="M16168"/>
    </row>
    <row r="16169" spans="1:13" hidden="1" x14ac:dyDescent="0.25">
      <c r="A16169">
        <v>217</v>
      </c>
      <c r="B16169" t="s">
        <v>1695</v>
      </c>
      <c r="C16169" t="s">
        <v>1696</v>
      </c>
      <c r="D16169">
        <v>88778578472273</v>
      </c>
      <c r="E16169">
        <v>1050024898</v>
      </c>
      <c r="F16169">
        <v>70292464967</v>
      </c>
      <c r="G16169">
        <v>41</v>
      </c>
      <c r="H16169">
        <v>111000000000</v>
      </c>
      <c r="I16169">
        <v>340000000</v>
      </c>
      <c r="J16169">
        <v>0.01</v>
      </c>
      <c r="M16169"/>
    </row>
    <row r="16170" spans="1:13" hidden="1" x14ac:dyDescent="0.25">
      <c r="A16170">
        <v>222</v>
      </c>
      <c r="B16170" t="s">
        <v>2301</v>
      </c>
      <c r="C16170" t="s">
        <v>2302</v>
      </c>
      <c r="D16170">
        <v>1623757378002</v>
      </c>
      <c r="E16170">
        <v>1</v>
      </c>
      <c r="F16170">
        <v>0</v>
      </c>
      <c r="G16170">
        <v>0</v>
      </c>
      <c r="H16170">
        <v>200000000000</v>
      </c>
      <c r="I16170">
        <v>340000000</v>
      </c>
      <c r="J16170">
        <v>0</v>
      </c>
      <c r="M16170"/>
    </row>
    <row r="16171" spans="1:13" hidden="1" x14ac:dyDescent="0.25">
      <c r="A16171">
        <v>223</v>
      </c>
      <c r="B16171" t="s">
        <v>347</v>
      </c>
      <c r="C16171" t="s">
        <v>348</v>
      </c>
      <c r="D16171">
        <v>58954755649510</v>
      </c>
      <c r="E16171">
        <v>2617979016</v>
      </c>
      <c r="F16171">
        <v>43281601318</v>
      </c>
      <c r="G16171">
        <v>33</v>
      </c>
      <c r="H16171">
        <v>50000000000</v>
      </c>
      <c r="I16171">
        <v>340000000</v>
      </c>
      <c r="J16171">
        <v>0.05</v>
      </c>
      <c r="M16171"/>
    </row>
    <row r="16172" spans="1:13" x14ac:dyDescent="0.25">
      <c r="A16172">
        <v>224</v>
      </c>
      <c r="B16172" t="s">
        <v>215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 s="127">
        <v>0</v>
      </c>
    </row>
    <row r="16173" spans="1:13" hidden="1" x14ac:dyDescent="0.25">
      <c r="A16173">
        <v>220</v>
      </c>
      <c r="B16173" t="s">
        <v>347</v>
      </c>
      <c r="C16173" t="s">
        <v>348</v>
      </c>
      <c r="D16173">
        <v>59060189783238</v>
      </c>
      <c r="E16173">
        <v>3315162511</v>
      </c>
      <c r="F16173">
        <v>56528087722</v>
      </c>
      <c r="G16173">
        <v>39</v>
      </c>
      <c r="H16173">
        <v>50000000000</v>
      </c>
      <c r="I16173">
        <v>340000000</v>
      </c>
      <c r="J16173">
        <v>0.05</v>
      </c>
      <c r="M16173"/>
    </row>
    <row r="16174" spans="1:13" hidden="1" x14ac:dyDescent="0.25">
      <c r="A16174">
        <v>220</v>
      </c>
      <c r="B16174" t="s">
        <v>1057</v>
      </c>
      <c r="C16174" t="s">
        <v>1058</v>
      </c>
      <c r="D16174">
        <v>1967312227</v>
      </c>
      <c r="E16174">
        <v>1</v>
      </c>
      <c r="F16174">
        <v>0</v>
      </c>
      <c r="G16174">
        <v>0</v>
      </c>
      <c r="H16174">
        <v>1900000000</v>
      </c>
      <c r="I16174">
        <v>345000000</v>
      </c>
      <c r="J16174">
        <v>4.4999999999999998E-2</v>
      </c>
      <c r="M16174"/>
    </row>
    <row r="16175" spans="1:13" hidden="1" x14ac:dyDescent="0.25">
      <c r="A16175">
        <v>218</v>
      </c>
      <c r="B16175" t="s">
        <v>1500</v>
      </c>
      <c r="D16175">
        <v>516461389</v>
      </c>
      <c r="E16175">
        <v>1</v>
      </c>
      <c r="F16175">
        <v>0</v>
      </c>
      <c r="G16175">
        <v>0</v>
      </c>
      <c r="H16175">
        <v>2000000</v>
      </c>
      <c r="I16175">
        <v>340000000</v>
      </c>
      <c r="J16175">
        <v>0.03</v>
      </c>
      <c r="M16175"/>
    </row>
    <row r="16176" spans="1:13" hidden="1" x14ac:dyDescent="0.25">
      <c r="A16176">
        <v>220</v>
      </c>
      <c r="B16176" t="s">
        <v>1788</v>
      </c>
      <c r="C16176" t="s">
        <v>1789</v>
      </c>
      <c r="D16176">
        <v>4894965179733</v>
      </c>
      <c r="E16176">
        <v>1</v>
      </c>
      <c r="F16176">
        <v>0</v>
      </c>
      <c r="G16176">
        <v>0</v>
      </c>
      <c r="H16176">
        <v>4900000000000</v>
      </c>
      <c r="I16176">
        <v>340000000</v>
      </c>
      <c r="J16176">
        <v>4.1000000000000002E-2</v>
      </c>
      <c r="M16176"/>
    </row>
    <row r="16177" spans="1:10" customFormat="1" hidden="1" x14ac:dyDescent="0.25">
      <c r="A16177">
        <v>221</v>
      </c>
      <c r="B16177" t="s">
        <v>1644</v>
      </c>
      <c r="C16177" t="s">
        <v>1645</v>
      </c>
      <c r="D16177">
        <v>123894741457089</v>
      </c>
      <c r="E16177">
        <v>3133079416</v>
      </c>
      <c r="F16177">
        <v>90309567808</v>
      </c>
      <c r="G16177">
        <v>63</v>
      </c>
      <c r="H16177">
        <v>1033736000000</v>
      </c>
      <c r="I16177">
        <v>340000000</v>
      </c>
      <c r="J16177">
        <v>0.03</v>
      </c>
    </row>
    <row r="16178" spans="1:10" customFormat="1" hidden="1" x14ac:dyDescent="0.25">
      <c r="A16178">
        <v>219</v>
      </c>
      <c r="B16178" t="s">
        <v>1376</v>
      </c>
      <c r="C16178" t="s">
        <v>1377</v>
      </c>
      <c r="D16178">
        <v>60269368948149</v>
      </c>
      <c r="E16178">
        <v>2753478983</v>
      </c>
      <c r="F16178">
        <v>45856100692</v>
      </c>
      <c r="G16178">
        <v>30</v>
      </c>
      <c r="H16178">
        <v>50000000000</v>
      </c>
      <c r="I16178">
        <v>340000000</v>
      </c>
      <c r="J16178">
        <v>0.05</v>
      </c>
    </row>
    <row r="16179" spans="1:10" customFormat="1" hidden="1" x14ac:dyDescent="0.25">
      <c r="A16179">
        <v>222</v>
      </c>
      <c r="B16179" t="s">
        <v>1675</v>
      </c>
      <c r="C16179" t="s">
        <v>1676</v>
      </c>
      <c r="D16179">
        <v>65209040608071</v>
      </c>
      <c r="E16179">
        <v>851816108</v>
      </c>
      <c r="F16179">
        <v>50669794703</v>
      </c>
      <c r="G16179">
        <v>36</v>
      </c>
      <c r="H16179">
        <v>111000000000</v>
      </c>
      <c r="I16179">
        <v>340000000</v>
      </c>
      <c r="J16179">
        <v>0.01</v>
      </c>
    </row>
    <row r="16180" spans="1:10" customFormat="1" hidden="1" x14ac:dyDescent="0.25">
      <c r="A16180">
        <v>221</v>
      </c>
      <c r="B16180" t="s">
        <v>1057</v>
      </c>
      <c r="C16180" t="s">
        <v>1058</v>
      </c>
      <c r="D16180">
        <v>1967312227</v>
      </c>
      <c r="E16180">
        <v>1</v>
      </c>
      <c r="F16180">
        <v>0</v>
      </c>
      <c r="G16180">
        <v>0</v>
      </c>
      <c r="H16180">
        <v>1900000000</v>
      </c>
      <c r="I16180">
        <v>345000000</v>
      </c>
      <c r="J16180">
        <v>4.4999999999999998E-2</v>
      </c>
    </row>
    <row r="16181" spans="1:10" customFormat="1" hidden="1" x14ac:dyDescent="0.25">
      <c r="A16181">
        <v>211</v>
      </c>
      <c r="B16181" t="s">
        <v>1770</v>
      </c>
      <c r="C16181" t="s">
        <v>1771</v>
      </c>
      <c r="D16181">
        <v>234163194596</v>
      </c>
      <c r="E16181">
        <v>1</v>
      </c>
      <c r="F16181">
        <v>0</v>
      </c>
      <c r="G16181">
        <v>0</v>
      </c>
      <c r="H16181">
        <v>450000000</v>
      </c>
      <c r="I16181">
        <v>340000000</v>
      </c>
      <c r="J16181">
        <v>0.05</v>
      </c>
    </row>
    <row r="16182" spans="1:10" customFormat="1" hidden="1" x14ac:dyDescent="0.25">
      <c r="A16182">
        <v>211</v>
      </c>
      <c r="B16182" t="s">
        <v>1952</v>
      </c>
      <c r="C16182" t="s">
        <v>1953</v>
      </c>
      <c r="D16182">
        <v>26964765745</v>
      </c>
      <c r="E16182">
        <v>1</v>
      </c>
      <c r="F16182">
        <v>0</v>
      </c>
      <c r="G16182">
        <v>0</v>
      </c>
      <c r="H16182">
        <v>0</v>
      </c>
      <c r="I16182">
        <v>340000000</v>
      </c>
      <c r="J16182">
        <v>0.2</v>
      </c>
    </row>
    <row r="16183" spans="1:10" customFormat="1" hidden="1" x14ac:dyDescent="0.25">
      <c r="A16183">
        <v>211</v>
      </c>
      <c r="B16183" t="s">
        <v>1884</v>
      </c>
      <c r="C16183" t="s">
        <v>1885</v>
      </c>
      <c r="D16183">
        <v>7261507715370</v>
      </c>
      <c r="E16183">
        <v>5602865368</v>
      </c>
      <c r="F16183">
        <v>0</v>
      </c>
      <c r="G16183">
        <v>5</v>
      </c>
      <c r="H16183">
        <v>3000000000</v>
      </c>
      <c r="I16183">
        <v>340000000</v>
      </c>
      <c r="J16183">
        <v>1</v>
      </c>
    </row>
    <row r="16184" spans="1:10" customFormat="1" hidden="1" x14ac:dyDescent="0.25">
      <c r="A16184">
        <v>211</v>
      </c>
      <c r="B16184" t="s">
        <v>1153</v>
      </c>
      <c r="C16184" t="s">
        <v>1154</v>
      </c>
      <c r="D16184">
        <v>276835824667</v>
      </c>
      <c r="E16184">
        <v>1</v>
      </c>
      <c r="F16184">
        <v>0</v>
      </c>
      <c r="G16184">
        <v>0</v>
      </c>
      <c r="H16184">
        <v>500000000</v>
      </c>
      <c r="I16184">
        <v>430000000</v>
      </c>
      <c r="J16184">
        <v>0.02</v>
      </c>
    </row>
    <row r="16185" spans="1:10" customFormat="1" hidden="1" x14ac:dyDescent="0.25">
      <c r="A16185">
        <v>212</v>
      </c>
      <c r="B16185" t="s">
        <v>2005</v>
      </c>
      <c r="C16185" t="s">
        <v>2006</v>
      </c>
      <c r="D16185">
        <v>59129924965477</v>
      </c>
      <c r="E16185">
        <v>2600582061</v>
      </c>
      <c r="F16185">
        <v>42951059163</v>
      </c>
      <c r="G16185">
        <v>25</v>
      </c>
      <c r="H16185">
        <v>50000000000</v>
      </c>
      <c r="I16185">
        <v>340000000</v>
      </c>
      <c r="J16185">
        <v>0.05</v>
      </c>
    </row>
    <row r="16186" spans="1:10" customFormat="1" hidden="1" x14ac:dyDescent="0.25">
      <c r="A16186">
        <v>213</v>
      </c>
      <c r="B16186" t="s">
        <v>1607</v>
      </c>
      <c r="C16186" t="s">
        <v>1608</v>
      </c>
      <c r="D16186">
        <v>6429289484613</v>
      </c>
      <c r="E16186">
        <v>396878504</v>
      </c>
      <c r="F16186">
        <v>3735021824</v>
      </c>
      <c r="G16186">
        <v>2</v>
      </c>
      <c r="H16186">
        <v>500000000000</v>
      </c>
      <c r="I16186">
        <v>340000000</v>
      </c>
      <c r="J16186">
        <v>1.4999999999999999E-2</v>
      </c>
    </row>
    <row r="16187" spans="1:10" customFormat="1" hidden="1" x14ac:dyDescent="0.25">
      <c r="A16187">
        <v>213</v>
      </c>
      <c r="B16187" t="s">
        <v>1366</v>
      </c>
      <c r="C16187" t="s">
        <v>1367</v>
      </c>
      <c r="D16187">
        <v>504804074</v>
      </c>
      <c r="E16187">
        <v>1</v>
      </c>
      <c r="F16187">
        <v>0</v>
      </c>
      <c r="G16187">
        <v>0</v>
      </c>
      <c r="H16187">
        <v>500000000</v>
      </c>
      <c r="I16187">
        <v>340000000</v>
      </c>
      <c r="J16187">
        <v>0.02</v>
      </c>
    </row>
    <row r="16188" spans="1:10" customFormat="1" hidden="1" x14ac:dyDescent="0.25">
      <c r="A16188">
        <v>217</v>
      </c>
      <c r="B16188" t="s">
        <v>1517</v>
      </c>
      <c r="C16188" t="s">
        <v>1518</v>
      </c>
      <c r="D16188">
        <v>727429579042</v>
      </c>
      <c r="E16188">
        <v>340000000</v>
      </c>
      <c r="F16188">
        <v>1399820114</v>
      </c>
      <c r="G16188">
        <v>1</v>
      </c>
      <c r="H16188">
        <v>13300000000</v>
      </c>
      <c r="I16188">
        <v>340000000</v>
      </c>
      <c r="J16188">
        <v>0</v>
      </c>
    </row>
    <row r="16189" spans="1:10" customFormat="1" hidden="1" x14ac:dyDescent="0.25">
      <c r="A16189">
        <v>213</v>
      </c>
      <c r="B16189" t="s">
        <v>973</v>
      </c>
      <c r="C16189" t="s">
        <v>974</v>
      </c>
      <c r="D16189">
        <v>4945116434448</v>
      </c>
      <c r="E16189">
        <v>340000000</v>
      </c>
      <c r="F16189">
        <v>1724884897</v>
      </c>
      <c r="G16189">
        <v>1</v>
      </c>
      <c r="H16189">
        <v>100000000000</v>
      </c>
      <c r="I16189">
        <v>340000000</v>
      </c>
      <c r="J16189">
        <v>0</v>
      </c>
    </row>
    <row r="16190" spans="1:10" customFormat="1" hidden="1" x14ac:dyDescent="0.25">
      <c r="A16190">
        <v>214</v>
      </c>
      <c r="B16190" t="s">
        <v>1366</v>
      </c>
      <c r="C16190" t="s">
        <v>1367</v>
      </c>
      <c r="D16190">
        <v>504804074</v>
      </c>
      <c r="E16190">
        <v>1</v>
      </c>
      <c r="F16190">
        <v>0</v>
      </c>
      <c r="G16190">
        <v>0</v>
      </c>
      <c r="H16190">
        <v>500000000</v>
      </c>
      <c r="I16190">
        <v>340000000</v>
      </c>
      <c r="J16190">
        <v>0.02</v>
      </c>
    </row>
    <row r="16191" spans="1:10" customFormat="1" hidden="1" x14ac:dyDescent="0.25">
      <c r="A16191">
        <v>221</v>
      </c>
      <c r="B16191" t="s">
        <v>1770</v>
      </c>
      <c r="C16191" t="s">
        <v>1771</v>
      </c>
      <c r="D16191">
        <v>311098146319</v>
      </c>
      <c r="E16191">
        <v>1</v>
      </c>
      <c r="F16191">
        <v>0</v>
      </c>
      <c r="G16191">
        <v>0</v>
      </c>
      <c r="H16191">
        <v>100000000000</v>
      </c>
      <c r="I16191">
        <v>340000000</v>
      </c>
      <c r="J16191">
        <v>0.05</v>
      </c>
    </row>
    <row r="16192" spans="1:10" customFormat="1" hidden="1" x14ac:dyDescent="0.25">
      <c r="A16192">
        <v>218</v>
      </c>
      <c r="B16192" t="s">
        <v>2153</v>
      </c>
      <c r="C16192" t="s">
        <v>2154</v>
      </c>
      <c r="D16192">
        <v>333268538061</v>
      </c>
      <c r="E16192">
        <v>1</v>
      </c>
      <c r="F16192">
        <v>0</v>
      </c>
      <c r="G16192">
        <v>0</v>
      </c>
      <c r="H16192">
        <v>150000000000</v>
      </c>
      <c r="I16192">
        <v>340000000</v>
      </c>
      <c r="J16192">
        <v>3.1414999999999998E-2</v>
      </c>
    </row>
    <row r="16193" spans="1:10" customFormat="1" hidden="1" x14ac:dyDescent="0.25">
      <c r="A16193">
        <v>215</v>
      </c>
      <c r="B16193" t="s">
        <v>973</v>
      </c>
      <c r="C16193" t="s">
        <v>974</v>
      </c>
      <c r="D16193">
        <v>5066198598645</v>
      </c>
      <c r="E16193">
        <v>340000000</v>
      </c>
      <c r="F16193">
        <v>3380655556</v>
      </c>
      <c r="G16193">
        <v>2</v>
      </c>
      <c r="H16193">
        <v>100000000000</v>
      </c>
      <c r="I16193">
        <v>340000000</v>
      </c>
      <c r="J16193">
        <v>0</v>
      </c>
    </row>
    <row r="16194" spans="1:10" customFormat="1" hidden="1" x14ac:dyDescent="0.25">
      <c r="A16194">
        <v>218</v>
      </c>
      <c r="B16194" t="s">
        <v>2117</v>
      </c>
      <c r="C16194" t="s">
        <v>2118</v>
      </c>
      <c r="D16194">
        <v>864804060085</v>
      </c>
      <c r="E16194">
        <v>1</v>
      </c>
      <c r="F16194">
        <v>0</v>
      </c>
      <c r="G16194">
        <v>0</v>
      </c>
      <c r="H16194">
        <v>711886000000</v>
      </c>
      <c r="I16194">
        <v>340000000</v>
      </c>
      <c r="J16194">
        <v>2.3E-2</v>
      </c>
    </row>
    <row r="16195" spans="1:10" customFormat="1" hidden="1" x14ac:dyDescent="0.25">
      <c r="A16195">
        <v>220</v>
      </c>
      <c r="B16195" t="s">
        <v>1952</v>
      </c>
      <c r="C16195" t="s">
        <v>1953</v>
      </c>
      <c r="D16195">
        <v>60104032577117</v>
      </c>
      <c r="E16195">
        <v>6102469783</v>
      </c>
      <c r="F16195">
        <v>23049879134</v>
      </c>
      <c r="G16195">
        <v>19</v>
      </c>
      <c r="H16195">
        <v>0</v>
      </c>
      <c r="I16195">
        <v>340000000</v>
      </c>
      <c r="J16195">
        <v>0.2</v>
      </c>
    </row>
    <row r="16196" spans="1:10" customFormat="1" hidden="1" x14ac:dyDescent="0.25">
      <c r="A16196">
        <v>222</v>
      </c>
      <c r="B16196" t="s">
        <v>1898</v>
      </c>
      <c r="C16196" t="s">
        <v>1899</v>
      </c>
      <c r="D16196">
        <v>5811896081469</v>
      </c>
      <c r="E16196">
        <v>390441291</v>
      </c>
      <c r="F16196">
        <v>2471623286</v>
      </c>
      <c r="G16196">
        <v>2</v>
      </c>
      <c r="H16196">
        <v>50000000000</v>
      </c>
      <c r="I16196">
        <v>340000000</v>
      </c>
      <c r="J16196">
        <v>0.02</v>
      </c>
    </row>
    <row r="16197" spans="1:10" customFormat="1" hidden="1" x14ac:dyDescent="0.25">
      <c r="A16197">
        <v>213</v>
      </c>
      <c r="B16197" t="s">
        <v>1531</v>
      </c>
      <c r="C16197" t="s">
        <v>1532</v>
      </c>
      <c r="D16197">
        <v>2943225661780</v>
      </c>
      <c r="E16197">
        <v>1</v>
      </c>
      <c r="F16197">
        <v>0</v>
      </c>
      <c r="G16197">
        <v>0</v>
      </c>
      <c r="H16197">
        <v>500000000000</v>
      </c>
      <c r="I16197">
        <v>500000000</v>
      </c>
      <c r="J16197">
        <v>0.03</v>
      </c>
    </row>
    <row r="16198" spans="1:10" customFormat="1" hidden="1" x14ac:dyDescent="0.25">
      <c r="A16198">
        <v>220</v>
      </c>
      <c r="B16198" t="s">
        <v>1531</v>
      </c>
      <c r="C16198" t="s">
        <v>1532</v>
      </c>
      <c r="D16198">
        <v>2180246527169</v>
      </c>
      <c r="E16198">
        <v>1</v>
      </c>
      <c r="F16198">
        <v>0</v>
      </c>
      <c r="G16198">
        <v>0</v>
      </c>
      <c r="H16198">
        <v>500000000000</v>
      </c>
      <c r="I16198">
        <v>340000000</v>
      </c>
      <c r="J16198">
        <v>0.01</v>
      </c>
    </row>
    <row r="16199" spans="1:10" customFormat="1" hidden="1" x14ac:dyDescent="0.25">
      <c r="A16199">
        <v>214</v>
      </c>
      <c r="B16199" t="s">
        <v>1778</v>
      </c>
      <c r="D16199">
        <v>939083298</v>
      </c>
      <c r="E16199">
        <v>1</v>
      </c>
      <c r="F16199">
        <v>0</v>
      </c>
      <c r="G16199">
        <v>0</v>
      </c>
      <c r="H16199">
        <v>700000000</v>
      </c>
      <c r="I16199">
        <v>340000000</v>
      </c>
      <c r="J16199">
        <v>0.02</v>
      </c>
    </row>
    <row r="16200" spans="1:10" customFormat="1" hidden="1" x14ac:dyDescent="0.25">
      <c r="A16200">
        <v>214</v>
      </c>
      <c r="B16200" t="s">
        <v>185</v>
      </c>
      <c r="C16200" t="s">
        <v>186</v>
      </c>
      <c r="D16200">
        <v>164292237109</v>
      </c>
      <c r="E16200">
        <v>1</v>
      </c>
      <c r="F16200">
        <v>0</v>
      </c>
      <c r="G16200">
        <v>0</v>
      </c>
      <c r="H16200">
        <v>100000000</v>
      </c>
      <c r="I16200">
        <v>340000000</v>
      </c>
      <c r="J16200">
        <v>1.7999999999999999E-2</v>
      </c>
    </row>
    <row r="16201" spans="1:10" customFormat="1" hidden="1" x14ac:dyDescent="0.25">
      <c r="A16201">
        <v>214</v>
      </c>
      <c r="B16201" t="s">
        <v>2005</v>
      </c>
      <c r="C16201" t="s">
        <v>2006</v>
      </c>
      <c r="D16201">
        <v>59096979835333</v>
      </c>
      <c r="E16201">
        <v>4088008935</v>
      </c>
      <c r="F16201">
        <v>71212169780</v>
      </c>
      <c r="G16201">
        <v>38</v>
      </c>
      <c r="H16201">
        <v>50000000000</v>
      </c>
      <c r="I16201">
        <v>340000000</v>
      </c>
      <c r="J16201">
        <v>0.05</v>
      </c>
    </row>
    <row r="16202" spans="1:10" customFormat="1" hidden="1" x14ac:dyDescent="0.25">
      <c r="A16202">
        <v>215</v>
      </c>
      <c r="B16202" t="s">
        <v>349</v>
      </c>
      <c r="C16202" t="s">
        <v>350</v>
      </c>
      <c r="D16202">
        <v>1860841510132</v>
      </c>
      <c r="E16202">
        <v>1</v>
      </c>
      <c r="F16202">
        <v>0</v>
      </c>
      <c r="G16202">
        <v>0</v>
      </c>
      <c r="H16202">
        <v>10000000000</v>
      </c>
      <c r="I16202">
        <v>340000000</v>
      </c>
      <c r="J16202">
        <v>0</v>
      </c>
    </row>
    <row r="16203" spans="1:10" customFormat="1" hidden="1" x14ac:dyDescent="0.25">
      <c r="A16203">
        <v>216</v>
      </c>
      <c r="B16203" t="s">
        <v>1679</v>
      </c>
      <c r="C16203" t="s">
        <v>1680</v>
      </c>
      <c r="D16203">
        <v>36717436190065</v>
      </c>
      <c r="E16203">
        <v>1097642132</v>
      </c>
      <c r="F16203">
        <v>37124464512</v>
      </c>
      <c r="G16203">
        <v>21</v>
      </c>
      <c r="H16203">
        <v>100000000000</v>
      </c>
      <c r="I16203">
        <v>340000000</v>
      </c>
      <c r="J16203">
        <v>0.02</v>
      </c>
    </row>
    <row r="16204" spans="1:10" customFormat="1" hidden="1" x14ac:dyDescent="0.25">
      <c r="A16204">
        <v>219</v>
      </c>
      <c r="B16204" t="s">
        <v>1898</v>
      </c>
      <c r="C16204" t="s">
        <v>1899</v>
      </c>
      <c r="D16204">
        <v>5742027841324</v>
      </c>
      <c r="E16204">
        <v>430419105</v>
      </c>
      <c r="F16204">
        <v>4430536159</v>
      </c>
      <c r="G16204">
        <v>3</v>
      </c>
      <c r="H16204">
        <v>50000000000</v>
      </c>
      <c r="I16204">
        <v>340000000</v>
      </c>
      <c r="J16204">
        <v>0.02</v>
      </c>
    </row>
    <row r="16205" spans="1:10" customFormat="1" hidden="1" x14ac:dyDescent="0.25">
      <c r="A16205">
        <v>217</v>
      </c>
      <c r="B16205" t="s">
        <v>2013</v>
      </c>
      <c r="C16205" t="s">
        <v>2014</v>
      </c>
      <c r="D16205">
        <v>70715877368</v>
      </c>
      <c r="E16205">
        <v>1</v>
      </c>
      <c r="F16205">
        <v>0</v>
      </c>
      <c r="G16205">
        <v>0</v>
      </c>
      <c r="H16205">
        <v>20000000000</v>
      </c>
      <c r="I16205">
        <v>340000000</v>
      </c>
      <c r="J16205">
        <v>0.02</v>
      </c>
    </row>
    <row r="16206" spans="1:10" customFormat="1" hidden="1" x14ac:dyDescent="0.25">
      <c r="A16206">
        <v>218</v>
      </c>
      <c r="B16206" t="s">
        <v>2005</v>
      </c>
      <c r="C16206" t="s">
        <v>2006</v>
      </c>
      <c r="D16206">
        <v>94167315357501</v>
      </c>
      <c r="E16206">
        <v>3542702595</v>
      </c>
      <c r="F16206">
        <v>60851349314</v>
      </c>
      <c r="G16206">
        <v>39</v>
      </c>
      <c r="H16206">
        <v>50000000000</v>
      </c>
      <c r="I16206">
        <v>340000000</v>
      </c>
      <c r="J16206">
        <v>0.05</v>
      </c>
    </row>
    <row r="16207" spans="1:10" customFormat="1" hidden="1" x14ac:dyDescent="0.25">
      <c r="A16207">
        <v>221</v>
      </c>
      <c r="B16207" t="s">
        <v>1778</v>
      </c>
      <c r="D16207">
        <v>939083298</v>
      </c>
      <c r="E16207">
        <v>1</v>
      </c>
      <c r="F16207">
        <v>0</v>
      </c>
      <c r="G16207">
        <v>0</v>
      </c>
      <c r="H16207">
        <v>700000000</v>
      </c>
      <c r="I16207">
        <v>340000000</v>
      </c>
      <c r="J16207">
        <v>0.02</v>
      </c>
    </row>
    <row r="16208" spans="1:10" customFormat="1" hidden="1" x14ac:dyDescent="0.25">
      <c r="A16208">
        <v>219</v>
      </c>
      <c r="B16208" t="s">
        <v>1683</v>
      </c>
      <c r="C16208" t="s">
        <v>1684</v>
      </c>
      <c r="D16208">
        <v>701904887379</v>
      </c>
      <c r="E16208">
        <v>340000000</v>
      </c>
      <c r="F16208">
        <v>1280532542</v>
      </c>
      <c r="G16208">
        <v>1</v>
      </c>
      <c r="H16208">
        <v>200000000000</v>
      </c>
      <c r="I16208">
        <v>340000000</v>
      </c>
      <c r="J16208">
        <v>0</v>
      </c>
    </row>
    <row r="16209" spans="1:13" hidden="1" x14ac:dyDescent="0.25">
      <c r="A16209">
        <v>219</v>
      </c>
      <c r="B16209" t="s">
        <v>1531</v>
      </c>
      <c r="C16209" t="s">
        <v>1532</v>
      </c>
      <c r="D16209">
        <v>2168066635757</v>
      </c>
      <c r="E16209">
        <v>369021750</v>
      </c>
      <c r="F16209">
        <v>2873153303</v>
      </c>
      <c r="G16209">
        <v>2</v>
      </c>
      <c r="H16209">
        <v>500000000000</v>
      </c>
      <c r="I16209">
        <v>340000000</v>
      </c>
      <c r="J16209">
        <v>0.01</v>
      </c>
      <c r="M16209"/>
    </row>
    <row r="16210" spans="1:13" hidden="1" x14ac:dyDescent="0.25">
      <c r="A16210">
        <v>222</v>
      </c>
      <c r="B16210" t="s">
        <v>1531</v>
      </c>
      <c r="C16210" t="s">
        <v>1532</v>
      </c>
      <c r="D16210">
        <v>2147613431685</v>
      </c>
      <c r="E16210">
        <v>365234161</v>
      </c>
      <c r="F16210">
        <v>2498182010</v>
      </c>
      <c r="G16210">
        <v>2</v>
      </c>
      <c r="H16210">
        <v>500000000000</v>
      </c>
      <c r="I16210">
        <v>340000000</v>
      </c>
      <c r="J16210">
        <v>0.01</v>
      </c>
      <c r="M16210"/>
    </row>
    <row r="16211" spans="1:13" x14ac:dyDescent="0.25">
      <c r="A16211">
        <v>224</v>
      </c>
      <c r="B16211" t="s">
        <v>1810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s="127">
        <v>0</v>
      </c>
    </row>
    <row r="16212" spans="1:13" hidden="1" x14ac:dyDescent="0.25">
      <c r="A16212">
        <v>219</v>
      </c>
      <c r="B16212" t="s">
        <v>1153</v>
      </c>
      <c r="C16212" t="s">
        <v>1154</v>
      </c>
      <c r="D16212">
        <v>486880627343</v>
      </c>
      <c r="E16212">
        <v>1</v>
      </c>
      <c r="F16212">
        <v>0</v>
      </c>
      <c r="G16212">
        <v>0</v>
      </c>
      <c r="H16212">
        <v>12000000000</v>
      </c>
      <c r="I16212">
        <v>340000000</v>
      </c>
      <c r="J16212">
        <v>0.02</v>
      </c>
      <c r="M16212"/>
    </row>
    <row r="16213" spans="1:13" hidden="1" x14ac:dyDescent="0.25">
      <c r="A16213">
        <v>223</v>
      </c>
      <c r="B16213" t="s">
        <v>359</v>
      </c>
      <c r="C16213" t="s">
        <v>360</v>
      </c>
      <c r="D16213">
        <v>3427272899958</v>
      </c>
      <c r="E16213">
        <v>1</v>
      </c>
      <c r="F16213">
        <v>0</v>
      </c>
      <c r="G16213">
        <v>0</v>
      </c>
      <c r="H16213">
        <v>250000000000</v>
      </c>
      <c r="I16213">
        <v>340000000</v>
      </c>
      <c r="J16213">
        <v>0.01</v>
      </c>
      <c r="M16213"/>
    </row>
    <row r="16214" spans="1:13" hidden="1" x14ac:dyDescent="0.25">
      <c r="A16214">
        <v>220</v>
      </c>
      <c r="B16214" t="s">
        <v>2103</v>
      </c>
      <c r="C16214" t="s">
        <v>2104</v>
      </c>
      <c r="D16214">
        <v>21870052436048</v>
      </c>
      <c r="E16214">
        <v>340000000</v>
      </c>
      <c r="F16214">
        <v>16540518798</v>
      </c>
      <c r="G16214">
        <v>11</v>
      </c>
      <c r="H16214">
        <v>120000000000</v>
      </c>
      <c r="I16214">
        <v>340000000</v>
      </c>
      <c r="J16214">
        <v>0</v>
      </c>
      <c r="M16214"/>
    </row>
    <row r="16215" spans="1:13" hidden="1" x14ac:dyDescent="0.25">
      <c r="A16215">
        <v>220</v>
      </c>
      <c r="B16215" t="s">
        <v>1884</v>
      </c>
      <c r="C16215" t="s">
        <v>1885</v>
      </c>
      <c r="D16215">
        <v>18074398644879</v>
      </c>
      <c r="E16215">
        <v>18412087753</v>
      </c>
      <c r="F16215">
        <v>0</v>
      </c>
      <c r="G16215">
        <v>12</v>
      </c>
      <c r="H16215">
        <v>3000000000</v>
      </c>
      <c r="I16215">
        <v>340000000</v>
      </c>
      <c r="J16215">
        <v>1</v>
      </c>
      <c r="M16215"/>
    </row>
    <row r="16216" spans="1:13" hidden="1" x14ac:dyDescent="0.25">
      <c r="A16216">
        <v>222</v>
      </c>
      <c r="B16216" t="s">
        <v>2013</v>
      </c>
      <c r="C16216" t="s">
        <v>2014</v>
      </c>
      <c r="D16216">
        <v>47556060231</v>
      </c>
      <c r="E16216">
        <v>1</v>
      </c>
      <c r="F16216">
        <v>0</v>
      </c>
      <c r="G16216">
        <v>0</v>
      </c>
      <c r="H16216">
        <v>20000000000</v>
      </c>
      <c r="I16216">
        <v>340000000</v>
      </c>
      <c r="J16216">
        <v>0.02</v>
      </c>
      <c r="M16216"/>
    </row>
    <row r="16217" spans="1:13" hidden="1" x14ac:dyDescent="0.25">
      <c r="A16217">
        <v>221</v>
      </c>
      <c r="B16217" t="s">
        <v>185</v>
      </c>
      <c r="C16217" t="s">
        <v>186</v>
      </c>
      <c r="D16217">
        <v>103113363249</v>
      </c>
      <c r="E16217">
        <v>1</v>
      </c>
      <c r="F16217">
        <v>0</v>
      </c>
      <c r="G16217">
        <v>0</v>
      </c>
      <c r="H16217">
        <v>100000000</v>
      </c>
      <c r="I16217">
        <v>340000000</v>
      </c>
      <c r="J16217">
        <v>1.7999999999999999E-2</v>
      </c>
      <c r="M16217"/>
    </row>
    <row r="16218" spans="1:13" hidden="1" x14ac:dyDescent="0.25">
      <c r="A16218">
        <v>211</v>
      </c>
      <c r="B16218" t="s">
        <v>2303</v>
      </c>
      <c r="C16218" t="s">
        <v>318</v>
      </c>
      <c r="D16218">
        <v>67007570529394</v>
      </c>
      <c r="E16218">
        <v>854163291</v>
      </c>
      <c r="F16218">
        <v>50902165825</v>
      </c>
      <c r="G16218">
        <v>9</v>
      </c>
      <c r="H16218">
        <v>750000000000</v>
      </c>
      <c r="I16218">
        <v>340000000</v>
      </c>
      <c r="J16218">
        <v>0.01</v>
      </c>
      <c r="M16218"/>
    </row>
    <row r="16219" spans="1:13" hidden="1" x14ac:dyDescent="0.25">
      <c r="A16219">
        <v>211</v>
      </c>
      <c r="B16219" t="s">
        <v>2270</v>
      </c>
      <c r="C16219" t="s">
        <v>2271</v>
      </c>
      <c r="D16219">
        <v>111495633112117</v>
      </c>
      <c r="E16219">
        <v>4639481069</v>
      </c>
      <c r="F16219">
        <v>81690140318</v>
      </c>
      <c r="G16219">
        <v>21</v>
      </c>
      <c r="H16219">
        <v>2500000000000</v>
      </c>
      <c r="I16219">
        <v>340000000</v>
      </c>
      <c r="J16219">
        <v>0.05</v>
      </c>
      <c r="M16219"/>
    </row>
    <row r="16220" spans="1:13" hidden="1" x14ac:dyDescent="0.25">
      <c r="A16220">
        <v>211</v>
      </c>
      <c r="B16220" t="s">
        <v>1648</v>
      </c>
      <c r="C16220" t="s">
        <v>352</v>
      </c>
      <c r="D16220">
        <v>8250335519685</v>
      </c>
      <c r="E16220">
        <v>400290391</v>
      </c>
      <c r="F16220">
        <v>5968748785</v>
      </c>
      <c r="G16220">
        <v>3</v>
      </c>
      <c r="H16220">
        <v>375000000000</v>
      </c>
      <c r="I16220">
        <v>340000000</v>
      </c>
      <c r="J16220">
        <v>0.01</v>
      </c>
      <c r="M16220"/>
    </row>
    <row r="16221" spans="1:13" hidden="1" x14ac:dyDescent="0.25">
      <c r="A16221">
        <v>212</v>
      </c>
      <c r="B16221" t="s">
        <v>2479</v>
      </c>
      <c r="C16221" t="s">
        <v>2480</v>
      </c>
      <c r="D16221">
        <v>57680429746242</v>
      </c>
      <c r="E16221">
        <v>820644158</v>
      </c>
      <c r="F16221">
        <v>43623771703</v>
      </c>
      <c r="G16221">
        <v>19</v>
      </c>
      <c r="H16221">
        <v>200000000000</v>
      </c>
      <c r="I16221">
        <v>380000000</v>
      </c>
      <c r="J16221">
        <v>0.01</v>
      </c>
      <c r="M16221"/>
    </row>
    <row r="16222" spans="1:13" hidden="1" x14ac:dyDescent="0.25">
      <c r="A16222">
        <v>212</v>
      </c>
      <c r="B16222" t="s">
        <v>1850</v>
      </c>
      <c r="C16222" t="s">
        <v>1851</v>
      </c>
      <c r="D16222">
        <v>115528552678696</v>
      </c>
      <c r="E16222">
        <v>6574457585</v>
      </c>
      <c r="F16222">
        <v>82829222209</v>
      </c>
      <c r="G16222">
        <v>33</v>
      </c>
      <c r="H16222">
        <v>3300000000000</v>
      </c>
      <c r="I16222">
        <v>340000000</v>
      </c>
      <c r="J16222">
        <v>7.0000000000000007E-2</v>
      </c>
      <c r="M16222"/>
    </row>
    <row r="16223" spans="1:13" hidden="1" x14ac:dyDescent="0.25">
      <c r="A16223">
        <v>213</v>
      </c>
      <c r="B16223" t="s">
        <v>526</v>
      </c>
      <c r="C16223" t="s">
        <v>527</v>
      </c>
      <c r="D16223">
        <v>64785590692766</v>
      </c>
      <c r="E16223">
        <v>1035361831</v>
      </c>
      <c r="F16223">
        <v>34072729755</v>
      </c>
      <c r="G16223">
        <v>17</v>
      </c>
      <c r="H16223">
        <v>200000000000</v>
      </c>
      <c r="I16223">
        <v>340000000</v>
      </c>
      <c r="J16223">
        <v>0.02</v>
      </c>
      <c r="M16223"/>
    </row>
    <row r="16224" spans="1:13" x14ac:dyDescent="0.25">
      <c r="A16224">
        <v>224</v>
      </c>
      <c r="B16224" t="s">
        <v>1276</v>
      </c>
      <c r="D16224">
        <v>0</v>
      </c>
      <c r="E16224">
        <v>0</v>
      </c>
      <c r="F16224">
        <v>0</v>
      </c>
      <c r="G16224">
        <v>1709</v>
      </c>
      <c r="H16224">
        <v>0</v>
      </c>
      <c r="I16224">
        <v>0</v>
      </c>
      <c r="J16224" s="127">
        <v>0</v>
      </c>
    </row>
    <row r="16225" spans="1:13" hidden="1" x14ac:dyDescent="0.25">
      <c r="A16225">
        <v>217</v>
      </c>
      <c r="B16225" t="s">
        <v>2238</v>
      </c>
      <c r="C16225" t="s">
        <v>2239</v>
      </c>
      <c r="D16225">
        <v>2285216883</v>
      </c>
      <c r="E16225">
        <v>1</v>
      </c>
      <c r="F16225">
        <v>0</v>
      </c>
      <c r="G16225">
        <v>0</v>
      </c>
      <c r="H16225">
        <v>900000000</v>
      </c>
      <c r="I16225">
        <v>340000000</v>
      </c>
      <c r="J16225">
        <v>2.1999999999999999E-2</v>
      </c>
      <c r="M16225"/>
    </row>
    <row r="16226" spans="1:13" hidden="1" x14ac:dyDescent="0.25">
      <c r="A16226">
        <v>216</v>
      </c>
      <c r="B16226" t="s">
        <v>1505</v>
      </c>
      <c r="C16226" t="s">
        <v>1506</v>
      </c>
      <c r="D16226">
        <v>978967513253</v>
      </c>
      <c r="E16226">
        <v>1</v>
      </c>
      <c r="F16226">
        <v>0</v>
      </c>
      <c r="G16226">
        <v>0</v>
      </c>
      <c r="H16226">
        <v>0</v>
      </c>
      <c r="I16226">
        <v>340000000</v>
      </c>
      <c r="J16226">
        <v>8.9999999999999993E-3</v>
      </c>
      <c r="M16226"/>
    </row>
    <row r="16227" spans="1:13" hidden="1" x14ac:dyDescent="0.25">
      <c r="A16227">
        <v>217</v>
      </c>
      <c r="B16227" t="s">
        <v>268</v>
      </c>
      <c r="C16227" t="s">
        <v>269</v>
      </c>
      <c r="D16227">
        <v>150652970013872</v>
      </c>
      <c r="E16227">
        <v>9481078303</v>
      </c>
      <c r="F16227">
        <v>98401019388</v>
      </c>
      <c r="G16227">
        <v>62</v>
      </c>
      <c r="H16227">
        <v>100000000000</v>
      </c>
      <c r="I16227">
        <v>340000000</v>
      </c>
      <c r="J16227">
        <v>8.5000000000000006E-2</v>
      </c>
      <c r="M16227"/>
    </row>
    <row r="16228" spans="1:13" x14ac:dyDescent="0.25">
      <c r="A16228">
        <v>224</v>
      </c>
      <c r="B16228" t="s">
        <v>2680</v>
      </c>
      <c r="C16228" t="s">
        <v>2681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s="127">
        <v>0</v>
      </c>
    </row>
    <row r="16229" spans="1:13" hidden="1" x14ac:dyDescent="0.25">
      <c r="A16229">
        <v>222</v>
      </c>
      <c r="B16229" t="s">
        <v>268</v>
      </c>
      <c r="C16229" t="s">
        <v>269</v>
      </c>
      <c r="D16229">
        <v>101146104715819</v>
      </c>
      <c r="E16229">
        <v>7123297065</v>
      </c>
      <c r="F16229">
        <v>73020197827</v>
      </c>
      <c r="G16229">
        <v>56</v>
      </c>
      <c r="H16229">
        <v>100000000000</v>
      </c>
      <c r="I16229">
        <v>340000000</v>
      </c>
      <c r="J16229">
        <v>8.5000000000000006E-2</v>
      </c>
      <c r="M16229"/>
    </row>
    <row r="16230" spans="1:13" hidden="1" x14ac:dyDescent="0.25">
      <c r="A16230">
        <v>213</v>
      </c>
      <c r="B16230" t="s">
        <v>2479</v>
      </c>
      <c r="C16230" t="s">
        <v>2480</v>
      </c>
      <c r="D16230">
        <v>39988128646167</v>
      </c>
      <c r="E16230">
        <v>727280725</v>
      </c>
      <c r="F16230">
        <v>34380791827</v>
      </c>
      <c r="G16230">
        <v>17</v>
      </c>
      <c r="H16230">
        <v>200000000000</v>
      </c>
      <c r="I16230">
        <v>380000000</v>
      </c>
      <c r="J16230">
        <v>0.01</v>
      </c>
      <c r="M16230"/>
    </row>
    <row r="16231" spans="1:13" hidden="1" x14ac:dyDescent="0.25">
      <c r="A16231">
        <v>217</v>
      </c>
      <c r="B16231" t="s">
        <v>617</v>
      </c>
      <c r="C16231" t="s">
        <v>618</v>
      </c>
      <c r="D16231">
        <v>46967994134835</v>
      </c>
      <c r="E16231">
        <v>689196749</v>
      </c>
      <c r="F16231">
        <v>18526303243</v>
      </c>
      <c r="G16231">
        <v>11</v>
      </c>
      <c r="H16231">
        <v>3030000000000</v>
      </c>
      <c r="I16231">
        <v>340000000</v>
      </c>
      <c r="J16231">
        <v>1.8499999999999999E-2</v>
      </c>
      <c r="M16231"/>
    </row>
    <row r="16232" spans="1:13" hidden="1" x14ac:dyDescent="0.25">
      <c r="A16232">
        <v>219</v>
      </c>
      <c r="B16232" t="s">
        <v>1450</v>
      </c>
      <c r="C16232" t="s">
        <v>1451</v>
      </c>
      <c r="D16232">
        <v>154438490751305</v>
      </c>
      <c r="E16232">
        <v>4024128187</v>
      </c>
      <c r="F16232">
        <v>119120144719</v>
      </c>
      <c r="G16232">
        <v>76</v>
      </c>
      <c r="H16232">
        <v>50000000000</v>
      </c>
      <c r="I16232">
        <v>340000000</v>
      </c>
      <c r="J16232">
        <v>0.03</v>
      </c>
      <c r="M16232"/>
    </row>
    <row r="16233" spans="1:13" hidden="1" x14ac:dyDescent="0.25">
      <c r="A16233">
        <v>215</v>
      </c>
      <c r="B16233" t="s">
        <v>2479</v>
      </c>
      <c r="C16233" t="s">
        <v>2480</v>
      </c>
      <c r="D16233">
        <v>48115094807089</v>
      </c>
      <c r="E16233">
        <v>578477263</v>
      </c>
      <c r="F16233">
        <v>23609249078</v>
      </c>
      <c r="G16233">
        <v>13</v>
      </c>
      <c r="H16233">
        <v>200000000000</v>
      </c>
      <c r="I16233">
        <v>340000000</v>
      </c>
      <c r="J16233">
        <v>0.01</v>
      </c>
      <c r="M16233"/>
    </row>
    <row r="16234" spans="1:13" hidden="1" x14ac:dyDescent="0.25">
      <c r="A16234">
        <v>216</v>
      </c>
      <c r="B16234" t="s">
        <v>1450</v>
      </c>
      <c r="C16234" t="s">
        <v>1451</v>
      </c>
      <c r="D16234">
        <v>157629791281986</v>
      </c>
      <c r="E16234">
        <v>3441952492</v>
      </c>
      <c r="F16234">
        <v>100296463930</v>
      </c>
      <c r="G16234">
        <v>57</v>
      </c>
      <c r="H16234">
        <v>50000000000</v>
      </c>
      <c r="I16234">
        <v>340000000</v>
      </c>
      <c r="J16234">
        <v>0.03</v>
      </c>
      <c r="M16234"/>
    </row>
    <row r="16235" spans="1:13" hidden="1" x14ac:dyDescent="0.25">
      <c r="A16235">
        <v>216</v>
      </c>
      <c r="B16235" t="s">
        <v>486</v>
      </c>
      <c r="C16235" t="s">
        <v>487</v>
      </c>
      <c r="D16235">
        <v>165851094973</v>
      </c>
      <c r="E16235">
        <v>1</v>
      </c>
      <c r="F16235">
        <v>0</v>
      </c>
      <c r="G16235">
        <v>0</v>
      </c>
      <c r="H16235">
        <v>151000000000</v>
      </c>
      <c r="I16235">
        <v>340000000</v>
      </c>
      <c r="J16235">
        <v>0</v>
      </c>
      <c r="M16235"/>
    </row>
    <row r="16236" spans="1:13" hidden="1" x14ac:dyDescent="0.25">
      <c r="A16236">
        <v>218</v>
      </c>
      <c r="B16236" t="s">
        <v>2479</v>
      </c>
      <c r="C16236" t="s">
        <v>2480</v>
      </c>
      <c r="D16236">
        <v>43699131398833</v>
      </c>
      <c r="E16236">
        <v>548669139</v>
      </c>
      <c r="F16236">
        <v>25874973359</v>
      </c>
      <c r="G16236">
        <v>16</v>
      </c>
      <c r="H16236">
        <v>200000000000</v>
      </c>
      <c r="I16236">
        <v>340000000</v>
      </c>
      <c r="J16236">
        <v>8.0000000000000002E-3</v>
      </c>
      <c r="M16236"/>
    </row>
    <row r="16237" spans="1:13" hidden="1" x14ac:dyDescent="0.25">
      <c r="A16237">
        <v>222</v>
      </c>
      <c r="B16237" t="s">
        <v>2270</v>
      </c>
      <c r="C16237" t="s">
        <v>2271</v>
      </c>
      <c r="D16237">
        <v>114631181349455</v>
      </c>
      <c r="E16237">
        <v>4271785689</v>
      </c>
      <c r="F16237">
        <v>74703928094</v>
      </c>
      <c r="G16237">
        <v>55</v>
      </c>
      <c r="H16237">
        <v>2500000000000</v>
      </c>
      <c r="I16237">
        <v>340000000</v>
      </c>
      <c r="J16237">
        <v>0.05</v>
      </c>
      <c r="M16237"/>
    </row>
    <row r="16238" spans="1:13" hidden="1" x14ac:dyDescent="0.25">
      <c r="A16238">
        <v>220</v>
      </c>
      <c r="B16238" t="s">
        <v>1450</v>
      </c>
      <c r="C16238" t="s">
        <v>1451</v>
      </c>
      <c r="D16238">
        <v>154507301757352</v>
      </c>
      <c r="E16238">
        <v>3229896079</v>
      </c>
      <c r="F16238">
        <v>93439973248</v>
      </c>
      <c r="G16238">
        <v>63</v>
      </c>
      <c r="H16238">
        <v>50000000000</v>
      </c>
      <c r="I16238">
        <v>340000000</v>
      </c>
      <c r="J16238">
        <v>0.03</v>
      </c>
      <c r="M16238"/>
    </row>
    <row r="16239" spans="1:13" hidden="1" x14ac:dyDescent="0.25">
      <c r="A16239">
        <v>213</v>
      </c>
      <c r="B16239" t="s">
        <v>2270</v>
      </c>
      <c r="C16239" t="s">
        <v>2271</v>
      </c>
      <c r="D16239">
        <v>114840051474597</v>
      </c>
      <c r="E16239">
        <v>4052305393</v>
      </c>
      <c r="F16239">
        <v>70533802480</v>
      </c>
      <c r="G16239">
        <v>36</v>
      </c>
      <c r="H16239">
        <v>2500000000000</v>
      </c>
      <c r="I16239">
        <v>340000000</v>
      </c>
      <c r="J16239">
        <v>0.05</v>
      </c>
      <c r="M16239"/>
    </row>
    <row r="16240" spans="1:13" hidden="1" x14ac:dyDescent="0.25">
      <c r="A16240">
        <v>214</v>
      </c>
      <c r="B16240" t="s">
        <v>1505</v>
      </c>
      <c r="C16240" t="s">
        <v>1506</v>
      </c>
      <c r="D16240">
        <v>6457248645791</v>
      </c>
      <c r="E16240">
        <v>461770939</v>
      </c>
      <c r="F16240">
        <v>13408333436</v>
      </c>
      <c r="G16240">
        <v>7</v>
      </c>
      <c r="H16240">
        <v>0</v>
      </c>
      <c r="I16240">
        <v>340000000</v>
      </c>
      <c r="J16240">
        <v>8.9999999999999993E-3</v>
      </c>
      <c r="M16240"/>
    </row>
    <row r="16241" spans="1:10" customFormat="1" hidden="1" x14ac:dyDescent="0.25">
      <c r="A16241">
        <v>216</v>
      </c>
      <c r="B16241" t="s">
        <v>1850</v>
      </c>
      <c r="C16241" t="s">
        <v>1851</v>
      </c>
      <c r="D16241">
        <v>116311169596059</v>
      </c>
      <c r="E16241">
        <v>5435234959</v>
      </c>
      <c r="F16241">
        <v>67693835887</v>
      </c>
      <c r="G16241">
        <v>40</v>
      </c>
      <c r="H16241">
        <v>3300000000000</v>
      </c>
      <c r="I16241">
        <v>340000000</v>
      </c>
      <c r="J16241">
        <v>7.0000000000000007E-2</v>
      </c>
    </row>
    <row r="16242" spans="1:10" customFormat="1" hidden="1" x14ac:dyDescent="0.25">
      <c r="A16242">
        <v>214</v>
      </c>
      <c r="B16242" t="s">
        <v>268</v>
      </c>
      <c r="C16242" t="s">
        <v>269</v>
      </c>
      <c r="D16242">
        <v>150186955960549</v>
      </c>
      <c r="E16242">
        <v>10417892070</v>
      </c>
      <c r="F16242">
        <v>108485544049</v>
      </c>
      <c r="G16242">
        <v>60</v>
      </c>
      <c r="H16242">
        <v>100000000000</v>
      </c>
      <c r="I16242">
        <v>340000000</v>
      </c>
      <c r="J16242">
        <v>8.5000000000000006E-2</v>
      </c>
    </row>
    <row r="16243" spans="1:10" customFormat="1" hidden="1" x14ac:dyDescent="0.25">
      <c r="A16243">
        <v>219</v>
      </c>
      <c r="B16243" t="s">
        <v>526</v>
      </c>
      <c r="C16243" t="s">
        <v>527</v>
      </c>
      <c r="D16243">
        <v>60926901191050</v>
      </c>
      <c r="E16243">
        <v>1435249734</v>
      </c>
      <c r="F16243">
        <v>53667236986</v>
      </c>
      <c r="G16243">
        <v>34</v>
      </c>
      <c r="H16243">
        <v>200000000000</v>
      </c>
      <c r="I16243">
        <v>340000000</v>
      </c>
      <c r="J16243">
        <v>0.02</v>
      </c>
    </row>
    <row r="16244" spans="1:10" customFormat="1" hidden="1" x14ac:dyDescent="0.25">
      <c r="A16244">
        <v>222</v>
      </c>
      <c r="B16244" t="s">
        <v>617</v>
      </c>
      <c r="C16244" t="s">
        <v>618</v>
      </c>
      <c r="D16244">
        <v>37001536818535</v>
      </c>
      <c r="E16244">
        <v>944995244</v>
      </c>
      <c r="F16244">
        <v>32097450421</v>
      </c>
      <c r="G16244">
        <v>23</v>
      </c>
      <c r="H16244">
        <v>3030000000000</v>
      </c>
      <c r="I16244">
        <v>340000000</v>
      </c>
      <c r="J16244">
        <v>1.8499999999999999E-2</v>
      </c>
    </row>
    <row r="16245" spans="1:10" customFormat="1" hidden="1" x14ac:dyDescent="0.25">
      <c r="A16245">
        <v>217</v>
      </c>
      <c r="B16245" t="s">
        <v>486</v>
      </c>
      <c r="C16245" t="s">
        <v>487</v>
      </c>
      <c r="D16245">
        <v>165851094973</v>
      </c>
      <c r="E16245">
        <v>1</v>
      </c>
      <c r="F16245">
        <v>0</v>
      </c>
      <c r="G16245">
        <v>0</v>
      </c>
      <c r="H16245">
        <v>151000000000</v>
      </c>
      <c r="I16245">
        <v>340000000</v>
      </c>
      <c r="J16245">
        <v>0</v>
      </c>
    </row>
    <row r="16246" spans="1:10" customFormat="1" hidden="1" x14ac:dyDescent="0.25">
      <c r="A16246">
        <v>223</v>
      </c>
      <c r="B16246" t="s">
        <v>486</v>
      </c>
      <c r="C16246" t="s">
        <v>487</v>
      </c>
      <c r="D16246">
        <v>179761189935</v>
      </c>
      <c r="E16246">
        <v>1</v>
      </c>
      <c r="F16246">
        <v>0</v>
      </c>
      <c r="G16246">
        <v>0</v>
      </c>
      <c r="H16246">
        <v>151000000000</v>
      </c>
      <c r="I16246">
        <v>340000000</v>
      </c>
      <c r="J16246">
        <v>0</v>
      </c>
    </row>
    <row r="16247" spans="1:10" customFormat="1" hidden="1" x14ac:dyDescent="0.25">
      <c r="A16247">
        <v>222</v>
      </c>
      <c r="B16247" t="s">
        <v>1852</v>
      </c>
      <c r="C16247" t="s">
        <v>1853</v>
      </c>
      <c r="D16247">
        <v>2383762056801</v>
      </c>
      <c r="E16247">
        <v>364009197</v>
      </c>
      <c r="F16247">
        <v>1067317948</v>
      </c>
      <c r="G16247">
        <v>1</v>
      </c>
      <c r="H16247">
        <v>215000000000</v>
      </c>
      <c r="I16247">
        <v>340000000</v>
      </c>
      <c r="J16247">
        <v>2.1999999999999999E-2</v>
      </c>
    </row>
    <row r="16248" spans="1:10" customFormat="1" hidden="1" x14ac:dyDescent="0.25">
      <c r="A16248">
        <v>217</v>
      </c>
      <c r="B16248" t="s">
        <v>526</v>
      </c>
      <c r="C16248" t="s">
        <v>527</v>
      </c>
      <c r="D16248">
        <v>61128006093772</v>
      </c>
      <c r="E16248">
        <v>1064117014</v>
      </c>
      <c r="F16248">
        <v>35481733726</v>
      </c>
      <c r="G16248">
        <v>21</v>
      </c>
      <c r="H16248">
        <v>200000000000</v>
      </c>
      <c r="I16248">
        <v>340000000</v>
      </c>
      <c r="J16248">
        <v>0.02</v>
      </c>
    </row>
    <row r="16249" spans="1:10" customFormat="1" hidden="1" x14ac:dyDescent="0.25">
      <c r="A16249">
        <v>216</v>
      </c>
      <c r="B16249" t="s">
        <v>2029</v>
      </c>
      <c r="C16249" t="s">
        <v>1608</v>
      </c>
      <c r="D16249">
        <v>0</v>
      </c>
      <c r="E16249">
        <v>0</v>
      </c>
      <c r="F16249">
        <v>0</v>
      </c>
      <c r="G16249">
        <v>0</v>
      </c>
      <c r="H16249">
        <v>500000000000</v>
      </c>
      <c r="I16249">
        <v>340000000</v>
      </c>
      <c r="J16249">
        <v>1.4999999999999999E-2</v>
      </c>
    </row>
    <row r="16250" spans="1:10" customFormat="1" hidden="1" x14ac:dyDescent="0.25">
      <c r="A16250">
        <v>218</v>
      </c>
      <c r="B16250" t="s">
        <v>1648</v>
      </c>
      <c r="C16250" t="s">
        <v>352</v>
      </c>
      <c r="D16250">
        <v>5651746243711</v>
      </c>
      <c r="E16250">
        <v>369641570</v>
      </c>
      <c r="F16250">
        <v>2934515449</v>
      </c>
      <c r="G16250">
        <v>2</v>
      </c>
      <c r="H16250">
        <v>500000000000</v>
      </c>
      <c r="I16250">
        <v>340000000</v>
      </c>
      <c r="J16250">
        <v>0.01</v>
      </c>
    </row>
    <row r="16251" spans="1:10" customFormat="1" hidden="1" x14ac:dyDescent="0.25">
      <c r="A16251">
        <v>219</v>
      </c>
      <c r="B16251" t="s">
        <v>2303</v>
      </c>
      <c r="C16251" t="s">
        <v>318</v>
      </c>
      <c r="D16251">
        <v>79196055146183</v>
      </c>
      <c r="E16251">
        <v>1066459554</v>
      </c>
      <c r="F16251">
        <v>71919495914</v>
      </c>
      <c r="G16251">
        <v>45</v>
      </c>
      <c r="H16251">
        <v>750000000000</v>
      </c>
      <c r="I16251">
        <v>340000000</v>
      </c>
      <c r="J16251">
        <v>0.01</v>
      </c>
    </row>
    <row r="16252" spans="1:10" customFormat="1" hidden="1" x14ac:dyDescent="0.25">
      <c r="A16252">
        <v>221</v>
      </c>
      <c r="B16252" t="s">
        <v>2270</v>
      </c>
      <c r="C16252" t="s">
        <v>2271</v>
      </c>
      <c r="D16252">
        <v>114620424316549</v>
      </c>
      <c r="E16252">
        <v>4633076670</v>
      </c>
      <c r="F16252">
        <v>81568456748</v>
      </c>
      <c r="G16252">
        <v>58</v>
      </c>
      <c r="H16252">
        <v>2500000000000</v>
      </c>
      <c r="I16252">
        <v>340000000</v>
      </c>
      <c r="J16252">
        <v>0.05</v>
      </c>
    </row>
    <row r="16253" spans="1:10" customFormat="1" hidden="1" x14ac:dyDescent="0.25">
      <c r="A16253">
        <v>222</v>
      </c>
      <c r="B16253" t="s">
        <v>2165</v>
      </c>
      <c r="D16253">
        <v>4546101154</v>
      </c>
      <c r="E16253">
        <v>1</v>
      </c>
      <c r="F16253">
        <v>0</v>
      </c>
      <c r="G16253">
        <v>0</v>
      </c>
      <c r="H16253">
        <v>0</v>
      </c>
      <c r="I16253">
        <v>340000000</v>
      </c>
      <c r="J16253">
        <v>0.2</v>
      </c>
    </row>
    <row r="16254" spans="1:10" customFormat="1" hidden="1" x14ac:dyDescent="0.25">
      <c r="A16254">
        <v>223</v>
      </c>
      <c r="B16254" t="s">
        <v>2238</v>
      </c>
      <c r="C16254" t="s">
        <v>2239</v>
      </c>
      <c r="D16254">
        <v>2285216883</v>
      </c>
      <c r="E16254">
        <v>1</v>
      </c>
      <c r="F16254">
        <v>0</v>
      </c>
      <c r="G16254">
        <v>0</v>
      </c>
      <c r="H16254">
        <v>900000000</v>
      </c>
      <c r="I16254">
        <v>340000000</v>
      </c>
      <c r="J16254">
        <v>2.1999999999999999E-2</v>
      </c>
    </row>
    <row r="16255" spans="1:10" customFormat="1" hidden="1" x14ac:dyDescent="0.25">
      <c r="A16255">
        <v>211</v>
      </c>
      <c r="B16255" t="s">
        <v>2355</v>
      </c>
      <c r="C16255" t="s">
        <v>2356</v>
      </c>
      <c r="D16255">
        <v>33394327750</v>
      </c>
      <c r="E16255">
        <v>1</v>
      </c>
      <c r="F16255">
        <v>0</v>
      </c>
      <c r="G16255">
        <v>0</v>
      </c>
      <c r="H16255">
        <v>9900000000</v>
      </c>
      <c r="I16255">
        <v>340000000</v>
      </c>
      <c r="J16255">
        <v>3.5000000000000003E-2</v>
      </c>
    </row>
    <row r="16256" spans="1:10" customFormat="1" hidden="1" x14ac:dyDescent="0.25">
      <c r="A16256">
        <v>212</v>
      </c>
      <c r="B16256" t="s">
        <v>2314</v>
      </c>
      <c r="C16256" t="s">
        <v>2315</v>
      </c>
      <c r="D16256">
        <v>61491642710772</v>
      </c>
      <c r="E16256">
        <v>2691551334</v>
      </c>
      <c r="F16256">
        <v>44679475352</v>
      </c>
      <c r="G16256">
        <v>16</v>
      </c>
      <c r="H16256">
        <v>50000000000</v>
      </c>
      <c r="I16256">
        <v>340000000</v>
      </c>
      <c r="J16256">
        <v>0.05</v>
      </c>
    </row>
    <row r="16257" spans="1:13" hidden="1" x14ac:dyDescent="0.25">
      <c r="A16257">
        <v>212</v>
      </c>
      <c r="B16257" t="s">
        <v>2421</v>
      </c>
      <c r="C16257" t="s">
        <v>2422</v>
      </c>
      <c r="D16257">
        <v>4935018156210</v>
      </c>
      <c r="E16257">
        <v>1</v>
      </c>
      <c r="F16257">
        <v>0</v>
      </c>
      <c r="G16257">
        <v>0</v>
      </c>
      <c r="H16257">
        <v>280000000000</v>
      </c>
      <c r="I16257">
        <v>340000000</v>
      </c>
      <c r="J16257">
        <v>0</v>
      </c>
      <c r="M16257"/>
    </row>
    <row r="16258" spans="1:13" hidden="1" x14ac:dyDescent="0.25">
      <c r="A16258">
        <v>213</v>
      </c>
      <c r="B16258" t="s">
        <v>2458</v>
      </c>
      <c r="C16258" t="s">
        <v>2459</v>
      </c>
      <c r="D16258">
        <v>67652416018607</v>
      </c>
      <c r="E16258">
        <v>2697456037</v>
      </c>
      <c r="F16258">
        <v>44791664715</v>
      </c>
      <c r="G16258">
        <v>23</v>
      </c>
      <c r="H16258">
        <v>50000000000</v>
      </c>
      <c r="I16258">
        <v>340000000</v>
      </c>
      <c r="J16258">
        <v>0.05</v>
      </c>
      <c r="M16258"/>
    </row>
    <row r="16259" spans="1:13" hidden="1" x14ac:dyDescent="0.25">
      <c r="A16259">
        <v>222</v>
      </c>
      <c r="B16259" t="s">
        <v>2047</v>
      </c>
      <c r="C16259" t="s">
        <v>2048</v>
      </c>
      <c r="D16259">
        <v>13333155959</v>
      </c>
      <c r="E16259">
        <v>1</v>
      </c>
      <c r="F16259">
        <v>0</v>
      </c>
      <c r="G16259">
        <v>0</v>
      </c>
      <c r="H16259">
        <v>0</v>
      </c>
      <c r="I16259">
        <v>340000000</v>
      </c>
      <c r="J16259">
        <v>0.1</v>
      </c>
      <c r="M16259"/>
    </row>
    <row r="16260" spans="1:13" hidden="1" x14ac:dyDescent="0.25">
      <c r="A16260">
        <v>223</v>
      </c>
      <c r="B16260" t="s">
        <v>2073</v>
      </c>
      <c r="C16260" t="s">
        <v>2074</v>
      </c>
      <c r="D16260">
        <v>13526641777512</v>
      </c>
      <c r="E16260">
        <v>994259443</v>
      </c>
      <c r="F16260">
        <v>15702226644</v>
      </c>
      <c r="G16260">
        <v>12</v>
      </c>
      <c r="H16260">
        <v>300000000000</v>
      </c>
      <c r="I16260">
        <v>340000000</v>
      </c>
      <c r="J16260">
        <v>0.04</v>
      </c>
      <c r="M16260"/>
    </row>
    <row r="16261" spans="1:13" hidden="1" x14ac:dyDescent="0.25">
      <c r="A16261">
        <v>214</v>
      </c>
      <c r="B16261" t="s">
        <v>911</v>
      </c>
      <c r="C16261" t="s">
        <v>912</v>
      </c>
      <c r="D16261">
        <v>6489485606425</v>
      </c>
      <c r="E16261">
        <v>475920542</v>
      </c>
      <c r="F16261">
        <v>17357070823</v>
      </c>
      <c r="G16261">
        <v>9</v>
      </c>
      <c r="H16261">
        <v>1000000</v>
      </c>
      <c r="I16261">
        <v>340000000</v>
      </c>
      <c r="J16261">
        <v>7.77E-3</v>
      </c>
      <c r="M16261"/>
    </row>
    <row r="16262" spans="1:13" hidden="1" x14ac:dyDescent="0.25">
      <c r="A16262">
        <v>223</v>
      </c>
      <c r="B16262" t="s">
        <v>2314</v>
      </c>
      <c r="C16262" t="s">
        <v>2315</v>
      </c>
      <c r="D16262">
        <v>74694387528398</v>
      </c>
      <c r="E16262">
        <v>3243882421</v>
      </c>
      <c r="F16262">
        <v>55173766012</v>
      </c>
      <c r="G16262">
        <v>42</v>
      </c>
      <c r="H16262">
        <v>50000000000</v>
      </c>
      <c r="I16262">
        <v>340000000</v>
      </c>
      <c r="J16262">
        <v>0.05</v>
      </c>
      <c r="M16262"/>
    </row>
    <row r="16263" spans="1:13" hidden="1" x14ac:dyDescent="0.25">
      <c r="A16263">
        <v>216</v>
      </c>
      <c r="B16263" t="s">
        <v>585</v>
      </c>
      <c r="C16263" t="s">
        <v>586</v>
      </c>
      <c r="D16263">
        <v>71705258829763</v>
      </c>
      <c r="E16263">
        <v>697522610</v>
      </c>
      <c r="F16263">
        <v>39367211918</v>
      </c>
      <c r="G16263">
        <v>22</v>
      </c>
      <c r="H16263">
        <v>500000000000</v>
      </c>
      <c r="I16263">
        <v>340000000</v>
      </c>
      <c r="J16263">
        <v>8.9999999999999993E-3</v>
      </c>
      <c r="M16263"/>
    </row>
    <row r="16264" spans="1:13" hidden="1" x14ac:dyDescent="0.25">
      <c r="A16264">
        <v>216</v>
      </c>
      <c r="B16264" t="s">
        <v>1628</v>
      </c>
      <c r="C16264" t="s">
        <v>1629</v>
      </c>
      <c r="D16264">
        <v>15307049809465</v>
      </c>
      <c r="E16264">
        <v>513726092</v>
      </c>
      <c r="F16264">
        <v>6775317611</v>
      </c>
      <c r="G16264">
        <v>4</v>
      </c>
      <c r="H16264">
        <v>1000000000000</v>
      </c>
      <c r="I16264">
        <v>340000000</v>
      </c>
      <c r="J16264">
        <v>2.5000000000000001E-2</v>
      </c>
      <c r="M16264"/>
    </row>
    <row r="16265" spans="1:13" x14ac:dyDescent="0.25">
      <c r="A16265">
        <v>224</v>
      </c>
      <c r="B16265" t="s">
        <v>2668</v>
      </c>
      <c r="C16265" t="s">
        <v>2669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 s="127">
        <v>0</v>
      </c>
    </row>
    <row r="16266" spans="1:13" hidden="1" x14ac:dyDescent="0.25">
      <c r="A16266">
        <v>217</v>
      </c>
      <c r="B16266" t="s">
        <v>408</v>
      </c>
      <c r="C16266" t="s">
        <v>409</v>
      </c>
      <c r="D16266">
        <v>445421829239</v>
      </c>
      <c r="E16266">
        <v>1</v>
      </c>
      <c r="F16266">
        <v>0</v>
      </c>
      <c r="G16266">
        <v>0</v>
      </c>
      <c r="H16266">
        <v>75000000000</v>
      </c>
      <c r="I16266">
        <v>340000000</v>
      </c>
      <c r="J16266">
        <v>7.0000000000000007E-2</v>
      </c>
      <c r="M16266"/>
    </row>
    <row r="16267" spans="1:13" hidden="1" x14ac:dyDescent="0.25">
      <c r="A16267">
        <v>213</v>
      </c>
      <c r="B16267" t="s">
        <v>2355</v>
      </c>
      <c r="C16267" t="s">
        <v>2356</v>
      </c>
      <c r="D16267">
        <v>36162987388</v>
      </c>
      <c r="E16267">
        <v>1</v>
      </c>
      <c r="F16267">
        <v>0</v>
      </c>
      <c r="G16267">
        <v>0</v>
      </c>
      <c r="H16267">
        <v>9900000000</v>
      </c>
      <c r="I16267">
        <v>340000000</v>
      </c>
      <c r="J16267">
        <v>3.5000000000000003E-2</v>
      </c>
      <c r="M16267"/>
    </row>
    <row r="16268" spans="1:13" x14ac:dyDescent="0.25">
      <c r="A16268">
        <v>224</v>
      </c>
      <c r="B16268" t="s">
        <v>1272</v>
      </c>
      <c r="C16268" t="s">
        <v>1273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 s="127">
        <v>0</v>
      </c>
    </row>
    <row r="16269" spans="1:13" hidden="1" x14ac:dyDescent="0.25">
      <c r="A16269">
        <v>223</v>
      </c>
      <c r="B16269" t="s">
        <v>911</v>
      </c>
      <c r="C16269" t="s">
        <v>912</v>
      </c>
      <c r="D16269">
        <v>5510125396113</v>
      </c>
      <c r="E16269">
        <v>358972657</v>
      </c>
      <c r="F16269">
        <v>2422810781</v>
      </c>
      <c r="G16269">
        <v>2</v>
      </c>
      <c r="H16269">
        <v>48000000000</v>
      </c>
      <c r="I16269">
        <v>340000000</v>
      </c>
      <c r="J16269">
        <v>7.77E-3</v>
      </c>
      <c r="M16269"/>
    </row>
    <row r="16270" spans="1:13" hidden="1" x14ac:dyDescent="0.25">
      <c r="A16270">
        <v>217</v>
      </c>
      <c r="B16270" t="s">
        <v>1341</v>
      </c>
      <c r="D16270">
        <v>0</v>
      </c>
      <c r="E16270">
        <v>0</v>
      </c>
      <c r="F16270">
        <v>0</v>
      </c>
      <c r="G16270">
        <v>0</v>
      </c>
      <c r="H16270">
        <v>248919812455</v>
      </c>
      <c r="I16270">
        <v>340000000</v>
      </c>
      <c r="J16270">
        <v>0.03</v>
      </c>
      <c r="M16270"/>
    </row>
    <row r="16271" spans="1:13" hidden="1" x14ac:dyDescent="0.25">
      <c r="A16271">
        <v>220</v>
      </c>
      <c r="B16271" t="s">
        <v>1341</v>
      </c>
      <c r="D16271">
        <v>0</v>
      </c>
      <c r="E16271">
        <v>0</v>
      </c>
      <c r="F16271">
        <v>0</v>
      </c>
      <c r="G16271">
        <v>0</v>
      </c>
      <c r="H16271">
        <v>248919812455</v>
      </c>
      <c r="I16271">
        <v>340000000</v>
      </c>
      <c r="J16271">
        <v>0.03</v>
      </c>
      <c r="M16271"/>
    </row>
    <row r="16272" spans="1:13" hidden="1" x14ac:dyDescent="0.25">
      <c r="A16272">
        <v>217</v>
      </c>
      <c r="B16272" t="s">
        <v>1938</v>
      </c>
      <c r="C16272" t="s">
        <v>1939</v>
      </c>
      <c r="D16272">
        <v>151285210852</v>
      </c>
      <c r="E16272">
        <v>1</v>
      </c>
      <c r="F16272">
        <v>0</v>
      </c>
      <c r="G16272">
        <v>0</v>
      </c>
      <c r="H16272">
        <v>105000000000</v>
      </c>
      <c r="I16272">
        <v>340000000</v>
      </c>
      <c r="J16272">
        <v>0.03</v>
      </c>
      <c r="M16272"/>
    </row>
    <row r="16273" spans="1:13" hidden="1" x14ac:dyDescent="0.25">
      <c r="A16273">
        <v>215</v>
      </c>
      <c r="B16273" t="s">
        <v>1628</v>
      </c>
      <c r="C16273" t="s">
        <v>1629</v>
      </c>
      <c r="D16273">
        <v>15219156248072</v>
      </c>
      <c r="E16273">
        <v>797135230</v>
      </c>
      <c r="F16273">
        <v>17828274003</v>
      </c>
      <c r="G16273">
        <v>10</v>
      </c>
      <c r="H16273">
        <v>1000000000000</v>
      </c>
      <c r="I16273">
        <v>340000000</v>
      </c>
      <c r="J16273">
        <v>2.5000000000000001E-2</v>
      </c>
      <c r="M16273"/>
    </row>
    <row r="16274" spans="1:13" hidden="1" x14ac:dyDescent="0.25">
      <c r="A16274">
        <v>223</v>
      </c>
      <c r="B16274" t="s">
        <v>1938</v>
      </c>
      <c r="C16274" t="s">
        <v>1939</v>
      </c>
      <c r="D16274">
        <v>151380937595</v>
      </c>
      <c r="E16274">
        <v>1</v>
      </c>
      <c r="F16274">
        <v>0</v>
      </c>
      <c r="G16274">
        <v>0</v>
      </c>
      <c r="H16274">
        <v>105000000000</v>
      </c>
      <c r="I16274">
        <v>340000000</v>
      </c>
      <c r="J16274">
        <v>0.03</v>
      </c>
      <c r="M16274"/>
    </row>
    <row r="16275" spans="1:13" hidden="1" x14ac:dyDescent="0.25">
      <c r="A16275">
        <v>215</v>
      </c>
      <c r="B16275" s="161" t="s">
        <v>1846</v>
      </c>
      <c r="C16275" t="s">
        <v>1847</v>
      </c>
      <c r="D16275">
        <v>161143489672</v>
      </c>
      <c r="E16275">
        <v>1</v>
      </c>
      <c r="F16275">
        <v>0</v>
      </c>
      <c r="G16275">
        <v>0</v>
      </c>
      <c r="H16275">
        <v>780000000000</v>
      </c>
      <c r="I16275">
        <v>340000000</v>
      </c>
      <c r="J16275">
        <v>0.01</v>
      </c>
      <c r="M16275"/>
    </row>
    <row r="16276" spans="1:13" hidden="1" x14ac:dyDescent="0.25">
      <c r="A16276">
        <v>216</v>
      </c>
      <c r="B16276" t="s">
        <v>1292</v>
      </c>
      <c r="C16276" t="s">
        <v>1293</v>
      </c>
      <c r="D16276">
        <v>199214340810</v>
      </c>
      <c r="E16276">
        <v>1</v>
      </c>
      <c r="F16276">
        <v>0</v>
      </c>
      <c r="G16276">
        <v>0</v>
      </c>
      <c r="H16276">
        <v>35000000000</v>
      </c>
      <c r="I16276">
        <v>340000000</v>
      </c>
      <c r="J16276">
        <v>0</v>
      </c>
      <c r="M16276"/>
    </row>
    <row r="16277" spans="1:13" x14ac:dyDescent="0.25">
      <c r="A16277">
        <v>224</v>
      </c>
      <c r="B16277" t="s">
        <v>2706</v>
      </c>
      <c r="C16277" t="s">
        <v>1102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 s="127">
        <v>0</v>
      </c>
    </row>
    <row r="16278" spans="1:13" hidden="1" x14ac:dyDescent="0.25">
      <c r="A16278">
        <v>219</v>
      </c>
      <c r="B16278" t="s">
        <v>1591</v>
      </c>
      <c r="C16278" t="s">
        <v>1592</v>
      </c>
      <c r="D16278">
        <v>0</v>
      </c>
      <c r="E16278">
        <v>0</v>
      </c>
      <c r="F16278">
        <v>0</v>
      </c>
      <c r="G16278">
        <v>0</v>
      </c>
      <c r="H16278">
        <v>60000000000</v>
      </c>
      <c r="I16278">
        <v>340000000</v>
      </c>
      <c r="J16278">
        <v>0.02</v>
      </c>
      <c r="M16278"/>
    </row>
    <row r="16279" spans="1:13" hidden="1" x14ac:dyDescent="0.25">
      <c r="A16279">
        <v>217</v>
      </c>
      <c r="B16279" t="s">
        <v>2047</v>
      </c>
      <c r="C16279" t="s">
        <v>2048</v>
      </c>
      <c r="D16279">
        <v>308246698539</v>
      </c>
      <c r="E16279">
        <v>1</v>
      </c>
      <c r="F16279">
        <v>0</v>
      </c>
      <c r="G16279">
        <v>0</v>
      </c>
      <c r="H16279">
        <v>0</v>
      </c>
      <c r="I16279">
        <v>340000000</v>
      </c>
      <c r="J16279">
        <v>0.1</v>
      </c>
      <c r="M16279"/>
    </row>
    <row r="16280" spans="1:13" hidden="1" x14ac:dyDescent="0.25">
      <c r="A16280">
        <v>221</v>
      </c>
      <c r="B16280" t="s">
        <v>2355</v>
      </c>
      <c r="C16280" t="s">
        <v>2356</v>
      </c>
      <c r="D16280">
        <v>36456658183</v>
      </c>
      <c r="E16280">
        <v>1</v>
      </c>
      <c r="F16280">
        <v>0</v>
      </c>
      <c r="G16280">
        <v>0</v>
      </c>
      <c r="H16280">
        <v>10100000000</v>
      </c>
      <c r="I16280">
        <v>340000000</v>
      </c>
      <c r="J16280">
        <v>3.5000000000000003E-2</v>
      </c>
      <c r="M16280"/>
    </row>
    <row r="16281" spans="1:13" x14ac:dyDescent="0.25">
      <c r="A16281">
        <v>224</v>
      </c>
      <c r="B16281" t="s">
        <v>2059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 s="127">
        <v>0</v>
      </c>
    </row>
    <row r="16282" spans="1:13" hidden="1" x14ac:dyDescent="0.25">
      <c r="A16282">
        <v>214</v>
      </c>
      <c r="B16282" t="s">
        <v>2073</v>
      </c>
      <c r="C16282" t="s">
        <v>2074</v>
      </c>
      <c r="D16282">
        <v>6367828486527</v>
      </c>
      <c r="E16282">
        <v>405689862</v>
      </c>
      <c r="F16282">
        <v>1576556688</v>
      </c>
      <c r="G16282">
        <v>1</v>
      </c>
      <c r="H16282">
        <v>300000000000</v>
      </c>
      <c r="I16282">
        <v>340000000</v>
      </c>
      <c r="J16282">
        <v>0.04</v>
      </c>
      <c r="M16282"/>
    </row>
    <row r="16283" spans="1:13" hidden="1" x14ac:dyDescent="0.25">
      <c r="A16283">
        <v>216</v>
      </c>
      <c r="B16283" t="s">
        <v>835</v>
      </c>
      <c r="C16283" t="s">
        <v>836</v>
      </c>
      <c r="D16283">
        <v>204779233421626</v>
      </c>
      <c r="E16283">
        <v>1631763520</v>
      </c>
      <c r="F16283">
        <v>142237516521</v>
      </c>
      <c r="G16283">
        <v>79</v>
      </c>
      <c r="H16283">
        <v>500000000000</v>
      </c>
      <c r="I16283">
        <v>340000000</v>
      </c>
      <c r="J16283">
        <v>8.9999999999999993E-3</v>
      </c>
      <c r="M16283"/>
    </row>
    <row r="16284" spans="1:13" hidden="1" x14ac:dyDescent="0.25">
      <c r="A16284">
        <v>217</v>
      </c>
      <c r="B16284" t="s">
        <v>585</v>
      </c>
      <c r="C16284" t="s">
        <v>586</v>
      </c>
      <c r="D16284">
        <v>95902230903773</v>
      </c>
      <c r="E16284">
        <v>1057719734</v>
      </c>
      <c r="F16284">
        <v>79028917459</v>
      </c>
      <c r="G16284">
        <v>46</v>
      </c>
      <c r="H16284">
        <v>500000000000</v>
      </c>
      <c r="I16284">
        <v>340000000</v>
      </c>
      <c r="J16284">
        <v>8.9999999999999993E-3</v>
      </c>
      <c r="M16284"/>
    </row>
    <row r="16285" spans="1:13" hidden="1" x14ac:dyDescent="0.25">
      <c r="A16285">
        <v>218</v>
      </c>
      <c r="B16285" t="s">
        <v>796</v>
      </c>
      <c r="C16285" t="s">
        <v>797</v>
      </c>
      <c r="D16285">
        <v>33382084116</v>
      </c>
      <c r="E16285">
        <v>1</v>
      </c>
      <c r="F16285">
        <v>0</v>
      </c>
      <c r="G16285">
        <v>0</v>
      </c>
      <c r="H16285">
        <v>2000000000</v>
      </c>
      <c r="I16285">
        <v>345000000</v>
      </c>
      <c r="J16285">
        <v>0.02</v>
      </c>
      <c r="M16285"/>
    </row>
    <row r="16286" spans="1:13" hidden="1" x14ac:dyDescent="0.25">
      <c r="A16286">
        <v>219</v>
      </c>
      <c r="B16286" t="s">
        <v>796</v>
      </c>
      <c r="C16286" t="s">
        <v>797</v>
      </c>
      <c r="D16286">
        <v>6112013741</v>
      </c>
      <c r="E16286">
        <v>1</v>
      </c>
      <c r="F16286">
        <v>0</v>
      </c>
      <c r="G16286">
        <v>0</v>
      </c>
      <c r="H16286">
        <v>2000000000</v>
      </c>
      <c r="I16286">
        <v>345000000</v>
      </c>
      <c r="J16286">
        <v>0.02</v>
      </c>
      <c r="M16286"/>
    </row>
    <row r="16287" spans="1:13" hidden="1" x14ac:dyDescent="0.25">
      <c r="A16287">
        <v>221</v>
      </c>
      <c r="B16287" t="s">
        <v>1938</v>
      </c>
      <c r="C16287" t="s">
        <v>1939</v>
      </c>
      <c r="D16287">
        <v>151380937595</v>
      </c>
      <c r="E16287">
        <v>1</v>
      </c>
      <c r="F16287">
        <v>0</v>
      </c>
      <c r="G16287">
        <v>0</v>
      </c>
      <c r="H16287">
        <v>105000000000</v>
      </c>
      <c r="I16287">
        <v>340000000</v>
      </c>
      <c r="J16287">
        <v>0.03</v>
      </c>
      <c r="M16287"/>
    </row>
    <row r="16288" spans="1:13" hidden="1" x14ac:dyDescent="0.25">
      <c r="A16288">
        <v>217</v>
      </c>
      <c r="B16288" t="s">
        <v>1344</v>
      </c>
      <c r="C16288" t="s">
        <v>1345</v>
      </c>
      <c r="D16288">
        <v>201000000000</v>
      </c>
      <c r="E16288">
        <v>1</v>
      </c>
      <c r="F16288">
        <v>0</v>
      </c>
      <c r="G16288">
        <v>0</v>
      </c>
      <c r="H16288">
        <v>200000000000</v>
      </c>
      <c r="I16288">
        <v>399000000</v>
      </c>
      <c r="J16288">
        <v>3.1E-2</v>
      </c>
      <c r="M16288"/>
    </row>
    <row r="16289" spans="1:10" customFormat="1" hidden="1" x14ac:dyDescent="0.25">
      <c r="A16289">
        <v>223</v>
      </c>
      <c r="B16289" t="s">
        <v>2277</v>
      </c>
      <c r="C16289" t="s">
        <v>2278</v>
      </c>
      <c r="D16289">
        <v>97998196313169</v>
      </c>
      <c r="E16289">
        <v>866283667</v>
      </c>
      <c r="F16289">
        <v>52102083102</v>
      </c>
      <c r="G16289">
        <v>38</v>
      </c>
      <c r="H16289">
        <v>1600000000000</v>
      </c>
      <c r="I16289">
        <v>340000000</v>
      </c>
      <c r="J16289">
        <v>0.01</v>
      </c>
    </row>
    <row r="16290" spans="1:10" customFormat="1" hidden="1" x14ac:dyDescent="0.25">
      <c r="A16290">
        <v>222</v>
      </c>
      <c r="B16290" t="s">
        <v>2277</v>
      </c>
      <c r="C16290" t="s">
        <v>2278</v>
      </c>
      <c r="D16290">
        <v>91750386998145</v>
      </c>
      <c r="E16290">
        <v>996298062</v>
      </c>
      <c r="F16290">
        <v>64973508185</v>
      </c>
      <c r="G16290">
        <v>46</v>
      </c>
      <c r="H16290">
        <v>1600000000000</v>
      </c>
      <c r="I16290">
        <v>340000000</v>
      </c>
      <c r="J16290">
        <v>0.01</v>
      </c>
    </row>
    <row r="16291" spans="1:10" customFormat="1" hidden="1" x14ac:dyDescent="0.25">
      <c r="A16291">
        <v>218</v>
      </c>
      <c r="B16291" t="s">
        <v>1292</v>
      </c>
      <c r="C16291" t="s">
        <v>1293</v>
      </c>
      <c r="D16291">
        <v>199214340810</v>
      </c>
      <c r="E16291">
        <v>1</v>
      </c>
      <c r="F16291">
        <v>0</v>
      </c>
      <c r="G16291">
        <v>0</v>
      </c>
      <c r="H16291">
        <v>35000000000</v>
      </c>
      <c r="I16291">
        <v>340000000</v>
      </c>
      <c r="J16291">
        <v>0</v>
      </c>
    </row>
    <row r="16292" spans="1:10" customFormat="1" hidden="1" x14ac:dyDescent="0.25">
      <c r="A16292">
        <v>219</v>
      </c>
      <c r="B16292" t="s">
        <v>1292</v>
      </c>
      <c r="C16292" t="s">
        <v>1293</v>
      </c>
      <c r="D16292">
        <v>199214340810</v>
      </c>
      <c r="E16292">
        <v>1</v>
      </c>
      <c r="F16292">
        <v>0</v>
      </c>
      <c r="G16292">
        <v>0</v>
      </c>
      <c r="H16292">
        <v>35000000000</v>
      </c>
      <c r="I16292">
        <v>340000000</v>
      </c>
      <c r="J16292">
        <v>0</v>
      </c>
    </row>
    <row r="16293" spans="1:10" customFormat="1" hidden="1" x14ac:dyDescent="0.25">
      <c r="A16293">
        <v>220</v>
      </c>
      <c r="B16293" t="s">
        <v>1292</v>
      </c>
      <c r="C16293" t="s">
        <v>1293</v>
      </c>
      <c r="D16293">
        <v>203458305320</v>
      </c>
      <c r="E16293">
        <v>1</v>
      </c>
      <c r="F16293">
        <v>0</v>
      </c>
      <c r="G16293">
        <v>0</v>
      </c>
      <c r="H16293">
        <v>35000000000</v>
      </c>
      <c r="I16293">
        <v>340000000</v>
      </c>
      <c r="J16293">
        <v>0</v>
      </c>
    </row>
    <row r="16294" spans="1:10" customFormat="1" hidden="1" x14ac:dyDescent="0.25">
      <c r="A16294">
        <v>216</v>
      </c>
      <c r="B16294" s="161" t="s">
        <v>1846</v>
      </c>
      <c r="C16294" t="s">
        <v>1847</v>
      </c>
      <c r="D16294">
        <v>0</v>
      </c>
      <c r="E16294">
        <v>0</v>
      </c>
      <c r="F16294">
        <v>0</v>
      </c>
      <c r="G16294">
        <v>0</v>
      </c>
      <c r="H16294">
        <v>100000000000</v>
      </c>
      <c r="I16294">
        <v>340000000</v>
      </c>
      <c r="J16294">
        <v>0.01</v>
      </c>
    </row>
    <row r="16295" spans="1:10" customFormat="1" hidden="1" x14ac:dyDescent="0.25">
      <c r="A16295">
        <v>212</v>
      </c>
      <c r="B16295" t="s">
        <v>654</v>
      </c>
      <c r="C16295" t="s">
        <v>655</v>
      </c>
      <c r="D16295">
        <v>1374986182147</v>
      </c>
      <c r="E16295">
        <v>1</v>
      </c>
      <c r="F16295">
        <v>0</v>
      </c>
      <c r="G16295">
        <v>0</v>
      </c>
      <c r="H16295">
        <v>1000000000000</v>
      </c>
      <c r="I16295">
        <v>340000000</v>
      </c>
      <c r="J16295">
        <v>1.337E-2</v>
      </c>
    </row>
    <row r="16296" spans="1:10" customFormat="1" hidden="1" x14ac:dyDescent="0.25">
      <c r="A16296">
        <v>212</v>
      </c>
      <c r="B16296" t="s">
        <v>2202</v>
      </c>
      <c r="C16296" t="s">
        <v>2203</v>
      </c>
      <c r="D16296">
        <v>670480677</v>
      </c>
      <c r="E16296">
        <v>1</v>
      </c>
      <c r="F16296">
        <v>0</v>
      </c>
      <c r="G16296">
        <v>0</v>
      </c>
      <c r="H16296">
        <v>20000000000</v>
      </c>
      <c r="I16296">
        <v>340000000</v>
      </c>
      <c r="J16296">
        <v>0.03</v>
      </c>
    </row>
    <row r="16297" spans="1:10" customFormat="1" hidden="1" x14ac:dyDescent="0.25">
      <c r="A16297">
        <v>212</v>
      </c>
      <c r="B16297" t="s">
        <v>891</v>
      </c>
      <c r="C16297" t="s">
        <v>892</v>
      </c>
      <c r="D16297">
        <v>6199443071698</v>
      </c>
      <c r="E16297">
        <v>473238252</v>
      </c>
      <c r="F16297">
        <v>4308036845</v>
      </c>
      <c r="G16297">
        <v>3</v>
      </c>
      <c r="H16297">
        <v>1015000000000</v>
      </c>
      <c r="I16297">
        <v>340000000</v>
      </c>
      <c r="J16297">
        <v>0.03</v>
      </c>
    </row>
    <row r="16298" spans="1:10" customFormat="1" hidden="1" x14ac:dyDescent="0.25">
      <c r="A16298">
        <v>213</v>
      </c>
      <c r="B16298" s="161" t="s">
        <v>612</v>
      </c>
      <c r="C16298" t="s">
        <v>613</v>
      </c>
      <c r="D16298">
        <v>122208409808475</v>
      </c>
      <c r="E16298">
        <v>1100621405</v>
      </c>
      <c r="F16298">
        <v>75301519110</v>
      </c>
      <c r="G16298">
        <v>37</v>
      </c>
      <c r="H16298">
        <v>111000000000</v>
      </c>
      <c r="I16298">
        <v>340000000</v>
      </c>
      <c r="J16298">
        <v>0.01</v>
      </c>
    </row>
    <row r="16299" spans="1:10" customFormat="1" hidden="1" x14ac:dyDescent="0.25">
      <c r="A16299">
        <v>219</v>
      </c>
      <c r="B16299" t="s">
        <v>1593</v>
      </c>
      <c r="C16299" t="s">
        <v>1594</v>
      </c>
      <c r="D16299">
        <v>2281996378905</v>
      </c>
      <c r="E16299">
        <v>1</v>
      </c>
      <c r="F16299">
        <v>0</v>
      </c>
      <c r="G16299">
        <v>0</v>
      </c>
      <c r="H16299">
        <v>108000000000</v>
      </c>
      <c r="I16299">
        <v>340000000</v>
      </c>
      <c r="J16299">
        <v>0.03</v>
      </c>
    </row>
    <row r="16300" spans="1:10" customFormat="1" hidden="1" x14ac:dyDescent="0.25">
      <c r="A16300">
        <v>221</v>
      </c>
      <c r="B16300" t="s">
        <v>569</v>
      </c>
      <c r="C16300" t="s">
        <v>570</v>
      </c>
      <c r="D16300">
        <v>2271724101049</v>
      </c>
      <c r="E16300">
        <v>418719465</v>
      </c>
      <c r="F16300">
        <v>2545262714</v>
      </c>
      <c r="G16300">
        <v>2</v>
      </c>
      <c r="H16300">
        <v>600000000000</v>
      </c>
      <c r="I16300">
        <v>340000000</v>
      </c>
      <c r="J16300">
        <v>0.03</v>
      </c>
    </row>
    <row r="16301" spans="1:10" customFormat="1" hidden="1" x14ac:dyDescent="0.25">
      <c r="A16301">
        <v>214</v>
      </c>
      <c r="B16301" t="s">
        <v>1159</v>
      </c>
      <c r="C16301" t="s">
        <v>1160</v>
      </c>
      <c r="D16301">
        <v>1362487545566</v>
      </c>
      <c r="E16301">
        <v>1</v>
      </c>
      <c r="F16301">
        <v>0</v>
      </c>
      <c r="G16301">
        <v>0</v>
      </c>
      <c r="H16301">
        <v>324900000000</v>
      </c>
      <c r="I16301">
        <v>340000000</v>
      </c>
      <c r="J16301">
        <v>0.05</v>
      </c>
    </row>
    <row r="16302" spans="1:10" customFormat="1" hidden="1" x14ac:dyDescent="0.25">
      <c r="A16302">
        <v>221</v>
      </c>
      <c r="B16302" t="s">
        <v>2378</v>
      </c>
      <c r="C16302" t="s">
        <v>2379</v>
      </c>
      <c r="D16302">
        <v>0</v>
      </c>
      <c r="E16302">
        <v>0</v>
      </c>
      <c r="F16302">
        <v>0</v>
      </c>
      <c r="G16302">
        <v>0</v>
      </c>
      <c r="H16302">
        <v>27000000000</v>
      </c>
      <c r="I16302">
        <v>340000000</v>
      </c>
      <c r="J16302">
        <v>0.02</v>
      </c>
    </row>
    <row r="16303" spans="1:10" customFormat="1" hidden="1" x14ac:dyDescent="0.25">
      <c r="A16303">
        <v>214</v>
      </c>
      <c r="B16303" t="s">
        <v>569</v>
      </c>
      <c r="C16303" t="s">
        <v>570</v>
      </c>
      <c r="D16303">
        <v>1446627890274</v>
      </c>
      <c r="E16303">
        <v>1</v>
      </c>
      <c r="F16303">
        <v>0</v>
      </c>
      <c r="G16303">
        <v>0</v>
      </c>
      <c r="H16303">
        <v>600000000000</v>
      </c>
      <c r="I16303">
        <v>340000000</v>
      </c>
      <c r="J16303">
        <v>0.03</v>
      </c>
    </row>
    <row r="16304" spans="1:10" customFormat="1" hidden="1" x14ac:dyDescent="0.25">
      <c r="A16304">
        <v>220</v>
      </c>
      <c r="B16304" t="s">
        <v>654</v>
      </c>
      <c r="C16304" t="s">
        <v>655</v>
      </c>
      <c r="D16304">
        <v>1303112928728</v>
      </c>
      <c r="E16304">
        <v>1</v>
      </c>
      <c r="F16304">
        <v>0</v>
      </c>
      <c r="G16304">
        <v>0</v>
      </c>
      <c r="H16304">
        <v>1000000000000</v>
      </c>
      <c r="I16304">
        <v>340000000</v>
      </c>
      <c r="J16304">
        <v>1.337E-2</v>
      </c>
    </row>
    <row r="16305" spans="1:10" customFormat="1" hidden="1" x14ac:dyDescent="0.25">
      <c r="A16305">
        <v>223</v>
      </c>
      <c r="B16305" t="s">
        <v>2202</v>
      </c>
      <c r="C16305" t="s">
        <v>2203</v>
      </c>
      <c r="D16305">
        <v>0</v>
      </c>
      <c r="E16305">
        <v>0</v>
      </c>
      <c r="F16305">
        <v>0</v>
      </c>
      <c r="G16305">
        <v>0</v>
      </c>
      <c r="H16305">
        <v>20000000000</v>
      </c>
      <c r="I16305">
        <v>340000000</v>
      </c>
      <c r="J16305">
        <v>0.03</v>
      </c>
    </row>
    <row r="16306" spans="1:10" customFormat="1" hidden="1" x14ac:dyDescent="0.25">
      <c r="A16306">
        <v>214</v>
      </c>
      <c r="B16306" t="s">
        <v>2400</v>
      </c>
      <c r="C16306" t="s">
        <v>2401</v>
      </c>
      <c r="D16306">
        <v>1015623618548</v>
      </c>
      <c r="E16306">
        <v>1</v>
      </c>
      <c r="F16306">
        <v>0</v>
      </c>
      <c r="G16306">
        <v>0</v>
      </c>
      <c r="H16306">
        <v>633330000000</v>
      </c>
      <c r="I16306">
        <v>340000000</v>
      </c>
      <c r="J16306">
        <v>0.03</v>
      </c>
    </row>
    <row r="16307" spans="1:10" customFormat="1" hidden="1" x14ac:dyDescent="0.25">
      <c r="A16307">
        <v>221</v>
      </c>
      <c r="B16307" t="s">
        <v>2400</v>
      </c>
      <c r="C16307" t="s">
        <v>2401</v>
      </c>
      <c r="D16307">
        <v>682782519857</v>
      </c>
      <c r="E16307">
        <v>418669918</v>
      </c>
      <c r="F16307">
        <v>2543660710</v>
      </c>
      <c r="G16307">
        <v>2</v>
      </c>
      <c r="H16307">
        <v>633330000000</v>
      </c>
      <c r="I16307">
        <v>340000000</v>
      </c>
      <c r="J16307">
        <v>0.03</v>
      </c>
    </row>
    <row r="16308" spans="1:10" customFormat="1" hidden="1" x14ac:dyDescent="0.25">
      <c r="A16308">
        <v>222</v>
      </c>
      <c r="B16308" t="s">
        <v>1302</v>
      </c>
      <c r="C16308" t="s">
        <v>1303</v>
      </c>
      <c r="D16308">
        <v>9160822199</v>
      </c>
      <c r="E16308">
        <v>1</v>
      </c>
      <c r="F16308">
        <v>0</v>
      </c>
      <c r="G16308">
        <v>0</v>
      </c>
      <c r="H16308">
        <v>100000000</v>
      </c>
      <c r="I16308">
        <v>340000000</v>
      </c>
      <c r="J16308">
        <v>0.04</v>
      </c>
    </row>
    <row r="16309" spans="1:10" customFormat="1" hidden="1" x14ac:dyDescent="0.25">
      <c r="A16309">
        <v>214</v>
      </c>
      <c r="B16309" t="s">
        <v>976</v>
      </c>
      <c r="C16309" t="s">
        <v>977</v>
      </c>
      <c r="D16309">
        <v>105954169927</v>
      </c>
      <c r="E16309">
        <v>1</v>
      </c>
      <c r="F16309">
        <v>0</v>
      </c>
      <c r="G16309">
        <v>0</v>
      </c>
      <c r="H16309">
        <v>100000000000</v>
      </c>
      <c r="I16309">
        <v>340000000</v>
      </c>
      <c r="J16309">
        <v>0.02</v>
      </c>
    </row>
    <row r="16310" spans="1:10" customFormat="1" hidden="1" x14ac:dyDescent="0.25">
      <c r="A16310">
        <v>218</v>
      </c>
      <c r="B16310" s="161" t="s">
        <v>612</v>
      </c>
      <c r="C16310" t="s">
        <v>613</v>
      </c>
      <c r="D16310">
        <v>196044249039802</v>
      </c>
      <c r="E16310">
        <v>2152998983</v>
      </c>
      <c r="F16310">
        <v>179486899405</v>
      </c>
      <c r="G16310">
        <v>110</v>
      </c>
      <c r="H16310">
        <v>111000000000</v>
      </c>
      <c r="I16310">
        <v>340000000</v>
      </c>
      <c r="J16310">
        <v>0.01</v>
      </c>
    </row>
    <row r="16311" spans="1:10" customFormat="1" hidden="1" x14ac:dyDescent="0.25">
      <c r="A16311">
        <v>221</v>
      </c>
      <c r="B16311" t="s">
        <v>2409</v>
      </c>
      <c r="C16311" t="s">
        <v>2410</v>
      </c>
      <c r="D16311">
        <v>553275676574</v>
      </c>
      <c r="E16311">
        <v>1</v>
      </c>
      <c r="F16311">
        <v>0</v>
      </c>
      <c r="G16311">
        <v>0</v>
      </c>
      <c r="H16311">
        <v>1000000000000</v>
      </c>
      <c r="I16311">
        <v>340000000</v>
      </c>
      <c r="J16311">
        <v>2.5000000000000001E-2</v>
      </c>
    </row>
    <row r="16312" spans="1:10" customFormat="1" hidden="1" x14ac:dyDescent="0.25">
      <c r="A16312">
        <v>223</v>
      </c>
      <c r="B16312" t="s">
        <v>1159</v>
      </c>
      <c r="C16312" t="s">
        <v>1160</v>
      </c>
      <c r="D16312">
        <v>1237151920385</v>
      </c>
      <c r="E16312">
        <v>392563433</v>
      </c>
      <c r="F16312">
        <v>998705242</v>
      </c>
      <c r="G16312">
        <v>1</v>
      </c>
      <c r="H16312">
        <v>324900000000</v>
      </c>
      <c r="I16312">
        <v>340000000</v>
      </c>
      <c r="J16312">
        <v>0.05</v>
      </c>
    </row>
    <row r="16313" spans="1:10" customFormat="1" hidden="1" x14ac:dyDescent="0.25">
      <c r="A16313">
        <v>222</v>
      </c>
      <c r="B16313" t="s">
        <v>569</v>
      </c>
      <c r="C16313" t="s">
        <v>570</v>
      </c>
      <c r="D16313">
        <v>2256604516198</v>
      </c>
      <c r="E16313">
        <v>415709428</v>
      </c>
      <c r="F16313">
        <v>2447938175</v>
      </c>
      <c r="G16313">
        <v>2</v>
      </c>
      <c r="H16313">
        <v>600000000000</v>
      </c>
      <c r="I16313">
        <v>340000000</v>
      </c>
      <c r="J16313">
        <v>0.03</v>
      </c>
    </row>
    <row r="16314" spans="1:10" customFormat="1" hidden="1" x14ac:dyDescent="0.25">
      <c r="A16314">
        <v>214</v>
      </c>
      <c r="B16314" t="s">
        <v>2378</v>
      </c>
      <c r="C16314" t="s">
        <v>2379</v>
      </c>
      <c r="D16314">
        <v>5641366</v>
      </c>
      <c r="E16314">
        <v>1</v>
      </c>
      <c r="F16314">
        <v>0</v>
      </c>
      <c r="G16314">
        <v>0</v>
      </c>
      <c r="H16314">
        <v>27000000000</v>
      </c>
      <c r="I16314">
        <v>340000000</v>
      </c>
      <c r="J16314">
        <v>0.02</v>
      </c>
    </row>
    <row r="16315" spans="1:10" customFormat="1" hidden="1" x14ac:dyDescent="0.25">
      <c r="A16315">
        <v>217</v>
      </c>
      <c r="B16315" t="s">
        <v>150</v>
      </c>
      <c r="C16315" t="s">
        <v>151</v>
      </c>
      <c r="D16315">
        <v>12790142239740</v>
      </c>
      <c r="E16315">
        <v>766574093</v>
      </c>
      <c r="F16315">
        <v>16636389633</v>
      </c>
      <c r="G16315">
        <v>10</v>
      </c>
      <c r="H16315">
        <v>210000000000</v>
      </c>
      <c r="I16315">
        <v>340000000</v>
      </c>
      <c r="J16315">
        <v>2.5000000000000001E-2</v>
      </c>
    </row>
    <row r="16316" spans="1:10" customFormat="1" hidden="1" x14ac:dyDescent="0.25">
      <c r="A16316">
        <v>220</v>
      </c>
      <c r="B16316" t="s">
        <v>1384</v>
      </c>
      <c r="C16316" t="s">
        <v>1385</v>
      </c>
      <c r="D16316">
        <v>353160352858</v>
      </c>
      <c r="E16316">
        <v>1</v>
      </c>
      <c r="F16316">
        <v>0</v>
      </c>
      <c r="G16316">
        <v>0</v>
      </c>
      <c r="H16316">
        <v>130000000000</v>
      </c>
      <c r="I16316">
        <v>340000000</v>
      </c>
      <c r="J16316">
        <v>1.9900000000000001E-2</v>
      </c>
    </row>
    <row r="16317" spans="1:10" customFormat="1" hidden="1" x14ac:dyDescent="0.25">
      <c r="A16317">
        <v>215</v>
      </c>
      <c r="B16317" s="161" t="s">
        <v>612</v>
      </c>
      <c r="C16317" t="s">
        <v>613</v>
      </c>
      <c r="D16317">
        <v>164146771233858</v>
      </c>
      <c r="E16317">
        <v>1583042375</v>
      </c>
      <c r="F16317">
        <v>123061195132</v>
      </c>
      <c r="G16317">
        <v>67</v>
      </c>
      <c r="H16317">
        <v>111000000000</v>
      </c>
      <c r="I16317">
        <v>340000000</v>
      </c>
      <c r="J16317">
        <v>0.01</v>
      </c>
    </row>
    <row r="16318" spans="1:10" customFormat="1" hidden="1" x14ac:dyDescent="0.25">
      <c r="A16318">
        <v>215</v>
      </c>
      <c r="B16318" t="s">
        <v>1750</v>
      </c>
      <c r="C16318" t="s">
        <v>1751</v>
      </c>
      <c r="D16318">
        <v>888530566001</v>
      </c>
      <c r="E16318">
        <v>1</v>
      </c>
      <c r="F16318">
        <v>0</v>
      </c>
      <c r="G16318">
        <v>0</v>
      </c>
      <c r="H16318">
        <v>500000000000</v>
      </c>
      <c r="I16318">
        <v>340000000</v>
      </c>
      <c r="J16318">
        <v>0</v>
      </c>
    </row>
    <row r="16319" spans="1:10" customFormat="1" hidden="1" x14ac:dyDescent="0.25">
      <c r="A16319">
        <v>218</v>
      </c>
      <c r="B16319" t="s">
        <v>636</v>
      </c>
      <c r="C16319" t="s">
        <v>637</v>
      </c>
      <c r="D16319">
        <v>1238384927642</v>
      </c>
      <c r="E16319">
        <v>1</v>
      </c>
      <c r="F16319">
        <v>0</v>
      </c>
      <c r="G16319">
        <v>0</v>
      </c>
      <c r="H16319">
        <v>300000000000</v>
      </c>
      <c r="I16319">
        <v>340000000</v>
      </c>
      <c r="J16319">
        <v>0</v>
      </c>
    </row>
    <row r="16320" spans="1:10" customFormat="1" hidden="1" x14ac:dyDescent="0.25">
      <c r="A16320">
        <v>217</v>
      </c>
      <c r="B16320" t="s">
        <v>654</v>
      </c>
      <c r="C16320" t="s">
        <v>655</v>
      </c>
      <c r="D16320">
        <v>1207846888280</v>
      </c>
      <c r="E16320">
        <v>1</v>
      </c>
      <c r="F16320">
        <v>0</v>
      </c>
      <c r="G16320">
        <v>0</v>
      </c>
      <c r="H16320">
        <v>1000000000000</v>
      </c>
      <c r="I16320">
        <v>340000000</v>
      </c>
      <c r="J16320">
        <v>1.337E-2</v>
      </c>
    </row>
    <row r="16321" spans="1:13" hidden="1" x14ac:dyDescent="0.25">
      <c r="A16321">
        <v>219</v>
      </c>
      <c r="B16321" t="s">
        <v>1137</v>
      </c>
      <c r="C16321" t="s">
        <v>1138</v>
      </c>
      <c r="D16321">
        <v>2920621038</v>
      </c>
      <c r="E16321">
        <v>1</v>
      </c>
      <c r="F16321">
        <v>0</v>
      </c>
      <c r="G16321">
        <v>0</v>
      </c>
      <c r="H16321">
        <v>100000000000</v>
      </c>
      <c r="I16321">
        <v>340000000</v>
      </c>
      <c r="J16321">
        <v>3.5000000000000003E-2</v>
      </c>
      <c r="M16321"/>
    </row>
    <row r="16322" spans="1:13" x14ac:dyDescent="0.25">
      <c r="A16322">
        <v>224</v>
      </c>
      <c r="B16322" t="s">
        <v>1875</v>
      </c>
      <c r="C16322" t="s">
        <v>1876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 s="127">
        <v>0</v>
      </c>
    </row>
    <row r="16323" spans="1:13" hidden="1" x14ac:dyDescent="0.25">
      <c r="A16323">
        <v>218</v>
      </c>
      <c r="B16323" t="s">
        <v>150</v>
      </c>
      <c r="C16323" t="s">
        <v>151</v>
      </c>
      <c r="D16323">
        <v>12685331578817</v>
      </c>
      <c r="E16323">
        <v>496649504</v>
      </c>
      <c r="F16323">
        <v>6109330686</v>
      </c>
      <c r="G16323">
        <v>4</v>
      </c>
      <c r="H16323">
        <v>210000000000</v>
      </c>
      <c r="I16323">
        <v>340000000</v>
      </c>
      <c r="J16323">
        <v>2.5000000000000001E-2</v>
      </c>
      <c r="M16323"/>
    </row>
    <row r="16324" spans="1:13" hidden="1" x14ac:dyDescent="0.25">
      <c r="A16324">
        <v>219</v>
      </c>
      <c r="B16324" t="s">
        <v>150</v>
      </c>
      <c r="C16324" t="s">
        <v>151</v>
      </c>
      <c r="D16324">
        <v>11215238599031</v>
      </c>
      <c r="E16324">
        <v>574601519</v>
      </c>
      <c r="F16324">
        <v>9149459263</v>
      </c>
      <c r="G16324">
        <v>6</v>
      </c>
      <c r="H16324">
        <v>210000000000</v>
      </c>
      <c r="I16324">
        <v>340000000</v>
      </c>
      <c r="J16324">
        <v>2.5000000000000001E-2</v>
      </c>
      <c r="M16324"/>
    </row>
    <row r="16325" spans="1:13" hidden="1" x14ac:dyDescent="0.25">
      <c r="A16325">
        <v>218</v>
      </c>
      <c r="B16325" t="s">
        <v>2400</v>
      </c>
      <c r="C16325" t="s">
        <v>2401</v>
      </c>
      <c r="D16325">
        <v>743410505192</v>
      </c>
      <c r="E16325">
        <v>1</v>
      </c>
      <c r="F16325">
        <v>0</v>
      </c>
      <c r="G16325">
        <v>0</v>
      </c>
      <c r="H16325">
        <v>633330000000</v>
      </c>
      <c r="I16325">
        <v>340000000</v>
      </c>
      <c r="J16325">
        <v>0.03</v>
      </c>
      <c r="M16325"/>
    </row>
    <row r="16326" spans="1:13" hidden="1" x14ac:dyDescent="0.25">
      <c r="A16326">
        <v>218</v>
      </c>
      <c r="B16326" t="s">
        <v>2202</v>
      </c>
      <c r="C16326" t="s">
        <v>2203</v>
      </c>
      <c r="D16326">
        <v>0</v>
      </c>
      <c r="E16326">
        <v>0</v>
      </c>
      <c r="F16326">
        <v>0</v>
      </c>
      <c r="G16326">
        <v>0</v>
      </c>
      <c r="H16326">
        <v>20000000000</v>
      </c>
      <c r="I16326">
        <v>340000000</v>
      </c>
      <c r="J16326">
        <v>0.03</v>
      </c>
      <c r="M16326"/>
    </row>
    <row r="16327" spans="1:13" hidden="1" x14ac:dyDescent="0.25">
      <c r="A16327">
        <v>219</v>
      </c>
      <c r="B16327" t="s">
        <v>2202</v>
      </c>
      <c r="C16327" t="s">
        <v>2203</v>
      </c>
      <c r="D16327">
        <v>0</v>
      </c>
      <c r="E16327">
        <v>0</v>
      </c>
      <c r="F16327">
        <v>0</v>
      </c>
      <c r="G16327">
        <v>0</v>
      </c>
      <c r="H16327">
        <v>20000000000</v>
      </c>
      <c r="I16327">
        <v>340000000</v>
      </c>
      <c r="J16327">
        <v>0.03</v>
      </c>
      <c r="M16327"/>
    </row>
    <row r="16328" spans="1:13" hidden="1" x14ac:dyDescent="0.25">
      <c r="A16328">
        <v>216</v>
      </c>
      <c r="B16328" t="s">
        <v>1593</v>
      </c>
      <c r="C16328" t="s">
        <v>1594</v>
      </c>
      <c r="D16328">
        <v>2280176270449</v>
      </c>
      <c r="E16328">
        <v>384403253</v>
      </c>
      <c r="F16328">
        <v>1435705207</v>
      </c>
      <c r="G16328">
        <v>1</v>
      </c>
      <c r="H16328">
        <v>108000000000</v>
      </c>
      <c r="I16328">
        <v>340000000</v>
      </c>
      <c r="J16328">
        <v>0.03</v>
      </c>
      <c r="M16328"/>
    </row>
    <row r="16329" spans="1:13" hidden="1" x14ac:dyDescent="0.25">
      <c r="A16329">
        <v>219</v>
      </c>
      <c r="B16329" t="s">
        <v>2392</v>
      </c>
      <c r="C16329" t="s">
        <v>2393</v>
      </c>
      <c r="D16329">
        <v>36088680312</v>
      </c>
      <c r="E16329">
        <v>1</v>
      </c>
      <c r="F16329">
        <v>0</v>
      </c>
      <c r="G16329">
        <v>0</v>
      </c>
      <c r="H16329">
        <v>27071821255</v>
      </c>
      <c r="I16329">
        <v>340000000</v>
      </c>
      <c r="J16329">
        <v>0.02</v>
      </c>
      <c r="M16329"/>
    </row>
    <row r="16330" spans="1:13" hidden="1" x14ac:dyDescent="0.25">
      <c r="A16330">
        <v>220</v>
      </c>
      <c r="B16330" t="s">
        <v>1159</v>
      </c>
      <c r="C16330" t="s">
        <v>1160</v>
      </c>
      <c r="D16330">
        <v>1226794957197</v>
      </c>
      <c r="E16330">
        <v>1</v>
      </c>
      <c r="F16330">
        <v>0</v>
      </c>
      <c r="G16330">
        <v>0</v>
      </c>
      <c r="H16330">
        <v>324900000000</v>
      </c>
      <c r="I16330">
        <v>340000000</v>
      </c>
      <c r="J16330">
        <v>0.05</v>
      </c>
      <c r="M16330"/>
    </row>
    <row r="16331" spans="1:13" hidden="1" x14ac:dyDescent="0.25">
      <c r="A16331">
        <v>223</v>
      </c>
      <c r="B16331" t="s">
        <v>891</v>
      </c>
      <c r="C16331" t="s">
        <v>892</v>
      </c>
      <c r="D16331">
        <v>4529501839982</v>
      </c>
      <c r="E16331">
        <v>413341021</v>
      </c>
      <c r="F16331">
        <v>2371359691</v>
      </c>
      <c r="G16331">
        <v>2</v>
      </c>
      <c r="H16331">
        <v>1015000000000</v>
      </c>
      <c r="I16331">
        <v>340000000</v>
      </c>
      <c r="J16331">
        <v>0.03</v>
      </c>
      <c r="M16331"/>
    </row>
    <row r="16332" spans="1:13" hidden="1" x14ac:dyDescent="0.25">
      <c r="A16332">
        <v>220</v>
      </c>
      <c r="B16332" t="s">
        <v>891</v>
      </c>
      <c r="C16332" t="s">
        <v>892</v>
      </c>
      <c r="D16332">
        <v>4502307495556</v>
      </c>
      <c r="E16332">
        <v>375881390</v>
      </c>
      <c r="F16332">
        <v>1160164953</v>
      </c>
      <c r="G16332">
        <v>1</v>
      </c>
      <c r="H16332">
        <v>1015000000000</v>
      </c>
      <c r="I16332">
        <v>340000000</v>
      </c>
      <c r="J16332">
        <v>0.03</v>
      </c>
      <c r="M16332"/>
    </row>
    <row r="16333" spans="1:13" hidden="1" x14ac:dyDescent="0.25">
      <c r="A16333">
        <v>221</v>
      </c>
      <c r="B16333" t="s">
        <v>2392</v>
      </c>
      <c r="C16333" t="s">
        <v>2393</v>
      </c>
      <c r="D16333">
        <v>36088680312</v>
      </c>
      <c r="E16333">
        <v>1</v>
      </c>
      <c r="F16333">
        <v>0</v>
      </c>
      <c r="G16333">
        <v>0</v>
      </c>
      <c r="H16333">
        <v>27071821255</v>
      </c>
      <c r="I16333">
        <v>340000000</v>
      </c>
      <c r="J16333">
        <v>0.02</v>
      </c>
      <c r="M16333"/>
    </row>
    <row r="16334" spans="1:13" x14ac:dyDescent="0.25">
      <c r="A16334">
        <v>224</v>
      </c>
      <c r="B16334" t="s">
        <v>2609</v>
      </c>
      <c r="C16334" t="s">
        <v>2474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 s="127">
        <v>0</v>
      </c>
    </row>
    <row r="16335" spans="1:13" hidden="1" x14ac:dyDescent="0.25">
      <c r="A16335">
        <v>211</v>
      </c>
      <c r="B16335" t="s">
        <v>2281</v>
      </c>
      <c r="C16335" t="s">
        <v>2282</v>
      </c>
      <c r="D16335">
        <v>2693506981738</v>
      </c>
      <c r="E16335">
        <v>357385427</v>
      </c>
      <c r="F16335">
        <v>1721157312</v>
      </c>
      <c r="G16335">
        <v>1</v>
      </c>
      <c r="H16335">
        <v>100000000000</v>
      </c>
      <c r="I16335">
        <v>340000000</v>
      </c>
      <c r="J16335">
        <v>0.01</v>
      </c>
      <c r="M16335"/>
    </row>
    <row r="16336" spans="1:13" hidden="1" x14ac:dyDescent="0.25">
      <c r="A16336">
        <v>211</v>
      </c>
      <c r="B16336" t="s">
        <v>1070</v>
      </c>
      <c r="C16336" t="s">
        <v>1071</v>
      </c>
      <c r="D16336">
        <v>304706722231</v>
      </c>
      <c r="E16336">
        <v>1</v>
      </c>
      <c r="F16336">
        <v>0</v>
      </c>
      <c r="G16336">
        <v>0</v>
      </c>
      <c r="H16336">
        <v>180000000000</v>
      </c>
      <c r="I16336">
        <v>340000000</v>
      </c>
      <c r="J16336">
        <v>1.7999999999999999E-2</v>
      </c>
      <c r="M16336"/>
    </row>
    <row r="16337" spans="1:10" customFormat="1" hidden="1" x14ac:dyDescent="0.25">
      <c r="A16337">
        <v>211</v>
      </c>
      <c r="B16337" t="s">
        <v>1936</v>
      </c>
      <c r="C16337" t="s">
        <v>1937</v>
      </c>
      <c r="D16337">
        <v>358386223968</v>
      </c>
      <c r="E16337">
        <v>1</v>
      </c>
      <c r="F16337">
        <v>0</v>
      </c>
      <c r="G16337">
        <v>0</v>
      </c>
      <c r="H16337">
        <v>52500000000</v>
      </c>
      <c r="I16337">
        <v>340000000</v>
      </c>
      <c r="J16337">
        <v>0.03</v>
      </c>
    </row>
    <row r="16338" spans="1:10" customFormat="1" hidden="1" x14ac:dyDescent="0.25">
      <c r="A16338">
        <v>212</v>
      </c>
      <c r="B16338" t="s">
        <v>2107</v>
      </c>
      <c r="C16338" t="s">
        <v>2108</v>
      </c>
      <c r="D16338">
        <v>1672404150607</v>
      </c>
      <c r="E16338">
        <v>1</v>
      </c>
      <c r="F16338">
        <v>0</v>
      </c>
      <c r="G16338">
        <v>0</v>
      </c>
      <c r="H16338">
        <v>10000000000</v>
      </c>
      <c r="I16338">
        <v>340000000</v>
      </c>
      <c r="J16338">
        <v>1E-3</v>
      </c>
    </row>
    <row r="16339" spans="1:10" customFormat="1" hidden="1" x14ac:dyDescent="0.25">
      <c r="A16339">
        <v>213</v>
      </c>
      <c r="B16339" t="s">
        <v>2096</v>
      </c>
      <c r="C16339" t="s">
        <v>2097</v>
      </c>
      <c r="D16339">
        <v>1980627744377</v>
      </c>
      <c r="E16339">
        <v>1</v>
      </c>
      <c r="F16339">
        <v>0</v>
      </c>
      <c r="G16339">
        <v>0</v>
      </c>
      <c r="H16339">
        <v>1000000000</v>
      </c>
      <c r="I16339">
        <v>340000000</v>
      </c>
      <c r="J16339">
        <v>0.04</v>
      </c>
    </row>
    <row r="16340" spans="1:10" customFormat="1" hidden="1" x14ac:dyDescent="0.25">
      <c r="A16340">
        <v>213</v>
      </c>
      <c r="B16340" t="s">
        <v>1348</v>
      </c>
      <c r="C16340" t="s">
        <v>1349</v>
      </c>
      <c r="D16340">
        <v>173832135944</v>
      </c>
      <c r="E16340">
        <v>1</v>
      </c>
      <c r="F16340">
        <v>0</v>
      </c>
      <c r="G16340">
        <v>0</v>
      </c>
      <c r="H16340">
        <v>130000000000</v>
      </c>
      <c r="I16340">
        <v>340000000</v>
      </c>
      <c r="J16340">
        <v>0.03</v>
      </c>
    </row>
    <row r="16341" spans="1:10" customFormat="1" hidden="1" x14ac:dyDescent="0.25">
      <c r="A16341">
        <v>213</v>
      </c>
      <c r="B16341" t="s">
        <v>2107</v>
      </c>
      <c r="C16341" t="s">
        <v>2108</v>
      </c>
      <c r="D16341">
        <v>2017688927041</v>
      </c>
      <c r="E16341">
        <v>1</v>
      </c>
      <c r="F16341">
        <v>0</v>
      </c>
      <c r="G16341">
        <v>0</v>
      </c>
      <c r="H16341">
        <v>10000000000</v>
      </c>
      <c r="I16341">
        <v>340000000</v>
      </c>
      <c r="J16341">
        <v>0</v>
      </c>
    </row>
    <row r="16342" spans="1:10" customFormat="1" hidden="1" x14ac:dyDescent="0.25">
      <c r="A16342">
        <v>219</v>
      </c>
      <c r="B16342" t="s">
        <v>361</v>
      </c>
      <c r="C16342" t="s">
        <v>362</v>
      </c>
      <c r="D16342">
        <v>12142984862090</v>
      </c>
      <c r="E16342">
        <v>340000000</v>
      </c>
      <c r="F16342">
        <v>12623958955</v>
      </c>
      <c r="G16342">
        <v>8</v>
      </c>
      <c r="H16342">
        <v>128000000000</v>
      </c>
      <c r="I16342">
        <v>340000000</v>
      </c>
      <c r="J16342">
        <v>0</v>
      </c>
    </row>
    <row r="16343" spans="1:10" customFormat="1" hidden="1" x14ac:dyDescent="0.25">
      <c r="A16343">
        <v>216</v>
      </c>
      <c r="B16343" t="s">
        <v>1936</v>
      </c>
      <c r="C16343" t="s">
        <v>1937</v>
      </c>
      <c r="D16343">
        <v>329819641555</v>
      </c>
      <c r="E16343">
        <v>1</v>
      </c>
      <c r="F16343">
        <v>0</v>
      </c>
      <c r="G16343">
        <v>0</v>
      </c>
      <c r="H16343">
        <v>100000000000</v>
      </c>
      <c r="I16343">
        <v>340000000</v>
      </c>
      <c r="J16343">
        <v>0.03</v>
      </c>
    </row>
    <row r="16344" spans="1:10" customFormat="1" hidden="1" x14ac:dyDescent="0.25">
      <c r="A16344">
        <v>218</v>
      </c>
      <c r="B16344" t="s">
        <v>161</v>
      </c>
      <c r="C16344" t="s">
        <v>162</v>
      </c>
      <c r="D16344">
        <v>113388182525671</v>
      </c>
      <c r="E16344">
        <v>7162479442</v>
      </c>
      <c r="F16344">
        <v>90641512599</v>
      </c>
      <c r="G16344">
        <v>59</v>
      </c>
      <c r="H16344">
        <v>2900000000000</v>
      </c>
      <c r="I16344">
        <v>340000000</v>
      </c>
      <c r="J16344">
        <v>7.0000000000000007E-2</v>
      </c>
    </row>
    <row r="16345" spans="1:10" customFormat="1" hidden="1" x14ac:dyDescent="0.25">
      <c r="A16345">
        <v>215</v>
      </c>
      <c r="B16345" t="s">
        <v>1348</v>
      </c>
      <c r="C16345" t="s">
        <v>1349</v>
      </c>
      <c r="D16345">
        <v>1558962910140</v>
      </c>
      <c r="E16345">
        <v>385611504</v>
      </c>
      <c r="F16345">
        <v>1474771977</v>
      </c>
      <c r="G16345">
        <v>1</v>
      </c>
      <c r="H16345">
        <v>130000000000</v>
      </c>
      <c r="I16345">
        <v>340000000</v>
      </c>
      <c r="J16345">
        <v>0.03</v>
      </c>
    </row>
    <row r="16346" spans="1:10" customFormat="1" hidden="1" x14ac:dyDescent="0.25">
      <c r="A16346">
        <v>219</v>
      </c>
      <c r="B16346" t="s">
        <v>1070</v>
      </c>
      <c r="C16346" t="s">
        <v>1071</v>
      </c>
      <c r="D16346">
        <v>281419077084</v>
      </c>
      <c r="E16346">
        <v>1</v>
      </c>
      <c r="F16346">
        <v>0</v>
      </c>
      <c r="G16346">
        <v>0</v>
      </c>
      <c r="H16346">
        <v>180000000000</v>
      </c>
      <c r="I16346">
        <v>340000000</v>
      </c>
      <c r="J16346">
        <v>1.7999999999999999E-2</v>
      </c>
    </row>
    <row r="16347" spans="1:10" customFormat="1" hidden="1" x14ac:dyDescent="0.25">
      <c r="A16347">
        <v>223</v>
      </c>
      <c r="B16347" t="s">
        <v>361</v>
      </c>
      <c r="C16347" t="s">
        <v>362</v>
      </c>
      <c r="D16347">
        <v>12741214254188</v>
      </c>
      <c r="E16347">
        <v>340000000</v>
      </c>
      <c r="F16347">
        <v>5224187297</v>
      </c>
      <c r="G16347">
        <v>4</v>
      </c>
      <c r="H16347">
        <v>128000000000</v>
      </c>
      <c r="I16347">
        <v>340000000</v>
      </c>
      <c r="J16347">
        <v>0</v>
      </c>
    </row>
    <row r="16348" spans="1:10" customFormat="1" hidden="1" x14ac:dyDescent="0.25">
      <c r="A16348">
        <v>215</v>
      </c>
      <c r="B16348" t="s">
        <v>1352</v>
      </c>
      <c r="C16348" t="s">
        <v>1353</v>
      </c>
      <c r="D16348">
        <v>3495253371</v>
      </c>
      <c r="E16348">
        <v>1</v>
      </c>
      <c r="F16348">
        <v>0</v>
      </c>
      <c r="G16348">
        <v>0</v>
      </c>
      <c r="H16348">
        <v>2000000000</v>
      </c>
      <c r="I16348">
        <v>340000000</v>
      </c>
      <c r="J16348">
        <v>0</v>
      </c>
    </row>
    <row r="16349" spans="1:10" customFormat="1" hidden="1" x14ac:dyDescent="0.25">
      <c r="A16349">
        <v>215</v>
      </c>
      <c r="B16349" t="s">
        <v>161</v>
      </c>
      <c r="C16349" t="s">
        <v>162</v>
      </c>
      <c r="D16349">
        <v>113175928658453</v>
      </c>
      <c r="E16349">
        <v>5545509698</v>
      </c>
      <c r="F16349">
        <v>69158914560</v>
      </c>
      <c r="G16349">
        <v>40</v>
      </c>
      <c r="H16349">
        <v>2900000000000</v>
      </c>
      <c r="I16349">
        <v>340000000</v>
      </c>
      <c r="J16349">
        <v>7.0000000000000007E-2</v>
      </c>
    </row>
    <row r="16350" spans="1:10" customFormat="1" hidden="1" x14ac:dyDescent="0.25">
      <c r="A16350">
        <v>220</v>
      </c>
      <c r="B16350" t="s">
        <v>1352</v>
      </c>
      <c r="C16350" t="s">
        <v>1353</v>
      </c>
      <c r="D16350">
        <v>2456022317</v>
      </c>
      <c r="E16350">
        <v>1</v>
      </c>
      <c r="F16350">
        <v>0</v>
      </c>
      <c r="G16350">
        <v>0</v>
      </c>
      <c r="H16350">
        <v>2000000000</v>
      </c>
      <c r="I16350">
        <v>340000000</v>
      </c>
      <c r="J16350">
        <v>0</v>
      </c>
    </row>
    <row r="16351" spans="1:10" customFormat="1" hidden="1" x14ac:dyDescent="0.25">
      <c r="A16351">
        <v>217</v>
      </c>
      <c r="B16351" t="s">
        <v>1571</v>
      </c>
      <c r="C16351" t="s">
        <v>1572</v>
      </c>
      <c r="D16351">
        <v>124030770048828</v>
      </c>
      <c r="E16351">
        <v>997823113</v>
      </c>
      <c r="F16351">
        <v>65124488252</v>
      </c>
      <c r="G16351">
        <v>38</v>
      </c>
      <c r="H16351">
        <v>111000000000</v>
      </c>
      <c r="I16351">
        <v>340000000</v>
      </c>
      <c r="J16351">
        <v>0.01</v>
      </c>
    </row>
    <row r="16352" spans="1:10" customFormat="1" hidden="1" x14ac:dyDescent="0.25">
      <c r="A16352">
        <v>215</v>
      </c>
      <c r="B16352" t="s">
        <v>965</v>
      </c>
      <c r="C16352" t="s">
        <v>966</v>
      </c>
      <c r="D16352">
        <v>28778305703385</v>
      </c>
      <c r="E16352">
        <v>340000000</v>
      </c>
      <c r="F16352">
        <v>29501974391</v>
      </c>
      <c r="G16352">
        <v>16</v>
      </c>
      <c r="H16352">
        <v>2046000000000</v>
      </c>
      <c r="I16352">
        <v>340000000</v>
      </c>
      <c r="J16352">
        <v>0</v>
      </c>
    </row>
    <row r="16353" spans="1:13" hidden="1" x14ac:dyDescent="0.25">
      <c r="A16353">
        <v>216</v>
      </c>
      <c r="B16353" t="s">
        <v>1571</v>
      </c>
      <c r="C16353" t="s">
        <v>1572</v>
      </c>
      <c r="D16353">
        <v>105752340779901</v>
      </c>
      <c r="E16353">
        <v>1192060654</v>
      </c>
      <c r="F16353">
        <v>84354004811</v>
      </c>
      <c r="G16353">
        <v>47</v>
      </c>
      <c r="H16353">
        <v>111000000000</v>
      </c>
      <c r="I16353">
        <v>340000000</v>
      </c>
      <c r="J16353">
        <v>0.01</v>
      </c>
      <c r="M16353"/>
    </row>
    <row r="16354" spans="1:13" hidden="1" x14ac:dyDescent="0.25">
      <c r="A16354">
        <v>216</v>
      </c>
      <c r="B16354" t="s">
        <v>679</v>
      </c>
      <c r="C16354" t="s">
        <v>680</v>
      </c>
      <c r="D16354">
        <v>100212280351</v>
      </c>
      <c r="E16354">
        <v>1</v>
      </c>
      <c r="F16354">
        <v>0</v>
      </c>
      <c r="G16354">
        <v>0</v>
      </c>
      <c r="H16354">
        <v>100000000000</v>
      </c>
      <c r="I16354">
        <v>340000000</v>
      </c>
      <c r="J16354">
        <v>0.02</v>
      </c>
      <c r="M16354"/>
    </row>
    <row r="16355" spans="1:13" hidden="1" x14ac:dyDescent="0.25">
      <c r="A16355">
        <v>220</v>
      </c>
      <c r="B16355" t="s">
        <v>161</v>
      </c>
      <c r="C16355" t="s">
        <v>162</v>
      </c>
      <c r="D16355">
        <v>114249170464092</v>
      </c>
      <c r="E16355">
        <v>7433483473</v>
      </c>
      <c r="F16355">
        <v>94241994723</v>
      </c>
      <c r="G16355">
        <v>66</v>
      </c>
      <c r="H16355">
        <v>2900000000000</v>
      </c>
      <c r="I16355">
        <v>340000000</v>
      </c>
      <c r="J16355">
        <v>7.0000000000000007E-2</v>
      </c>
      <c r="M16355"/>
    </row>
    <row r="16356" spans="1:13" x14ac:dyDescent="0.25">
      <c r="A16356">
        <v>224</v>
      </c>
      <c r="B16356" t="s">
        <v>1627</v>
      </c>
      <c r="D16356">
        <v>0</v>
      </c>
      <c r="E16356">
        <v>0</v>
      </c>
      <c r="F16356">
        <v>0</v>
      </c>
      <c r="G16356">
        <v>1696</v>
      </c>
      <c r="H16356">
        <v>0</v>
      </c>
      <c r="I16356">
        <v>0</v>
      </c>
      <c r="J16356" s="127">
        <v>0</v>
      </c>
    </row>
    <row r="16357" spans="1:13" hidden="1" x14ac:dyDescent="0.25">
      <c r="A16357">
        <v>216</v>
      </c>
      <c r="B16357" t="s">
        <v>673</v>
      </c>
      <c r="C16357" t="s">
        <v>674</v>
      </c>
      <c r="D16357">
        <v>118186155789</v>
      </c>
      <c r="E16357">
        <v>1</v>
      </c>
      <c r="F16357">
        <v>0</v>
      </c>
      <c r="G16357">
        <v>0</v>
      </c>
      <c r="H16357">
        <v>74849000000</v>
      </c>
      <c r="I16357">
        <v>340000000</v>
      </c>
      <c r="J16357">
        <v>0.02</v>
      </c>
      <c r="M16357"/>
    </row>
    <row r="16358" spans="1:13" hidden="1" x14ac:dyDescent="0.25">
      <c r="A16358">
        <v>219</v>
      </c>
      <c r="B16358" t="s">
        <v>412</v>
      </c>
      <c r="C16358" t="s">
        <v>413</v>
      </c>
      <c r="D16358">
        <v>259182497936</v>
      </c>
      <c r="E16358">
        <v>1</v>
      </c>
      <c r="F16358">
        <v>0</v>
      </c>
      <c r="G16358">
        <v>0</v>
      </c>
      <c r="H16358">
        <v>50000000000</v>
      </c>
      <c r="I16358">
        <v>340000000</v>
      </c>
      <c r="J16358">
        <v>0.01</v>
      </c>
      <c r="M16358"/>
    </row>
    <row r="16359" spans="1:13" hidden="1" x14ac:dyDescent="0.25">
      <c r="A16359">
        <v>221</v>
      </c>
      <c r="B16359" t="s">
        <v>361</v>
      </c>
      <c r="C16359" t="s">
        <v>362</v>
      </c>
      <c r="D16359">
        <v>12169793308879</v>
      </c>
      <c r="E16359">
        <v>340000000</v>
      </c>
      <c r="F16359">
        <v>4103990667</v>
      </c>
      <c r="G16359">
        <v>3</v>
      </c>
      <c r="H16359">
        <v>128000000000</v>
      </c>
      <c r="I16359">
        <v>340000000</v>
      </c>
      <c r="J16359">
        <v>0</v>
      </c>
      <c r="M16359"/>
    </row>
    <row r="16360" spans="1:13" hidden="1" x14ac:dyDescent="0.25">
      <c r="A16360">
        <v>221</v>
      </c>
      <c r="B16360" t="s">
        <v>1070</v>
      </c>
      <c r="C16360" t="s">
        <v>1071</v>
      </c>
      <c r="D16360">
        <v>297081467238</v>
      </c>
      <c r="E16360">
        <v>1</v>
      </c>
      <c r="F16360">
        <v>0</v>
      </c>
      <c r="G16360">
        <v>0</v>
      </c>
      <c r="H16360">
        <v>180000000000</v>
      </c>
      <c r="I16360">
        <v>340000000</v>
      </c>
      <c r="J16360">
        <v>1.7999999999999999E-2</v>
      </c>
      <c r="M16360"/>
    </row>
    <row r="16361" spans="1:13" hidden="1" x14ac:dyDescent="0.25">
      <c r="A16361">
        <v>217</v>
      </c>
      <c r="B16361" t="s">
        <v>2166</v>
      </c>
      <c r="C16361" t="s">
        <v>2167</v>
      </c>
      <c r="D16361">
        <v>508105603611</v>
      </c>
      <c r="E16361">
        <v>1</v>
      </c>
      <c r="F16361">
        <v>0</v>
      </c>
      <c r="G16361">
        <v>0</v>
      </c>
      <c r="H16361">
        <v>96000000</v>
      </c>
      <c r="I16361">
        <v>340000000</v>
      </c>
      <c r="J16361">
        <v>0.05</v>
      </c>
      <c r="M16361"/>
    </row>
    <row r="16362" spans="1:13" hidden="1" x14ac:dyDescent="0.25">
      <c r="A16362">
        <v>219</v>
      </c>
      <c r="B16362" t="s">
        <v>2096</v>
      </c>
      <c r="C16362" t="s">
        <v>2097</v>
      </c>
      <c r="D16362">
        <v>1575810639011</v>
      </c>
      <c r="E16362">
        <v>1</v>
      </c>
      <c r="F16362">
        <v>0</v>
      </c>
      <c r="G16362">
        <v>0</v>
      </c>
      <c r="H16362">
        <v>1400000000</v>
      </c>
      <c r="I16362">
        <v>340000000</v>
      </c>
      <c r="J16362">
        <v>0.04</v>
      </c>
      <c r="M16362"/>
    </row>
    <row r="16363" spans="1:13" hidden="1" x14ac:dyDescent="0.25">
      <c r="A16363">
        <v>218</v>
      </c>
      <c r="B16363" t="s">
        <v>2281</v>
      </c>
      <c r="C16363" t="s">
        <v>2282</v>
      </c>
      <c r="D16363">
        <v>836263591274</v>
      </c>
      <c r="E16363">
        <v>1</v>
      </c>
      <c r="F16363">
        <v>0</v>
      </c>
      <c r="G16363">
        <v>0</v>
      </c>
      <c r="H16363">
        <v>125000000000</v>
      </c>
      <c r="I16363">
        <v>340000000</v>
      </c>
      <c r="J16363">
        <v>0.01</v>
      </c>
      <c r="M16363"/>
    </row>
    <row r="16364" spans="1:13" hidden="1" x14ac:dyDescent="0.25">
      <c r="A16364">
        <v>220</v>
      </c>
      <c r="B16364" t="s">
        <v>1070</v>
      </c>
      <c r="C16364" t="s">
        <v>1071</v>
      </c>
      <c r="D16364">
        <v>295430302651</v>
      </c>
      <c r="E16364">
        <v>1</v>
      </c>
      <c r="F16364">
        <v>0</v>
      </c>
      <c r="G16364">
        <v>0</v>
      </c>
      <c r="H16364">
        <v>180000000000</v>
      </c>
      <c r="I16364">
        <v>340000000</v>
      </c>
      <c r="J16364">
        <v>1.7999999999999999E-2</v>
      </c>
      <c r="M16364"/>
    </row>
    <row r="16365" spans="1:13" hidden="1" x14ac:dyDescent="0.25">
      <c r="A16365">
        <v>222</v>
      </c>
      <c r="B16365" t="s">
        <v>1352</v>
      </c>
      <c r="C16365" t="s">
        <v>1353</v>
      </c>
      <c r="D16365">
        <v>2456022317</v>
      </c>
      <c r="E16365">
        <v>1</v>
      </c>
      <c r="F16365">
        <v>0</v>
      </c>
      <c r="G16365">
        <v>0</v>
      </c>
      <c r="H16365">
        <v>2000000000</v>
      </c>
      <c r="I16365">
        <v>340000000</v>
      </c>
      <c r="J16365">
        <v>0</v>
      </c>
      <c r="M16365"/>
    </row>
    <row r="16366" spans="1:13" hidden="1" x14ac:dyDescent="0.25">
      <c r="A16366">
        <v>219</v>
      </c>
      <c r="B16366" t="s">
        <v>1348</v>
      </c>
      <c r="C16366" t="s">
        <v>1349</v>
      </c>
      <c r="D16366">
        <v>169650274817</v>
      </c>
      <c r="E16366">
        <v>1</v>
      </c>
      <c r="F16366">
        <v>0</v>
      </c>
      <c r="G16366">
        <v>0</v>
      </c>
      <c r="H16366">
        <v>130000000000</v>
      </c>
      <c r="I16366">
        <v>340000000</v>
      </c>
      <c r="J16366">
        <v>0.03</v>
      </c>
      <c r="M16366"/>
    </row>
    <row r="16367" spans="1:13" hidden="1" x14ac:dyDescent="0.25">
      <c r="A16367">
        <v>221</v>
      </c>
      <c r="B16367" t="s">
        <v>161</v>
      </c>
      <c r="C16367" t="s">
        <v>162</v>
      </c>
      <c r="D16367">
        <v>114388407451936</v>
      </c>
      <c r="E16367">
        <v>5520875396</v>
      </c>
      <c r="F16367">
        <v>68831630268</v>
      </c>
      <c r="G16367">
        <v>50</v>
      </c>
      <c r="H16367">
        <v>2900000000000</v>
      </c>
      <c r="I16367">
        <v>340000000</v>
      </c>
      <c r="J16367">
        <v>7.0000000000000007E-2</v>
      </c>
      <c r="M16367"/>
    </row>
    <row r="16368" spans="1:13" hidden="1" x14ac:dyDescent="0.25">
      <c r="A16368">
        <v>221</v>
      </c>
      <c r="B16368" t="s">
        <v>2166</v>
      </c>
      <c r="C16368" t="s">
        <v>2167</v>
      </c>
      <c r="D16368">
        <v>498568011613</v>
      </c>
      <c r="E16368">
        <v>1</v>
      </c>
      <c r="F16368">
        <v>0</v>
      </c>
      <c r="G16368">
        <v>0</v>
      </c>
      <c r="H16368">
        <v>96000000</v>
      </c>
      <c r="I16368">
        <v>340000000</v>
      </c>
      <c r="J16368">
        <v>0.05</v>
      </c>
      <c r="M16368"/>
    </row>
    <row r="16369" spans="1:13" hidden="1" x14ac:dyDescent="0.25">
      <c r="A16369">
        <v>223</v>
      </c>
      <c r="B16369" t="s">
        <v>2096</v>
      </c>
      <c r="C16369" t="s">
        <v>2097</v>
      </c>
      <c r="D16369">
        <v>1695004684594</v>
      </c>
      <c r="E16369">
        <v>1</v>
      </c>
      <c r="F16369">
        <v>0</v>
      </c>
      <c r="G16369">
        <v>0</v>
      </c>
      <c r="H16369">
        <v>2200000000</v>
      </c>
      <c r="I16369">
        <v>340000000</v>
      </c>
      <c r="J16369">
        <v>0.04</v>
      </c>
      <c r="M16369"/>
    </row>
    <row r="16370" spans="1:13" hidden="1" x14ac:dyDescent="0.25">
      <c r="A16370">
        <v>218</v>
      </c>
      <c r="B16370" t="s">
        <v>1070</v>
      </c>
      <c r="C16370" t="s">
        <v>1071</v>
      </c>
      <c r="D16370">
        <v>281419077084</v>
      </c>
      <c r="E16370">
        <v>363600962</v>
      </c>
      <c r="F16370">
        <v>1287563637</v>
      </c>
      <c r="G16370">
        <v>1</v>
      </c>
      <c r="H16370">
        <v>180000000000</v>
      </c>
      <c r="I16370">
        <v>340000000</v>
      </c>
      <c r="J16370">
        <v>1.7999999999999999E-2</v>
      </c>
      <c r="M16370"/>
    </row>
    <row r="16371" spans="1:13" hidden="1" x14ac:dyDescent="0.25">
      <c r="A16371">
        <v>223</v>
      </c>
      <c r="B16371" t="s">
        <v>161</v>
      </c>
      <c r="C16371" t="s">
        <v>162</v>
      </c>
      <c r="D16371">
        <v>114548661804516</v>
      </c>
      <c r="E16371">
        <v>6865369988</v>
      </c>
      <c r="F16371">
        <v>86694201276</v>
      </c>
      <c r="G16371">
        <v>67</v>
      </c>
      <c r="H16371">
        <v>2900000000000</v>
      </c>
      <c r="I16371">
        <v>340000000</v>
      </c>
      <c r="J16371">
        <v>7.0000000000000007E-2</v>
      </c>
      <c r="M16371"/>
    </row>
    <row r="16372" spans="1:13" hidden="1" x14ac:dyDescent="0.25">
      <c r="A16372">
        <v>211</v>
      </c>
      <c r="B16372" t="s">
        <v>2168</v>
      </c>
      <c r="C16372" t="s">
        <v>2169</v>
      </c>
      <c r="D16372">
        <v>13505219674</v>
      </c>
      <c r="E16372">
        <v>1</v>
      </c>
      <c r="F16372">
        <v>0</v>
      </c>
      <c r="G16372">
        <v>0</v>
      </c>
      <c r="H16372">
        <v>10000000000</v>
      </c>
      <c r="I16372">
        <v>340000000</v>
      </c>
      <c r="J16372">
        <v>2.5000000000000001E-2</v>
      </c>
      <c r="M16372"/>
    </row>
    <row r="16373" spans="1:13" hidden="1" x14ac:dyDescent="0.25">
      <c r="A16373">
        <v>211</v>
      </c>
      <c r="B16373" t="s">
        <v>893</v>
      </c>
      <c r="C16373" t="s">
        <v>894</v>
      </c>
      <c r="D16373">
        <v>4324345692336</v>
      </c>
      <c r="E16373">
        <v>465877611</v>
      </c>
      <c r="F16373">
        <v>2871208388</v>
      </c>
      <c r="G16373">
        <v>2</v>
      </c>
      <c r="H16373">
        <v>109000000000</v>
      </c>
      <c r="I16373">
        <v>340000000</v>
      </c>
      <c r="J16373">
        <v>4.2000000000000003E-2</v>
      </c>
      <c r="M16373"/>
    </row>
    <row r="16374" spans="1:13" hidden="1" x14ac:dyDescent="0.25">
      <c r="A16374">
        <v>211</v>
      </c>
      <c r="B16374" t="s">
        <v>2359</v>
      </c>
      <c r="C16374" t="s">
        <v>2360</v>
      </c>
      <c r="D16374">
        <v>27829395625</v>
      </c>
      <c r="E16374">
        <v>1</v>
      </c>
      <c r="F16374">
        <v>0</v>
      </c>
      <c r="G16374">
        <v>0</v>
      </c>
      <c r="H16374">
        <v>1000000000</v>
      </c>
      <c r="I16374">
        <v>340000000</v>
      </c>
      <c r="J16374">
        <v>0.01</v>
      </c>
      <c r="M16374"/>
    </row>
    <row r="16375" spans="1:13" hidden="1" x14ac:dyDescent="0.25">
      <c r="A16375">
        <v>211</v>
      </c>
      <c r="B16375" t="s">
        <v>683</v>
      </c>
      <c r="C16375" t="s">
        <v>684</v>
      </c>
      <c r="D16375">
        <v>4836466975976</v>
      </c>
      <c r="E16375">
        <v>407839775</v>
      </c>
      <c r="F16375">
        <v>3324148998</v>
      </c>
      <c r="G16375">
        <v>1</v>
      </c>
      <c r="H16375">
        <v>50146000000</v>
      </c>
      <c r="I16375">
        <v>340000000</v>
      </c>
      <c r="J16375">
        <v>0.02</v>
      </c>
      <c r="M16375"/>
    </row>
    <row r="16376" spans="1:13" hidden="1" x14ac:dyDescent="0.25">
      <c r="A16376">
        <v>212</v>
      </c>
      <c r="B16376" t="s">
        <v>2170</v>
      </c>
      <c r="C16376" t="s">
        <v>2171</v>
      </c>
      <c r="D16376">
        <v>753490477904</v>
      </c>
      <c r="E16376">
        <v>1</v>
      </c>
      <c r="F16376">
        <v>0</v>
      </c>
      <c r="G16376">
        <v>0</v>
      </c>
      <c r="H16376">
        <v>250000000000</v>
      </c>
      <c r="I16376">
        <v>340000000</v>
      </c>
      <c r="J16376">
        <v>0.03</v>
      </c>
      <c r="M16376"/>
    </row>
    <row r="16377" spans="1:13" hidden="1" x14ac:dyDescent="0.25">
      <c r="A16377">
        <v>217</v>
      </c>
      <c r="B16377" t="s">
        <v>536</v>
      </c>
      <c r="C16377" t="s">
        <v>537</v>
      </c>
      <c r="D16377">
        <v>0</v>
      </c>
      <c r="E16377">
        <v>0</v>
      </c>
      <c r="F16377">
        <v>0</v>
      </c>
      <c r="G16377">
        <v>0</v>
      </c>
      <c r="H16377">
        <v>168000000000</v>
      </c>
      <c r="I16377">
        <v>340000000</v>
      </c>
      <c r="J16377">
        <v>3.5999999999999997E-2</v>
      </c>
      <c r="M16377"/>
    </row>
    <row r="16378" spans="1:13" hidden="1" x14ac:dyDescent="0.25">
      <c r="A16378">
        <v>219</v>
      </c>
      <c r="B16378" t="s">
        <v>536</v>
      </c>
      <c r="C16378" t="s">
        <v>537</v>
      </c>
      <c r="D16378">
        <v>0</v>
      </c>
      <c r="E16378">
        <v>0</v>
      </c>
      <c r="F16378">
        <v>0</v>
      </c>
      <c r="G16378">
        <v>0</v>
      </c>
      <c r="H16378">
        <v>168000000000</v>
      </c>
      <c r="I16378">
        <v>340000000</v>
      </c>
      <c r="J16378">
        <v>3.5999999999999997E-2</v>
      </c>
      <c r="M16378"/>
    </row>
    <row r="16379" spans="1:13" hidden="1" x14ac:dyDescent="0.25">
      <c r="A16379">
        <v>213</v>
      </c>
      <c r="B16379" t="s">
        <v>2297</v>
      </c>
      <c r="C16379" t="s">
        <v>2298</v>
      </c>
      <c r="D16379">
        <v>43507102875</v>
      </c>
      <c r="E16379">
        <v>1</v>
      </c>
      <c r="F16379">
        <v>0</v>
      </c>
      <c r="G16379">
        <v>0</v>
      </c>
      <c r="H16379">
        <v>11500000000</v>
      </c>
      <c r="I16379">
        <v>340000000</v>
      </c>
      <c r="J16379">
        <v>0.03</v>
      </c>
      <c r="M16379"/>
    </row>
    <row r="16380" spans="1:13" hidden="1" x14ac:dyDescent="0.25">
      <c r="A16380">
        <v>217</v>
      </c>
      <c r="B16380" t="s">
        <v>2168</v>
      </c>
      <c r="C16380" t="s">
        <v>2169</v>
      </c>
      <c r="D16380">
        <v>613152494558</v>
      </c>
      <c r="E16380">
        <v>1</v>
      </c>
      <c r="F16380">
        <v>0</v>
      </c>
      <c r="G16380">
        <v>0</v>
      </c>
      <c r="H16380">
        <v>10000000000</v>
      </c>
      <c r="I16380">
        <v>340000000</v>
      </c>
      <c r="J16380">
        <v>2.5000000000000001E-2</v>
      </c>
      <c r="M16380"/>
    </row>
    <row r="16381" spans="1:13" hidden="1" x14ac:dyDescent="0.25">
      <c r="A16381">
        <v>213</v>
      </c>
      <c r="B16381" t="s">
        <v>1308</v>
      </c>
      <c r="C16381" t="s">
        <v>805</v>
      </c>
      <c r="D16381">
        <v>750707729283</v>
      </c>
      <c r="E16381">
        <v>1</v>
      </c>
      <c r="F16381">
        <v>0</v>
      </c>
      <c r="G16381">
        <v>0</v>
      </c>
      <c r="H16381">
        <v>135000000000</v>
      </c>
      <c r="I16381">
        <v>340000000</v>
      </c>
      <c r="J16381">
        <v>0</v>
      </c>
      <c r="M16381"/>
    </row>
    <row r="16382" spans="1:13" hidden="1" x14ac:dyDescent="0.25">
      <c r="A16382">
        <v>215</v>
      </c>
      <c r="B16382" t="s">
        <v>2170</v>
      </c>
      <c r="C16382" t="s">
        <v>2171</v>
      </c>
      <c r="D16382">
        <v>763089310305</v>
      </c>
      <c r="E16382">
        <v>1</v>
      </c>
      <c r="F16382">
        <v>0</v>
      </c>
      <c r="G16382">
        <v>0</v>
      </c>
      <c r="H16382">
        <v>250000000000</v>
      </c>
      <c r="I16382">
        <v>340000000</v>
      </c>
      <c r="J16382">
        <v>0.03</v>
      </c>
      <c r="M16382"/>
    </row>
    <row r="16383" spans="1:13" x14ac:dyDescent="0.25">
      <c r="A16383">
        <v>224</v>
      </c>
      <c r="B16383" t="s">
        <v>1525</v>
      </c>
      <c r="C16383" t="s">
        <v>1526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 s="127">
        <v>0</v>
      </c>
    </row>
    <row r="16384" spans="1:13" hidden="1" x14ac:dyDescent="0.25">
      <c r="A16384">
        <v>214</v>
      </c>
      <c r="B16384" t="s">
        <v>1358</v>
      </c>
      <c r="C16384" t="s">
        <v>1359</v>
      </c>
      <c r="D16384">
        <v>319047679635</v>
      </c>
      <c r="E16384">
        <v>1</v>
      </c>
      <c r="F16384">
        <v>0</v>
      </c>
      <c r="G16384">
        <v>0</v>
      </c>
      <c r="H16384">
        <v>200000000</v>
      </c>
      <c r="I16384">
        <v>340000000</v>
      </c>
      <c r="J16384">
        <v>0.03</v>
      </c>
      <c r="M16384"/>
    </row>
    <row r="16385" spans="1:13" hidden="1" x14ac:dyDescent="0.25">
      <c r="A16385">
        <v>216</v>
      </c>
      <c r="B16385" t="s">
        <v>1308</v>
      </c>
      <c r="C16385" t="s">
        <v>805</v>
      </c>
      <c r="D16385">
        <v>648229970754</v>
      </c>
      <c r="E16385">
        <v>1</v>
      </c>
      <c r="F16385">
        <v>0</v>
      </c>
      <c r="G16385">
        <v>0</v>
      </c>
      <c r="H16385">
        <v>135000000000</v>
      </c>
      <c r="I16385">
        <v>340000000</v>
      </c>
      <c r="J16385">
        <v>0</v>
      </c>
      <c r="M16385"/>
    </row>
    <row r="16386" spans="1:13" hidden="1" x14ac:dyDescent="0.25">
      <c r="A16386">
        <v>217</v>
      </c>
      <c r="B16386" t="s">
        <v>1424</v>
      </c>
      <c r="C16386" t="s">
        <v>1425</v>
      </c>
      <c r="D16386">
        <v>697008268604</v>
      </c>
      <c r="E16386">
        <v>388999955</v>
      </c>
      <c r="F16386">
        <v>1350998766</v>
      </c>
      <c r="G16386">
        <v>1</v>
      </c>
      <c r="H16386">
        <v>100000000000</v>
      </c>
      <c r="I16386">
        <v>340000000</v>
      </c>
      <c r="J16386">
        <v>3.5000000000000003E-2</v>
      </c>
      <c r="M16386"/>
    </row>
    <row r="16387" spans="1:13" hidden="1" x14ac:dyDescent="0.25">
      <c r="A16387">
        <v>218</v>
      </c>
      <c r="B16387" t="s">
        <v>530</v>
      </c>
      <c r="C16387" t="s">
        <v>531</v>
      </c>
      <c r="D16387">
        <v>185902045174207</v>
      </c>
      <c r="E16387">
        <v>6597292353</v>
      </c>
      <c r="F16387">
        <v>118888554715</v>
      </c>
      <c r="G16387">
        <v>76</v>
      </c>
      <c r="H16387">
        <v>50000000000</v>
      </c>
      <c r="I16387">
        <v>340000000</v>
      </c>
      <c r="J16387">
        <v>0.05</v>
      </c>
      <c r="M16387"/>
    </row>
    <row r="16388" spans="1:13" hidden="1" x14ac:dyDescent="0.25">
      <c r="A16388">
        <v>213</v>
      </c>
      <c r="B16388" t="s">
        <v>1490</v>
      </c>
      <c r="C16388" t="s">
        <v>1491</v>
      </c>
      <c r="D16388">
        <v>114555771292875</v>
      </c>
      <c r="E16388">
        <v>6434916007</v>
      </c>
      <c r="F16388">
        <v>115803404150</v>
      </c>
      <c r="G16388">
        <v>59</v>
      </c>
      <c r="H16388">
        <v>2500000000000</v>
      </c>
      <c r="I16388">
        <v>340000000</v>
      </c>
      <c r="J16388">
        <v>0.05</v>
      </c>
      <c r="M16388"/>
    </row>
    <row r="16389" spans="1:13" hidden="1" x14ac:dyDescent="0.25">
      <c r="A16389">
        <v>213</v>
      </c>
      <c r="B16389" t="s">
        <v>2337</v>
      </c>
      <c r="C16389" t="s">
        <v>2338</v>
      </c>
      <c r="D16389">
        <v>136018667763273</v>
      </c>
      <c r="E16389">
        <v>6413651060</v>
      </c>
      <c r="F16389">
        <v>115399370145</v>
      </c>
      <c r="G16389">
        <v>59</v>
      </c>
      <c r="H16389">
        <v>10000000000</v>
      </c>
      <c r="I16389">
        <v>340000000</v>
      </c>
      <c r="J16389">
        <v>0.05</v>
      </c>
      <c r="M16389"/>
    </row>
    <row r="16390" spans="1:13" hidden="1" x14ac:dyDescent="0.25">
      <c r="A16390">
        <v>216</v>
      </c>
      <c r="B16390" t="s">
        <v>893</v>
      </c>
      <c r="C16390" t="s">
        <v>894</v>
      </c>
      <c r="D16390">
        <v>2734682397909</v>
      </c>
      <c r="E16390">
        <v>1</v>
      </c>
      <c r="F16390">
        <v>0</v>
      </c>
      <c r="G16390">
        <v>0</v>
      </c>
      <c r="H16390">
        <v>109000000000</v>
      </c>
      <c r="I16390">
        <v>340000000</v>
      </c>
      <c r="J16390">
        <v>4.2000000000000003E-2</v>
      </c>
      <c r="M16390"/>
    </row>
    <row r="16391" spans="1:13" hidden="1" x14ac:dyDescent="0.25">
      <c r="A16391">
        <v>217</v>
      </c>
      <c r="B16391" t="s">
        <v>1490</v>
      </c>
      <c r="C16391" t="s">
        <v>1491</v>
      </c>
      <c r="D16391">
        <v>114762410367867</v>
      </c>
      <c r="E16391">
        <v>3727452890</v>
      </c>
      <c r="F16391">
        <v>64361604919</v>
      </c>
      <c r="G16391">
        <v>39</v>
      </c>
      <c r="H16391">
        <v>2500000000000</v>
      </c>
      <c r="I16391">
        <v>340000000</v>
      </c>
      <c r="J16391">
        <v>0.05</v>
      </c>
      <c r="M16391"/>
    </row>
    <row r="16392" spans="1:13" hidden="1" x14ac:dyDescent="0.25">
      <c r="A16392">
        <v>214</v>
      </c>
      <c r="B16392" t="s">
        <v>1398</v>
      </c>
      <c r="C16392" t="s">
        <v>1399</v>
      </c>
      <c r="D16392">
        <v>10020594343220</v>
      </c>
      <c r="E16392">
        <v>430599691</v>
      </c>
      <c r="F16392">
        <v>3533387967</v>
      </c>
      <c r="G16392">
        <v>2</v>
      </c>
      <c r="H16392">
        <v>200000000000</v>
      </c>
      <c r="I16392">
        <v>340000000</v>
      </c>
      <c r="J16392">
        <v>2.5000000000000001E-2</v>
      </c>
      <c r="M16392"/>
    </row>
    <row r="16393" spans="1:13" hidden="1" x14ac:dyDescent="0.25">
      <c r="A16393">
        <v>218</v>
      </c>
      <c r="B16393" t="s">
        <v>619</v>
      </c>
      <c r="C16393" t="s">
        <v>620</v>
      </c>
      <c r="D16393">
        <v>15201000472</v>
      </c>
      <c r="E16393">
        <v>1</v>
      </c>
      <c r="F16393">
        <v>0</v>
      </c>
      <c r="G16393">
        <v>0</v>
      </c>
      <c r="H16393">
        <v>1000000000</v>
      </c>
      <c r="I16393">
        <v>340000000</v>
      </c>
      <c r="J16393">
        <v>0.05</v>
      </c>
      <c r="M16393"/>
    </row>
    <row r="16394" spans="1:13" hidden="1" x14ac:dyDescent="0.25">
      <c r="A16394">
        <v>218</v>
      </c>
      <c r="B16394" t="s">
        <v>2336</v>
      </c>
      <c r="C16394" t="s">
        <v>1324</v>
      </c>
      <c r="D16394">
        <v>0</v>
      </c>
      <c r="E16394">
        <v>0</v>
      </c>
      <c r="F16394">
        <v>0</v>
      </c>
      <c r="G16394">
        <v>0</v>
      </c>
      <c r="H16394">
        <v>394000000000</v>
      </c>
      <c r="I16394">
        <v>340000000</v>
      </c>
      <c r="J16394">
        <v>1</v>
      </c>
      <c r="M16394"/>
    </row>
    <row r="16395" spans="1:13" hidden="1" x14ac:dyDescent="0.25">
      <c r="A16395">
        <v>222</v>
      </c>
      <c r="B16395" t="s">
        <v>2336</v>
      </c>
      <c r="C16395" t="s">
        <v>1324</v>
      </c>
      <c r="D16395">
        <v>0</v>
      </c>
      <c r="E16395">
        <v>0</v>
      </c>
      <c r="F16395">
        <v>0</v>
      </c>
      <c r="G16395">
        <v>0</v>
      </c>
      <c r="H16395">
        <v>394000000000</v>
      </c>
      <c r="I16395">
        <v>340000000</v>
      </c>
      <c r="J16395">
        <v>1</v>
      </c>
      <c r="M16395"/>
    </row>
    <row r="16396" spans="1:13" x14ac:dyDescent="0.25">
      <c r="A16396">
        <v>224</v>
      </c>
      <c r="B16396" t="s">
        <v>1467</v>
      </c>
      <c r="C16396" t="s">
        <v>523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 s="127">
        <v>0</v>
      </c>
    </row>
    <row r="16397" spans="1:13" hidden="1" x14ac:dyDescent="0.25">
      <c r="A16397">
        <v>219</v>
      </c>
      <c r="B16397" t="s">
        <v>2359</v>
      </c>
      <c r="C16397" t="s">
        <v>2360</v>
      </c>
      <c r="D16397">
        <v>2103936061</v>
      </c>
      <c r="E16397">
        <v>1</v>
      </c>
      <c r="F16397">
        <v>0</v>
      </c>
      <c r="G16397">
        <v>0</v>
      </c>
      <c r="H16397">
        <v>1000000000</v>
      </c>
      <c r="I16397">
        <v>340000000</v>
      </c>
      <c r="J16397">
        <v>0.01</v>
      </c>
      <c r="M16397"/>
    </row>
    <row r="16398" spans="1:13" hidden="1" x14ac:dyDescent="0.25">
      <c r="A16398">
        <v>222</v>
      </c>
      <c r="B16398" t="s">
        <v>2346</v>
      </c>
      <c r="C16398" t="s">
        <v>2347</v>
      </c>
      <c r="D16398">
        <v>331315585442</v>
      </c>
      <c r="E16398">
        <v>1</v>
      </c>
      <c r="F16398">
        <v>0</v>
      </c>
      <c r="G16398">
        <v>0</v>
      </c>
      <c r="H16398">
        <v>17500000000</v>
      </c>
      <c r="I16398">
        <v>500000000</v>
      </c>
      <c r="J16398">
        <v>0.03</v>
      </c>
      <c r="M16398"/>
    </row>
    <row r="16399" spans="1:13" hidden="1" x14ac:dyDescent="0.25">
      <c r="A16399">
        <v>215</v>
      </c>
      <c r="B16399" t="s">
        <v>2297</v>
      </c>
      <c r="C16399" t="s">
        <v>2298</v>
      </c>
      <c r="D16399">
        <v>44875566584</v>
      </c>
      <c r="E16399">
        <v>1</v>
      </c>
      <c r="F16399">
        <v>0</v>
      </c>
      <c r="G16399">
        <v>0</v>
      </c>
      <c r="H16399">
        <v>11500000000</v>
      </c>
      <c r="I16399">
        <v>340000000</v>
      </c>
      <c r="J16399">
        <v>0.03</v>
      </c>
      <c r="M16399"/>
    </row>
    <row r="16400" spans="1:13" hidden="1" x14ac:dyDescent="0.25">
      <c r="A16400">
        <v>220</v>
      </c>
      <c r="B16400" t="s">
        <v>1577</v>
      </c>
      <c r="C16400" t="s">
        <v>1578</v>
      </c>
      <c r="D16400">
        <v>156495292123</v>
      </c>
      <c r="E16400">
        <v>1</v>
      </c>
      <c r="F16400">
        <v>0</v>
      </c>
      <c r="G16400">
        <v>0</v>
      </c>
      <c r="H16400">
        <v>5000000000</v>
      </c>
      <c r="I16400">
        <v>340000000</v>
      </c>
      <c r="J16400">
        <v>0.01</v>
      </c>
      <c r="M16400"/>
    </row>
    <row r="16401" spans="1:13" hidden="1" x14ac:dyDescent="0.25">
      <c r="A16401">
        <v>219</v>
      </c>
      <c r="B16401" t="s">
        <v>1424</v>
      </c>
      <c r="C16401" t="s">
        <v>1425</v>
      </c>
      <c r="D16401">
        <v>713354906115</v>
      </c>
      <c r="E16401">
        <v>1</v>
      </c>
      <c r="F16401">
        <v>0</v>
      </c>
      <c r="G16401">
        <v>0</v>
      </c>
      <c r="H16401">
        <v>100000000000</v>
      </c>
      <c r="I16401">
        <v>340000000</v>
      </c>
      <c r="J16401">
        <v>3.5000000000000003E-2</v>
      </c>
      <c r="M16401"/>
    </row>
    <row r="16402" spans="1:13" hidden="1" x14ac:dyDescent="0.25">
      <c r="A16402">
        <v>216</v>
      </c>
      <c r="B16402" t="s">
        <v>1398</v>
      </c>
      <c r="C16402" t="s">
        <v>1399</v>
      </c>
      <c r="D16402">
        <v>9441559842391</v>
      </c>
      <c r="E16402">
        <v>559043476</v>
      </c>
      <c r="F16402">
        <v>8542695594</v>
      </c>
      <c r="G16402">
        <v>5</v>
      </c>
      <c r="H16402">
        <v>200000000000</v>
      </c>
      <c r="I16402">
        <v>340000000</v>
      </c>
      <c r="J16402">
        <v>2.5000000000000001E-2</v>
      </c>
      <c r="M16402"/>
    </row>
    <row r="16403" spans="1:13" hidden="1" x14ac:dyDescent="0.25">
      <c r="A16403">
        <v>217</v>
      </c>
      <c r="B16403" t="s">
        <v>1358</v>
      </c>
      <c r="C16403" t="s">
        <v>1359</v>
      </c>
      <c r="D16403">
        <v>320778969635</v>
      </c>
      <c r="E16403">
        <v>1</v>
      </c>
      <c r="F16403">
        <v>0</v>
      </c>
      <c r="G16403">
        <v>0</v>
      </c>
      <c r="H16403">
        <v>200000000</v>
      </c>
      <c r="I16403">
        <v>340000000</v>
      </c>
      <c r="J16403">
        <v>0.03</v>
      </c>
      <c r="M16403"/>
    </row>
    <row r="16404" spans="1:13" hidden="1" x14ac:dyDescent="0.25">
      <c r="A16404">
        <v>221</v>
      </c>
      <c r="B16404" t="s">
        <v>848</v>
      </c>
      <c r="C16404" t="s">
        <v>849</v>
      </c>
      <c r="D16404">
        <v>111624482178</v>
      </c>
      <c r="E16404">
        <v>1</v>
      </c>
      <c r="F16404">
        <v>0</v>
      </c>
      <c r="G16404">
        <v>0</v>
      </c>
      <c r="H16404">
        <v>50000000000</v>
      </c>
      <c r="I16404">
        <v>340000000</v>
      </c>
      <c r="J16404">
        <v>0.01</v>
      </c>
      <c r="M16404"/>
    </row>
    <row r="16405" spans="1:13" hidden="1" x14ac:dyDescent="0.25">
      <c r="A16405">
        <v>221</v>
      </c>
      <c r="B16405" t="s">
        <v>2346</v>
      </c>
      <c r="C16405" t="s">
        <v>2347</v>
      </c>
      <c r="D16405">
        <v>331315585442</v>
      </c>
      <c r="E16405">
        <v>1</v>
      </c>
      <c r="F16405">
        <v>0</v>
      </c>
      <c r="G16405">
        <v>0</v>
      </c>
      <c r="H16405">
        <v>17500000000</v>
      </c>
      <c r="I16405">
        <v>500000000</v>
      </c>
      <c r="J16405">
        <v>0.03</v>
      </c>
      <c r="M16405"/>
    </row>
    <row r="16406" spans="1:13" x14ac:dyDescent="0.25">
      <c r="A16406">
        <v>224</v>
      </c>
      <c r="B16406" t="s">
        <v>333</v>
      </c>
      <c r="C16406" t="s">
        <v>334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 s="127">
        <v>0</v>
      </c>
    </row>
    <row r="16407" spans="1:13" hidden="1" x14ac:dyDescent="0.25">
      <c r="A16407">
        <v>218</v>
      </c>
      <c r="B16407" t="s">
        <v>2168</v>
      </c>
      <c r="C16407" t="s">
        <v>2169</v>
      </c>
      <c r="D16407">
        <v>613151808868</v>
      </c>
      <c r="E16407">
        <v>1</v>
      </c>
      <c r="F16407">
        <v>0</v>
      </c>
      <c r="G16407">
        <v>0</v>
      </c>
      <c r="H16407">
        <v>513000000000</v>
      </c>
      <c r="I16407">
        <v>340000000</v>
      </c>
      <c r="J16407">
        <v>2.5000000000000001E-2</v>
      </c>
      <c r="M16407"/>
    </row>
    <row r="16408" spans="1:13" hidden="1" x14ac:dyDescent="0.25">
      <c r="A16408">
        <v>220</v>
      </c>
      <c r="B16408" t="s">
        <v>389</v>
      </c>
      <c r="D16408">
        <v>0</v>
      </c>
      <c r="E16408">
        <v>0</v>
      </c>
      <c r="F16408">
        <v>0</v>
      </c>
      <c r="G16408">
        <v>0</v>
      </c>
      <c r="H16408">
        <v>10000000000</v>
      </c>
      <c r="I16408">
        <v>345000000</v>
      </c>
      <c r="J16408">
        <v>0.01</v>
      </c>
      <c r="M16408"/>
    </row>
    <row r="16409" spans="1:13" x14ac:dyDescent="0.25">
      <c r="A16409">
        <v>224</v>
      </c>
      <c r="B16409" t="s">
        <v>1339</v>
      </c>
      <c r="C16409" t="s">
        <v>1340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 s="127">
        <v>0</v>
      </c>
    </row>
    <row r="16410" spans="1:13" hidden="1" x14ac:dyDescent="0.25">
      <c r="A16410">
        <v>222</v>
      </c>
      <c r="B16410" t="s">
        <v>619</v>
      </c>
      <c r="C16410" t="s">
        <v>620</v>
      </c>
      <c r="D16410">
        <v>5674610061</v>
      </c>
      <c r="E16410">
        <v>1</v>
      </c>
      <c r="F16410">
        <v>0</v>
      </c>
      <c r="G16410">
        <v>0</v>
      </c>
      <c r="H16410">
        <v>1000000000</v>
      </c>
      <c r="I16410">
        <v>340000000</v>
      </c>
      <c r="J16410">
        <v>0.05</v>
      </c>
      <c r="M16410"/>
    </row>
    <row r="16411" spans="1:13" hidden="1" x14ac:dyDescent="0.25">
      <c r="A16411">
        <v>211</v>
      </c>
      <c r="B16411" t="s">
        <v>1481</v>
      </c>
      <c r="C16411" t="s">
        <v>1482</v>
      </c>
      <c r="D16411">
        <v>424998310331</v>
      </c>
      <c r="E16411">
        <v>1</v>
      </c>
      <c r="F16411">
        <v>0</v>
      </c>
      <c r="G16411">
        <v>0</v>
      </c>
      <c r="H16411">
        <v>3000000000</v>
      </c>
      <c r="I16411">
        <v>340000000</v>
      </c>
      <c r="J16411">
        <v>0.03</v>
      </c>
      <c r="M16411"/>
    </row>
    <row r="16412" spans="1:13" hidden="1" x14ac:dyDescent="0.25">
      <c r="A16412">
        <v>213</v>
      </c>
      <c r="B16412" t="s">
        <v>982</v>
      </c>
      <c r="C16412" t="s">
        <v>983</v>
      </c>
      <c r="D16412">
        <v>993672714204</v>
      </c>
      <c r="E16412">
        <v>390032994</v>
      </c>
      <c r="F16412">
        <v>1675242678</v>
      </c>
      <c r="G16412">
        <v>1</v>
      </c>
      <c r="H16412">
        <v>633000000000</v>
      </c>
      <c r="I16412">
        <v>340000000</v>
      </c>
      <c r="J16412">
        <v>2.9000000000000001E-2</v>
      </c>
      <c r="M16412"/>
    </row>
    <row r="16413" spans="1:13" hidden="1" x14ac:dyDescent="0.25">
      <c r="A16413">
        <v>213</v>
      </c>
      <c r="B16413" s="161" t="s">
        <v>837</v>
      </c>
      <c r="C16413" t="s">
        <v>838</v>
      </c>
      <c r="D16413">
        <v>3395477633137</v>
      </c>
      <c r="E16413">
        <v>1</v>
      </c>
      <c r="F16413">
        <v>0</v>
      </c>
      <c r="G16413">
        <v>0</v>
      </c>
      <c r="H16413">
        <v>350000000000</v>
      </c>
      <c r="I16413">
        <v>340000000</v>
      </c>
      <c r="J16413">
        <v>4.2500000000000003E-2</v>
      </c>
      <c r="M16413"/>
    </row>
    <row r="16414" spans="1:13" hidden="1" x14ac:dyDescent="0.25">
      <c r="A16414">
        <v>213</v>
      </c>
      <c r="B16414" t="s">
        <v>571</v>
      </c>
      <c r="C16414" t="s">
        <v>572</v>
      </c>
      <c r="D16414">
        <v>9970358090777</v>
      </c>
      <c r="E16414">
        <v>742196527</v>
      </c>
      <c r="F16414">
        <v>7546734024</v>
      </c>
      <c r="G16414">
        <v>4</v>
      </c>
      <c r="H16414">
        <v>5000000000000</v>
      </c>
      <c r="I16414">
        <v>345000000</v>
      </c>
      <c r="J16414">
        <v>0.05</v>
      </c>
      <c r="M16414"/>
    </row>
    <row r="16415" spans="1:13" hidden="1" x14ac:dyDescent="0.25">
      <c r="A16415">
        <v>213</v>
      </c>
      <c r="B16415" t="s">
        <v>954</v>
      </c>
      <c r="C16415" t="s">
        <v>955</v>
      </c>
      <c r="D16415">
        <v>48638512839985</v>
      </c>
      <c r="E16415">
        <v>1665083819</v>
      </c>
      <c r="F16415">
        <v>25176592578</v>
      </c>
      <c r="G16415">
        <v>13</v>
      </c>
      <c r="H16415">
        <v>50000000000</v>
      </c>
      <c r="I16415">
        <v>340000000</v>
      </c>
      <c r="J16415">
        <v>0.05</v>
      </c>
      <c r="M16415"/>
    </row>
    <row r="16416" spans="1:13" hidden="1" x14ac:dyDescent="0.25">
      <c r="A16416">
        <v>213</v>
      </c>
      <c r="B16416" t="s">
        <v>2275</v>
      </c>
      <c r="C16416" t="s">
        <v>2276</v>
      </c>
      <c r="D16416">
        <v>22611024717922</v>
      </c>
      <c r="E16416">
        <v>340000000</v>
      </c>
      <c r="F16416">
        <v>20334070896</v>
      </c>
      <c r="G16416">
        <v>10</v>
      </c>
      <c r="H16416">
        <v>1000000000000</v>
      </c>
      <c r="I16416">
        <v>340000000</v>
      </c>
      <c r="J16416">
        <v>0</v>
      </c>
      <c r="M16416"/>
    </row>
    <row r="16417" spans="1:13" hidden="1" x14ac:dyDescent="0.25">
      <c r="A16417">
        <v>214</v>
      </c>
      <c r="B16417" t="s">
        <v>1860</v>
      </c>
      <c r="C16417" t="s">
        <v>1861</v>
      </c>
      <c r="D16417">
        <v>2855893503935</v>
      </c>
      <c r="E16417">
        <v>381076685</v>
      </c>
      <c r="F16417">
        <v>1601990717</v>
      </c>
      <c r="G16417">
        <v>1</v>
      </c>
      <c r="H16417">
        <v>800000000000</v>
      </c>
      <c r="I16417">
        <v>340000000</v>
      </c>
      <c r="J16417">
        <v>2.5000000000000001E-2</v>
      </c>
      <c r="M16417"/>
    </row>
    <row r="16418" spans="1:13" hidden="1" x14ac:dyDescent="0.25">
      <c r="A16418">
        <v>214</v>
      </c>
      <c r="B16418" t="s">
        <v>1615</v>
      </c>
      <c r="C16418" t="s">
        <v>1616</v>
      </c>
      <c r="D16418">
        <v>1128338294484</v>
      </c>
      <c r="E16418">
        <v>1</v>
      </c>
      <c r="F16418">
        <v>0</v>
      </c>
      <c r="G16418">
        <v>0</v>
      </c>
      <c r="H16418">
        <v>450000000</v>
      </c>
      <c r="I16418">
        <v>340000000</v>
      </c>
      <c r="J16418">
        <v>0.01</v>
      </c>
      <c r="M16418"/>
    </row>
    <row r="16419" spans="1:13" hidden="1" x14ac:dyDescent="0.25">
      <c r="A16419">
        <v>216</v>
      </c>
      <c r="B16419" t="s">
        <v>1860</v>
      </c>
      <c r="C16419" t="s">
        <v>1861</v>
      </c>
      <c r="D16419">
        <v>1190723064950</v>
      </c>
      <c r="E16419">
        <v>1</v>
      </c>
      <c r="F16419">
        <v>0</v>
      </c>
      <c r="G16419">
        <v>0</v>
      </c>
      <c r="H16419">
        <v>800000000000</v>
      </c>
      <c r="I16419">
        <v>340000000</v>
      </c>
      <c r="J16419">
        <v>2.5000000000000001E-2</v>
      </c>
      <c r="M16419"/>
    </row>
    <row r="16420" spans="1:13" hidden="1" x14ac:dyDescent="0.25">
      <c r="A16420">
        <v>218</v>
      </c>
      <c r="B16420" t="s">
        <v>414</v>
      </c>
      <c r="C16420" t="s">
        <v>415</v>
      </c>
      <c r="D16420">
        <v>788231307958</v>
      </c>
      <c r="E16420">
        <v>1</v>
      </c>
      <c r="F16420">
        <v>0</v>
      </c>
      <c r="G16420">
        <v>0</v>
      </c>
      <c r="H16420">
        <v>210000000000</v>
      </c>
      <c r="I16420">
        <v>340000000</v>
      </c>
      <c r="J16420">
        <v>2.5000000000000001E-2</v>
      </c>
      <c r="M16420"/>
    </row>
    <row r="16421" spans="1:13" hidden="1" x14ac:dyDescent="0.25">
      <c r="A16421">
        <v>222</v>
      </c>
      <c r="B16421" t="s">
        <v>993</v>
      </c>
      <c r="C16421" t="s">
        <v>994</v>
      </c>
      <c r="D16421">
        <v>422726783263</v>
      </c>
      <c r="E16421">
        <v>350909363</v>
      </c>
      <c r="F16421">
        <v>1080026972</v>
      </c>
      <c r="G16421">
        <v>1</v>
      </c>
      <c r="H16421">
        <v>2000000000</v>
      </c>
      <c r="I16421">
        <v>340000000</v>
      </c>
      <c r="J16421">
        <v>0.01</v>
      </c>
      <c r="M16421"/>
    </row>
    <row r="16422" spans="1:13" hidden="1" x14ac:dyDescent="0.25">
      <c r="A16422">
        <v>215</v>
      </c>
      <c r="B16422" t="s">
        <v>462</v>
      </c>
      <c r="C16422" t="s">
        <v>463</v>
      </c>
      <c r="D16422">
        <v>558595437792</v>
      </c>
      <c r="E16422">
        <v>1</v>
      </c>
      <c r="F16422">
        <v>0</v>
      </c>
      <c r="G16422">
        <v>0</v>
      </c>
      <c r="H16422">
        <v>30000000000</v>
      </c>
      <c r="I16422">
        <v>340000000</v>
      </c>
      <c r="J16422">
        <v>0.02</v>
      </c>
      <c r="M16422"/>
    </row>
    <row r="16423" spans="1:13" hidden="1" x14ac:dyDescent="0.25">
      <c r="A16423">
        <v>223</v>
      </c>
      <c r="B16423" t="s">
        <v>954</v>
      </c>
      <c r="C16423" t="s">
        <v>955</v>
      </c>
      <c r="D16423">
        <v>57019555547268</v>
      </c>
      <c r="E16423">
        <v>1852986008</v>
      </c>
      <c r="F16423">
        <v>28746734153</v>
      </c>
      <c r="G16423">
        <v>22</v>
      </c>
      <c r="H16423">
        <v>50000000000</v>
      </c>
      <c r="I16423">
        <v>340000000</v>
      </c>
      <c r="J16423">
        <v>0.05</v>
      </c>
      <c r="M16423"/>
    </row>
    <row r="16424" spans="1:13" hidden="1" x14ac:dyDescent="0.25">
      <c r="A16424">
        <v>215</v>
      </c>
      <c r="B16424" t="s">
        <v>2275</v>
      </c>
      <c r="C16424" t="s">
        <v>2276</v>
      </c>
      <c r="D16424">
        <v>61661992392824</v>
      </c>
      <c r="E16424">
        <v>340000000</v>
      </c>
      <c r="F16424">
        <v>57402806184</v>
      </c>
      <c r="G16424">
        <v>31</v>
      </c>
      <c r="H16424">
        <v>1000000000000</v>
      </c>
      <c r="I16424">
        <v>340000000</v>
      </c>
      <c r="J16424">
        <v>0</v>
      </c>
      <c r="M16424"/>
    </row>
    <row r="16425" spans="1:13" hidden="1" x14ac:dyDescent="0.25">
      <c r="A16425">
        <v>216</v>
      </c>
      <c r="B16425" t="s">
        <v>165</v>
      </c>
      <c r="C16425" t="s">
        <v>166</v>
      </c>
      <c r="D16425">
        <v>71172661163</v>
      </c>
      <c r="E16425">
        <v>1</v>
      </c>
      <c r="F16425">
        <v>0</v>
      </c>
      <c r="G16425">
        <v>0</v>
      </c>
      <c r="H16425">
        <v>1000000000</v>
      </c>
      <c r="I16425">
        <v>340000000</v>
      </c>
      <c r="J16425">
        <v>0.01</v>
      </c>
      <c r="M16425"/>
    </row>
    <row r="16426" spans="1:13" hidden="1" x14ac:dyDescent="0.25">
      <c r="A16426">
        <v>216</v>
      </c>
      <c r="B16426" t="s">
        <v>1446</v>
      </c>
      <c r="C16426" t="s">
        <v>1447</v>
      </c>
      <c r="D16426">
        <v>202525180</v>
      </c>
      <c r="E16426">
        <v>1</v>
      </c>
      <c r="F16426">
        <v>0</v>
      </c>
      <c r="G16426">
        <v>0</v>
      </c>
      <c r="H16426">
        <v>1000000</v>
      </c>
      <c r="I16426">
        <v>340000000</v>
      </c>
      <c r="J16426">
        <v>0</v>
      </c>
      <c r="M16426"/>
    </row>
    <row r="16427" spans="1:13" hidden="1" x14ac:dyDescent="0.25">
      <c r="A16427">
        <v>217</v>
      </c>
      <c r="B16427" t="s">
        <v>414</v>
      </c>
      <c r="C16427" t="s">
        <v>415</v>
      </c>
      <c r="D16427">
        <v>825443298251</v>
      </c>
      <c r="E16427">
        <v>1</v>
      </c>
      <c r="F16427">
        <v>0</v>
      </c>
      <c r="G16427">
        <v>0</v>
      </c>
      <c r="H16427">
        <v>210000000000</v>
      </c>
      <c r="I16427">
        <v>340000000</v>
      </c>
      <c r="J16427">
        <v>2.5000000000000001E-2</v>
      </c>
      <c r="M16427"/>
    </row>
    <row r="16428" spans="1:13" hidden="1" x14ac:dyDescent="0.25">
      <c r="A16428">
        <v>217</v>
      </c>
      <c r="B16428" t="s">
        <v>1918</v>
      </c>
      <c r="C16428" t="s">
        <v>1919</v>
      </c>
      <c r="D16428">
        <v>738908225428</v>
      </c>
      <c r="E16428">
        <v>1</v>
      </c>
      <c r="F16428">
        <v>0</v>
      </c>
      <c r="G16428">
        <v>0</v>
      </c>
      <c r="H16428">
        <v>6180000000</v>
      </c>
      <c r="I16428">
        <v>340000000</v>
      </c>
      <c r="J16428">
        <v>5.0000000000000001E-3</v>
      </c>
      <c r="M16428"/>
    </row>
    <row r="16429" spans="1:13" hidden="1" x14ac:dyDescent="0.25">
      <c r="A16429">
        <v>223</v>
      </c>
      <c r="B16429" t="s">
        <v>2275</v>
      </c>
      <c r="C16429" t="s">
        <v>2276</v>
      </c>
      <c r="D16429">
        <v>114786388208427</v>
      </c>
      <c r="E16429">
        <v>340000000</v>
      </c>
      <c r="F16429">
        <v>80439446805</v>
      </c>
      <c r="G16429">
        <v>58</v>
      </c>
      <c r="H16429">
        <v>1000000000000</v>
      </c>
      <c r="I16429">
        <v>340000000</v>
      </c>
      <c r="J16429">
        <v>0</v>
      </c>
      <c r="M16429"/>
    </row>
    <row r="16430" spans="1:13" hidden="1" x14ac:dyDescent="0.25">
      <c r="A16430">
        <v>216</v>
      </c>
      <c r="B16430" s="161" t="s">
        <v>837</v>
      </c>
      <c r="C16430" t="s">
        <v>838</v>
      </c>
      <c r="D16430">
        <v>4000482704869</v>
      </c>
      <c r="E16430">
        <v>402928344</v>
      </c>
      <c r="F16430">
        <v>1417738576</v>
      </c>
      <c r="G16430">
        <v>1</v>
      </c>
      <c r="H16430">
        <v>350000000000</v>
      </c>
      <c r="I16430">
        <v>340000000</v>
      </c>
      <c r="J16430">
        <v>4.2500000000000003E-2</v>
      </c>
      <c r="M16430"/>
    </row>
    <row r="16431" spans="1:13" x14ac:dyDescent="0.25">
      <c r="A16431">
        <v>224</v>
      </c>
      <c r="B16431" t="s">
        <v>2225</v>
      </c>
      <c r="C16431" t="s">
        <v>2226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 s="127">
        <v>0</v>
      </c>
    </row>
    <row r="16432" spans="1:13" hidden="1" x14ac:dyDescent="0.25">
      <c r="A16432">
        <v>216</v>
      </c>
      <c r="B16432" t="s">
        <v>993</v>
      </c>
      <c r="C16432" t="s">
        <v>994</v>
      </c>
      <c r="D16432">
        <v>1638335974557</v>
      </c>
      <c r="E16432">
        <v>354798487</v>
      </c>
      <c r="F16432">
        <v>1465050214</v>
      </c>
      <c r="G16432">
        <v>1</v>
      </c>
      <c r="H16432">
        <v>2000000000</v>
      </c>
      <c r="I16432">
        <v>340000000</v>
      </c>
      <c r="J16432">
        <v>0.01</v>
      </c>
      <c r="M16432"/>
    </row>
    <row r="16433" spans="1:10" customFormat="1" hidden="1" x14ac:dyDescent="0.25">
      <c r="A16433">
        <v>217</v>
      </c>
      <c r="B16433" t="s">
        <v>2328</v>
      </c>
      <c r="C16433" t="s">
        <v>2329</v>
      </c>
      <c r="D16433">
        <v>531590771749</v>
      </c>
      <c r="E16433">
        <v>1</v>
      </c>
      <c r="F16433">
        <v>0</v>
      </c>
      <c r="G16433">
        <v>0</v>
      </c>
      <c r="H16433">
        <v>300000000000</v>
      </c>
      <c r="I16433">
        <v>340000000</v>
      </c>
      <c r="J16433">
        <v>1.4999999999999999E-2</v>
      </c>
    </row>
    <row r="16434" spans="1:10" customFormat="1" hidden="1" x14ac:dyDescent="0.25">
      <c r="A16434">
        <v>218</v>
      </c>
      <c r="B16434" t="s">
        <v>1982</v>
      </c>
      <c r="C16434" t="s">
        <v>1983</v>
      </c>
      <c r="D16434">
        <v>79644588931617</v>
      </c>
      <c r="E16434">
        <v>2882250763</v>
      </c>
      <c r="F16434">
        <v>48302764507</v>
      </c>
      <c r="G16434">
        <v>31</v>
      </c>
      <c r="H16434">
        <v>50000000000</v>
      </c>
      <c r="I16434">
        <v>340000000</v>
      </c>
      <c r="J16434">
        <v>0.05</v>
      </c>
    </row>
    <row r="16435" spans="1:10" customFormat="1" hidden="1" x14ac:dyDescent="0.25">
      <c r="A16435">
        <v>219</v>
      </c>
      <c r="B16435" t="s">
        <v>165</v>
      </c>
      <c r="C16435" t="s">
        <v>166</v>
      </c>
      <c r="D16435">
        <v>67863242234</v>
      </c>
      <c r="E16435">
        <v>1</v>
      </c>
      <c r="F16435">
        <v>0</v>
      </c>
      <c r="G16435">
        <v>0</v>
      </c>
      <c r="H16435">
        <v>1000000000</v>
      </c>
      <c r="I16435">
        <v>340000000</v>
      </c>
      <c r="J16435">
        <v>0.01</v>
      </c>
    </row>
    <row r="16436" spans="1:10" customFormat="1" hidden="1" x14ac:dyDescent="0.25">
      <c r="A16436">
        <v>218</v>
      </c>
      <c r="B16436" t="s">
        <v>802</v>
      </c>
      <c r="C16436" t="s">
        <v>803</v>
      </c>
      <c r="D16436">
        <v>53634601926</v>
      </c>
      <c r="E16436">
        <v>1</v>
      </c>
      <c r="F16436">
        <v>0</v>
      </c>
      <c r="G16436">
        <v>0</v>
      </c>
      <c r="H16436">
        <v>35000000000</v>
      </c>
      <c r="I16436">
        <v>340000000</v>
      </c>
      <c r="J16436">
        <v>1E-3</v>
      </c>
    </row>
    <row r="16437" spans="1:10" customFormat="1" hidden="1" x14ac:dyDescent="0.25">
      <c r="A16437">
        <v>218</v>
      </c>
      <c r="B16437" t="s">
        <v>165</v>
      </c>
      <c r="C16437" t="s">
        <v>166</v>
      </c>
      <c r="D16437">
        <v>67863242234</v>
      </c>
      <c r="E16437">
        <v>1</v>
      </c>
      <c r="F16437">
        <v>0</v>
      </c>
      <c r="G16437">
        <v>0</v>
      </c>
      <c r="H16437">
        <v>1000000000</v>
      </c>
      <c r="I16437">
        <v>340000000</v>
      </c>
      <c r="J16437">
        <v>0.01</v>
      </c>
    </row>
    <row r="16438" spans="1:10" customFormat="1" hidden="1" x14ac:dyDescent="0.25">
      <c r="A16438">
        <v>219</v>
      </c>
      <c r="B16438" t="s">
        <v>1481</v>
      </c>
      <c r="C16438" t="s">
        <v>1482</v>
      </c>
      <c r="D16438">
        <v>16693810984</v>
      </c>
      <c r="E16438">
        <v>1</v>
      </c>
      <c r="F16438">
        <v>0</v>
      </c>
      <c r="G16438">
        <v>0</v>
      </c>
      <c r="H16438">
        <v>3000000000</v>
      </c>
      <c r="I16438">
        <v>340000000</v>
      </c>
      <c r="J16438">
        <v>0.03</v>
      </c>
    </row>
    <row r="16439" spans="1:10" customFormat="1" hidden="1" x14ac:dyDescent="0.25">
      <c r="A16439">
        <v>220</v>
      </c>
      <c r="B16439" t="s">
        <v>2328</v>
      </c>
      <c r="C16439" t="s">
        <v>2329</v>
      </c>
      <c r="D16439">
        <v>517860229661</v>
      </c>
      <c r="E16439">
        <v>1</v>
      </c>
      <c r="F16439">
        <v>0</v>
      </c>
      <c r="G16439">
        <v>0</v>
      </c>
      <c r="H16439">
        <v>300000000000</v>
      </c>
      <c r="I16439">
        <v>340000000</v>
      </c>
      <c r="J16439">
        <v>1.4999999999999999E-2</v>
      </c>
    </row>
    <row r="16440" spans="1:10" customFormat="1" hidden="1" x14ac:dyDescent="0.25">
      <c r="A16440">
        <v>219</v>
      </c>
      <c r="B16440" t="s">
        <v>414</v>
      </c>
      <c r="C16440" t="s">
        <v>415</v>
      </c>
      <c r="D16440">
        <v>754443325735</v>
      </c>
      <c r="E16440">
        <v>1</v>
      </c>
      <c r="F16440">
        <v>0</v>
      </c>
      <c r="G16440">
        <v>0</v>
      </c>
      <c r="H16440">
        <v>210000000000</v>
      </c>
      <c r="I16440">
        <v>340000000</v>
      </c>
      <c r="J16440">
        <v>2.5000000000000001E-2</v>
      </c>
    </row>
    <row r="16441" spans="1:10" customFormat="1" hidden="1" x14ac:dyDescent="0.25">
      <c r="A16441">
        <v>223</v>
      </c>
      <c r="B16441" t="s">
        <v>1481</v>
      </c>
      <c r="C16441" t="s">
        <v>1482</v>
      </c>
      <c r="D16441">
        <v>16243101970</v>
      </c>
      <c r="E16441">
        <v>1</v>
      </c>
      <c r="F16441">
        <v>0</v>
      </c>
      <c r="G16441">
        <v>0</v>
      </c>
      <c r="H16441">
        <v>3000000000</v>
      </c>
      <c r="I16441">
        <v>340000000</v>
      </c>
      <c r="J16441">
        <v>0.03</v>
      </c>
    </row>
    <row r="16442" spans="1:10" customFormat="1" hidden="1" x14ac:dyDescent="0.25">
      <c r="A16442">
        <v>221</v>
      </c>
      <c r="B16442" t="s">
        <v>982</v>
      </c>
      <c r="C16442" t="s">
        <v>983</v>
      </c>
      <c r="D16442">
        <v>820955941921</v>
      </c>
      <c r="E16442">
        <v>1</v>
      </c>
      <c r="F16442">
        <v>0</v>
      </c>
      <c r="G16442">
        <v>0</v>
      </c>
      <c r="H16442">
        <v>633000000000</v>
      </c>
      <c r="I16442">
        <v>340000000</v>
      </c>
      <c r="J16442">
        <v>2.9000000000000001E-2</v>
      </c>
    </row>
    <row r="16443" spans="1:10" customFormat="1" hidden="1" x14ac:dyDescent="0.25">
      <c r="A16443">
        <v>222</v>
      </c>
      <c r="B16443" t="s">
        <v>623</v>
      </c>
      <c r="C16443" t="s">
        <v>624</v>
      </c>
      <c r="D16443">
        <v>2173262140080</v>
      </c>
      <c r="E16443">
        <v>403059268</v>
      </c>
      <c r="F16443">
        <v>2459311469</v>
      </c>
      <c r="G16443">
        <v>2</v>
      </c>
      <c r="H16443">
        <v>133640934650</v>
      </c>
      <c r="I16443">
        <v>340000000</v>
      </c>
      <c r="J16443">
        <v>2.5000000000000001E-2</v>
      </c>
    </row>
    <row r="16444" spans="1:10" customFormat="1" hidden="1" x14ac:dyDescent="0.25">
      <c r="A16444">
        <v>219</v>
      </c>
      <c r="B16444" t="s">
        <v>919</v>
      </c>
      <c r="C16444" t="s">
        <v>920</v>
      </c>
      <c r="D16444">
        <v>89470153789</v>
      </c>
      <c r="E16444">
        <v>1</v>
      </c>
      <c r="F16444">
        <v>0</v>
      </c>
      <c r="G16444">
        <v>0</v>
      </c>
      <c r="H16444">
        <v>0</v>
      </c>
      <c r="I16444">
        <v>340000000</v>
      </c>
      <c r="J16444">
        <v>0.02</v>
      </c>
    </row>
    <row r="16445" spans="1:10" customFormat="1" hidden="1" x14ac:dyDescent="0.25">
      <c r="A16445">
        <v>219</v>
      </c>
      <c r="B16445" t="s">
        <v>866</v>
      </c>
      <c r="C16445" t="s">
        <v>867</v>
      </c>
      <c r="D16445">
        <v>1650741489462</v>
      </c>
      <c r="E16445">
        <v>340000000</v>
      </c>
      <c r="F16445">
        <v>1280227771</v>
      </c>
      <c r="G16445">
        <v>1</v>
      </c>
      <c r="H16445">
        <v>10000000000</v>
      </c>
      <c r="I16445">
        <v>340000000</v>
      </c>
      <c r="J16445">
        <v>0</v>
      </c>
    </row>
    <row r="16446" spans="1:10" customFormat="1" hidden="1" x14ac:dyDescent="0.25">
      <c r="A16446">
        <v>223</v>
      </c>
      <c r="B16446" t="s">
        <v>1615</v>
      </c>
      <c r="C16446" t="s">
        <v>1616</v>
      </c>
      <c r="D16446">
        <v>30111191375</v>
      </c>
      <c r="E16446">
        <v>1</v>
      </c>
      <c r="F16446">
        <v>0</v>
      </c>
      <c r="G16446">
        <v>0</v>
      </c>
      <c r="H16446">
        <v>450000000</v>
      </c>
      <c r="I16446">
        <v>340000000</v>
      </c>
      <c r="J16446">
        <v>0.01</v>
      </c>
    </row>
    <row r="16447" spans="1:10" customFormat="1" hidden="1" x14ac:dyDescent="0.25">
      <c r="A16447">
        <v>211</v>
      </c>
      <c r="B16447" t="s">
        <v>2257</v>
      </c>
      <c r="C16447" t="s">
        <v>2258</v>
      </c>
      <c r="D16447">
        <v>7914051215784</v>
      </c>
      <c r="E16447">
        <v>455478732</v>
      </c>
      <c r="F16447">
        <v>5658457904</v>
      </c>
      <c r="G16447">
        <v>3</v>
      </c>
      <c r="H16447">
        <v>1000000000000</v>
      </c>
      <c r="I16447">
        <v>340000000</v>
      </c>
      <c r="J16447">
        <v>0.02</v>
      </c>
    </row>
    <row r="16448" spans="1:10" customFormat="1" hidden="1" x14ac:dyDescent="0.25">
      <c r="A16448">
        <v>212</v>
      </c>
      <c r="B16448" t="s">
        <v>1484</v>
      </c>
      <c r="C16448" t="s">
        <v>1485</v>
      </c>
      <c r="D16448">
        <v>276813751450</v>
      </c>
      <c r="E16448">
        <v>1</v>
      </c>
      <c r="F16448">
        <v>0</v>
      </c>
      <c r="G16448">
        <v>0</v>
      </c>
      <c r="H16448">
        <v>0</v>
      </c>
      <c r="I16448">
        <v>345000000</v>
      </c>
      <c r="J16448">
        <v>0.03</v>
      </c>
    </row>
    <row r="16449" spans="1:13" hidden="1" x14ac:dyDescent="0.25">
      <c r="A16449">
        <v>212</v>
      </c>
      <c r="B16449" t="s">
        <v>2543</v>
      </c>
      <c r="C16449" t="s">
        <v>2544</v>
      </c>
      <c r="D16449">
        <v>150100011098839</v>
      </c>
      <c r="E16449">
        <v>10140502720</v>
      </c>
      <c r="F16449">
        <v>105499529283</v>
      </c>
      <c r="G16449">
        <v>43</v>
      </c>
      <c r="H16449">
        <v>100000000000</v>
      </c>
      <c r="I16449">
        <v>340000000</v>
      </c>
      <c r="J16449">
        <v>8.5000000000000006E-2</v>
      </c>
      <c r="M16449"/>
    </row>
    <row r="16450" spans="1:13" hidden="1" x14ac:dyDescent="0.25">
      <c r="A16450">
        <v>212</v>
      </c>
      <c r="B16450" t="s">
        <v>2481</v>
      </c>
      <c r="C16450" t="s">
        <v>2482</v>
      </c>
      <c r="D16450">
        <v>35007218421984</v>
      </c>
      <c r="E16450">
        <v>1671321989</v>
      </c>
      <c r="F16450">
        <v>25295117799</v>
      </c>
      <c r="G16450">
        <v>14</v>
      </c>
      <c r="H16450">
        <v>100000000</v>
      </c>
      <c r="I16450">
        <v>340000000</v>
      </c>
      <c r="J16450">
        <v>0.05</v>
      </c>
      <c r="M16450"/>
    </row>
    <row r="16451" spans="1:13" hidden="1" x14ac:dyDescent="0.25">
      <c r="A16451">
        <v>212</v>
      </c>
      <c r="B16451" t="s">
        <v>2094</v>
      </c>
      <c r="C16451" t="s">
        <v>2095</v>
      </c>
      <c r="D16451">
        <v>120672272879</v>
      </c>
      <c r="E16451">
        <v>1</v>
      </c>
      <c r="F16451">
        <v>0</v>
      </c>
      <c r="G16451">
        <v>0</v>
      </c>
      <c r="H16451">
        <v>20000000000</v>
      </c>
      <c r="I16451">
        <v>340000000</v>
      </c>
      <c r="J16451">
        <v>0.05</v>
      </c>
      <c r="M16451"/>
    </row>
    <row r="16452" spans="1:13" hidden="1" x14ac:dyDescent="0.25">
      <c r="A16452">
        <v>213</v>
      </c>
      <c r="B16452" t="s">
        <v>2062</v>
      </c>
      <c r="C16452" t="s">
        <v>1005</v>
      </c>
      <c r="D16452">
        <v>26022716585</v>
      </c>
      <c r="E16452">
        <v>1</v>
      </c>
      <c r="F16452">
        <v>0</v>
      </c>
      <c r="G16452">
        <v>0</v>
      </c>
      <c r="H16452">
        <v>10000000000</v>
      </c>
      <c r="I16452">
        <v>340000000</v>
      </c>
      <c r="J16452">
        <v>0.02</v>
      </c>
      <c r="M16452"/>
    </row>
    <row r="16453" spans="1:13" hidden="1" x14ac:dyDescent="0.25">
      <c r="A16453">
        <v>213</v>
      </c>
      <c r="B16453" t="s">
        <v>2543</v>
      </c>
      <c r="C16453" t="s">
        <v>2544</v>
      </c>
      <c r="D16453">
        <v>150213013078314</v>
      </c>
      <c r="E16453">
        <v>10842042144</v>
      </c>
      <c r="F16453">
        <v>113051394849</v>
      </c>
      <c r="G16453">
        <v>60</v>
      </c>
      <c r="H16453">
        <v>100000000000</v>
      </c>
      <c r="I16453">
        <v>340000000</v>
      </c>
      <c r="J16453">
        <v>8.5000000000000006E-2</v>
      </c>
      <c r="M16453"/>
    </row>
    <row r="16454" spans="1:13" hidden="1" x14ac:dyDescent="0.25">
      <c r="A16454">
        <v>217</v>
      </c>
      <c r="B16454" t="s">
        <v>2543</v>
      </c>
      <c r="C16454" t="s">
        <v>2544</v>
      </c>
      <c r="D16454">
        <v>152925098924398</v>
      </c>
      <c r="E16454">
        <v>8149952431</v>
      </c>
      <c r="F16454">
        <v>84071840885</v>
      </c>
      <c r="G16454">
        <v>53</v>
      </c>
      <c r="H16454">
        <v>100000000000</v>
      </c>
      <c r="I16454">
        <v>340000000</v>
      </c>
      <c r="J16454">
        <v>8.5000000000000006E-2</v>
      </c>
      <c r="M16454"/>
    </row>
    <row r="16455" spans="1:13" hidden="1" x14ac:dyDescent="0.25">
      <c r="A16455">
        <v>214</v>
      </c>
      <c r="B16455" t="s">
        <v>2543</v>
      </c>
      <c r="C16455" t="s">
        <v>2544</v>
      </c>
      <c r="D16455">
        <v>150252075331150</v>
      </c>
      <c r="E16455">
        <v>10080999001</v>
      </c>
      <c r="F16455">
        <v>104858989252</v>
      </c>
      <c r="G16455">
        <v>58</v>
      </c>
      <c r="H16455">
        <v>100000000000</v>
      </c>
      <c r="I16455">
        <v>340000000</v>
      </c>
      <c r="J16455">
        <v>8.5000000000000006E-2</v>
      </c>
      <c r="M16455"/>
    </row>
    <row r="16456" spans="1:13" hidden="1" x14ac:dyDescent="0.25">
      <c r="A16456">
        <v>220</v>
      </c>
      <c r="B16456" t="s">
        <v>2062</v>
      </c>
      <c r="C16456" t="s">
        <v>1005</v>
      </c>
      <c r="D16456">
        <v>15550432571</v>
      </c>
      <c r="E16456">
        <v>1</v>
      </c>
      <c r="F16456">
        <v>0</v>
      </c>
      <c r="G16456">
        <v>0</v>
      </c>
      <c r="H16456">
        <v>10000000000</v>
      </c>
      <c r="I16456">
        <v>340000000</v>
      </c>
      <c r="J16456">
        <v>0.02</v>
      </c>
      <c r="M16456"/>
    </row>
    <row r="16457" spans="1:13" hidden="1" x14ac:dyDescent="0.25">
      <c r="A16457">
        <v>214</v>
      </c>
      <c r="B16457" t="s">
        <v>2079</v>
      </c>
      <c r="C16457" t="s">
        <v>2080</v>
      </c>
      <c r="D16457">
        <v>117621674014922</v>
      </c>
      <c r="E16457">
        <v>4299779696</v>
      </c>
      <c r="F16457">
        <v>75235814241</v>
      </c>
      <c r="G16457">
        <v>40</v>
      </c>
      <c r="H16457">
        <v>2500000000000</v>
      </c>
      <c r="I16457">
        <v>340000000</v>
      </c>
      <c r="J16457">
        <v>0.05</v>
      </c>
      <c r="M16457"/>
    </row>
    <row r="16458" spans="1:13" x14ac:dyDescent="0.25">
      <c r="A16458">
        <v>224</v>
      </c>
      <c r="B16458" t="s">
        <v>1032</v>
      </c>
      <c r="C16458" t="s">
        <v>1033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 s="127">
        <v>0</v>
      </c>
    </row>
    <row r="16459" spans="1:13" hidden="1" x14ac:dyDescent="0.25">
      <c r="A16459">
        <v>215</v>
      </c>
      <c r="B16459" t="s">
        <v>2094</v>
      </c>
      <c r="C16459" t="s">
        <v>2095</v>
      </c>
      <c r="D16459">
        <v>319732046088</v>
      </c>
      <c r="E16459">
        <v>1</v>
      </c>
      <c r="F16459">
        <v>0</v>
      </c>
      <c r="G16459">
        <v>0</v>
      </c>
      <c r="H16459">
        <v>20000000000</v>
      </c>
      <c r="I16459">
        <v>340000000</v>
      </c>
      <c r="J16459">
        <v>0.05</v>
      </c>
      <c r="M16459"/>
    </row>
    <row r="16460" spans="1:13" hidden="1" x14ac:dyDescent="0.25">
      <c r="A16460">
        <v>218</v>
      </c>
      <c r="B16460" t="s">
        <v>921</v>
      </c>
      <c r="C16460" t="s">
        <v>922</v>
      </c>
      <c r="D16460">
        <v>205748595769</v>
      </c>
      <c r="E16460">
        <v>1</v>
      </c>
      <c r="F16460">
        <v>0</v>
      </c>
      <c r="G16460">
        <v>0</v>
      </c>
      <c r="H16460">
        <v>125000000000</v>
      </c>
      <c r="I16460">
        <v>340000000</v>
      </c>
      <c r="J16460">
        <v>0.03</v>
      </c>
      <c r="M16460"/>
    </row>
    <row r="16461" spans="1:13" hidden="1" x14ac:dyDescent="0.25">
      <c r="A16461">
        <v>219</v>
      </c>
      <c r="B16461" t="s">
        <v>1432</v>
      </c>
      <c r="C16461" t="s">
        <v>1433</v>
      </c>
      <c r="D16461">
        <v>19691233</v>
      </c>
      <c r="E16461">
        <v>1</v>
      </c>
      <c r="F16461">
        <v>0</v>
      </c>
      <c r="G16461">
        <v>0</v>
      </c>
      <c r="H16461">
        <v>1000000</v>
      </c>
      <c r="I16461">
        <v>340000000</v>
      </c>
      <c r="J16461">
        <v>0.01</v>
      </c>
      <c r="M16461"/>
    </row>
    <row r="16462" spans="1:13" hidden="1" x14ac:dyDescent="0.25">
      <c r="A16462">
        <v>221</v>
      </c>
      <c r="B16462" t="s">
        <v>2062</v>
      </c>
      <c r="C16462" t="s">
        <v>1005</v>
      </c>
      <c r="D16462">
        <v>15550432571</v>
      </c>
      <c r="E16462">
        <v>1</v>
      </c>
      <c r="F16462">
        <v>0</v>
      </c>
      <c r="G16462">
        <v>0</v>
      </c>
      <c r="H16462">
        <v>10000000000</v>
      </c>
      <c r="I16462">
        <v>340000000</v>
      </c>
      <c r="J16462">
        <v>0.02</v>
      </c>
      <c r="M16462"/>
    </row>
    <row r="16463" spans="1:13" hidden="1" x14ac:dyDescent="0.25">
      <c r="A16463">
        <v>214</v>
      </c>
      <c r="B16463" s="161" t="s">
        <v>1066</v>
      </c>
      <c r="C16463" t="s">
        <v>1067</v>
      </c>
      <c r="D16463">
        <v>708223836139</v>
      </c>
      <c r="E16463">
        <v>1</v>
      </c>
      <c r="F16463">
        <v>0</v>
      </c>
      <c r="G16463">
        <v>0</v>
      </c>
      <c r="H16463">
        <v>420000000</v>
      </c>
      <c r="I16463">
        <v>340000000</v>
      </c>
      <c r="J16463">
        <v>0.03</v>
      </c>
      <c r="M16463"/>
    </row>
    <row r="16464" spans="1:13" hidden="1" x14ac:dyDescent="0.25">
      <c r="A16464">
        <v>220</v>
      </c>
      <c r="B16464" t="s">
        <v>2481</v>
      </c>
      <c r="C16464" t="s">
        <v>2482</v>
      </c>
      <c r="D16464">
        <v>15048784353301</v>
      </c>
      <c r="E16464">
        <v>486633436</v>
      </c>
      <c r="F16464">
        <v>7185038413</v>
      </c>
      <c r="G16464">
        <v>5</v>
      </c>
      <c r="H16464">
        <v>100000000</v>
      </c>
      <c r="I16464">
        <v>340000000</v>
      </c>
      <c r="J16464">
        <v>0.02</v>
      </c>
      <c r="M16464"/>
    </row>
    <row r="16465" spans="1:13" hidden="1" x14ac:dyDescent="0.25">
      <c r="A16465">
        <v>223</v>
      </c>
      <c r="B16465" t="s">
        <v>1484</v>
      </c>
      <c r="C16465" t="s">
        <v>1485</v>
      </c>
      <c r="D16465">
        <v>8206683932</v>
      </c>
      <c r="E16465">
        <v>1</v>
      </c>
      <c r="F16465">
        <v>0</v>
      </c>
      <c r="G16465">
        <v>0</v>
      </c>
      <c r="H16465">
        <v>110000000000</v>
      </c>
      <c r="I16465">
        <v>345000000</v>
      </c>
      <c r="J16465">
        <v>0.03</v>
      </c>
      <c r="M16465"/>
    </row>
    <row r="16466" spans="1:13" hidden="1" x14ac:dyDescent="0.25">
      <c r="A16466">
        <v>223</v>
      </c>
      <c r="B16466" t="s">
        <v>2062</v>
      </c>
      <c r="C16466" t="s">
        <v>1005</v>
      </c>
      <c r="D16466">
        <v>15550432571</v>
      </c>
      <c r="E16466">
        <v>1</v>
      </c>
      <c r="F16466">
        <v>0</v>
      </c>
      <c r="G16466">
        <v>0</v>
      </c>
      <c r="H16466">
        <v>10000000000</v>
      </c>
      <c r="I16466">
        <v>340000000</v>
      </c>
      <c r="J16466">
        <v>0.02</v>
      </c>
      <c r="M16466"/>
    </row>
    <row r="16467" spans="1:13" x14ac:dyDescent="0.25">
      <c r="A16467">
        <v>224</v>
      </c>
      <c r="B16467" t="s">
        <v>2566</v>
      </c>
      <c r="C16467" t="s">
        <v>2567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 s="127">
        <v>0</v>
      </c>
    </row>
    <row r="16468" spans="1:13" hidden="1" x14ac:dyDescent="0.25">
      <c r="A16468">
        <v>219</v>
      </c>
      <c r="B16468" t="s">
        <v>270</v>
      </c>
      <c r="C16468" t="s">
        <v>271</v>
      </c>
      <c r="D16468">
        <v>7768637480586</v>
      </c>
      <c r="E16468">
        <v>401545782</v>
      </c>
      <c r="F16468">
        <v>6093032514</v>
      </c>
      <c r="G16468">
        <v>4</v>
      </c>
      <c r="H16468">
        <v>2000000000000</v>
      </c>
      <c r="I16468">
        <v>340000000</v>
      </c>
      <c r="J16468">
        <v>0.01</v>
      </c>
      <c r="M16468"/>
    </row>
    <row r="16469" spans="1:13" hidden="1" x14ac:dyDescent="0.25">
      <c r="A16469">
        <v>220</v>
      </c>
      <c r="B16469" t="s">
        <v>270</v>
      </c>
      <c r="C16469" t="s">
        <v>271</v>
      </c>
      <c r="D16469">
        <v>7814055418019</v>
      </c>
      <c r="E16469">
        <v>1</v>
      </c>
      <c r="F16469">
        <v>0</v>
      </c>
      <c r="G16469">
        <v>0</v>
      </c>
      <c r="H16469">
        <v>2000000000000</v>
      </c>
      <c r="I16469">
        <v>340000000</v>
      </c>
      <c r="J16469">
        <v>0.01</v>
      </c>
      <c r="M16469"/>
    </row>
    <row r="16470" spans="1:13" hidden="1" x14ac:dyDescent="0.25">
      <c r="A16470">
        <v>218</v>
      </c>
      <c r="B16470" t="s">
        <v>1432</v>
      </c>
      <c r="C16470" t="s">
        <v>1433</v>
      </c>
      <c r="D16470">
        <v>20702110072</v>
      </c>
      <c r="E16470">
        <v>1</v>
      </c>
      <c r="F16470">
        <v>0</v>
      </c>
      <c r="G16470">
        <v>0</v>
      </c>
      <c r="H16470">
        <v>1000000</v>
      </c>
      <c r="I16470">
        <v>340000000</v>
      </c>
      <c r="J16470">
        <v>0.01</v>
      </c>
      <c r="M16470"/>
    </row>
    <row r="16471" spans="1:13" hidden="1" x14ac:dyDescent="0.25">
      <c r="A16471">
        <v>220</v>
      </c>
      <c r="B16471" t="s">
        <v>2402</v>
      </c>
      <c r="C16471" t="s">
        <v>2403</v>
      </c>
      <c r="D16471">
        <v>290579311152</v>
      </c>
      <c r="E16471">
        <v>1</v>
      </c>
      <c r="F16471">
        <v>0</v>
      </c>
      <c r="G16471">
        <v>0</v>
      </c>
      <c r="H16471">
        <v>175000000000</v>
      </c>
      <c r="I16471">
        <v>340000000</v>
      </c>
      <c r="J16471">
        <v>0.02</v>
      </c>
      <c r="M16471"/>
    </row>
    <row r="16472" spans="1:13" hidden="1" x14ac:dyDescent="0.25">
      <c r="A16472">
        <v>220</v>
      </c>
      <c r="B16472" s="161" t="s">
        <v>1066</v>
      </c>
      <c r="C16472" t="s">
        <v>1067</v>
      </c>
      <c r="D16472">
        <v>59827767384</v>
      </c>
      <c r="E16472">
        <v>1</v>
      </c>
      <c r="F16472">
        <v>0</v>
      </c>
      <c r="G16472">
        <v>0</v>
      </c>
      <c r="H16472">
        <v>420000000</v>
      </c>
      <c r="I16472">
        <v>340000000</v>
      </c>
      <c r="J16472">
        <v>0.03</v>
      </c>
      <c r="M16472"/>
    </row>
    <row r="16473" spans="1:13" hidden="1" x14ac:dyDescent="0.25">
      <c r="A16473">
        <v>223</v>
      </c>
      <c r="B16473" t="s">
        <v>1950</v>
      </c>
      <c r="C16473" t="s">
        <v>1951</v>
      </c>
      <c r="D16473">
        <v>836331210276</v>
      </c>
      <c r="E16473">
        <v>340000000</v>
      </c>
      <c r="F16473">
        <v>2441735204</v>
      </c>
      <c r="G16473">
        <v>2</v>
      </c>
      <c r="H16473">
        <v>36900000000</v>
      </c>
      <c r="I16473">
        <v>340000000</v>
      </c>
      <c r="J16473">
        <v>0</v>
      </c>
      <c r="M16473"/>
    </row>
    <row r="16474" spans="1:13" hidden="1" x14ac:dyDescent="0.25">
      <c r="A16474">
        <v>221</v>
      </c>
      <c r="B16474" t="s">
        <v>921</v>
      </c>
      <c r="C16474" t="s">
        <v>922</v>
      </c>
      <c r="D16474">
        <v>208449947322</v>
      </c>
      <c r="E16474">
        <v>1</v>
      </c>
      <c r="F16474">
        <v>0</v>
      </c>
      <c r="G16474">
        <v>0</v>
      </c>
      <c r="H16474">
        <v>125000000000</v>
      </c>
      <c r="I16474">
        <v>340000000</v>
      </c>
      <c r="J16474">
        <v>0.03</v>
      </c>
      <c r="M16474"/>
    </row>
    <row r="16475" spans="1:13" hidden="1" x14ac:dyDescent="0.25">
      <c r="A16475">
        <v>215</v>
      </c>
      <c r="B16475" t="s">
        <v>2257</v>
      </c>
      <c r="C16475" t="s">
        <v>2258</v>
      </c>
      <c r="D16475">
        <v>15620993722875</v>
      </c>
      <c r="E16475">
        <v>444952722</v>
      </c>
      <c r="F16475">
        <v>5142683393</v>
      </c>
      <c r="G16475">
        <v>3</v>
      </c>
      <c r="H16475">
        <v>1000000000000</v>
      </c>
      <c r="I16475">
        <v>340000000</v>
      </c>
      <c r="J16475">
        <v>0.02</v>
      </c>
      <c r="M16475"/>
    </row>
    <row r="16476" spans="1:13" hidden="1" x14ac:dyDescent="0.25">
      <c r="A16476">
        <v>215</v>
      </c>
      <c r="B16476" t="s">
        <v>921</v>
      </c>
      <c r="C16476" t="s">
        <v>922</v>
      </c>
      <c r="D16476">
        <v>195645718895</v>
      </c>
      <c r="E16476">
        <v>1</v>
      </c>
      <c r="F16476">
        <v>0</v>
      </c>
      <c r="G16476">
        <v>0</v>
      </c>
      <c r="H16476">
        <v>125000000000</v>
      </c>
      <c r="I16476">
        <v>340000000</v>
      </c>
      <c r="J16476">
        <v>0.03</v>
      </c>
      <c r="M16476"/>
    </row>
    <row r="16477" spans="1:13" hidden="1" x14ac:dyDescent="0.25">
      <c r="A16477">
        <v>216</v>
      </c>
      <c r="B16477" t="s">
        <v>2257</v>
      </c>
      <c r="C16477" t="s">
        <v>2258</v>
      </c>
      <c r="D16477">
        <v>16396977769538</v>
      </c>
      <c r="E16477">
        <v>551872652</v>
      </c>
      <c r="F16477">
        <v>10381759952</v>
      </c>
      <c r="G16477">
        <v>6</v>
      </c>
      <c r="H16477">
        <v>1000000000000</v>
      </c>
      <c r="I16477">
        <v>340000000</v>
      </c>
      <c r="J16477">
        <v>0.02</v>
      </c>
      <c r="M16477"/>
    </row>
    <row r="16478" spans="1:13" hidden="1" x14ac:dyDescent="0.25">
      <c r="A16478">
        <v>220</v>
      </c>
      <c r="B16478" t="s">
        <v>2079</v>
      </c>
      <c r="C16478" t="s">
        <v>2080</v>
      </c>
      <c r="D16478">
        <v>118788057903321</v>
      </c>
      <c r="E16478">
        <v>3556359918</v>
      </c>
      <c r="F16478">
        <v>61110838455</v>
      </c>
      <c r="G16478">
        <v>42</v>
      </c>
      <c r="H16478">
        <v>2500000000000</v>
      </c>
      <c r="I16478">
        <v>340000000</v>
      </c>
      <c r="J16478">
        <v>0.05</v>
      </c>
      <c r="M16478"/>
    </row>
    <row r="16479" spans="1:13" hidden="1" x14ac:dyDescent="0.25">
      <c r="A16479">
        <v>217</v>
      </c>
      <c r="B16479" t="s">
        <v>2354</v>
      </c>
      <c r="D16479">
        <v>522286648</v>
      </c>
      <c r="E16479">
        <v>1</v>
      </c>
      <c r="F16479">
        <v>0</v>
      </c>
      <c r="G16479">
        <v>0</v>
      </c>
      <c r="H16479">
        <v>500000000</v>
      </c>
      <c r="I16479">
        <v>340000000</v>
      </c>
      <c r="J16479">
        <v>1</v>
      </c>
      <c r="M16479"/>
    </row>
    <row r="16480" spans="1:13" hidden="1" x14ac:dyDescent="0.25">
      <c r="A16480">
        <v>222</v>
      </c>
      <c r="B16480" t="s">
        <v>2062</v>
      </c>
      <c r="C16480" t="s">
        <v>1005</v>
      </c>
      <c r="D16480">
        <v>15550432571</v>
      </c>
      <c r="E16480">
        <v>1</v>
      </c>
      <c r="F16480">
        <v>0</v>
      </c>
      <c r="G16480">
        <v>0</v>
      </c>
      <c r="H16480">
        <v>10000000000</v>
      </c>
      <c r="I16480">
        <v>340000000</v>
      </c>
      <c r="J16480">
        <v>0.02</v>
      </c>
      <c r="M16480"/>
    </row>
    <row r="16481" spans="1:10" customFormat="1" hidden="1" x14ac:dyDescent="0.25">
      <c r="A16481">
        <v>217</v>
      </c>
      <c r="B16481" t="s">
        <v>921</v>
      </c>
      <c r="C16481" t="s">
        <v>922</v>
      </c>
      <c r="D16481">
        <v>205748595769</v>
      </c>
      <c r="E16481">
        <v>1</v>
      </c>
      <c r="F16481">
        <v>0</v>
      </c>
      <c r="G16481">
        <v>0</v>
      </c>
      <c r="H16481">
        <v>125000000000</v>
      </c>
      <c r="I16481">
        <v>340000000</v>
      </c>
      <c r="J16481">
        <v>0.03</v>
      </c>
    </row>
    <row r="16482" spans="1:10" customFormat="1" hidden="1" x14ac:dyDescent="0.25">
      <c r="A16482">
        <v>222</v>
      </c>
      <c r="B16482" t="s">
        <v>2402</v>
      </c>
      <c r="C16482" t="s">
        <v>2403</v>
      </c>
      <c r="D16482">
        <v>290579311152</v>
      </c>
      <c r="E16482">
        <v>1</v>
      </c>
      <c r="F16482">
        <v>0</v>
      </c>
      <c r="G16482">
        <v>0</v>
      </c>
      <c r="H16482">
        <v>175000000000</v>
      </c>
      <c r="I16482">
        <v>340000000</v>
      </c>
      <c r="J16482">
        <v>0.02</v>
      </c>
    </row>
    <row r="16483" spans="1:10" customFormat="1" hidden="1" x14ac:dyDescent="0.25">
      <c r="A16483">
        <v>217</v>
      </c>
      <c r="B16483" t="s">
        <v>270</v>
      </c>
      <c r="C16483" t="s">
        <v>271</v>
      </c>
      <c r="D16483">
        <v>7472966813552</v>
      </c>
      <c r="E16483">
        <v>441206142</v>
      </c>
      <c r="F16483">
        <v>10019408097</v>
      </c>
      <c r="G16483">
        <v>6</v>
      </c>
      <c r="H16483">
        <v>2000000000000</v>
      </c>
      <c r="I16483">
        <v>340000000</v>
      </c>
      <c r="J16483">
        <v>0.01</v>
      </c>
    </row>
    <row r="16484" spans="1:10" customFormat="1" hidden="1" x14ac:dyDescent="0.25">
      <c r="A16484">
        <v>211</v>
      </c>
      <c r="B16484" t="s">
        <v>2009</v>
      </c>
      <c r="C16484" t="s">
        <v>2010</v>
      </c>
      <c r="D16484">
        <v>5938307707904</v>
      </c>
      <c r="E16484">
        <v>1</v>
      </c>
      <c r="F16484">
        <v>0</v>
      </c>
      <c r="G16484">
        <v>0</v>
      </c>
      <c r="H16484">
        <v>75000000000</v>
      </c>
      <c r="I16484">
        <v>340000000</v>
      </c>
      <c r="J16484">
        <v>1.4999999999999999E-2</v>
      </c>
    </row>
    <row r="16485" spans="1:10" customFormat="1" hidden="1" x14ac:dyDescent="0.25">
      <c r="A16485">
        <v>211</v>
      </c>
      <c r="B16485" t="s">
        <v>798</v>
      </c>
      <c r="C16485" t="s">
        <v>799</v>
      </c>
      <c r="D16485">
        <v>48277462660803</v>
      </c>
      <c r="E16485">
        <v>1081216430</v>
      </c>
      <c r="F16485">
        <v>36319605115</v>
      </c>
      <c r="G16485">
        <v>13</v>
      </c>
      <c r="H16485">
        <v>3000000000000</v>
      </c>
      <c r="I16485">
        <v>340000000</v>
      </c>
      <c r="J16485">
        <v>0.02</v>
      </c>
    </row>
    <row r="16486" spans="1:10" customFormat="1" hidden="1" x14ac:dyDescent="0.25">
      <c r="A16486">
        <v>211</v>
      </c>
      <c r="B16486" t="s">
        <v>1575</v>
      </c>
      <c r="C16486" t="s">
        <v>1576</v>
      </c>
      <c r="D16486">
        <v>435656537615</v>
      </c>
      <c r="E16486">
        <v>1</v>
      </c>
      <c r="F16486">
        <v>0</v>
      </c>
      <c r="G16486">
        <v>0</v>
      </c>
      <c r="H16486">
        <v>118999000000</v>
      </c>
      <c r="I16486">
        <v>340000000</v>
      </c>
      <c r="J16486">
        <v>2.1000000000000001E-2</v>
      </c>
    </row>
    <row r="16487" spans="1:10" customFormat="1" hidden="1" x14ac:dyDescent="0.25">
      <c r="A16487">
        <v>211</v>
      </c>
      <c r="B16487" t="s">
        <v>2081</v>
      </c>
      <c r="C16487" t="s">
        <v>2082</v>
      </c>
      <c r="D16487">
        <v>2749837747454</v>
      </c>
      <c r="E16487">
        <v>527201265</v>
      </c>
      <c r="F16487">
        <v>1594811390</v>
      </c>
      <c r="G16487">
        <v>1</v>
      </c>
      <c r="H16487">
        <v>100000000000</v>
      </c>
      <c r="I16487">
        <v>350000000</v>
      </c>
      <c r="J16487">
        <v>0.1</v>
      </c>
    </row>
    <row r="16488" spans="1:10" customFormat="1" hidden="1" x14ac:dyDescent="0.25">
      <c r="A16488">
        <v>212</v>
      </c>
      <c r="B16488" t="s">
        <v>2188</v>
      </c>
      <c r="C16488" t="s">
        <v>2189</v>
      </c>
      <c r="D16488">
        <v>113188992283268</v>
      </c>
      <c r="E16488">
        <v>2950937190</v>
      </c>
      <c r="F16488">
        <v>84420302501</v>
      </c>
      <c r="G16488">
        <v>40</v>
      </c>
      <c r="H16488">
        <v>1470000000000</v>
      </c>
      <c r="I16488">
        <v>340000000</v>
      </c>
      <c r="J16488">
        <v>0.03</v>
      </c>
    </row>
    <row r="16489" spans="1:10" customFormat="1" hidden="1" x14ac:dyDescent="0.25">
      <c r="A16489">
        <v>213</v>
      </c>
      <c r="B16489" t="s">
        <v>2299</v>
      </c>
      <c r="C16489" t="s">
        <v>2300</v>
      </c>
      <c r="D16489">
        <v>113969154915503</v>
      </c>
      <c r="E16489">
        <v>4049719261</v>
      </c>
      <c r="F16489">
        <v>70484665977</v>
      </c>
      <c r="G16489">
        <v>36</v>
      </c>
      <c r="H16489">
        <v>2000000000000</v>
      </c>
      <c r="I16489">
        <v>340000000</v>
      </c>
      <c r="J16489">
        <v>0.05</v>
      </c>
    </row>
    <row r="16490" spans="1:10" customFormat="1" hidden="1" x14ac:dyDescent="0.25">
      <c r="A16490">
        <v>214</v>
      </c>
      <c r="B16490" t="s">
        <v>272</v>
      </c>
      <c r="C16490" t="s">
        <v>273</v>
      </c>
      <c r="D16490">
        <v>21419221200005</v>
      </c>
      <c r="E16490">
        <v>340000000</v>
      </c>
      <c r="F16490">
        <v>15512667533</v>
      </c>
      <c r="G16490">
        <v>8</v>
      </c>
      <c r="H16490">
        <v>50000000000</v>
      </c>
      <c r="I16490">
        <v>340000000</v>
      </c>
      <c r="J16490">
        <v>0</v>
      </c>
    </row>
    <row r="16491" spans="1:10" customFormat="1" hidden="1" x14ac:dyDescent="0.25">
      <c r="A16491">
        <v>215</v>
      </c>
      <c r="B16491" t="s">
        <v>958</v>
      </c>
      <c r="C16491" t="s">
        <v>959</v>
      </c>
      <c r="D16491">
        <v>1831000844012</v>
      </c>
      <c r="E16491">
        <v>425244970</v>
      </c>
      <c r="F16491">
        <v>7018502539</v>
      </c>
      <c r="G16491">
        <v>4</v>
      </c>
      <c r="H16491">
        <v>429300000000</v>
      </c>
      <c r="I16491">
        <v>340000000</v>
      </c>
      <c r="J16491">
        <v>1.2E-2</v>
      </c>
    </row>
    <row r="16492" spans="1:10" customFormat="1" hidden="1" x14ac:dyDescent="0.25">
      <c r="A16492">
        <v>218</v>
      </c>
      <c r="B16492" t="s">
        <v>958</v>
      </c>
      <c r="C16492" t="s">
        <v>959</v>
      </c>
      <c r="D16492">
        <v>539390883233</v>
      </c>
      <c r="E16492">
        <v>1</v>
      </c>
      <c r="F16492">
        <v>0</v>
      </c>
      <c r="G16492">
        <v>0</v>
      </c>
      <c r="H16492">
        <v>429300000000</v>
      </c>
      <c r="I16492">
        <v>340000000</v>
      </c>
      <c r="J16492">
        <v>1.2E-2</v>
      </c>
    </row>
    <row r="16493" spans="1:10" customFormat="1" hidden="1" x14ac:dyDescent="0.25">
      <c r="A16493">
        <v>222</v>
      </c>
      <c r="B16493" t="s">
        <v>2299</v>
      </c>
      <c r="C16493" t="s">
        <v>2300</v>
      </c>
      <c r="D16493">
        <v>169340589404567</v>
      </c>
      <c r="E16493">
        <v>7426027092</v>
      </c>
      <c r="F16493">
        <v>134634514755</v>
      </c>
      <c r="G16493">
        <v>99</v>
      </c>
      <c r="H16493">
        <v>2000000000000</v>
      </c>
      <c r="I16493">
        <v>340000000</v>
      </c>
      <c r="J16493">
        <v>0.05</v>
      </c>
    </row>
    <row r="16494" spans="1:10" customFormat="1" hidden="1" x14ac:dyDescent="0.25">
      <c r="A16494">
        <v>221</v>
      </c>
      <c r="B16494" t="s">
        <v>650</v>
      </c>
      <c r="C16494" t="s">
        <v>651</v>
      </c>
      <c r="D16494">
        <v>413945833633</v>
      </c>
      <c r="E16494">
        <v>359968684</v>
      </c>
      <c r="F16494">
        <v>1121098994</v>
      </c>
      <c r="G16494">
        <v>1</v>
      </c>
      <c r="H16494">
        <v>1000000000</v>
      </c>
      <c r="I16494">
        <v>340000000</v>
      </c>
      <c r="J16494">
        <v>1.7500000000000002E-2</v>
      </c>
    </row>
    <row r="16495" spans="1:10" customFormat="1" hidden="1" x14ac:dyDescent="0.25">
      <c r="A16495">
        <v>213</v>
      </c>
      <c r="B16495" t="s">
        <v>691</v>
      </c>
      <c r="C16495" t="s">
        <v>692</v>
      </c>
      <c r="D16495">
        <v>4951324702811</v>
      </c>
      <c r="E16495">
        <v>457076244</v>
      </c>
      <c r="F16495">
        <v>5736736000</v>
      </c>
      <c r="G16495">
        <v>3</v>
      </c>
      <c r="H16495">
        <v>2000000000</v>
      </c>
      <c r="I16495">
        <v>340000000</v>
      </c>
      <c r="J16495">
        <v>0.02</v>
      </c>
    </row>
    <row r="16496" spans="1:10" customFormat="1" hidden="1" x14ac:dyDescent="0.25">
      <c r="A16496">
        <v>214</v>
      </c>
      <c r="B16496" t="s">
        <v>1741</v>
      </c>
      <c r="C16496" t="s">
        <v>1742</v>
      </c>
      <c r="D16496">
        <v>335040876667</v>
      </c>
      <c r="E16496">
        <v>1</v>
      </c>
      <c r="F16496">
        <v>0</v>
      </c>
      <c r="G16496">
        <v>0</v>
      </c>
      <c r="H16496">
        <v>100000000000</v>
      </c>
      <c r="I16496">
        <v>340000000</v>
      </c>
      <c r="J16496">
        <v>2.5000000000000001E-2</v>
      </c>
    </row>
    <row r="16497" spans="1:10" customFormat="1" hidden="1" x14ac:dyDescent="0.25">
      <c r="A16497">
        <v>222</v>
      </c>
      <c r="B16497" t="s">
        <v>2259</v>
      </c>
      <c r="C16497" t="s">
        <v>2260</v>
      </c>
      <c r="D16497">
        <v>7724796704277</v>
      </c>
      <c r="E16497">
        <v>510366792</v>
      </c>
      <c r="F16497">
        <v>6644304899</v>
      </c>
      <c r="G16497">
        <v>5</v>
      </c>
      <c r="H16497">
        <v>1000000000</v>
      </c>
      <c r="I16497">
        <v>340000000</v>
      </c>
      <c r="J16497">
        <v>2.5000000000000001E-2</v>
      </c>
    </row>
    <row r="16498" spans="1:10" customFormat="1" hidden="1" x14ac:dyDescent="0.25">
      <c r="A16498">
        <v>215</v>
      </c>
      <c r="B16498" t="s">
        <v>2113</v>
      </c>
      <c r="C16498" t="s">
        <v>2114</v>
      </c>
      <c r="D16498">
        <v>100007821255</v>
      </c>
      <c r="E16498">
        <v>1</v>
      </c>
      <c r="F16498">
        <v>0</v>
      </c>
      <c r="G16498">
        <v>0</v>
      </c>
      <c r="H16498">
        <v>100000000000</v>
      </c>
      <c r="I16498">
        <v>340000000</v>
      </c>
      <c r="J16498">
        <v>0.02</v>
      </c>
    </row>
    <row r="16499" spans="1:10" customFormat="1" hidden="1" x14ac:dyDescent="0.25">
      <c r="A16499">
        <v>219</v>
      </c>
      <c r="B16499" t="s">
        <v>650</v>
      </c>
      <c r="C16499" t="s">
        <v>651</v>
      </c>
      <c r="D16499">
        <v>403968080633</v>
      </c>
      <c r="E16499">
        <v>1</v>
      </c>
      <c r="F16499">
        <v>0</v>
      </c>
      <c r="G16499">
        <v>0</v>
      </c>
      <c r="H16499">
        <v>1000000000</v>
      </c>
      <c r="I16499">
        <v>340000000</v>
      </c>
      <c r="J16499">
        <v>1.7500000000000002E-2</v>
      </c>
    </row>
    <row r="16500" spans="1:10" customFormat="1" hidden="1" x14ac:dyDescent="0.25">
      <c r="A16500">
        <v>214</v>
      </c>
      <c r="B16500" t="s">
        <v>2188</v>
      </c>
      <c r="C16500" t="s">
        <v>2189</v>
      </c>
      <c r="D16500">
        <v>123284831939280</v>
      </c>
      <c r="E16500">
        <v>2772022046</v>
      </c>
      <c r="F16500">
        <v>78635379513</v>
      </c>
      <c r="G16500">
        <v>41</v>
      </c>
      <c r="H16500">
        <v>1470000000000</v>
      </c>
      <c r="I16500">
        <v>340000000</v>
      </c>
      <c r="J16500">
        <v>0.03</v>
      </c>
    </row>
    <row r="16501" spans="1:10" customFormat="1" hidden="1" x14ac:dyDescent="0.25">
      <c r="A16501">
        <v>222</v>
      </c>
      <c r="B16501" t="s">
        <v>2411</v>
      </c>
      <c r="C16501" t="s">
        <v>2412</v>
      </c>
      <c r="D16501">
        <v>1726993167349</v>
      </c>
      <c r="E16501">
        <v>1</v>
      </c>
      <c r="F16501">
        <v>0</v>
      </c>
      <c r="G16501">
        <v>0</v>
      </c>
      <c r="H16501">
        <v>100000000000</v>
      </c>
      <c r="I16501">
        <v>340000000</v>
      </c>
      <c r="J16501">
        <v>0</v>
      </c>
    </row>
    <row r="16502" spans="1:10" customFormat="1" hidden="1" x14ac:dyDescent="0.25">
      <c r="A16502">
        <v>215</v>
      </c>
      <c r="B16502" t="s">
        <v>1741</v>
      </c>
      <c r="C16502" t="s">
        <v>1742</v>
      </c>
      <c r="D16502">
        <v>5159662839964</v>
      </c>
      <c r="E16502">
        <v>1</v>
      </c>
      <c r="F16502">
        <v>0</v>
      </c>
      <c r="G16502">
        <v>0</v>
      </c>
      <c r="H16502">
        <v>100000000000</v>
      </c>
      <c r="I16502">
        <v>340000000</v>
      </c>
      <c r="J16502">
        <v>2.5000000000000001E-2</v>
      </c>
    </row>
    <row r="16503" spans="1:10" customFormat="1" hidden="1" x14ac:dyDescent="0.25">
      <c r="A16503">
        <v>219</v>
      </c>
      <c r="B16503" t="s">
        <v>1575</v>
      </c>
      <c r="C16503" t="s">
        <v>1576</v>
      </c>
      <c r="D16503">
        <v>142599183766</v>
      </c>
      <c r="E16503">
        <v>1</v>
      </c>
      <c r="F16503">
        <v>0</v>
      </c>
      <c r="G16503">
        <v>0</v>
      </c>
      <c r="H16503">
        <v>118999000000</v>
      </c>
      <c r="I16503">
        <v>340000000</v>
      </c>
      <c r="J16503">
        <v>2.1000000000000001E-2</v>
      </c>
    </row>
    <row r="16504" spans="1:10" customFormat="1" hidden="1" x14ac:dyDescent="0.25">
      <c r="A16504">
        <v>220</v>
      </c>
      <c r="B16504" t="s">
        <v>2011</v>
      </c>
      <c r="C16504" t="s">
        <v>2012</v>
      </c>
      <c r="D16504">
        <v>365806273434</v>
      </c>
      <c r="E16504">
        <v>1</v>
      </c>
      <c r="F16504">
        <v>0</v>
      </c>
      <c r="G16504">
        <v>0</v>
      </c>
      <c r="H16504">
        <v>113000000000</v>
      </c>
      <c r="I16504">
        <v>340000000</v>
      </c>
      <c r="J16504">
        <v>1.9E-2</v>
      </c>
    </row>
    <row r="16505" spans="1:10" customFormat="1" hidden="1" x14ac:dyDescent="0.25">
      <c r="A16505">
        <v>221</v>
      </c>
      <c r="B16505" t="s">
        <v>989</v>
      </c>
      <c r="C16505" t="s">
        <v>990</v>
      </c>
      <c r="D16505">
        <v>1138394466989</v>
      </c>
      <c r="E16505">
        <v>340000000</v>
      </c>
      <c r="F16505">
        <v>1141410238</v>
      </c>
      <c r="G16505">
        <v>1</v>
      </c>
      <c r="H16505">
        <v>200000000000</v>
      </c>
      <c r="I16505">
        <v>340000000</v>
      </c>
      <c r="J16505">
        <v>0</v>
      </c>
    </row>
    <row r="16506" spans="1:10" customFormat="1" hidden="1" x14ac:dyDescent="0.25">
      <c r="A16506">
        <v>215</v>
      </c>
      <c r="B16506" t="s">
        <v>2081</v>
      </c>
      <c r="C16506" t="s">
        <v>2082</v>
      </c>
      <c r="D16506">
        <v>61043094192645</v>
      </c>
      <c r="E16506">
        <v>4407731592</v>
      </c>
      <c r="F16506">
        <v>36519584333</v>
      </c>
      <c r="G16506">
        <v>22</v>
      </c>
      <c r="H16506">
        <v>100000000000</v>
      </c>
      <c r="I16506">
        <v>350000000</v>
      </c>
      <c r="J16506">
        <v>0.1</v>
      </c>
    </row>
    <row r="16507" spans="1:10" customFormat="1" hidden="1" x14ac:dyDescent="0.25">
      <c r="A16507">
        <v>216</v>
      </c>
      <c r="B16507" t="s">
        <v>2411</v>
      </c>
      <c r="C16507" t="s">
        <v>2412</v>
      </c>
      <c r="D16507">
        <v>3174476958019</v>
      </c>
      <c r="E16507">
        <v>340000000</v>
      </c>
      <c r="F16507">
        <v>1480092910</v>
      </c>
      <c r="G16507">
        <v>1</v>
      </c>
      <c r="H16507">
        <v>100000000000</v>
      </c>
      <c r="I16507">
        <v>340000000</v>
      </c>
      <c r="J16507">
        <v>0</v>
      </c>
    </row>
    <row r="16508" spans="1:10" customFormat="1" hidden="1" x14ac:dyDescent="0.25">
      <c r="A16508">
        <v>220</v>
      </c>
      <c r="B16508" t="s">
        <v>650</v>
      </c>
      <c r="C16508" t="s">
        <v>651</v>
      </c>
      <c r="D16508">
        <v>413322458633</v>
      </c>
      <c r="E16508">
        <v>1</v>
      </c>
      <c r="F16508">
        <v>0</v>
      </c>
      <c r="G16508">
        <v>0</v>
      </c>
      <c r="H16508">
        <v>1000000000</v>
      </c>
      <c r="I16508">
        <v>340000000</v>
      </c>
      <c r="J16508">
        <v>1.7500000000000002E-2</v>
      </c>
    </row>
    <row r="16509" spans="1:10" customFormat="1" hidden="1" x14ac:dyDescent="0.25">
      <c r="A16509">
        <v>216</v>
      </c>
      <c r="B16509" t="s">
        <v>1575</v>
      </c>
      <c r="C16509" t="s">
        <v>1576</v>
      </c>
      <c r="D16509">
        <v>152610358419</v>
      </c>
      <c r="E16509">
        <v>1</v>
      </c>
      <c r="F16509">
        <v>0</v>
      </c>
      <c r="G16509">
        <v>0</v>
      </c>
      <c r="H16509">
        <v>118999000000</v>
      </c>
      <c r="I16509">
        <v>340000000</v>
      </c>
      <c r="J16509">
        <v>2.1000000000000001E-2</v>
      </c>
    </row>
    <row r="16510" spans="1:10" customFormat="1" hidden="1" x14ac:dyDescent="0.25">
      <c r="A16510">
        <v>216</v>
      </c>
      <c r="B16510" t="s">
        <v>2188</v>
      </c>
      <c r="C16510" t="s">
        <v>2189</v>
      </c>
      <c r="D16510">
        <v>136622852759759</v>
      </c>
      <c r="E16510">
        <v>3338759628</v>
      </c>
      <c r="F16510">
        <v>96959894647</v>
      </c>
      <c r="G16510">
        <v>55</v>
      </c>
      <c r="H16510">
        <v>1470000000000</v>
      </c>
      <c r="I16510">
        <v>340000000</v>
      </c>
      <c r="J16510">
        <v>0.03</v>
      </c>
    </row>
    <row r="16511" spans="1:10" customFormat="1" hidden="1" x14ac:dyDescent="0.25">
      <c r="A16511">
        <v>223</v>
      </c>
      <c r="B16511" t="s">
        <v>2411</v>
      </c>
      <c r="C16511" t="s">
        <v>2412</v>
      </c>
      <c r="D16511">
        <v>1596260402454</v>
      </c>
      <c r="E16511">
        <v>1</v>
      </c>
      <c r="F16511">
        <v>0</v>
      </c>
      <c r="G16511">
        <v>0</v>
      </c>
      <c r="H16511">
        <v>100000000000</v>
      </c>
      <c r="I16511">
        <v>340000000</v>
      </c>
      <c r="J16511">
        <v>0</v>
      </c>
    </row>
    <row r="16512" spans="1:10" customFormat="1" hidden="1" x14ac:dyDescent="0.25">
      <c r="A16512">
        <v>223</v>
      </c>
      <c r="B16512" t="s">
        <v>2113</v>
      </c>
      <c r="C16512" t="s">
        <v>2114</v>
      </c>
      <c r="D16512">
        <v>50007643786</v>
      </c>
      <c r="E16512">
        <v>1</v>
      </c>
      <c r="F16512">
        <v>0</v>
      </c>
      <c r="G16512">
        <v>0</v>
      </c>
      <c r="H16512">
        <v>50000000000</v>
      </c>
      <c r="I16512">
        <v>340000000</v>
      </c>
      <c r="J16512">
        <v>0.01</v>
      </c>
    </row>
    <row r="16513" spans="1:10" customFormat="1" hidden="1" x14ac:dyDescent="0.25">
      <c r="A16513">
        <v>217</v>
      </c>
      <c r="B16513" t="s">
        <v>244</v>
      </c>
      <c r="C16513" t="s">
        <v>245</v>
      </c>
      <c r="D16513">
        <v>881610472051</v>
      </c>
      <c r="E16513">
        <v>1</v>
      </c>
      <c r="F16513">
        <v>0</v>
      </c>
      <c r="G16513">
        <v>0</v>
      </c>
      <c r="H16513">
        <v>155000000000</v>
      </c>
      <c r="I16513">
        <v>340000000</v>
      </c>
      <c r="J16513">
        <v>0.01</v>
      </c>
    </row>
    <row r="16514" spans="1:10" customFormat="1" hidden="1" x14ac:dyDescent="0.25">
      <c r="A16514">
        <v>223</v>
      </c>
      <c r="B16514" t="s">
        <v>2081</v>
      </c>
      <c r="C16514" t="s">
        <v>2082</v>
      </c>
      <c r="D16514">
        <v>41861244460564</v>
      </c>
      <c r="E16514">
        <v>2680020783</v>
      </c>
      <c r="F16514">
        <v>20970187052</v>
      </c>
      <c r="G16514">
        <v>17</v>
      </c>
      <c r="H16514">
        <v>200000000000</v>
      </c>
      <c r="I16514">
        <v>350000000</v>
      </c>
      <c r="J16514">
        <v>0.1</v>
      </c>
    </row>
    <row r="16515" spans="1:10" customFormat="1" hidden="1" x14ac:dyDescent="0.25">
      <c r="A16515">
        <v>217</v>
      </c>
      <c r="B16515" t="s">
        <v>2011</v>
      </c>
      <c r="C16515" t="s">
        <v>2012</v>
      </c>
      <c r="D16515">
        <v>1392862654314</v>
      </c>
      <c r="E16515">
        <v>1</v>
      </c>
      <c r="F16515">
        <v>0</v>
      </c>
      <c r="G16515">
        <v>0</v>
      </c>
      <c r="H16515">
        <v>113000000000</v>
      </c>
      <c r="I16515">
        <v>340000000</v>
      </c>
      <c r="J16515">
        <v>1.9E-2</v>
      </c>
    </row>
    <row r="16516" spans="1:10" customFormat="1" hidden="1" x14ac:dyDescent="0.25">
      <c r="A16516">
        <v>218</v>
      </c>
      <c r="B16516" t="s">
        <v>2009</v>
      </c>
      <c r="C16516" t="s">
        <v>2010</v>
      </c>
      <c r="D16516">
        <v>2650401694277</v>
      </c>
      <c r="E16516">
        <v>1</v>
      </c>
      <c r="F16516">
        <v>0</v>
      </c>
      <c r="G16516">
        <v>0</v>
      </c>
      <c r="H16516">
        <v>75000000000</v>
      </c>
      <c r="I16516">
        <v>340000000</v>
      </c>
      <c r="J16516">
        <v>1.4999999999999999E-2</v>
      </c>
    </row>
    <row r="16517" spans="1:10" customFormat="1" hidden="1" x14ac:dyDescent="0.25">
      <c r="A16517">
        <v>220</v>
      </c>
      <c r="B16517" t="s">
        <v>2081</v>
      </c>
      <c r="C16517" t="s">
        <v>2082</v>
      </c>
      <c r="D16517">
        <v>39465051014371</v>
      </c>
      <c r="E16517">
        <v>3384530544</v>
      </c>
      <c r="F16517">
        <v>27310774897</v>
      </c>
      <c r="G16517">
        <v>20</v>
      </c>
      <c r="H16517">
        <v>200000000000</v>
      </c>
      <c r="I16517">
        <v>350000000</v>
      </c>
      <c r="J16517">
        <v>0.1</v>
      </c>
    </row>
    <row r="16518" spans="1:10" customFormat="1" hidden="1" x14ac:dyDescent="0.25">
      <c r="A16518">
        <v>221</v>
      </c>
      <c r="B16518" t="s">
        <v>2009</v>
      </c>
      <c r="C16518" t="s">
        <v>2010</v>
      </c>
      <c r="D16518">
        <v>2620195398536</v>
      </c>
      <c r="E16518">
        <v>1</v>
      </c>
      <c r="F16518">
        <v>0</v>
      </c>
      <c r="G16518">
        <v>0</v>
      </c>
      <c r="H16518">
        <v>75000000000</v>
      </c>
      <c r="I16518">
        <v>340000000</v>
      </c>
      <c r="J16518">
        <v>1.4999999999999999E-2</v>
      </c>
    </row>
    <row r="16519" spans="1:10" customFormat="1" hidden="1" x14ac:dyDescent="0.25">
      <c r="A16519">
        <v>221</v>
      </c>
      <c r="B16519" t="s">
        <v>244</v>
      </c>
      <c r="C16519" t="s">
        <v>245</v>
      </c>
      <c r="D16519">
        <v>0</v>
      </c>
      <c r="E16519">
        <v>0</v>
      </c>
      <c r="F16519">
        <v>0</v>
      </c>
      <c r="G16519">
        <v>0</v>
      </c>
      <c r="H16519">
        <v>155000000000</v>
      </c>
      <c r="I16519">
        <v>340000000</v>
      </c>
      <c r="J16519">
        <v>0.01</v>
      </c>
    </row>
    <row r="16520" spans="1:10" customFormat="1" hidden="1" x14ac:dyDescent="0.25">
      <c r="A16520">
        <v>221</v>
      </c>
      <c r="B16520" t="s">
        <v>2081</v>
      </c>
      <c r="C16520" t="s">
        <v>2082</v>
      </c>
      <c r="D16520">
        <v>39582818489363</v>
      </c>
      <c r="E16520">
        <v>3426111147</v>
      </c>
      <c r="F16520">
        <v>27685000330</v>
      </c>
      <c r="G16520">
        <v>21</v>
      </c>
      <c r="H16520">
        <v>200000000000</v>
      </c>
      <c r="I16520">
        <v>350000000</v>
      </c>
      <c r="J16520">
        <v>0.1</v>
      </c>
    </row>
    <row r="16521" spans="1:10" customFormat="1" hidden="1" x14ac:dyDescent="0.25">
      <c r="A16521">
        <v>222</v>
      </c>
      <c r="B16521" t="s">
        <v>2009</v>
      </c>
      <c r="C16521" t="s">
        <v>2010</v>
      </c>
      <c r="D16521">
        <v>2629304522310</v>
      </c>
      <c r="E16521">
        <v>356366189</v>
      </c>
      <c r="F16521">
        <v>1074713088</v>
      </c>
      <c r="G16521">
        <v>1</v>
      </c>
      <c r="H16521">
        <v>75000000000</v>
      </c>
      <c r="I16521">
        <v>340000000</v>
      </c>
      <c r="J16521">
        <v>1.4999999999999999E-2</v>
      </c>
    </row>
    <row r="16522" spans="1:10" customFormat="1" hidden="1" x14ac:dyDescent="0.25">
      <c r="A16522">
        <v>211</v>
      </c>
      <c r="B16522" t="s">
        <v>1882</v>
      </c>
      <c r="C16522" t="s">
        <v>1883</v>
      </c>
      <c r="D16522">
        <v>5291126384885</v>
      </c>
      <c r="E16522">
        <v>1</v>
      </c>
      <c r="F16522">
        <v>0</v>
      </c>
      <c r="G16522">
        <v>0</v>
      </c>
      <c r="H16522">
        <v>500000000</v>
      </c>
      <c r="I16522">
        <v>340000000</v>
      </c>
      <c r="J16522">
        <v>0.03</v>
      </c>
    </row>
    <row r="16523" spans="1:10" customFormat="1" hidden="1" x14ac:dyDescent="0.25">
      <c r="A16523">
        <v>211</v>
      </c>
      <c r="B16523" t="s">
        <v>1203</v>
      </c>
      <c r="C16523" t="s">
        <v>1204</v>
      </c>
      <c r="D16523">
        <v>5185340580222</v>
      </c>
      <c r="E16523">
        <v>1</v>
      </c>
      <c r="F16523">
        <v>0</v>
      </c>
      <c r="G16523">
        <v>0</v>
      </c>
      <c r="H16523">
        <v>40000000000</v>
      </c>
      <c r="I16523">
        <v>340000000</v>
      </c>
      <c r="J16523">
        <v>3.2500000000000001E-2</v>
      </c>
    </row>
    <row r="16524" spans="1:10" customFormat="1" hidden="1" x14ac:dyDescent="0.25">
      <c r="A16524">
        <v>212</v>
      </c>
      <c r="B16524" t="s">
        <v>2330</v>
      </c>
      <c r="C16524" t="s">
        <v>2331</v>
      </c>
      <c r="D16524">
        <v>101079860125</v>
      </c>
      <c r="E16524">
        <v>1</v>
      </c>
      <c r="F16524">
        <v>0</v>
      </c>
      <c r="G16524">
        <v>0</v>
      </c>
      <c r="H16524">
        <v>10000000</v>
      </c>
      <c r="I16524">
        <v>340000000</v>
      </c>
      <c r="J16524">
        <v>0.1</v>
      </c>
    </row>
    <row r="16525" spans="1:10" customFormat="1" hidden="1" x14ac:dyDescent="0.25">
      <c r="A16525">
        <v>212</v>
      </c>
      <c r="B16525" t="s">
        <v>2217</v>
      </c>
      <c r="C16525" t="s">
        <v>2218</v>
      </c>
      <c r="D16525">
        <v>1063969448074</v>
      </c>
      <c r="E16525">
        <v>1</v>
      </c>
      <c r="F16525">
        <v>0</v>
      </c>
      <c r="G16525">
        <v>0</v>
      </c>
      <c r="H16525">
        <v>56500000000</v>
      </c>
      <c r="I16525">
        <v>340000000</v>
      </c>
      <c r="J16525">
        <v>0.02</v>
      </c>
    </row>
    <row r="16526" spans="1:10" customFormat="1" hidden="1" x14ac:dyDescent="0.25">
      <c r="A16526">
        <v>213</v>
      </c>
      <c r="B16526" t="s">
        <v>1402</v>
      </c>
      <c r="C16526" t="s">
        <v>1403</v>
      </c>
      <c r="D16526">
        <v>194245284265</v>
      </c>
      <c r="E16526">
        <v>1</v>
      </c>
      <c r="F16526">
        <v>0</v>
      </c>
      <c r="G16526">
        <v>0</v>
      </c>
      <c r="H16526">
        <v>1000000000</v>
      </c>
      <c r="I16526">
        <v>340000000</v>
      </c>
      <c r="J16526">
        <v>0.01</v>
      </c>
    </row>
    <row r="16527" spans="1:10" customFormat="1" hidden="1" x14ac:dyDescent="0.25">
      <c r="A16527">
        <v>221</v>
      </c>
      <c r="B16527" t="s">
        <v>598</v>
      </c>
      <c r="C16527" t="s">
        <v>599</v>
      </c>
      <c r="D16527">
        <v>1711549863253</v>
      </c>
      <c r="E16527">
        <v>1</v>
      </c>
      <c r="F16527">
        <v>0</v>
      </c>
      <c r="G16527">
        <v>0</v>
      </c>
      <c r="H16527">
        <v>580000000000</v>
      </c>
      <c r="I16527">
        <v>345000000</v>
      </c>
      <c r="J16527">
        <v>1.7399999999999999E-2</v>
      </c>
    </row>
    <row r="16528" spans="1:10" customFormat="1" hidden="1" x14ac:dyDescent="0.25">
      <c r="A16528">
        <v>223</v>
      </c>
      <c r="B16528" t="s">
        <v>1873</v>
      </c>
      <c r="C16528" t="s">
        <v>1874</v>
      </c>
      <c r="D16528">
        <v>18756469188094</v>
      </c>
      <c r="E16528">
        <v>872584031</v>
      </c>
      <c r="F16528">
        <v>17220217013</v>
      </c>
      <c r="G16528">
        <v>13</v>
      </c>
      <c r="H16528">
        <v>500000000000</v>
      </c>
      <c r="I16528">
        <v>340000000</v>
      </c>
      <c r="J16528">
        <v>0.03</v>
      </c>
    </row>
    <row r="16529" spans="1:13" hidden="1" x14ac:dyDescent="0.25">
      <c r="A16529">
        <v>218</v>
      </c>
      <c r="B16529" t="s">
        <v>1882</v>
      </c>
      <c r="C16529" t="s">
        <v>1883</v>
      </c>
      <c r="D16529">
        <v>7809371506948</v>
      </c>
      <c r="E16529">
        <v>626986737</v>
      </c>
      <c r="F16529">
        <v>9279237842</v>
      </c>
      <c r="G16529">
        <v>6</v>
      </c>
      <c r="H16529">
        <v>10500000000</v>
      </c>
      <c r="I16529">
        <v>340000000</v>
      </c>
      <c r="J16529">
        <v>0.03</v>
      </c>
      <c r="M16529"/>
    </row>
    <row r="16530" spans="1:13" hidden="1" x14ac:dyDescent="0.25">
      <c r="A16530">
        <v>222</v>
      </c>
      <c r="B16530" t="s">
        <v>1873</v>
      </c>
      <c r="C16530" t="s">
        <v>1874</v>
      </c>
      <c r="D16530">
        <v>18536630383973</v>
      </c>
      <c r="E16530">
        <v>759374678</v>
      </c>
      <c r="F16530">
        <v>13559781280</v>
      </c>
      <c r="G16530">
        <v>10</v>
      </c>
      <c r="H16530">
        <v>500000000000</v>
      </c>
      <c r="I16530">
        <v>340000000</v>
      </c>
      <c r="J16530">
        <v>0.03</v>
      </c>
      <c r="M16530"/>
    </row>
    <row r="16531" spans="1:13" x14ac:dyDescent="0.25">
      <c r="A16531">
        <v>224</v>
      </c>
      <c r="B16531" t="s">
        <v>1274</v>
      </c>
      <c r="C16531" t="s">
        <v>1275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 s="127">
        <v>0</v>
      </c>
    </row>
    <row r="16532" spans="1:13" hidden="1" x14ac:dyDescent="0.25">
      <c r="A16532">
        <v>213</v>
      </c>
      <c r="B16532" t="s">
        <v>1426</v>
      </c>
      <c r="C16532" t="s">
        <v>1427</v>
      </c>
      <c r="D16532">
        <v>122953072403903</v>
      </c>
      <c r="E16532">
        <v>3002910086</v>
      </c>
      <c r="F16532">
        <v>94170183965</v>
      </c>
      <c r="G16532">
        <v>47</v>
      </c>
      <c r="H16532">
        <v>1000000000000</v>
      </c>
      <c r="I16532">
        <v>340000000</v>
      </c>
      <c r="J16532">
        <v>2.75E-2</v>
      </c>
      <c r="M16532"/>
    </row>
    <row r="16533" spans="1:13" hidden="1" x14ac:dyDescent="0.25">
      <c r="A16533">
        <v>219</v>
      </c>
      <c r="B16533" t="s">
        <v>1882</v>
      </c>
      <c r="C16533" t="s">
        <v>1883</v>
      </c>
      <c r="D16533">
        <v>7814831041484</v>
      </c>
      <c r="E16533">
        <v>427013741</v>
      </c>
      <c r="F16533">
        <v>2813444302</v>
      </c>
      <c r="G16533">
        <v>2</v>
      </c>
      <c r="H16533">
        <v>10500000000</v>
      </c>
      <c r="I16533">
        <v>340000000</v>
      </c>
      <c r="J16533">
        <v>0.03</v>
      </c>
      <c r="M16533"/>
    </row>
    <row r="16534" spans="1:13" hidden="1" x14ac:dyDescent="0.25">
      <c r="A16534">
        <v>218</v>
      </c>
      <c r="B16534" t="s">
        <v>1368</v>
      </c>
      <c r="C16534" t="s">
        <v>1369</v>
      </c>
      <c r="D16534">
        <v>164710186702</v>
      </c>
      <c r="E16534">
        <v>1</v>
      </c>
      <c r="F16534">
        <v>0</v>
      </c>
      <c r="G16534">
        <v>0</v>
      </c>
      <c r="H16534">
        <v>0</v>
      </c>
      <c r="I16534">
        <v>340000000</v>
      </c>
      <c r="J16534">
        <v>9.9900000000000006E-3</v>
      </c>
      <c r="M16534"/>
    </row>
    <row r="16535" spans="1:13" hidden="1" x14ac:dyDescent="0.25">
      <c r="A16535">
        <v>219</v>
      </c>
      <c r="B16535" t="s">
        <v>1107</v>
      </c>
      <c r="C16535" t="s">
        <v>1108</v>
      </c>
      <c r="D16535">
        <v>31349443169</v>
      </c>
      <c r="E16535">
        <v>1</v>
      </c>
      <c r="F16535">
        <v>0</v>
      </c>
      <c r="G16535">
        <v>0</v>
      </c>
      <c r="H16535">
        <v>50000000</v>
      </c>
      <c r="I16535">
        <v>340000000</v>
      </c>
      <c r="J16535">
        <v>5.0000000000000001E-3</v>
      </c>
      <c r="M16535"/>
    </row>
    <row r="16536" spans="1:13" hidden="1" x14ac:dyDescent="0.25">
      <c r="A16536">
        <v>213</v>
      </c>
      <c r="B16536" t="s">
        <v>363</v>
      </c>
      <c r="C16536" t="s">
        <v>364</v>
      </c>
      <c r="D16536">
        <v>2711612946556</v>
      </c>
      <c r="E16536">
        <v>374515885</v>
      </c>
      <c r="F16536">
        <v>1691278376</v>
      </c>
      <c r="G16536">
        <v>1</v>
      </c>
      <c r="H16536">
        <v>500000000000</v>
      </c>
      <c r="I16536">
        <v>340000000</v>
      </c>
      <c r="J16536">
        <v>0.02</v>
      </c>
      <c r="M16536"/>
    </row>
    <row r="16537" spans="1:13" hidden="1" x14ac:dyDescent="0.25">
      <c r="A16537">
        <v>222</v>
      </c>
      <c r="B16537" t="s">
        <v>2041</v>
      </c>
      <c r="C16537" t="s">
        <v>2042</v>
      </c>
      <c r="D16537">
        <v>803555077321</v>
      </c>
      <c r="E16537">
        <v>1</v>
      </c>
      <c r="F16537">
        <v>0</v>
      </c>
      <c r="G16537">
        <v>0</v>
      </c>
      <c r="H16537">
        <v>25000000000</v>
      </c>
      <c r="I16537">
        <v>340000000</v>
      </c>
      <c r="J16537">
        <v>0.02</v>
      </c>
      <c r="M16537"/>
    </row>
    <row r="16538" spans="1:13" hidden="1" x14ac:dyDescent="0.25">
      <c r="A16538">
        <v>223</v>
      </c>
      <c r="B16538" t="s">
        <v>1107</v>
      </c>
      <c r="C16538" t="s">
        <v>1108</v>
      </c>
      <c r="D16538">
        <v>778936092</v>
      </c>
      <c r="E16538">
        <v>1</v>
      </c>
      <c r="F16538">
        <v>0</v>
      </c>
      <c r="G16538">
        <v>0</v>
      </c>
      <c r="H16538">
        <v>50000000</v>
      </c>
      <c r="I16538">
        <v>340000000</v>
      </c>
      <c r="J16538">
        <v>5.0000000000000001E-3</v>
      </c>
      <c r="M16538"/>
    </row>
    <row r="16539" spans="1:13" hidden="1" x14ac:dyDescent="0.25">
      <c r="A16539">
        <v>222</v>
      </c>
      <c r="B16539" t="s">
        <v>1309</v>
      </c>
      <c r="D16539">
        <v>97620466</v>
      </c>
      <c r="E16539">
        <v>1</v>
      </c>
      <c r="F16539">
        <v>0</v>
      </c>
      <c r="G16539">
        <v>0</v>
      </c>
      <c r="H16539">
        <v>100000000</v>
      </c>
      <c r="I16539">
        <v>345000000</v>
      </c>
      <c r="J16539">
        <v>0.15</v>
      </c>
      <c r="M16539"/>
    </row>
    <row r="16540" spans="1:13" hidden="1" x14ac:dyDescent="0.25">
      <c r="A16540">
        <v>222</v>
      </c>
      <c r="B16540" t="s">
        <v>1203</v>
      </c>
      <c r="C16540" t="s">
        <v>1204</v>
      </c>
      <c r="D16540">
        <v>35417268298801</v>
      </c>
      <c r="E16540">
        <v>1166092543</v>
      </c>
      <c r="F16540">
        <v>24592139554</v>
      </c>
      <c r="G16540">
        <v>18</v>
      </c>
      <c r="H16540">
        <v>40000000000</v>
      </c>
      <c r="I16540">
        <v>340000000</v>
      </c>
      <c r="J16540">
        <v>3.2500000000000001E-2</v>
      </c>
      <c r="M16540"/>
    </row>
    <row r="16541" spans="1:13" hidden="1" x14ac:dyDescent="0.25">
      <c r="A16541">
        <v>218</v>
      </c>
      <c r="B16541" t="s">
        <v>2217</v>
      </c>
      <c r="C16541" t="s">
        <v>2218</v>
      </c>
      <c r="D16541">
        <v>1402090984331</v>
      </c>
      <c r="E16541">
        <v>366222789</v>
      </c>
      <c r="F16541">
        <v>1284916664</v>
      </c>
      <c r="G16541">
        <v>1</v>
      </c>
      <c r="H16541">
        <v>56500000000</v>
      </c>
      <c r="I16541">
        <v>340000000</v>
      </c>
      <c r="J16541">
        <v>0.02</v>
      </c>
      <c r="M16541"/>
    </row>
    <row r="16542" spans="1:13" hidden="1" x14ac:dyDescent="0.25">
      <c r="A16542">
        <v>217</v>
      </c>
      <c r="B16542" t="s">
        <v>1426</v>
      </c>
      <c r="C16542" t="s">
        <v>1427</v>
      </c>
      <c r="D16542">
        <v>159204565759263</v>
      </c>
      <c r="E16542">
        <v>4067760935</v>
      </c>
      <c r="F16542">
        <v>131827182179</v>
      </c>
      <c r="G16542">
        <v>78</v>
      </c>
      <c r="H16542">
        <v>1000000000000</v>
      </c>
      <c r="I16542">
        <v>340000000</v>
      </c>
      <c r="J16542">
        <v>2.75E-2</v>
      </c>
      <c r="M16542"/>
    </row>
    <row r="16543" spans="1:13" hidden="1" x14ac:dyDescent="0.25">
      <c r="A16543">
        <v>213</v>
      </c>
      <c r="B16543" t="s">
        <v>1559</v>
      </c>
      <c r="C16543" t="s">
        <v>1560</v>
      </c>
      <c r="D16543">
        <v>259014089628</v>
      </c>
      <c r="E16543">
        <v>1</v>
      </c>
      <c r="F16543">
        <v>0</v>
      </c>
      <c r="G16543">
        <v>0</v>
      </c>
      <c r="H16543">
        <v>220000000000</v>
      </c>
      <c r="I16543">
        <v>340000000</v>
      </c>
      <c r="J16543">
        <v>0.03</v>
      </c>
      <c r="M16543"/>
    </row>
    <row r="16544" spans="1:13" hidden="1" x14ac:dyDescent="0.25">
      <c r="A16544">
        <v>220</v>
      </c>
      <c r="B16544" t="s">
        <v>1426</v>
      </c>
      <c r="C16544" t="s">
        <v>1427</v>
      </c>
      <c r="D16544">
        <v>159456570029621</v>
      </c>
      <c r="E16544">
        <v>3753193245</v>
      </c>
      <c r="F16544">
        <v>120702924764</v>
      </c>
      <c r="G16544">
        <v>81</v>
      </c>
      <c r="H16544">
        <v>1000000000000</v>
      </c>
      <c r="I16544">
        <v>340000000</v>
      </c>
      <c r="J16544">
        <v>2.75E-2</v>
      </c>
      <c r="M16544"/>
    </row>
    <row r="16545" spans="1:13" x14ac:dyDescent="0.25">
      <c r="A16545">
        <v>224</v>
      </c>
      <c r="B16545" t="s">
        <v>1386</v>
      </c>
      <c r="C16545" t="s">
        <v>1387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 s="127">
        <v>0</v>
      </c>
    </row>
    <row r="16546" spans="1:13" hidden="1" x14ac:dyDescent="0.25">
      <c r="A16546">
        <v>216</v>
      </c>
      <c r="B16546" t="s">
        <v>363</v>
      </c>
      <c r="C16546" t="s">
        <v>364</v>
      </c>
      <c r="D16546">
        <v>1216763837717</v>
      </c>
      <c r="E16546">
        <v>369612090</v>
      </c>
      <c r="F16546">
        <v>1450992450</v>
      </c>
      <c r="G16546">
        <v>1</v>
      </c>
      <c r="H16546">
        <v>500000000000</v>
      </c>
      <c r="I16546">
        <v>340000000</v>
      </c>
      <c r="J16546">
        <v>0.02</v>
      </c>
      <c r="M16546"/>
    </row>
    <row r="16547" spans="1:13" hidden="1" x14ac:dyDescent="0.25">
      <c r="A16547">
        <v>222</v>
      </c>
      <c r="B16547" t="s">
        <v>1828</v>
      </c>
      <c r="C16547" t="s">
        <v>1829</v>
      </c>
      <c r="D16547">
        <v>541803410652</v>
      </c>
      <c r="E16547">
        <v>1</v>
      </c>
      <c r="F16547">
        <v>0</v>
      </c>
      <c r="G16547">
        <v>0</v>
      </c>
      <c r="H16547">
        <v>530000000000</v>
      </c>
      <c r="I16547">
        <v>340000000</v>
      </c>
      <c r="J16547">
        <v>1.9E-2</v>
      </c>
      <c r="M16547"/>
    </row>
    <row r="16548" spans="1:13" hidden="1" x14ac:dyDescent="0.25">
      <c r="A16548">
        <v>214</v>
      </c>
      <c r="B16548" t="s">
        <v>1169</v>
      </c>
      <c r="C16548" t="s">
        <v>1170</v>
      </c>
      <c r="D16548">
        <v>487397909048</v>
      </c>
      <c r="E16548">
        <v>389244918</v>
      </c>
      <c r="F16548">
        <v>1592252368</v>
      </c>
      <c r="G16548">
        <v>1</v>
      </c>
      <c r="H16548">
        <v>20000000000</v>
      </c>
      <c r="I16548">
        <v>340000000</v>
      </c>
      <c r="J16548">
        <v>0.03</v>
      </c>
      <c r="M16548"/>
    </row>
    <row r="16549" spans="1:13" hidden="1" x14ac:dyDescent="0.25">
      <c r="A16549">
        <v>217</v>
      </c>
      <c r="B16549" t="s">
        <v>363</v>
      </c>
      <c r="C16549" t="s">
        <v>364</v>
      </c>
      <c r="D16549">
        <v>1174714019757</v>
      </c>
      <c r="E16549">
        <v>1</v>
      </c>
      <c r="F16549">
        <v>0</v>
      </c>
      <c r="G16549">
        <v>0</v>
      </c>
      <c r="H16549">
        <v>500000000000</v>
      </c>
      <c r="I16549">
        <v>340000000</v>
      </c>
      <c r="J16549">
        <v>0.02</v>
      </c>
      <c r="M16549"/>
    </row>
    <row r="16550" spans="1:13" hidden="1" x14ac:dyDescent="0.25">
      <c r="A16550">
        <v>221</v>
      </c>
      <c r="B16550" t="s">
        <v>1920</v>
      </c>
      <c r="C16550" t="s">
        <v>1921</v>
      </c>
      <c r="D16550">
        <v>24836235386176</v>
      </c>
      <c r="E16550">
        <v>1410743446</v>
      </c>
      <c r="F16550">
        <v>20810189357</v>
      </c>
      <c r="G16550">
        <v>15</v>
      </c>
      <c r="H16550">
        <v>158900000000</v>
      </c>
      <c r="I16550">
        <v>340000000</v>
      </c>
      <c r="J16550">
        <v>4.8934999999999999E-2</v>
      </c>
      <c r="M16550"/>
    </row>
    <row r="16551" spans="1:13" hidden="1" x14ac:dyDescent="0.25">
      <c r="A16551">
        <v>215</v>
      </c>
      <c r="B16551" t="s">
        <v>1169</v>
      </c>
      <c r="C16551" t="s">
        <v>1170</v>
      </c>
      <c r="D16551">
        <v>219339945713</v>
      </c>
      <c r="E16551">
        <v>1</v>
      </c>
      <c r="F16551">
        <v>0</v>
      </c>
      <c r="G16551">
        <v>0</v>
      </c>
      <c r="H16551">
        <v>20000000000</v>
      </c>
      <c r="I16551">
        <v>340000000</v>
      </c>
      <c r="J16551">
        <v>0.03</v>
      </c>
      <c r="M16551"/>
    </row>
    <row r="16552" spans="1:13" hidden="1" x14ac:dyDescent="0.25">
      <c r="A16552">
        <v>218</v>
      </c>
      <c r="B16552" t="s">
        <v>1203</v>
      </c>
      <c r="C16552" t="s">
        <v>1204</v>
      </c>
      <c r="D16552">
        <v>18112514916498</v>
      </c>
      <c r="E16552">
        <v>1241186100</v>
      </c>
      <c r="F16552">
        <v>26827616978</v>
      </c>
      <c r="G16552">
        <v>17</v>
      </c>
      <c r="H16552">
        <v>40000000000</v>
      </c>
      <c r="I16552">
        <v>340000000</v>
      </c>
      <c r="J16552">
        <v>3.2500000000000001E-2</v>
      </c>
      <c r="M16552"/>
    </row>
    <row r="16553" spans="1:13" hidden="1" x14ac:dyDescent="0.25">
      <c r="A16553">
        <v>216</v>
      </c>
      <c r="B16553" t="s">
        <v>598</v>
      </c>
      <c r="C16553" t="s">
        <v>599</v>
      </c>
      <c r="D16553">
        <v>3127667221806</v>
      </c>
      <c r="E16553">
        <v>370683503</v>
      </c>
      <c r="F16553">
        <v>1450379901</v>
      </c>
      <c r="G16553">
        <v>1</v>
      </c>
      <c r="H16553">
        <v>580000000000</v>
      </c>
      <c r="I16553">
        <v>345000000</v>
      </c>
      <c r="J16553">
        <v>1.7399999999999999E-2</v>
      </c>
      <c r="M16553"/>
    </row>
    <row r="16554" spans="1:13" hidden="1" x14ac:dyDescent="0.25">
      <c r="A16554">
        <v>217</v>
      </c>
      <c r="B16554" t="s">
        <v>1573</v>
      </c>
      <c r="C16554" t="s">
        <v>1574</v>
      </c>
      <c r="D16554">
        <v>422955703483</v>
      </c>
      <c r="E16554">
        <v>1</v>
      </c>
      <c r="F16554">
        <v>0</v>
      </c>
      <c r="G16554">
        <v>0</v>
      </c>
      <c r="H16554">
        <v>24000000000</v>
      </c>
      <c r="I16554">
        <v>340000000</v>
      </c>
      <c r="J16554">
        <v>3.5000000000000003E-2</v>
      </c>
      <c r="M16554"/>
    </row>
    <row r="16555" spans="1:13" hidden="1" x14ac:dyDescent="0.25">
      <c r="A16555">
        <v>217</v>
      </c>
      <c r="B16555" t="s">
        <v>2198</v>
      </c>
      <c r="C16555" t="s">
        <v>2199</v>
      </c>
      <c r="D16555">
        <v>81306654800059</v>
      </c>
      <c r="E16555">
        <v>3889817342</v>
      </c>
      <c r="F16555">
        <v>67446529511</v>
      </c>
      <c r="G16555">
        <v>41</v>
      </c>
      <c r="H16555">
        <v>50000000000</v>
      </c>
      <c r="I16555">
        <v>340000000</v>
      </c>
      <c r="J16555">
        <v>0.05</v>
      </c>
      <c r="M16555"/>
    </row>
    <row r="16556" spans="1:13" hidden="1" x14ac:dyDescent="0.25">
      <c r="A16556">
        <v>219</v>
      </c>
      <c r="B16556" t="s">
        <v>1402</v>
      </c>
      <c r="C16556" t="s">
        <v>1403</v>
      </c>
      <c r="D16556">
        <v>777041137665</v>
      </c>
      <c r="E16556">
        <v>1</v>
      </c>
      <c r="F16556">
        <v>0</v>
      </c>
      <c r="G16556">
        <v>0</v>
      </c>
      <c r="H16556">
        <v>1000000000</v>
      </c>
      <c r="I16556">
        <v>340000000</v>
      </c>
      <c r="J16556">
        <v>0.01</v>
      </c>
      <c r="M16556"/>
    </row>
    <row r="16557" spans="1:13" hidden="1" x14ac:dyDescent="0.25">
      <c r="A16557">
        <v>223</v>
      </c>
      <c r="B16557" t="s">
        <v>1920</v>
      </c>
      <c r="C16557" t="s">
        <v>1921</v>
      </c>
      <c r="D16557">
        <v>27191803725477</v>
      </c>
      <c r="E16557">
        <v>799879231</v>
      </c>
      <c r="F16557">
        <v>8937877619</v>
      </c>
      <c r="G16557">
        <v>7</v>
      </c>
      <c r="H16557">
        <v>158900000000</v>
      </c>
      <c r="I16557">
        <v>340000000</v>
      </c>
      <c r="J16557">
        <v>4.8934999999999999E-2</v>
      </c>
      <c r="M16557"/>
    </row>
    <row r="16558" spans="1:13" hidden="1" x14ac:dyDescent="0.25">
      <c r="A16558">
        <v>218</v>
      </c>
      <c r="B16558" t="s">
        <v>1828</v>
      </c>
      <c r="C16558" t="s">
        <v>1829</v>
      </c>
      <c r="D16558">
        <v>3976275910852</v>
      </c>
      <c r="E16558">
        <v>1</v>
      </c>
      <c r="F16558">
        <v>0</v>
      </c>
      <c r="G16558">
        <v>0</v>
      </c>
      <c r="H16558">
        <v>530000000000</v>
      </c>
      <c r="I16558">
        <v>340000000</v>
      </c>
      <c r="J16558">
        <v>1.9E-2</v>
      </c>
      <c r="M16558"/>
    </row>
    <row r="16559" spans="1:13" hidden="1" x14ac:dyDescent="0.25">
      <c r="A16559">
        <v>221</v>
      </c>
      <c r="B16559" t="s">
        <v>1559</v>
      </c>
      <c r="C16559" t="s">
        <v>1560</v>
      </c>
      <c r="D16559">
        <v>0</v>
      </c>
      <c r="E16559">
        <v>0</v>
      </c>
      <c r="F16559">
        <v>0</v>
      </c>
      <c r="G16559">
        <v>0</v>
      </c>
      <c r="H16559">
        <v>199500000000</v>
      </c>
      <c r="I16559">
        <v>340000000</v>
      </c>
      <c r="J16559">
        <v>0.01</v>
      </c>
      <c r="M16559"/>
    </row>
    <row r="16560" spans="1:13" hidden="1" x14ac:dyDescent="0.25">
      <c r="A16560">
        <v>223</v>
      </c>
      <c r="B16560" t="s">
        <v>1559</v>
      </c>
      <c r="C16560" t="s">
        <v>1560</v>
      </c>
      <c r="D16560">
        <v>0</v>
      </c>
      <c r="E16560">
        <v>0</v>
      </c>
      <c r="F16560">
        <v>0</v>
      </c>
      <c r="G16560">
        <v>0</v>
      </c>
      <c r="H16560">
        <v>199500000000</v>
      </c>
      <c r="I16560">
        <v>340000000</v>
      </c>
      <c r="J16560">
        <v>0.01</v>
      </c>
      <c r="M16560"/>
    </row>
    <row r="16561" spans="1:10" customFormat="1" hidden="1" x14ac:dyDescent="0.25">
      <c r="A16561">
        <v>211</v>
      </c>
      <c r="B16561" t="s">
        <v>1519</v>
      </c>
      <c r="C16561" t="s">
        <v>1520</v>
      </c>
      <c r="D16561">
        <v>4710163069066</v>
      </c>
      <c r="E16561">
        <v>1</v>
      </c>
      <c r="F16561">
        <v>0</v>
      </c>
      <c r="G16561">
        <v>0</v>
      </c>
      <c r="H16561">
        <v>300000000000</v>
      </c>
      <c r="I16561">
        <v>340000000</v>
      </c>
      <c r="J16561">
        <v>0.01</v>
      </c>
    </row>
    <row r="16562" spans="1:10" customFormat="1" hidden="1" x14ac:dyDescent="0.25">
      <c r="A16562">
        <v>211</v>
      </c>
      <c r="B16562" t="s">
        <v>1822</v>
      </c>
      <c r="C16562" t="s">
        <v>1823</v>
      </c>
      <c r="D16562">
        <v>1062352145435</v>
      </c>
      <c r="E16562">
        <v>358712047</v>
      </c>
      <c r="F16562">
        <v>461084043</v>
      </c>
      <c r="G16562">
        <v>1</v>
      </c>
      <c r="H16562">
        <v>100000000000</v>
      </c>
      <c r="I16562">
        <v>340000000</v>
      </c>
      <c r="J16562">
        <v>3.9E-2</v>
      </c>
    </row>
    <row r="16563" spans="1:10" customFormat="1" hidden="1" x14ac:dyDescent="0.25">
      <c r="A16563">
        <v>212</v>
      </c>
      <c r="B16563" t="s">
        <v>1930</v>
      </c>
      <c r="C16563" t="s">
        <v>1931</v>
      </c>
      <c r="D16563">
        <v>18377282417682</v>
      </c>
      <c r="E16563">
        <v>478162780</v>
      </c>
      <c r="F16563">
        <v>13678115226</v>
      </c>
      <c r="G16563">
        <v>9</v>
      </c>
      <c r="H16563">
        <v>3000000000</v>
      </c>
      <c r="I16563">
        <v>340000000</v>
      </c>
      <c r="J16563">
        <v>0.01</v>
      </c>
    </row>
    <row r="16564" spans="1:10" customFormat="1" hidden="1" x14ac:dyDescent="0.25">
      <c r="A16564">
        <v>216</v>
      </c>
      <c r="B16564" t="s">
        <v>1842</v>
      </c>
      <c r="C16564" t="s">
        <v>1198</v>
      </c>
      <c r="D16564">
        <v>0</v>
      </c>
      <c r="E16564">
        <v>0</v>
      </c>
      <c r="F16564">
        <v>0</v>
      </c>
      <c r="G16564">
        <v>0</v>
      </c>
      <c r="H16564">
        <v>1000000000</v>
      </c>
      <c r="I16564">
        <v>340000000</v>
      </c>
      <c r="J16564">
        <v>0.03</v>
      </c>
    </row>
    <row r="16565" spans="1:10" customFormat="1" hidden="1" x14ac:dyDescent="0.25">
      <c r="A16565">
        <v>217</v>
      </c>
      <c r="B16565" t="s">
        <v>1842</v>
      </c>
      <c r="C16565" t="s">
        <v>1198</v>
      </c>
      <c r="D16565">
        <v>0</v>
      </c>
      <c r="E16565">
        <v>0</v>
      </c>
      <c r="F16565">
        <v>0</v>
      </c>
      <c r="G16565">
        <v>0</v>
      </c>
      <c r="H16565">
        <v>1000000000</v>
      </c>
      <c r="I16565">
        <v>340000000</v>
      </c>
      <c r="J16565">
        <v>0.03</v>
      </c>
    </row>
    <row r="16566" spans="1:10" customFormat="1" hidden="1" x14ac:dyDescent="0.25">
      <c r="A16566">
        <v>223</v>
      </c>
      <c r="B16566" t="s">
        <v>1842</v>
      </c>
      <c r="C16566" t="s">
        <v>1198</v>
      </c>
      <c r="D16566">
        <v>0</v>
      </c>
      <c r="E16566">
        <v>0</v>
      </c>
      <c r="F16566">
        <v>0</v>
      </c>
      <c r="G16566">
        <v>0</v>
      </c>
      <c r="H16566">
        <v>1000000000</v>
      </c>
      <c r="I16566">
        <v>340000000</v>
      </c>
      <c r="J16566">
        <v>0.03</v>
      </c>
    </row>
    <row r="16567" spans="1:10" customFormat="1" hidden="1" x14ac:dyDescent="0.25">
      <c r="A16567">
        <v>212</v>
      </c>
      <c r="B16567" t="s">
        <v>2445</v>
      </c>
      <c r="C16567" t="s">
        <v>2446</v>
      </c>
      <c r="D16567">
        <v>429010950233</v>
      </c>
      <c r="E16567">
        <v>1</v>
      </c>
      <c r="F16567">
        <v>0</v>
      </c>
      <c r="G16567">
        <v>0</v>
      </c>
      <c r="H16567">
        <v>5000000000</v>
      </c>
      <c r="I16567">
        <v>345000000</v>
      </c>
      <c r="J16567">
        <v>1.4999999999999999E-2</v>
      </c>
    </row>
    <row r="16568" spans="1:10" customFormat="1" hidden="1" x14ac:dyDescent="0.25">
      <c r="A16568">
        <v>212</v>
      </c>
      <c r="B16568" t="s">
        <v>2456</v>
      </c>
      <c r="C16568" t="s">
        <v>2457</v>
      </c>
      <c r="D16568">
        <v>3401978432825</v>
      </c>
      <c r="E16568">
        <v>385633239</v>
      </c>
      <c r="F16568">
        <v>2236028721</v>
      </c>
      <c r="G16568">
        <v>3</v>
      </c>
      <c r="H16568">
        <v>321000000000</v>
      </c>
      <c r="I16568">
        <v>340000000</v>
      </c>
      <c r="J16568">
        <v>0.02</v>
      </c>
    </row>
    <row r="16569" spans="1:10" customFormat="1" hidden="1" x14ac:dyDescent="0.25">
      <c r="A16569">
        <v>213</v>
      </c>
      <c r="B16569" t="s">
        <v>1854</v>
      </c>
      <c r="C16569" t="s">
        <v>1855</v>
      </c>
      <c r="D16569">
        <v>1333355885</v>
      </c>
      <c r="E16569">
        <v>1</v>
      </c>
      <c r="F16569">
        <v>0</v>
      </c>
      <c r="G16569">
        <v>0</v>
      </c>
      <c r="H16569">
        <v>69400000000</v>
      </c>
      <c r="I16569">
        <v>340000000</v>
      </c>
      <c r="J16569">
        <v>0.04</v>
      </c>
    </row>
    <row r="16570" spans="1:10" customFormat="1" hidden="1" x14ac:dyDescent="0.25">
      <c r="A16570">
        <v>221</v>
      </c>
      <c r="B16570" t="s">
        <v>1496</v>
      </c>
      <c r="C16570" t="s">
        <v>1497</v>
      </c>
      <c r="D16570">
        <v>117395548085366</v>
      </c>
      <c r="E16570">
        <v>1180939447</v>
      </c>
      <c r="F16570">
        <v>83253005328</v>
      </c>
      <c r="G16570">
        <v>57</v>
      </c>
      <c r="H16570">
        <v>111000000000</v>
      </c>
      <c r="I16570">
        <v>340000000</v>
      </c>
      <c r="J16570">
        <v>0.01</v>
      </c>
    </row>
    <row r="16571" spans="1:10" customFormat="1" hidden="1" x14ac:dyDescent="0.25">
      <c r="A16571">
        <v>222</v>
      </c>
      <c r="B16571" t="s">
        <v>2413</v>
      </c>
      <c r="C16571" t="s">
        <v>2414</v>
      </c>
      <c r="D16571">
        <v>3288945554432</v>
      </c>
      <c r="E16571">
        <v>390461957</v>
      </c>
      <c r="F16571">
        <v>2472635918</v>
      </c>
      <c r="G16571">
        <v>2</v>
      </c>
      <c r="H16571">
        <v>3000000000000</v>
      </c>
      <c r="I16571">
        <v>340000000</v>
      </c>
      <c r="J16571">
        <v>0.02</v>
      </c>
    </row>
    <row r="16572" spans="1:10" customFormat="1" hidden="1" x14ac:dyDescent="0.25">
      <c r="A16572">
        <v>214</v>
      </c>
      <c r="B16572" t="s">
        <v>1224</v>
      </c>
      <c r="C16572" t="s">
        <v>1225</v>
      </c>
      <c r="D16572">
        <v>613385386615</v>
      </c>
      <c r="E16572">
        <v>1</v>
      </c>
      <c r="F16572">
        <v>0</v>
      </c>
      <c r="G16572">
        <v>0</v>
      </c>
      <c r="H16572">
        <v>20000000000</v>
      </c>
      <c r="I16572">
        <v>340000000</v>
      </c>
      <c r="J16572">
        <v>8.9999999999999993E-3</v>
      </c>
    </row>
    <row r="16573" spans="1:10" customFormat="1" hidden="1" x14ac:dyDescent="0.25">
      <c r="A16573">
        <v>215</v>
      </c>
      <c r="B16573" t="s">
        <v>1667</v>
      </c>
      <c r="C16573" t="s">
        <v>1668</v>
      </c>
      <c r="D16573">
        <v>5718791505514</v>
      </c>
      <c r="E16573">
        <v>497482075</v>
      </c>
      <c r="F16573">
        <v>5091920427</v>
      </c>
      <c r="G16573">
        <v>3</v>
      </c>
      <c r="H16573">
        <v>1600000000000</v>
      </c>
      <c r="I16573">
        <v>340000000</v>
      </c>
      <c r="J16573">
        <v>0.03</v>
      </c>
    </row>
    <row r="16574" spans="1:10" customFormat="1" hidden="1" x14ac:dyDescent="0.25">
      <c r="A16574">
        <v>213</v>
      </c>
      <c r="B16574" t="s">
        <v>187</v>
      </c>
      <c r="C16574" t="s">
        <v>188</v>
      </c>
      <c r="D16574">
        <v>300044650177</v>
      </c>
      <c r="E16574">
        <v>1</v>
      </c>
      <c r="F16574">
        <v>0</v>
      </c>
      <c r="G16574">
        <v>0</v>
      </c>
      <c r="H16574">
        <v>130000000000</v>
      </c>
      <c r="I16574">
        <v>340000000</v>
      </c>
      <c r="J16574">
        <v>0.03</v>
      </c>
    </row>
    <row r="16575" spans="1:10" customFormat="1" hidden="1" x14ac:dyDescent="0.25">
      <c r="A16575">
        <v>221</v>
      </c>
      <c r="B16575" t="s">
        <v>1519</v>
      </c>
      <c r="C16575" t="s">
        <v>1520</v>
      </c>
      <c r="D16575">
        <v>734488614948</v>
      </c>
      <c r="E16575">
        <v>1</v>
      </c>
      <c r="F16575">
        <v>0</v>
      </c>
      <c r="G16575">
        <v>0</v>
      </c>
      <c r="H16575">
        <v>50000000000</v>
      </c>
      <c r="I16575">
        <v>340000000</v>
      </c>
      <c r="J16575">
        <v>0.01</v>
      </c>
    </row>
    <row r="16576" spans="1:10" customFormat="1" hidden="1" x14ac:dyDescent="0.25">
      <c r="A16576">
        <v>222</v>
      </c>
      <c r="B16576" t="s">
        <v>1181</v>
      </c>
      <c r="C16576" t="s">
        <v>1182</v>
      </c>
      <c r="D16576">
        <v>240605428478</v>
      </c>
      <c r="E16576">
        <v>1</v>
      </c>
      <c r="F16576">
        <v>0</v>
      </c>
      <c r="G16576">
        <v>0</v>
      </c>
      <c r="H16576">
        <v>11500000000</v>
      </c>
      <c r="I16576">
        <v>400000000</v>
      </c>
      <c r="J16576">
        <v>0.03</v>
      </c>
    </row>
    <row r="16577" spans="1:10" customFormat="1" hidden="1" x14ac:dyDescent="0.25">
      <c r="A16577">
        <v>216</v>
      </c>
      <c r="B16577" t="s">
        <v>2445</v>
      </c>
      <c r="C16577" t="s">
        <v>2446</v>
      </c>
      <c r="D16577">
        <v>7508953041</v>
      </c>
      <c r="E16577">
        <v>1</v>
      </c>
      <c r="F16577">
        <v>0</v>
      </c>
      <c r="G16577">
        <v>0</v>
      </c>
      <c r="H16577">
        <v>0</v>
      </c>
      <c r="I16577">
        <v>340000000</v>
      </c>
      <c r="J16577">
        <v>0</v>
      </c>
    </row>
    <row r="16578" spans="1:10" customFormat="1" hidden="1" x14ac:dyDescent="0.25">
      <c r="A16578">
        <v>217</v>
      </c>
      <c r="B16578" t="s">
        <v>1579</v>
      </c>
      <c r="C16578" t="s">
        <v>1580</v>
      </c>
      <c r="D16578">
        <v>20362381898</v>
      </c>
      <c r="E16578">
        <v>1</v>
      </c>
      <c r="F16578">
        <v>0</v>
      </c>
      <c r="G16578">
        <v>0</v>
      </c>
      <c r="H16578">
        <v>10000000000</v>
      </c>
      <c r="I16578">
        <v>340000000</v>
      </c>
      <c r="J16578">
        <v>3.5000000000000003E-2</v>
      </c>
    </row>
    <row r="16579" spans="1:10" customFormat="1" hidden="1" x14ac:dyDescent="0.25">
      <c r="A16579">
        <v>217</v>
      </c>
      <c r="B16579" t="s">
        <v>1667</v>
      </c>
      <c r="C16579" t="s">
        <v>1668</v>
      </c>
      <c r="D16579">
        <v>5901771691998</v>
      </c>
      <c r="E16579">
        <v>382080552</v>
      </c>
      <c r="F16579">
        <v>1360604537</v>
      </c>
      <c r="G16579">
        <v>1</v>
      </c>
      <c r="H16579">
        <v>1600000000000</v>
      </c>
      <c r="I16579">
        <v>340000000</v>
      </c>
      <c r="J16579">
        <v>0.03</v>
      </c>
    </row>
    <row r="16580" spans="1:10" customFormat="1" hidden="1" x14ac:dyDescent="0.25">
      <c r="A16580">
        <v>219</v>
      </c>
      <c r="B16580" t="s">
        <v>1745</v>
      </c>
      <c r="C16580" t="s">
        <v>1746</v>
      </c>
      <c r="D16580">
        <v>3016472212019</v>
      </c>
      <c r="E16580">
        <v>385218976</v>
      </c>
      <c r="F16580">
        <v>4476678669</v>
      </c>
      <c r="G16580">
        <v>3</v>
      </c>
      <c r="H16580">
        <v>200000000000</v>
      </c>
      <c r="I16580">
        <v>340000000</v>
      </c>
      <c r="J16580">
        <v>0.01</v>
      </c>
    </row>
    <row r="16581" spans="1:10" customFormat="1" hidden="1" x14ac:dyDescent="0.25">
      <c r="A16581">
        <v>221</v>
      </c>
      <c r="B16581" t="s">
        <v>1181</v>
      </c>
      <c r="C16581" t="s">
        <v>1182</v>
      </c>
      <c r="D16581">
        <v>236812060842</v>
      </c>
      <c r="E16581">
        <v>1</v>
      </c>
      <c r="F16581">
        <v>0</v>
      </c>
      <c r="G16581">
        <v>0</v>
      </c>
      <c r="H16581">
        <v>11500000000</v>
      </c>
      <c r="I16581">
        <v>400000000</v>
      </c>
      <c r="J16581">
        <v>0.03</v>
      </c>
    </row>
    <row r="16582" spans="1:10" customFormat="1" hidden="1" x14ac:dyDescent="0.25">
      <c r="A16582">
        <v>222</v>
      </c>
      <c r="B16582" t="s">
        <v>1224</v>
      </c>
      <c r="C16582" t="s">
        <v>1225</v>
      </c>
      <c r="D16582">
        <v>5466987182</v>
      </c>
      <c r="E16582">
        <v>1</v>
      </c>
      <c r="F16582">
        <v>0</v>
      </c>
      <c r="G16582">
        <v>0</v>
      </c>
      <c r="H16582">
        <v>25000000000</v>
      </c>
      <c r="I16582">
        <v>340000000</v>
      </c>
      <c r="J16582">
        <v>8.9999999999999993E-3</v>
      </c>
    </row>
    <row r="16583" spans="1:10" customFormat="1" hidden="1" x14ac:dyDescent="0.25">
      <c r="A16583">
        <v>213</v>
      </c>
      <c r="B16583" t="s">
        <v>2456</v>
      </c>
      <c r="C16583" t="s">
        <v>2457</v>
      </c>
      <c r="D16583">
        <v>3319210580466</v>
      </c>
      <c r="E16583">
        <v>415817904</v>
      </c>
      <c r="F16583">
        <v>3715077296</v>
      </c>
      <c r="G16583">
        <v>2</v>
      </c>
      <c r="H16583">
        <v>321000000000</v>
      </c>
      <c r="I16583">
        <v>340000000</v>
      </c>
      <c r="J16583">
        <v>0.02</v>
      </c>
    </row>
    <row r="16584" spans="1:10" customFormat="1" hidden="1" x14ac:dyDescent="0.25">
      <c r="A16584">
        <v>216</v>
      </c>
      <c r="B16584" t="s">
        <v>1097</v>
      </c>
      <c r="C16584" t="s">
        <v>1098</v>
      </c>
      <c r="D16584">
        <v>342445325406</v>
      </c>
      <c r="E16584">
        <v>1</v>
      </c>
      <c r="F16584">
        <v>0</v>
      </c>
      <c r="G16584">
        <v>0</v>
      </c>
      <c r="H16584">
        <v>5000000000</v>
      </c>
      <c r="I16584">
        <v>340000000</v>
      </c>
      <c r="J16584">
        <v>0</v>
      </c>
    </row>
    <row r="16585" spans="1:10" customFormat="1" hidden="1" x14ac:dyDescent="0.25">
      <c r="A16585">
        <v>218</v>
      </c>
      <c r="B16585" t="s">
        <v>600</v>
      </c>
      <c r="C16585" t="s">
        <v>601</v>
      </c>
      <c r="D16585">
        <v>270968719361</v>
      </c>
      <c r="E16585">
        <v>1</v>
      </c>
      <c r="F16585">
        <v>0</v>
      </c>
      <c r="G16585">
        <v>0</v>
      </c>
      <c r="H16585">
        <v>10000000000</v>
      </c>
      <c r="I16585">
        <v>340000000</v>
      </c>
      <c r="J16585">
        <v>1.9900000000000001E-2</v>
      </c>
    </row>
    <row r="16586" spans="1:10" customFormat="1" hidden="1" x14ac:dyDescent="0.25">
      <c r="A16586">
        <v>220</v>
      </c>
      <c r="B16586" t="s">
        <v>600</v>
      </c>
      <c r="C16586" t="s">
        <v>601</v>
      </c>
      <c r="D16586">
        <v>272093781670</v>
      </c>
      <c r="E16586">
        <v>1</v>
      </c>
      <c r="F16586">
        <v>0</v>
      </c>
      <c r="G16586">
        <v>0</v>
      </c>
      <c r="H16586">
        <v>10000000000</v>
      </c>
      <c r="I16586">
        <v>340000000</v>
      </c>
      <c r="J16586">
        <v>1.9900000000000001E-2</v>
      </c>
    </row>
    <row r="16587" spans="1:10" customFormat="1" hidden="1" x14ac:dyDescent="0.25">
      <c r="A16587">
        <v>214</v>
      </c>
      <c r="B16587" t="s">
        <v>1370</v>
      </c>
      <c r="C16587" t="s">
        <v>1371</v>
      </c>
      <c r="D16587">
        <v>114681590240</v>
      </c>
      <c r="E16587">
        <v>1</v>
      </c>
      <c r="F16587">
        <v>0</v>
      </c>
      <c r="G16587">
        <v>0</v>
      </c>
      <c r="H16587">
        <v>50000000000</v>
      </c>
      <c r="I16587">
        <v>340000000</v>
      </c>
      <c r="J16587">
        <v>0.01</v>
      </c>
    </row>
    <row r="16588" spans="1:10" customFormat="1" hidden="1" x14ac:dyDescent="0.25">
      <c r="A16588">
        <v>214</v>
      </c>
      <c r="B16588" t="s">
        <v>2404</v>
      </c>
      <c r="D16588">
        <v>0</v>
      </c>
      <c r="E16588">
        <v>0</v>
      </c>
      <c r="F16588">
        <v>0</v>
      </c>
      <c r="G16588">
        <v>0</v>
      </c>
      <c r="H16588">
        <v>900000000000</v>
      </c>
      <c r="I16588">
        <v>340000000</v>
      </c>
      <c r="J16588">
        <v>0.01</v>
      </c>
    </row>
    <row r="16589" spans="1:10" customFormat="1" hidden="1" x14ac:dyDescent="0.25">
      <c r="A16589">
        <v>219</v>
      </c>
      <c r="B16589" t="s">
        <v>2404</v>
      </c>
      <c r="D16589">
        <v>0</v>
      </c>
      <c r="E16589">
        <v>0</v>
      </c>
      <c r="F16589">
        <v>0</v>
      </c>
      <c r="G16589">
        <v>0</v>
      </c>
      <c r="H16589">
        <v>900000000000</v>
      </c>
      <c r="I16589">
        <v>340000000</v>
      </c>
      <c r="J16589">
        <v>0.01</v>
      </c>
    </row>
    <row r="16590" spans="1:10" customFormat="1" hidden="1" x14ac:dyDescent="0.25">
      <c r="A16590">
        <v>221</v>
      </c>
      <c r="B16590" t="s">
        <v>1930</v>
      </c>
      <c r="C16590" t="s">
        <v>1931</v>
      </c>
      <c r="D16590">
        <v>50807057900</v>
      </c>
      <c r="E16590">
        <v>1</v>
      </c>
      <c r="F16590">
        <v>0</v>
      </c>
      <c r="G16590">
        <v>0</v>
      </c>
      <c r="H16590">
        <v>3000000000</v>
      </c>
      <c r="I16590">
        <v>340000000</v>
      </c>
      <c r="J16590">
        <v>0.01</v>
      </c>
    </row>
    <row r="16591" spans="1:10" customFormat="1" hidden="1" x14ac:dyDescent="0.25">
      <c r="A16591">
        <v>214</v>
      </c>
      <c r="B16591" t="s">
        <v>394</v>
      </c>
      <c r="C16591" t="s">
        <v>395</v>
      </c>
      <c r="D16591">
        <v>1018411680989</v>
      </c>
      <c r="E16591">
        <v>356414712</v>
      </c>
      <c r="F16591">
        <v>1625056546</v>
      </c>
      <c r="G16591">
        <v>1</v>
      </c>
      <c r="H16591">
        <v>10000000000</v>
      </c>
      <c r="I16591">
        <v>340000000</v>
      </c>
      <c r="J16591">
        <v>0.01</v>
      </c>
    </row>
    <row r="16592" spans="1:10" customFormat="1" hidden="1" x14ac:dyDescent="0.25">
      <c r="A16592">
        <v>218</v>
      </c>
      <c r="B16592" t="s">
        <v>1854</v>
      </c>
      <c r="C16592" t="s">
        <v>1855</v>
      </c>
      <c r="D16592">
        <v>0</v>
      </c>
      <c r="E16592">
        <v>0</v>
      </c>
      <c r="F16592">
        <v>0</v>
      </c>
      <c r="G16592">
        <v>0</v>
      </c>
      <c r="H16592">
        <v>69400000000</v>
      </c>
      <c r="I16592">
        <v>340000000</v>
      </c>
      <c r="J16592">
        <v>0.04</v>
      </c>
    </row>
    <row r="16593" spans="1:13" hidden="1" x14ac:dyDescent="0.25">
      <c r="A16593">
        <v>219</v>
      </c>
      <c r="B16593" t="s">
        <v>1854</v>
      </c>
      <c r="C16593" t="s">
        <v>1855</v>
      </c>
      <c r="D16593">
        <v>0</v>
      </c>
      <c r="E16593">
        <v>0</v>
      </c>
      <c r="F16593">
        <v>0</v>
      </c>
      <c r="G16593">
        <v>0</v>
      </c>
      <c r="H16593">
        <v>69400000000</v>
      </c>
      <c r="I16593">
        <v>340000000</v>
      </c>
      <c r="J16593">
        <v>0.04</v>
      </c>
      <c r="M16593"/>
    </row>
    <row r="16594" spans="1:13" hidden="1" x14ac:dyDescent="0.25">
      <c r="A16594">
        <v>214</v>
      </c>
      <c r="B16594" t="s">
        <v>2445</v>
      </c>
      <c r="C16594" t="s">
        <v>2446</v>
      </c>
      <c r="D16594">
        <v>73832869424</v>
      </c>
      <c r="E16594">
        <v>1</v>
      </c>
      <c r="F16594">
        <v>0</v>
      </c>
      <c r="G16594">
        <v>0</v>
      </c>
      <c r="H16594">
        <v>0</v>
      </c>
      <c r="I16594">
        <v>340000000</v>
      </c>
      <c r="J16594">
        <v>0</v>
      </c>
      <c r="M16594"/>
    </row>
    <row r="16595" spans="1:13" hidden="1" x14ac:dyDescent="0.25">
      <c r="A16595">
        <v>215</v>
      </c>
      <c r="B16595" t="s">
        <v>394</v>
      </c>
      <c r="C16595" t="s">
        <v>395</v>
      </c>
      <c r="D16595">
        <v>418712089744</v>
      </c>
      <c r="E16595">
        <v>355200953</v>
      </c>
      <c r="F16595">
        <v>1504894410</v>
      </c>
      <c r="G16595">
        <v>1</v>
      </c>
      <c r="H16595">
        <v>10000000000</v>
      </c>
      <c r="I16595">
        <v>340000000</v>
      </c>
      <c r="J16595">
        <v>0.01</v>
      </c>
      <c r="M16595"/>
    </row>
    <row r="16596" spans="1:13" hidden="1" x14ac:dyDescent="0.25">
      <c r="A16596">
        <v>216</v>
      </c>
      <c r="B16596" t="s">
        <v>1579</v>
      </c>
      <c r="C16596" t="s">
        <v>1580</v>
      </c>
      <c r="D16596">
        <v>74601405311</v>
      </c>
      <c r="E16596">
        <v>1</v>
      </c>
      <c r="F16596">
        <v>0</v>
      </c>
      <c r="G16596">
        <v>0</v>
      </c>
      <c r="H16596">
        <v>10000000000</v>
      </c>
      <c r="I16596">
        <v>340000000</v>
      </c>
      <c r="J16596">
        <v>0</v>
      </c>
      <c r="M16596"/>
    </row>
    <row r="16597" spans="1:13" hidden="1" x14ac:dyDescent="0.25">
      <c r="A16597">
        <v>217</v>
      </c>
      <c r="B16597" t="s">
        <v>1826</v>
      </c>
      <c r="C16597" t="s">
        <v>1827</v>
      </c>
      <c r="D16597">
        <v>986320365855</v>
      </c>
      <c r="E16597">
        <v>434210830</v>
      </c>
      <c r="F16597">
        <v>3046150176</v>
      </c>
      <c r="G16597">
        <v>2</v>
      </c>
      <c r="H16597">
        <v>200000000000</v>
      </c>
      <c r="I16597">
        <v>340000000</v>
      </c>
      <c r="J16597">
        <v>0.03</v>
      </c>
      <c r="M16597"/>
    </row>
    <row r="16598" spans="1:13" hidden="1" x14ac:dyDescent="0.25">
      <c r="A16598">
        <v>218</v>
      </c>
      <c r="B16598" t="s">
        <v>1667</v>
      </c>
      <c r="C16598" t="s">
        <v>1668</v>
      </c>
      <c r="D16598">
        <v>5942538807034</v>
      </c>
      <c r="E16598">
        <v>379413025</v>
      </c>
      <c r="F16598">
        <v>1274354499</v>
      </c>
      <c r="G16598">
        <v>1</v>
      </c>
      <c r="H16598">
        <v>1600000000000</v>
      </c>
      <c r="I16598">
        <v>340000000</v>
      </c>
      <c r="J16598">
        <v>0.03</v>
      </c>
      <c r="M16598"/>
    </row>
    <row r="16599" spans="1:13" hidden="1" x14ac:dyDescent="0.25">
      <c r="A16599">
        <v>211</v>
      </c>
      <c r="B16599" t="s">
        <v>238</v>
      </c>
      <c r="C16599" t="s">
        <v>239</v>
      </c>
      <c r="D16599">
        <v>339147248280</v>
      </c>
      <c r="E16599">
        <v>1</v>
      </c>
      <c r="F16599">
        <v>0</v>
      </c>
      <c r="G16599">
        <v>0</v>
      </c>
      <c r="H16599">
        <v>235000000000</v>
      </c>
      <c r="I16599">
        <v>340000000</v>
      </c>
      <c r="J16599">
        <v>0.05</v>
      </c>
      <c r="M16599"/>
    </row>
    <row r="16600" spans="1:13" hidden="1" x14ac:dyDescent="0.25">
      <c r="A16600">
        <v>211</v>
      </c>
      <c r="B16600" t="s">
        <v>2085</v>
      </c>
      <c r="C16600" t="s">
        <v>2086</v>
      </c>
      <c r="D16600">
        <v>4244752113942</v>
      </c>
      <c r="E16600">
        <v>1</v>
      </c>
      <c r="F16600">
        <v>0</v>
      </c>
      <c r="G16600">
        <v>0</v>
      </c>
      <c r="H16600">
        <v>3000000000000</v>
      </c>
      <c r="I16600">
        <v>340000000</v>
      </c>
      <c r="J16600">
        <v>0.04</v>
      </c>
      <c r="M16600"/>
    </row>
    <row r="16601" spans="1:13" hidden="1" x14ac:dyDescent="0.25">
      <c r="A16601">
        <v>211</v>
      </c>
      <c r="B16601" t="s">
        <v>1078</v>
      </c>
      <c r="C16601" t="s">
        <v>1079</v>
      </c>
      <c r="D16601">
        <v>1274452158021</v>
      </c>
      <c r="E16601">
        <v>1</v>
      </c>
      <c r="F16601">
        <v>0</v>
      </c>
      <c r="G16601">
        <v>0</v>
      </c>
      <c r="H16601">
        <v>1000000</v>
      </c>
      <c r="I16601">
        <v>340000000</v>
      </c>
      <c r="J16601">
        <v>0.03</v>
      </c>
      <c r="M16601"/>
    </row>
    <row r="16602" spans="1:13" hidden="1" x14ac:dyDescent="0.25">
      <c r="A16602">
        <v>211</v>
      </c>
      <c r="B16602" t="s">
        <v>895</v>
      </c>
      <c r="C16602" t="s">
        <v>896</v>
      </c>
      <c r="D16602">
        <v>15239106585</v>
      </c>
      <c r="E16602">
        <v>1</v>
      </c>
      <c r="F16602">
        <v>0</v>
      </c>
      <c r="G16602">
        <v>0</v>
      </c>
      <c r="H16602">
        <v>3000000000</v>
      </c>
      <c r="I16602">
        <v>340000000</v>
      </c>
      <c r="J16602">
        <v>2.5000000000000001E-2</v>
      </c>
      <c r="M16602"/>
    </row>
    <row r="16603" spans="1:13" hidden="1" x14ac:dyDescent="0.25">
      <c r="A16603">
        <v>212</v>
      </c>
      <c r="B16603" t="s">
        <v>2085</v>
      </c>
      <c r="C16603" t="s">
        <v>2086</v>
      </c>
      <c r="D16603">
        <v>4244752113942</v>
      </c>
      <c r="E16603">
        <v>0</v>
      </c>
      <c r="F16603">
        <v>0</v>
      </c>
      <c r="G16603">
        <v>0</v>
      </c>
      <c r="H16603">
        <v>3000000000000</v>
      </c>
      <c r="I16603">
        <v>340000000</v>
      </c>
      <c r="J16603">
        <v>0.04</v>
      </c>
      <c r="M16603"/>
    </row>
    <row r="16604" spans="1:13" hidden="1" x14ac:dyDescent="0.25">
      <c r="A16604">
        <v>211</v>
      </c>
      <c r="B16604" t="s">
        <v>1080</v>
      </c>
      <c r="C16604" t="s">
        <v>959</v>
      </c>
      <c r="D16604">
        <v>2249572202710</v>
      </c>
      <c r="E16604">
        <v>1</v>
      </c>
      <c r="F16604">
        <v>0</v>
      </c>
      <c r="G16604">
        <v>0</v>
      </c>
      <c r="H16604">
        <v>500000000000</v>
      </c>
      <c r="I16604">
        <v>340000000</v>
      </c>
      <c r="J16604">
        <v>0.01</v>
      </c>
      <c r="M16604"/>
    </row>
    <row r="16605" spans="1:13" hidden="1" x14ac:dyDescent="0.25">
      <c r="A16605">
        <v>214</v>
      </c>
      <c r="B16605" t="s">
        <v>1944</v>
      </c>
      <c r="C16605" t="s">
        <v>1945</v>
      </c>
      <c r="D16605">
        <v>17345748913753</v>
      </c>
      <c r="E16605">
        <v>881361133</v>
      </c>
      <c r="F16605">
        <v>12992667209</v>
      </c>
      <c r="G16605">
        <v>7</v>
      </c>
      <c r="H16605">
        <v>202000000000</v>
      </c>
      <c r="I16605">
        <v>340000000</v>
      </c>
      <c r="J16605">
        <v>0.04</v>
      </c>
      <c r="M16605"/>
    </row>
    <row r="16606" spans="1:13" x14ac:dyDescent="0.25">
      <c r="A16606">
        <v>224</v>
      </c>
      <c r="B16606" t="s">
        <v>1286</v>
      </c>
      <c r="C16606" t="s">
        <v>1287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 s="127">
        <v>0</v>
      </c>
    </row>
    <row r="16607" spans="1:13" hidden="1" x14ac:dyDescent="0.25">
      <c r="A16607">
        <v>215</v>
      </c>
      <c r="B16607" t="s">
        <v>1304</v>
      </c>
      <c r="C16607" t="s">
        <v>1305</v>
      </c>
      <c r="D16607">
        <v>0</v>
      </c>
      <c r="E16607">
        <v>0</v>
      </c>
      <c r="F16607">
        <v>0</v>
      </c>
      <c r="G16607">
        <v>0</v>
      </c>
      <c r="H16607">
        <v>1000000000</v>
      </c>
      <c r="I16607">
        <v>340000000</v>
      </c>
      <c r="J16607">
        <v>0</v>
      </c>
      <c r="M16607"/>
    </row>
    <row r="16608" spans="1:13" hidden="1" x14ac:dyDescent="0.25">
      <c r="A16608">
        <v>220</v>
      </c>
      <c r="B16608" t="s">
        <v>1304</v>
      </c>
      <c r="C16608" t="s">
        <v>1305</v>
      </c>
      <c r="D16608">
        <v>0</v>
      </c>
      <c r="E16608">
        <v>0</v>
      </c>
      <c r="F16608">
        <v>0</v>
      </c>
      <c r="G16608">
        <v>0</v>
      </c>
      <c r="H16608">
        <v>1000000000</v>
      </c>
      <c r="I16608">
        <v>340000000</v>
      </c>
      <c r="J16608">
        <v>0</v>
      </c>
      <c r="M16608"/>
    </row>
    <row r="16609" spans="1:10" customFormat="1" hidden="1" x14ac:dyDescent="0.25">
      <c r="A16609">
        <v>222</v>
      </c>
      <c r="B16609" t="s">
        <v>1099</v>
      </c>
      <c r="C16609" t="s">
        <v>1100</v>
      </c>
      <c r="D16609">
        <v>55257030214938</v>
      </c>
      <c r="E16609">
        <v>737818020</v>
      </c>
      <c r="F16609">
        <v>39383983994</v>
      </c>
      <c r="G16609">
        <v>28</v>
      </c>
      <c r="H16609">
        <v>1000000000000</v>
      </c>
      <c r="I16609">
        <v>340000000</v>
      </c>
      <c r="J16609">
        <v>0.01</v>
      </c>
    </row>
    <row r="16610" spans="1:10" customFormat="1" hidden="1" x14ac:dyDescent="0.25">
      <c r="A16610">
        <v>221</v>
      </c>
      <c r="B16610" t="s">
        <v>1257</v>
      </c>
      <c r="C16610" t="s">
        <v>936</v>
      </c>
      <c r="D16610">
        <v>257825743</v>
      </c>
      <c r="E16610">
        <v>1</v>
      </c>
      <c r="F16610">
        <v>0</v>
      </c>
      <c r="G16610">
        <v>0</v>
      </c>
      <c r="H16610">
        <v>500000000</v>
      </c>
      <c r="I16610">
        <v>345000000</v>
      </c>
      <c r="J16610">
        <v>5.0000000000000001E-3</v>
      </c>
    </row>
    <row r="16611" spans="1:10" customFormat="1" hidden="1" x14ac:dyDescent="0.25">
      <c r="A16611">
        <v>218</v>
      </c>
      <c r="B16611" t="s">
        <v>365</v>
      </c>
      <c r="C16611" t="s">
        <v>366</v>
      </c>
      <c r="D16611">
        <v>161105731849</v>
      </c>
      <c r="E16611">
        <v>1</v>
      </c>
      <c r="F16611">
        <v>0</v>
      </c>
      <c r="G16611">
        <v>0</v>
      </c>
      <c r="H16611">
        <v>15000000000</v>
      </c>
      <c r="I16611">
        <v>340000000</v>
      </c>
      <c r="J16611">
        <v>0.02</v>
      </c>
    </row>
    <row r="16612" spans="1:10" customFormat="1" hidden="1" x14ac:dyDescent="0.25">
      <c r="A16612">
        <v>222</v>
      </c>
      <c r="B16612" t="s">
        <v>1955</v>
      </c>
      <c r="C16612" t="s">
        <v>1956</v>
      </c>
      <c r="D16612">
        <v>4743953046038</v>
      </c>
      <c r="E16612">
        <v>340000000</v>
      </c>
      <c r="F16612">
        <v>2523344630</v>
      </c>
      <c r="G16612">
        <v>2</v>
      </c>
      <c r="H16612">
        <v>400000000000</v>
      </c>
      <c r="I16612">
        <v>340000000</v>
      </c>
      <c r="J16612">
        <v>0</v>
      </c>
    </row>
    <row r="16613" spans="1:10" customFormat="1" hidden="1" x14ac:dyDescent="0.25">
      <c r="A16613">
        <v>212</v>
      </c>
      <c r="B16613" t="s">
        <v>2506</v>
      </c>
      <c r="C16613" t="s">
        <v>2507</v>
      </c>
      <c r="D16613">
        <v>98553750181</v>
      </c>
      <c r="E16613">
        <v>1</v>
      </c>
      <c r="F16613">
        <v>0</v>
      </c>
      <c r="G16613">
        <v>0</v>
      </c>
      <c r="H16613">
        <v>49000000000</v>
      </c>
      <c r="I16613">
        <v>340000000</v>
      </c>
      <c r="J16613">
        <v>0</v>
      </c>
    </row>
    <row r="16614" spans="1:10" customFormat="1" hidden="1" x14ac:dyDescent="0.25">
      <c r="A16614">
        <v>218</v>
      </c>
      <c r="B16614" t="s">
        <v>2506</v>
      </c>
      <c r="C16614" t="s">
        <v>2507</v>
      </c>
      <c r="D16614">
        <v>60967915157</v>
      </c>
      <c r="E16614">
        <v>1</v>
      </c>
      <c r="F16614">
        <v>0</v>
      </c>
      <c r="G16614">
        <v>0</v>
      </c>
      <c r="H16614">
        <v>49000000000</v>
      </c>
      <c r="I16614">
        <v>340000000</v>
      </c>
      <c r="J16614">
        <v>0.01</v>
      </c>
    </row>
    <row r="16615" spans="1:10" customFormat="1" hidden="1" x14ac:dyDescent="0.25">
      <c r="A16615">
        <v>212</v>
      </c>
      <c r="B16615" t="s">
        <v>365</v>
      </c>
      <c r="C16615" t="s">
        <v>366</v>
      </c>
      <c r="D16615">
        <v>346424083958</v>
      </c>
      <c r="E16615">
        <v>1</v>
      </c>
      <c r="F16615">
        <v>0</v>
      </c>
      <c r="G16615">
        <v>0</v>
      </c>
      <c r="H16615">
        <v>15000000000</v>
      </c>
      <c r="I16615">
        <v>340000000</v>
      </c>
      <c r="J16615">
        <v>0.02</v>
      </c>
    </row>
    <row r="16616" spans="1:10" customFormat="1" hidden="1" x14ac:dyDescent="0.25">
      <c r="A16616">
        <v>217</v>
      </c>
      <c r="B16616" t="s">
        <v>2506</v>
      </c>
      <c r="C16616" t="s">
        <v>2507</v>
      </c>
      <c r="D16616">
        <v>60967915157</v>
      </c>
      <c r="E16616">
        <v>1</v>
      </c>
      <c r="F16616">
        <v>0</v>
      </c>
      <c r="G16616">
        <v>0</v>
      </c>
      <c r="H16616">
        <v>49000000000</v>
      </c>
      <c r="I16616">
        <v>340000000</v>
      </c>
      <c r="J16616">
        <v>0.01</v>
      </c>
    </row>
    <row r="16617" spans="1:10" customFormat="1" hidden="1" x14ac:dyDescent="0.25">
      <c r="A16617">
        <v>217</v>
      </c>
      <c r="B16617" t="s">
        <v>238</v>
      </c>
      <c r="C16617" t="s">
        <v>239</v>
      </c>
      <c r="D16617">
        <v>36313357</v>
      </c>
      <c r="E16617">
        <v>1</v>
      </c>
      <c r="F16617">
        <v>0</v>
      </c>
      <c r="G16617">
        <v>0</v>
      </c>
      <c r="H16617">
        <v>250000000000</v>
      </c>
      <c r="I16617">
        <v>340000000</v>
      </c>
      <c r="J16617">
        <v>5.0000000000000001E-3</v>
      </c>
    </row>
    <row r="16618" spans="1:10" customFormat="1" hidden="1" x14ac:dyDescent="0.25">
      <c r="A16618">
        <v>219</v>
      </c>
      <c r="B16618" t="s">
        <v>1257</v>
      </c>
      <c r="C16618" t="s">
        <v>936</v>
      </c>
      <c r="D16618">
        <v>257825743</v>
      </c>
      <c r="E16618">
        <v>1</v>
      </c>
      <c r="F16618">
        <v>0</v>
      </c>
      <c r="G16618">
        <v>0</v>
      </c>
      <c r="H16618">
        <v>500000000</v>
      </c>
      <c r="I16618">
        <v>345000000</v>
      </c>
      <c r="J16618">
        <v>5.0000000000000001E-3</v>
      </c>
    </row>
    <row r="16619" spans="1:10" customFormat="1" hidden="1" x14ac:dyDescent="0.25">
      <c r="A16619">
        <v>221</v>
      </c>
      <c r="B16619" t="s">
        <v>353</v>
      </c>
      <c r="C16619" t="s">
        <v>354</v>
      </c>
      <c r="D16619">
        <v>15308272835537</v>
      </c>
      <c r="E16619">
        <v>484786070</v>
      </c>
      <c r="F16619">
        <v>14333820953</v>
      </c>
      <c r="G16619">
        <v>10</v>
      </c>
      <c r="H16619">
        <v>390000000000</v>
      </c>
      <c r="I16619">
        <v>340000000</v>
      </c>
      <c r="J16619">
        <v>0.01</v>
      </c>
    </row>
    <row r="16620" spans="1:10" customFormat="1" hidden="1" x14ac:dyDescent="0.25">
      <c r="A16620">
        <v>223</v>
      </c>
      <c r="B16620" t="s">
        <v>2050</v>
      </c>
      <c r="C16620" t="s">
        <v>2051</v>
      </c>
      <c r="D16620">
        <v>52604005868</v>
      </c>
      <c r="E16620">
        <v>1</v>
      </c>
      <c r="F16620">
        <v>0</v>
      </c>
      <c r="G16620">
        <v>0</v>
      </c>
      <c r="H16620">
        <v>1000000000</v>
      </c>
      <c r="I16620">
        <v>340000000</v>
      </c>
      <c r="J16620">
        <v>0</v>
      </c>
    </row>
    <row r="16621" spans="1:10" customFormat="1" hidden="1" x14ac:dyDescent="0.25">
      <c r="A16621">
        <v>212</v>
      </c>
      <c r="B16621" t="s">
        <v>1944</v>
      </c>
      <c r="C16621" t="s">
        <v>1945</v>
      </c>
      <c r="D16621">
        <v>13477092522968</v>
      </c>
      <c r="E16621">
        <v>741725040</v>
      </c>
      <c r="F16621">
        <v>9641400980</v>
      </c>
      <c r="G16621">
        <v>5</v>
      </c>
      <c r="H16621">
        <v>108000000000</v>
      </c>
      <c r="I16621">
        <v>340000000</v>
      </c>
      <c r="J16621">
        <v>0.04</v>
      </c>
    </row>
    <row r="16622" spans="1:10" customFormat="1" hidden="1" x14ac:dyDescent="0.25">
      <c r="A16622">
        <v>214</v>
      </c>
      <c r="B16622" t="s">
        <v>2368</v>
      </c>
      <c r="C16622" t="s">
        <v>2369</v>
      </c>
      <c r="D16622">
        <v>1214118771448</v>
      </c>
      <c r="E16622">
        <v>1</v>
      </c>
      <c r="F16622">
        <v>0</v>
      </c>
      <c r="G16622">
        <v>0</v>
      </c>
      <c r="H16622">
        <v>900000000000</v>
      </c>
      <c r="I16622">
        <v>340000000</v>
      </c>
      <c r="J16622">
        <v>0.03</v>
      </c>
    </row>
    <row r="16623" spans="1:10" customFormat="1" hidden="1" x14ac:dyDescent="0.25">
      <c r="A16623">
        <v>223</v>
      </c>
      <c r="B16623" t="s">
        <v>841</v>
      </c>
      <c r="C16623" t="s">
        <v>842</v>
      </c>
      <c r="D16623">
        <v>7727649704230</v>
      </c>
      <c r="E16623">
        <v>340000000</v>
      </c>
      <c r="F16623">
        <v>2441983826</v>
      </c>
      <c r="G16623">
        <v>2</v>
      </c>
      <c r="H16623">
        <v>100000000000</v>
      </c>
      <c r="I16623">
        <v>340000000</v>
      </c>
      <c r="J16623">
        <v>0</v>
      </c>
    </row>
    <row r="16624" spans="1:10" customFormat="1" hidden="1" x14ac:dyDescent="0.25">
      <c r="A16624">
        <v>215</v>
      </c>
      <c r="B16624" t="s">
        <v>1955</v>
      </c>
      <c r="C16624" t="s">
        <v>1956</v>
      </c>
      <c r="D16624">
        <v>1863067681892</v>
      </c>
      <c r="E16624">
        <v>1</v>
      </c>
      <c r="F16624">
        <v>0</v>
      </c>
      <c r="G16624">
        <v>0</v>
      </c>
      <c r="H16624">
        <v>150000000000</v>
      </c>
      <c r="I16624">
        <v>340000000</v>
      </c>
      <c r="J16624">
        <v>0</v>
      </c>
    </row>
    <row r="16625" spans="1:13" hidden="1" x14ac:dyDescent="0.25">
      <c r="A16625">
        <v>218</v>
      </c>
      <c r="B16625" t="s">
        <v>1099</v>
      </c>
      <c r="C16625" t="s">
        <v>1100</v>
      </c>
      <c r="D16625">
        <v>54761245582934</v>
      </c>
      <c r="E16625">
        <v>617663251</v>
      </c>
      <c r="F16625">
        <v>27488661919</v>
      </c>
      <c r="G16625">
        <v>17</v>
      </c>
      <c r="H16625">
        <v>1000000000000</v>
      </c>
      <c r="I16625">
        <v>340000000</v>
      </c>
      <c r="J16625">
        <v>0.01</v>
      </c>
      <c r="M16625"/>
    </row>
    <row r="16626" spans="1:13" hidden="1" x14ac:dyDescent="0.25">
      <c r="A16626">
        <v>218</v>
      </c>
      <c r="B16626" t="s">
        <v>1944</v>
      </c>
      <c r="C16626" t="s">
        <v>1945</v>
      </c>
      <c r="D16626">
        <v>21264155277058</v>
      </c>
      <c r="E16626">
        <v>986991995</v>
      </c>
      <c r="F16626">
        <v>15527807890</v>
      </c>
      <c r="G16626">
        <v>10</v>
      </c>
      <c r="H16626">
        <v>202000000000</v>
      </c>
      <c r="I16626">
        <v>340000000</v>
      </c>
      <c r="J16626">
        <v>0.04</v>
      </c>
      <c r="M16626"/>
    </row>
    <row r="16627" spans="1:13" hidden="1" x14ac:dyDescent="0.25">
      <c r="A16627">
        <v>216</v>
      </c>
      <c r="B16627" t="s">
        <v>1669</v>
      </c>
      <c r="C16627" t="s">
        <v>1670</v>
      </c>
      <c r="D16627">
        <v>989144311706</v>
      </c>
      <c r="E16627">
        <v>353323806</v>
      </c>
      <c r="F16627">
        <v>1467099096</v>
      </c>
      <c r="G16627">
        <v>1</v>
      </c>
      <c r="H16627">
        <v>649100000000</v>
      </c>
      <c r="I16627">
        <v>340000000</v>
      </c>
      <c r="J16627">
        <v>8.9999999999999993E-3</v>
      </c>
      <c r="M16627"/>
    </row>
    <row r="16628" spans="1:13" hidden="1" x14ac:dyDescent="0.25">
      <c r="A16628">
        <v>218</v>
      </c>
      <c r="B16628" s="161" t="s">
        <v>464</v>
      </c>
      <c r="C16628" t="s">
        <v>465</v>
      </c>
      <c r="D16628">
        <v>3189109439865</v>
      </c>
      <c r="E16628">
        <v>340000000</v>
      </c>
      <c r="F16628">
        <v>2962394266</v>
      </c>
      <c r="G16628">
        <v>2</v>
      </c>
      <c r="H16628">
        <v>81000000000</v>
      </c>
      <c r="I16628">
        <v>340000000</v>
      </c>
      <c r="J16628">
        <v>0</v>
      </c>
      <c r="M16628"/>
    </row>
    <row r="16629" spans="1:13" hidden="1" x14ac:dyDescent="0.25">
      <c r="A16629">
        <v>218</v>
      </c>
      <c r="B16629" t="s">
        <v>1955</v>
      </c>
      <c r="C16629" t="s">
        <v>1956</v>
      </c>
      <c r="D16629">
        <v>1792369832882</v>
      </c>
      <c r="E16629">
        <v>340000000</v>
      </c>
      <c r="F16629">
        <v>2963478645</v>
      </c>
      <c r="G16629">
        <v>2</v>
      </c>
      <c r="H16629">
        <v>400000000000</v>
      </c>
      <c r="I16629">
        <v>340000000</v>
      </c>
      <c r="J16629">
        <v>0</v>
      </c>
      <c r="M16629"/>
    </row>
    <row r="16630" spans="1:13" hidden="1" x14ac:dyDescent="0.25">
      <c r="A16630">
        <v>223</v>
      </c>
      <c r="B16630" s="161" t="s">
        <v>464</v>
      </c>
      <c r="C16630" t="s">
        <v>465</v>
      </c>
      <c r="D16630">
        <v>3201152277687</v>
      </c>
      <c r="E16630">
        <v>340000000</v>
      </c>
      <c r="F16630">
        <v>2441906383</v>
      </c>
      <c r="G16630">
        <v>2</v>
      </c>
      <c r="H16630">
        <v>81000000000</v>
      </c>
      <c r="I16630">
        <v>340000000</v>
      </c>
      <c r="J16630">
        <v>0</v>
      </c>
      <c r="M16630"/>
    </row>
    <row r="16631" spans="1:13" hidden="1" x14ac:dyDescent="0.25">
      <c r="A16631">
        <v>219</v>
      </c>
      <c r="B16631" t="s">
        <v>1709</v>
      </c>
      <c r="C16631" t="s">
        <v>1710</v>
      </c>
      <c r="D16631">
        <v>19040358325</v>
      </c>
      <c r="E16631">
        <v>1</v>
      </c>
      <c r="F16631">
        <v>0</v>
      </c>
      <c r="G16631">
        <v>0</v>
      </c>
      <c r="H16631">
        <v>19000000000</v>
      </c>
      <c r="I16631">
        <v>340000000</v>
      </c>
      <c r="J16631">
        <v>0</v>
      </c>
      <c r="M16631"/>
    </row>
    <row r="16632" spans="1:13" hidden="1" x14ac:dyDescent="0.25">
      <c r="A16632">
        <v>223</v>
      </c>
      <c r="B16632" t="s">
        <v>1955</v>
      </c>
      <c r="C16632" t="s">
        <v>1956</v>
      </c>
      <c r="D16632">
        <v>3538358411910</v>
      </c>
      <c r="E16632">
        <v>340000000</v>
      </c>
      <c r="F16632">
        <v>1051494800</v>
      </c>
      <c r="G16632">
        <v>1</v>
      </c>
      <c r="H16632">
        <v>400000000000</v>
      </c>
      <c r="I16632">
        <v>340000000</v>
      </c>
      <c r="J16632">
        <v>0</v>
      </c>
      <c r="M16632"/>
    </row>
    <row r="16633" spans="1:13" hidden="1" x14ac:dyDescent="0.25">
      <c r="A16633">
        <v>220</v>
      </c>
      <c r="B16633" t="s">
        <v>1080</v>
      </c>
      <c r="C16633" t="s">
        <v>959</v>
      </c>
      <c r="D16633">
        <v>0</v>
      </c>
      <c r="E16633">
        <v>0</v>
      </c>
      <c r="F16633">
        <v>0</v>
      </c>
      <c r="G16633">
        <v>0</v>
      </c>
      <c r="H16633">
        <v>500000000000</v>
      </c>
      <c r="I16633">
        <v>340000000</v>
      </c>
      <c r="J16633">
        <v>0.01</v>
      </c>
      <c r="M16633"/>
    </row>
    <row r="16634" spans="1:13" hidden="1" x14ac:dyDescent="0.25">
      <c r="A16634">
        <v>220</v>
      </c>
      <c r="B16634" t="s">
        <v>1709</v>
      </c>
      <c r="C16634" t="s">
        <v>1710</v>
      </c>
      <c r="D16634">
        <v>19040358325</v>
      </c>
      <c r="E16634">
        <v>1</v>
      </c>
      <c r="F16634">
        <v>0</v>
      </c>
      <c r="G16634">
        <v>0</v>
      </c>
      <c r="H16634">
        <v>19000000000</v>
      </c>
      <c r="I16634">
        <v>340000000</v>
      </c>
      <c r="J16634">
        <v>0</v>
      </c>
      <c r="M16634"/>
    </row>
    <row r="16635" spans="1:13" hidden="1" x14ac:dyDescent="0.25">
      <c r="A16635">
        <v>222</v>
      </c>
      <c r="B16635" t="s">
        <v>353</v>
      </c>
      <c r="C16635" t="s">
        <v>354</v>
      </c>
      <c r="D16635">
        <v>16336767254240</v>
      </c>
      <c r="E16635">
        <v>465453117</v>
      </c>
      <c r="F16635">
        <v>12419858653</v>
      </c>
      <c r="G16635">
        <v>9</v>
      </c>
      <c r="H16635">
        <v>390000000000</v>
      </c>
      <c r="I16635">
        <v>340000000</v>
      </c>
      <c r="J16635">
        <v>0.01</v>
      </c>
      <c r="M16635"/>
    </row>
    <row r="16636" spans="1:13" hidden="1" x14ac:dyDescent="0.25">
      <c r="A16636">
        <v>223</v>
      </c>
      <c r="B16636" t="s">
        <v>1078</v>
      </c>
      <c r="C16636" t="s">
        <v>1079</v>
      </c>
      <c r="D16636">
        <v>18893959377738</v>
      </c>
      <c r="E16636">
        <v>705315598</v>
      </c>
      <c r="F16636">
        <v>11811871026</v>
      </c>
      <c r="G16636">
        <v>9</v>
      </c>
      <c r="H16636">
        <v>1000000</v>
      </c>
      <c r="I16636">
        <v>340000000</v>
      </c>
      <c r="J16636">
        <v>0.03</v>
      </c>
      <c r="M16636"/>
    </row>
    <row r="16637" spans="1:13" x14ac:dyDescent="0.25">
      <c r="A16637">
        <v>224</v>
      </c>
      <c r="B16637" t="s">
        <v>1087</v>
      </c>
      <c r="C16637" t="s">
        <v>1088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 s="127">
        <v>0</v>
      </c>
    </row>
    <row r="16638" spans="1:13" hidden="1" x14ac:dyDescent="0.25">
      <c r="A16638">
        <v>212</v>
      </c>
      <c r="B16638" t="s">
        <v>818</v>
      </c>
      <c r="C16638" t="s">
        <v>819</v>
      </c>
      <c r="D16638">
        <v>34737646368700</v>
      </c>
      <c r="E16638">
        <v>1091655309</v>
      </c>
      <c r="F16638">
        <v>25704136238</v>
      </c>
      <c r="G16638">
        <v>8</v>
      </c>
      <c r="H16638">
        <v>1000000000000</v>
      </c>
      <c r="I16638">
        <v>500000000</v>
      </c>
      <c r="J16638">
        <v>2.2499999999999999E-2</v>
      </c>
      <c r="M16638"/>
    </row>
    <row r="16639" spans="1:13" hidden="1" x14ac:dyDescent="0.25">
      <c r="A16639">
        <v>213</v>
      </c>
      <c r="B16639" t="s">
        <v>818</v>
      </c>
      <c r="C16639" t="s">
        <v>819</v>
      </c>
      <c r="D16639">
        <v>40486605671907</v>
      </c>
      <c r="E16639">
        <v>1186519165</v>
      </c>
      <c r="F16639">
        <v>29825443731</v>
      </c>
      <c r="G16639">
        <v>15</v>
      </c>
      <c r="H16639">
        <v>1000000000000</v>
      </c>
      <c r="I16639">
        <v>500000000</v>
      </c>
      <c r="J16639">
        <v>2.2499999999999999E-2</v>
      </c>
      <c r="M16639"/>
    </row>
    <row r="16640" spans="1:13" hidden="1" x14ac:dyDescent="0.25">
      <c r="A16640">
        <v>213</v>
      </c>
      <c r="B16640" t="s">
        <v>189</v>
      </c>
      <c r="C16640" t="s">
        <v>190</v>
      </c>
      <c r="D16640">
        <v>172370643727</v>
      </c>
      <c r="E16640">
        <v>1</v>
      </c>
      <c r="F16640">
        <v>0</v>
      </c>
      <c r="G16640">
        <v>0</v>
      </c>
      <c r="H16640">
        <v>100000000000</v>
      </c>
      <c r="I16640">
        <v>340000000</v>
      </c>
      <c r="J16640">
        <v>2.7E-2</v>
      </c>
      <c r="M16640"/>
    </row>
    <row r="16641" spans="1:10" customFormat="1" hidden="1" x14ac:dyDescent="0.25">
      <c r="A16641">
        <v>213</v>
      </c>
      <c r="B16641" t="s">
        <v>804</v>
      </c>
      <c r="C16641" t="s">
        <v>805</v>
      </c>
      <c r="D16641">
        <v>10155091397275</v>
      </c>
      <c r="E16641">
        <v>340000000</v>
      </c>
      <c r="F16641">
        <v>5856228244</v>
      </c>
      <c r="G16641">
        <v>3</v>
      </c>
      <c r="H16641">
        <v>285000000000</v>
      </c>
      <c r="I16641">
        <v>340000000</v>
      </c>
      <c r="J16641">
        <v>0</v>
      </c>
    </row>
    <row r="16642" spans="1:10" customFormat="1" hidden="1" x14ac:dyDescent="0.25">
      <c r="A16642">
        <v>214</v>
      </c>
      <c r="B16642" t="s">
        <v>800</v>
      </c>
      <c r="C16642" t="s">
        <v>801</v>
      </c>
      <c r="D16642">
        <v>963639160728</v>
      </c>
      <c r="E16642">
        <v>389257564</v>
      </c>
      <c r="F16642">
        <v>1592661253</v>
      </c>
      <c r="G16642">
        <v>1</v>
      </c>
      <c r="H16642">
        <v>219000000000</v>
      </c>
      <c r="I16642">
        <v>340000000</v>
      </c>
      <c r="J16642">
        <v>0.03</v>
      </c>
    </row>
    <row r="16643" spans="1:10" customFormat="1" hidden="1" x14ac:dyDescent="0.25">
      <c r="A16643">
        <v>222</v>
      </c>
      <c r="B16643" t="s">
        <v>1543</v>
      </c>
      <c r="C16643" t="s">
        <v>1544</v>
      </c>
      <c r="D16643">
        <v>0</v>
      </c>
      <c r="E16643">
        <v>0</v>
      </c>
      <c r="F16643">
        <v>0</v>
      </c>
      <c r="G16643">
        <v>0</v>
      </c>
      <c r="H16643">
        <v>100000000</v>
      </c>
      <c r="I16643">
        <v>345000000</v>
      </c>
      <c r="J16643">
        <v>8.9999999999999993E-3</v>
      </c>
    </row>
    <row r="16644" spans="1:10" customFormat="1" hidden="1" x14ac:dyDescent="0.25">
      <c r="A16644">
        <v>218</v>
      </c>
      <c r="B16644" t="s">
        <v>2058</v>
      </c>
      <c r="D16644">
        <v>1025072966</v>
      </c>
      <c r="E16644">
        <v>1</v>
      </c>
      <c r="F16644">
        <v>0</v>
      </c>
      <c r="G16644">
        <v>0</v>
      </c>
      <c r="H16644">
        <v>100000000</v>
      </c>
      <c r="I16644">
        <v>345000000</v>
      </c>
      <c r="J16644">
        <v>0.04</v>
      </c>
    </row>
    <row r="16645" spans="1:10" customFormat="1" hidden="1" x14ac:dyDescent="0.25">
      <c r="A16645">
        <v>214</v>
      </c>
      <c r="B16645" t="s">
        <v>1581</v>
      </c>
      <c r="C16645" t="s">
        <v>1582</v>
      </c>
      <c r="D16645">
        <v>244786396714</v>
      </c>
      <c r="E16645">
        <v>1</v>
      </c>
      <c r="F16645">
        <v>0</v>
      </c>
      <c r="G16645">
        <v>0</v>
      </c>
      <c r="H16645">
        <v>2000000000</v>
      </c>
      <c r="I16645">
        <v>340000000</v>
      </c>
      <c r="J16645">
        <v>0.01</v>
      </c>
    </row>
    <row r="16646" spans="1:10" customFormat="1" hidden="1" x14ac:dyDescent="0.25">
      <c r="A16646">
        <v>215</v>
      </c>
      <c r="B16646" t="s">
        <v>1581</v>
      </c>
      <c r="C16646" t="s">
        <v>1582</v>
      </c>
      <c r="D16646">
        <v>299493325568</v>
      </c>
      <c r="E16646">
        <v>1</v>
      </c>
      <c r="F16646">
        <v>0</v>
      </c>
      <c r="G16646">
        <v>0</v>
      </c>
      <c r="H16646">
        <v>2000000000</v>
      </c>
      <c r="I16646">
        <v>340000000</v>
      </c>
      <c r="J16646">
        <v>0.01</v>
      </c>
    </row>
    <row r="16647" spans="1:10" customFormat="1" hidden="1" x14ac:dyDescent="0.25">
      <c r="A16647">
        <v>218</v>
      </c>
      <c r="B16647" t="s">
        <v>538</v>
      </c>
      <c r="C16647" t="s">
        <v>539</v>
      </c>
      <c r="D16647">
        <v>163922960289</v>
      </c>
      <c r="E16647">
        <v>340000000</v>
      </c>
      <c r="F16647">
        <v>1311070140</v>
      </c>
      <c r="G16647">
        <v>1</v>
      </c>
      <c r="H16647">
        <v>30000000000</v>
      </c>
      <c r="I16647">
        <v>340000000</v>
      </c>
      <c r="J16647">
        <v>0</v>
      </c>
    </row>
    <row r="16648" spans="1:10" customFormat="1" hidden="1" x14ac:dyDescent="0.25">
      <c r="A16648">
        <v>216</v>
      </c>
      <c r="B16648" t="s">
        <v>1816</v>
      </c>
      <c r="C16648" t="s">
        <v>1817</v>
      </c>
      <c r="D16648">
        <v>133939423231</v>
      </c>
      <c r="E16648">
        <v>1</v>
      </c>
      <c r="F16648">
        <v>0</v>
      </c>
      <c r="G16648">
        <v>0</v>
      </c>
      <c r="H16648">
        <v>5000000000</v>
      </c>
      <c r="I16648">
        <v>340000000</v>
      </c>
      <c r="J16648">
        <v>0</v>
      </c>
    </row>
    <row r="16649" spans="1:10" customFormat="1" hidden="1" x14ac:dyDescent="0.25">
      <c r="A16649">
        <v>219</v>
      </c>
      <c r="B16649" t="s">
        <v>538</v>
      </c>
      <c r="C16649" t="s">
        <v>539</v>
      </c>
      <c r="D16649">
        <v>164710722907</v>
      </c>
      <c r="E16649">
        <v>1</v>
      </c>
      <c r="F16649">
        <v>0</v>
      </c>
      <c r="G16649">
        <v>0</v>
      </c>
      <c r="H16649">
        <v>30000000000</v>
      </c>
      <c r="I16649">
        <v>340000000</v>
      </c>
      <c r="J16649">
        <v>0</v>
      </c>
    </row>
    <row r="16650" spans="1:10" customFormat="1" hidden="1" x14ac:dyDescent="0.25">
      <c r="A16650">
        <v>219</v>
      </c>
      <c r="B16650" t="s">
        <v>191</v>
      </c>
      <c r="C16650" t="s">
        <v>192</v>
      </c>
      <c r="D16650">
        <v>1801195133057</v>
      </c>
      <c r="E16650">
        <v>485109668</v>
      </c>
      <c r="F16650">
        <v>2757083710</v>
      </c>
      <c r="G16650">
        <v>2</v>
      </c>
      <c r="H16650">
        <v>1250000000000</v>
      </c>
      <c r="I16650">
        <v>340000000</v>
      </c>
      <c r="J16650">
        <v>0.05</v>
      </c>
    </row>
    <row r="16651" spans="1:10" customFormat="1" hidden="1" x14ac:dyDescent="0.25">
      <c r="A16651">
        <v>216</v>
      </c>
      <c r="B16651" t="s">
        <v>1978</v>
      </c>
      <c r="C16651" t="s">
        <v>1979</v>
      </c>
      <c r="D16651">
        <v>2464462573904</v>
      </c>
      <c r="E16651">
        <v>356168468</v>
      </c>
      <c r="F16651">
        <v>3283518911</v>
      </c>
      <c r="G16651">
        <v>2</v>
      </c>
      <c r="H16651">
        <v>50000000</v>
      </c>
      <c r="I16651">
        <v>340000000</v>
      </c>
      <c r="J16651">
        <v>4.8999999999999998E-3</v>
      </c>
    </row>
    <row r="16652" spans="1:10" customFormat="1" hidden="1" x14ac:dyDescent="0.25">
      <c r="A16652">
        <v>221</v>
      </c>
      <c r="B16652" t="s">
        <v>189</v>
      </c>
      <c r="C16652" t="s">
        <v>190</v>
      </c>
      <c r="D16652">
        <v>1171059192558</v>
      </c>
      <c r="E16652">
        <v>1</v>
      </c>
      <c r="F16652">
        <v>0</v>
      </c>
      <c r="G16652">
        <v>0</v>
      </c>
      <c r="H16652">
        <v>100000000000</v>
      </c>
      <c r="I16652">
        <v>340000000</v>
      </c>
      <c r="J16652">
        <v>1.618E-2</v>
      </c>
    </row>
    <row r="16653" spans="1:10" customFormat="1" hidden="1" x14ac:dyDescent="0.25">
      <c r="A16653">
        <v>215</v>
      </c>
      <c r="B16653" t="s">
        <v>1549</v>
      </c>
      <c r="C16653" t="s">
        <v>1550</v>
      </c>
      <c r="D16653">
        <v>113089336449938</v>
      </c>
      <c r="E16653">
        <v>5674766285</v>
      </c>
      <c r="F16653">
        <v>70876180653</v>
      </c>
      <c r="G16653">
        <v>41</v>
      </c>
      <c r="H16653">
        <v>2700000000000</v>
      </c>
      <c r="I16653">
        <v>340000000</v>
      </c>
      <c r="J16653">
        <v>7.0000000000000007E-2</v>
      </c>
    </row>
    <row r="16654" spans="1:10" customFormat="1" hidden="1" x14ac:dyDescent="0.25">
      <c r="A16654">
        <v>220</v>
      </c>
      <c r="B16654" t="s">
        <v>542</v>
      </c>
      <c r="C16654" t="s">
        <v>543</v>
      </c>
      <c r="D16654">
        <v>150170979281</v>
      </c>
      <c r="E16654">
        <v>1</v>
      </c>
      <c r="F16654">
        <v>0</v>
      </c>
      <c r="G16654">
        <v>0</v>
      </c>
      <c r="H16654">
        <v>142000000000</v>
      </c>
      <c r="I16654">
        <v>340000000</v>
      </c>
      <c r="J16654">
        <v>4.2000000000000003E-2</v>
      </c>
    </row>
    <row r="16655" spans="1:10" customFormat="1" hidden="1" x14ac:dyDescent="0.25">
      <c r="A16655">
        <v>220</v>
      </c>
      <c r="B16655" t="s">
        <v>189</v>
      </c>
      <c r="C16655" t="s">
        <v>190</v>
      </c>
      <c r="D16655">
        <v>1173056680151</v>
      </c>
      <c r="E16655">
        <v>1</v>
      </c>
      <c r="F16655">
        <v>0</v>
      </c>
      <c r="G16655">
        <v>0</v>
      </c>
      <c r="H16655">
        <v>100000000000</v>
      </c>
      <c r="I16655">
        <v>340000000</v>
      </c>
      <c r="J16655">
        <v>1.618E-2</v>
      </c>
    </row>
    <row r="16656" spans="1:10" customFormat="1" hidden="1" x14ac:dyDescent="0.25">
      <c r="A16656">
        <v>216</v>
      </c>
      <c r="B16656" t="s">
        <v>827</v>
      </c>
      <c r="C16656" t="s">
        <v>828</v>
      </c>
      <c r="D16656">
        <v>800880479644</v>
      </c>
      <c r="E16656">
        <v>372997379</v>
      </c>
      <c r="F16656">
        <v>3266740569</v>
      </c>
      <c r="G16656">
        <v>2</v>
      </c>
      <c r="H16656">
        <v>10000000000</v>
      </c>
      <c r="I16656">
        <v>340000000</v>
      </c>
      <c r="J16656">
        <v>0.01</v>
      </c>
    </row>
    <row r="16657" spans="1:10" customFormat="1" hidden="1" x14ac:dyDescent="0.25">
      <c r="A16657">
        <v>216</v>
      </c>
      <c r="B16657" t="s">
        <v>538</v>
      </c>
      <c r="C16657" t="s">
        <v>539</v>
      </c>
      <c r="D16657">
        <v>541787729495</v>
      </c>
      <c r="E16657">
        <v>340000000</v>
      </c>
      <c r="F16657">
        <v>1479916497</v>
      </c>
      <c r="G16657">
        <v>1</v>
      </c>
      <c r="H16657">
        <v>30000000000</v>
      </c>
      <c r="I16657">
        <v>340000000</v>
      </c>
      <c r="J16657">
        <v>0</v>
      </c>
    </row>
    <row r="16658" spans="1:10" customFormat="1" hidden="1" x14ac:dyDescent="0.25">
      <c r="A16658">
        <v>220</v>
      </c>
      <c r="B16658" t="s">
        <v>1747</v>
      </c>
      <c r="C16658" t="s">
        <v>1748</v>
      </c>
      <c r="D16658">
        <v>185771955952</v>
      </c>
      <c r="E16658">
        <v>1</v>
      </c>
      <c r="F16658">
        <v>0</v>
      </c>
      <c r="G16658">
        <v>0</v>
      </c>
      <c r="H16658">
        <v>100000000000</v>
      </c>
      <c r="I16658">
        <v>340000000</v>
      </c>
      <c r="J16658">
        <v>2.5000000000000001E-2</v>
      </c>
    </row>
    <row r="16659" spans="1:10" customFormat="1" hidden="1" x14ac:dyDescent="0.25">
      <c r="A16659">
        <v>221</v>
      </c>
      <c r="B16659" t="s">
        <v>1581</v>
      </c>
      <c r="C16659" t="s">
        <v>1582</v>
      </c>
      <c r="D16659">
        <v>12699569464</v>
      </c>
      <c r="E16659">
        <v>1</v>
      </c>
      <c r="F16659">
        <v>0</v>
      </c>
      <c r="G16659">
        <v>0</v>
      </c>
      <c r="H16659">
        <v>2000000000</v>
      </c>
      <c r="I16659">
        <v>340000000</v>
      </c>
      <c r="J16659">
        <v>0.01</v>
      </c>
    </row>
    <row r="16660" spans="1:10" customFormat="1" hidden="1" x14ac:dyDescent="0.25">
      <c r="A16660">
        <v>219</v>
      </c>
      <c r="B16660" t="s">
        <v>827</v>
      </c>
      <c r="C16660" t="s">
        <v>828</v>
      </c>
      <c r="D16660">
        <v>1073433449474</v>
      </c>
      <c r="E16660">
        <v>352802276</v>
      </c>
      <c r="F16660">
        <v>1267425421</v>
      </c>
      <c r="G16660">
        <v>1</v>
      </c>
      <c r="H16660">
        <v>10000000000</v>
      </c>
      <c r="I16660">
        <v>340000000</v>
      </c>
      <c r="J16660">
        <v>0.01</v>
      </c>
    </row>
    <row r="16661" spans="1:10" customFormat="1" hidden="1" x14ac:dyDescent="0.25">
      <c r="A16661">
        <v>216</v>
      </c>
      <c r="B16661" t="s">
        <v>1310</v>
      </c>
      <c r="C16661" t="s">
        <v>1311</v>
      </c>
      <c r="D16661">
        <v>131364672210</v>
      </c>
      <c r="E16661">
        <v>1</v>
      </c>
      <c r="F16661">
        <v>0</v>
      </c>
      <c r="G16661">
        <v>0</v>
      </c>
      <c r="H16661">
        <v>25000000000</v>
      </c>
      <c r="I16661">
        <v>340000000</v>
      </c>
      <c r="J16661">
        <v>0.01</v>
      </c>
    </row>
    <row r="16662" spans="1:10" customFormat="1" hidden="1" x14ac:dyDescent="0.25">
      <c r="A16662">
        <v>219</v>
      </c>
      <c r="B16662" t="s">
        <v>1747</v>
      </c>
      <c r="C16662" t="s">
        <v>1748</v>
      </c>
      <c r="D16662">
        <v>173760252466</v>
      </c>
      <c r="E16662">
        <v>1</v>
      </c>
      <c r="F16662">
        <v>0</v>
      </c>
      <c r="G16662">
        <v>0</v>
      </c>
      <c r="H16662">
        <v>100000000000</v>
      </c>
      <c r="I16662">
        <v>340000000</v>
      </c>
      <c r="J16662">
        <v>2.5000000000000001E-2</v>
      </c>
    </row>
    <row r="16663" spans="1:10" customFormat="1" hidden="1" x14ac:dyDescent="0.25">
      <c r="A16663">
        <v>223</v>
      </c>
      <c r="B16663" t="s">
        <v>1747</v>
      </c>
      <c r="C16663" t="s">
        <v>1748</v>
      </c>
      <c r="D16663">
        <v>211420442014</v>
      </c>
      <c r="E16663">
        <v>1</v>
      </c>
      <c r="F16663">
        <v>0</v>
      </c>
      <c r="G16663">
        <v>0</v>
      </c>
      <c r="H16663">
        <v>100000000000</v>
      </c>
      <c r="I16663">
        <v>340000000</v>
      </c>
      <c r="J16663">
        <v>1.4999999999999999E-2</v>
      </c>
    </row>
    <row r="16664" spans="1:10" customFormat="1" hidden="1" x14ac:dyDescent="0.25">
      <c r="A16664">
        <v>217</v>
      </c>
      <c r="B16664" t="s">
        <v>804</v>
      </c>
      <c r="C16664" t="s">
        <v>805</v>
      </c>
      <c r="D16664">
        <v>9518398402012</v>
      </c>
      <c r="E16664">
        <v>340000000</v>
      </c>
      <c r="F16664">
        <v>4881406106</v>
      </c>
      <c r="G16664">
        <v>3</v>
      </c>
      <c r="H16664">
        <v>285000000000</v>
      </c>
      <c r="I16664">
        <v>340000000</v>
      </c>
      <c r="J16664">
        <v>0</v>
      </c>
    </row>
    <row r="16665" spans="1:10" customFormat="1" hidden="1" x14ac:dyDescent="0.25">
      <c r="A16665">
        <v>218</v>
      </c>
      <c r="B16665" t="s">
        <v>1869</v>
      </c>
      <c r="C16665" t="s">
        <v>1870</v>
      </c>
      <c r="D16665">
        <v>2860085982330</v>
      </c>
      <c r="E16665">
        <v>1</v>
      </c>
      <c r="F16665">
        <v>0</v>
      </c>
      <c r="G16665">
        <v>0</v>
      </c>
      <c r="H16665">
        <v>50000000000</v>
      </c>
      <c r="I16665">
        <v>340000000</v>
      </c>
      <c r="J16665">
        <v>0.01</v>
      </c>
    </row>
    <row r="16666" spans="1:10" customFormat="1" hidden="1" x14ac:dyDescent="0.25">
      <c r="A16666">
        <v>221</v>
      </c>
      <c r="B16666" t="s">
        <v>1123</v>
      </c>
      <c r="C16666" t="s">
        <v>1124</v>
      </c>
      <c r="D16666">
        <v>180471562355768</v>
      </c>
      <c r="E16666">
        <v>4007795835</v>
      </c>
      <c r="F16666">
        <v>179721995928</v>
      </c>
      <c r="G16666">
        <v>124</v>
      </c>
      <c r="H16666">
        <v>300000000000</v>
      </c>
      <c r="I16666">
        <v>340000000</v>
      </c>
      <c r="J16666">
        <v>0.02</v>
      </c>
    </row>
    <row r="16667" spans="1:10" customFormat="1" hidden="1" x14ac:dyDescent="0.25">
      <c r="A16667">
        <v>222</v>
      </c>
      <c r="B16667" t="s">
        <v>804</v>
      </c>
      <c r="C16667" t="s">
        <v>805</v>
      </c>
      <c r="D16667">
        <v>8416054854753</v>
      </c>
      <c r="E16667">
        <v>340000000</v>
      </c>
      <c r="F16667">
        <v>5385952995</v>
      </c>
      <c r="G16667">
        <v>4</v>
      </c>
      <c r="H16667">
        <v>285000000000</v>
      </c>
      <c r="I16667">
        <v>340000000</v>
      </c>
      <c r="J16667">
        <v>0</v>
      </c>
    </row>
    <row r="16668" spans="1:10" customFormat="1" hidden="1" x14ac:dyDescent="0.25">
      <c r="A16668">
        <v>219</v>
      </c>
      <c r="B16668" t="s">
        <v>1549</v>
      </c>
      <c r="C16668" t="s">
        <v>1550</v>
      </c>
      <c r="D16668">
        <v>113668236987306</v>
      </c>
      <c r="E16668">
        <v>6349816758</v>
      </c>
      <c r="F16668">
        <v>79844708362</v>
      </c>
      <c r="G16668">
        <v>53</v>
      </c>
      <c r="H16668">
        <v>2700000000000</v>
      </c>
      <c r="I16668">
        <v>340000000</v>
      </c>
      <c r="J16668">
        <v>7.0000000000000007E-2</v>
      </c>
    </row>
    <row r="16669" spans="1:10" customFormat="1" hidden="1" x14ac:dyDescent="0.25">
      <c r="A16669">
        <v>220</v>
      </c>
      <c r="B16669" t="s">
        <v>1719</v>
      </c>
      <c r="C16669" t="s">
        <v>1720</v>
      </c>
      <c r="D16669">
        <v>1272617379539</v>
      </c>
      <c r="E16669">
        <v>1</v>
      </c>
      <c r="F16669">
        <v>0</v>
      </c>
      <c r="G16669">
        <v>0</v>
      </c>
      <c r="H16669">
        <v>0</v>
      </c>
      <c r="I16669">
        <v>340000000</v>
      </c>
      <c r="J16669">
        <v>0</v>
      </c>
    </row>
    <row r="16670" spans="1:10" customFormat="1" hidden="1" x14ac:dyDescent="0.25">
      <c r="A16670">
        <v>223</v>
      </c>
      <c r="B16670" t="s">
        <v>1310</v>
      </c>
      <c r="C16670" t="s">
        <v>1311</v>
      </c>
      <c r="D16670">
        <v>121346106873</v>
      </c>
      <c r="E16670">
        <v>1</v>
      </c>
      <c r="F16670">
        <v>0</v>
      </c>
      <c r="G16670">
        <v>0</v>
      </c>
      <c r="H16670">
        <v>25000000000</v>
      </c>
      <c r="I16670">
        <v>340000000</v>
      </c>
      <c r="J16670">
        <v>0.01</v>
      </c>
    </row>
    <row r="16671" spans="1:10" customFormat="1" hidden="1" x14ac:dyDescent="0.25">
      <c r="A16671">
        <v>220</v>
      </c>
      <c r="B16671" t="s">
        <v>1549</v>
      </c>
      <c r="C16671" t="s">
        <v>1550</v>
      </c>
      <c r="D16671">
        <v>118064270631868</v>
      </c>
      <c r="E16671">
        <v>6569082836</v>
      </c>
      <c r="F16671">
        <v>82757814833</v>
      </c>
      <c r="G16671">
        <v>58</v>
      </c>
      <c r="H16671">
        <v>2700000000000</v>
      </c>
      <c r="I16671">
        <v>340000000</v>
      </c>
      <c r="J16671">
        <v>7.0000000000000007E-2</v>
      </c>
    </row>
    <row r="16672" spans="1:10" customFormat="1" hidden="1" x14ac:dyDescent="0.25">
      <c r="A16672">
        <v>220</v>
      </c>
      <c r="B16672" t="s">
        <v>544</v>
      </c>
      <c r="C16672" t="s">
        <v>545</v>
      </c>
      <c r="D16672">
        <v>12494608484213</v>
      </c>
      <c r="E16672">
        <v>455946905</v>
      </c>
      <c r="F16672">
        <v>5681398366</v>
      </c>
      <c r="G16672">
        <v>4</v>
      </c>
      <c r="H16672">
        <v>1000000000</v>
      </c>
      <c r="I16672">
        <v>340000000</v>
      </c>
      <c r="J16672">
        <v>0.02</v>
      </c>
    </row>
    <row r="16673" spans="1:13" hidden="1" x14ac:dyDescent="0.25">
      <c r="A16673">
        <v>220</v>
      </c>
      <c r="B16673" t="s">
        <v>804</v>
      </c>
      <c r="C16673" t="s">
        <v>805</v>
      </c>
      <c r="D16673">
        <v>10162472444196</v>
      </c>
      <c r="E16673">
        <v>340000000</v>
      </c>
      <c r="F16673">
        <v>8869607420</v>
      </c>
      <c r="G16673">
        <v>6</v>
      </c>
      <c r="H16673">
        <v>285000000000</v>
      </c>
      <c r="I16673">
        <v>340000000</v>
      </c>
      <c r="J16673">
        <v>0</v>
      </c>
      <c r="M16673"/>
    </row>
    <row r="16674" spans="1:13" hidden="1" x14ac:dyDescent="0.25">
      <c r="A16674">
        <v>221</v>
      </c>
      <c r="B16674" t="s">
        <v>1816</v>
      </c>
      <c r="C16674" t="s">
        <v>1817</v>
      </c>
      <c r="D16674">
        <v>96702156761</v>
      </c>
      <c r="E16674">
        <v>1</v>
      </c>
      <c r="F16674">
        <v>0</v>
      </c>
      <c r="G16674">
        <v>0</v>
      </c>
      <c r="H16674">
        <v>5000000000</v>
      </c>
      <c r="I16674">
        <v>340000000</v>
      </c>
      <c r="J16674">
        <v>0</v>
      </c>
      <c r="M16674"/>
    </row>
    <row r="16675" spans="1:13" hidden="1" x14ac:dyDescent="0.25">
      <c r="A16675">
        <v>223</v>
      </c>
      <c r="B16675" t="s">
        <v>827</v>
      </c>
      <c r="C16675" t="s">
        <v>828</v>
      </c>
      <c r="D16675">
        <v>793443442601</v>
      </c>
      <c r="E16675">
        <v>1</v>
      </c>
      <c r="F16675">
        <v>0</v>
      </c>
      <c r="G16675">
        <v>0</v>
      </c>
      <c r="H16675">
        <v>10000000000</v>
      </c>
      <c r="I16675">
        <v>340000000</v>
      </c>
      <c r="J16675">
        <v>0.01</v>
      </c>
      <c r="M16675"/>
    </row>
    <row r="16676" spans="1:13" x14ac:dyDescent="0.25">
      <c r="A16676">
        <v>224</v>
      </c>
      <c r="B16676" t="s">
        <v>1625</v>
      </c>
      <c r="C16676" t="s">
        <v>1626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 s="127">
        <v>0</v>
      </c>
    </row>
    <row r="16677" spans="1:13" x14ac:dyDescent="0.25">
      <c r="A16677">
        <v>224</v>
      </c>
      <c r="B16677" t="s">
        <v>381</v>
      </c>
      <c r="C16677" t="s">
        <v>382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 s="127">
        <v>0</v>
      </c>
    </row>
    <row r="16678" spans="1:13" hidden="1" x14ac:dyDescent="0.25">
      <c r="A16678">
        <v>211</v>
      </c>
      <c r="B16678" t="s">
        <v>1543</v>
      </c>
      <c r="C16678" t="s">
        <v>1544</v>
      </c>
      <c r="D16678">
        <v>497265968</v>
      </c>
      <c r="E16678">
        <v>1</v>
      </c>
      <c r="F16678">
        <v>0</v>
      </c>
      <c r="G16678">
        <v>0</v>
      </c>
      <c r="H16678">
        <v>100000000</v>
      </c>
      <c r="I16678">
        <v>345000000</v>
      </c>
      <c r="J16678">
        <v>8.9999999999999993E-3</v>
      </c>
      <c r="M16678"/>
    </row>
    <row r="16679" spans="1:13" hidden="1" x14ac:dyDescent="0.25">
      <c r="A16679">
        <v>211</v>
      </c>
      <c r="B16679" t="s">
        <v>2137</v>
      </c>
      <c r="C16679" t="s">
        <v>2138</v>
      </c>
      <c r="D16679">
        <v>574824546083</v>
      </c>
      <c r="E16679">
        <v>1</v>
      </c>
      <c r="F16679">
        <v>0</v>
      </c>
      <c r="G16679">
        <v>0</v>
      </c>
      <c r="H16679">
        <v>53020000000</v>
      </c>
      <c r="I16679">
        <v>340000000</v>
      </c>
      <c r="J16679">
        <v>1.4999999999999999E-2</v>
      </c>
      <c r="M16679"/>
    </row>
    <row r="16680" spans="1:13" hidden="1" x14ac:dyDescent="0.25">
      <c r="A16680">
        <v>211</v>
      </c>
      <c r="B16680" t="s">
        <v>1552</v>
      </c>
      <c r="D16680">
        <v>2478080</v>
      </c>
      <c r="E16680">
        <v>1</v>
      </c>
      <c r="F16680">
        <v>0</v>
      </c>
      <c r="G16680">
        <v>0</v>
      </c>
      <c r="H16680">
        <v>99000000000</v>
      </c>
      <c r="I16680">
        <v>340000000</v>
      </c>
      <c r="J16680">
        <v>8.9999999999999993E-3</v>
      </c>
      <c r="M16680"/>
    </row>
    <row r="16681" spans="1:13" hidden="1" x14ac:dyDescent="0.25">
      <c r="A16681">
        <v>211</v>
      </c>
      <c r="B16681" t="s">
        <v>2215</v>
      </c>
      <c r="C16681" t="s">
        <v>2216</v>
      </c>
      <c r="D16681">
        <v>112135084831</v>
      </c>
      <c r="E16681">
        <v>1</v>
      </c>
      <c r="F16681">
        <v>0</v>
      </c>
      <c r="G16681">
        <v>0</v>
      </c>
      <c r="H16681">
        <v>23300000000</v>
      </c>
      <c r="I16681">
        <v>340000000</v>
      </c>
      <c r="J16681">
        <v>0.05</v>
      </c>
      <c r="M16681"/>
    </row>
    <row r="16682" spans="1:13" hidden="1" x14ac:dyDescent="0.25">
      <c r="A16682">
        <v>211</v>
      </c>
      <c r="B16682" t="s">
        <v>163</v>
      </c>
      <c r="C16682" t="s">
        <v>164</v>
      </c>
      <c r="D16682">
        <v>12574280583953</v>
      </c>
      <c r="E16682">
        <v>714564662</v>
      </c>
      <c r="F16682">
        <v>8989551896</v>
      </c>
      <c r="G16682">
        <v>5</v>
      </c>
      <c r="H16682">
        <v>150000000000</v>
      </c>
      <c r="I16682">
        <v>340000000</v>
      </c>
      <c r="J16682">
        <v>0.04</v>
      </c>
      <c r="M16682"/>
    </row>
    <row r="16683" spans="1:13" hidden="1" x14ac:dyDescent="0.25">
      <c r="A16683">
        <v>211</v>
      </c>
      <c r="B16683" t="s">
        <v>2502</v>
      </c>
      <c r="C16683" t="s">
        <v>2503</v>
      </c>
      <c r="D16683">
        <v>42687325213167</v>
      </c>
      <c r="E16683">
        <v>633487638</v>
      </c>
      <c r="F16683">
        <v>32316249932</v>
      </c>
      <c r="G16683">
        <v>13</v>
      </c>
      <c r="H16683">
        <v>280000000000</v>
      </c>
      <c r="I16683">
        <v>340000000</v>
      </c>
      <c r="J16683">
        <v>8.9999999999999993E-3</v>
      </c>
      <c r="M16683"/>
    </row>
    <row r="16684" spans="1:13" hidden="1" x14ac:dyDescent="0.25">
      <c r="A16684">
        <v>212</v>
      </c>
      <c r="B16684" t="s">
        <v>276</v>
      </c>
      <c r="C16684" t="s">
        <v>277</v>
      </c>
      <c r="D16684">
        <v>42375802954772</v>
      </c>
      <c r="E16684">
        <v>1309490060</v>
      </c>
      <c r="F16684">
        <v>31346845285</v>
      </c>
      <c r="G16684">
        <v>15</v>
      </c>
      <c r="H16684">
        <v>300000000000</v>
      </c>
      <c r="I16684">
        <v>340000000</v>
      </c>
      <c r="J16684">
        <v>0.03</v>
      </c>
      <c r="M16684"/>
    </row>
    <row r="16685" spans="1:13" hidden="1" x14ac:dyDescent="0.25">
      <c r="A16685">
        <v>213</v>
      </c>
      <c r="B16685" t="s">
        <v>276</v>
      </c>
      <c r="C16685" t="s">
        <v>277</v>
      </c>
      <c r="D16685">
        <v>36414356172282</v>
      </c>
      <c r="E16685">
        <v>1445153564</v>
      </c>
      <c r="F16685">
        <v>35733298594</v>
      </c>
      <c r="G16685">
        <v>18</v>
      </c>
      <c r="H16685">
        <v>300000000000</v>
      </c>
      <c r="I16685">
        <v>340000000</v>
      </c>
      <c r="J16685">
        <v>0.03</v>
      </c>
      <c r="M16685"/>
    </row>
    <row r="16686" spans="1:13" hidden="1" x14ac:dyDescent="0.25">
      <c r="A16686">
        <v>214</v>
      </c>
      <c r="B16686" t="s">
        <v>2502</v>
      </c>
      <c r="C16686" t="s">
        <v>2503</v>
      </c>
      <c r="D16686">
        <v>66030626916881</v>
      </c>
      <c r="E16686">
        <v>854460902</v>
      </c>
      <c r="F16686">
        <v>56647861646</v>
      </c>
      <c r="G16686">
        <v>29</v>
      </c>
      <c r="H16686">
        <v>500000000000</v>
      </c>
      <c r="I16686">
        <v>340000000</v>
      </c>
      <c r="J16686">
        <v>8.9999999999999993E-3</v>
      </c>
      <c r="M16686"/>
    </row>
    <row r="16687" spans="1:13" hidden="1" x14ac:dyDescent="0.25">
      <c r="A16687">
        <v>213</v>
      </c>
      <c r="B16687" t="s">
        <v>693</v>
      </c>
      <c r="C16687" t="s">
        <v>694</v>
      </c>
      <c r="D16687">
        <v>274350497378</v>
      </c>
      <c r="E16687">
        <v>1</v>
      </c>
      <c r="F16687">
        <v>0</v>
      </c>
      <c r="G16687">
        <v>0</v>
      </c>
      <c r="H16687">
        <v>10000000000</v>
      </c>
      <c r="I16687">
        <v>340000000</v>
      </c>
      <c r="J16687">
        <v>0.01</v>
      </c>
      <c r="M16687"/>
    </row>
    <row r="16688" spans="1:13" hidden="1" x14ac:dyDescent="0.25">
      <c r="A16688">
        <v>213</v>
      </c>
      <c r="B16688" t="s">
        <v>1759</v>
      </c>
      <c r="C16688" t="s">
        <v>1760</v>
      </c>
      <c r="D16688">
        <v>807412828163</v>
      </c>
      <c r="E16688">
        <v>377893161</v>
      </c>
      <c r="F16688">
        <v>3751422978</v>
      </c>
      <c r="G16688">
        <v>2</v>
      </c>
      <c r="H16688">
        <v>21005000000</v>
      </c>
      <c r="I16688">
        <v>340000000</v>
      </c>
      <c r="J16688">
        <v>0.01</v>
      </c>
      <c r="M16688"/>
    </row>
    <row r="16689" spans="1:13" hidden="1" x14ac:dyDescent="0.25">
      <c r="A16689">
        <v>217</v>
      </c>
      <c r="B16689" t="s">
        <v>2030</v>
      </c>
      <c r="C16689" t="s">
        <v>2031</v>
      </c>
      <c r="D16689">
        <v>338483756355</v>
      </c>
      <c r="E16689">
        <v>1</v>
      </c>
      <c r="F16689">
        <v>0</v>
      </c>
      <c r="G16689">
        <v>0</v>
      </c>
      <c r="H16689">
        <v>300000000000</v>
      </c>
      <c r="I16689">
        <v>340000000</v>
      </c>
      <c r="J16689">
        <v>0.03</v>
      </c>
      <c r="M16689"/>
    </row>
    <row r="16690" spans="1:13" hidden="1" x14ac:dyDescent="0.25">
      <c r="A16690">
        <v>219</v>
      </c>
      <c r="B16690" t="s">
        <v>2215</v>
      </c>
      <c r="C16690" t="s">
        <v>2216</v>
      </c>
      <c r="D16690">
        <v>314364991222</v>
      </c>
      <c r="E16690">
        <v>1</v>
      </c>
      <c r="F16690">
        <v>0</v>
      </c>
      <c r="G16690">
        <v>0</v>
      </c>
      <c r="H16690">
        <v>100000000000</v>
      </c>
      <c r="I16690">
        <v>340000000</v>
      </c>
      <c r="J16690">
        <v>0.05</v>
      </c>
      <c r="M16690"/>
    </row>
    <row r="16691" spans="1:13" hidden="1" x14ac:dyDescent="0.25">
      <c r="A16691">
        <v>221</v>
      </c>
      <c r="B16691" t="s">
        <v>1759</v>
      </c>
      <c r="C16691" t="s">
        <v>1760</v>
      </c>
      <c r="D16691">
        <v>2150467871654</v>
      </c>
      <c r="E16691">
        <v>1</v>
      </c>
      <c r="F16691">
        <v>0</v>
      </c>
      <c r="G16691">
        <v>0</v>
      </c>
      <c r="H16691">
        <v>260000000000</v>
      </c>
      <c r="I16691">
        <v>340000000</v>
      </c>
      <c r="J16691">
        <v>0.01</v>
      </c>
      <c r="M16691"/>
    </row>
    <row r="16692" spans="1:13" hidden="1" x14ac:dyDescent="0.25">
      <c r="A16692">
        <v>222</v>
      </c>
      <c r="B16692" t="s">
        <v>693</v>
      </c>
      <c r="C16692" t="s">
        <v>694</v>
      </c>
      <c r="D16692">
        <v>226292180612</v>
      </c>
      <c r="E16692">
        <v>1</v>
      </c>
      <c r="F16692">
        <v>0</v>
      </c>
      <c r="G16692">
        <v>0</v>
      </c>
      <c r="H16692">
        <v>10000000000</v>
      </c>
      <c r="I16692">
        <v>340000000</v>
      </c>
      <c r="J16692">
        <v>0.01</v>
      </c>
      <c r="M16692"/>
    </row>
    <row r="16693" spans="1:13" hidden="1" x14ac:dyDescent="0.25">
      <c r="A16693">
        <v>213</v>
      </c>
      <c r="B16693" t="s">
        <v>1404</v>
      </c>
      <c r="C16693" t="s">
        <v>1405</v>
      </c>
      <c r="D16693">
        <v>846393184859</v>
      </c>
      <c r="E16693">
        <v>1</v>
      </c>
      <c r="F16693">
        <v>0</v>
      </c>
      <c r="G16693">
        <v>0</v>
      </c>
      <c r="H16693">
        <v>815260000000</v>
      </c>
      <c r="I16693">
        <v>340000000</v>
      </c>
      <c r="J16693">
        <v>0.03</v>
      </c>
      <c r="M16693"/>
    </row>
    <row r="16694" spans="1:13" hidden="1" x14ac:dyDescent="0.25">
      <c r="A16694">
        <v>214</v>
      </c>
      <c r="B16694" t="s">
        <v>276</v>
      </c>
      <c r="C16694" t="s">
        <v>277</v>
      </c>
      <c r="D16694">
        <v>36301524022139</v>
      </c>
      <c r="E16694">
        <v>1340762413</v>
      </c>
      <c r="F16694">
        <v>32357984694</v>
      </c>
      <c r="G16694">
        <v>17</v>
      </c>
      <c r="H16694">
        <v>300000000000</v>
      </c>
      <c r="I16694">
        <v>340000000</v>
      </c>
      <c r="J16694">
        <v>0.03</v>
      </c>
      <c r="M16694"/>
    </row>
    <row r="16695" spans="1:13" hidden="1" x14ac:dyDescent="0.25">
      <c r="A16695">
        <v>220</v>
      </c>
      <c r="B16695" t="s">
        <v>2310</v>
      </c>
      <c r="C16695" t="s">
        <v>2311</v>
      </c>
      <c r="D16695">
        <v>48139811428</v>
      </c>
      <c r="E16695">
        <v>1</v>
      </c>
      <c r="F16695">
        <v>0</v>
      </c>
      <c r="G16695">
        <v>0</v>
      </c>
      <c r="H16695">
        <v>6250000000</v>
      </c>
      <c r="I16695">
        <v>340000000</v>
      </c>
      <c r="J16695">
        <v>1E-4</v>
      </c>
      <c r="M16695"/>
    </row>
    <row r="16696" spans="1:13" hidden="1" x14ac:dyDescent="0.25">
      <c r="A16696">
        <v>222</v>
      </c>
      <c r="B16696" t="s">
        <v>1759</v>
      </c>
      <c r="C16696" t="s">
        <v>1760</v>
      </c>
      <c r="D16696">
        <v>713674731089</v>
      </c>
      <c r="E16696">
        <v>1</v>
      </c>
      <c r="F16696">
        <v>0</v>
      </c>
      <c r="G16696">
        <v>0</v>
      </c>
      <c r="H16696">
        <v>260000000000</v>
      </c>
      <c r="I16696">
        <v>340000000</v>
      </c>
      <c r="J16696">
        <v>0.01</v>
      </c>
      <c r="M16696"/>
    </row>
    <row r="16697" spans="1:13" hidden="1" x14ac:dyDescent="0.25">
      <c r="A16697">
        <v>216</v>
      </c>
      <c r="B16697" t="s">
        <v>276</v>
      </c>
      <c r="C16697" t="s">
        <v>277</v>
      </c>
      <c r="D16697">
        <v>37832735794364</v>
      </c>
      <c r="E16697">
        <v>1312681841</v>
      </c>
      <c r="F16697">
        <v>31450046206</v>
      </c>
      <c r="G16697">
        <v>18</v>
      </c>
      <c r="H16697">
        <v>120000000000</v>
      </c>
      <c r="I16697">
        <v>340000000</v>
      </c>
      <c r="J16697">
        <v>0.03</v>
      </c>
      <c r="M16697"/>
    </row>
    <row r="16698" spans="1:13" hidden="1" x14ac:dyDescent="0.25">
      <c r="A16698">
        <v>220</v>
      </c>
      <c r="B16698" t="s">
        <v>1759</v>
      </c>
      <c r="C16698" t="s">
        <v>1760</v>
      </c>
      <c r="D16698">
        <v>705549991976</v>
      </c>
      <c r="E16698">
        <v>1</v>
      </c>
      <c r="F16698">
        <v>0</v>
      </c>
      <c r="G16698">
        <v>0</v>
      </c>
      <c r="H16698">
        <v>260000000000</v>
      </c>
      <c r="I16698">
        <v>340000000</v>
      </c>
      <c r="J16698">
        <v>0.01</v>
      </c>
      <c r="M16698"/>
    </row>
    <row r="16699" spans="1:13" hidden="1" x14ac:dyDescent="0.25">
      <c r="A16699">
        <v>214</v>
      </c>
      <c r="B16699" t="s">
        <v>1404</v>
      </c>
      <c r="C16699" t="s">
        <v>1405</v>
      </c>
      <c r="D16699">
        <v>845645728005</v>
      </c>
      <c r="E16699">
        <v>1</v>
      </c>
      <c r="F16699">
        <v>0</v>
      </c>
      <c r="G16699">
        <v>0</v>
      </c>
      <c r="H16699">
        <v>815260000000</v>
      </c>
      <c r="I16699">
        <v>340000000</v>
      </c>
      <c r="J16699">
        <v>0.03</v>
      </c>
      <c r="M16699"/>
    </row>
    <row r="16700" spans="1:13" hidden="1" x14ac:dyDescent="0.25">
      <c r="A16700">
        <v>217</v>
      </c>
      <c r="B16700" t="s">
        <v>2502</v>
      </c>
      <c r="C16700" t="s">
        <v>2503</v>
      </c>
      <c r="D16700">
        <v>108536541203232</v>
      </c>
      <c r="E16700">
        <v>1120396569</v>
      </c>
      <c r="F16700">
        <v>85930333337</v>
      </c>
      <c r="G16700">
        <v>50</v>
      </c>
      <c r="H16700">
        <v>500000000000</v>
      </c>
      <c r="I16700">
        <v>340000000</v>
      </c>
      <c r="J16700">
        <v>8.9999999999999993E-3</v>
      </c>
      <c r="M16700"/>
    </row>
    <row r="16701" spans="1:13" hidden="1" x14ac:dyDescent="0.25">
      <c r="A16701">
        <v>220</v>
      </c>
      <c r="B16701" t="s">
        <v>2502</v>
      </c>
      <c r="C16701" t="s">
        <v>2503</v>
      </c>
      <c r="D16701">
        <v>160672845550571</v>
      </c>
      <c r="E16701">
        <v>1470076707</v>
      </c>
      <c r="F16701">
        <v>124434001956</v>
      </c>
      <c r="G16701">
        <v>82</v>
      </c>
      <c r="H16701">
        <v>500000000000</v>
      </c>
      <c r="I16701">
        <v>340000000</v>
      </c>
      <c r="J16701">
        <v>8.9999999999999993E-3</v>
      </c>
      <c r="M16701"/>
    </row>
    <row r="16702" spans="1:13" x14ac:dyDescent="0.25">
      <c r="A16702">
        <v>224</v>
      </c>
      <c r="B16702" s="161" t="s">
        <v>1093</v>
      </c>
      <c r="C16702" t="s">
        <v>1094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 s="127">
        <v>0</v>
      </c>
    </row>
    <row r="16703" spans="1:13" hidden="1" x14ac:dyDescent="0.25">
      <c r="A16703">
        <v>221</v>
      </c>
      <c r="B16703" t="s">
        <v>2030</v>
      </c>
      <c r="C16703" t="s">
        <v>2031</v>
      </c>
      <c r="D16703">
        <v>340814221460</v>
      </c>
      <c r="E16703">
        <v>1</v>
      </c>
      <c r="F16703">
        <v>0</v>
      </c>
      <c r="G16703">
        <v>0</v>
      </c>
      <c r="H16703">
        <v>300000000000</v>
      </c>
      <c r="I16703">
        <v>340000000</v>
      </c>
      <c r="J16703">
        <v>0.03</v>
      </c>
      <c r="M16703"/>
    </row>
    <row r="16704" spans="1:13" hidden="1" x14ac:dyDescent="0.25">
      <c r="A16704">
        <v>217</v>
      </c>
      <c r="B16704" t="s">
        <v>1125</v>
      </c>
      <c r="C16704" t="s">
        <v>1126</v>
      </c>
      <c r="D16704">
        <v>1373606507786</v>
      </c>
      <c r="E16704">
        <v>340000000</v>
      </c>
      <c r="F16704">
        <v>3141227580</v>
      </c>
      <c r="G16704">
        <v>2</v>
      </c>
      <c r="H16704">
        <v>575000000000</v>
      </c>
      <c r="I16704">
        <v>340000000</v>
      </c>
      <c r="J16704">
        <v>0</v>
      </c>
      <c r="M16704"/>
    </row>
    <row r="16705" spans="1:10" customFormat="1" hidden="1" x14ac:dyDescent="0.25">
      <c r="A16705">
        <v>215</v>
      </c>
      <c r="B16705" t="s">
        <v>2215</v>
      </c>
      <c r="C16705" t="s">
        <v>2216</v>
      </c>
      <c r="D16705">
        <v>235859138223</v>
      </c>
      <c r="E16705">
        <v>416010217</v>
      </c>
      <c r="F16705">
        <v>1444194142</v>
      </c>
      <c r="G16705">
        <v>1</v>
      </c>
      <c r="H16705">
        <v>75000000000</v>
      </c>
      <c r="I16705">
        <v>340000000</v>
      </c>
      <c r="J16705">
        <v>0.05</v>
      </c>
    </row>
    <row r="16706" spans="1:10" customFormat="1" hidden="1" x14ac:dyDescent="0.25">
      <c r="A16706">
        <v>221</v>
      </c>
      <c r="B16706" t="s">
        <v>1552</v>
      </c>
      <c r="D16706">
        <v>2478080</v>
      </c>
      <c r="E16706">
        <v>1</v>
      </c>
      <c r="F16706">
        <v>0</v>
      </c>
      <c r="G16706">
        <v>0</v>
      </c>
      <c r="H16706">
        <v>99000000000</v>
      </c>
      <c r="I16706">
        <v>340000000</v>
      </c>
      <c r="J16706">
        <v>8.9999999999999993E-3</v>
      </c>
    </row>
    <row r="16707" spans="1:10" customFormat="1" hidden="1" x14ac:dyDescent="0.25">
      <c r="A16707">
        <v>221</v>
      </c>
      <c r="B16707" t="s">
        <v>2502</v>
      </c>
      <c r="C16707" t="s">
        <v>2503</v>
      </c>
      <c r="D16707">
        <v>160595072373269</v>
      </c>
      <c r="E16707">
        <v>1457414291</v>
      </c>
      <c r="F16707">
        <v>123039729217</v>
      </c>
      <c r="G16707">
        <v>84</v>
      </c>
      <c r="H16707">
        <v>500000000000</v>
      </c>
      <c r="I16707">
        <v>340000000</v>
      </c>
      <c r="J16707">
        <v>8.9999999999999993E-3</v>
      </c>
    </row>
    <row r="16708" spans="1:10" customFormat="1" hidden="1" x14ac:dyDescent="0.25">
      <c r="A16708">
        <v>215</v>
      </c>
      <c r="B16708" t="s">
        <v>1759</v>
      </c>
      <c r="C16708" t="s">
        <v>1760</v>
      </c>
      <c r="D16708">
        <v>504221437441</v>
      </c>
      <c r="E16708">
        <v>1</v>
      </c>
      <c r="F16708">
        <v>0</v>
      </c>
      <c r="G16708">
        <v>0</v>
      </c>
      <c r="H16708">
        <v>50005000000</v>
      </c>
      <c r="I16708">
        <v>340000000</v>
      </c>
      <c r="J16708">
        <v>0.01</v>
      </c>
    </row>
    <row r="16709" spans="1:10" customFormat="1" hidden="1" x14ac:dyDescent="0.25">
      <c r="A16709">
        <v>218</v>
      </c>
      <c r="B16709" t="s">
        <v>1552</v>
      </c>
      <c r="D16709">
        <v>2478080</v>
      </c>
      <c r="E16709">
        <v>1</v>
      </c>
      <c r="F16709">
        <v>0</v>
      </c>
      <c r="G16709">
        <v>0</v>
      </c>
      <c r="H16709">
        <v>99000000000</v>
      </c>
      <c r="I16709">
        <v>340000000</v>
      </c>
      <c r="J16709">
        <v>8.9999999999999993E-3</v>
      </c>
    </row>
    <row r="16710" spans="1:10" customFormat="1" hidden="1" x14ac:dyDescent="0.25">
      <c r="A16710">
        <v>222</v>
      </c>
      <c r="B16710" t="s">
        <v>1552</v>
      </c>
      <c r="D16710">
        <v>2478080</v>
      </c>
      <c r="E16710">
        <v>1</v>
      </c>
      <c r="F16710">
        <v>0</v>
      </c>
      <c r="G16710">
        <v>0</v>
      </c>
      <c r="H16710">
        <v>99000000000</v>
      </c>
      <c r="I16710">
        <v>340000000</v>
      </c>
      <c r="J16710">
        <v>8.9999999999999993E-3</v>
      </c>
    </row>
    <row r="16711" spans="1:10" customFormat="1" hidden="1" x14ac:dyDescent="0.25">
      <c r="A16711">
        <v>218</v>
      </c>
      <c r="B16711" t="s">
        <v>693</v>
      </c>
      <c r="C16711" t="s">
        <v>694</v>
      </c>
      <c r="D16711">
        <v>226292180612</v>
      </c>
      <c r="E16711">
        <v>1</v>
      </c>
      <c r="F16711">
        <v>0</v>
      </c>
      <c r="G16711">
        <v>0</v>
      </c>
      <c r="H16711">
        <v>10000000000</v>
      </c>
      <c r="I16711">
        <v>340000000</v>
      </c>
      <c r="J16711">
        <v>0.01</v>
      </c>
    </row>
    <row r="16712" spans="1:10" customFormat="1" hidden="1" x14ac:dyDescent="0.25">
      <c r="A16712">
        <v>221</v>
      </c>
      <c r="B16712" t="s">
        <v>1916</v>
      </c>
      <c r="C16712" t="s">
        <v>1917</v>
      </c>
      <c r="D16712">
        <v>83464807408133</v>
      </c>
      <c r="E16712">
        <v>1843949724</v>
      </c>
      <c r="F16712">
        <v>73693536510</v>
      </c>
      <c r="G16712">
        <v>51</v>
      </c>
      <c r="H16712">
        <v>29500000000</v>
      </c>
      <c r="I16712">
        <v>340000000</v>
      </c>
      <c r="J16712">
        <v>0.02</v>
      </c>
    </row>
    <row r="16713" spans="1:10" customFormat="1" hidden="1" x14ac:dyDescent="0.25">
      <c r="A16713">
        <v>222</v>
      </c>
      <c r="B16713" t="s">
        <v>2310</v>
      </c>
      <c r="C16713" t="s">
        <v>2311</v>
      </c>
      <c r="D16713">
        <v>50188435408</v>
      </c>
      <c r="E16713">
        <v>1</v>
      </c>
      <c r="F16713">
        <v>0</v>
      </c>
      <c r="G16713">
        <v>0</v>
      </c>
      <c r="H16713">
        <v>6250000000</v>
      </c>
      <c r="I16713">
        <v>340000000</v>
      </c>
      <c r="J16713">
        <v>1E-4</v>
      </c>
    </row>
    <row r="16714" spans="1:10" customFormat="1" hidden="1" x14ac:dyDescent="0.25">
      <c r="A16714">
        <v>211</v>
      </c>
      <c r="B16714" t="s">
        <v>1713</v>
      </c>
      <c r="C16714" t="s">
        <v>1714</v>
      </c>
      <c r="D16714">
        <v>17179182811683</v>
      </c>
      <c r="E16714">
        <v>988123352</v>
      </c>
      <c r="F16714">
        <v>12314343697</v>
      </c>
      <c r="G16714">
        <v>4</v>
      </c>
      <c r="H16714">
        <v>3000000000000</v>
      </c>
      <c r="I16714">
        <v>340000000</v>
      </c>
      <c r="J16714">
        <v>0.05</v>
      </c>
    </row>
    <row r="16715" spans="1:10" customFormat="1" hidden="1" x14ac:dyDescent="0.25">
      <c r="A16715">
        <v>211</v>
      </c>
      <c r="B16715" t="s">
        <v>1406</v>
      </c>
      <c r="C16715" t="s">
        <v>1407</v>
      </c>
      <c r="D16715">
        <v>417663720389</v>
      </c>
      <c r="E16715">
        <v>1</v>
      </c>
      <c r="F16715">
        <v>0</v>
      </c>
      <c r="G16715">
        <v>0</v>
      </c>
      <c r="H16715">
        <v>59000000000</v>
      </c>
      <c r="I16715">
        <v>340000000</v>
      </c>
      <c r="J16715">
        <v>0.02</v>
      </c>
    </row>
    <row r="16716" spans="1:10" customFormat="1" hidden="1" x14ac:dyDescent="0.25">
      <c r="A16716">
        <v>211</v>
      </c>
      <c r="B16716" t="s">
        <v>2405</v>
      </c>
      <c r="C16716" t="s">
        <v>2406</v>
      </c>
      <c r="D16716">
        <v>1117798802565</v>
      </c>
      <c r="E16716">
        <v>1</v>
      </c>
      <c r="F16716">
        <v>0</v>
      </c>
      <c r="G16716">
        <v>0</v>
      </c>
      <c r="H16716">
        <v>88888888888</v>
      </c>
      <c r="I16716">
        <v>340000000</v>
      </c>
      <c r="J16716">
        <v>0</v>
      </c>
    </row>
    <row r="16717" spans="1:10" customFormat="1" hidden="1" x14ac:dyDescent="0.25">
      <c r="A16717">
        <v>217</v>
      </c>
      <c r="B16717" t="s">
        <v>2295</v>
      </c>
      <c r="C16717" t="s">
        <v>2296</v>
      </c>
      <c r="D16717">
        <v>0</v>
      </c>
      <c r="E16717">
        <v>0</v>
      </c>
      <c r="F16717">
        <v>0</v>
      </c>
      <c r="G16717">
        <v>0</v>
      </c>
      <c r="H16717">
        <v>10000000000</v>
      </c>
      <c r="I16717">
        <v>340000000</v>
      </c>
      <c r="J16717">
        <v>0.01</v>
      </c>
    </row>
    <row r="16718" spans="1:10" customFormat="1" hidden="1" x14ac:dyDescent="0.25">
      <c r="A16718">
        <v>218</v>
      </c>
      <c r="B16718" t="s">
        <v>2295</v>
      </c>
      <c r="C16718" t="s">
        <v>2296</v>
      </c>
      <c r="D16718">
        <v>0</v>
      </c>
      <c r="E16718">
        <v>0</v>
      </c>
      <c r="F16718">
        <v>0</v>
      </c>
      <c r="G16718">
        <v>0</v>
      </c>
      <c r="H16718">
        <v>10000000000</v>
      </c>
      <c r="I16718">
        <v>340000000</v>
      </c>
      <c r="J16718">
        <v>0.01</v>
      </c>
    </row>
    <row r="16719" spans="1:10" customFormat="1" hidden="1" x14ac:dyDescent="0.25">
      <c r="A16719">
        <v>211</v>
      </c>
      <c r="B16719" t="s">
        <v>2489</v>
      </c>
      <c r="C16719" t="s">
        <v>2490</v>
      </c>
      <c r="D16719">
        <v>3479870744246</v>
      </c>
      <c r="E16719">
        <v>1</v>
      </c>
      <c r="F16719">
        <v>0</v>
      </c>
      <c r="G16719">
        <v>0</v>
      </c>
      <c r="H16719">
        <v>100098000000</v>
      </c>
      <c r="I16719">
        <v>340000000</v>
      </c>
      <c r="J16719">
        <v>0.05</v>
      </c>
    </row>
    <row r="16720" spans="1:10" customFormat="1" hidden="1" x14ac:dyDescent="0.25">
      <c r="A16720">
        <v>212</v>
      </c>
      <c r="B16720" t="s">
        <v>2233</v>
      </c>
      <c r="C16720" t="s">
        <v>2234</v>
      </c>
      <c r="D16720">
        <v>377198546332</v>
      </c>
      <c r="E16720">
        <v>1</v>
      </c>
      <c r="F16720">
        <v>0</v>
      </c>
      <c r="G16720">
        <v>0</v>
      </c>
      <c r="H16720">
        <v>250000000000</v>
      </c>
      <c r="I16720">
        <v>340000000</v>
      </c>
      <c r="J16720">
        <v>0.05</v>
      </c>
    </row>
    <row r="16721" spans="1:13" hidden="1" x14ac:dyDescent="0.25">
      <c r="A16721">
        <v>221</v>
      </c>
      <c r="B16721" t="s">
        <v>1460</v>
      </c>
      <c r="C16721" t="s">
        <v>1461</v>
      </c>
      <c r="D16721">
        <v>565617339074</v>
      </c>
      <c r="E16721">
        <v>1</v>
      </c>
      <c r="F16721">
        <v>0</v>
      </c>
      <c r="G16721">
        <v>0</v>
      </c>
      <c r="H16721">
        <v>10000000000</v>
      </c>
      <c r="I16721">
        <v>340000000</v>
      </c>
      <c r="J16721">
        <v>0.01</v>
      </c>
      <c r="M16721"/>
    </row>
    <row r="16722" spans="1:13" hidden="1" x14ac:dyDescent="0.25">
      <c r="A16722">
        <v>212</v>
      </c>
      <c r="B16722" t="s">
        <v>2491</v>
      </c>
      <c r="C16722" t="s">
        <v>2492</v>
      </c>
      <c r="D16722">
        <v>87907921478299</v>
      </c>
      <c r="E16722">
        <v>1687643417</v>
      </c>
      <c r="F16722">
        <v>66034527458</v>
      </c>
      <c r="G16722">
        <v>27</v>
      </c>
      <c r="H16722">
        <v>60000000000</v>
      </c>
      <c r="I16722">
        <v>340000000</v>
      </c>
      <c r="J16722">
        <v>0.02</v>
      </c>
      <c r="M16722"/>
    </row>
    <row r="16723" spans="1:13" hidden="1" x14ac:dyDescent="0.25">
      <c r="A16723">
        <v>216</v>
      </c>
      <c r="B16723" t="s">
        <v>367</v>
      </c>
      <c r="C16723" t="s">
        <v>368</v>
      </c>
      <c r="D16723">
        <v>27548641658134</v>
      </c>
      <c r="E16723">
        <v>340000000</v>
      </c>
      <c r="F16723">
        <v>19683904777</v>
      </c>
      <c r="G16723">
        <v>11</v>
      </c>
      <c r="H16723">
        <v>200000000000</v>
      </c>
      <c r="I16723">
        <v>340000000</v>
      </c>
      <c r="J16723">
        <v>0</v>
      </c>
      <c r="M16723"/>
    </row>
    <row r="16724" spans="1:13" hidden="1" x14ac:dyDescent="0.25">
      <c r="A16724">
        <v>218</v>
      </c>
      <c r="B16724" t="s">
        <v>1406</v>
      </c>
      <c r="C16724" t="s">
        <v>1407</v>
      </c>
      <c r="D16724">
        <v>295690432985</v>
      </c>
      <c r="E16724">
        <v>1</v>
      </c>
      <c r="F16724">
        <v>0</v>
      </c>
      <c r="G16724">
        <v>0</v>
      </c>
      <c r="H16724">
        <v>120000000000</v>
      </c>
      <c r="I16724">
        <v>340000000</v>
      </c>
      <c r="J16724">
        <v>0.02</v>
      </c>
      <c r="M16724"/>
    </row>
    <row r="16725" spans="1:13" hidden="1" x14ac:dyDescent="0.25">
      <c r="A16725">
        <v>216</v>
      </c>
      <c r="B16725" t="s">
        <v>2233</v>
      </c>
      <c r="C16725" t="s">
        <v>2234</v>
      </c>
      <c r="D16725">
        <v>258393510028</v>
      </c>
      <c r="E16725">
        <v>1</v>
      </c>
      <c r="F16725">
        <v>0</v>
      </c>
      <c r="G16725">
        <v>0</v>
      </c>
      <c r="H16725">
        <v>250000000000</v>
      </c>
      <c r="I16725">
        <v>340000000</v>
      </c>
      <c r="J16725">
        <v>0.05</v>
      </c>
      <c r="M16725"/>
    </row>
    <row r="16726" spans="1:13" hidden="1" x14ac:dyDescent="0.25">
      <c r="A16726">
        <v>220</v>
      </c>
      <c r="B16726" t="s">
        <v>2233</v>
      </c>
      <c r="C16726" t="s">
        <v>2234</v>
      </c>
      <c r="D16726">
        <v>9393732993</v>
      </c>
      <c r="E16726">
        <v>1</v>
      </c>
      <c r="F16726">
        <v>0</v>
      </c>
      <c r="G16726">
        <v>0</v>
      </c>
      <c r="H16726">
        <v>1000000000</v>
      </c>
      <c r="I16726">
        <v>345000000</v>
      </c>
      <c r="J16726">
        <v>0.2</v>
      </c>
      <c r="M16726"/>
    </row>
    <row r="16727" spans="1:13" hidden="1" x14ac:dyDescent="0.25">
      <c r="A16727">
        <v>223</v>
      </c>
      <c r="B16727" t="s">
        <v>201</v>
      </c>
      <c r="C16727" t="s">
        <v>202</v>
      </c>
      <c r="D16727">
        <v>143461950735</v>
      </c>
      <c r="E16727">
        <v>1</v>
      </c>
      <c r="F16727">
        <v>0</v>
      </c>
      <c r="G16727">
        <v>0</v>
      </c>
      <c r="H16727">
        <v>105000000000</v>
      </c>
      <c r="I16727">
        <v>340000000</v>
      </c>
      <c r="J16727">
        <v>0.02</v>
      </c>
      <c r="M16727"/>
    </row>
    <row r="16728" spans="1:13" hidden="1" x14ac:dyDescent="0.25">
      <c r="A16728">
        <v>218</v>
      </c>
      <c r="B16728" t="s">
        <v>995</v>
      </c>
      <c r="C16728" t="s">
        <v>996</v>
      </c>
      <c r="D16728">
        <v>2040502714</v>
      </c>
      <c r="E16728">
        <v>1</v>
      </c>
      <c r="F16728">
        <v>0</v>
      </c>
      <c r="G16728">
        <v>0</v>
      </c>
      <c r="H16728">
        <v>50000000</v>
      </c>
      <c r="I16728">
        <v>340000000</v>
      </c>
      <c r="J16728">
        <v>0</v>
      </c>
      <c r="M16728"/>
    </row>
    <row r="16729" spans="1:13" hidden="1" x14ac:dyDescent="0.25">
      <c r="A16729">
        <v>213</v>
      </c>
      <c r="B16729" t="s">
        <v>201</v>
      </c>
      <c r="C16729" t="s">
        <v>202</v>
      </c>
      <c r="D16729">
        <v>127579732819</v>
      </c>
      <c r="E16729">
        <v>1</v>
      </c>
      <c r="F16729">
        <v>0</v>
      </c>
      <c r="G16729">
        <v>0</v>
      </c>
      <c r="H16729">
        <v>105000000000</v>
      </c>
      <c r="I16729">
        <v>340000000</v>
      </c>
      <c r="J16729">
        <v>0.01</v>
      </c>
      <c r="M16729"/>
    </row>
    <row r="16730" spans="1:13" hidden="1" x14ac:dyDescent="0.25">
      <c r="A16730">
        <v>215</v>
      </c>
      <c r="B16730" t="s">
        <v>1059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340000000</v>
      </c>
      <c r="J16730">
        <v>0.03</v>
      </c>
      <c r="M16730"/>
    </row>
    <row r="16731" spans="1:13" x14ac:dyDescent="0.25">
      <c r="A16731">
        <v>224</v>
      </c>
      <c r="B16731" t="s">
        <v>1781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 s="127">
        <v>0</v>
      </c>
    </row>
    <row r="16732" spans="1:13" hidden="1" x14ac:dyDescent="0.25">
      <c r="A16732">
        <v>216</v>
      </c>
      <c r="B16732" t="s">
        <v>2075</v>
      </c>
      <c r="C16732" t="s">
        <v>2076</v>
      </c>
      <c r="D16732">
        <v>1994374500509</v>
      </c>
      <c r="E16732">
        <v>1</v>
      </c>
      <c r="F16732">
        <v>0</v>
      </c>
      <c r="G16732">
        <v>0</v>
      </c>
      <c r="H16732">
        <v>500000000000</v>
      </c>
      <c r="I16732">
        <v>340000000</v>
      </c>
      <c r="J16732">
        <v>1.7999999999999999E-2</v>
      </c>
      <c r="M16732"/>
    </row>
    <row r="16733" spans="1:13" hidden="1" x14ac:dyDescent="0.25">
      <c r="A16733">
        <v>216</v>
      </c>
      <c r="B16733" t="s">
        <v>1460</v>
      </c>
      <c r="C16733" t="s">
        <v>1461</v>
      </c>
      <c r="D16733">
        <v>214380810528</v>
      </c>
      <c r="E16733">
        <v>1</v>
      </c>
      <c r="F16733">
        <v>0</v>
      </c>
      <c r="G16733">
        <v>0</v>
      </c>
      <c r="H16733">
        <v>10000000000</v>
      </c>
      <c r="I16733">
        <v>340000000</v>
      </c>
      <c r="J16733">
        <v>0.01</v>
      </c>
      <c r="M16733"/>
    </row>
    <row r="16734" spans="1:13" hidden="1" x14ac:dyDescent="0.25">
      <c r="A16734">
        <v>216</v>
      </c>
      <c r="B16734" t="s">
        <v>222</v>
      </c>
      <c r="C16734" t="s">
        <v>223</v>
      </c>
      <c r="D16734">
        <v>201016358890940</v>
      </c>
      <c r="E16734">
        <v>340000000</v>
      </c>
      <c r="F16734">
        <v>163544340225</v>
      </c>
      <c r="G16734">
        <v>90</v>
      </c>
      <c r="H16734">
        <v>425000000000</v>
      </c>
      <c r="I16734">
        <v>340000000</v>
      </c>
      <c r="J16734">
        <v>0</v>
      </c>
      <c r="M16734"/>
    </row>
    <row r="16735" spans="1:13" hidden="1" x14ac:dyDescent="0.25">
      <c r="A16735">
        <v>221</v>
      </c>
      <c r="B16735" t="s">
        <v>1713</v>
      </c>
      <c r="C16735" t="s">
        <v>1714</v>
      </c>
      <c r="D16735">
        <v>43818820379400</v>
      </c>
      <c r="E16735">
        <v>1735639887</v>
      </c>
      <c r="F16735">
        <v>26517157869</v>
      </c>
      <c r="G16735">
        <v>19</v>
      </c>
      <c r="H16735">
        <v>3000000000000</v>
      </c>
      <c r="I16735">
        <v>340000000</v>
      </c>
      <c r="J16735">
        <v>0.05</v>
      </c>
      <c r="M16735"/>
    </row>
    <row r="16736" spans="1:13" hidden="1" x14ac:dyDescent="0.25">
      <c r="A16736">
        <v>216</v>
      </c>
      <c r="B16736" t="s">
        <v>2491</v>
      </c>
      <c r="C16736" t="s">
        <v>2492</v>
      </c>
      <c r="D16736">
        <v>89173686407813</v>
      </c>
      <c r="E16736">
        <v>2728797230</v>
      </c>
      <c r="F16736">
        <v>57331133526</v>
      </c>
      <c r="G16736">
        <v>33</v>
      </c>
      <c r="H16736">
        <v>60000000000</v>
      </c>
      <c r="I16736">
        <v>340000000</v>
      </c>
      <c r="J16736">
        <v>0.04</v>
      </c>
      <c r="M16736"/>
    </row>
    <row r="16737" spans="1:13" hidden="1" x14ac:dyDescent="0.25">
      <c r="A16737">
        <v>218</v>
      </c>
      <c r="B16737" t="s">
        <v>2190</v>
      </c>
      <c r="C16737" t="s">
        <v>2191</v>
      </c>
      <c r="D16737">
        <v>113808531413517</v>
      </c>
      <c r="E16737">
        <v>5688792175</v>
      </c>
      <c r="F16737">
        <v>101627051328</v>
      </c>
      <c r="G16737">
        <v>65</v>
      </c>
      <c r="H16737">
        <v>0</v>
      </c>
      <c r="I16737">
        <v>340000000</v>
      </c>
      <c r="J16737">
        <v>0.05</v>
      </c>
      <c r="M16737"/>
    </row>
    <row r="16738" spans="1:13" x14ac:dyDescent="0.25">
      <c r="A16738">
        <v>224</v>
      </c>
      <c r="B16738" t="s">
        <v>689</v>
      </c>
      <c r="C16738" t="s">
        <v>690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 s="127">
        <v>0</v>
      </c>
    </row>
    <row r="16739" spans="1:13" hidden="1" x14ac:dyDescent="0.25">
      <c r="A16739">
        <v>217</v>
      </c>
      <c r="B16739" t="s">
        <v>1460</v>
      </c>
      <c r="C16739" t="s">
        <v>1461</v>
      </c>
      <c r="D16739">
        <v>214380810528</v>
      </c>
      <c r="E16739">
        <v>353998114</v>
      </c>
      <c r="F16739">
        <v>1385813337</v>
      </c>
      <c r="G16739">
        <v>1</v>
      </c>
      <c r="H16739">
        <v>10000000000</v>
      </c>
      <c r="I16739">
        <v>340000000</v>
      </c>
      <c r="J16739">
        <v>0.01</v>
      </c>
      <c r="M16739"/>
    </row>
    <row r="16740" spans="1:13" hidden="1" x14ac:dyDescent="0.25">
      <c r="A16740">
        <v>218</v>
      </c>
      <c r="B16740" t="s">
        <v>222</v>
      </c>
      <c r="C16740" t="s">
        <v>223</v>
      </c>
      <c r="D16740">
        <v>212888557004893</v>
      </c>
      <c r="E16740">
        <v>340000000</v>
      </c>
      <c r="F16740">
        <v>143058621205</v>
      </c>
      <c r="G16740">
        <v>87</v>
      </c>
      <c r="H16740">
        <v>425000000000</v>
      </c>
      <c r="I16740">
        <v>340000000</v>
      </c>
      <c r="J16740">
        <v>0</v>
      </c>
      <c r="M16740"/>
    </row>
    <row r="16741" spans="1:13" hidden="1" x14ac:dyDescent="0.25">
      <c r="A16741">
        <v>219</v>
      </c>
      <c r="B16741" t="s">
        <v>1460</v>
      </c>
      <c r="C16741" t="s">
        <v>1461</v>
      </c>
      <c r="D16741">
        <v>563880810352</v>
      </c>
      <c r="E16741">
        <v>1</v>
      </c>
      <c r="F16741">
        <v>0</v>
      </c>
      <c r="G16741">
        <v>0</v>
      </c>
      <c r="H16741">
        <v>10000000000</v>
      </c>
      <c r="I16741">
        <v>340000000</v>
      </c>
      <c r="J16741">
        <v>0.01</v>
      </c>
      <c r="M16741"/>
    </row>
    <row r="16742" spans="1:13" hidden="1" x14ac:dyDescent="0.25">
      <c r="A16742">
        <v>216</v>
      </c>
      <c r="B16742" t="s">
        <v>1488</v>
      </c>
      <c r="C16742" t="s">
        <v>1489</v>
      </c>
      <c r="D16742">
        <v>0</v>
      </c>
      <c r="E16742">
        <v>1</v>
      </c>
      <c r="F16742">
        <v>0</v>
      </c>
      <c r="G16742">
        <v>0</v>
      </c>
      <c r="H16742">
        <v>25000000000</v>
      </c>
      <c r="I16742">
        <v>340000000</v>
      </c>
      <c r="J16742">
        <v>0.01</v>
      </c>
      <c r="M16742"/>
    </row>
    <row r="16743" spans="1:13" hidden="1" x14ac:dyDescent="0.25">
      <c r="A16743">
        <v>217</v>
      </c>
      <c r="B16743" t="s">
        <v>2190</v>
      </c>
      <c r="C16743" t="s">
        <v>2191</v>
      </c>
      <c r="D16743">
        <v>113737919294212</v>
      </c>
      <c r="E16743">
        <v>5368385228</v>
      </c>
      <c r="F16743">
        <v>95539319347</v>
      </c>
      <c r="G16743">
        <v>58</v>
      </c>
      <c r="H16743">
        <v>0</v>
      </c>
      <c r="I16743">
        <v>340000000</v>
      </c>
      <c r="J16743">
        <v>0.05</v>
      </c>
      <c r="M16743"/>
    </row>
    <row r="16744" spans="1:13" hidden="1" x14ac:dyDescent="0.25">
      <c r="A16744">
        <v>217</v>
      </c>
      <c r="B16744" t="s">
        <v>222</v>
      </c>
      <c r="C16744" t="s">
        <v>223</v>
      </c>
      <c r="D16744">
        <v>197317364486629</v>
      </c>
      <c r="E16744">
        <v>340000000</v>
      </c>
      <c r="F16744">
        <v>144149122717</v>
      </c>
      <c r="G16744">
        <v>83</v>
      </c>
      <c r="H16744">
        <v>425000000000</v>
      </c>
      <c r="I16744">
        <v>340000000</v>
      </c>
      <c r="J16744">
        <v>0</v>
      </c>
      <c r="M16744"/>
    </row>
    <row r="16745" spans="1:13" hidden="1" x14ac:dyDescent="0.25">
      <c r="A16745">
        <v>219</v>
      </c>
      <c r="B16745" t="s">
        <v>1488</v>
      </c>
      <c r="C16745" t="s">
        <v>1489</v>
      </c>
      <c r="D16745">
        <v>0</v>
      </c>
      <c r="E16745">
        <v>1</v>
      </c>
      <c r="F16745">
        <v>0</v>
      </c>
      <c r="G16745">
        <v>0</v>
      </c>
      <c r="H16745">
        <v>25000000000</v>
      </c>
      <c r="I16745">
        <v>340000000</v>
      </c>
      <c r="J16745">
        <v>0.01</v>
      </c>
      <c r="M16745"/>
    </row>
    <row r="16746" spans="1:13" hidden="1" x14ac:dyDescent="0.25">
      <c r="A16746">
        <v>222</v>
      </c>
      <c r="B16746" t="s">
        <v>222</v>
      </c>
      <c r="C16746" t="s">
        <v>223</v>
      </c>
      <c r="D16746">
        <v>190724595561994</v>
      </c>
      <c r="E16746">
        <v>340000000</v>
      </c>
      <c r="F16746">
        <v>142838900679</v>
      </c>
      <c r="G16746">
        <v>100</v>
      </c>
      <c r="H16746">
        <v>425000000000</v>
      </c>
      <c r="I16746">
        <v>340000000</v>
      </c>
      <c r="J16746">
        <v>0</v>
      </c>
      <c r="M16746"/>
    </row>
    <row r="16747" spans="1:13" hidden="1" x14ac:dyDescent="0.25">
      <c r="A16747">
        <v>217</v>
      </c>
      <c r="B16747" t="s">
        <v>1488</v>
      </c>
      <c r="C16747" t="s">
        <v>1489</v>
      </c>
      <c r="D16747">
        <v>0</v>
      </c>
      <c r="E16747">
        <v>1</v>
      </c>
      <c r="F16747">
        <v>0</v>
      </c>
      <c r="G16747">
        <v>0</v>
      </c>
      <c r="H16747">
        <v>25000000000</v>
      </c>
      <c r="I16747">
        <v>340000000</v>
      </c>
      <c r="J16747">
        <v>0.01</v>
      </c>
      <c r="M16747"/>
    </row>
    <row r="16748" spans="1:13" hidden="1" x14ac:dyDescent="0.25">
      <c r="A16748">
        <v>218</v>
      </c>
      <c r="B16748" t="s">
        <v>1059</v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340000000</v>
      </c>
      <c r="J16748">
        <v>0.03</v>
      </c>
      <c r="M16748"/>
    </row>
    <row r="16749" spans="1:13" hidden="1" x14ac:dyDescent="0.25">
      <c r="A16749">
        <v>218</v>
      </c>
      <c r="B16749" t="s">
        <v>2491</v>
      </c>
      <c r="C16749" t="s">
        <v>2492</v>
      </c>
      <c r="D16749">
        <v>89961834190656</v>
      </c>
      <c r="E16749">
        <v>3298475103</v>
      </c>
      <c r="F16749">
        <v>71003402496</v>
      </c>
      <c r="G16749">
        <v>45</v>
      </c>
      <c r="H16749">
        <v>60000000000</v>
      </c>
      <c r="I16749">
        <v>340000000</v>
      </c>
      <c r="J16749">
        <v>0.04</v>
      </c>
      <c r="M16749"/>
    </row>
    <row r="16750" spans="1:13" hidden="1" x14ac:dyDescent="0.25">
      <c r="A16750">
        <v>223</v>
      </c>
      <c r="B16750" t="s">
        <v>367</v>
      </c>
      <c r="C16750" t="s">
        <v>368</v>
      </c>
      <c r="D16750">
        <v>33051789018536</v>
      </c>
      <c r="E16750">
        <v>340000000</v>
      </c>
      <c r="F16750">
        <v>21919011158</v>
      </c>
      <c r="G16750">
        <v>16</v>
      </c>
      <c r="H16750">
        <v>200000000000</v>
      </c>
      <c r="I16750">
        <v>340000000</v>
      </c>
      <c r="J16750">
        <v>0</v>
      </c>
      <c r="M16750"/>
    </row>
    <row r="16751" spans="1:13" hidden="1" x14ac:dyDescent="0.25">
      <c r="A16751">
        <v>219</v>
      </c>
      <c r="B16751" t="s">
        <v>2190</v>
      </c>
      <c r="C16751" t="s">
        <v>2191</v>
      </c>
      <c r="D16751">
        <v>113888880282182</v>
      </c>
      <c r="E16751">
        <v>3320379321</v>
      </c>
      <c r="F16751">
        <v>56627207118</v>
      </c>
      <c r="G16751">
        <v>37</v>
      </c>
      <c r="H16751">
        <v>0</v>
      </c>
      <c r="I16751">
        <v>340000000</v>
      </c>
      <c r="J16751">
        <v>0.05</v>
      </c>
      <c r="M16751"/>
    </row>
    <row r="16752" spans="1:13" hidden="1" x14ac:dyDescent="0.25">
      <c r="A16752">
        <v>220</v>
      </c>
      <c r="B16752" t="s">
        <v>367</v>
      </c>
      <c r="C16752" t="s">
        <v>368</v>
      </c>
      <c r="D16752">
        <v>30803057884462</v>
      </c>
      <c r="E16752">
        <v>340000000</v>
      </c>
      <c r="F16752">
        <v>27285763792</v>
      </c>
      <c r="G16752">
        <v>18</v>
      </c>
      <c r="H16752">
        <v>200000000000</v>
      </c>
      <c r="I16752">
        <v>340000000</v>
      </c>
      <c r="J16752">
        <v>0</v>
      </c>
      <c r="M16752"/>
    </row>
    <row r="16753" spans="1:13" hidden="1" x14ac:dyDescent="0.25">
      <c r="A16753">
        <v>211</v>
      </c>
      <c r="B16753" t="s">
        <v>1743</v>
      </c>
      <c r="C16753" t="s">
        <v>1744</v>
      </c>
      <c r="D16753">
        <v>604607961139</v>
      </c>
      <c r="E16753">
        <v>1</v>
      </c>
      <c r="F16753">
        <v>0</v>
      </c>
      <c r="G16753">
        <v>0</v>
      </c>
      <c r="H16753">
        <v>100000000</v>
      </c>
      <c r="I16753">
        <v>345000000</v>
      </c>
      <c r="J16753">
        <v>0.15</v>
      </c>
      <c r="M16753"/>
    </row>
    <row r="16754" spans="1:13" hidden="1" x14ac:dyDescent="0.25">
      <c r="A16754">
        <v>211</v>
      </c>
      <c r="B16754" t="s">
        <v>1892</v>
      </c>
      <c r="C16754" t="s">
        <v>1893</v>
      </c>
      <c r="D16754">
        <v>3869934</v>
      </c>
      <c r="E16754">
        <v>1</v>
      </c>
      <c r="F16754">
        <v>0</v>
      </c>
      <c r="G16754">
        <v>0</v>
      </c>
      <c r="H16754">
        <v>1000000000</v>
      </c>
      <c r="I16754">
        <v>340000000</v>
      </c>
      <c r="J16754">
        <v>0.01</v>
      </c>
      <c r="M16754"/>
    </row>
    <row r="16755" spans="1:13" hidden="1" x14ac:dyDescent="0.25">
      <c r="A16755">
        <v>212</v>
      </c>
      <c r="B16755" t="s">
        <v>2131</v>
      </c>
      <c r="C16755" t="s">
        <v>2132</v>
      </c>
      <c r="D16755">
        <v>987657695224</v>
      </c>
      <c r="E16755">
        <v>1</v>
      </c>
      <c r="F16755">
        <v>0</v>
      </c>
      <c r="G16755">
        <v>0</v>
      </c>
      <c r="H16755">
        <v>125000000000</v>
      </c>
      <c r="I16755">
        <v>340000000</v>
      </c>
      <c r="J16755">
        <v>2.75E-2</v>
      </c>
      <c r="M16755"/>
    </row>
    <row r="16756" spans="1:13" hidden="1" x14ac:dyDescent="0.25">
      <c r="A16756">
        <v>213</v>
      </c>
      <c r="B16756" t="s">
        <v>2341</v>
      </c>
      <c r="C16756" t="s">
        <v>93</v>
      </c>
      <c r="D16756">
        <v>83845992290635</v>
      </c>
      <c r="E16756">
        <v>2698127215</v>
      </c>
      <c r="F16756">
        <v>44804417095</v>
      </c>
      <c r="G16756">
        <v>23</v>
      </c>
      <c r="H16756">
        <v>250000000000</v>
      </c>
      <c r="I16756">
        <v>340000000</v>
      </c>
      <c r="J16756">
        <v>0.05</v>
      </c>
      <c r="M16756"/>
    </row>
    <row r="16757" spans="1:13" hidden="1" x14ac:dyDescent="0.25">
      <c r="A16757">
        <v>213</v>
      </c>
      <c r="B16757" t="s">
        <v>209</v>
      </c>
      <c r="C16757" t="s">
        <v>210</v>
      </c>
      <c r="D16757">
        <v>102806900524</v>
      </c>
      <c r="E16757">
        <v>1</v>
      </c>
      <c r="F16757">
        <v>0</v>
      </c>
      <c r="G16757">
        <v>0</v>
      </c>
      <c r="H16757">
        <v>10000000000</v>
      </c>
      <c r="I16757">
        <v>340000000</v>
      </c>
      <c r="J16757">
        <v>1.9E-2</v>
      </c>
      <c r="M16757"/>
    </row>
    <row r="16758" spans="1:13" hidden="1" x14ac:dyDescent="0.25">
      <c r="A16758">
        <v>213</v>
      </c>
      <c r="B16758" t="s">
        <v>2435</v>
      </c>
      <c r="C16758" t="s">
        <v>2436</v>
      </c>
      <c r="D16758">
        <v>776213998632</v>
      </c>
      <c r="E16758">
        <v>1</v>
      </c>
      <c r="F16758">
        <v>0</v>
      </c>
      <c r="G16758">
        <v>0</v>
      </c>
      <c r="H16758">
        <v>50000000000</v>
      </c>
      <c r="I16758">
        <v>340000000</v>
      </c>
      <c r="J16758">
        <v>0.05</v>
      </c>
      <c r="M16758"/>
    </row>
    <row r="16759" spans="1:13" hidden="1" x14ac:dyDescent="0.25">
      <c r="A16759">
        <v>213</v>
      </c>
      <c r="B16759" t="s">
        <v>1060</v>
      </c>
      <c r="C16759" t="s">
        <v>1061</v>
      </c>
      <c r="D16759">
        <v>5206947795113</v>
      </c>
      <c r="E16759">
        <v>453687314</v>
      </c>
      <c r="F16759">
        <v>3675889831</v>
      </c>
      <c r="G16759">
        <v>2</v>
      </c>
      <c r="H16759">
        <v>65900000000</v>
      </c>
      <c r="I16759">
        <v>340000000</v>
      </c>
      <c r="J16759">
        <v>0.03</v>
      </c>
      <c r="M16759"/>
    </row>
    <row r="16760" spans="1:13" x14ac:dyDescent="0.25">
      <c r="A16760">
        <v>224</v>
      </c>
      <c r="B16760" t="s">
        <v>587</v>
      </c>
      <c r="C16760" t="s">
        <v>588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 s="127">
        <v>0</v>
      </c>
    </row>
    <row r="16761" spans="1:13" hidden="1" x14ac:dyDescent="0.25">
      <c r="A16761">
        <v>217</v>
      </c>
      <c r="B16761" t="s">
        <v>1832</v>
      </c>
      <c r="C16761" t="s">
        <v>1833</v>
      </c>
      <c r="D16761">
        <v>135115321679</v>
      </c>
      <c r="E16761">
        <v>1</v>
      </c>
      <c r="F16761">
        <v>0</v>
      </c>
      <c r="G16761">
        <v>0</v>
      </c>
      <c r="H16761">
        <v>118999000000</v>
      </c>
      <c r="I16761">
        <v>340000000</v>
      </c>
      <c r="J16761">
        <v>1.4999999999999999E-2</v>
      </c>
      <c r="M16761"/>
    </row>
    <row r="16762" spans="1:13" hidden="1" x14ac:dyDescent="0.25">
      <c r="A16762">
        <v>214</v>
      </c>
      <c r="B16762" t="s">
        <v>1892</v>
      </c>
      <c r="C16762" t="s">
        <v>1893</v>
      </c>
      <c r="D16762">
        <v>3869934</v>
      </c>
      <c r="E16762">
        <v>1</v>
      </c>
      <c r="F16762">
        <v>0</v>
      </c>
      <c r="G16762">
        <v>0</v>
      </c>
      <c r="H16762">
        <v>1000000000</v>
      </c>
      <c r="I16762">
        <v>340000000</v>
      </c>
      <c r="J16762">
        <v>0.01</v>
      </c>
      <c r="M16762"/>
    </row>
    <row r="16763" spans="1:13" hidden="1" x14ac:dyDescent="0.25">
      <c r="A16763">
        <v>218</v>
      </c>
      <c r="B16763" t="s">
        <v>1312</v>
      </c>
      <c r="C16763" t="s">
        <v>1313</v>
      </c>
      <c r="D16763">
        <v>100793736328</v>
      </c>
      <c r="E16763">
        <v>1</v>
      </c>
      <c r="F16763">
        <v>0</v>
      </c>
      <c r="G16763">
        <v>0</v>
      </c>
      <c r="H16763">
        <v>100000000000</v>
      </c>
      <c r="I16763">
        <v>340000000</v>
      </c>
      <c r="J16763">
        <v>0.04</v>
      </c>
      <c r="M16763"/>
    </row>
    <row r="16764" spans="1:13" hidden="1" x14ac:dyDescent="0.25">
      <c r="A16764">
        <v>221</v>
      </c>
      <c r="B16764" t="s">
        <v>1671</v>
      </c>
      <c r="C16764" t="s">
        <v>1672</v>
      </c>
      <c r="D16764">
        <v>30938422511777</v>
      </c>
      <c r="E16764">
        <v>340000000</v>
      </c>
      <c r="F16764">
        <v>30771402597</v>
      </c>
      <c r="G16764">
        <v>21</v>
      </c>
      <c r="H16764">
        <v>207000000000</v>
      </c>
      <c r="I16764">
        <v>340000000</v>
      </c>
      <c r="J16764">
        <v>0</v>
      </c>
      <c r="M16764"/>
    </row>
    <row r="16765" spans="1:13" hidden="1" x14ac:dyDescent="0.25">
      <c r="A16765">
        <v>216</v>
      </c>
      <c r="B16765" t="s">
        <v>2435</v>
      </c>
      <c r="C16765" t="s">
        <v>2436</v>
      </c>
      <c r="D16765">
        <v>289116898012</v>
      </c>
      <c r="E16765">
        <v>1</v>
      </c>
      <c r="F16765">
        <v>0</v>
      </c>
      <c r="G16765">
        <v>0</v>
      </c>
      <c r="H16765">
        <v>50000000000</v>
      </c>
      <c r="I16765">
        <v>340000000</v>
      </c>
      <c r="J16765">
        <v>0.01</v>
      </c>
      <c r="M16765"/>
    </row>
    <row r="16766" spans="1:13" hidden="1" x14ac:dyDescent="0.25">
      <c r="A16766">
        <v>221</v>
      </c>
      <c r="B16766" t="s">
        <v>209</v>
      </c>
      <c r="C16766" t="s">
        <v>210</v>
      </c>
      <c r="D16766">
        <v>102806900524</v>
      </c>
      <c r="E16766">
        <v>1</v>
      </c>
      <c r="F16766">
        <v>0</v>
      </c>
      <c r="G16766">
        <v>0</v>
      </c>
      <c r="H16766">
        <v>10000000000</v>
      </c>
      <c r="I16766">
        <v>340000000</v>
      </c>
      <c r="J16766">
        <v>1.9E-2</v>
      </c>
      <c r="M16766"/>
    </row>
    <row r="16767" spans="1:13" hidden="1" x14ac:dyDescent="0.25">
      <c r="A16767">
        <v>220</v>
      </c>
      <c r="B16767" t="s">
        <v>246</v>
      </c>
      <c r="C16767" t="s">
        <v>247</v>
      </c>
      <c r="D16767">
        <v>35934455261097</v>
      </c>
      <c r="E16767">
        <v>762874029</v>
      </c>
      <c r="F16767">
        <v>20720827449</v>
      </c>
      <c r="G16767">
        <v>14</v>
      </c>
      <c r="H16767">
        <v>100000000000</v>
      </c>
      <c r="I16767">
        <v>340000000</v>
      </c>
      <c r="J16767">
        <v>0.02</v>
      </c>
      <c r="M16767"/>
    </row>
    <row r="16768" spans="1:13" hidden="1" x14ac:dyDescent="0.25">
      <c r="A16768">
        <v>216</v>
      </c>
      <c r="B16768" t="s">
        <v>1060</v>
      </c>
      <c r="C16768" t="s">
        <v>1061</v>
      </c>
      <c r="D16768">
        <v>92422875581</v>
      </c>
      <c r="E16768">
        <v>1</v>
      </c>
      <c r="F16768">
        <v>0</v>
      </c>
      <c r="G16768">
        <v>0</v>
      </c>
      <c r="H16768">
        <v>65900000000</v>
      </c>
      <c r="I16768">
        <v>340000000</v>
      </c>
      <c r="J16768">
        <v>0.03</v>
      </c>
      <c r="M16768"/>
    </row>
    <row r="16769" spans="1:10" customFormat="1" hidden="1" x14ac:dyDescent="0.25">
      <c r="A16769">
        <v>215</v>
      </c>
      <c r="B16769" t="s">
        <v>625</v>
      </c>
      <c r="C16769" t="s">
        <v>626</v>
      </c>
      <c r="D16769">
        <v>161253461611</v>
      </c>
      <c r="E16769">
        <v>1</v>
      </c>
      <c r="F16769">
        <v>0</v>
      </c>
      <c r="G16769">
        <v>0</v>
      </c>
      <c r="H16769">
        <v>50000000000</v>
      </c>
      <c r="I16769">
        <v>340000000</v>
      </c>
      <c r="J16769">
        <v>0.01</v>
      </c>
    </row>
    <row r="16770" spans="1:10" customFormat="1" hidden="1" x14ac:dyDescent="0.25">
      <c r="A16770">
        <v>218</v>
      </c>
      <c r="B16770" t="s">
        <v>820</v>
      </c>
      <c r="C16770">
        <v>247</v>
      </c>
      <c r="D16770">
        <v>2407260339154</v>
      </c>
      <c r="E16770">
        <v>1</v>
      </c>
      <c r="F16770">
        <v>0</v>
      </c>
      <c r="G16770">
        <v>0</v>
      </c>
      <c r="H16770">
        <v>1700000000000</v>
      </c>
      <c r="I16770">
        <v>340000000</v>
      </c>
      <c r="J16770">
        <v>3.5000000000000003E-2</v>
      </c>
    </row>
    <row r="16771" spans="1:10" customFormat="1" hidden="1" x14ac:dyDescent="0.25">
      <c r="A16771">
        <v>222</v>
      </c>
      <c r="B16771" t="s">
        <v>1832</v>
      </c>
      <c r="C16771" t="s">
        <v>1833</v>
      </c>
      <c r="D16771">
        <v>127468062870</v>
      </c>
      <c r="E16771">
        <v>1</v>
      </c>
      <c r="F16771">
        <v>0</v>
      </c>
      <c r="G16771">
        <v>0</v>
      </c>
      <c r="H16771">
        <v>118999000000</v>
      </c>
      <c r="I16771">
        <v>340000000</v>
      </c>
      <c r="J16771">
        <v>1.4999999999999999E-2</v>
      </c>
    </row>
    <row r="16772" spans="1:10" customFormat="1" hidden="1" x14ac:dyDescent="0.25">
      <c r="A16772">
        <v>222</v>
      </c>
      <c r="B16772" t="s">
        <v>1892</v>
      </c>
      <c r="C16772" t="s">
        <v>1893</v>
      </c>
      <c r="D16772">
        <v>3869934</v>
      </c>
      <c r="E16772">
        <v>1</v>
      </c>
      <c r="F16772">
        <v>0</v>
      </c>
      <c r="G16772">
        <v>0</v>
      </c>
      <c r="H16772">
        <v>1000000000</v>
      </c>
      <c r="I16772">
        <v>340000000</v>
      </c>
      <c r="J16772">
        <v>0.01</v>
      </c>
    </row>
    <row r="16773" spans="1:10" customFormat="1" hidden="1" x14ac:dyDescent="0.25">
      <c r="A16773">
        <v>219</v>
      </c>
      <c r="B16773" t="s">
        <v>246</v>
      </c>
      <c r="C16773" t="s">
        <v>247</v>
      </c>
      <c r="D16773">
        <v>35935710170389</v>
      </c>
      <c r="E16773">
        <v>786921299</v>
      </c>
      <c r="F16773">
        <v>21899143686</v>
      </c>
      <c r="G16773">
        <v>14</v>
      </c>
      <c r="H16773">
        <v>100000000000</v>
      </c>
      <c r="I16773">
        <v>340000000</v>
      </c>
      <c r="J16773">
        <v>0.02</v>
      </c>
    </row>
    <row r="16774" spans="1:10" customFormat="1" hidden="1" x14ac:dyDescent="0.25">
      <c r="A16774">
        <v>215</v>
      </c>
      <c r="B16774" t="s">
        <v>2435</v>
      </c>
      <c r="C16774" t="s">
        <v>2436</v>
      </c>
      <c r="D16774">
        <v>317517513840</v>
      </c>
      <c r="E16774">
        <v>1</v>
      </c>
      <c r="F16774">
        <v>0</v>
      </c>
      <c r="G16774">
        <v>0</v>
      </c>
      <c r="H16774">
        <v>50000000000</v>
      </c>
      <c r="I16774">
        <v>340000000</v>
      </c>
      <c r="J16774">
        <v>0.01</v>
      </c>
    </row>
    <row r="16775" spans="1:10" customFormat="1" hidden="1" x14ac:dyDescent="0.25">
      <c r="A16775">
        <v>216</v>
      </c>
      <c r="B16775" t="s">
        <v>1990</v>
      </c>
      <c r="C16775" t="s">
        <v>1991</v>
      </c>
      <c r="D16775">
        <v>0</v>
      </c>
      <c r="E16775">
        <v>1</v>
      </c>
      <c r="F16775">
        <v>0</v>
      </c>
      <c r="G16775">
        <v>0</v>
      </c>
      <c r="H16775">
        <v>2061750060728</v>
      </c>
      <c r="I16775">
        <v>340000000</v>
      </c>
      <c r="J16775">
        <v>0.03</v>
      </c>
    </row>
    <row r="16776" spans="1:10" customFormat="1" hidden="1" x14ac:dyDescent="0.25">
      <c r="A16776">
        <v>223</v>
      </c>
      <c r="B16776" t="s">
        <v>209</v>
      </c>
      <c r="C16776" t="s">
        <v>210</v>
      </c>
      <c r="D16776">
        <v>102806900524</v>
      </c>
      <c r="E16776">
        <v>1</v>
      </c>
      <c r="F16776">
        <v>0</v>
      </c>
      <c r="G16776">
        <v>0</v>
      </c>
      <c r="H16776">
        <v>10000000000</v>
      </c>
      <c r="I16776">
        <v>340000000</v>
      </c>
      <c r="J16776">
        <v>1.9E-2</v>
      </c>
    </row>
    <row r="16777" spans="1:10" customFormat="1" hidden="1" x14ac:dyDescent="0.25">
      <c r="A16777">
        <v>223</v>
      </c>
      <c r="B16777" t="s">
        <v>1060</v>
      </c>
      <c r="C16777" t="s">
        <v>1061</v>
      </c>
      <c r="D16777">
        <v>102400253285</v>
      </c>
      <c r="E16777">
        <v>1</v>
      </c>
      <c r="F16777">
        <v>0</v>
      </c>
      <c r="G16777">
        <v>0</v>
      </c>
      <c r="H16777">
        <v>90000000000</v>
      </c>
      <c r="I16777">
        <v>340000000</v>
      </c>
      <c r="J16777">
        <v>0</v>
      </c>
    </row>
    <row r="16778" spans="1:10" customFormat="1" hidden="1" x14ac:dyDescent="0.25">
      <c r="A16778">
        <v>217</v>
      </c>
      <c r="B16778" t="s">
        <v>2339</v>
      </c>
      <c r="C16778" t="s">
        <v>2340</v>
      </c>
      <c r="D16778">
        <v>192177483616855</v>
      </c>
      <c r="E16778">
        <v>3936502425</v>
      </c>
      <c r="F16778">
        <v>116286911766</v>
      </c>
      <c r="G16778">
        <v>69</v>
      </c>
      <c r="H16778">
        <v>1050000000000</v>
      </c>
      <c r="I16778">
        <v>340000000</v>
      </c>
      <c r="J16778">
        <v>0.03</v>
      </c>
    </row>
    <row r="16779" spans="1:10" customFormat="1" hidden="1" x14ac:dyDescent="0.25">
      <c r="A16779">
        <v>218</v>
      </c>
      <c r="B16779" t="s">
        <v>2101</v>
      </c>
      <c r="C16779" t="s">
        <v>2102</v>
      </c>
      <c r="D16779">
        <v>20829626960074</v>
      </c>
      <c r="E16779">
        <v>663432824</v>
      </c>
      <c r="F16779">
        <v>15848208396</v>
      </c>
      <c r="G16779">
        <v>10</v>
      </c>
      <c r="H16779">
        <v>65000000000</v>
      </c>
      <c r="I16779">
        <v>340000000</v>
      </c>
      <c r="J16779">
        <v>0.02</v>
      </c>
    </row>
    <row r="16780" spans="1:10" customFormat="1" hidden="1" x14ac:dyDescent="0.25">
      <c r="A16780">
        <v>218</v>
      </c>
      <c r="B16780" t="s">
        <v>2131</v>
      </c>
      <c r="C16780" t="s">
        <v>2132</v>
      </c>
      <c r="D16780">
        <v>430762978785</v>
      </c>
      <c r="E16780">
        <v>1</v>
      </c>
      <c r="F16780">
        <v>0</v>
      </c>
      <c r="G16780">
        <v>0</v>
      </c>
      <c r="H16780">
        <v>125000000000</v>
      </c>
      <c r="I16780">
        <v>340000000</v>
      </c>
      <c r="J16780">
        <v>2.75E-2</v>
      </c>
    </row>
    <row r="16781" spans="1:10" customFormat="1" hidden="1" x14ac:dyDescent="0.25">
      <c r="A16781">
        <v>219</v>
      </c>
      <c r="B16781" t="s">
        <v>2157</v>
      </c>
      <c r="C16781" t="s">
        <v>2158</v>
      </c>
      <c r="D16781">
        <v>1190158673182</v>
      </c>
      <c r="E16781">
        <v>1</v>
      </c>
      <c r="F16781">
        <v>0</v>
      </c>
      <c r="G16781">
        <v>0</v>
      </c>
      <c r="H16781">
        <v>100000000000</v>
      </c>
      <c r="I16781">
        <v>345000000</v>
      </c>
      <c r="J16781">
        <v>0.01</v>
      </c>
    </row>
    <row r="16782" spans="1:10" customFormat="1" hidden="1" x14ac:dyDescent="0.25">
      <c r="A16782">
        <v>220</v>
      </c>
      <c r="B16782" t="s">
        <v>278</v>
      </c>
      <c r="C16782" t="s">
        <v>279</v>
      </c>
      <c r="D16782">
        <v>2523741953813</v>
      </c>
      <c r="E16782">
        <v>1</v>
      </c>
      <c r="F16782">
        <v>0</v>
      </c>
      <c r="G16782">
        <v>0</v>
      </c>
      <c r="H16782">
        <v>250000000000</v>
      </c>
      <c r="I16782">
        <v>340000000</v>
      </c>
      <c r="J16782">
        <v>3.7999999999999999E-2</v>
      </c>
    </row>
    <row r="16783" spans="1:10" customFormat="1" hidden="1" x14ac:dyDescent="0.25">
      <c r="A16783">
        <v>220</v>
      </c>
      <c r="B16783" t="s">
        <v>1892</v>
      </c>
      <c r="C16783" t="s">
        <v>1893</v>
      </c>
      <c r="D16783">
        <v>3869934</v>
      </c>
      <c r="E16783">
        <v>1</v>
      </c>
      <c r="F16783">
        <v>0</v>
      </c>
      <c r="G16783">
        <v>0</v>
      </c>
      <c r="H16783">
        <v>1000000000</v>
      </c>
      <c r="I16783">
        <v>340000000</v>
      </c>
      <c r="J16783">
        <v>0.01</v>
      </c>
    </row>
    <row r="16784" spans="1:10" customFormat="1" hidden="1" x14ac:dyDescent="0.25">
      <c r="A16784">
        <v>223</v>
      </c>
      <c r="B16784" t="s">
        <v>1832</v>
      </c>
      <c r="C16784" t="s">
        <v>1833</v>
      </c>
      <c r="D16784">
        <v>127468062870</v>
      </c>
      <c r="E16784">
        <v>1</v>
      </c>
      <c r="F16784">
        <v>0</v>
      </c>
      <c r="G16784">
        <v>0</v>
      </c>
      <c r="H16784">
        <v>118999000000</v>
      </c>
      <c r="I16784">
        <v>340000000</v>
      </c>
      <c r="J16784">
        <v>1.4999999999999999E-2</v>
      </c>
    </row>
    <row r="16785" spans="1:13" hidden="1" x14ac:dyDescent="0.25">
      <c r="A16785">
        <v>221</v>
      </c>
      <c r="B16785" t="s">
        <v>2101</v>
      </c>
      <c r="C16785" t="s">
        <v>2102</v>
      </c>
      <c r="D16785">
        <v>21111346541245</v>
      </c>
      <c r="E16785">
        <v>777560283</v>
      </c>
      <c r="F16785">
        <v>21440453901</v>
      </c>
      <c r="G16785">
        <v>15</v>
      </c>
      <c r="H16785">
        <v>65000000000</v>
      </c>
      <c r="I16785">
        <v>340000000</v>
      </c>
      <c r="J16785">
        <v>0.02</v>
      </c>
      <c r="M16785"/>
    </row>
    <row r="16786" spans="1:13" hidden="1" x14ac:dyDescent="0.25">
      <c r="A16786">
        <v>221</v>
      </c>
      <c r="B16786" t="s">
        <v>1990</v>
      </c>
      <c r="C16786" t="s">
        <v>1991</v>
      </c>
      <c r="D16786">
        <v>0</v>
      </c>
      <c r="E16786">
        <v>1</v>
      </c>
      <c r="F16786">
        <v>0</v>
      </c>
      <c r="G16786">
        <v>0</v>
      </c>
      <c r="H16786">
        <v>2061750060728</v>
      </c>
      <c r="I16786">
        <v>340000000</v>
      </c>
      <c r="J16786">
        <v>0.03</v>
      </c>
      <c r="M16786"/>
    </row>
    <row r="16787" spans="1:13" hidden="1" x14ac:dyDescent="0.25">
      <c r="A16787">
        <v>222</v>
      </c>
      <c r="B16787" t="s">
        <v>1671</v>
      </c>
      <c r="C16787" t="s">
        <v>1672</v>
      </c>
      <c r="D16787">
        <v>31742722172288</v>
      </c>
      <c r="E16787">
        <v>340000000</v>
      </c>
      <c r="F16787">
        <v>26855599823</v>
      </c>
      <c r="G16787">
        <v>19</v>
      </c>
      <c r="H16787">
        <v>207000000000</v>
      </c>
      <c r="I16787">
        <v>340000000</v>
      </c>
      <c r="J16787">
        <v>0</v>
      </c>
      <c r="M16787"/>
    </row>
    <row r="16788" spans="1:13" x14ac:dyDescent="0.25">
      <c r="A16788">
        <v>224</v>
      </c>
      <c r="B16788" t="s">
        <v>2386</v>
      </c>
      <c r="C16788" t="s">
        <v>273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 s="127">
        <v>0</v>
      </c>
    </row>
    <row r="16789" spans="1:13" hidden="1" x14ac:dyDescent="0.25">
      <c r="A16789">
        <v>214</v>
      </c>
      <c r="B16789" t="s">
        <v>2385</v>
      </c>
      <c r="D16789">
        <v>0</v>
      </c>
      <c r="E16789">
        <v>0</v>
      </c>
      <c r="F16789">
        <v>0</v>
      </c>
      <c r="G16789">
        <v>0</v>
      </c>
      <c r="H16789">
        <v>25000000000</v>
      </c>
      <c r="I16789">
        <v>1000000000</v>
      </c>
      <c r="J16789">
        <v>0.04</v>
      </c>
      <c r="M16789"/>
    </row>
    <row r="16790" spans="1:13" hidden="1" x14ac:dyDescent="0.25">
      <c r="A16790">
        <v>211</v>
      </c>
      <c r="B16790" t="s">
        <v>2394</v>
      </c>
      <c r="C16790" t="s">
        <v>2395</v>
      </c>
      <c r="D16790">
        <v>46584593092</v>
      </c>
      <c r="E16790">
        <v>1</v>
      </c>
      <c r="F16790">
        <v>0</v>
      </c>
      <c r="G16790">
        <v>0</v>
      </c>
      <c r="H16790">
        <v>5300000000</v>
      </c>
      <c r="I16790">
        <v>420000000</v>
      </c>
      <c r="J16790">
        <v>1.2E-2</v>
      </c>
      <c r="M16790"/>
    </row>
    <row r="16791" spans="1:13" hidden="1" x14ac:dyDescent="0.25">
      <c r="A16791">
        <v>211</v>
      </c>
      <c r="B16791" t="s">
        <v>540</v>
      </c>
      <c r="C16791" t="s">
        <v>541</v>
      </c>
      <c r="D16791">
        <v>469068522816</v>
      </c>
      <c r="E16791">
        <v>1</v>
      </c>
      <c r="F16791">
        <v>0</v>
      </c>
      <c r="G16791">
        <v>0</v>
      </c>
      <c r="H16791">
        <v>960000000</v>
      </c>
      <c r="I16791">
        <v>340000000</v>
      </c>
      <c r="J16791">
        <v>0.03</v>
      </c>
      <c r="M16791"/>
    </row>
    <row r="16792" spans="1:13" hidden="1" x14ac:dyDescent="0.25">
      <c r="A16792">
        <v>212</v>
      </c>
      <c r="B16792" t="s">
        <v>2291</v>
      </c>
      <c r="C16792" t="s">
        <v>2292</v>
      </c>
      <c r="D16792">
        <v>178496056174</v>
      </c>
      <c r="E16792">
        <v>1</v>
      </c>
      <c r="F16792">
        <v>0</v>
      </c>
      <c r="G16792">
        <v>0</v>
      </c>
      <c r="H16792">
        <v>130000000000</v>
      </c>
      <c r="I16792">
        <v>345000000</v>
      </c>
      <c r="J16792">
        <v>0</v>
      </c>
      <c r="M16792"/>
    </row>
    <row r="16793" spans="1:13" hidden="1" x14ac:dyDescent="0.25">
      <c r="A16793">
        <v>212</v>
      </c>
      <c r="B16793" t="s">
        <v>1111</v>
      </c>
      <c r="C16793" t="s">
        <v>1112</v>
      </c>
      <c r="D16793">
        <v>605491983376</v>
      </c>
      <c r="E16793">
        <v>1</v>
      </c>
      <c r="F16793">
        <v>0</v>
      </c>
      <c r="G16793">
        <v>0</v>
      </c>
      <c r="H16793">
        <v>75000000000</v>
      </c>
      <c r="I16793">
        <v>340000000</v>
      </c>
      <c r="J16793">
        <v>1.4500000000000001E-2</v>
      </c>
      <c r="M16793"/>
    </row>
    <row r="16794" spans="1:13" hidden="1" x14ac:dyDescent="0.25">
      <c r="A16794">
        <v>212</v>
      </c>
      <c r="B16794" t="s">
        <v>2518</v>
      </c>
      <c r="C16794" t="s">
        <v>2519</v>
      </c>
      <c r="D16794">
        <v>84984519186520</v>
      </c>
      <c r="E16794">
        <v>2295162796</v>
      </c>
      <c r="F16794">
        <v>63216930437</v>
      </c>
      <c r="G16794">
        <v>26</v>
      </c>
      <c r="H16794">
        <v>515000000000</v>
      </c>
      <c r="I16794">
        <v>340000000</v>
      </c>
      <c r="J16794">
        <v>0.03</v>
      </c>
      <c r="M16794"/>
    </row>
    <row r="16795" spans="1:13" hidden="1" x14ac:dyDescent="0.25">
      <c r="A16795">
        <v>212</v>
      </c>
      <c r="B16795" t="s">
        <v>2123</v>
      </c>
      <c r="C16795" t="s">
        <v>2124</v>
      </c>
      <c r="D16795">
        <v>460631513973</v>
      </c>
      <c r="E16795">
        <v>1</v>
      </c>
      <c r="F16795">
        <v>0</v>
      </c>
      <c r="G16795">
        <v>0</v>
      </c>
      <c r="H16795">
        <v>900000000</v>
      </c>
      <c r="I16795">
        <v>340000000</v>
      </c>
      <c r="J16795">
        <v>0.04</v>
      </c>
      <c r="M16795"/>
    </row>
    <row r="16796" spans="1:13" hidden="1" x14ac:dyDescent="0.25">
      <c r="A16796">
        <v>217</v>
      </c>
      <c r="B16796" t="s">
        <v>2394</v>
      </c>
      <c r="C16796" t="s">
        <v>2395</v>
      </c>
      <c r="D16796">
        <v>39035186531</v>
      </c>
      <c r="E16796">
        <v>1</v>
      </c>
      <c r="F16796">
        <v>0</v>
      </c>
      <c r="G16796">
        <v>0</v>
      </c>
      <c r="H16796">
        <v>8300000000</v>
      </c>
      <c r="I16796">
        <v>420000000</v>
      </c>
      <c r="J16796">
        <v>1.2E-2</v>
      </c>
      <c r="M16796"/>
    </row>
    <row r="16797" spans="1:13" hidden="1" x14ac:dyDescent="0.25">
      <c r="A16797">
        <v>213</v>
      </c>
      <c r="B16797" t="s">
        <v>1848</v>
      </c>
      <c r="C16797" t="s">
        <v>1849</v>
      </c>
      <c r="D16797">
        <v>6448328247110</v>
      </c>
      <c r="E16797">
        <v>377901431</v>
      </c>
      <c r="F16797">
        <v>3752241700</v>
      </c>
      <c r="G16797">
        <v>2</v>
      </c>
      <c r="H16797">
        <v>166000000000</v>
      </c>
      <c r="I16797">
        <v>340000000</v>
      </c>
      <c r="J16797">
        <v>0.01</v>
      </c>
      <c r="M16797"/>
    </row>
    <row r="16798" spans="1:13" hidden="1" x14ac:dyDescent="0.25">
      <c r="A16798">
        <v>222</v>
      </c>
      <c r="B16798" t="s">
        <v>2109</v>
      </c>
      <c r="C16798" t="s">
        <v>2110</v>
      </c>
      <c r="D16798">
        <v>249175507148</v>
      </c>
      <c r="E16798">
        <v>1</v>
      </c>
      <c r="F16798">
        <v>0</v>
      </c>
      <c r="G16798">
        <v>0</v>
      </c>
      <c r="H16798">
        <v>25000000000</v>
      </c>
      <c r="I16798">
        <v>340000000</v>
      </c>
      <c r="J16798">
        <v>0.01</v>
      </c>
      <c r="M16798"/>
    </row>
    <row r="16799" spans="1:13" hidden="1" x14ac:dyDescent="0.25">
      <c r="A16799">
        <v>216</v>
      </c>
      <c r="B16799" t="s">
        <v>2291</v>
      </c>
      <c r="C16799" t="s">
        <v>2292</v>
      </c>
      <c r="D16799">
        <v>157910533677</v>
      </c>
      <c r="E16799">
        <v>1</v>
      </c>
      <c r="F16799">
        <v>0</v>
      </c>
      <c r="G16799">
        <v>0</v>
      </c>
      <c r="H16799">
        <v>130000000000</v>
      </c>
      <c r="I16799">
        <v>345000000</v>
      </c>
      <c r="J16799">
        <v>0</v>
      </c>
      <c r="M16799"/>
    </row>
    <row r="16800" spans="1:13" x14ac:dyDescent="0.25">
      <c r="A16800">
        <v>224</v>
      </c>
      <c r="B16800" t="s">
        <v>1763</v>
      </c>
      <c r="C16800" t="s">
        <v>1722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s="127">
        <v>0</v>
      </c>
    </row>
    <row r="16801" spans="1:10" customFormat="1" hidden="1" x14ac:dyDescent="0.25">
      <c r="A16801">
        <v>217</v>
      </c>
      <c r="B16801" t="s">
        <v>2109</v>
      </c>
      <c r="C16801" t="s">
        <v>2110</v>
      </c>
      <c r="D16801">
        <v>237617652343</v>
      </c>
      <c r="E16801">
        <v>1</v>
      </c>
      <c r="F16801">
        <v>0</v>
      </c>
      <c r="G16801">
        <v>0</v>
      </c>
      <c r="H16801">
        <v>25000000000</v>
      </c>
      <c r="I16801">
        <v>340000000</v>
      </c>
      <c r="J16801">
        <v>0.01</v>
      </c>
    </row>
    <row r="16802" spans="1:10" customFormat="1" hidden="1" x14ac:dyDescent="0.25">
      <c r="A16802">
        <v>213</v>
      </c>
      <c r="B16802" t="s">
        <v>2508</v>
      </c>
      <c r="C16802" t="s">
        <v>2509</v>
      </c>
      <c r="D16802">
        <v>53511056938171</v>
      </c>
      <c r="E16802">
        <v>1114024101</v>
      </c>
      <c r="F16802">
        <v>38121659391</v>
      </c>
      <c r="G16802">
        <v>19</v>
      </c>
      <c r="H16802">
        <v>150000000000</v>
      </c>
      <c r="I16802">
        <v>340000000</v>
      </c>
      <c r="J16802">
        <v>1.9900000000000001E-2</v>
      </c>
    </row>
    <row r="16803" spans="1:10" customFormat="1" hidden="1" x14ac:dyDescent="0.25">
      <c r="A16803">
        <v>219</v>
      </c>
      <c r="B16803" t="s">
        <v>899</v>
      </c>
      <c r="C16803" t="s">
        <v>900</v>
      </c>
      <c r="D16803">
        <v>593063280058</v>
      </c>
      <c r="E16803">
        <v>1</v>
      </c>
      <c r="F16803">
        <v>0</v>
      </c>
      <c r="G16803">
        <v>0</v>
      </c>
      <c r="H16803">
        <v>492140000000</v>
      </c>
      <c r="I16803">
        <v>340000000</v>
      </c>
      <c r="J16803">
        <v>0.02</v>
      </c>
    </row>
    <row r="16804" spans="1:10" customFormat="1" hidden="1" x14ac:dyDescent="0.25">
      <c r="A16804">
        <v>220</v>
      </c>
      <c r="B16804" t="s">
        <v>2518</v>
      </c>
      <c r="C16804" t="s">
        <v>2519</v>
      </c>
      <c r="D16804">
        <v>194318638101917</v>
      </c>
      <c r="E16804">
        <v>5581034314</v>
      </c>
      <c r="F16804">
        <v>169460109492</v>
      </c>
      <c r="G16804">
        <v>114</v>
      </c>
      <c r="H16804">
        <v>515000000000</v>
      </c>
      <c r="I16804">
        <v>340000000</v>
      </c>
      <c r="J16804">
        <v>0.03</v>
      </c>
    </row>
    <row r="16805" spans="1:10" customFormat="1" hidden="1" x14ac:dyDescent="0.25">
      <c r="A16805">
        <v>213</v>
      </c>
      <c r="B16805" t="s">
        <v>226</v>
      </c>
      <c r="C16805" t="s">
        <v>227</v>
      </c>
      <c r="D16805">
        <v>18282752061438</v>
      </c>
      <c r="E16805">
        <v>1071550469</v>
      </c>
      <c r="F16805">
        <v>17557211270</v>
      </c>
      <c r="G16805">
        <v>9</v>
      </c>
      <c r="H16805">
        <v>2000000000000</v>
      </c>
      <c r="I16805">
        <v>340000000</v>
      </c>
      <c r="J16805">
        <v>0.04</v>
      </c>
    </row>
    <row r="16806" spans="1:10" customFormat="1" hidden="1" x14ac:dyDescent="0.25">
      <c r="A16806">
        <v>216</v>
      </c>
      <c r="B16806" t="s">
        <v>1721</v>
      </c>
      <c r="C16806" t="s">
        <v>1722</v>
      </c>
      <c r="D16806">
        <v>1935295067774</v>
      </c>
      <c r="E16806">
        <v>340000000</v>
      </c>
      <c r="F16806">
        <v>1481021985</v>
      </c>
      <c r="G16806">
        <v>1</v>
      </c>
      <c r="H16806">
        <v>1220000000000</v>
      </c>
      <c r="I16806">
        <v>340000000</v>
      </c>
      <c r="J16806">
        <v>0</v>
      </c>
    </row>
    <row r="16807" spans="1:10" customFormat="1" hidden="1" x14ac:dyDescent="0.25">
      <c r="A16807">
        <v>217</v>
      </c>
      <c r="B16807" t="s">
        <v>1111</v>
      </c>
      <c r="C16807" t="s">
        <v>1112</v>
      </c>
      <c r="D16807">
        <v>207736548326</v>
      </c>
      <c r="E16807">
        <v>1</v>
      </c>
      <c r="F16807">
        <v>0</v>
      </c>
      <c r="G16807">
        <v>0</v>
      </c>
      <c r="H16807">
        <v>75000000000</v>
      </c>
      <c r="I16807">
        <v>340000000</v>
      </c>
      <c r="J16807">
        <v>1.4500000000000001E-2</v>
      </c>
    </row>
    <row r="16808" spans="1:10" customFormat="1" hidden="1" x14ac:dyDescent="0.25">
      <c r="A16808">
        <v>223</v>
      </c>
      <c r="B16808" t="s">
        <v>2109</v>
      </c>
      <c r="C16808" t="s">
        <v>2110</v>
      </c>
      <c r="D16808">
        <v>49987309442</v>
      </c>
      <c r="E16808">
        <v>1</v>
      </c>
      <c r="F16808">
        <v>0</v>
      </c>
      <c r="G16808">
        <v>0</v>
      </c>
      <c r="H16808">
        <v>0</v>
      </c>
      <c r="I16808">
        <v>340000000</v>
      </c>
      <c r="J16808">
        <v>0.01</v>
      </c>
    </row>
    <row r="16809" spans="1:10" customFormat="1" hidden="1" x14ac:dyDescent="0.25">
      <c r="A16809">
        <v>223</v>
      </c>
      <c r="B16809" t="s">
        <v>1848</v>
      </c>
      <c r="C16809" t="s">
        <v>1849</v>
      </c>
      <c r="D16809">
        <v>856562493377</v>
      </c>
      <c r="E16809">
        <v>1</v>
      </c>
      <c r="F16809">
        <v>0</v>
      </c>
      <c r="G16809">
        <v>0</v>
      </c>
      <c r="H16809">
        <v>851000000000</v>
      </c>
      <c r="I16809">
        <v>340000000</v>
      </c>
      <c r="J16809">
        <v>0</v>
      </c>
    </row>
    <row r="16810" spans="1:10" customFormat="1" hidden="1" x14ac:dyDescent="0.25">
      <c r="A16810">
        <v>215</v>
      </c>
      <c r="B16810" t="s">
        <v>193</v>
      </c>
      <c r="C16810" t="s">
        <v>194</v>
      </c>
      <c r="D16810">
        <v>480685771468</v>
      </c>
      <c r="E16810">
        <v>1</v>
      </c>
      <c r="F16810">
        <v>0</v>
      </c>
      <c r="G16810">
        <v>0</v>
      </c>
      <c r="H16810">
        <v>100000000</v>
      </c>
      <c r="I16810">
        <v>350000000</v>
      </c>
      <c r="J16810">
        <v>0.01</v>
      </c>
    </row>
    <row r="16811" spans="1:10" customFormat="1" hidden="1" x14ac:dyDescent="0.25">
      <c r="A16811">
        <v>221</v>
      </c>
      <c r="B16811" t="s">
        <v>540</v>
      </c>
      <c r="C16811" t="s">
        <v>541</v>
      </c>
      <c r="D16811">
        <v>0</v>
      </c>
      <c r="E16811">
        <v>0</v>
      </c>
      <c r="F16811">
        <v>0</v>
      </c>
      <c r="G16811">
        <v>0</v>
      </c>
      <c r="H16811">
        <v>960000000</v>
      </c>
      <c r="I16811">
        <v>340000000</v>
      </c>
      <c r="J16811">
        <v>0.03</v>
      </c>
    </row>
    <row r="16812" spans="1:10" customFormat="1" hidden="1" x14ac:dyDescent="0.25">
      <c r="A16812">
        <v>222</v>
      </c>
      <c r="B16812" t="s">
        <v>540</v>
      </c>
      <c r="C16812" t="s">
        <v>541</v>
      </c>
      <c r="D16812">
        <v>0</v>
      </c>
      <c r="E16812">
        <v>0</v>
      </c>
      <c r="F16812">
        <v>0</v>
      </c>
      <c r="G16812">
        <v>0</v>
      </c>
      <c r="H16812">
        <v>960000000</v>
      </c>
      <c r="I16812">
        <v>340000000</v>
      </c>
      <c r="J16812">
        <v>0.03</v>
      </c>
    </row>
    <row r="16813" spans="1:10" customFormat="1" hidden="1" x14ac:dyDescent="0.25">
      <c r="A16813">
        <v>213</v>
      </c>
      <c r="B16813" t="s">
        <v>2518</v>
      </c>
      <c r="C16813" t="s">
        <v>2519</v>
      </c>
      <c r="D16813">
        <v>92181675714511</v>
      </c>
      <c r="E16813">
        <v>2561187502</v>
      </c>
      <c r="F16813">
        <v>71818395921</v>
      </c>
      <c r="G16813">
        <v>36</v>
      </c>
      <c r="H16813">
        <v>515000000000</v>
      </c>
      <c r="I16813">
        <v>340000000</v>
      </c>
      <c r="J16813">
        <v>0.03</v>
      </c>
    </row>
    <row r="16814" spans="1:10" customFormat="1" hidden="1" x14ac:dyDescent="0.25">
      <c r="A16814">
        <v>215</v>
      </c>
      <c r="B16814" t="s">
        <v>540</v>
      </c>
      <c r="C16814" t="s">
        <v>541</v>
      </c>
      <c r="D16814">
        <v>138320547131</v>
      </c>
      <c r="E16814">
        <v>1</v>
      </c>
      <c r="F16814">
        <v>0</v>
      </c>
      <c r="G16814">
        <v>0</v>
      </c>
      <c r="H16814">
        <v>960000000</v>
      </c>
      <c r="I16814">
        <v>340000000</v>
      </c>
      <c r="J16814">
        <v>0.03</v>
      </c>
    </row>
    <row r="16815" spans="1:10" customFormat="1" hidden="1" x14ac:dyDescent="0.25">
      <c r="A16815">
        <v>213</v>
      </c>
      <c r="B16815" t="s">
        <v>2433</v>
      </c>
      <c r="C16815" t="s">
        <v>2434</v>
      </c>
      <c r="D16815">
        <v>1180879765531</v>
      </c>
      <c r="E16815">
        <v>1</v>
      </c>
      <c r="F16815">
        <v>0</v>
      </c>
      <c r="G16815">
        <v>0</v>
      </c>
      <c r="H16815">
        <v>21000000000</v>
      </c>
      <c r="I16815">
        <v>340000000</v>
      </c>
      <c r="J16815">
        <v>0.01</v>
      </c>
    </row>
    <row r="16816" spans="1:10" customFormat="1" hidden="1" x14ac:dyDescent="0.25">
      <c r="A16816">
        <v>217</v>
      </c>
      <c r="B16816" t="s">
        <v>1721</v>
      </c>
      <c r="C16816" t="s">
        <v>1722</v>
      </c>
      <c r="D16816">
        <v>1987908172034</v>
      </c>
      <c r="E16816">
        <v>1</v>
      </c>
      <c r="F16816">
        <v>0</v>
      </c>
      <c r="G16816">
        <v>0</v>
      </c>
      <c r="H16816">
        <v>1220000000000</v>
      </c>
      <c r="I16816">
        <v>340000000</v>
      </c>
      <c r="J16816">
        <v>0</v>
      </c>
    </row>
    <row r="16817" spans="1:13" hidden="1" x14ac:dyDescent="0.25">
      <c r="A16817">
        <v>214</v>
      </c>
      <c r="B16817" t="s">
        <v>2180</v>
      </c>
      <c r="C16817" t="s">
        <v>2181</v>
      </c>
      <c r="D16817">
        <v>1101805604518</v>
      </c>
      <c r="E16817">
        <v>356414712</v>
      </c>
      <c r="F16817">
        <v>1625056567</v>
      </c>
      <c r="G16817">
        <v>1</v>
      </c>
      <c r="H16817">
        <v>10000000000</v>
      </c>
      <c r="I16817">
        <v>340000000</v>
      </c>
      <c r="J16817">
        <v>0.01</v>
      </c>
      <c r="M16817"/>
    </row>
    <row r="16818" spans="1:13" hidden="1" x14ac:dyDescent="0.25">
      <c r="A16818">
        <v>222</v>
      </c>
      <c r="B16818" t="s">
        <v>2508</v>
      </c>
      <c r="C16818" t="s">
        <v>2509</v>
      </c>
      <c r="D16818">
        <v>71078931458979</v>
      </c>
      <c r="E16818">
        <v>1045273077</v>
      </c>
      <c r="F16818">
        <v>34735585089</v>
      </c>
      <c r="G16818">
        <v>25</v>
      </c>
      <c r="H16818">
        <v>150000000000</v>
      </c>
      <c r="I16818">
        <v>340000000</v>
      </c>
      <c r="J16818">
        <v>1.9900000000000001E-2</v>
      </c>
      <c r="M16818"/>
    </row>
    <row r="16819" spans="1:13" x14ac:dyDescent="0.25">
      <c r="A16819">
        <v>224</v>
      </c>
      <c r="B16819" t="s">
        <v>1782</v>
      </c>
      <c r="C16819" t="s">
        <v>1783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340000000</v>
      </c>
      <c r="J16819" s="127">
        <v>0.03</v>
      </c>
    </row>
    <row r="16820" spans="1:13" hidden="1" x14ac:dyDescent="0.25">
      <c r="A16820">
        <v>215</v>
      </c>
      <c r="B16820" t="s">
        <v>2123</v>
      </c>
      <c r="C16820" t="s">
        <v>2124</v>
      </c>
      <c r="D16820">
        <v>34160316746</v>
      </c>
      <c r="E16820">
        <v>1</v>
      </c>
      <c r="F16820">
        <v>0</v>
      </c>
      <c r="G16820">
        <v>0</v>
      </c>
      <c r="H16820">
        <v>900000000</v>
      </c>
      <c r="I16820">
        <v>340000000</v>
      </c>
      <c r="J16820">
        <v>0.04</v>
      </c>
      <c r="M16820"/>
    </row>
    <row r="16821" spans="1:13" hidden="1" x14ac:dyDescent="0.25">
      <c r="A16821">
        <v>216</v>
      </c>
      <c r="B16821" t="s">
        <v>2119</v>
      </c>
      <c r="C16821" t="s">
        <v>2120</v>
      </c>
      <c r="D16821">
        <v>11300600780129</v>
      </c>
      <c r="E16821">
        <v>551648616</v>
      </c>
      <c r="F16821">
        <v>10370782197</v>
      </c>
      <c r="G16821">
        <v>6</v>
      </c>
      <c r="H16821">
        <v>222369636963</v>
      </c>
      <c r="I16821">
        <v>340000000</v>
      </c>
      <c r="J16821">
        <v>0.02</v>
      </c>
      <c r="M16821"/>
    </row>
    <row r="16822" spans="1:13" hidden="1" x14ac:dyDescent="0.25">
      <c r="A16822">
        <v>217</v>
      </c>
      <c r="B16822" t="s">
        <v>2283</v>
      </c>
      <c r="C16822" t="s">
        <v>2284</v>
      </c>
      <c r="D16822">
        <v>2811050804471</v>
      </c>
      <c r="E16822">
        <v>396061543</v>
      </c>
      <c r="F16822">
        <v>1345477032</v>
      </c>
      <c r="G16822">
        <v>1</v>
      </c>
      <c r="H16822">
        <v>1400000000000</v>
      </c>
      <c r="I16822">
        <v>340000000</v>
      </c>
      <c r="J16822">
        <v>0.04</v>
      </c>
      <c r="M16822"/>
    </row>
    <row r="16823" spans="1:13" hidden="1" x14ac:dyDescent="0.25">
      <c r="A16823">
        <v>220</v>
      </c>
      <c r="B16823" t="s">
        <v>193</v>
      </c>
      <c r="C16823" t="s">
        <v>194</v>
      </c>
      <c r="D16823">
        <v>475965594505</v>
      </c>
      <c r="E16823">
        <v>1</v>
      </c>
      <c r="F16823">
        <v>0</v>
      </c>
      <c r="G16823">
        <v>0</v>
      </c>
      <c r="H16823">
        <v>100000000</v>
      </c>
      <c r="I16823">
        <v>350000000</v>
      </c>
      <c r="J16823">
        <v>0.01</v>
      </c>
      <c r="M16823"/>
    </row>
    <row r="16824" spans="1:13" hidden="1" x14ac:dyDescent="0.25">
      <c r="A16824">
        <v>218</v>
      </c>
      <c r="B16824" t="s">
        <v>899</v>
      </c>
      <c r="C16824" t="s">
        <v>900</v>
      </c>
      <c r="D16824">
        <v>943613380013</v>
      </c>
      <c r="E16824">
        <v>1</v>
      </c>
      <c r="F16824">
        <v>0</v>
      </c>
      <c r="G16824">
        <v>0</v>
      </c>
      <c r="H16824">
        <v>492140000000</v>
      </c>
      <c r="I16824">
        <v>340000000</v>
      </c>
      <c r="J16824">
        <v>0.02</v>
      </c>
      <c r="M16824"/>
    </row>
    <row r="16825" spans="1:13" hidden="1" x14ac:dyDescent="0.25">
      <c r="A16825">
        <v>221</v>
      </c>
      <c r="B16825" t="s">
        <v>1848</v>
      </c>
      <c r="C16825" t="s">
        <v>1849</v>
      </c>
      <c r="D16825">
        <v>853943064451</v>
      </c>
      <c r="E16825">
        <v>340000000</v>
      </c>
      <c r="F16825">
        <v>4103236478</v>
      </c>
      <c r="G16825">
        <v>3</v>
      </c>
      <c r="H16825">
        <v>851000000000</v>
      </c>
      <c r="I16825">
        <v>340000000</v>
      </c>
      <c r="J16825">
        <v>0</v>
      </c>
      <c r="M16825"/>
    </row>
    <row r="16826" spans="1:13" hidden="1" x14ac:dyDescent="0.25">
      <c r="A16826">
        <v>218</v>
      </c>
      <c r="B16826" t="s">
        <v>2433</v>
      </c>
      <c r="C16826" t="s">
        <v>2434</v>
      </c>
      <c r="D16826">
        <v>0</v>
      </c>
      <c r="E16826">
        <v>0</v>
      </c>
      <c r="F16826">
        <v>0</v>
      </c>
      <c r="G16826">
        <v>0</v>
      </c>
      <c r="H16826">
        <v>51000000000</v>
      </c>
      <c r="I16826">
        <v>340000000</v>
      </c>
      <c r="J16826">
        <v>0.01</v>
      </c>
      <c r="M16826"/>
    </row>
    <row r="16827" spans="1:13" hidden="1" x14ac:dyDescent="0.25">
      <c r="A16827">
        <v>219</v>
      </c>
      <c r="B16827" t="s">
        <v>2433</v>
      </c>
      <c r="C16827" t="s">
        <v>2434</v>
      </c>
      <c r="D16827">
        <v>0</v>
      </c>
      <c r="E16827">
        <v>0</v>
      </c>
      <c r="F16827">
        <v>0</v>
      </c>
      <c r="G16827">
        <v>0</v>
      </c>
      <c r="H16827">
        <v>51000000000</v>
      </c>
      <c r="I16827">
        <v>340000000</v>
      </c>
      <c r="J16827">
        <v>0.01</v>
      </c>
      <c r="M16827"/>
    </row>
    <row r="16828" spans="1:13" hidden="1" x14ac:dyDescent="0.25">
      <c r="A16828">
        <v>211</v>
      </c>
      <c r="B16828" t="s">
        <v>2326</v>
      </c>
      <c r="C16828" t="s">
        <v>2327</v>
      </c>
      <c r="D16828">
        <v>1143814688307</v>
      </c>
      <c r="E16828">
        <v>1</v>
      </c>
      <c r="F16828">
        <v>0</v>
      </c>
      <c r="G16828">
        <v>0</v>
      </c>
      <c r="H16828">
        <v>128000000000</v>
      </c>
      <c r="I16828">
        <v>340000000</v>
      </c>
      <c r="J16828">
        <v>4.4999999999999998E-2</v>
      </c>
      <c r="M16828"/>
    </row>
    <row r="16829" spans="1:13" hidden="1" x14ac:dyDescent="0.25">
      <c r="A16829">
        <v>211</v>
      </c>
      <c r="B16829" t="s">
        <v>1462</v>
      </c>
      <c r="C16829" t="s">
        <v>1463</v>
      </c>
      <c r="D16829">
        <v>1352238855488</v>
      </c>
      <c r="E16829">
        <v>1</v>
      </c>
      <c r="F16829">
        <v>0</v>
      </c>
      <c r="G16829">
        <v>0</v>
      </c>
      <c r="H16829">
        <v>180000000000</v>
      </c>
      <c r="I16829">
        <v>340000000</v>
      </c>
      <c r="J16829">
        <v>0.01</v>
      </c>
      <c r="M16829"/>
    </row>
    <row r="16830" spans="1:13" hidden="1" x14ac:dyDescent="0.25">
      <c r="A16830">
        <v>212</v>
      </c>
      <c r="B16830" t="s">
        <v>2060</v>
      </c>
      <c r="C16830" t="s">
        <v>2061</v>
      </c>
      <c r="D16830">
        <v>353414033656</v>
      </c>
      <c r="E16830">
        <v>1</v>
      </c>
      <c r="F16830">
        <v>0</v>
      </c>
      <c r="G16830">
        <v>0</v>
      </c>
      <c r="H16830">
        <v>20200000000</v>
      </c>
      <c r="I16830">
        <v>340000000</v>
      </c>
      <c r="J16830">
        <v>0.02</v>
      </c>
      <c r="M16830"/>
    </row>
    <row r="16831" spans="1:13" hidden="1" x14ac:dyDescent="0.25">
      <c r="A16831">
        <v>212</v>
      </c>
      <c r="B16831" t="s">
        <v>656</v>
      </c>
      <c r="C16831" t="s">
        <v>657</v>
      </c>
      <c r="D16831">
        <v>1492233232</v>
      </c>
      <c r="E16831">
        <v>1</v>
      </c>
      <c r="F16831">
        <v>0</v>
      </c>
      <c r="G16831">
        <v>0</v>
      </c>
      <c r="H16831">
        <v>400000000</v>
      </c>
      <c r="I16831">
        <v>340000000</v>
      </c>
      <c r="J16831">
        <v>2.9899999999999999E-2</v>
      </c>
      <c r="M16831"/>
    </row>
    <row r="16832" spans="1:13" hidden="1" x14ac:dyDescent="0.25">
      <c r="A16832">
        <v>212</v>
      </c>
      <c r="B16832" t="s">
        <v>2017</v>
      </c>
      <c r="C16832" t="s">
        <v>2018</v>
      </c>
      <c r="D16832">
        <v>12348922972638</v>
      </c>
      <c r="E16832">
        <v>523503520</v>
      </c>
      <c r="F16832">
        <v>8991672507</v>
      </c>
      <c r="G16832">
        <v>6</v>
      </c>
      <c r="H16832">
        <v>201000000000</v>
      </c>
      <c r="I16832">
        <v>340000000</v>
      </c>
      <c r="J16832">
        <v>0.02</v>
      </c>
      <c r="M16832"/>
    </row>
    <row r="16833" spans="1:10" customFormat="1" hidden="1" x14ac:dyDescent="0.25">
      <c r="A16833">
        <v>213</v>
      </c>
      <c r="B16833" t="s">
        <v>1994</v>
      </c>
      <c r="C16833" t="s">
        <v>1995</v>
      </c>
      <c r="D16833">
        <v>1055179606137</v>
      </c>
      <c r="E16833">
        <v>1</v>
      </c>
      <c r="F16833">
        <v>0</v>
      </c>
      <c r="G16833">
        <v>0</v>
      </c>
      <c r="H16833">
        <v>300000000</v>
      </c>
      <c r="I16833">
        <v>340000000</v>
      </c>
      <c r="J16833">
        <v>0.03</v>
      </c>
    </row>
    <row r="16834" spans="1:10" customFormat="1" hidden="1" x14ac:dyDescent="0.25">
      <c r="A16834">
        <v>213</v>
      </c>
      <c r="B16834" t="s">
        <v>1630</v>
      </c>
      <c r="C16834" t="s">
        <v>1631</v>
      </c>
      <c r="D16834">
        <v>3701323532298</v>
      </c>
      <c r="E16834">
        <v>1</v>
      </c>
      <c r="F16834">
        <v>0</v>
      </c>
      <c r="G16834">
        <v>0</v>
      </c>
      <c r="H16834">
        <v>150001000000</v>
      </c>
      <c r="I16834">
        <v>340000000</v>
      </c>
      <c r="J16834">
        <v>1E-4</v>
      </c>
    </row>
    <row r="16835" spans="1:10" customFormat="1" hidden="1" x14ac:dyDescent="0.25">
      <c r="A16835">
        <v>214</v>
      </c>
      <c r="B16835" t="s">
        <v>2105</v>
      </c>
      <c r="C16835" t="s">
        <v>2106</v>
      </c>
      <c r="D16835">
        <v>7899083877067</v>
      </c>
      <c r="E16835">
        <v>435788908</v>
      </c>
      <c r="F16835">
        <v>9483101942</v>
      </c>
      <c r="G16835">
        <v>5</v>
      </c>
      <c r="H16835">
        <v>940000000000</v>
      </c>
      <c r="I16835">
        <v>340000000</v>
      </c>
      <c r="J16835">
        <v>0.01</v>
      </c>
    </row>
    <row r="16836" spans="1:10" customFormat="1" hidden="1" x14ac:dyDescent="0.25">
      <c r="A16836">
        <v>215</v>
      </c>
      <c r="B16836" t="s">
        <v>1717</v>
      </c>
      <c r="C16836" t="s">
        <v>1718</v>
      </c>
      <c r="D16836">
        <v>51413686917</v>
      </c>
      <c r="E16836">
        <v>1</v>
      </c>
      <c r="F16836">
        <v>0</v>
      </c>
      <c r="G16836">
        <v>0</v>
      </c>
      <c r="H16836">
        <v>30000000000</v>
      </c>
      <c r="I16836">
        <v>340000000</v>
      </c>
      <c r="J16836">
        <v>0.02</v>
      </c>
    </row>
    <row r="16837" spans="1:10" customFormat="1" hidden="1" x14ac:dyDescent="0.25">
      <c r="A16837">
        <v>217</v>
      </c>
      <c r="B16837" t="s">
        <v>1994</v>
      </c>
      <c r="C16837" t="s">
        <v>1995</v>
      </c>
      <c r="D16837">
        <v>1056873687787</v>
      </c>
      <c r="E16837">
        <v>381993662</v>
      </c>
      <c r="F16837">
        <v>1357795085</v>
      </c>
      <c r="G16837">
        <v>1</v>
      </c>
      <c r="H16837">
        <v>300000000</v>
      </c>
      <c r="I16837">
        <v>340000000</v>
      </c>
      <c r="J16837">
        <v>0.03</v>
      </c>
    </row>
    <row r="16838" spans="1:10" customFormat="1" hidden="1" x14ac:dyDescent="0.25">
      <c r="A16838">
        <v>215</v>
      </c>
      <c r="B16838" t="s">
        <v>2326</v>
      </c>
      <c r="C16838" t="s">
        <v>2327</v>
      </c>
      <c r="D16838">
        <v>1662232685904</v>
      </c>
      <c r="E16838">
        <v>437365934</v>
      </c>
      <c r="F16838">
        <v>3283395668</v>
      </c>
      <c r="G16838">
        <v>2</v>
      </c>
      <c r="H16838">
        <v>128000000000</v>
      </c>
      <c r="I16838">
        <v>340000000</v>
      </c>
      <c r="J16838">
        <v>2.8799999999999999E-2</v>
      </c>
    </row>
    <row r="16839" spans="1:10" customFormat="1" hidden="1" x14ac:dyDescent="0.25">
      <c r="A16839">
        <v>217</v>
      </c>
      <c r="B16839" t="s">
        <v>1630</v>
      </c>
      <c r="C16839" t="s">
        <v>1631</v>
      </c>
      <c r="D16839">
        <v>640301035193</v>
      </c>
      <c r="E16839">
        <v>340140007</v>
      </c>
      <c r="F16839">
        <v>1399930673</v>
      </c>
      <c r="G16839">
        <v>1</v>
      </c>
      <c r="H16839">
        <v>150001000000</v>
      </c>
      <c r="I16839">
        <v>340000000</v>
      </c>
      <c r="J16839">
        <v>1E-4</v>
      </c>
    </row>
    <row r="16840" spans="1:10" customFormat="1" hidden="1" x14ac:dyDescent="0.25">
      <c r="A16840">
        <v>218</v>
      </c>
      <c r="B16840" t="s">
        <v>197</v>
      </c>
      <c r="C16840" t="s">
        <v>198</v>
      </c>
      <c r="D16840">
        <v>290302600480339</v>
      </c>
      <c r="E16840">
        <v>10279577559</v>
      </c>
      <c r="F16840">
        <v>132054387570</v>
      </c>
      <c r="G16840">
        <v>117</v>
      </c>
      <c r="H16840">
        <v>5000000000000</v>
      </c>
      <c r="I16840">
        <v>340000000</v>
      </c>
      <c r="J16840">
        <v>7.0000000000000007E-2</v>
      </c>
    </row>
    <row r="16841" spans="1:10" customFormat="1" hidden="1" x14ac:dyDescent="0.25">
      <c r="A16841">
        <v>221</v>
      </c>
      <c r="B16841" t="s">
        <v>292</v>
      </c>
      <c r="C16841" t="s">
        <v>293</v>
      </c>
      <c r="D16841">
        <v>111989238694863</v>
      </c>
      <c r="E16841">
        <v>3219909508</v>
      </c>
      <c r="F16841">
        <v>93117074122</v>
      </c>
      <c r="G16841">
        <v>65</v>
      </c>
      <c r="H16841">
        <v>500000000000</v>
      </c>
      <c r="I16841">
        <v>340000000</v>
      </c>
      <c r="J16841">
        <v>0.03</v>
      </c>
    </row>
    <row r="16842" spans="1:10" customFormat="1" hidden="1" x14ac:dyDescent="0.25">
      <c r="A16842">
        <v>219</v>
      </c>
      <c r="B16842" t="s">
        <v>1372</v>
      </c>
      <c r="C16842" t="s">
        <v>1373</v>
      </c>
      <c r="D16842">
        <v>134017384091</v>
      </c>
      <c r="E16842">
        <v>1</v>
      </c>
      <c r="F16842">
        <v>0</v>
      </c>
      <c r="G16842">
        <v>0</v>
      </c>
      <c r="H16842">
        <v>10555000000</v>
      </c>
      <c r="I16842">
        <v>340000000</v>
      </c>
      <c r="J16842">
        <v>3.3000000000000002E-2</v>
      </c>
    </row>
    <row r="16843" spans="1:10" customFormat="1" hidden="1" x14ac:dyDescent="0.25">
      <c r="A16843">
        <v>220</v>
      </c>
      <c r="B16843" t="s">
        <v>2326</v>
      </c>
      <c r="C16843" t="s">
        <v>2327</v>
      </c>
      <c r="D16843">
        <v>1330372674216</v>
      </c>
      <c r="E16843">
        <v>1</v>
      </c>
      <c r="F16843">
        <v>0</v>
      </c>
      <c r="G16843">
        <v>0</v>
      </c>
      <c r="H16843">
        <v>128000000000</v>
      </c>
      <c r="I16843">
        <v>340000000</v>
      </c>
      <c r="J16843">
        <v>2.8799999999999999E-2</v>
      </c>
    </row>
    <row r="16844" spans="1:10" customFormat="1" hidden="1" x14ac:dyDescent="0.25">
      <c r="A16844">
        <v>215</v>
      </c>
      <c r="B16844" t="s">
        <v>1630</v>
      </c>
      <c r="C16844" t="s">
        <v>1631</v>
      </c>
      <c r="D16844">
        <v>2745838156476</v>
      </c>
      <c r="E16844">
        <v>340152044</v>
      </c>
      <c r="F16844">
        <v>1520291109</v>
      </c>
      <c r="G16844">
        <v>1</v>
      </c>
      <c r="H16844">
        <v>150001000000</v>
      </c>
      <c r="I16844">
        <v>340000000</v>
      </c>
      <c r="J16844">
        <v>1E-4</v>
      </c>
    </row>
    <row r="16845" spans="1:10" customFormat="1" hidden="1" x14ac:dyDescent="0.25">
      <c r="A16845">
        <v>219</v>
      </c>
      <c r="B16845" t="s">
        <v>292</v>
      </c>
      <c r="C16845" t="s">
        <v>293</v>
      </c>
      <c r="D16845">
        <v>111695483063303</v>
      </c>
      <c r="E16845">
        <v>2275415351</v>
      </c>
      <c r="F16845">
        <v>62578429685</v>
      </c>
      <c r="G16845">
        <v>40</v>
      </c>
      <c r="H16845">
        <v>500000000000</v>
      </c>
      <c r="I16845">
        <v>340000000</v>
      </c>
      <c r="J16845">
        <v>0.03</v>
      </c>
    </row>
    <row r="16846" spans="1:10" customFormat="1" hidden="1" x14ac:dyDescent="0.25">
      <c r="A16846">
        <v>221</v>
      </c>
      <c r="B16846" t="s">
        <v>2105</v>
      </c>
      <c r="C16846" t="s">
        <v>2106</v>
      </c>
      <c r="D16846">
        <v>8564900664890</v>
      </c>
      <c r="E16846">
        <v>381084649</v>
      </c>
      <c r="F16846">
        <v>4067380350</v>
      </c>
      <c r="G16846">
        <v>3</v>
      </c>
      <c r="H16846">
        <v>940000000000</v>
      </c>
      <c r="I16846">
        <v>340000000</v>
      </c>
      <c r="J16846">
        <v>0.01</v>
      </c>
    </row>
    <row r="16847" spans="1:10" customFormat="1" hidden="1" x14ac:dyDescent="0.25">
      <c r="A16847">
        <v>223</v>
      </c>
      <c r="B16847" t="s">
        <v>205</v>
      </c>
      <c r="C16847" t="s">
        <v>206</v>
      </c>
      <c r="D16847">
        <v>50007643786</v>
      </c>
      <c r="E16847">
        <v>1</v>
      </c>
      <c r="F16847">
        <v>0</v>
      </c>
      <c r="G16847">
        <v>0</v>
      </c>
      <c r="H16847">
        <v>50000000000</v>
      </c>
      <c r="I16847">
        <v>340000000</v>
      </c>
      <c r="J16847">
        <v>0.05</v>
      </c>
    </row>
    <row r="16848" spans="1:10" customFormat="1" hidden="1" x14ac:dyDescent="0.25">
      <c r="A16848">
        <v>216</v>
      </c>
      <c r="B16848" t="s">
        <v>2017</v>
      </c>
      <c r="C16848" t="s">
        <v>2018</v>
      </c>
      <c r="D16848">
        <v>14675943306956</v>
      </c>
      <c r="E16848">
        <v>406014168</v>
      </c>
      <c r="F16848">
        <v>3234694252</v>
      </c>
      <c r="G16848">
        <v>2</v>
      </c>
      <c r="H16848">
        <v>201000000000</v>
      </c>
      <c r="I16848">
        <v>340000000</v>
      </c>
      <c r="J16848">
        <v>0.02</v>
      </c>
    </row>
    <row r="16849" spans="1:10" customFormat="1" hidden="1" x14ac:dyDescent="0.25">
      <c r="A16849">
        <v>216</v>
      </c>
      <c r="B16849" t="s">
        <v>292</v>
      </c>
      <c r="C16849" t="s">
        <v>293</v>
      </c>
      <c r="D16849">
        <v>115370898026532</v>
      </c>
      <c r="E16849">
        <v>3334660692</v>
      </c>
      <c r="F16849">
        <v>96827362393</v>
      </c>
      <c r="G16849">
        <v>55</v>
      </c>
      <c r="H16849">
        <v>500000000000</v>
      </c>
      <c r="I16849">
        <v>340000000</v>
      </c>
      <c r="J16849">
        <v>0.03</v>
      </c>
    </row>
    <row r="16850" spans="1:10" customFormat="1" hidden="1" x14ac:dyDescent="0.25">
      <c r="A16850">
        <v>220</v>
      </c>
      <c r="B16850" t="s">
        <v>1462</v>
      </c>
      <c r="C16850" t="s">
        <v>1463</v>
      </c>
      <c r="D16850">
        <v>2874433972904</v>
      </c>
      <c r="E16850">
        <v>1</v>
      </c>
      <c r="F16850">
        <v>0</v>
      </c>
      <c r="G16850">
        <v>0</v>
      </c>
      <c r="H16850">
        <v>180000000000</v>
      </c>
      <c r="I16850">
        <v>340000000</v>
      </c>
      <c r="J16850">
        <v>0.01</v>
      </c>
    </row>
    <row r="16851" spans="1:10" customFormat="1" hidden="1" x14ac:dyDescent="0.25">
      <c r="A16851">
        <v>216</v>
      </c>
      <c r="B16851" t="s">
        <v>2326</v>
      </c>
      <c r="C16851" t="s">
        <v>2327</v>
      </c>
      <c r="D16851">
        <v>1188895177427</v>
      </c>
      <c r="E16851">
        <v>1</v>
      </c>
      <c r="F16851">
        <v>0</v>
      </c>
      <c r="G16851">
        <v>0</v>
      </c>
      <c r="H16851">
        <v>128000000000</v>
      </c>
      <c r="I16851">
        <v>340000000</v>
      </c>
      <c r="J16851">
        <v>2.8799999999999999E-2</v>
      </c>
    </row>
    <row r="16852" spans="1:10" customFormat="1" hidden="1" x14ac:dyDescent="0.25">
      <c r="A16852">
        <v>217</v>
      </c>
      <c r="B16852" t="s">
        <v>2060</v>
      </c>
      <c r="C16852" t="s">
        <v>2061</v>
      </c>
      <c r="D16852">
        <v>22685366809</v>
      </c>
      <c r="E16852">
        <v>1</v>
      </c>
      <c r="F16852">
        <v>0</v>
      </c>
      <c r="G16852">
        <v>0</v>
      </c>
      <c r="H16852">
        <v>20200000000</v>
      </c>
      <c r="I16852">
        <v>340000000</v>
      </c>
      <c r="J16852">
        <v>0.02</v>
      </c>
    </row>
    <row r="16853" spans="1:10" customFormat="1" hidden="1" x14ac:dyDescent="0.25">
      <c r="A16853">
        <v>217</v>
      </c>
      <c r="B16853" t="s">
        <v>496</v>
      </c>
      <c r="C16853" t="s">
        <v>497</v>
      </c>
      <c r="D16853">
        <v>18152995765</v>
      </c>
      <c r="E16853">
        <v>1</v>
      </c>
      <c r="F16853">
        <v>0</v>
      </c>
      <c r="G16853">
        <v>0</v>
      </c>
      <c r="H16853">
        <v>100000000</v>
      </c>
      <c r="I16853">
        <v>340000000</v>
      </c>
      <c r="J16853">
        <v>7.4999999999999997E-3</v>
      </c>
    </row>
    <row r="16854" spans="1:10" customFormat="1" hidden="1" x14ac:dyDescent="0.25">
      <c r="A16854">
        <v>222</v>
      </c>
      <c r="B16854" t="s">
        <v>205</v>
      </c>
      <c r="C16854" t="s">
        <v>206</v>
      </c>
      <c r="D16854">
        <v>50007643786</v>
      </c>
      <c r="E16854">
        <v>1</v>
      </c>
      <c r="F16854">
        <v>0</v>
      </c>
      <c r="G16854">
        <v>0</v>
      </c>
      <c r="H16854">
        <v>50000000000</v>
      </c>
      <c r="I16854">
        <v>340000000</v>
      </c>
      <c r="J16854">
        <v>0.05</v>
      </c>
    </row>
    <row r="16855" spans="1:10" customFormat="1" hidden="1" x14ac:dyDescent="0.25">
      <c r="A16855">
        <v>217</v>
      </c>
      <c r="B16855" t="s">
        <v>1863</v>
      </c>
      <c r="C16855" t="s">
        <v>1864</v>
      </c>
      <c r="D16855">
        <v>9080626329812</v>
      </c>
      <c r="E16855">
        <v>507212476</v>
      </c>
      <c r="F16855">
        <v>8193411340</v>
      </c>
      <c r="G16855">
        <v>5</v>
      </c>
      <c r="H16855">
        <v>139000000000</v>
      </c>
      <c r="I16855">
        <v>340000000</v>
      </c>
      <c r="J16855">
        <v>0.02</v>
      </c>
    </row>
    <row r="16856" spans="1:10" customFormat="1" hidden="1" x14ac:dyDescent="0.25">
      <c r="A16856">
        <v>218</v>
      </c>
      <c r="B16856" t="s">
        <v>1555</v>
      </c>
      <c r="C16856" t="s">
        <v>1556</v>
      </c>
      <c r="D16856">
        <v>58908026277073</v>
      </c>
      <c r="E16856">
        <v>2469468348</v>
      </c>
      <c r="F16856">
        <v>40459898628</v>
      </c>
      <c r="G16856">
        <v>26</v>
      </c>
      <c r="H16856">
        <v>50000000000</v>
      </c>
      <c r="I16856">
        <v>340000000</v>
      </c>
      <c r="J16856">
        <v>0.05</v>
      </c>
    </row>
    <row r="16857" spans="1:10" customFormat="1" hidden="1" x14ac:dyDescent="0.25">
      <c r="A16857">
        <v>219</v>
      </c>
      <c r="B16857" t="s">
        <v>2105</v>
      </c>
      <c r="C16857" t="s">
        <v>2106</v>
      </c>
      <c r="D16857">
        <v>8622049777659</v>
      </c>
      <c r="E16857">
        <v>369042599</v>
      </c>
      <c r="F16857">
        <v>2875217358</v>
      </c>
      <c r="G16857">
        <v>2</v>
      </c>
      <c r="H16857">
        <v>940000000000</v>
      </c>
      <c r="I16857">
        <v>340000000</v>
      </c>
      <c r="J16857">
        <v>0.01</v>
      </c>
    </row>
    <row r="16858" spans="1:10" customFormat="1" hidden="1" x14ac:dyDescent="0.25">
      <c r="A16858">
        <v>220</v>
      </c>
      <c r="B16858" t="s">
        <v>197</v>
      </c>
      <c r="C16858" t="s">
        <v>198</v>
      </c>
      <c r="D16858">
        <v>290166427154093</v>
      </c>
      <c r="E16858">
        <v>10304056506</v>
      </c>
      <c r="F16858">
        <v>132379607876</v>
      </c>
      <c r="G16858">
        <v>126</v>
      </c>
      <c r="H16858">
        <v>5000000000000</v>
      </c>
      <c r="I16858">
        <v>340000000</v>
      </c>
      <c r="J16858">
        <v>7.0000000000000007E-2</v>
      </c>
    </row>
    <row r="16859" spans="1:10" customFormat="1" hidden="1" x14ac:dyDescent="0.25">
      <c r="A16859">
        <v>221</v>
      </c>
      <c r="B16859" t="s">
        <v>1863</v>
      </c>
      <c r="C16859" t="s">
        <v>1864</v>
      </c>
      <c r="D16859">
        <v>7350134238856</v>
      </c>
      <c r="E16859">
        <v>340000000</v>
      </c>
      <c r="F16859">
        <v>7066973353</v>
      </c>
      <c r="G16859">
        <v>5</v>
      </c>
      <c r="H16859">
        <v>161000000000</v>
      </c>
      <c r="I16859">
        <v>340000000</v>
      </c>
      <c r="J16859">
        <v>0</v>
      </c>
    </row>
    <row r="16860" spans="1:10" customFormat="1" hidden="1" x14ac:dyDescent="0.25">
      <c r="A16860">
        <v>221</v>
      </c>
      <c r="B16860" t="s">
        <v>1994</v>
      </c>
      <c r="C16860" t="s">
        <v>1995</v>
      </c>
      <c r="D16860">
        <v>1113566997609</v>
      </c>
      <c r="E16860">
        <v>1</v>
      </c>
      <c r="F16860">
        <v>0</v>
      </c>
      <c r="G16860">
        <v>0</v>
      </c>
      <c r="H16860">
        <v>300000000</v>
      </c>
      <c r="I16860">
        <v>340000000</v>
      </c>
      <c r="J16860">
        <v>0.03</v>
      </c>
    </row>
    <row r="16861" spans="1:10" customFormat="1" hidden="1" x14ac:dyDescent="0.25">
      <c r="A16861">
        <v>223</v>
      </c>
      <c r="B16861" t="s">
        <v>1372</v>
      </c>
      <c r="C16861" t="s">
        <v>1373</v>
      </c>
      <c r="D16861">
        <v>139995358348</v>
      </c>
      <c r="E16861">
        <v>1</v>
      </c>
      <c r="F16861">
        <v>0</v>
      </c>
      <c r="G16861">
        <v>0</v>
      </c>
      <c r="H16861">
        <v>10555000000</v>
      </c>
      <c r="I16861">
        <v>340000000</v>
      </c>
      <c r="J16861">
        <v>3.3000000000000002E-2</v>
      </c>
    </row>
    <row r="16862" spans="1:10" customFormat="1" hidden="1" x14ac:dyDescent="0.25">
      <c r="A16862">
        <v>222</v>
      </c>
      <c r="B16862" t="s">
        <v>1555</v>
      </c>
      <c r="C16862" t="s">
        <v>1556</v>
      </c>
      <c r="D16862">
        <v>60346551423146</v>
      </c>
      <c r="E16862">
        <v>2397997954</v>
      </c>
      <c r="F16862">
        <v>39101961143</v>
      </c>
      <c r="G16862">
        <v>29</v>
      </c>
      <c r="H16862">
        <v>50000000000</v>
      </c>
      <c r="I16862">
        <v>340000000</v>
      </c>
      <c r="J16862">
        <v>0.05</v>
      </c>
    </row>
    <row r="16863" spans="1:10" customFormat="1" hidden="1" x14ac:dyDescent="0.25">
      <c r="A16863">
        <v>223</v>
      </c>
      <c r="B16863" t="s">
        <v>292</v>
      </c>
      <c r="C16863" t="s">
        <v>293</v>
      </c>
      <c r="D16863">
        <v>111908854551623</v>
      </c>
      <c r="E16863">
        <v>2876749448</v>
      </c>
      <c r="F16863">
        <v>82021565503</v>
      </c>
      <c r="G16863">
        <v>61</v>
      </c>
      <c r="H16863">
        <v>500000000000</v>
      </c>
      <c r="I16863">
        <v>340000000</v>
      </c>
      <c r="J16863">
        <v>0.03</v>
      </c>
    </row>
    <row r="16864" spans="1:10" customFormat="1" hidden="1" x14ac:dyDescent="0.25">
      <c r="A16864">
        <v>211</v>
      </c>
      <c r="B16864" t="s">
        <v>1434</v>
      </c>
      <c r="C16864" t="s">
        <v>1435</v>
      </c>
      <c r="D16864">
        <v>335790647186</v>
      </c>
      <c r="E16864">
        <v>1</v>
      </c>
      <c r="F16864">
        <v>0</v>
      </c>
      <c r="G16864">
        <v>0</v>
      </c>
      <c r="H16864">
        <v>330000000000</v>
      </c>
      <c r="I16864">
        <v>340000000</v>
      </c>
      <c r="J16864">
        <v>0.02</v>
      </c>
    </row>
    <row r="16865" spans="1:13" hidden="1" x14ac:dyDescent="0.25">
      <c r="A16865">
        <v>211</v>
      </c>
      <c r="B16865" t="s">
        <v>1725</v>
      </c>
      <c r="C16865" t="s">
        <v>1726</v>
      </c>
      <c r="D16865">
        <v>1785719868776</v>
      </c>
      <c r="E16865">
        <v>1</v>
      </c>
      <c r="F16865">
        <v>0</v>
      </c>
      <c r="G16865">
        <v>0</v>
      </c>
      <c r="H16865">
        <v>100000000000</v>
      </c>
      <c r="I16865">
        <v>350000000</v>
      </c>
      <c r="J16865">
        <v>1.4999999999999999E-2</v>
      </c>
      <c r="M16865"/>
    </row>
    <row r="16866" spans="1:13" hidden="1" x14ac:dyDescent="0.25">
      <c r="A16866">
        <v>211</v>
      </c>
      <c r="B16866" t="s">
        <v>1074</v>
      </c>
      <c r="C16866" t="s">
        <v>1075</v>
      </c>
      <c r="D16866">
        <v>106234251965</v>
      </c>
      <c r="E16866">
        <v>1</v>
      </c>
      <c r="F16866">
        <v>0</v>
      </c>
      <c r="G16866">
        <v>0</v>
      </c>
      <c r="H16866">
        <v>10000000000</v>
      </c>
      <c r="I16866">
        <v>340000000</v>
      </c>
      <c r="J16866">
        <v>0.01</v>
      </c>
      <c r="M16866"/>
    </row>
    <row r="16867" spans="1:13" hidden="1" x14ac:dyDescent="0.25">
      <c r="A16867">
        <v>211</v>
      </c>
      <c r="B16867" t="s">
        <v>1545</v>
      </c>
      <c r="C16867" t="s">
        <v>1546</v>
      </c>
      <c r="D16867">
        <v>802948939220</v>
      </c>
      <c r="E16867">
        <v>1</v>
      </c>
      <c r="F16867">
        <v>0</v>
      </c>
      <c r="G16867">
        <v>0</v>
      </c>
      <c r="H16867">
        <v>100000000</v>
      </c>
      <c r="I16867">
        <v>340000000</v>
      </c>
      <c r="J16867">
        <v>7.4999999999999997E-3</v>
      </c>
      <c r="M16867"/>
    </row>
    <row r="16868" spans="1:13" hidden="1" x14ac:dyDescent="0.25">
      <c r="A16868">
        <v>213</v>
      </c>
      <c r="B16868" t="s">
        <v>1515</v>
      </c>
      <c r="C16868" t="s">
        <v>1516</v>
      </c>
      <c r="D16868">
        <v>90379085210</v>
      </c>
      <c r="E16868">
        <v>1</v>
      </c>
      <c r="F16868">
        <v>0</v>
      </c>
      <c r="G16868">
        <v>0</v>
      </c>
      <c r="H16868">
        <v>100000000</v>
      </c>
      <c r="I16868">
        <v>345000000</v>
      </c>
      <c r="J16868">
        <v>0.15</v>
      </c>
      <c r="M16868"/>
    </row>
    <row r="16869" spans="1:13" hidden="1" x14ac:dyDescent="0.25">
      <c r="A16869">
        <v>213</v>
      </c>
      <c r="B16869" t="s">
        <v>1263</v>
      </c>
      <c r="C16869" t="s">
        <v>1264</v>
      </c>
      <c r="D16869">
        <v>65526818808</v>
      </c>
      <c r="E16869">
        <v>1</v>
      </c>
      <c r="F16869">
        <v>0</v>
      </c>
      <c r="G16869">
        <v>0</v>
      </c>
      <c r="H16869">
        <v>0</v>
      </c>
      <c r="I16869">
        <v>340000000</v>
      </c>
      <c r="J16869">
        <v>1.9E-2</v>
      </c>
      <c r="M16869"/>
    </row>
    <row r="16870" spans="1:13" hidden="1" x14ac:dyDescent="0.25">
      <c r="A16870">
        <v>215</v>
      </c>
      <c r="B16870" t="s">
        <v>1263</v>
      </c>
      <c r="C16870" t="s">
        <v>1264</v>
      </c>
      <c r="D16870">
        <v>53635960407</v>
      </c>
      <c r="E16870">
        <v>1</v>
      </c>
      <c r="F16870">
        <v>0</v>
      </c>
      <c r="G16870">
        <v>0</v>
      </c>
      <c r="H16870">
        <v>0</v>
      </c>
      <c r="I16870">
        <v>340000000</v>
      </c>
      <c r="J16870">
        <v>1.9E-2</v>
      </c>
      <c r="M16870"/>
    </row>
    <row r="16871" spans="1:13" hidden="1" x14ac:dyDescent="0.25">
      <c r="A16871">
        <v>219</v>
      </c>
      <c r="B16871" t="s">
        <v>1513</v>
      </c>
      <c r="C16871" t="s">
        <v>1514</v>
      </c>
      <c r="D16871">
        <v>2637982673525</v>
      </c>
      <c r="E16871">
        <v>398065434</v>
      </c>
      <c r="F16871">
        <v>2845206304</v>
      </c>
      <c r="G16871">
        <v>2</v>
      </c>
      <c r="H16871">
        <v>1000000000000</v>
      </c>
      <c r="I16871">
        <v>340000000</v>
      </c>
      <c r="J16871">
        <v>0.02</v>
      </c>
      <c r="M16871"/>
    </row>
    <row r="16872" spans="1:13" hidden="1" x14ac:dyDescent="0.25">
      <c r="A16872">
        <v>222</v>
      </c>
      <c r="B16872" t="s">
        <v>1074</v>
      </c>
      <c r="C16872" t="s">
        <v>1075</v>
      </c>
      <c r="D16872">
        <v>11285593132</v>
      </c>
      <c r="E16872">
        <v>1</v>
      </c>
      <c r="F16872">
        <v>0</v>
      </c>
      <c r="G16872">
        <v>0</v>
      </c>
      <c r="H16872">
        <v>10000000000</v>
      </c>
      <c r="I16872">
        <v>340000000</v>
      </c>
      <c r="J16872">
        <v>0.01</v>
      </c>
      <c r="M16872"/>
    </row>
    <row r="16873" spans="1:13" x14ac:dyDescent="0.25">
      <c r="A16873">
        <v>224</v>
      </c>
      <c r="B16873" t="s">
        <v>608</v>
      </c>
      <c r="C16873" t="s">
        <v>609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340000000</v>
      </c>
      <c r="J16873" s="127">
        <v>1.9E-2</v>
      </c>
    </row>
    <row r="16874" spans="1:13" hidden="1" x14ac:dyDescent="0.25">
      <c r="A16874">
        <v>214</v>
      </c>
      <c r="B16874" t="s">
        <v>1513</v>
      </c>
      <c r="C16874" t="s">
        <v>1514</v>
      </c>
      <c r="D16874">
        <v>2385186826549</v>
      </c>
      <c r="E16874">
        <v>1</v>
      </c>
      <c r="F16874">
        <v>0</v>
      </c>
      <c r="G16874">
        <v>0</v>
      </c>
      <c r="H16874">
        <v>1000000000000</v>
      </c>
      <c r="I16874">
        <v>340000000</v>
      </c>
      <c r="J16874">
        <v>0.02</v>
      </c>
      <c r="M16874"/>
    </row>
    <row r="16875" spans="1:13" hidden="1" x14ac:dyDescent="0.25">
      <c r="A16875">
        <v>215</v>
      </c>
      <c r="B16875" t="s">
        <v>1074</v>
      </c>
      <c r="C16875" t="s">
        <v>1075</v>
      </c>
      <c r="D16875">
        <v>11285593132</v>
      </c>
      <c r="E16875">
        <v>1</v>
      </c>
      <c r="F16875">
        <v>0</v>
      </c>
      <c r="G16875">
        <v>0</v>
      </c>
      <c r="H16875">
        <v>10000000000</v>
      </c>
      <c r="I16875">
        <v>340000000</v>
      </c>
      <c r="J16875">
        <v>0.01</v>
      </c>
      <c r="M16875"/>
    </row>
    <row r="16876" spans="1:13" hidden="1" x14ac:dyDescent="0.25">
      <c r="A16876">
        <v>221</v>
      </c>
      <c r="B16876" t="s">
        <v>1515</v>
      </c>
      <c r="C16876" t="s">
        <v>1516</v>
      </c>
      <c r="D16876">
        <v>90941596715</v>
      </c>
      <c r="E16876">
        <v>1</v>
      </c>
      <c r="F16876">
        <v>0</v>
      </c>
      <c r="G16876">
        <v>0</v>
      </c>
      <c r="H16876">
        <v>50000000000</v>
      </c>
      <c r="I16876">
        <v>345000000</v>
      </c>
      <c r="J16876">
        <v>0.03</v>
      </c>
      <c r="M16876"/>
    </row>
    <row r="16877" spans="1:13" hidden="1" x14ac:dyDescent="0.25">
      <c r="A16877">
        <v>215</v>
      </c>
      <c r="B16877" t="s">
        <v>1472</v>
      </c>
      <c r="C16877" t="s">
        <v>1473</v>
      </c>
      <c r="D16877">
        <v>43651512021</v>
      </c>
      <c r="E16877">
        <v>1</v>
      </c>
      <c r="F16877">
        <v>0</v>
      </c>
      <c r="G16877">
        <v>0</v>
      </c>
      <c r="H16877">
        <v>42000000000</v>
      </c>
      <c r="I16877">
        <v>340000000</v>
      </c>
      <c r="J16877">
        <v>1.7000000000000001E-2</v>
      </c>
      <c r="M16877"/>
    </row>
    <row r="16878" spans="1:13" hidden="1" x14ac:dyDescent="0.25">
      <c r="A16878">
        <v>217</v>
      </c>
      <c r="B16878" t="s">
        <v>1115</v>
      </c>
      <c r="C16878" t="s">
        <v>1116</v>
      </c>
      <c r="D16878">
        <v>35508424101</v>
      </c>
      <c r="E16878">
        <v>1</v>
      </c>
      <c r="F16878">
        <v>0</v>
      </c>
      <c r="G16878">
        <v>0</v>
      </c>
      <c r="H16878">
        <v>1000000000</v>
      </c>
      <c r="I16878">
        <v>340000000</v>
      </c>
      <c r="J16878">
        <v>0.01</v>
      </c>
      <c r="M16878"/>
    </row>
    <row r="16879" spans="1:13" hidden="1" x14ac:dyDescent="0.25">
      <c r="A16879">
        <v>219</v>
      </c>
      <c r="B16879" t="s">
        <v>1541</v>
      </c>
      <c r="C16879" t="s">
        <v>1542</v>
      </c>
      <c r="D16879">
        <v>508758919750</v>
      </c>
      <c r="E16879">
        <v>1</v>
      </c>
      <c r="F16879">
        <v>0</v>
      </c>
      <c r="G16879">
        <v>0</v>
      </c>
      <c r="H16879">
        <v>118500000000</v>
      </c>
      <c r="I16879">
        <v>340000000</v>
      </c>
      <c r="J16879">
        <v>7.0000000000000001E-3</v>
      </c>
      <c r="M16879"/>
    </row>
    <row r="16880" spans="1:13" hidden="1" x14ac:dyDescent="0.25">
      <c r="A16880">
        <v>214</v>
      </c>
      <c r="B16880" t="s">
        <v>1515</v>
      </c>
      <c r="C16880" t="s">
        <v>1516</v>
      </c>
      <c r="D16880">
        <v>90379085210</v>
      </c>
      <c r="E16880">
        <v>1</v>
      </c>
      <c r="F16880">
        <v>0</v>
      </c>
      <c r="G16880">
        <v>0</v>
      </c>
      <c r="H16880">
        <v>50000000000</v>
      </c>
      <c r="I16880">
        <v>345000000</v>
      </c>
      <c r="J16880">
        <v>0.03</v>
      </c>
      <c r="M16880"/>
    </row>
    <row r="16881" spans="1:13" hidden="1" x14ac:dyDescent="0.25">
      <c r="A16881">
        <v>215</v>
      </c>
      <c r="B16881" t="s">
        <v>629</v>
      </c>
      <c r="C16881" t="s">
        <v>630</v>
      </c>
      <c r="D16881">
        <v>133476426155</v>
      </c>
      <c r="E16881">
        <v>1</v>
      </c>
      <c r="F16881">
        <v>0</v>
      </c>
      <c r="G16881">
        <v>0</v>
      </c>
      <c r="H16881">
        <v>50000000000</v>
      </c>
      <c r="I16881">
        <v>340000000</v>
      </c>
      <c r="J16881">
        <v>8.0000000000000002E-3</v>
      </c>
      <c r="M16881"/>
    </row>
    <row r="16882" spans="1:13" hidden="1" x14ac:dyDescent="0.25">
      <c r="A16882">
        <v>219</v>
      </c>
      <c r="B16882" t="s">
        <v>1115</v>
      </c>
      <c r="C16882" t="s">
        <v>1116</v>
      </c>
      <c r="D16882">
        <v>12510598534</v>
      </c>
      <c r="E16882">
        <v>1</v>
      </c>
      <c r="F16882">
        <v>0</v>
      </c>
      <c r="G16882">
        <v>0</v>
      </c>
      <c r="H16882">
        <v>1000000000</v>
      </c>
      <c r="I16882">
        <v>340000000</v>
      </c>
      <c r="J16882">
        <v>0.01</v>
      </c>
      <c r="M16882"/>
    </row>
    <row r="16883" spans="1:13" hidden="1" x14ac:dyDescent="0.25">
      <c r="A16883">
        <v>222</v>
      </c>
      <c r="B16883" t="s">
        <v>339</v>
      </c>
      <c r="C16883" t="s">
        <v>340</v>
      </c>
      <c r="D16883">
        <v>7122572869253</v>
      </c>
      <c r="E16883">
        <v>436915922</v>
      </c>
      <c r="F16883">
        <v>6718789110</v>
      </c>
      <c r="G16883">
        <v>5</v>
      </c>
      <c r="H16883">
        <v>105000000000</v>
      </c>
      <c r="I16883">
        <v>380000000</v>
      </c>
      <c r="J16883">
        <v>8.3999999999999995E-3</v>
      </c>
      <c r="M16883"/>
    </row>
    <row r="16884" spans="1:13" x14ac:dyDescent="0.25">
      <c r="A16884">
        <v>224</v>
      </c>
      <c r="B16884" t="s">
        <v>1105</v>
      </c>
      <c r="C16884" t="s">
        <v>1106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s="127">
        <v>0</v>
      </c>
    </row>
    <row r="16885" spans="1:13" hidden="1" x14ac:dyDescent="0.25">
      <c r="A16885">
        <v>219</v>
      </c>
      <c r="B16885" t="s">
        <v>1515</v>
      </c>
      <c r="C16885" t="s">
        <v>1516</v>
      </c>
      <c r="D16885">
        <v>90437596715</v>
      </c>
      <c r="E16885">
        <v>1</v>
      </c>
      <c r="F16885">
        <v>0</v>
      </c>
      <c r="G16885">
        <v>0</v>
      </c>
      <c r="H16885">
        <v>50000000000</v>
      </c>
      <c r="I16885">
        <v>345000000</v>
      </c>
      <c r="J16885">
        <v>0.03</v>
      </c>
      <c r="M16885"/>
    </row>
    <row r="16886" spans="1:13" hidden="1" x14ac:dyDescent="0.25">
      <c r="A16886">
        <v>222</v>
      </c>
      <c r="B16886" t="s">
        <v>1865</v>
      </c>
      <c r="C16886" t="s">
        <v>1866</v>
      </c>
      <c r="D16886">
        <v>19791536184</v>
      </c>
      <c r="E16886">
        <v>1</v>
      </c>
      <c r="F16886">
        <v>0</v>
      </c>
      <c r="G16886">
        <v>0</v>
      </c>
      <c r="H16886">
        <v>10000000000</v>
      </c>
      <c r="I16886">
        <v>340000000</v>
      </c>
      <c r="J16886">
        <v>1.4999999999999999E-2</v>
      </c>
      <c r="M16886"/>
    </row>
    <row r="16887" spans="1:13" hidden="1" x14ac:dyDescent="0.25">
      <c r="A16887">
        <v>216</v>
      </c>
      <c r="B16887" t="s">
        <v>2366</v>
      </c>
      <c r="C16887" t="s">
        <v>2367</v>
      </c>
      <c r="D16887">
        <v>414558185067</v>
      </c>
      <c r="E16887">
        <v>406004107</v>
      </c>
      <c r="F16887">
        <v>3234201244</v>
      </c>
      <c r="G16887">
        <v>2</v>
      </c>
      <c r="H16887">
        <v>243862034417</v>
      </c>
      <c r="I16887">
        <v>340000000</v>
      </c>
      <c r="J16887">
        <v>0.02</v>
      </c>
      <c r="M16887"/>
    </row>
    <row r="16888" spans="1:13" hidden="1" x14ac:dyDescent="0.25">
      <c r="A16888">
        <v>217</v>
      </c>
      <c r="B16888" t="s">
        <v>1513</v>
      </c>
      <c r="C16888" t="s">
        <v>1514</v>
      </c>
      <c r="D16888">
        <v>1749938238916</v>
      </c>
      <c r="E16888">
        <v>402834131</v>
      </c>
      <c r="F16888">
        <v>3078872421</v>
      </c>
      <c r="G16888">
        <v>2</v>
      </c>
      <c r="H16888">
        <v>1000000000000</v>
      </c>
      <c r="I16888">
        <v>340000000</v>
      </c>
      <c r="J16888">
        <v>0.02</v>
      </c>
      <c r="M16888"/>
    </row>
    <row r="16889" spans="1:13" hidden="1" x14ac:dyDescent="0.25">
      <c r="A16889">
        <v>217</v>
      </c>
      <c r="B16889" t="s">
        <v>1545</v>
      </c>
      <c r="C16889" t="s">
        <v>1546</v>
      </c>
      <c r="D16889">
        <v>208496270070</v>
      </c>
      <c r="E16889">
        <v>1</v>
      </c>
      <c r="F16889">
        <v>0</v>
      </c>
      <c r="G16889">
        <v>0</v>
      </c>
      <c r="H16889">
        <v>100000000</v>
      </c>
      <c r="I16889">
        <v>340000000</v>
      </c>
      <c r="J16889">
        <v>7.4999999999999997E-3</v>
      </c>
      <c r="M16889"/>
    </row>
    <row r="16890" spans="1:13" x14ac:dyDescent="0.25">
      <c r="A16890">
        <v>224</v>
      </c>
      <c r="B16890" t="s">
        <v>2254</v>
      </c>
      <c r="C16890" t="s">
        <v>2255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 s="127">
        <v>0</v>
      </c>
    </row>
    <row r="16891" spans="1:13" hidden="1" x14ac:dyDescent="0.25">
      <c r="A16891">
        <v>223</v>
      </c>
      <c r="B16891" t="s">
        <v>1515</v>
      </c>
      <c r="C16891" t="s">
        <v>1516</v>
      </c>
      <c r="D16891">
        <v>90941596715</v>
      </c>
      <c r="E16891">
        <v>1</v>
      </c>
      <c r="F16891">
        <v>0</v>
      </c>
      <c r="G16891">
        <v>0</v>
      </c>
      <c r="H16891">
        <v>50000000000</v>
      </c>
      <c r="I16891">
        <v>345000000</v>
      </c>
      <c r="J16891">
        <v>0.03</v>
      </c>
      <c r="M16891"/>
    </row>
    <row r="16892" spans="1:13" hidden="1" x14ac:dyDescent="0.25">
      <c r="A16892">
        <v>219</v>
      </c>
      <c r="B16892" t="s">
        <v>1545</v>
      </c>
      <c r="C16892" t="s">
        <v>1546</v>
      </c>
      <c r="D16892">
        <v>89161051893</v>
      </c>
      <c r="E16892">
        <v>1</v>
      </c>
      <c r="F16892">
        <v>0</v>
      </c>
      <c r="G16892">
        <v>0</v>
      </c>
      <c r="H16892">
        <v>100000000</v>
      </c>
      <c r="I16892">
        <v>340000000</v>
      </c>
      <c r="J16892">
        <v>7.4999999999999997E-3</v>
      </c>
      <c r="M16892"/>
    </row>
    <row r="16893" spans="1:13" hidden="1" x14ac:dyDescent="0.25">
      <c r="A16893">
        <v>221</v>
      </c>
      <c r="B16893" t="s">
        <v>1725</v>
      </c>
      <c r="C16893" t="s">
        <v>1726</v>
      </c>
      <c r="D16893">
        <v>2740789909750</v>
      </c>
      <c r="E16893">
        <v>1</v>
      </c>
      <c r="F16893">
        <v>0</v>
      </c>
      <c r="G16893">
        <v>0</v>
      </c>
      <c r="H16893">
        <v>100000000000</v>
      </c>
      <c r="I16893">
        <v>350000000</v>
      </c>
      <c r="J16893">
        <v>1.4999999999999999E-2</v>
      </c>
      <c r="M16893"/>
    </row>
    <row r="16894" spans="1:13" hidden="1" x14ac:dyDescent="0.25">
      <c r="A16894">
        <v>218</v>
      </c>
      <c r="B16894" t="s">
        <v>339</v>
      </c>
      <c r="C16894" t="s">
        <v>340</v>
      </c>
      <c r="D16894">
        <v>6974420335655</v>
      </c>
      <c r="E16894">
        <v>432290143</v>
      </c>
      <c r="F16894">
        <v>6172726890</v>
      </c>
      <c r="G16894">
        <v>4</v>
      </c>
      <c r="H16894">
        <v>105000000000</v>
      </c>
      <c r="I16894">
        <v>380000000</v>
      </c>
      <c r="J16894">
        <v>8.3999999999999995E-3</v>
      </c>
      <c r="M16894"/>
    </row>
    <row r="16895" spans="1:13" hidden="1" x14ac:dyDescent="0.25">
      <c r="A16895">
        <v>219</v>
      </c>
      <c r="B16895" t="s">
        <v>1477</v>
      </c>
      <c r="C16895" t="s">
        <v>1478</v>
      </c>
      <c r="D16895">
        <v>15780718214555</v>
      </c>
      <c r="E16895">
        <v>856463961</v>
      </c>
      <c r="F16895">
        <v>18611830905</v>
      </c>
      <c r="G16895">
        <v>12</v>
      </c>
      <c r="H16895">
        <v>1000000000000</v>
      </c>
      <c r="I16895">
        <v>340000000</v>
      </c>
      <c r="J16895">
        <v>2.7E-2</v>
      </c>
      <c r="M16895"/>
    </row>
    <row r="16896" spans="1:13" hidden="1" x14ac:dyDescent="0.25">
      <c r="A16896">
        <v>216</v>
      </c>
      <c r="B16896" t="s">
        <v>1545</v>
      </c>
      <c r="C16896" t="s">
        <v>1546</v>
      </c>
      <c r="D16896">
        <v>208496270070</v>
      </c>
      <c r="E16896">
        <v>1</v>
      </c>
      <c r="F16896">
        <v>0</v>
      </c>
      <c r="G16896">
        <v>0</v>
      </c>
      <c r="H16896">
        <v>100000000</v>
      </c>
      <c r="I16896">
        <v>340000000</v>
      </c>
      <c r="J16896">
        <v>7.4999999999999997E-3</v>
      </c>
      <c r="M16896"/>
    </row>
    <row r="16897" spans="1:13" hidden="1" x14ac:dyDescent="0.25">
      <c r="A16897">
        <v>217</v>
      </c>
      <c r="B16897" t="s">
        <v>2366</v>
      </c>
      <c r="C16897" t="s">
        <v>2367</v>
      </c>
      <c r="D16897">
        <v>413218098934</v>
      </c>
      <c r="E16897">
        <v>1</v>
      </c>
      <c r="F16897">
        <v>0</v>
      </c>
      <c r="G16897">
        <v>0</v>
      </c>
      <c r="H16897">
        <v>243862034417</v>
      </c>
      <c r="I16897">
        <v>340000000</v>
      </c>
      <c r="J16897">
        <v>0.02</v>
      </c>
      <c r="M16897"/>
    </row>
    <row r="16898" spans="1:13" hidden="1" x14ac:dyDescent="0.25">
      <c r="A16898">
        <v>218</v>
      </c>
      <c r="B16898" t="s">
        <v>1725</v>
      </c>
      <c r="C16898" t="s">
        <v>1726</v>
      </c>
      <c r="D16898">
        <v>1927471179292</v>
      </c>
      <c r="E16898">
        <v>369518512</v>
      </c>
      <c r="F16898">
        <v>1281715663</v>
      </c>
      <c r="G16898">
        <v>1</v>
      </c>
      <c r="H16898">
        <v>100000000000</v>
      </c>
      <c r="I16898">
        <v>350000000</v>
      </c>
      <c r="J16898">
        <v>1.4999999999999999E-2</v>
      </c>
      <c r="M16898"/>
    </row>
    <row r="16899" spans="1:13" x14ac:dyDescent="0.25">
      <c r="A16899">
        <v>224</v>
      </c>
      <c r="B16899" t="s">
        <v>662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 s="127">
        <v>0</v>
      </c>
    </row>
    <row r="16900" spans="1:13" hidden="1" x14ac:dyDescent="0.25">
      <c r="A16900">
        <v>220</v>
      </c>
      <c r="B16900" t="s">
        <v>629</v>
      </c>
      <c r="C16900" t="s">
        <v>630</v>
      </c>
      <c r="D16900">
        <v>92785645282</v>
      </c>
      <c r="E16900">
        <v>1</v>
      </c>
      <c r="F16900">
        <v>0</v>
      </c>
      <c r="G16900">
        <v>0</v>
      </c>
      <c r="H16900">
        <v>50000000000</v>
      </c>
      <c r="I16900">
        <v>340000000</v>
      </c>
      <c r="J16900">
        <v>8.0000000000000002E-3</v>
      </c>
      <c r="M16900"/>
    </row>
    <row r="16901" spans="1:13" hidden="1" x14ac:dyDescent="0.25">
      <c r="A16901">
        <v>220</v>
      </c>
      <c r="B16901" t="s">
        <v>1541</v>
      </c>
      <c r="C16901" t="s">
        <v>1542</v>
      </c>
      <c r="D16901">
        <v>469460109846</v>
      </c>
      <c r="E16901">
        <v>1</v>
      </c>
      <c r="F16901">
        <v>0</v>
      </c>
      <c r="G16901">
        <v>0</v>
      </c>
      <c r="H16901">
        <v>118500000000</v>
      </c>
      <c r="I16901">
        <v>340000000</v>
      </c>
      <c r="J16901">
        <v>7.0000000000000001E-3</v>
      </c>
      <c r="M16901"/>
    </row>
    <row r="16902" spans="1:13" hidden="1" x14ac:dyDescent="0.25">
      <c r="A16902">
        <v>211</v>
      </c>
      <c r="B16902" t="s">
        <v>2083</v>
      </c>
      <c r="C16902" t="s">
        <v>2084</v>
      </c>
      <c r="D16902">
        <v>72351902752417</v>
      </c>
      <c r="E16902">
        <v>3114465547</v>
      </c>
      <c r="F16902">
        <v>52714845397</v>
      </c>
      <c r="G16902">
        <v>14</v>
      </c>
      <c r="H16902">
        <v>50000000000</v>
      </c>
      <c r="I16902">
        <v>340000000</v>
      </c>
      <c r="J16902">
        <v>0.05</v>
      </c>
      <c r="M16902"/>
    </row>
    <row r="16903" spans="1:13" hidden="1" x14ac:dyDescent="0.25">
      <c r="A16903">
        <v>211</v>
      </c>
      <c r="B16903" t="s">
        <v>1329</v>
      </c>
      <c r="C16903" t="s">
        <v>1330</v>
      </c>
      <c r="D16903">
        <v>697142790938</v>
      </c>
      <c r="E16903">
        <v>1</v>
      </c>
      <c r="F16903">
        <v>0</v>
      </c>
      <c r="G16903">
        <v>0</v>
      </c>
      <c r="H16903">
        <v>10000000000</v>
      </c>
      <c r="I16903">
        <v>340000000</v>
      </c>
      <c r="J16903">
        <v>0.01</v>
      </c>
      <c r="M16903"/>
    </row>
    <row r="16904" spans="1:13" hidden="1" x14ac:dyDescent="0.25">
      <c r="A16904">
        <v>212</v>
      </c>
      <c r="B16904" t="s">
        <v>2289</v>
      </c>
      <c r="C16904" t="s">
        <v>2290</v>
      </c>
      <c r="D16904">
        <v>7371257224429</v>
      </c>
      <c r="E16904">
        <v>366691194</v>
      </c>
      <c r="F16904">
        <v>5311547702</v>
      </c>
      <c r="G16904">
        <v>2</v>
      </c>
      <c r="H16904">
        <v>10000000000</v>
      </c>
      <c r="I16904">
        <v>340000000</v>
      </c>
      <c r="J16904">
        <v>5.0000000000000001E-3</v>
      </c>
      <c r="M16904"/>
    </row>
    <row r="16905" spans="1:13" hidden="1" x14ac:dyDescent="0.25">
      <c r="A16905">
        <v>212</v>
      </c>
      <c r="B16905" t="s">
        <v>1659</v>
      </c>
      <c r="C16905" t="s">
        <v>1660</v>
      </c>
      <c r="D16905">
        <v>1039009553510</v>
      </c>
      <c r="E16905">
        <v>1</v>
      </c>
      <c r="F16905">
        <v>0</v>
      </c>
      <c r="G16905">
        <v>0</v>
      </c>
      <c r="H16905">
        <v>472045619231</v>
      </c>
      <c r="I16905">
        <v>340000000</v>
      </c>
      <c r="J16905">
        <v>0.02</v>
      </c>
      <c r="M16905"/>
    </row>
    <row r="16906" spans="1:13" hidden="1" x14ac:dyDescent="0.25">
      <c r="A16906">
        <v>213</v>
      </c>
      <c r="B16906" t="s">
        <v>1316</v>
      </c>
      <c r="C16906" t="s">
        <v>1317</v>
      </c>
      <c r="D16906">
        <v>2655172690668</v>
      </c>
      <c r="E16906">
        <v>1</v>
      </c>
      <c r="F16906">
        <v>0</v>
      </c>
      <c r="G16906">
        <v>0</v>
      </c>
      <c r="H16906">
        <v>1010000000</v>
      </c>
      <c r="I16906">
        <v>340000000</v>
      </c>
      <c r="J16906">
        <v>0.01</v>
      </c>
      <c r="M16906"/>
    </row>
    <row r="16907" spans="1:13" hidden="1" x14ac:dyDescent="0.25">
      <c r="A16907">
        <v>213</v>
      </c>
      <c r="B16907" t="s">
        <v>2279</v>
      </c>
      <c r="C16907" t="s">
        <v>2280</v>
      </c>
      <c r="D16907">
        <v>35703311372</v>
      </c>
      <c r="E16907">
        <v>1</v>
      </c>
      <c r="F16907">
        <v>0</v>
      </c>
      <c r="G16907">
        <v>0</v>
      </c>
      <c r="H16907">
        <v>10000000000</v>
      </c>
      <c r="I16907">
        <v>340000000</v>
      </c>
      <c r="J16907">
        <v>0.02</v>
      </c>
      <c r="M16907"/>
    </row>
    <row r="16908" spans="1:13" hidden="1" x14ac:dyDescent="0.25">
      <c r="A16908">
        <v>215</v>
      </c>
      <c r="B16908" t="s">
        <v>810</v>
      </c>
      <c r="C16908" t="s">
        <v>811</v>
      </c>
      <c r="D16908">
        <v>899097681066</v>
      </c>
      <c r="E16908">
        <v>1</v>
      </c>
      <c r="F16908">
        <v>0</v>
      </c>
      <c r="G16908">
        <v>0</v>
      </c>
      <c r="H16908">
        <v>35000000000</v>
      </c>
      <c r="I16908">
        <v>340000000</v>
      </c>
      <c r="J16908">
        <v>0</v>
      </c>
      <c r="M16908"/>
    </row>
    <row r="16909" spans="1:13" hidden="1" x14ac:dyDescent="0.25">
      <c r="A16909">
        <v>218</v>
      </c>
      <c r="B16909" t="s">
        <v>2534</v>
      </c>
      <c r="C16909" t="s">
        <v>2535</v>
      </c>
      <c r="D16909">
        <v>1406773892243</v>
      </c>
      <c r="E16909">
        <v>1</v>
      </c>
      <c r="F16909">
        <v>0</v>
      </c>
      <c r="G16909">
        <v>0</v>
      </c>
      <c r="H16909">
        <v>1000000000000</v>
      </c>
      <c r="I16909">
        <v>340000000</v>
      </c>
      <c r="J16909">
        <v>1E-3</v>
      </c>
      <c r="M16909"/>
    </row>
    <row r="16910" spans="1:13" hidden="1" x14ac:dyDescent="0.25">
      <c r="A16910">
        <v>221</v>
      </c>
      <c r="B16910" t="s">
        <v>1699</v>
      </c>
      <c r="C16910" t="s">
        <v>1700</v>
      </c>
      <c r="D16910">
        <v>205642591923</v>
      </c>
      <c r="E16910">
        <v>1</v>
      </c>
      <c r="F16910">
        <v>0</v>
      </c>
      <c r="G16910">
        <v>0</v>
      </c>
      <c r="H16910">
        <v>50000000000</v>
      </c>
      <c r="I16910">
        <v>340000000</v>
      </c>
      <c r="J16910">
        <v>0.02</v>
      </c>
      <c r="M16910"/>
    </row>
    <row r="16911" spans="1:13" hidden="1" x14ac:dyDescent="0.25">
      <c r="A16911">
        <v>220</v>
      </c>
      <c r="B16911" t="s">
        <v>901</v>
      </c>
      <c r="C16911" t="s">
        <v>902</v>
      </c>
      <c r="D16911">
        <v>7268644539074</v>
      </c>
      <c r="E16911">
        <v>340000000</v>
      </c>
      <c r="F16911">
        <v>1196211068</v>
      </c>
      <c r="G16911">
        <v>1</v>
      </c>
      <c r="H16911">
        <v>1000000000000</v>
      </c>
      <c r="I16911">
        <v>340000000</v>
      </c>
      <c r="J16911">
        <v>0</v>
      </c>
      <c r="M16911"/>
    </row>
    <row r="16912" spans="1:13" hidden="1" x14ac:dyDescent="0.25">
      <c r="A16912">
        <v>214</v>
      </c>
      <c r="B16912" t="s">
        <v>1659</v>
      </c>
      <c r="C16912" t="s">
        <v>1660</v>
      </c>
      <c r="D16912">
        <v>573647012574</v>
      </c>
      <c r="E16912">
        <v>1</v>
      </c>
      <c r="F16912">
        <v>0</v>
      </c>
      <c r="G16912">
        <v>0</v>
      </c>
      <c r="H16912">
        <v>496030845332</v>
      </c>
      <c r="I16912">
        <v>340000000</v>
      </c>
      <c r="J16912">
        <v>0.03</v>
      </c>
      <c r="M16912"/>
    </row>
    <row r="16913" spans="1:13" hidden="1" x14ac:dyDescent="0.25">
      <c r="A16913">
        <v>214</v>
      </c>
      <c r="B16913" t="s">
        <v>1316</v>
      </c>
      <c r="C16913" t="s">
        <v>1317</v>
      </c>
      <c r="D16913">
        <v>135097542660</v>
      </c>
      <c r="E16913">
        <v>1</v>
      </c>
      <c r="F16913">
        <v>0</v>
      </c>
      <c r="G16913">
        <v>0</v>
      </c>
      <c r="H16913">
        <v>1010000000</v>
      </c>
      <c r="I16913">
        <v>340000000</v>
      </c>
      <c r="J16913">
        <v>0.01</v>
      </c>
      <c r="M16913"/>
    </row>
    <row r="16914" spans="1:13" x14ac:dyDescent="0.25">
      <c r="A16914">
        <v>224</v>
      </c>
      <c r="B16914" t="s">
        <v>1269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 s="127">
        <v>0</v>
      </c>
    </row>
    <row r="16915" spans="1:13" hidden="1" x14ac:dyDescent="0.25">
      <c r="A16915">
        <v>219</v>
      </c>
      <c r="B16915" t="s">
        <v>1699</v>
      </c>
      <c r="C16915" t="s">
        <v>1700</v>
      </c>
      <c r="D16915">
        <v>205642591923</v>
      </c>
      <c r="E16915">
        <v>1</v>
      </c>
      <c r="F16915">
        <v>0</v>
      </c>
      <c r="G16915">
        <v>0</v>
      </c>
      <c r="H16915">
        <v>50000000000</v>
      </c>
      <c r="I16915">
        <v>340000000</v>
      </c>
      <c r="J16915">
        <v>0.02</v>
      </c>
      <c r="M16915"/>
    </row>
    <row r="16916" spans="1:13" hidden="1" x14ac:dyDescent="0.25">
      <c r="A16916">
        <v>220</v>
      </c>
      <c r="B16916" t="s">
        <v>1673</v>
      </c>
      <c r="C16916" t="s">
        <v>1674</v>
      </c>
      <c r="D16916">
        <v>85297653177</v>
      </c>
      <c r="E16916">
        <v>1</v>
      </c>
      <c r="F16916">
        <v>0</v>
      </c>
      <c r="G16916">
        <v>0</v>
      </c>
      <c r="H16916">
        <v>70000000000</v>
      </c>
      <c r="I16916">
        <v>350000000</v>
      </c>
      <c r="J16916">
        <v>0</v>
      </c>
      <c r="M16916"/>
    </row>
    <row r="16917" spans="1:13" hidden="1" x14ac:dyDescent="0.25">
      <c r="A16917">
        <v>223</v>
      </c>
      <c r="B16917" t="s">
        <v>810</v>
      </c>
      <c r="C16917" t="s">
        <v>811</v>
      </c>
      <c r="D16917">
        <v>52176253575</v>
      </c>
      <c r="E16917">
        <v>1</v>
      </c>
      <c r="F16917">
        <v>0</v>
      </c>
      <c r="G16917">
        <v>0</v>
      </c>
      <c r="H16917">
        <v>35000000000</v>
      </c>
      <c r="I16917">
        <v>340000000</v>
      </c>
      <c r="J16917">
        <v>0</v>
      </c>
      <c r="M16917"/>
    </row>
    <row r="16918" spans="1:13" hidden="1" x14ac:dyDescent="0.25">
      <c r="A16918">
        <v>218</v>
      </c>
      <c r="B16918" t="s">
        <v>1877</v>
      </c>
      <c r="D16918">
        <v>197430721</v>
      </c>
      <c r="E16918">
        <v>1</v>
      </c>
      <c r="F16918">
        <v>0</v>
      </c>
      <c r="G16918">
        <v>0</v>
      </c>
      <c r="H16918">
        <v>130000000</v>
      </c>
      <c r="I16918">
        <v>340000000</v>
      </c>
      <c r="J16918">
        <v>0</v>
      </c>
      <c r="M16918"/>
    </row>
    <row r="16919" spans="1:13" hidden="1" x14ac:dyDescent="0.25">
      <c r="A16919">
        <v>214</v>
      </c>
      <c r="B16919" t="s">
        <v>2534</v>
      </c>
      <c r="C16919" t="s">
        <v>2535</v>
      </c>
      <c r="D16919">
        <v>4975311997979</v>
      </c>
      <c r="E16919">
        <v>1</v>
      </c>
      <c r="F16919">
        <v>0</v>
      </c>
      <c r="G16919">
        <v>0</v>
      </c>
      <c r="H16919">
        <v>1000000000000</v>
      </c>
      <c r="I16919">
        <v>340000000</v>
      </c>
      <c r="J16919">
        <v>1E-3</v>
      </c>
      <c r="M16919"/>
    </row>
    <row r="16920" spans="1:13" hidden="1" x14ac:dyDescent="0.25">
      <c r="A16920">
        <v>214</v>
      </c>
      <c r="B16920" t="s">
        <v>2192</v>
      </c>
      <c r="C16920" t="s">
        <v>2193</v>
      </c>
      <c r="D16920">
        <v>116840015217010</v>
      </c>
      <c r="E16920">
        <v>15330970464</v>
      </c>
      <c r="F16920">
        <v>59963881860</v>
      </c>
      <c r="G16920">
        <v>38</v>
      </c>
      <c r="H16920">
        <v>0</v>
      </c>
      <c r="I16920">
        <v>340000000</v>
      </c>
      <c r="J16920">
        <v>0.2</v>
      </c>
      <c r="M16920"/>
    </row>
    <row r="16921" spans="1:13" hidden="1" x14ac:dyDescent="0.25">
      <c r="A16921">
        <v>216</v>
      </c>
      <c r="B16921" t="s">
        <v>1735</v>
      </c>
      <c r="C16921" t="s">
        <v>1736</v>
      </c>
      <c r="D16921">
        <v>906926597103</v>
      </c>
      <c r="E16921">
        <v>340000000</v>
      </c>
      <c r="F16921">
        <v>1479869011</v>
      </c>
      <c r="G16921">
        <v>1</v>
      </c>
      <c r="H16921">
        <v>10000000000</v>
      </c>
      <c r="I16921">
        <v>340000000</v>
      </c>
      <c r="J16921">
        <v>0</v>
      </c>
      <c r="M16921"/>
    </row>
    <row r="16922" spans="1:13" hidden="1" x14ac:dyDescent="0.25">
      <c r="A16922">
        <v>220</v>
      </c>
      <c r="B16922" t="s">
        <v>810</v>
      </c>
      <c r="C16922" t="s">
        <v>811</v>
      </c>
      <c r="D16922">
        <v>12506800271</v>
      </c>
      <c r="E16922">
        <v>1</v>
      </c>
      <c r="F16922">
        <v>0</v>
      </c>
      <c r="G16922">
        <v>0</v>
      </c>
      <c r="H16922">
        <v>35000000000</v>
      </c>
      <c r="I16922">
        <v>340000000</v>
      </c>
      <c r="J16922">
        <v>0</v>
      </c>
      <c r="M16922"/>
    </row>
    <row r="16923" spans="1:13" hidden="1" x14ac:dyDescent="0.25">
      <c r="A16923">
        <v>215</v>
      </c>
      <c r="B16923" t="s">
        <v>1735</v>
      </c>
      <c r="C16923" t="s">
        <v>1736</v>
      </c>
      <c r="D16923">
        <v>1125741328904</v>
      </c>
      <c r="E16923">
        <v>1</v>
      </c>
      <c r="F16923">
        <v>0</v>
      </c>
      <c r="G16923">
        <v>0</v>
      </c>
      <c r="H16923">
        <v>10000000000</v>
      </c>
      <c r="I16923">
        <v>340000000</v>
      </c>
      <c r="J16923">
        <v>0</v>
      </c>
      <c r="M16923"/>
    </row>
    <row r="16924" spans="1:13" hidden="1" x14ac:dyDescent="0.25">
      <c r="A16924">
        <v>222</v>
      </c>
      <c r="B16924" t="s">
        <v>1735</v>
      </c>
      <c r="C16924" t="s">
        <v>1736</v>
      </c>
      <c r="D16924">
        <v>606169778286</v>
      </c>
      <c r="E16924">
        <v>1</v>
      </c>
      <c r="F16924">
        <v>0</v>
      </c>
      <c r="G16924">
        <v>0</v>
      </c>
      <c r="H16924">
        <v>10000000000</v>
      </c>
      <c r="I16924">
        <v>340000000</v>
      </c>
      <c r="J16924">
        <v>0</v>
      </c>
      <c r="M16924"/>
    </row>
    <row r="16925" spans="1:13" hidden="1" x14ac:dyDescent="0.25">
      <c r="A16925">
        <v>220</v>
      </c>
      <c r="B16925" t="s">
        <v>2083</v>
      </c>
      <c r="C16925" t="s">
        <v>2084</v>
      </c>
      <c r="D16925">
        <v>77088084074000</v>
      </c>
      <c r="E16925">
        <v>3852217370</v>
      </c>
      <c r="F16925">
        <v>66732130044</v>
      </c>
      <c r="G16925">
        <v>46</v>
      </c>
      <c r="H16925">
        <v>50000000000</v>
      </c>
      <c r="I16925">
        <v>340000000</v>
      </c>
      <c r="J16925">
        <v>0.05</v>
      </c>
      <c r="M16925"/>
    </row>
    <row r="16926" spans="1:13" hidden="1" x14ac:dyDescent="0.25">
      <c r="A16926">
        <v>223</v>
      </c>
      <c r="B16926" t="s">
        <v>1699</v>
      </c>
      <c r="C16926" t="s">
        <v>1700</v>
      </c>
      <c r="D16926">
        <v>215642591923</v>
      </c>
      <c r="E16926">
        <v>1</v>
      </c>
      <c r="F16926">
        <v>0</v>
      </c>
      <c r="G16926">
        <v>0</v>
      </c>
      <c r="H16926">
        <v>50000000000</v>
      </c>
      <c r="I16926">
        <v>340000000</v>
      </c>
      <c r="J16926">
        <v>0.02</v>
      </c>
      <c r="M16926"/>
    </row>
    <row r="16927" spans="1:13" hidden="1" x14ac:dyDescent="0.25">
      <c r="A16927">
        <v>215</v>
      </c>
      <c r="B16927" t="s">
        <v>2289</v>
      </c>
      <c r="C16927" t="s">
        <v>2290</v>
      </c>
      <c r="D16927">
        <v>5193834676862</v>
      </c>
      <c r="E16927">
        <v>384802398</v>
      </c>
      <c r="F16927">
        <v>8915677306</v>
      </c>
      <c r="G16927">
        <v>5</v>
      </c>
      <c r="H16927">
        <v>10000000000</v>
      </c>
      <c r="I16927">
        <v>340000000</v>
      </c>
      <c r="J16927">
        <v>5.0000000000000001E-3</v>
      </c>
      <c r="M16927"/>
    </row>
    <row r="16928" spans="1:13" hidden="1" x14ac:dyDescent="0.25">
      <c r="A16928">
        <v>219</v>
      </c>
      <c r="B16928" t="s">
        <v>901</v>
      </c>
      <c r="C16928" t="s">
        <v>902</v>
      </c>
      <c r="D16928">
        <v>6621629806638</v>
      </c>
      <c r="E16928">
        <v>340000000</v>
      </c>
      <c r="F16928">
        <v>4526472329</v>
      </c>
      <c r="G16928">
        <v>3</v>
      </c>
      <c r="H16928">
        <v>1000000000000</v>
      </c>
      <c r="I16928">
        <v>340000000</v>
      </c>
      <c r="J16928">
        <v>0</v>
      </c>
      <c r="M16928"/>
    </row>
    <row r="16929" spans="1:13" hidden="1" x14ac:dyDescent="0.25">
      <c r="A16929">
        <v>220</v>
      </c>
      <c r="B16929" t="s">
        <v>2534</v>
      </c>
      <c r="C16929" t="s">
        <v>2535</v>
      </c>
      <c r="D16929">
        <v>1306767242165</v>
      </c>
      <c r="E16929">
        <v>1</v>
      </c>
      <c r="F16929">
        <v>0</v>
      </c>
      <c r="G16929">
        <v>0</v>
      </c>
      <c r="H16929">
        <v>1000000000000</v>
      </c>
      <c r="I16929">
        <v>340000000</v>
      </c>
      <c r="J16929">
        <v>1E-3</v>
      </c>
      <c r="M16929"/>
    </row>
    <row r="16930" spans="1:13" hidden="1" x14ac:dyDescent="0.25">
      <c r="A16930">
        <v>216</v>
      </c>
      <c r="B16930" t="s">
        <v>1659</v>
      </c>
      <c r="C16930" t="s">
        <v>1660</v>
      </c>
      <c r="D16930">
        <v>602637942872</v>
      </c>
      <c r="E16930">
        <v>1</v>
      </c>
      <c r="F16930">
        <v>0</v>
      </c>
      <c r="G16930">
        <v>0</v>
      </c>
      <c r="H16930">
        <v>496030845332</v>
      </c>
      <c r="I16930">
        <v>340000000</v>
      </c>
      <c r="J16930">
        <v>0.03</v>
      </c>
      <c r="M16930"/>
    </row>
    <row r="16931" spans="1:13" hidden="1" x14ac:dyDescent="0.25">
      <c r="A16931">
        <v>220</v>
      </c>
      <c r="B16931" t="s">
        <v>1583</v>
      </c>
      <c r="C16931" t="s">
        <v>1584</v>
      </c>
      <c r="D16931">
        <v>1131881935425</v>
      </c>
      <c r="E16931">
        <v>340000000</v>
      </c>
      <c r="F16931">
        <v>1194940453</v>
      </c>
      <c r="G16931">
        <v>1</v>
      </c>
      <c r="H16931">
        <v>498393066484</v>
      </c>
      <c r="I16931">
        <v>340000000</v>
      </c>
      <c r="J16931">
        <v>0</v>
      </c>
      <c r="M16931"/>
    </row>
    <row r="16932" spans="1:13" hidden="1" x14ac:dyDescent="0.25">
      <c r="A16932">
        <v>222</v>
      </c>
      <c r="B16932" t="s">
        <v>810</v>
      </c>
      <c r="C16932" t="s">
        <v>811</v>
      </c>
      <c r="D16932">
        <v>52142765027</v>
      </c>
      <c r="E16932">
        <v>1</v>
      </c>
      <c r="F16932">
        <v>0</v>
      </c>
      <c r="G16932">
        <v>0</v>
      </c>
      <c r="H16932">
        <v>35000000000</v>
      </c>
      <c r="I16932">
        <v>340000000</v>
      </c>
      <c r="J16932">
        <v>0</v>
      </c>
      <c r="M16932"/>
    </row>
    <row r="16933" spans="1:13" hidden="1" x14ac:dyDescent="0.25">
      <c r="A16933">
        <v>223</v>
      </c>
      <c r="B16933" t="s">
        <v>1735</v>
      </c>
      <c r="C16933" t="s">
        <v>1736</v>
      </c>
      <c r="D16933">
        <v>607432415511</v>
      </c>
      <c r="E16933">
        <v>1</v>
      </c>
      <c r="F16933">
        <v>0</v>
      </c>
      <c r="G16933">
        <v>0</v>
      </c>
      <c r="H16933">
        <v>10000000000</v>
      </c>
      <c r="I16933">
        <v>340000000</v>
      </c>
      <c r="J16933">
        <v>0</v>
      </c>
      <c r="M16933"/>
    </row>
    <row r="16934" spans="1:13" hidden="1" x14ac:dyDescent="0.25">
      <c r="A16934">
        <v>217</v>
      </c>
      <c r="B16934" t="s">
        <v>1329</v>
      </c>
      <c r="C16934" t="s">
        <v>1330</v>
      </c>
      <c r="D16934">
        <v>100133505516</v>
      </c>
      <c r="E16934">
        <v>1</v>
      </c>
      <c r="F16934">
        <v>0</v>
      </c>
      <c r="G16934">
        <v>0</v>
      </c>
      <c r="H16934">
        <v>10000000000</v>
      </c>
      <c r="I16934">
        <v>340000000</v>
      </c>
      <c r="J16934">
        <v>0</v>
      </c>
      <c r="M16934"/>
    </row>
    <row r="16935" spans="1:13" hidden="1" x14ac:dyDescent="0.25">
      <c r="A16935">
        <v>218</v>
      </c>
      <c r="B16935" t="s">
        <v>681</v>
      </c>
      <c r="C16935" t="s">
        <v>682</v>
      </c>
      <c r="D16935">
        <v>120027167729425</v>
      </c>
      <c r="E16935">
        <v>3058568443</v>
      </c>
      <c r="F16935">
        <v>87900379675</v>
      </c>
      <c r="G16935">
        <v>55</v>
      </c>
      <c r="H16935">
        <v>1200000000000</v>
      </c>
      <c r="I16935">
        <v>340000000</v>
      </c>
      <c r="J16935">
        <v>0.03</v>
      </c>
      <c r="M16935"/>
    </row>
    <row r="16936" spans="1:13" hidden="1" x14ac:dyDescent="0.25">
      <c r="A16936">
        <v>223</v>
      </c>
      <c r="B16936" t="s">
        <v>901</v>
      </c>
      <c r="C16936" t="s">
        <v>902</v>
      </c>
      <c r="D16936">
        <v>5568995308158</v>
      </c>
      <c r="E16936">
        <v>1</v>
      </c>
      <c r="F16936">
        <v>0</v>
      </c>
      <c r="G16936">
        <v>0</v>
      </c>
      <c r="H16936">
        <v>1000000000000</v>
      </c>
      <c r="I16936">
        <v>340000000</v>
      </c>
      <c r="J16936">
        <v>0</v>
      </c>
      <c r="M16936"/>
    </row>
    <row r="16937" spans="1:13" x14ac:dyDescent="0.25">
      <c r="A16937">
        <v>224</v>
      </c>
      <c r="B16937" t="s">
        <v>1167</v>
      </c>
      <c r="C16937" t="s">
        <v>1168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 s="127">
        <v>0</v>
      </c>
    </row>
    <row r="16938" spans="1:13" hidden="1" x14ac:dyDescent="0.25">
      <c r="A16938">
        <v>218</v>
      </c>
      <c r="B16938" t="s">
        <v>195</v>
      </c>
      <c r="C16938" t="s">
        <v>196</v>
      </c>
      <c r="D16938">
        <v>27363505844</v>
      </c>
      <c r="E16938">
        <v>1</v>
      </c>
      <c r="F16938">
        <v>0</v>
      </c>
      <c r="G16938">
        <v>0</v>
      </c>
      <c r="H16938">
        <v>1000000</v>
      </c>
      <c r="I16938">
        <v>340000000</v>
      </c>
      <c r="J16938">
        <v>7.77E-3</v>
      </c>
      <c r="M16938"/>
    </row>
    <row r="16939" spans="1:13" hidden="1" x14ac:dyDescent="0.25">
      <c r="A16939">
        <v>221</v>
      </c>
      <c r="B16939" t="s">
        <v>681</v>
      </c>
      <c r="C16939" t="s">
        <v>682</v>
      </c>
      <c r="D16939">
        <v>121935680809154</v>
      </c>
      <c r="E16939">
        <v>2822182135</v>
      </c>
      <c r="F16939">
        <v>80257222376</v>
      </c>
      <c r="G16939">
        <v>56</v>
      </c>
      <c r="H16939">
        <v>1200000000000</v>
      </c>
      <c r="I16939">
        <v>340000000</v>
      </c>
      <c r="J16939">
        <v>0.03</v>
      </c>
      <c r="M16939"/>
    </row>
    <row r="16940" spans="1:13" hidden="1" x14ac:dyDescent="0.25">
      <c r="A16940">
        <v>218</v>
      </c>
      <c r="B16940" t="s">
        <v>2083</v>
      </c>
      <c r="C16940" t="s">
        <v>2084</v>
      </c>
      <c r="D16940">
        <v>77558150794994</v>
      </c>
      <c r="E16940">
        <v>3129920188</v>
      </c>
      <c r="F16940">
        <v>53008483589</v>
      </c>
      <c r="G16940">
        <v>34</v>
      </c>
      <c r="H16940">
        <v>50000000000</v>
      </c>
      <c r="I16940">
        <v>340000000</v>
      </c>
      <c r="J16940">
        <v>0.05</v>
      </c>
      <c r="M16940"/>
    </row>
    <row r="16941" spans="1:13" hidden="1" x14ac:dyDescent="0.25">
      <c r="A16941">
        <v>212</v>
      </c>
      <c r="B16941" t="s">
        <v>2034</v>
      </c>
      <c r="C16941" t="s">
        <v>2035</v>
      </c>
      <c r="D16941">
        <v>2385873253789</v>
      </c>
      <c r="E16941">
        <v>1</v>
      </c>
      <c r="F16941">
        <v>0</v>
      </c>
      <c r="G16941">
        <v>0</v>
      </c>
      <c r="H16941">
        <v>1000000000000</v>
      </c>
      <c r="I16941">
        <v>340000000</v>
      </c>
      <c r="J16941">
        <v>0.01</v>
      </c>
      <c r="M16941"/>
    </row>
    <row r="16942" spans="1:13" hidden="1" x14ac:dyDescent="0.25">
      <c r="A16942">
        <v>212</v>
      </c>
      <c r="B16942" t="s">
        <v>831</v>
      </c>
      <c r="C16942" t="s">
        <v>832</v>
      </c>
      <c r="D16942">
        <v>62226093574787</v>
      </c>
      <c r="E16942">
        <v>768644802</v>
      </c>
      <c r="F16942">
        <v>47198555512</v>
      </c>
      <c r="G16942">
        <v>20</v>
      </c>
      <c r="H16942">
        <v>500000000000</v>
      </c>
      <c r="I16942">
        <v>340000000</v>
      </c>
      <c r="J16942">
        <v>8.9999999999999993E-3</v>
      </c>
      <c r="M16942"/>
    </row>
    <row r="16943" spans="1:13" hidden="1" x14ac:dyDescent="0.25">
      <c r="A16943">
        <v>212</v>
      </c>
      <c r="B16943" t="s">
        <v>869</v>
      </c>
      <c r="C16943" t="s">
        <v>870</v>
      </c>
      <c r="D16943">
        <v>1999150905996</v>
      </c>
      <c r="E16943">
        <v>445658726</v>
      </c>
      <c r="F16943">
        <v>1095008620</v>
      </c>
      <c r="G16943">
        <v>1</v>
      </c>
      <c r="H16943">
        <v>400000000000</v>
      </c>
      <c r="I16943">
        <v>340000000</v>
      </c>
      <c r="J16943">
        <v>8.7999999999999995E-2</v>
      </c>
      <c r="M16943"/>
    </row>
    <row r="16944" spans="1:13" hidden="1" x14ac:dyDescent="0.25">
      <c r="A16944">
        <v>212</v>
      </c>
      <c r="B16944" t="s">
        <v>2194</v>
      </c>
      <c r="C16944" t="s">
        <v>2195</v>
      </c>
      <c r="D16944">
        <v>83908224658566</v>
      </c>
      <c r="E16944">
        <v>1561899537</v>
      </c>
      <c r="F16944">
        <v>63088602427</v>
      </c>
      <c r="G16944">
        <v>27</v>
      </c>
      <c r="H16944">
        <v>165000000000</v>
      </c>
      <c r="I16944">
        <v>340000000</v>
      </c>
      <c r="J16944">
        <v>1.9E-2</v>
      </c>
      <c r="M16944"/>
    </row>
    <row r="16945" spans="1:10" customFormat="1" hidden="1" x14ac:dyDescent="0.25">
      <c r="A16945">
        <v>213</v>
      </c>
      <c r="B16945" t="s">
        <v>868</v>
      </c>
      <c r="C16945" t="s">
        <v>307</v>
      </c>
      <c r="D16945">
        <v>8228012073730</v>
      </c>
      <c r="E16945">
        <v>453684616</v>
      </c>
      <c r="F16945">
        <v>3675802584</v>
      </c>
      <c r="G16945">
        <v>2</v>
      </c>
      <c r="H16945">
        <v>50000000000</v>
      </c>
      <c r="I16945">
        <v>340000000</v>
      </c>
      <c r="J16945">
        <v>0.03</v>
      </c>
    </row>
    <row r="16946" spans="1:10" customFormat="1" hidden="1" x14ac:dyDescent="0.25">
      <c r="A16946">
        <v>214</v>
      </c>
      <c r="B16946" t="s">
        <v>1992</v>
      </c>
      <c r="C16946" t="s">
        <v>1993</v>
      </c>
      <c r="D16946">
        <v>4064449844829</v>
      </c>
      <c r="E16946">
        <v>1</v>
      </c>
      <c r="F16946">
        <v>0</v>
      </c>
      <c r="G16946">
        <v>0</v>
      </c>
      <c r="H16946">
        <v>85000000000</v>
      </c>
      <c r="I16946">
        <v>340000000</v>
      </c>
      <c r="J16946">
        <v>0.02</v>
      </c>
    </row>
    <row r="16947" spans="1:10" customFormat="1" hidden="1" x14ac:dyDescent="0.25">
      <c r="A16947">
        <v>220</v>
      </c>
      <c r="B16947" t="s">
        <v>2306</v>
      </c>
      <c r="C16947" t="s">
        <v>2307</v>
      </c>
      <c r="D16947">
        <v>111596611903538</v>
      </c>
      <c r="E16947">
        <v>18377143011</v>
      </c>
      <c r="F16947">
        <v>72148572047</v>
      </c>
      <c r="G16947">
        <v>59</v>
      </c>
      <c r="H16947">
        <v>0</v>
      </c>
      <c r="I16947">
        <v>340000000</v>
      </c>
      <c r="J16947">
        <v>0.2</v>
      </c>
    </row>
    <row r="16948" spans="1:10" customFormat="1" hidden="1" x14ac:dyDescent="0.25">
      <c r="A16948">
        <v>216</v>
      </c>
      <c r="B16948" t="s">
        <v>2447</v>
      </c>
      <c r="C16948" t="s">
        <v>2448</v>
      </c>
      <c r="D16948">
        <v>106915613651</v>
      </c>
      <c r="E16948">
        <v>1</v>
      </c>
      <c r="F16948">
        <v>0</v>
      </c>
      <c r="G16948">
        <v>0</v>
      </c>
      <c r="H16948">
        <v>75000000000</v>
      </c>
      <c r="I16948">
        <v>340000000</v>
      </c>
      <c r="J16948">
        <v>0.01</v>
      </c>
    </row>
    <row r="16949" spans="1:10" customFormat="1" hidden="1" x14ac:dyDescent="0.25">
      <c r="A16949">
        <v>218</v>
      </c>
      <c r="B16949" t="s">
        <v>2034</v>
      </c>
      <c r="C16949" t="s">
        <v>2035</v>
      </c>
      <c r="D16949">
        <v>3264927928907</v>
      </c>
      <c r="E16949">
        <v>419237858</v>
      </c>
      <c r="F16949">
        <v>7844547951</v>
      </c>
      <c r="G16949">
        <v>5</v>
      </c>
      <c r="H16949">
        <v>1139700000000</v>
      </c>
      <c r="I16949">
        <v>340000000</v>
      </c>
      <c r="J16949">
        <v>0.01</v>
      </c>
    </row>
    <row r="16950" spans="1:10" customFormat="1" hidden="1" x14ac:dyDescent="0.25">
      <c r="A16950">
        <v>216</v>
      </c>
      <c r="B16950" t="s">
        <v>2194</v>
      </c>
      <c r="C16950" t="s">
        <v>2195</v>
      </c>
      <c r="D16950">
        <v>99053435267157</v>
      </c>
      <c r="E16950">
        <v>1613657117</v>
      </c>
      <c r="F16950">
        <v>65760928018</v>
      </c>
      <c r="G16950">
        <v>37</v>
      </c>
      <c r="H16950">
        <v>425000000000</v>
      </c>
      <c r="I16950">
        <v>340000000</v>
      </c>
      <c r="J16950">
        <v>1.9E-2</v>
      </c>
    </row>
    <row r="16951" spans="1:10" customFormat="1" hidden="1" x14ac:dyDescent="0.25">
      <c r="A16951">
        <v>223</v>
      </c>
      <c r="B16951" t="s">
        <v>1634</v>
      </c>
      <c r="C16951" t="s">
        <v>1635</v>
      </c>
      <c r="D16951">
        <v>799632335462</v>
      </c>
      <c r="E16951">
        <v>349457274</v>
      </c>
      <c r="F16951">
        <v>1041350969</v>
      </c>
      <c r="G16951">
        <v>1</v>
      </c>
      <c r="H16951">
        <v>5000000000</v>
      </c>
      <c r="I16951">
        <v>340000000</v>
      </c>
      <c r="J16951">
        <v>8.9999999999999993E-3</v>
      </c>
    </row>
    <row r="16952" spans="1:10" customFormat="1" hidden="1" x14ac:dyDescent="0.25">
      <c r="A16952">
        <v>214</v>
      </c>
      <c r="B16952" t="s">
        <v>1617</v>
      </c>
      <c r="C16952" t="s">
        <v>1618</v>
      </c>
      <c r="D16952">
        <v>99002482596</v>
      </c>
      <c r="E16952">
        <v>1</v>
      </c>
      <c r="F16952">
        <v>0</v>
      </c>
      <c r="G16952">
        <v>0</v>
      </c>
      <c r="H16952">
        <v>10000000000</v>
      </c>
      <c r="I16952">
        <v>340000000</v>
      </c>
      <c r="J16952">
        <v>0.02</v>
      </c>
    </row>
    <row r="16953" spans="1:10" customFormat="1" hidden="1" x14ac:dyDescent="0.25">
      <c r="A16953">
        <v>217</v>
      </c>
      <c r="B16953" t="s">
        <v>2306</v>
      </c>
      <c r="C16953" t="s">
        <v>2307</v>
      </c>
      <c r="D16953">
        <v>110345177758427</v>
      </c>
      <c r="E16953">
        <v>14886219283</v>
      </c>
      <c r="F16953">
        <v>58184877133</v>
      </c>
      <c r="G16953">
        <v>42</v>
      </c>
      <c r="H16953">
        <v>0</v>
      </c>
      <c r="I16953">
        <v>340000000</v>
      </c>
      <c r="J16953">
        <v>0.2</v>
      </c>
    </row>
    <row r="16954" spans="1:10" customFormat="1" hidden="1" x14ac:dyDescent="0.25">
      <c r="A16954">
        <v>217</v>
      </c>
      <c r="B16954" t="s">
        <v>2034</v>
      </c>
      <c r="C16954" t="s">
        <v>2035</v>
      </c>
      <c r="D16954">
        <v>3484375934807</v>
      </c>
      <c r="E16954">
        <v>371431053</v>
      </c>
      <c r="F16954">
        <v>3111674277</v>
      </c>
      <c r="G16954">
        <v>2</v>
      </c>
      <c r="H16954">
        <v>1000000000000</v>
      </c>
      <c r="I16954">
        <v>340000000</v>
      </c>
      <c r="J16954">
        <v>0.01</v>
      </c>
    </row>
    <row r="16955" spans="1:10" customFormat="1" hidden="1" x14ac:dyDescent="0.25">
      <c r="A16955">
        <v>219</v>
      </c>
      <c r="B16955" t="s">
        <v>2194</v>
      </c>
      <c r="C16955" t="s">
        <v>2195</v>
      </c>
      <c r="D16955">
        <v>101364181659046</v>
      </c>
      <c r="E16955">
        <v>1781249181</v>
      </c>
      <c r="F16955">
        <v>74413970910</v>
      </c>
      <c r="G16955">
        <v>47</v>
      </c>
      <c r="H16955">
        <v>425000000000</v>
      </c>
      <c r="I16955">
        <v>340000000</v>
      </c>
      <c r="J16955">
        <v>1.9E-2</v>
      </c>
    </row>
    <row r="16956" spans="1:10" customFormat="1" hidden="1" x14ac:dyDescent="0.25">
      <c r="A16956">
        <v>220</v>
      </c>
      <c r="B16956" t="s">
        <v>1677</v>
      </c>
      <c r="C16956" t="s">
        <v>1678</v>
      </c>
      <c r="D16956">
        <v>7500497577732</v>
      </c>
      <c r="E16956">
        <v>413372021</v>
      </c>
      <c r="F16956">
        <v>7263830105</v>
      </c>
      <c r="G16956">
        <v>5</v>
      </c>
      <c r="H16956">
        <v>550000000000</v>
      </c>
      <c r="I16956">
        <v>340000000</v>
      </c>
      <c r="J16956">
        <v>0.01</v>
      </c>
    </row>
    <row r="16957" spans="1:10" customFormat="1" hidden="1" x14ac:dyDescent="0.25">
      <c r="A16957">
        <v>221</v>
      </c>
      <c r="B16957" t="s">
        <v>171</v>
      </c>
      <c r="C16957" t="s">
        <v>172</v>
      </c>
      <c r="D16957">
        <v>2960643751740</v>
      </c>
      <c r="E16957">
        <v>361680799</v>
      </c>
      <c r="F16957">
        <v>1119413893</v>
      </c>
      <c r="G16957">
        <v>1</v>
      </c>
      <c r="H16957">
        <v>14000000000</v>
      </c>
      <c r="I16957">
        <v>340000000</v>
      </c>
      <c r="J16957">
        <v>1.9E-2</v>
      </c>
    </row>
    <row r="16958" spans="1:10" customFormat="1" hidden="1" x14ac:dyDescent="0.25">
      <c r="A16958">
        <v>216</v>
      </c>
      <c r="B16958" t="s">
        <v>2135</v>
      </c>
      <c r="C16958" t="s">
        <v>2136</v>
      </c>
      <c r="D16958">
        <v>808081757822</v>
      </c>
      <c r="E16958">
        <v>1</v>
      </c>
      <c r="F16958">
        <v>0</v>
      </c>
      <c r="G16958">
        <v>0</v>
      </c>
      <c r="H16958">
        <v>500000000000</v>
      </c>
      <c r="I16958">
        <v>340000000</v>
      </c>
      <c r="J16958">
        <v>0.02</v>
      </c>
    </row>
    <row r="16959" spans="1:10" customFormat="1" hidden="1" x14ac:dyDescent="0.25">
      <c r="A16959">
        <v>217</v>
      </c>
      <c r="B16959" t="s">
        <v>1634</v>
      </c>
      <c r="C16959" t="s">
        <v>1635</v>
      </c>
      <c r="D16959">
        <v>1306916792874</v>
      </c>
      <c r="E16959">
        <v>1</v>
      </c>
      <c r="F16959">
        <v>0</v>
      </c>
      <c r="G16959">
        <v>0</v>
      </c>
      <c r="H16959">
        <v>5000000000</v>
      </c>
      <c r="I16959">
        <v>340000000</v>
      </c>
      <c r="J16959">
        <v>8.9999999999999993E-3</v>
      </c>
    </row>
    <row r="16960" spans="1:10" customFormat="1" hidden="1" x14ac:dyDescent="0.25">
      <c r="A16960">
        <v>218</v>
      </c>
      <c r="B16960" t="s">
        <v>1677</v>
      </c>
      <c r="C16960" t="s">
        <v>1678</v>
      </c>
      <c r="D16960">
        <v>7542656429230</v>
      </c>
      <c r="E16960">
        <v>617235928</v>
      </c>
      <c r="F16960">
        <v>7643790609</v>
      </c>
      <c r="G16960">
        <v>5</v>
      </c>
      <c r="H16960">
        <v>550000000000</v>
      </c>
      <c r="I16960">
        <v>340000000</v>
      </c>
      <c r="J16960">
        <v>3.5000000000000003E-2</v>
      </c>
    </row>
    <row r="16961" spans="1:13" hidden="1" x14ac:dyDescent="0.25">
      <c r="A16961">
        <v>217</v>
      </c>
      <c r="B16961" t="s">
        <v>171</v>
      </c>
      <c r="C16961" t="s">
        <v>172</v>
      </c>
      <c r="D16961">
        <v>3172557189103</v>
      </c>
      <c r="E16961">
        <v>388793787</v>
      </c>
      <c r="F16961">
        <v>4830584985</v>
      </c>
      <c r="G16961">
        <v>3</v>
      </c>
      <c r="H16961">
        <v>2000000000</v>
      </c>
      <c r="I16961">
        <v>340000000</v>
      </c>
      <c r="J16961">
        <v>0.01</v>
      </c>
      <c r="M16961"/>
    </row>
    <row r="16962" spans="1:13" hidden="1" x14ac:dyDescent="0.25">
      <c r="A16962">
        <v>223</v>
      </c>
      <c r="B16962" t="s">
        <v>171</v>
      </c>
      <c r="C16962" t="s">
        <v>172</v>
      </c>
      <c r="D16962">
        <v>3033968023655</v>
      </c>
      <c r="E16962">
        <v>1</v>
      </c>
      <c r="F16962">
        <v>0</v>
      </c>
      <c r="G16962">
        <v>0</v>
      </c>
      <c r="H16962">
        <v>14000000000</v>
      </c>
      <c r="I16962">
        <v>340000000</v>
      </c>
      <c r="J16962">
        <v>1.9E-2</v>
      </c>
      <c r="M16962"/>
    </row>
    <row r="16963" spans="1:13" hidden="1" x14ac:dyDescent="0.25">
      <c r="A16963">
        <v>219</v>
      </c>
      <c r="B16963" t="s">
        <v>2306</v>
      </c>
      <c r="C16963" t="s">
        <v>2307</v>
      </c>
      <c r="D16963">
        <v>111523540984592</v>
      </c>
      <c r="E16963">
        <v>16798091396</v>
      </c>
      <c r="F16963">
        <v>65832365588</v>
      </c>
      <c r="G16963">
        <v>51</v>
      </c>
      <c r="H16963">
        <v>0</v>
      </c>
      <c r="I16963">
        <v>340000000</v>
      </c>
      <c r="J16963">
        <v>0.2</v>
      </c>
      <c r="M16963"/>
    </row>
    <row r="16964" spans="1:13" hidden="1" x14ac:dyDescent="0.25">
      <c r="A16964">
        <v>220</v>
      </c>
      <c r="B16964" t="s">
        <v>1992</v>
      </c>
      <c r="C16964" t="s">
        <v>1993</v>
      </c>
      <c r="D16964">
        <v>2377289025182</v>
      </c>
      <c r="E16964">
        <v>340000000</v>
      </c>
      <c r="F16964">
        <v>1194511633</v>
      </c>
      <c r="G16964">
        <v>1</v>
      </c>
      <c r="H16964">
        <v>85000000000</v>
      </c>
      <c r="I16964">
        <v>340000000</v>
      </c>
      <c r="J16964">
        <v>0</v>
      </c>
      <c r="M16964"/>
    </row>
    <row r="16965" spans="1:13" hidden="1" x14ac:dyDescent="0.25">
      <c r="A16965">
        <v>217</v>
      </c>
      <c r="B16965" t="s">
        <v>2415</v>
      </c>
      <c r="C16965" t="s">
        <v>2416</v>
      </c>
      <c r="D16965">
        <v>199523823440</v>
      </c>
      <c r="E16965">
        <v>1</v>
      </c>
      <c r="F16965">
        <v>0</v>
      </c>
      <c r="G16965">
        <v>0</v>
      </c>
      <c r="H16965">
        <v>3500000000</v>
      </c>
      <c r="I16965">
        <v>340000000</v>
      </c>
      <c r="J16965">
        <v>0.01</v>
      </c>
      <c r="M16965"/>
    </row>
    <row r="16966" spans="1:13" hidden="1" x14ac:dyDescent="0.25">
      <c r="A16966">
        <v>221</v>
      </c>
      <c r="B16966" t="s">
        <v>658</v>
      </c>
      <c r="C16966" t="s">
        <v>659</v>
      </c>
      <c r="D16966">
        <v>1471878654169</v>
      </c>
      <c r="E16966">
        <v>1</v>
      </c>
      <c r="F16966">
        <v>0</v>
      </c>
      <c r="G16966">
        <v>0</v>
      </c>
      <c r="H16966">
        <v>50000000000</v>
      </c>
      <c r="I16966">
        <v>340000000</v>
      </c>
      <c r="J16966">
        <v>2.5000000000000001E-2</v>
      </c>
      <c r="M16966"/>
    </row>
    <row r="16967" spans="1:13" hidden="1" x14ac:dyDescent="0.25">
      <c r="A16967">
        <v>223</v>
      </c>
      <c r="B16967" t="s">
        <v>658</v>
      </c>
      <c r="C16967" t="s">
        <v>659</v>
      </c>
      <c r="D16967">
        <v>1491088102813</v>
      </c>
      <c r="E16967">
        <v>366272329</v>
      </c>
      <c r="F16967">
        <v>1024620844</v>
      </c>
      <c r="G16967">
        <v>1</v>
      </c>
      <c r="H16967">
        <v>50000000000</v>
      </c>
      <c r="I16967">
        <v>340000000</v>
      </c>
      <c r="J16967">
        <v>2.5000000000000001E-2</v>
      </c>
      <c r="M16967"/>
    </row>
    <row r="16968" spans="1:13" x14ac:dyDescent="0.25">
      <c r="A16968">
        <v>224</v>
      </c>
      <c r="B16968" t="s">
        <v>1511</v>
      </c>
      <c r="C16968" t="s">
        <v>1512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 s="127">
        <v>0</v>
      </c>
    </row>
    <row r="16969" spans="1:13" hidden="1" x14ac:dyDescent="0.25">
      <c r="A16969">
        <v>217</v>
      </c>
      <c r="B16969" t="s">
        <v>868</v>
      </c>
      <c r="C16969" t="s">
        <v>307</v>
      </c>
      <c r="D16969">
        <v>8145014653863</v>
      </c>
      <c r="E16969">
        <v>440994613</v>
      </c>
      <c r="F16969">
        <v>9998466705</v>
      </c>
      <c r="G16969">
        <v>6</v>
      </c>
      <c r="H16969">
        <v>50000000000</v>
      </c>
      <c r="I16969">
        <v>340000000</v>
      </c>
      <c r="J16969">
        <v>0.01</v>
      </c>
      <c r="M16969"/>
    </row>
    <row r="16970" spans="1:13" hidden="1" x14ac:dyDescent="0.25">
      <c r="A16970">
        <v>221</v>
      </c>
      <c r="B16970" t="s">
        <v>2236</v>
      </c>
      <c r="C16970" t="s">
        <v>2237</v>
      </c>
      <c r="D16970">
        <v>5503595440</v>
      </c>
      <c r="E16970">
        <v>1</v>
      </c>
      <c r="F16970">
        <v>0</v>
      </c>
      <c r="G16970">
        <v>0</v>
      </c>
      <c r="H16970">
        <v>5000000000</v>
      </c>
      <c r="I16970">
        <v>340000000</v>
      </c>
      <c r="J16970">
        <v>0</v>
      </c>
      <c r="M16970"/>
    </row>
    <row r="16971" spans="1:13" x14ac:dyDescent="0.25">
      <c r="A16971">
        <v>224</v>
      </c>
      <c r="B16971" t="s">
        <v>1752</v>
      </c>
      <c r="C16971" t="s">
        <v>1753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s="127">
        <v>0</v>
      </c>
    </row>
    <row r="16972" spans="1:13" hidden="1" x14ac:dyDescent="0.25">
      <c r="A16972">
        <v>217</v>
      </c>
      <c r="B16972" t="s">
        <v>658</v>
      </c>
      <c r="C16972" t="s">
        <v>659</v>
      </c>
      <c r="D16972">
        <v>119257148369</v>
      </c>
      <c r="E16972">
        <v>1</v>
      </c>
      <c r="F16972">
        <v>0</v>
      </c>
      <c r="G16972">
        <v>0</v>
      </c>
      <c r="H16972">
        <v>50000000000</v>
      </c>
      <c r="I16972">
        <v>340000000</v>
      </c>
      <c r="J16972">
        <v>2.5000000000000001E-2</v>
      </c>
      <c r="M16972"/>
    </row>
    <row r="16973" spans="1:13" hidden="1" x14ac:dyDescent="0.25">
      <c r="A16973">
        <v>217</v>
      </c>
      <c r="B16973" t="s">
        <v>1996</v>
      </c>
      <c r="C16973" t="s">
        <v>1997</v>
      </c>
      <c r="D16973">
        <v>1758225805727</v>
      </c>
      <c r="E16973">
        <v>402812640</v>
      </c>
      <c r="F16973">
        <v>3077819382</v>
      </c>
      <c r="G16973">
        <v>2</v>
      </c>
      <c r="H16973">
        <v>250000000000</v>
      </c>
      <c r="I16973">
        <v>340000000</v>
      </c>
      <c r="J16973">
        <v>0.02</v>
      </c>
      <c r="M16973"/>
    </row>
    <row r="16974" spans="1:13" hidden="1" x14ac:dyDescent="0.25">
      <c r="A16974">
        <v>218</v>
      </c>
      <c r="B16974" t="s">
        <v>2135</v>
      </c>
      <c r="C16974" t="s">
        <v>2136</v>
      </c>
      <c r="D16974">
        <v>1033757127752</v>
      </c>
      <c r="E16974">
        <v>1</v>
      </c>
      <c r="F16974">
        <v>0</v>
      </c>
      <c r="G16974">
        <v>0</v>
      </c>
      <c r="H16974">
        <v>500000000000</v>
      </c>
      <c r="I16974">
        <v>340000000</v>
      </c>
      <c r="J16974">
        <v>0.02</v>
      </c>
      <c r="M16974"/>
    </row>
    <row r="16975" spans="1:13" hidden="1" x14ac:dyDescent="0.25">
      <c r="A16975">
        <v>220</v>
      </c>
      <c r="B16975" t="s">
        <v>1617</v>
      </c>
      <c r="C16975" t="s">
        <v>1618</v>
      </c>
      <c r="D16975">
        <v>19561311753</v>
      </c>
      <c r="E16975">
        <v>1</v>
      </c>
      <c r="F16975">
        <v>0</v>
      </c>
      <c r="G16975">
        <v>0</v>
      </c>
      <c r="H16975">
        <v>10000000000</v>
      </c>
      <c r="I16975">
        <v>340000000</v>
      </c>
      <c r="J16975">
        <v>0.02</v>
      </c>
      <c r="M16975"/>
    </row>
    <row r="16976" spans="1:13" hidden="1" x14ac:dyDescent="0.25">
      <c r="A16976">
        <v>222</v>
      </c>
      <c r="B16976" t="s">
        <v>658</v>
      </c>
      <c r="C16976" t="s">
        <v>659</v>
      </c>
      <c r="D16976">
        <v>1483099856455</v>
      </c>
      <c r="E16976">
        <v>403051487</v>
      </c>
      <c r="F16976">
        <v>2459008027</v>
      </c>
      <c r="G16976">
        <v>2</v>
      </c>
      <c r="H16976">
        <v>50000000000</v>
      </c>
      <c r="I16976">
        <v>340000000</v>
      </c>
      <c r="J16976">
        <v>2.5000000000000001E-2</v>
      </c>
      <c r="M16976"/>
    </row>
    <row r="16977" spans="1:13" hidden="1" x14ac:dyDescent="0.25">
      <c r="A16977">
        <v>222</v>
      </c>
      <c r="B16977" t="s">
        <v>230</v>
      </c>
      <c r="C16977" t="s">
        <v>231</v>
      </c>
      <c r="D16977">
        <v>824450074485</v>
      </c>
      <c r="E16977">
        <v>1</v>
      </c>
      <c r="F16977">
        <v>0</v>
      </c>
      <c r="G16977">
        <v>0</v>
      </c>
      <c r="H16977">
        <v>130000000000</v>
      </c>
      <c r="I16977">
        <v>340000000</v>
      </c>
      <c r="J16977">
        <v>0.02</v>
      </c>
      <c r="M16977"/>
    </row>
    <row r="16978" spans="1:13" x14ac:dyDescent="0.25">
      <c r="A16978">
        <v>224</v>
      </c>
      <c r="B16978" t="s">
        <v>1285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 s="127">
        <v>0</v>
      </c>
    </row>
    <row r="16979" spans="1:13" hidden="1" x14ac:dyDescent="0.25">
      <c r="A16979">
        <v>223</v>
      </c>
      <c r="B16979" t="s">
        <v>2447</v>
      </c>
      <c r="C16979" t="s">
        <v>2448</v>
      </c>
      <c r="D16979">
        <v>106934472911</v>
      </c>
      <c r="E16979">
        <v>1</v>
      </c>
      <c r="F16979">
        <v>0</v>
      </c>
      <c r="G16979">
        <v>0</v>
      </c>
      <c r="H16979">
        <v>75000000000</v>
      </c>
      <c r="I16979">
        <v>340000000</v>
      </c>
      <c r="J16979">
        <v>0.01</v>
      </c>
      <c r="M16979"/>
    </row>
    <row r="16980" spans="1:13" hidden="1" x14ac:dyDescent="0.25">
      <c r="A16980">
        <v>211</v>
      </c>
      <c r="B16980" t="s">
        <v>1642</v>
      </c>
      <c r="C16980" t="s">
        <v>1643</v>
      </c>
      <c r="D16980">
        <v>6435803136107</v>
      </c>
      <c r="E16980">
        <v>381637933</v>
      </c>
      <c r="F16980">
        <v>4584799100</v>
      </c>
      <c r="G16980">
        <v>1</v>
      </c>
      <c r="H16980">
        <v>100000000000</v>
      </c>
      <c r="I16980">
        <v>340000000</v>
      </c>
      <c r="J16980">
        <v>8.9999999999999993E-3</v>
      </c>
      <c r="M16980"/>
    </row>
    <row r="16981" spans="1:13" hidden="1" x14ac:dyDescent="0.25">
      <c r="A16981">
        <v>211</v>
      </c>
      <c r="B16981" t="s">
        <v>999</v>
      </c>
      <c r="C16981" t="s">
        <v>1000</v>
      </c>
      <c r="D16981">
        <v>86848088974950</v>
      </c>
      <c r="E16981">
        <v>3673754312</v>
      </c>
      <c r="F16981">
        <v>63341331947</v>
      </c>
      <c r="G16981">
        <v>20</v>
      </c>
      <c r="H16981">
        <v>50000000000</v>
      </c>
      <c r="I16981">
        <v>340000000</v>
      </c>
      <c r="J16981">
        <v>0.05</v>
      </c>
      <c r="M16981"/>
    </row>
    <row r="16982" spans="1:13" hidden="1" x14ac:dyDescent="0.25">
      <c r="A16982">
        <v>211</v>
      </c>
      <c r="B16982" t="s">
        <v>685</v>
      </c>
      <c r="C16982" t="s">
        <v>94</v>
      </c>
      <c r="D16982">
        <v>14182265691372</v>
      </c>
      <c r="E16982">
        <v>658087244</v>
      </c>
      <c r="F16982">
        <v>10284820921</v>
      </c>
      <c r="G16982">
        <v>1</v>
      </c>
      <c r="H16982">
        <v>9100000000</v>
      </c>
      <c r="I16982">
        <v>340000000</v>
      </c>
      <c r="J16982">
        <v>0.03</v>
      </c>
      <c r="M16982"/>
    </row>
    <row r="16983" spans="1:13" hidden="1" x14ac:dyDescent="0.25">
      <c r="A16983">
        <v>211</v>
      </c>
      <c r="B16983" t="s">
        <v>1250</v>
      </c>
      <c r="C16983" t="s">
        <v>1251</v>
      </c>
      <c r="D16983">
        <v>1019456276</v>
      </c>
      <c r="E16983">
        <v>1</v>
      </c>
      <c r="F16983">
        <v>0</v>
      </c>
      <c r="G16983">
        <v>0</v>
      </c>
      <c r="H16983">
        <v>555000000000</v>
      </c>
      <c r="I16983">
        <v>340000000</v>
      </c>
      <c r="J16983">
        <v>0.01</v>
      </c>
      <c r="M16983"/>
    </row>
    <row r="16984" spans="1:13" hidden="1" x14ac:dyDescent="0.25">
      <c r="A16984">
        <v>212</v>
      </c>
      <c r="B16984" t="s">
        <v>2437</v>
      </c>
      <c r="C16984" t="s">
        <v>2438</v>
      </c>
      <c r="D16984">
        <v>17613848841420</v>
      </c>
      <c r="E16984">
        <v>604676443</v>
      </c>
      <c r="F16984">
        <v>12969145709</v>
      </c>
      <c r="G16984">
        <v>7</v>
      </c>
      <c r="H16984">
        <v>300369000000</v>
      </c>
      <c r="I16984">
        <v>340000000</v>
      </c>
      <c r="J16984">
        <v>0.02</v>
      </c>
      <c r="M16984"/>
    </row>
    <row r="16985" spans="1:13" hidden="1" x14ac:dyDescent="0.25">
      <c r="A16985">
        <v>213</v>
      </c>
      <c r="B16985" t="s">
        <v>211</v>
      </c>
      <c r="C16985" t="s">
        <v>212</v>
      </c>
      <c r="D16985">
        <v>121686630300604</v>
      </c>
      <c r="E16985">
        <v>2252856495</v>
      </c>
      <c r="F16985">
        <v>61849026672</v>
      </c>
      <c r="G16985">
        <v>31</v>
      </c>
      <c r="H16985">
        <v>1100000000000</v>
      </c>
      <c r="I16985">
        <v>340000000</v>
      </c>
      <c r="J16985">
        <v>0.03</v>
      </c>
      <c r="M16985"/>
    </row>
    <row r="16986" spans="1:13" hidden="1" x14ac:dyDescent="0.25">
      <c r="A16986">
        <v>218</v>
      </c>
      <c r="B16986" t="s">
        <v>1824</v>
      </c>
      <c r="C16986" t="s">
        <v>1825</v>
      </c>
      <c r="D16986">
        <v>4279560104</v>
      </c>
      <c r="E16986">
        <v>1</v>
      </c>
      <c r="F16986">
        <v>0</v>
      </c>
      <c r="G16986">
        <v>0</v>
      </c>
      <c r="H16986">
        <v>500000000</v>
      </c>
      <c r="I16986">
        <v>340000000</v>
      </c>
      <c r="J16986">
        <v>0.02</v>
      </c>
      <c r="M16986"/>
    </row>
    <row r="16987" spans="1:13" hidden="1" x14ac:dyDescent="0.25">
      <c r="A16987">
        <v>223</v>
      </c>
      <c r="B16987" t="s">
        <v>871</v>
      </c>
      <c r="C16987" t="s">
        <v>872</v>
      </c>
      <c r="D16987">
        <v>31343997287</v>
      </c>
      <c r="E16987">
        <v>1</v>
      </c>
      <c r="F16987">
        <v>0</v>
      </c>
      <c r="G16987">
        <v>0</v>
      </c>
      <c r="H16987">
        <v>31000000000</v>
      </c>
      <c r="I16987">
        <v>340000000</v>
      </c>
      <c r="J16987">
        <v>0.03</v>
      </c>
      <c r="M16987"/>
    </row>
    <row r="16988" spans="1:13" hidden="1" x14ac:dyDescent="0.25">
      <c r="A16988">
        <v>219</v>
      </c>
      <c r="B16988" t="s">
        <v>1378</v>
      </c>
      <c r="C16988" t="s">
        <v>1379</v>
      </c>
      <c r="D16988">
        <v>156061404127</v>
      </c>
      <c r="E16988">
        <v>1</v>
      </c>
      <c r="F16988">
        <v>0</v>
      </c>
      <c r="G16988">
        <v>0</v>
      </c>
      <c r="H16988">
        <v>26000000000</v>
      </c>
      <c r="I16988">
        <v>340000000</v>
      </c>
      <c r="J16988">
        <v>1.9E-2</v>
      </c>
      <c r="M16988"/>
    </row>
    <row r="16989" spans="1:13" hidden="1" x14ac:dyDescent="0.25">
      <c r="A16989">
        <v>223</v>
      </c>
      <c r="B16989" t="s">
        <v>2032</v>
      </c>
      <c r="C16989" t="s">
        <v>2033</v>
      </c>
      <c r="D16989">
        <v>948737683778</v>
      </c>
      <c r="E16989">
        <v>1</v>
      </c>
      <c r="F16989">
        <v>0</v>
      </c>
      <c r="G16989">
        <v>0</v>
      </c>
      <c r="H16989">
        <v>50000000000</v>
      </c>
      <c r="I16989">
        <v>340000000</v>
      </c>
      <c r="J16989">
        <v>0.02</v>
      </c>
      <c r="M16989"/>
    </row>
    <row r="16990" spans="1:13" hidden="1" x14ac:dyDescent="0.25">
      <c r="A16990">
        <v>213</v>
      </c>
      <c r="B16990" t="s">
        <v>1119</v>
      </c>
      <c r="C16990" t="s">
        <v>1120</v>
      </c>
      <c r="D16990">
        <v>3660501594446</v>
      </c>
      <c r="E16990">
        <v>391783571</v>
      </c>
      <c r="F16990">
        <v>1674335488</v>
      </c>
      <c r="G16990">
        <v>1</v>
      </c>
      <c r="H16990">
        <v>3100000000000</v>
      </c>
      <c r="I16990">
        <v>340000000</v>
      </c>
      <c r="J16990">
        <v>0.03</v>
      </c>
      <c r="M16990"/>
    </row>
    <row r="16991" spans="1:13" hidden="1" x14ac:dyDescent="0.25">
      <c r="A16991">
        <v>213</v>
      </c>
      <c r="B16991" t="s">
        <v>2437</v>
      </c>
      <c r="C16991" t="s">
        <v>2438</v>
      </c>
      <c r="D16991">
        <v>17061010885142</v>
      </c>
      <c r="E16991">
        <v>457127744</v>
      </c>
      <c r="F16991">
        <v>5739259484</v>
      </c>
      <c r="G16991">
        <v>3</v>
      </c>
      <c r="H16991">
        <v>300369000000</v>
      </c>
      <c r="I16991">
        <v>340000000</v>
      </c>
      <c r="J16991">
        <v>0.02</v>
      </c>
      <c r="M16991"/>
    </row>
    <row r="16992" spans="1:13" hidden="1" x14ac:dyDescent="0.25">
      <c r="A16992">
        <v>215</v>
      </c>
      <c r="B16992" t="s">
        <v>1318</v>
      </c>
      <c r="D16992">
        <v>321624382</v>
      </c>
      <c r="E16992">
        <v>1</v>
      </c>
      <c r="F16992">
        <v>0</v>
      </c>
      <c r="G16992">
        <v>0</v>
      </c>
      <c r="H16992">
        <v>20000000000</v>
      </c>
      <c r="I16992">
        <v>340000000</v>
      </c>
      <c r="J16992">
        <v>0.01</v>
      </c>
      <c r="M16992"/>
    </row>
    <row r="16993" spans="1:13" hidden="1" x14ac:dyDescent="0.25">
      <c r="A16993">
        <v>221</v>
      </c>
      <c r="B16993" t="s">
        <v>2437</v>
      </c>
      <c r="C16993" t="s">
        <v>2438</v>
      </c>
      <c r="D16993">
        <v>41219015339319</v>
      </c>
      <c r="E16993">
        <v>718456863</v>
      </c>
      <c r="F16993">
        <v>18544386310</v>
      </c>
      <c r="G16993">
        <v>13</v>
      </c>
      <c r="H16993">
        <v>333369636963</v>
      </c>
      <c r="I16993">
        <v>340000000</v>
      </c>
      <c r="J16993">
        <v>0.02</v>
      </c>
      <c r="M16993"/>
    </row>
    <row r="16994" spans="1:13" hidden="1" x14ac:dyDescent="0.25">
      <c r="A16994">
        <v>216</v>
      </c>
      <c r="B16994" t="s">
        <v>1318</v>
      </c>
      <c r="D16994">
        <v>321624382</v>
      </c>
      <c r="E16994">
        <v>1</v>
      </c>
      <c r="F16994">
        <v>0</v>
      </c>
      <c r="G16994">
        <v>0</v>
      </c>
      <c r="H16994">
        <v>20000000000</v>
      </c>
      <c r="I16994">
        <v>340000000</v>
      </c>
      <c r="J16994">
        <v>0.01</v>
      </c>
      <c r="M16994"/>
    </row>
    <row r="16995" spans="1:13" x14ac:dyDescent="0.25">
      <c r="A16995">
        <v>224</v>
      </c>
      <c r="B16995" t="s">
        <v>751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s="127">
        <v>0</v>
      </c>
    </row>
    <row r="16996" spans="1:13" hidden="1" x14ac:dyDescent="0.25">
      <c r="A16996">
        <v>216</v>
      </c>
      <c r="B16996" t="s">
        <v>2376</v>
      </c>
      <c r="C16996" t="s">
        <v>2377</v>
      </c>
      <c r="D16996">
        <v>113682385878</v>
      </c>
      <c r="E16996">
        <v>1</v>
      </c>
      <c r="F16996">
        <v>0</v>
      </c>
      <c r="G16996">
        <v>0</v>
      </c>
      <c r="H16996">
        <v>50000000000</v>
      </c>
      <c r="I16996">
        <v>340000000</v>
      </c>
      <c r="J16996">
        <v>0.02</v>
      </c>
      <c r="M16996"/>
    </row>
    <row r="16997" spans="1:13" hidden="1" x14ac:dyDescent="0.25">
      <c r="A16997">
        <v>216</v>
      </c>
      <c r="B16997" t="s">
        <v>999</v>
      </c>
      <c r="C16997" t="s">
        <v>1000</v>
      </c>
      <c r="D16997">
        <v>115217976367724</v>
      </c>
      <c r="E16997">
        <v>5418922168</v>
      </c>
      <c r="F16997">
        <v>96499521194</v>
      </c>
      <c r="G16997">
        <v>56</v>
      </c>
      <c r="H16997">
        <v>50000000000</v>
      </c>
      <c r="I16997">
        <v>340000000</v>
      </c>
      <c r="J16997">
        <v>0.05</v>
      </c>
      <c r="M16997"/>
    </row>
    <row r="16998" spans="1:13" hidden="1" x14ac:dyDescent="0.25">
      <c r="A16998">
        <v>213</v>
      </c>
      <c r="B16998" t="s">
        <v>1298</v>
      </c>
      <c r="C16998" t="s">
        <v>1299</v>
      </c>
      <c r="D16998">
        <v>779366368588</v>
      </c>
      <c r="E16998">
        <v>1</v>
      </c>
      <c r="F16998">
        <v>0</v>
      </c>
      <c r="G16998">
        <v>0</v>
      </c>
      <c r="H16998">
        <v>1000000000</v>
      </c>
      <c r="I16998">
        <v>340000000</v>
      </c>
      <c r="J16998">
        <v>0.03</v>
      </c>
      <c r="M16998"/>
    </row>
    <row r="16999" spans="1:13" x14ac:dyDescent="0.25">
      <c r="A16999">
        <v>224</v>
      </c>
      <c r="B16999" t="s">
        <v>1801</v>
      </c>
      <c r="C16999" t="s">
        <v>1802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s="127">
        <v>0</v>
      </c>
    </row>
    <row r="17000" spans="1:13" hidden="1" x14ac:dyDescent="0.25">
      <c r="A17000">
        <v>216</v>
      </c>
      <c r="B17000" t="s">
        <v>2381</v>
      </c>
      <c r="C17000" t="s">
        <v>2382</v>
      </c>
      <c r="D17000">
        <v>459084779516</v>
      </c>
      <c r="E17000">
        <v>1</v>
      </c>
      <c r="F17000">
        <v>0</v>
      </c>
      <c r="G17000">
        <v>0</v>
      </c>
      <c r="H17000">
        <v>50000000000</v>
      </c>
      <c r="I17000">
        <v>340000000</v>
      </c>
      <c r="J17000">
        <v>0.02</v>
      </c>
      <c r="M17000"/>
    </row>
    <row r="17001" spans="1:13" hidden="1" x14ac:dyDescent="0.25">
      <c r="A17001">
        <v>214</v>
      </c>
      <c r="B17001" t="s">
        <v>2141</v>
      </c>
      <c r="C17001" t="s">
        <v>2142</v>
      </c>
      <c r="D17001">
        <v>8387793475611</v>
      </c>
      <c r="E17001">
        <v>422072190</v>
      </c>
      <c r="F17001">
        <v>1559371614</v>
      </c>
      <c r="G17001">
        <v>1</v>
      </c>
      <c r="H17001">
        <v>115000000</v>
      </c>
      <c r="I17001">
        <v>340000000</v>
      </c>
      <c r="J17001">
        <v>0.05</v>
      </c>
      <c r="M17001"/>
    </row>
    <row r="17002" spans="1:13" hidden="1" x14ac:dyDescent="0.25">
      <c r="A17002">
        <v>218</v>
      </c>
      <c r="B17002" t="s">
        <v>2381</v>
      </c>
      <c r="C17002" t="s">
        <v>2382</v>
      </c>
      <c r="D17002">
        <v>515173215083</v>
      </c>
      <c r="E17002">
        <v>366222365</v>
      </c>
      <c r="F17002">
        <v>1284895917</v>
      </c>
      <c r="G17002">
        <v>1</v>
      </c>
      <c r="H17002">
        <v>50000000000</v>
      </c>
      <c r="I17002">
        <v>340000000</v>
      </c>
      <c r="J17002">
        <v>0.02</v>
      </c>
      <c r="M17002"/>
    </row>
    <row r="17003" spans="1:13" hidden="1" x14ac:dyDescent="0.25">
      <c r="A17003">
        <v>220</v>
      </c>
      <c r="B17003" t="s">
        <v>1378</v>
      </c>
      <c r="C17003" t="s">
        <v>1379</v>
      </c>
      <c r="D17003">
        <v>156061404127</v>
      </c>
      <c r="E17003">
        <v>1</v>
      </c>
      <c r="F17003">
        <v>0</v>
      </c>
      <c r="G17003">
        <v>0</v>
      </c>
      <c r="H17003">
        <v>26000000000</v>
      </c>
      <c r="I17003">
        <v>340000000</v>
      </c>
      <c r="J17003">
        <v>1.9E-2</v>
      </c>
      <c r="M17003"/>
    </row>
    <row r="17004" spans="1:13" hidden="1" x14ac:dyDescent="0.25">
      <c r="A17004">
        <v>217</v>
      </c>
      <c r="B17004" t="s">
        <v>2381</v>
      </c>
      <c r="C17004" t="s">
        <v>2382</v>
      </c>
      <c r="D17004">
        <v>515173215083</v>
      </c>
      <c r="E17004">
        <v>367997980</v>
      </c>
      <c r="F17004">
        <v>1371901062</v>
      </c>
      <c r="G17004">
        <v>1</v>
      </c>
      <c r="H17004">
        <v>50000000000</v>
      </c>
      <c r="I17004">
        <v>340000000</v>
      </c>
      <c r="J17004">
        <v>0.02</v>
      </c>
      <c r="M17004"/>
    </row>
    <row r="17005" spans="1:13" hidden="1" x14ac:dyDescent="0.25">
      <c r="A17005">
        <v>219</v>
      </c>
      <c r="B17005" t="s">
        <v>2437</v>
      </c>
      <c r="C17005" t="s">
        <v>2438</v>
      </c>
      <c r="D17005">
        <v>36927825657119</v>
      </c>
      <c r="E17005">
        <v>949165475</v>
      </c>
      <c r="F17005">
        <v>29849108321</v>
      </c>
      <c r="G17005">
        <v>19</v>
      </c>
      <c r="H17005">
        <v>333369636963</v>
      </c>
      <c r="I17005">
        <v>340000000</v>
      </c>
      <c r="J17005">
        <v>0.02</v>
      </c>
      <c r="M17005"/>
    </row>
    <row r="17006" spans="1:13" hidden="1" x14ac:dyDescent="0.25">
      <c r="A17006">
        <v>221</v>
      </c>
      <c r="B17006" t="s">
        <v>2141</v>
      </c>
      <c r="C17006" t="s">
        <v>2142</v>
      </c>
      <c r="D17006">
        <v>8027017659557</v>
      </c>
      <c r="E17006">
        <v>397068734</v>
      </c>
      <c r="F17006">
        <v>1084305954</v>
      </c>
      <c r="G17006">
        <v>1</v>
      </c>
      <c r="H17006">
        <v>150750000000</v>
      </c>
      <c r="I17006">
        <v>340000000</v>
      </c>
      <c r="J17006">
        <v>0.05</v>
      </c>
      <c r="M17006"/>
    </row>
    <row r="17007" spans="1:13" hidden="1" x14ac:dyDescent="0.25">
      <c r="A17007">
        <v>217</v>
      </c>
      <c r="B17007" t="s">
        <v>1886</v>
      </c>
      <c r="C17007" t="s">
        <v>1887</v>
      </c>
      <c r="D17007">
        <v>3425617430582</v>
      </c>
      <c r="E17007">
        <v>346998940</v>
      </c>
      <c r="F17007">
        <v>1392789192</v>
      </c>
      <c r="G17007">
        <v>1</v>
      </c>
      <c r="H17007">
        <v>50000000</v>
      </c>
      <c r="I17007">
        <v>340000000</v>
      </c>
      <c r="J17007">
        <v>5.0000000000000001E-3</v>
      </c>
      <c r="M17007"/>
    </row>
    <row r="17008" spans="1:13" hidden="1" x14ac:dyDescent="0.25">
      <c r="A17008">
        <v>217</v>
      </c>
      <c r="B17008" t="s">
        <v>1976</v>
      </c>
      <c r="C17008" t="s">
        <v>1977</v>
      </c>
      <c r="D17008">
        <v>2639799570254</v>
      </c>
      <c r="E17008">
        <v>365118538</v>
      </c>
      <c r="F17008">
        <v>3114698753</v>
      </c>
      <c r="G17008">
        <v>2</v>
      </c>
      <c r="H17008">
        <v>50000000000</v>
      </c>
      <c r="I17008">
        <v>340000000</v>
      </c>
      <c r="J17008">
        <v>8.0000000000000002E-3</v>
      </c>
      <c r="M17008"/>
    </row>
    <row r="17009" spans="1:13" hidden="1" x14ac:dyDescent="0.25">
      <c r="A17009">
        <v>219</v>
      </c>
      <c r="B17009" t="s">
        <v>871</v>
      </c>
      <c r="C17009" t="s">
        <v>872</v>
      </c>
      <c r="D17009">
        <v>31343997287</v>
      </c>
      <c r="E17009">
        <v>1</v>
      </c>
      <c r="F17009">
        <v>0</v>
      </c>
      <c r="G17009">
        <v>0</v>
      </c>
      <c r="H17009">
        <v>31000000000</v>
      </c>
      <c r="I17009">
        <v>340000000</v>
      </c>
      <c r="J17009">
        <v>0.03</v>
      </c>
      <c r="M17009"/>
    </row>
    <row r="17010" spans="1:13" hidden="1" x14ac:dyDescent="0.25">
      <c r="A17010">
        <v>218</v>
      </c>
      <c r="B17010" t="s">
        <v>260</v>
      </c>
      <c r="C17010" t="s">
        <v>261</v>
      </c>
      <c r="D17010">
        <v>177257710394</v>
      </c>
      <c r="E17010">
        <v>1</v>
      </c>
      <c r="F17010">
        <v>0</v>
      </c>
      <c r="G17010">
        <v>0</v>
      </c>
      <c r="H17010">
        <v>420000000</v>
      </c>
      <c r="I17010">
        <v>340000000</v>
      </c>
      <c r="J17010">
        <v>2.5000000000000001E-2</v>
      </c>
      <c r="M17010"/>
    </row>
    <row r="17011" spans="1:13" hidden="1" x14ac:dyDescent="0.25">
      <c r="A17011">
        <v>222</v>
      </c>
      <c r="B17011" t="s">
        <v>2032</v>
      </c>
      <c r="C17011" t="s">
        <v>2033</v>
      </c>
      <c r="D17011">
        <v>948737683778</v>
      </c>
      <c r="E17011">
        <v>361820556</v>
      </c>
      <c r="F17011">
        <v>1069207287</v>
      </c>
      <c r="G17011">
        <v>1</v>
      </c>
      <c r="H17011">
        <v>50000000000</v>
      </c>
      <c r="I17011">
        <v>340000000</v>
      </c>
      <c r="J17011">
        <v>0.02</v>
      </c>
      <c r="M17011"/>
    </row>
    <row r="17012" spans="1:13" hidden="1" x14ac:dyDescent="0.25">
      <c r="A17012">
        <v>216</v>
      </c>
      <c r="B17012" t="s">
        <v>1908</v>
      </c>
      <c r="C17012" t="s">
        <v>1909</v>
      </c>
      <c r="D17012">
        <v>0</v>
      </c>
      <c r="E17012">
        <v>0</v>
      </c>
      <c r="F17012">
        <v>0</v>
      </c>
      <c r="G17012">
        <v>0</v>
      </c>
      <c r="H17012">
        <v>500000000</v>
      </c>
      <c r="I17012">
        <v>340000000</v>
      </c>
      <c r="J17012">
        <v>0.05</v>
      </c>
      <c r="M17012"/>
    </row>
    <row r="17013" spans="1:13" hidden="1" x14ac:dyDescent="0.25">
      <c r="A17013">
        <v>219</v>
      </c>
      <c r="B17013" t="s">
        <v>1250</v>
      </c>
      <c r="C17013" t="s">
        <v>1251</v>
      </c>
      <c r="D17013">
        <v>704502510821</v>
      </c>
      <c r="E17013">
        <v>1</v>
      </c>
      <c r="F17013">
        <v>0</v>
      </c>
      <c r="G17013">
        <v>0</v>
      </c>
      <c r="H17013">
        <v>2000000000</v>
      </c>
      <c r="I17013">
        <v>340000000</v>
      </c>
      <c r="J17013">
        <v>0.02</v>
      </c>
      <c r="M17013"/>
    </row>
    <row r="17014" spans="1:13" hidden="1" x14ac:dyDescent="0.25">
      <c r="A17014">
        <v>220</v>
      </c>
      <c r="B17014" t="s">
        <v>1824</v>
      </c>
      <c r="C17014" t="s">
        <v>1825</v>
      </c>
      <c r="D17014">
        <v>4279560104</v>
      </c>
      <c r="E17014">
        <v>1</v>
      </c>
      <c r="F17014">
        <v>0</v>
      </c>
      <c r="G17014">
        <v>0</v>
      </c>
      <c r="H17014">
        <v>500000000</v>
      </c>
      <c r="I17014">
        <v>340000000</v>
      </c>
      <c r="J17014">
        <v>0.02</v>
      </c>
      <c r="M17014"/>
    </row>
    <row r="17015" spans="1:13" hidden="1" x14ac:dyDescent="0.25">
      <c r="A17015">
        <v>222</v>
      </c>
      <c r="B17015" t="s">
        <v>1886</v>
      </c>
      <c r="C17015" t="s">
        <v>1887</v>
      </c>
      <c r="D17015">
        <v>6730050149952</v>
      </c>
      <c r="E17015">
        <v>374073383</v>
      </c>
      <c r="F17015">
        <v>6780603347</v>
      </c>
      <c r="G17015">
        <v>5</v>
      </c>
      <c r="H17015">
        <v>1500000000</v>
      </c>
      <c r="I17015">
        <v>340000000</v>
      </c>
      <c r="J17015">
        <v>5.0000000000000001E-3</v>
      </c>
      <c r="M17015"/>
    </row>
    <row r="17016" spans="1:13" hidden="1" x14ac:dyDescent="0.25">
      <c r="A17016">
        <v>223</v>
      </c>
      <c r="B17016" t="s">
        <v>1910</v>
      </c>
      <c r="C17016" t="s">
        <v>1911</v>
      </c>
      <c r="D17016">
        <v>250496828562</v>
      </c>
      <c r="E17016">
        <v>1</v>
      </c>
      <c r="F17016">
        <v>0</v>
      </c>
      <c r="G17016">
        <v>0</v>
      </c>
      <c r="H17016">
        <v>50000000000</v>
      </c>
      <c r="I17016">
        <v>400000000</v>
      </c>
      <c r="J17016">
        <v>0</v>
      </c>
      <c r="M17016"/>
    </row>
    <row r="17017" spans="1:13" x14ac:dyDescent="0.25">
      <c r="A17017">
        <v>224</v>
      </c>
      <c r="B17017" t="s">
        <v>1690</v>
      </c>
      <c r="C17017" t="s">
        <v>1691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s="127">
        <v>0</v>
      </c>
    </row>
    <row r="17018" spans="1:13" hidden="1" x14ac:dyDescent="0.25">
      <c r="A17018">
        <v>211</v>
      </c>
      <c r="B17018" t="s">
        <v>1408</v>
      </c>
      <c r="C17018" t="s">
        <v>1409</v>
      </c>
      <c r="D17018">
        <v>316354091863</v>
      </c>
      <c r="E17018">
        <v>1</v>
      </c>
      <c r="F17018">
        <v>0</v>
      </c>
      <c r="G17018">
        <v>0</v>
      </c>
      <c r="H17018">
        <v>1000000000</v>
      </c>
      <c r="I17018">
        <v>340000000</v>
      </c>
      <c r="J17018">
        <v>0.02</v>
      </c>
      <c r="M17018"/>
    </row>
    <row r="17019" spans="1:13" hidden="1" x14ac:dyDescent="0.25">
      <c r="A17019">
        <v>211</v>
      </c>
      <c r="B17019" t="s">
        <v>1790</v>
      </c>
      <c r="C17019" t="s">
        <v>1791</v>
      </c>
      <c r="D17019">
        <v>10115642644890</v>
      </c>
      <c r="E17019">
        <v>489406214</v>
      </c>
      <c r="F17019">
        <v>7320904523</v>
      </c>
      <c r="G17019">
        <v>3</v>
      </c>
      <c r="H17019">
        <v>500000000000</v>
      </c>
      <c r="I17019">
        <v>340000000</v>
      </c>
      <c r="J17019">
        <v>0.02</v>
      </c>
      <c r="M17019"/>
    </row>
    <row r="17020" spans="1:13" hidden="1" x14ac:dyDescent="0.25">
      <c r="A17020">
        <v>212</v>
      </c>
      <c r="B17020" t="s">
        <v>604</v>
      </c>
      <c r="C17020" t="s">
        <v>605</v>
      </c>
      <c r="D17020">
        <v>5580423151279</v>
      </c>
      <c r="E17020">
        <v>1</v>
      </c>
      <c r="F17020">
        <v>0</v>
      </c>
      <c r="G17020">
        <v>0</v>
      </c>
      <c r="H17020">
        <v>200369000000</v>
      </c>
      <c r="I17020">
        <v>340000000</v>
      </c>
      <c r="J17020">
        <v>0.02</v>
      </c>
      <c r="M17020"/>
    </row>
    <row r="17021" spans="1:13" hidden="1" x14ac:dyDescent="0.25">
      <c r="A17021">
        <v>213</v>
      </c>
      <c r="B17021" t="s">
        <v>1988</v>
      </c>
      <c r="C17021" t="s">
        <v>1989</v>
      </c>
      <c r="D17021">
        <v>328315165287</v>
      </c>
      <c r="E17021">
        <v>1</v>
      </c>
      <c r="F17021">
        <v>0</v>
      </c>
      <c r="G17021">
        <v>0</v>
      </c>
      <c r="H17021">
        <v>100000000000</v>
      </c>
      <c r="I17021">
        <v>340000000</v>
      </c>
      <c r="J17021">
        <v>2.5000000000000001E-2</v>
      </c>
      <c r="M17021"/>
    </row>
    <row r="17022" spans="1:13" hidden="1" x14ac:dyDescent="0.25">
      <c r="A17022">
        <v>213</v>
      </c>
      <c r="B17022" t="s">
        <v>635</v>
      </c>
      <c r="C17022" t="s">
        <v>184</v>
      </c>
      <c r="D17022">
        <v>91827017362745</v>
      </c>
      <c r="E17022">
        <v>3845053953</v>
      </c>
      <c r="F17022">
        <v>66596025125</v>
      </c>
      <c r="G17022">
        <v>34</v>
      </c>
      <c r="H17022">
        <v>2500000000000</v>
      </c>
      <c r="I17022">
        <v>340000000</v>
      </c>
      <c r="J17022">
        <v>0.05</v>
      </c>
      <c r="M17022"/>
    </row>
    <row r="17023" spans="1:13" hidden="1" x14ac:dyDescent="0.25">
      <c r="A17023">
        <v>213</v>
      </c>
      <c r="B17023" t="s">
        <v>903</v>
      </c>
      <c r="C17023" t="s">
        <v>904</v>
      </c>
      <c r="D17023">
        <v>1279929644351</v>
      </c>
      <c r="E17023">
        <v>1</v>
      </c>
      <c r="F17023">
        <v>0</v>
      </c>
      <c r="G17023">
        <v>0</v>
      </c>
      <c r="H17023">
        <v>50000000000</v>
      </c>
      <c r="I17023">
        <v>340000000</v>
      </c>
      <c r="J17023">
        <v>0.05</v>
      </c>
      <c r="M17023"/>
    </row>
    <row r="17024" spans="1:13" hidden="1" x14ac:dyDescent="0.25">
      <c r="A17024">
        <v>214</v>
      </c>
      <c r="B17024" t="s">
        <v>1321</v>
      </c>
      <c r="C17024" t="s">
        <v>1322</v>
      </c>
      <c r="D17024">
        <v>410288857820</v>
      </c>
      <c r="E17024">
        <v>1</v>
      </c>
      <c r="F17024">
        <v>0</v>
      </c>
      <c r="G17024">
        <v>0</v>
      </c>
      <c r="H17024">
        <v>105000000000</v>
      </c>
      <c r="I17024">
        <v>340000000</v>
      </c>
      <c r="J17024">
        <v>0.01</v>
      </c>
      <c r="M17024"/>
    </row>
    <row r="17025" spans="1:13" hidden="1" x14ac:dyDescent="0.25">
      <c r="A17025">
        <v>214</v>
      </c>
      <c r="B17025" t="s">
        <v>604</v>
      </c>
      <c r="C17025" t="s">
        <v>605</v>
      </c>
      <c r="D17025">
        <v>5204421660845</v>
      </c>
      <c r="E17025">
        <v>372840824</v>
      </c>
      <c r="F17025">
        <v>1609200424</v>
      </c>
      <c r="G17025">
        <v>1</v>
      </c>
      <c r="H17025">
        <v>222369636963</v>
      </c>
      <c r="I17025">
        <v>340000000</v>
      </c>
      <c r="J17025">
        <v>0.02</v>
      </c>
      <c r="M17025"/>
    </row>
    <row r="17026" spans="1:13" hidden="1" x14ac:dyDescent="0.25">
      <c r="A17026">
        <v>215</v>
      </c>
      <c r="B17026" t="s">
        <v>2052</v>
      </c>
      <c r="C17026" t="s">
        <v>2053</v>
      </c>
      <c r="D17026">
        <v>16729512578137</v>
      </c>
      <c r="E17026">
        <v>340000000</v>
      </c>
      <c r="F17026">
        <v>20123645400</v>
      </c>
      <c r="G17026">
        <v>11</v>
      </c>
      <c r="H17026">
        <v>100000000000</v>
      </c>
      <c r="I17026">
        <v>340000000</v>
      </c>
      <c r="J17026">
        <v>0</v>
      </c>
      <c r="M17026"/>
    </row>
    <row r="17027" spans="1:13" hidden="1" x14ac:dyDescent="0.25">
      <c r="A17027">
        <v>215</v>
      </c>
      <c r="B17027" t="s">
        <v>1321</v>
      </c>
      <c r="C17027" t="s">
        <v>1322</v>
      </c>
      <c r="D17027">
        <v>259551332251</v>
      </c>
      <c r="E17027">
        <v>1</v>
      </c>
      <c r="F17027">
        <v>0</v>
      </c>
      <c r="G17027">
        <v>0</v>
      </c>
      <c r="H17027">
        <v>105000000000</v>
      </c>
      <c r="I17027">
        <v>340000000</v>
      </c>
      <c r="J17027">
        <v>0.01</v>
      </c>
      <c r="M17027"/>
    </row>
    <row r="17028" spans="1:13" x14ac:dyDescent="0.25">
      <c r="A17028">
        <v>224</v>
      </c>
      <c r="B17028" t="s">
        <v>218</v>
      </c>
      <c r="C17028" t="s">
        <v>219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s="127">
        <v>0</v>
      </c>
    </row>
    <row r="17029" spans="1:13" hidden="1" x14ac:dyDescent="0.25">
      <c r="A17029">
        <v>217</v>
      </c>
      <c r="B17029" t="s">
        <v>2159</v>
      </c>
      <c r="C17029" t="s">
        <v>2160</v>
      </c>
      <c r="D17029">
        <v>672636690834</v>
      </c>
      <c r="E17029">
        <v>1</v>
      </c>
      <c r="F17029">
        <v>0</v>
      </c>
      <c r="G17029">
        <v>0</v>
      </c>
      <c r="H17029">
        <v>200000000000</v>
      </c>
      <c r="I17029">
        <v>340000000</v>
      </c>
      <c r="J17029">
        <v>5.0000000000000001E-3</v>
      </c>
      <c r="M17029"/>
    </row>
    <row r="17030" spans="1:13" hidden="1" x14ac:dyDescent="0.25">
      <c r="A17030">
        <v>216</v>
      </c>
      <c r="B17030" t="s">
        <v>604</v>
      </c>
      <c r="C17030" t="s">
        <v>605</v>
      </c>
      <c r="D17030">
        <v>5091301449994</v>
      </c>
      <c r="E17030">
        <v>369607828</v>
      </c>
      <c r="F17030">
        <v>1450783574</v>
      </c>
      <c r="G17030">
        <v>1</v>
      </c>
      <c r="H17030">
        <v>222369636963</v>
      </c>
      <c r="I17030">
        <v>340000000</v>
      </c>
      <c r="J17030">
        <v>0.02</v>
      </c>
      <c r="M17030"/>
    </row>
    <row r="17031" spans="1:13" hidden="1" x14ac:dyDescent="0.25">
      <c r="A17031">
        <v>218</v>
      </c>
      <c r="B17031" t="s">
        <v>635</v>
      </c>
      <c r="C17031" t="s">
        <v>184</v>
      </c>
      <c r="D17031">
        <v>121633993753507</v>
      </c>
      <c r="E17031">
        <v>5459053503</v>
      </c>
      <c r="F17031">
        <v>97262016576</v>
      </c>
      <c r="G17031">
        <v>62</v>
      </c>
      <c r="H17031">
        <v>2500000000000</v>
      </c>
      <c r="I17031">
        <v>340000000</v>
      </c>
      <c r="J17031">
        <v>0.05</v>
      </c>
      <c r="M17031"/>
    </row>
    <row r="17032" spans="1:13" hidden="1" x14ac:dyDescent="0.25">
      <c r="A17032">
        <v>218</v>
      </c>
      <c r="B17032" t="s">
        <v>371</v>
      </c>
      <c r="C17032" t="s">
        <v>372</v>
      </c>
      <c r="D17032">
        <v>174023485797071</v>
      </c>
      <c r="E17032">
        <v>3116670241</v>
      </c>
      <c r="F17032">
        <v>136056841821</v>
      </c>
      <c r="G17032">
        <v>84</v>
      </c>
      <c r="H17032">
        <v>2500000000000</v>
      </c>
      <c r="I17032">
        <v>340000000</v>
      </c>
      <c r="J17032">
        <v>0.02</v>
      </c>
      <c r="M17032"/>
    </row>
    <row r="17033" spans="1:13" hidden="1" x14ac:dyDescent="0.25">
      <c r="A17033">
        <v>215</v>
      </c>
      <c r="B17033" t="s">
        <v>1790</v>
      </c>
      <c r="C17033" t="s">
        <v>1791</v>
      </c>
      <c r="D17033">
        <v>12856486301655</v>
      </c>
      <c r="E17033">
        <v>556560497</v>
      </c>
      <c r="F17033">
        <v>10611464391</v>
      </c>
      <c r="G17033">
        <v>6</v>
      </c>
      <c r="H17033">
        <v>500000000000</v>
      </c>
      <c r="I17033">
        <v>340000000</v>
      </c>
      <c r="J17033">
        <v>0.02</v>
      </c>
      <c r="M17033"/>
    </row>
    <row r="17034" spans="1:13" x14ac:dyDescent="0.25">
      <c r="A17034">
        <v>224</v>
      </c>
      <c r="B17034" t="s">
        <v>2532</v>
      </c>
      <c r="C17034" t="s">
        <v>2533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 s="127">
        <v>0</v>
      </c>
    </row>
    <row r="17035" spans="1:13" hidden="1" x14ac:dyDescent="0.25">
      <c r="A17035">
        <v>222</v>
      </c>
      <c r="B17035" t="s">
        <v>2052</v>
      </c>
      <c r="C17035" t="s">
        <v>2053</v>
      </c>
      <c r="D17035">
        <v>39040491633063</v>
      </c>
      <c r="E17035">
        <v>340000000</v>
      </c>
      <c r="F17035">
        <v>23989269844</v>
      </c>
      <c r="G17035">
        <v>17</v>
      </c>
      <c r="H17035">
        <v>100000000000</v>
      </c>
      <c r="I17035">
        <v>340000000</v>
      </c>
      <c r="J17035">
        <v>0</v>
      </c>
      <c r="M17035"/>
    </row>
    <row r="17036" spans="1:13" hidden="1" x14ac:dyDescent="0.25">
      <c r="A17036">
        <v>215</v>
      </c>
      <c r="B17036" t="s">
        <v>1464</v>
      </c>
      <c r="C17036" t="s">
        <v>1465</v>
      </c>
      <c r="D17036">
        <v>100007821255</v>
      </c>
      <c r="E17036">
        <v>1</v>
      </c>
      <c r="F17036">
        <v>0</v>
      </c>
      <c r="G17036">
        <v>0</v>
      </c>
      <c r="H17036">
        <v>100000000000</v>
      </c>
      <c r="I17036">
        <v>340000000</v>
      </c>
      <c r="J17036">
        <v>0.02</v>
      </c>
      <c r="M17036"/>
    </row>
    <row r="17037" spans="1:13" hidden="1" x14ac:dyDescent="0.25">
      <c r="A17037">
        <v>216</v>
      </c>
      <c r="B17037" t="s">
        <v>2159</v>
      </c>
      <c r="C17037" t="s">
        <v>2160</v>
      </c>
      <c r="D17037">
        <v>670204855518</v>
      </c>
      <c r="E17037">
        <v>1</v>
      </c>
      <c r="F17037">
        <v>0</v>
      </c>
      <c r="G17037">
        <v>0</v>
      </c>
      <c r="H17037">
        <v>200000000000</v>
      </c>
      <c r="I17037">
        <v>340000000</v>
      </c>
      <c r="J17037">
        <v>5.0000000000000001E-3</v>
      </c>
      <c r="M17037"/>
    </row>
    <row r="17038" spans="1:13" hidden="1" x14ac:dyDescent="0.25">
      <c r="A17038">
        <v>216</v>
      </c>
      <c r="B17038" t="s">
        <v>1790</v>
      </c>
      <c r="C17038" t="s">
        <v>1791</v>
      </c>
      <c r="D17038">
        <v>12574532280082</v>
      </c>
      <c r="E17038">
        <v>478886568</v>
      </c>
      <c r="F17038">
        <v>6805441859</v>
      </c>
      <c r="G17038">
        <v>4</v>
      </c>
      <c r="H17038">
        <v>500000000000</v>
      </c>
      <c r="I17038">
        <v>340000000</v>
      </c>
      <c r="J17038">
        <v>0.02</v>
      </c>
      <c r="M17038"/>
    </row>
    <row r="17039" spans="1:13" hidden="1" x14ac:dyDescent="0.25">
      <c r="A17039">
        <v>220</v>
      </c>
      <c r="B17039" t="s">
        <v>1258</v>
      </c>
      <c r="C17039" t="s">
        <v>279</v>
      </c>
      <c r="D17039">
        <v>0</v>
      </c>
      <c r="E17039">
        <v>1</v>
      </c>
      <c r="F17039">
        <v>0</v>
      </c>
      <c r="G17039">
        <v>0</v>
      </c>
      <c r="H17039">
        <v>100000000000</v>
      </c>
      <c r="I17039">
        <v>340000000</v>
      </c>
      <c r="J17039">
        <v>2.5000000000000001E-2</v>
      </c>
      <c r="M17039"/>
    </row>
    <row r="17040" spans="1:13" hidden="1" x14ac:dyDescent="0.25">
      <c r="A17040">
        <v>221</v>
      </c>
      <c r="B17040" t="s">
        <v>1836</v>
      </c>
      <c r="C17040" t="s">
        <v>1837</v>
      </c>
      <c r="D17040">
        <v>106247026780</v>
      </c>
      <c r="E17040">
        <v>1</v>
      </c>
      <c r="F17040">
        <v>0</v>
      </c>
      <c r="G17040">
        <v>0</v>
      </c>
      <c r="H17040">
        <v>103000000000</v>
      </c>
      <c r="I17040">
        <v>340000000</v>
      </c>
      <c r="J17040">
        <v>5.0000000000000001E-3</v>
      </c>
      <c r="M17040"/>
    </row>
    <row r="17041" spans="1:10" customFormat="1" hidden="1" x14ac:dyDescent="0.25">
      <c r="A17041">
        <v>216</v>
      </c>
      <c r="B17041" t="s">
        <v>635</v>
      </c>
      <c r="C17041" t="s">
        <v>184</v>
      </c>
      <c r="D17041">
        <v>121426528466842</v>
      </c>
      <c r="E17041">
        <v>5710349865</v>
      </c>
      <c r="F17041">
        <v>102036647452</v>
      </c>
      <c r="G17041">
        <v>59</v>
      </c>
      <c r="H17041">
        <v>2500000000000</v>
      </c>
      <c r="I17041">
        <v>340000000</v>
      </c>
      <c r="J17041">
        <v>0.05</v>
      </c>
    </row>
    <row r="17042" spans="1:10" customFormat="1" hidden="1" x14ac:dyDescent="0.25">
      <c r="A17042">
        <v>221</v>
      </c>
      <c r="B17042" t="s">
        <v>903</v>
      </c>
      <c r="C17042" t="s">
        <v>904</v>
      </c>
      <c r="D17042">
        <v>1126893944201</v>
      </c>
      <c r="E17042">
        <v>1</v>
      </c>
      <c r="F17042">
        <v>0</v>
      </c>
      <c r="G17042">
        <v>0</v>
      </c>
      <c r="H17042">
        <v>50000000000</v>
      </c>
      <c r="I17042">
        <v>340000000</v>
      </c>
      <c r="J17042">
        <v>0.05</v>
      </c>
    </row>
    <row r="17043" spans="1:10" customFormat="1" hidden="1" x14ac:dyDescent="0.25">
      <c r="A17043">
        <v>222</v>
      </c>
      <c r="B17043" t="s">
        <v>1464</v>
      </c>
      <c r="C17043" t="s">
        <v>1465</v>
      </c>
      <c r="D17043">
        <v>102896303161</v>
      </c>
      <c r="E17043">
        <v>1</v>
      </c>
      <c r="F17043">
        <v>0</v>
      </c>
      <c r="G17043">
        <v>0</v>
      </c>
      <c r="H17043">
        <v>100000000000</v>
      </c>
      <c r="I17043">
        <v>340000000</v>
      </c>
      <c r="J17043">
        <v>0.02</v>
      </c>
    </row>
    <row r="17044" spans="1:10" customFormat="1" hidden="1" x14ac:dyDescent="0.25">
      <c r="A17044">
        <v>216</v>
      </c>
      <c r="B17044" t="s">
        <v>371</v>
      </c>
      <c r="C17044" t="s">
        <v>372</v>
      </c>
      <c r="D17044">
        <v>169328304431384</v>
      </c>
      <c r="E17044">
        <v>2634284782</v>
      </c>
      <c r="F17044">
        <v>112419954340</v>
      </c>
      <c r="G17044">
        <v>63</v>
      </c>
      <c r="H17044">
        <v>2500000000000</v>
      </c>
      <c r="I17044">
        <v>340000000</v>
      </c>
      <c r="J17044">
        <v>0.02</v>
      </c>
    </row>
    <row r="17045" spans="1:10" customFormat="1" hidden="1" x14ac:dyDescent="0.25">
      <c r="A17045">
        <v>217</v>
      </c>
      <c r="B17045" t="s">
        <v>790</v>
      </c>
      <c r="C17045" t="s">
        <v>791</v>
      </c>
      <c r="D17045">
        <v>1935209796546</v>
      </c>
      <c r="E17045">
        <v>354000756</v>
      </c>
      <c r="F17045">
        <v>1386074922</v>
      </c>
      <c r="G17045">
        <v>1</v>
      </c>
      <c r="H17045">
        <v>125000000000</v>
      </c>
      <c r="I17045">
        <v>340000000</v>
      </c>
      <c r="J17045">
        <v>0.01</v>
      </c>
    </row>
    <row r="17046" spans="1:10" customFormat="1" hidden="1" x14ac:dyDescent="0.25">
      <c r="A17046">
        <v>217</v>
      </c>
      <c r="B17046" t="s">
        <v>1790</v>
      </c>
      <c r="C17046" t="s">
        <v>1791</v>
      </c>
      <c r="D17046">
        <v>12491224667904</v>
      </c>
      <c r="E17046">
        <v>437658263</v>
      </c>
      <c r="F17046">
        <v>4785254895</v>
      </c>
      <c r="G17046">
        <v>3</v>
      </c>
      <c r="H17046">
        <v>500000000000</v>
      </c>
      <c r="I17046">
        <v>340000000</v>
      </c>
      <c r="J17046">
        <v>0.02</v>
      </c>
    </row>
    <row r="17047" spans="1:10" customFormat="1" hidden="1" x14ac:dyDescent="0.25">
      <c r="A17047">
        <v>217</v>
      </c>
      <c r="B17047" t="s">
        <v>1258</v>
      </c>
      <c r="C17047" t="s">
        <v>279</v>
      </c>
      <c r="D17047">
        <v>0</v>
      </c>
      <c r="E17047">
        <v>1</v>
      </c>
      <c r="F17047">
        <v>0</v>
      </c>
      <c r="G17047">
        <v>0</v>
      </c>
      <c r="H17047">
        <v>100000000000</v>
      </c>
      <c r="I17047">
        <v>340000000</v>
      </c>
      <c r="J17047">
        <v>2.5000000000000001E-2</v>
      </c>
    </row>
    <row r="17048" spans="1:10" customFormat="1" hidden="1" x14ac:dyDescent="0.25">
      <c r="A17048">
        <v>218</v>
      </c>
      <c r="B17048" t="s">
        <v>2159</v>
      </c>
      <c r="C17048" t="s">
        <v>2160</v>
      </c>
      <c r="D17048">
        <v>657166182651</v>
      </c>
      <c r="E17048">
        <v>1</v>
      </c>
      <c r="F17048">
        <v>0</v>
      </c>
      <c r="G17048">
        <v>0</v>
      </c>
      <c r="H17048">
        <v>200000000000</v>
      </c>
      <c r="I17048">
        <v>340000000</v>
      </c>
      <c r="J17048">
        <v>5.0000000000000001E-3</v>
      </c>
    </row>
    <row r="17049" spans="1:10" customFormat="1" hidden="1" x14ac:dyDescent="0.25">
      <c r="A17049">
        <v>222</v>
      </c>
      <c r="B17049" t="s">
        <v>1258</v>
      </c>
      <c r="C17049" t="s">
        <v>279</v>
      </c>
      <c r="D17049">
        <v>0</v>
      </c>
      <c r="E17049">
        <v>1</v>
      </c>
      <c r="F17049">
        <v>0</v>
      </c>
      <c r="G17049">
        <v>0</v>
      </c>
      <c r="H17049">
        <v>100000000000</v>
      </c>
      <c r="I17049">
        <v>340000000</v>
      </c>
      <c r="J17049">
        <v>2.5000000000000001E-2</v>
      </c>
    </row>
    <row r="17050" spans="1:10" customFormat="1" hidden="1" x14ac:dyDescent="0.25">
      <c r="A17050">
        <v>219</v>
      </c>
      <c r="B17050" t="s">
        <v>635</v>
      </c>
      <c r="C17050" t="s">
        <v>184</v>
      </c>
      <c r="D17050">
        <v>123431074896991</v>
      </c>
      <c r="E17050">
        <v>5281915908</v>
      </c>
      <c r="F17050">
        <v>93896402265</v>
      </c>
      <c r="G17050">
        <v>61</v>
      </c>
      <c r="H17050">
        <v>2500000000000</v>
      </c>
      <c r="I17050">
        <v>340000000</v>
      </c>
      <c r="J17050">
        <v>0.05</v>
      </c>
    </row>
    <row r="17051" spans="1:10" customFormat="1" hidden="1" x14ac:dyDescent="0.25">
      <c r="A17051">
        <v>220</v>
      </c>
      <c r="B17051" t="s">
        <v>903</v>
      </c>
      <c r="C17051" t="s">
        <v>904</v>
      </c>
      <c r="D17051">
        <v>1130301613024</v>
      </c>
      <c r="E17051">
        <v>399721880</v>
      </c>
      <c r="F17051">
        <v>1134715737</v>
      </c>
      <c r="G17051">
        <v>1</v>
      </c>
      <c r="H17051">
        <v>50000000000</v>
      </c>
      <c r="I17051">
        <v>340000000</v>
      </c>
      <c r="J17051">
        <v>0.05</v>
      </c>
    </row>
    <row r="17052" spans="1:10" customFormat="1" hidden="1" x14ac:dyDescent="0.25">
      <c r="A17052">
        <v>221</v>
      </c>
      <c r="B17052" t="s">
        <v>604</v>
      </c>
      <c r="C17052" t="s">
        <v>605</v>
      </c>
      <c r="D17052">
        <v>1214715203050</v>
      </c>
      <c r="E17052">
        <v>1</v>
      </c>
      <c r="F17052">
        <v>0</v>
      </c>
      <c r="G17052">
        <v>0</v>
      </c>
      <c r="H17052">
        <v>222369636963</v>
      </c>
      <c r="I17052">
        <v>340000000</v>
      </c>
      <c r="J17052">
        <v>0.02</v>
      </c>
    </row>
    <row r="17053" spans="1:10" customFormat="1" hidden="1" x14ac:dyDescent="0.25">
      <c r="A17053">
        <v>223</v>
      </c>
      <c r="B17053" t="s">
        <v>1408</v>
      </c>
      <c r="C17053" t="s">
        <v>1409</v>
      </c>
      <c r="D17053">
        <v>2003278914941</v>
      </c>
      <c r="E17053">
        <v>1</v>
      </c>
      <c r="F17053">
        <v>0</v>
      </c>
      <c r="G17053">
        <v>0</v>
      </c>
      <c r="H17053">
        <v>1000000000000</v>
      </c>
      <c r="I17053">
        <v>340000000</v>
      </c>
      <c r="J17053">
        <v>0</v>
      </c>
    </row>
    <row r="17054" spans="1:10" customFormat="1" hidden="1" x14ac:dyDescent="0.25">
      <c r="A17054">
        <v>211</v>
      </c>
      <c r="B17054" t="s">
        <v>873</v>
      </c>
      <c r="C17054" t="s">
        <v>874</v>
      </c>
      <c r="D17054">
        <v>88016151134</v>
      </c>
      <c r="E17054">
        <v>1</v>
      </c>
      <c r="F17054">
        <v>0</v>
      </c>
      <c r="G17054">
        <v>0</v>
      </c>
      <c r="H17054">
        <v>88010000000</v>
      </c>
      <c r="I17054">
        <v>340000000</v>
      </c>
      <c r="J17054">
        <v>0.01</v>
      </c>
    </row>
    <row r="17055" spans="1:10" customFormat="1" hidden="1" x14ac:dyDescent="0.25">
      <c r="A17055">
        <v>211</v>
      </c>
      <c r="B17055" t="s">
        <v>2285</v>
      </c>
      <c r="C17055" t="s">
        <v>2286</v>
      </c>
      <c r="D17055">
        <v>1634917399821</v>
      </c>
      <c r="E17055">
        <v>1</v>
      </c>
      <c r="F17055">
        <v>0</v>
      </c>
      <c r="G17055">
        <v>0</v>
      </c>
      <c r="H17055">
        <v>500000000000</v>
      </c>
      <c r="I17055">
        <v>340000000</v>
      </c>
      <c r="J17055">
        <v>0</v>
      </c>
    </row>
    <row r="17056" spans="1:10" customFormat="1" hidden="1" x14ac:dyDescent="0.25">
      <c r="A17056">
        <v>211</v>
      </c>
      <c r="B17056" t="s">
        <v>1965</v>
      </c>
      <c r="D17056">
        <v>509766415</v>
      </c>
      <c r="E17056">
        <v>1</v>
      </c>
      <c r="F17056">
        <v>0</v>
      </c>
      <c r="G17056">
        <v>0</v>
      </c>
      <c r="H17056">
        <v>500000000</v>
      </c>
      <c r="I17056">
        <v>340000000</v>
      </c>
      <c r="J17056">
        <v>1</v>
      </c>
    </row>
    <row r="17057" spans="1:13" hidden="1" x14ac:dyDescent="0.25">
      <c r="A17057">
        <v>213</v>
      </c>
      <c r="B17057" t="s">
        <v>2235</v>
      </c>
      <c r="C17057" t="s">
        <v>1624</v>
      </c>
      <c r="D17057">
        <v>0</v>
      </c>
      <c r="E17057">
        <v>0</v>
      </c>
      <c r="F17057">
        <v>0</v>
      </c>
      <c r="G17057">
        <v>0</v>
      </c>
      <c r="H17057">
        <v>740000000000</v>
      </c>
      <c r="I17057">
        <v>400000000</v>
      </c>
      <c r="J17057">
        <v>2.5000000000000001E-2</v>
      </c>
      <c r="M17057"/>
    </row>
    <row r="17058" spans="1:13" hidden="1" x14ac:dyDescent="0.25">
      <c r="A17058">
        <v>219</v>
      </c>
      <c r="B17058" t="s">
        <v>2235</v>
      </c>
      <c r="C17058" t="s">
        <v>1624</v>
      </c>
      <c r="D17058">
        <v>0</v>
      </c>
      <c r="E17058">
        <v>0</v>
      </c>
      <c r="F17058">
        <v>0</v>
      </c>
      <c r="G17058">
        <v>0</v>
      </c>
      <c r="H17058">
        <v>740000000000</v>
      </c>
      <c r="I17058">
        <v>400000000</v>
      </c>
      <c r="J17058">
        <v>2.5000000000000001E-2</v>
      </c>
      <c r="M17058"/>
    </row>
    <row r="17059" spans="1:13" x14ac:dyDescent="0.25">
      <c r="A17059">
        <v>224</v>
      </c>
      <c r="B17059" t="s">
        <v>1843</v>
      </c>
      <c r="C17059" t="s">
        <v>900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s="127">
        <v>0</v>
      </c>
    </row>
    <row r="17060" spans="1:13" hidden="1" x14ac:dyDescent="0.25">
      <c r="A17060">
        <v>211</v>
      </c>
      <c r="B17060" t="s">
        <v>383</v>
      </c>
      <c r="C17060" t="s">
        <v>384</v>
      </c>
      <c r="D17060">
        <v>1046477949140</v>
      </c>
      <c r="E17060">
        <v>1</v>
      </c>
      <c r="F17060">
        <v>0</v>
      </c>
      <c r="G17060">
        <v>0</v>
      </c>
      <c r="H17060">
        <v>10000000000</v>
      </c>
      <c r="I17060">
        <v>340000000</v>
      </c>
      <c r="J17060">
        <v>1.4999999999999999E-2</v>
      </c>
      <c r="M17060"/>
    </row>
    <row r="17061" spans="1:13" hidden="1" x14ac:dyDescent="0.25">
      <c r="A17061">
        <v>212</v>
      </c>
      <c r="B17061" t="s">
        <v>1139</v>
      </c>
      <c r="C17061" t="s">
        <v>1140</v>
      </c>
      <c r="D17061">
        <v>11677104140</v>
      </c>
      <c r="E17061">
        <v>1</v>
      </c>
      <c r="F17061">
        <v>0</v>
      </c>
      <c r="G17061">
        <v>0</v>
      </c>
      <c r="H17061">
        <v>100000000</v>
      </c>
      <c r="I17061">
        <v>345000000</v>
      </c>
      <c r="J17061">
        <v>0</v>
      </c>
      <c r="M17061"/>
    </row>
    <row r="17062" spans="1:13" hidden="1" x14ac:dyDescent="0.25">
      <c r="A17062">
        <v>215</v>
      </c>
      <c r="B17062" t="s">
        <v>377</v>
      </c>
      <c r="C17062" t="s">
        <v>378</v>
      </c>
      <c r="D17062">
        <v>8089563700338</v>
      </c>
      <c r="E17062">
        <v>404232529</v>
      </c>
      <c r="F17062">
        <v>3316426910</v>
      </c>
      <c r="G17062">
        <v>2</v>
      </c>
      <c r="H17062">
        <v>100000000000</v>
      </c>
      <c r="I17062">
        <v>340000000</v>
      </c>
      <c r="J17062">
        <v>1.9E-2</v>
      </c>
      <c r="M17062"/>
    </row>
    <row r="17063" spans="1:13" hidden="1" x14ac:dyDescent="0.25">
      <c r="A17063">
        <v>213</v>
      </c>
      <c r="B17063" t="s">
        <v>377</v>
      </c>
      <c r="C17063" t="s">
        <v>378</v>
      </c>
      <c r="D17063">
        <v>7467536301443</v>
      </c>
      <c r="E17063">
        <v>490452793</v>
      </c>
      <c r="F17063">
        <v>7768115269</v>
      </c>
      <c r="G17063">
        <v>4</v>
      </c>
      <c r="H17063">
        <v>15000000000</v>
      </c>
      <c r="I17063">
        <v>340000000</v>
      </c>
      <c r="J17063">
        <v>1.9E-2</v>
      </c>
      <c r="M17063"/>
    </row>
    <row r="17064" spans="1:13" hidden="1" x14ac:dyDescent="0.25">
      <c r="A17064">
        <v>212</v>
      </c>
      <c r="B17064" t="s">
        <v>2547</v>
      </c>
      <c r="C17064" t="s">
        <v>2548</v>
      </c>
      <c r="D17064">
        <v>3205957189015</v>
      </c>
      <c r="E17064">
        <v>1</v>
      </c>
      <c r="F17064">
        <v>0</v>
      </c>
      <c r="G17064">
        <v>0</v>
      </c>
      <c r="H17064">
        <v>495000000</v>
      </c>
      <c r="I17064">
        <v>345000000</v>
      </c>
      <c r="J17064">
        <v>0.02</v>
      </c>
      <c r="M17064"/>
    </row>
    <row r="17065" spans="1:13" hidden="1" x14ac:dyDescent="0.25">
      <c r="A17065">
        <v>221</v>
      </c>
      <c r="B17065" t="s">
        <v>449</v>
      </c>
      <c r="C17065" t="s">
        <v>450</v>
      </c>
      <c r="D17065">
        <v>10091552259</v>
      </c>
      <c r="E17065">
        <v>1</v>
      </c>
      <c r="F17065">
        <v>0</v>
      </c>
      <c r="G17065">
        <v>0</v>
      </c>
      <c r="H17065">
        <v>9000000000</v>
      </c>
      <c r="I17065">
        <v>340000000</v>
      </c>
      <c r="J17065">
        <v>0.01</v>
      </c>
      <c r="M17065"/>
    </row>
    <row r="17066" spans="1:13" hidden="1" x14ac:dyDescent="0.25">
      <c r="A17066">
        <v>213</v>
      </c>
      <c r="B17066" t="s">
        <v>379</v>
      </c>
      <c r="C17066" t="s">
        <v>380</v>
      </c>
      <c r="D17066">
        <v>857441077059</v>
      </c>
      <c r="E17066">
        <v>375722850</v>
      </c>
      <c r="F17066">
        <v>1689133855</v>
      </c>
      <c r="G17066">
        <v>1</v>
      </c>
      <c r="H17066">
        <v>100000000000</v>
      </c>
      <c r="I17066">
        <v>350000000</v>
      </c>
      <c r="J17066">
        <v>1.4999999999999999E-2</v>
      </c>
      <c r="M17066"/>
    </row>
    <row r="17067" spans="1:13" hidden="1" x14ac:dyDescent="0.25">
      <c r="A17067">
        <v>216</v>
      </c>
      <c r="B17067" t="s">
        <v>377</v>
      </c>
      <c r="C17067" t="s">
        <v>378</v>
      </c>
      <c r="D17067">
        <v>8400540440482</v>
      </c>
      <c r="E17067">
        <v>437285583</v>
      </c>
      <c r="F17067">
        <v>5023008278</v>
      </c>
      <c r="G17067">
        <v>3</v>
      </c>
      <c r="H17067">
        <v>100000000000</v>
      </c>
      <c r="I17067">
        <v>340000000</v>
      </c>
      <c r="J17067">
        <v>1.9E-2</v>
      </c>
      <c r="M17067"/>
    </row>
    <row r="17068" spans="1:13" hidden="1" x14ac:dyDescent="0.25">
      <c r="A17068">
        <v>216</v>
      </c>
      <c r="B17068" t="s">
        <v>449</v>
      </c>
      <c r="C17068" t="s">
        <v>450</v>
      </c>
      <c r="D17068">
        <v>61072598052</v>
      </c>
      <c r="E17068">
        <v>369597266</v>
      </c>
      <c r="F17068">
        <v>1450266043</v>
      </c>
      <c r="G17068">
        <v>1</v>
      </c>
      <c r="H17068">
        <v>9000000000</v>
      </c>
      <c r="I17068">
        <v>340000000</v>
      </c>
      <c r="J17068">
        <v>0.02</v>
      </c>
      <c r="M17068"/>
    </row>
    <row r="17069" spans="1:13" hidden="1" x14ac:dyDescent="0.25">
      <c r="A17069">
        <v>218</v>
      </c>
      <c r="B17069" t="s">
        <v>1965</v>
      </c>
      <c r="D17069">
        <v>509766415</v>
      </c>
      <c r="E17069">
        <v>1</v>
      </c>
      <c r="F17069">
        <v>0</v>
      </c>
      <c r="G17069">
        <v>0</v>
      </c>
      <c r="H17069">
        <v>500000000</v>
      </c>
      <c r="I17069">
        <v>340000000</v>
      </c>
      <c r="J17069">
        <v>1</v>
      </c>
      <c r="M17069"/>
    </row>
    <row r="17070" spans="1:13" hidden="1" x14ac:dyDescent="0.25">
      <c r="A17070">
        <v>223</v>
      </c>
      <c r="B17070" t="s">
        <v>379</v>
      </c>
      <c r="C17070" t="s">
        <v>380</v>
      </c>
      <c r="D17070">
        <v>951349150404</v>
      </c>
      <c r="E17070">
        <v>1</v>
      </c>
      <c r="F17070">
        <v>0</v>
      </c>
      <c r="G17070">
        <v>0</v>
      </c>
      <c r="H17070">
        <v>100000000000</v>
      </c>
      <c r="I17070">
        <v>350000000</v>
      </c>
      <c r="J17070">
        <v>1.4999999999999999E-2</v>
      </c>
      <c r="M17070"/>
    </row>
    <row r="17071" spans="1:13" hidden="1" x14ac:dyDescent="0.25">
      <c r="A17071">
        <v>213</v>
      </c>
      <c r="B17071" t="s">
        <v>1963</v>
      </c>
      <c r="C17071" t="s">
        <v>1964</v>
      </c>
      <c r="D17071">
        <v>6555893721870</v>
      </c>
      <c r="E17071">
        <v>486412725</v>
      </c>
      <c r="F17071">
        <v>5710096279</v>
      </c>
      <c r="G17071">
        <v>3</v>
      </c>
      <c r="H17071">
        <v>325000000000</v>
      </c>
      <c r="I17071">
        <v>340000000</v>
      </c>
      <c r="J17071">
        <v>2.5000000000000001E-2</v>
      </c>
      <c r="M17071"/>
    </row>
    <row r="17072" spans="1:13" hidden="1" x14ac:dyDescent="0.25">
      <c r="A17072">
        <v>216</v>
      </c>
      <c r="B17072" t="s">
        <v>2285</v>
      </c>
      <c r="C17072" t="s">
        <v>2286</v>
      </c>
      <c r="D17072">
        <v>4407447018088</v>
      </c>
      <c r="E17072">
        <v>1</v>
      </c>
      <c r="F17072">
        <v>0</v>
      </c>
      <c r="G17072">
        <v>0</v>
      </c>
      <c r="H17072">
        <v>500000000000</v>
      </c>
      <c r="I17072">
        <v>340000000</v>
      </c>
      <c r="J17072">
        <v>0</v>
      </c>
      <c r="M17072"/>
    </row>
    <row r="17073" spans="1:10" customFormat="1" hidden="1" x14ac:dyDescent="0.25">
      <c r="A17073">
        <v>221</v>
      </c>
      <c r="B17073" t="s">
        <v>379</v>
      </c>
      <c r="C17073" t="s">
        <v>380</v>
      </c>
      <c r="D17073">
        <v>127458478186</v>
      </c>
      <c r="E17073">
        <v>1</v>
      </c>
      <c r="F17073">
        <v>0</v>
      </c>
      <c r="G17073">
        <v>0</v>
      </c>
      <c r="H17073">
        <v>100000000000</v>
      </c>
      <c r="I17073">
        <v>350000000</v>
      </c>
      <c r="J17073">
        <v>1.4999999999999999E-2</v>
      </c>
    </row>
    <row r="17074" spans="1:10" customFormat="1" hidden="1" x14ac:dyDescent="0.25">
      <c r="A17074">
        <v>213</v>
      </c>
      <c r="B17074" t="s">
        <v>1595</v>
      </c>
      <c r="C17074" t="s">
        <v>1596</v>
      </c>
      <c r="D17074">
        <v>1491514506473</v>
      </c>
      <c r="E17074">
        <v>1</v>
      </c>
      <c r="F17074">
        <v>0</v>
      </c>
      <c r="G17074">
        <v>0</v>
      </c>
      <c r="H17074">
        <v>50000000000</v>
      </c>
      <c r="I17074">
        <v>340000000</v>
      </c>
      <c r="J17074">
        <v>0</v>
      </c>
    </row>
    <row r="17075" spans="1:10" customFormat="1" hidden="1" x14ac:dyDescent="0.25">
      <c r="A17075">
        <v>221</v>
      </c>
      <c r="B17075" t="s">
        <v>423</v>
      </c>
      <c r="C17075" t="s">
        <v>424</v>
      </c>
      <c r="D17075">
        <v>101990806662</v>
      </c>
      <c r="E17075">
        <v>1</v>
      </c>
      <c r="F17075">
        <v>0</v>
      </c>
      <c r="G17075">
        <v>0</v>
      </c>
      <c r="H17075">
        <v>500000000</v>
      </c>
      <c r="I17075">
        <v>345000000</v>
      </c>
      <c r="J17075">
        <v>0.03</v>
      </c>
    </row>
    <row r="17076" spans="1:10" customFormat="1" hidden="1" x14ac:dyDescent="0.25">
      <c r="A17076">
        <v>223</v>
      </c>
      <c r="B17076" t="s">
        <v>1965</v>
      </c>
      <c r="D17076">
        <v>509766415</v>
      </c>
      <c r="E17076">
        <v>1</v>
      </c>
      <c r="F17076">
        <v>0</v>
      </c>
      <c r="G17076">
        <v>0</v>
      </c>
      <c r="H17076">
        <v>500000000</v>
      </c>
      <c r="I17076">
        <v>340000000</v>
      </c>
      <c r="J17076">
        <v>1</v>
      </c>
    </row>
    <row r="17077" spans="1:10" customFormat="1" hidden="1" x14ac:dyDescent="0.25">
      <c r="A17077">
        <v>214</v>
      </c>
      <c r="B17077" t="s">
        <v>1232</v>
      </c>
      <c r="C17077" t="s">
        <v>1233</v>
      </c>
      <c r="D17077">
        <v>1425188456276</v>
      </c>
      <c r="E17077">
        <v>356417068</v>
      </c>
      <c r="F17077">
        <v>1625289784</v>
      </c>
      <c r="G17077">
        <v>1</v>
      </c>
      <c r="H17077">
        <v>101000000000</v>
      </c>
      <c r="I17077">
        <v>340000000</v>
      </c>
      <c r="J17077">
        <v>0.01</v>
      </c>
    </row>
    <row r="17078" spans="1:10" customFormat="1" hidden="1" x14ac:dyDescent="0.25">
      <c r="A17078">
        <v>216</v>
      </c>
      <c r="B17078" t="s">
        <v>1232</v>
      </c>
      <c r="C17078" t="s">
        <v>1233</v>
      </c>
      <c r="D17078">
        <v>1368360677353</v>
      </c>
      <c r="E17078">
        <v>1</v>
      </c>
      <c r="F17078">
        <v>0</v>
      </c>
      <c r="G17078">
        <v>0</v>
      </c>
      <c r="H17078">
        <v>101000000000</v>
      </c>
      <c r="I17078">
        <v>340000000</v>
      </c>
      <c r="J17078">
        <v>0.01</v>
      </c>
    </row>
    <row r="17079" spans="1:10" customFormat="1" hidden="1" x14ac:dyDescent="0.25">
      <c r="A17079">
        <v>215</v>
      </c>
      <c r="B17079" s="161" t="s">
        <v>373</v>
      </c>
      <c r="C17079" t="s">
        <v>374</v>
      </c>
      <c r="D17079">
        <v>1091031988560</v>
      </c>
      <c r="E17079">
        <v>1</v>
      </c>
      <c r="F17079">
        <v>0</v>
      </c>
      <c r="G17079">
        <v>0</v>
      </c>
      <c r="H17079">
        <v>0</v>
      </c>
      <c r="I17079">
        <v>340000000</v>
      </c>
      <c r="J17079">
        <v>0.01</v>
      </c>
    </row>
    <row r="17080" spans="1:10" customFormat="1" hidden="1" x14ac:dyDescent="0.25">
      <c r="A17080">
        <v>217</v>
      </c>
      <c r="B17080" t="s">
        <v>1965</v>
      </c>
      <c r="D17080">
        <v>509766415</v>
      </c>
      <c r="E17080">
        <v>1</v>
      </c>
      <c r="F17080">
        <v>0</v>
      </c>
      <c r="G17080">
        <v>0</v>
      </c>
      <c r="H17080">
        <v>500000000</v>
      </c>
      <c r="I17080">
        <v>340000000</v>
      </c>
      <c r="J17080">
        <v>1</v>
      </c>
    </row>
    <row r="17081" spans="1:10" customFormat="1" hidden="1" x14ac:dyDescent="0.25">
      <c r="A17081">
        <v>222</v>
      </c>
      <c r="B17081" t="s">
        <v>423</v>
      </c>
      <c r="C17081" t="s">
        <v>424</v>
      </c>
      <c r="D17081">
        <v>101990806662</v>
      </c>
      <c r="E17081">
        <v>1</v>
      </c>
      <c r="F17081">
        <v>0</v>
      </c>
      <c r="G17081">
        <v>0</v>
      </c>
      <c r="H17081">
        <v>500000000</v>
      </c>
      <c r="I17081">
        <v>345000000</v>
      </c>
      <c r="J17081">
        <v>0.03</v>
      </c>
    </row>
    <row r="17082" spans="1:10" customFormat="1" hidden="1" x14ac:dyDescent="0.25">
      <c r="A17082">
        <v>216</v>
      </c>
      <c r="B17082" t="s">
        <v>2163</v>
      </c>
      <c r="C17082" t="s">
        <v>2164</v>
      </c>
      <c r="D17082">
        <v>0</v>
      </c>
      <c r="E17082">
        <v>0</v>
      </c>
      <c r="F17082">
        <v>0</v>
      </c>
      <c r="G17082">
        <v>0</v>
      </c>
      <c r="H17082">
        <v>25001123456</v>
      </c>
      <c r="I17082">
        <v>347000000</v>
      </c>
      <c r="J17082">
        <v>3.9E-2</v>
      </c>
    </row>
    <row r="17083" spans="1:10" customFormat="1" hidden="1" x14ac:dyDescent="0.25">
      <c r="A17083">
        <v>217</v>
      </c>
      <c r="B17083" t="s">
        <v>2163</v>
      </c>
      <c r="C17083" t="s">
        <v>2164</v>
      </c>
      <c r="D17083">
        <v>0</v>
      </c>
      <c r="E17083">
        <v>0</v>
      </c>
      <c r="F17083">
        <v>0</v>
      </c>
      <c r="G17083">
        <v>0</v>
      </c>
      <c r="H17083">
        <v>25001123456</v>
      </c>
      <c r="I17083">
        <v>347000000</v>
      </c>
      <c r="J17083">
        <v>3.9E-2</v>
      </c>
    </row>
    <row r="17084" spans="1:10" customFormat="1" hidden="1" x14ac:dyDescent="0.25">
      <c r="A17084">
        <v>221</v>
      </c>
      <c r="B17084" t="s">
        <v>2163</v>
      </c>
      <c r="C17084" t="s">
        <v>2164</v>
      </c>
      <c r="D17084">
        <v>0</v>
      </c>
      <c r="E17084">
        <v>0</v>
      </c>
      <c r="F17084">
        <v>0</v>
      </c>
      <c r="G17084">
        <v>0</v>
      </c>
      <c r="H17084">
        <v>25001123456</v>
      </c>
      <c r="I17084">
        <v>347000000</v>
      </c>
      <c r="J17084">
        <v>3.9E-2</v>
      </c>
    </row>
    <row r="17085" spans="1:10" customFormat="1" hidden="1" x14ac:dyDescent="0.25">
      <c r="A17085">
        <v>217</v>
      </c>
      <c r="B17085" t="s">
        <v>248</v>
      </c>
      <c r="C17085" t="s">
        <v>249</v>
      </c>
      <c r="D17085">
        <v>910407034522</v>
      </c>
      <c r="E17085">
        <v>1</v>
      </c>
      <c r="F17085">
        <v>0</v>
      </c>
      <c r="G17085">
        <v>0</v>
      </c>
      <c r="H17085">
        <v>100000000000</v>
      </c>
      <c r="I17085">
        <v>340000000</v>
      </c>
      <c r="J17085">
        <v>0.05</v>
      </c>
    </row>
    <row r="17086" spans="1:10" customFormat="1" hidden="1" x14ac:dyDescent="0.25">
      <c r="A17086">
        <v>218</v>
      </c>
      <c r="B17086" t="s">
        <v>2186</v>
      </c>
      <c r="C17086" t="s">
        <v>2187</v>
      </c>
      <c r="D17086">
        <v>53088129037575</v>
      </c>
      <c r="E17086">
        <v>683366995</v>
      </c>
      <c r="F17086">
        <v>33993332591</v>
      </c>
      <c r="G17086">
        <v>21</v>
      </c>
      <c r="H17086">
        <v>111000000000</v>
      </c>
      <c r="I17086">
        <v>340000000</v>
      </c>
      <c r="J17086">
        <v>0.01</v>
      </c>
    </row>
    <row r="17087" spans="1:10" customFormat="1" hidden="1" x14ac:dyDescent="0.25">
      <c r="A17087">
        <v>219</v>
      </c>
      <c r="B17087" t="s">
        <v>1139</v>
      </c>
      <c r="C17087" t="s">
        <v>1140</v>
      </c>
      <c r="D17087">
        <v>1045302430</v>
      </c>
      <c r="E17087">
        <v>1</v>
      </c>
      <c r="F17087">
        <v>0</v>
      </c>
      <c r="G17087">
        <v>0</v>
      </c>
      <c r="H17087">
        <v>10000000000</v>
      </c>
      <c r="I17087">
        <v>340000000</v>
      </c>
      <c r="J17087">
        <v>0</v>
      </c>
    </row>
    <row r="17088" spans="1:10" customFormat="1" hidden="1" x14ac:dyDescent="0.25">
      <c r="A17088">
        <v>222</v>
      </c>
      <c r="B17088" t="s">
        <v>248</v>
      </c>
      <c r="C17088" t="s">
        <v>249</v>
      </c>
      <c r="D17088">
        <v>386314341111</v>
      </c>
      <c r="E17088">
        <v>1</v>
      </c>
      <c r="F17088">
        <v>0</v>
      </c>
      <c r="G17088">
        <v>0</v>
      </c>
      <c r="H17088">
        <v>100000000000</v>
      </c>
      <c r="I17088">
        <v>340000000</v>
      </c>
      <c r="J17088">
        <v>0.03</v>
      </c>
    </row>
    <row r="17089" spans="1:13" x14ac:dyDescent="0.25">
      <c r="A17089">
        <v>224</v>
      </c>
      <c r="B17089" t="s">
        <v>745</v>
      </c>
      <c r="C17089" t="s">
        <v>746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s="127">
        <v>0</v>
      </c>
    </row>
    <row r="17090" spans="1:13" hidden="1" x14ac:dyDescent="0.25">
      <c r="A17090">
        <v>223</v>
      </c>
      <c r="B17090" t="s">
        <v>2186</v>
      </c>
      <c r="C17090" t="s">
        <v>2187</v>
      </c>
      <c r="D17090">
        <v>51895497602425</v>
      </c>
      <c r="E17090">
        <v>600892953</v>
      </c>
      <c r="F17090">
        <v>25828402439</v>
      </c>
      <c r="G17090">
        <v>19</v>
      </c>
      <c r="H17090">
        <v>111000000000</v>
      </c>
      <c r="I17090">
        <v>340000000</v>
      </c>
      <c r="J17090">
        <v>0.01</v>
      </c>
      <c r="M17090"/>
    </row>
    <row r="17091" spans="1:13" hidden="1" x14ac:dyDescent="0.25">
      <c r="A17091">
        <v>222</v>
      </c>
      <c r="B17091" t="s">
        <v>1697</v>
      </c>
      <c r="C17091" t="s">
        <v>1698</v>
      </c>
      <c r="D17091">
        <v>0</v>
      </c>
      <c r="E17091">
        <v>0</v>
      </c>
      <c r="F17091">
        <v>0</v>
      </c>
      <c r="G17091">
        <v>0</v>
      </c>
      <c r="H17091">
        <v>444000000</v>
      </c>
      <c r="I17091">
        <v>444000000</v>
      </c>
      <c r="J17091">
        <v>0</v>
      </c>
      <c r="M17091"/>
    </row>
    <row r="17092" spans="1:13" hidden="1" x14ac:dyDescent="0.25">
      <c r="A17092">
        <v>215</v>
      </c>
      <c r="B17092" t="s">
        <v>2547</v>
      </c>
      <c r="C17092" t="s">
        <v>2548</v>
      </c>
      <c r="D17092">
        <v>0</v>
      </c>
      <c r="E17092">
        <v>0</v>
      </c>
      <c r="F17092">
        <v>0</v>
      </c>
      <c r="G17092">
        <v>0</v>
      </c>
      <c r="H17092">
        <v>495000000</v>
      </c>
      <c r="I17092">
        <v>345000000</v>
      </c>
      <c r="J17092">
        <v>0.02</v>
      </c>
      <c r="M17092"/>
    </row>
    <row r="17093" spans="1:13" hidden="1" x14ac:dyDescent="0.25">
      <c r="A17093">
        <v>211</v>
      </c>
      <c r="B17093" t="s">
        <v>2387</v>
      </c>
      <c r="C17093" t="s">
        <v>1804</v>
      </c>
      <c r="D17093">
        <v>70541780622</v>
      </c>
      <c r="E17093">
        <v>1</v>
      </c>
      <c r="F17093">
        <v>0</v>
      </c>
      <c r="G17093">
        <v>0</v>
      </c>
      <c r="H17093">
        <v>4000000000</v>
      </c>
      <c r="I17093">
        <v>340000000</v>
      </c>
      <c r="J17093">
        <v>0.05</v>
      </c>
      <c r="M17093"/>
    </row>
    <row r="17094" spans="1:13" hidden="1" x14ac:dyDescent="0.25">
      <c r="A17094">
        <v>211</v>
      </c>
      <c r="B17094" t="s">
        <v>2287</v>
      </c>
      <c r="C17094" t="s">
        <v>2288</v>
      </c>
      <c r="D17094">
        <v>582020718579</v>
      </c>
      <c r="E17094">
        <v>1</v>
      </c>
      <c r="F17094">
        <v>0</v>
      </c>
      <c r="G17094">
        <v>0</v>
      </c>
      <c r="H17094">
        <v>7000000000</v>
      </c>
      <c r="I17094">
        <v>340000000</v>
      </c>
      <c r="J17094">
        <v>0</v>
      </c>
      <c r="M17094"/>
    </row>
    <row r="17095" spans="1:13" hidden="1" x14ac:dyDescent="0.25">
      <c r="A17095">
        <v>211</v>
      </c>
      <c r="B17095" t="s">
        <v>1072</v>
      </c>
      <c r="C17095" t="s">
        <v>1073</v>
      </c>
      <c r="D17095">
        <v>271820948431</v>
      </c>
      <c r="E17095">
        <v>1</v>
      </c>
      <c r="F17095">
        <v>0</v>
      </c>
      <c r="G17095">
        <v>0</v>
      </c>
      <c r="H17095">
        <v>250000000000</v>
      </c>
      <c r="I17095">
        <v>340000000</v>
      </c>
      <c r="J17095">
        <v>2.1999999999999999E-2</v>
      </c>
      <c r="M17095"/>
    </row>
    <row r="17096" spans="1:13" hidden="1" x14ac:dyDescent="0.25">
      <c r="A17096">
        <v>212</v>
      </c>
      <c r="B17096" t="s">
        <v>429</v>
      </c>
      <c r="C17096" t="s">
        <v>430</v>
      </c>
      <c r="D17096">
        <v>6273394305609</v>
      </c>
      <c r="E17096">
        <v>429946304</v>
      </c>
      <c r="F17096">
        <v>4407368928</v>
      </c>
      <c r="G17096">
        <v>3</v>
      </c>
      <c r="H17096">
        <v>810000000000</v>
      </c>
      <c r="I17096">
        <v>340000000</v>
      </c>
      <c r="J17096">
        <v>0.02</v>
      </c>
      <c r="M17096"/>
    </row>
    <row r="17097" spans="1:13" hidden="1" x14ac:dyDescent="0.25">
      <c r="A17097">
        <v>212</v>
      </c>
      <c r="B17097" t="s">
        <v>173</v>
      </c>
      <c r="C17097" t="s">
        <v>174</v>
      </c>
      <c r="D17097">
        <v>2086850090531</v>
      </c>
      <c r="E17097">
        <v>1</v>
      </c>
      <c r="F17097">
        <v>0</v>
      </c>
      <c r="G17097">
        <v>0</v>
      </c>
      <c r="H17097">
        <v>150000000000</v>
      </c>
      <c r="I17097">
        <v>340000000</v>
      </c>
      <c r="J17097">
        <v>0.02</v>
      </c>
      <c r="M17097"/>
    </row>
    <row r="17098" spans="1:13" hidden="1" x14ac:dyDescent="0.25">
      <c r="A17098">
        <v>212</v>
      </c>
      <c r="B17098" s="161" t="s">
        <v>1333</v>
      </c>
      <c r="C17098" t="s">
        <v>1334</v>
      </c>
      <c r="D17098">
        <v>23075827949</v>
      </c>
      <c r="E17098">
        <v>1</v>
      </c>
      <c r="F17098">
        <v>0</v>
      </c>
      <c r="G17098">
        <v>0</v>
      </c>
      <c r="H17098">
        <v>20000000000</v>
      </c>
      <c r="I17098">
        <v>340000000</v>
      </c>
      <c r="J17098">
        <v>0.01</v>
      </c>
      <c r="M17098"/>
    </row>
    <row r="17099" spans="1:13" hidden="1" x14ac:dyDescent="0.25">
      <c r="A17099">
        <v>220</v>
      </c>
      <c r="B17099" t="s">
        <v>1867</v>
      </c>
      <c r="C17099" t="s">
        <v>1868</v>
      </c>
      <c r="D17099">
        <v>275221960426</v>
      </c>
      <c r="E17099">
        <v>375834161</v>
      </c>
      <c r="F17099">
        <v>1158637900</v>
      </c>
      <c r="G17099">
        <v>1</v>
      </c>
      <c r="H17099">
        <v>100000000003</v>
      </c>
      <c r="I17099">
        <v>340000000</v>
      </c>
      <c r="J17099">
        <v>0.03</v>
      </c>
      <c r="M17099"/>
    </row>
    <row r="17100" spans="1:13" hidden="1" x14ac:dyDescent="0.25">
      <c r="A17100">
        <v>213</v>
      </c>
      <c r="B17100" t="s">
        <v>1072</v>
      </c>
      <c r="C17100" t="s">
        <v>1073</v>
      </c>
      <c r="D17100">
        <v>2607298864030</v>
      </c>
      <c r="E17100">
        <v>377955722</v>
      </c>
      <c r="F17100">
        <v>1687304370</v>
      </c>
      <c r="G17100">
        <v>1</v>
      </c>
      <c r="H17100">
        <v>250000000000</v>
      </c>
      <c r="I17100">
        <v>340000000</v>
      </c>
      <c r="J17100">
        <v>2.1999999999999999E-2</v>
      </c>
      <c r="M17100"/>
    </row>
    <row r="17101" spans="1:13" hidden="1" x14ac:dyDescent="0.25">
      <c r="A17101">
        <v>219</v>
      </c>
      <c r="B17101" t="s">
        <v>1072</v>
      </c>
      <c r="C17101" t="s">
        <v>1073</v>
      </c>
      <c r="D17101">
        <v>608036434946</v>
      </c>
      <c r="E17101">
        <v>346402047</v>
      </c>
      <c r="F17101">
        <v>1274007395</v>
      </c>
      <c r="G17101">
        <v>1</v>
      </c>
      <c r="H17101">
        <v>501000000000</v>
      </c>
      <c r="I17101">
        <v>340000000</v>
      </c>
      <c r="J17101">
        <v>5.0000000000000001E-3</v>
      </c>
      <c r="M17101"/>
    </row>
    <row r="17102" spans="1:13" hidden="1" x14ac:dyDescent="0.25">
      <c r="A17102">
        <v>214</v>
      </c>
      <c r="B17102" t="s">
        <v>2362</v>
      </c>
      <c r="C17102" t="s">
        <v>2363</v>
      </c>
      <c r="D17102">
        <v>263369347136</v>
      </c>
      <c r="E17102">
        <v>1</v>
      </c>
      <c r="F17102">
        <v>0</v>
      </c>
      <c r="G17102">
        <v>0</v>
      </c>
      <c r="H17102">
        <v>100000000000</v>
      </c>
      <c r="I17102">
        <v>340000000</v>
      </c>
      <c r="J17102">
        <v>4.2500000000000003E-2</v>
      </c>
      <c r="M17102"/>
    </row>
    <row r="17103" spans="1:13" hidden="1" x14ac:dyDescent="0.25">
      <c r="A17103">
        <v>214</v>
      </c>
      <c r="B17103" t="s">
        <v>1838</v>
      </c>
      <c r="C17103" t="s">
        <v>1839</v>
      </c>
      <c r="D17103">
        <v>1026522263408</v>
      </c>
      <c r="E17103">
        <v>1</v>
      </c>
      <c r="F17103">
        <v>0</v>
      </c>
      <c r="G17103">
        <v>0</v>
      </c>
      <c r="H17103">
        <v>50000000000</v>
      </c>
      <c r="I17103">
        <v>340000000</v>
      </c>
      <c r="J17103">
        <v>1.9E-2</v>
      </c>
      <c r="M17103"/>
    </row>
    <row r="17104" spans="1:13" x14ac:dyDescent="0.25">
      <c r="A17104">
        <v>224</v>
      </c>
      <c r="B17104" t="s">
        <v>667</v>
      </c>
      <c r="C17104" t="s">
        <v>668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 s="127">
        <v>0</v>
      </c>
    </row>
    <row r="17105" spans="1:13" hidden="1" x14ac:dyDescent="0.25">
      <c r="A17105">
        <v>222</v>
      </c>
      <c r="B17105" t="s">
        <v>2116</v>
      </c>
      <c r="C17105">
        <v>3301</v>
      </c>
      <c r="D17105">
        <v>75004604010</v>
      </c>
      <c r="E17105">
        <v>1</v>
      </c>
      <c r="F17105">
        <v>0</v>
      </c>
      <c r="G17105">
        <v>0</v>
      </c>
      <c r="H17105">
        <v>75000000000</v>
      </c>
      <c r="I17105">
        <v>340000000</v>
      </c>
      <c r="J17105">
        <v>0.02</v>
      </c>
      <c r="M17105"/>
    </row>
    <row r="17106" spans="1:13" hidden="1" x14ac:dyDescent="0.25">
      <c r="A17106">
        <v>215</v>
      </c>
      <c r="B17106" t="s">
        <v>1867</v>
      </c>
      <c r="C17106" t="s">
        <v>1868</v>
      </c>
      <c r="D17106">
        <v>273611488407</v>
      </c>
      <c r="E17106">
        <v>1</v>
      </c>
      <c r="F17106">
        <v>0</v>
      </c>
      <c r="G17106">
        <v>0</v>
      </c>
      <c r="H17106">
        <v>100000000003</v>
      </c>
      <c r="I17106">
        <v>340000000</v>
      </c>
      <c r="J17106">
        <v>0.03</v>
      </c>
      <c r="M17106"/>
    </row>
    <row r="17107" spans="1:13" hidden="1" x14ac:dyDescent="0.25">
      <c r="A17107">
        <v>217</v>
      </c>
      <c r="B17107" t="s">
        <v>2362</v>
      </c>
      <c r="C17107" t="s">
        <v>2363</v>
      </c>
      <c r="D17107">
        <v>0</v>
      </c>
      <c r="E17107">
        <v>0</v>
      </c>
      <c r="F17107">
        <v>0</v>
      </c>
      <c r="G17107">
        <v>0</v>
      </c>
      <c r="H17107">
        <v>100000000000</v>
      </c>
      <c r="I17107">
        <v>340000000</v>
      </c>
      <c r="J17107">
        <v>4.2500000000000003E-2</v>
      </c>
      <c r="M17107"/>
    </row>
    <row r="17108" spans="1:13" hidden="1" x14ac:dyDescent="0.25">
      <c r="A17108">
        <v>215</v>
      </c>
      <c r="B17108" t="s">
        <v>173</v>
      </c>
      <c r="C17108" t="s">
        <v>174</v>
      </c>
      <c r="D17108">
        <v>2225191872983</v>
      </c>
      <c r="E17108">
        <v>1</v>
      </c>
      <c r="F17108">
        <v>0</v>
      </c>
      <c r="G17108">
        <v>0</v>
      </c>
      <c r="H17108">
        <v>150000000000</v>
      </c>
      <c r="I17108">
        <v>340000000</v>
      </c>
      <c r="J17108">
        <v>0.02</v>
      </c>
      <c r="M17108"/>
    </row>
    <row r="17109" spans="1:13" hidden="1" x14ac:dyDescent="0.25">
      <c r="A17109">
        <v>220</v>
      </c>
      <c r="B17109" t="s">
        <v>2116</v>
      </c>
      <c r="C17109">
        <v>3301</v>
      </c>
      <c r="D17109">
        <v>75004604010</v>
      </c>
      <c r="E17109">
        <v>1</v>
      </c>
      <c r="F17109">
        <v>0</v>
      </c>
      <c r="G17109">
        <v>0</v>
      </c>
      <c r="H17109">
        <v>75000000000</v>
      </c>
      <c r="I17109">
        <v>340000000</v>
      </c>
      <c r="J17109">
        <v>0.02</v>
      </c>
      <c r="M17109"/>
    </row>
    <row r="17110" spans="1:13" hidden="1" x14ac:dyDescent="0.25">
      <c r="A17110">
        <v>218</v>
      </c>
      <c r="B17110" t="s">
        <v>1551</v>
      </c>
      <c r="C17110" t="s">
        <v>1328</v>
      </c>
      <c r="D17110">
        <v>516143871703</v>
      </c>
      <c r="E17110">
        <v>366224021</v>
      </c>
      <c r="F17110">
        <v>1284977074</v>
      </c>
      <c r="G17110">
        <v>1</v>
      </c>
      <c r="H17110">
        <v>100000000000</v>
      </c>
      <c r="I17110">
        <v>340000000</v>
      </c>
      <c r="J17110">
        <v>0.02</v>
      </c>
      <c r="M17110"/>
    </row>
    <row r="17111" spans="1:13" hidden="1" x14ac:dyDescent="0.25">
      <c r="A17111">
        <v>220</v>
      </c>
      <c r="B17111" t="s">
        <v>1551</v>
      </c>
      <c r="C17111" t="s">
        <v>1328</v>
      </c>
      <c r="D17111">
        <v>517883858056</v>
      </c>
      <c r="E17111">
        <v>1</v>
      </c>
      <c r="F17111">
        <v>0</v>
      </c>
      <c r="G17111">
        <v>0</v>
      </c>
      <c r="H17111">
        <v>100000000000</v>
      </c>
      <c r="I17111">
        <v>340000000</v>
      </c>
      <c r="J17111">
        <v>0.02</v>
      </c>
      <c r="M17111"/>
    </row>
    <row r="17112" spans="1:13" hidden="1" x14ac:dyDescent="0.25">
      <c r="A17112">
        <v>223</v>
      </c>
      <c r="B17112" t="s">
        <v>1838</v>
      </c>
      <c r="C17112" t="s">
        <v>1839</v>
      </c>
      <c r="D17112">
        <v>3059948832176</v>
      </c>
      <c r="E17112">
        <v>359967002</v>
      </c>
      <c r="F17112">
        <v>1030927854</v>
      </c>
      <c r="G17112">
        <v>1</v>
      </c>
      <c r="H17112">
        <v>50000000000</v>
      </c>
      <c r="I17112">
        <v>340000000</v>
      </c>
      <c r="J17112">
        <v>1.9E-2</v>
      </c>
      <c r="M17112"/>
    </row>
    <row r="17113" spans="1:13" hidden="1" x14ac:dyDescent="0.25">
      <c r="A17113">
        <v>215</v>
      </c>
      <c r="B17113" t="s">
        <v>1838</v>
      </c>
      <c r="C17113" t="s">
        <v>1839</v>
      </c>
      <c r="D17113">
        <v>1010070651825</v>
      </c>
      <c r="E17113">
        <v>368883700</v>
      </c>
      <c r="F17113">
        <v>1491311078</v>
      </c>
      <c r="G17113">
        <v>1</v>
      </c>
      <c r="H17113">
        <v>50000000000</v>
      </c>
      <c r="I17113">
        <v>340000000</v>
      </c>
      <c r="J17113">
        <v>1.9E-2</v>
      </c>
      <c r="M17113"/>
    </row>
    <row r="17114" spans="1:13" hidden="1" x14ac:dyDescent="0.25">
      <c r="A17114">
        <v>216</v>
      </c>
      <c r="B17114" t="s">
        <v>173</v>
      </c>
      <c r="C17114" t="s">
        <v>174</v>
      </c>
      <c r="D17114">
        <v>2138861826129</v>
      </c>
      <c r="E17114">
        <v>1</v>
      </c>
      <c r="F17114">
        <v>0</v>
      </c>
      <c r="G17114">
        <v>0</v>
      </c>
      <c r="H17114">
        <v>150000000000</v>
      </c>
      <c r="I17114">
        <v>340000000</v>
      </c>
      <c r="J17114">
        <v>0.02</v>
      </c>
      <c r="M17114"/>
    </row>
    <row r="17115" spans="1:13" x14ac:dyDescent="0.25">
      <c r="A17115">
        <v>224</v>
      </c>
      <c r="B17115" t="s">
        <v>1380</v>
      </c>
      <c r="C17115" t="s">
        <v>1381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 s="127">
        <v>0</v>
      </c>
    </row>
    <row r="17116" spans="1:13" hidden="1" x14ac:dyDescent="0.25">
      <c r="A17116">
        <v>214</v>
      </c>
      <c r="B17116" t="s">
        <v>173</v>
      </c>
      <c r="C17116" t="s">
        <v>174</v>
      </c>
      <c r="D17116">
        <v>2156345641631</v>
      </c>
      <c r="E17116">
        <v>372836705</v>
      </c>
      <c r="F17116">
        <v>1608998567</v>
      </c>
      <c r="G17116">
        <v>1</v>
      </c>
      <c r="H17116">
        <v>150000000000</v>
      </c>
      <c r="I17116">
        <v>340000000</v>
      </c>
      <c r="J17116">
        <v>0.02</v>
      </c>
      <c r="M17116"/>
    </row>
    <row r="17117" spans="1:13" hidden="1" x14ac:dyDescent="0.25">
      <c r="A17117">
        <v>216</v>
      </c>
      <c r="B17117" t="s">
        <v>435</v>
      </c>
      <c r="C17117" t="s">
        <v>436</v>
      </c>
      <c r="D17117">
        <v>2198449498327</v>
      </c>
      <c r="E17117">
        <v>369616841</v>
      </c>
      <c r="F17117">
        <v>1451225209</v>
      </c>
      <c r="G17117">
        <v>1</v>
      </c>
      <c r="H17117">
        <v>501000000000</v>
      </c>
      <c r="I17117">
        <v>340000000</v>
      </c>
      <c r="J17117">
        <v>0.02</v>
      </c>
      <c r="M17117"/>
    </row>
    <row r="17118" spans="1:13" hidden="1" x14ac:dyDescent="0.25">
      <c r="A17118">
        <v>217</v>
      </c>
      <c r="B17118" t="s">
        <v>1551</v>
      </c>
      <c r="C17118" t="s">
        <v>1328</v>
      </c>
      <c r="D17118">
        <v>516143871703</v>
      </c>
      <c r="E17118">
        <v>367999727</v>
      </c>
      <c r="F17118">
        <v>1371986633</v>
      </c>
      <c r="G17118">
        <v>1</v>
      </c>
      <c r="H17118">
        <v>100000000000</v>
      </c>
      <c r="I17118">
        <v>340000000</v>
      </c>
      <c r="J17118">
        <v>0.02</v>
      </c>
      <c r="M17118"/>
    </row>
    <row r="17119" spans="1:13" hidden="1" x14ac:dyDescent="0.25">
      <c r="A17119">
        <v>218</v>
      </c>
      <c r="B17119" t="s">
        <v>433</v>
      </c>
      <c r="C17119" t="s">
        <v>434</v>
      </c>
      <c r="D17119">
        <v>1466424888</v>
      </c>
      <c r="E17119">
        <v>1</v>
      </c>
      <c r="F17119">
        <v>0</v>
      </c>
      <c r="G17119">
        <v>0</v>
      </c>
      <c r="H17119">
        <v>27000000</v>
      </c>
      <c r="I17119">
        <v>340000000</v>
      </c>
      <c r="J17119">
        <v>5.0000000000000001E-3</v>
      </c>
      <c r="M17119"/>
    </row>
    <row r="17120" spans="1:13" hidden="1" x14ac:dyDescent="0.25">
      <c r="A17120">
        <v>218</v>
      </c>
      <c r="B17120" t="s">
        <v>1072</v>
      </c>
      <c r="C17120" t="s">
        <v>1073</v>
      </c>
      <c r="D17120">
        <v>606209651397</v>
      </c>
      <c r="E17120">
        <v>1</v>
      </c>
      <c r="F17120">
        <v>0</v>
      </c>
      <c r="G17120">
        <v>0</v>
      </c>
      <c r="H17120">
        <v>501000000000</v>
      </c>
      <c r="I17120">
        <v>340000000</v>
      </c>
      <c r="J17120">
        <v>5.0000000000000001E-3</v>
      </c>
      <c r="M17120"/>
    </row>
    <row r="17121" spans="1:13" hidden="1" x14ac:dyDescent="0.25">
      <c r="A17121">
        <v>221</v>
      </c>
      <c r="B17121" t="s">
        <v>431</v>
      </c>
      <c r="C17121" t="s">
        <v>432</v>
      </c>
      <c r="D17121">
        <v>221682604370423</v>
      </c>
      <c r="E17121">
        <v>5403313717</v>
      </c>
      <c r="F17121">
        <v>139602792491</v>
      </c>
      <c r="G17121">
        <v>102</v>
      </c>
      <c r="H17121">
        <v>1000000000</v>
      </c>
      <c r="I17121">
        <v>340000000</v>
      </c>
      <c r="J17121">
        <v>3.5000000000000003E-2</v>
      </c>
      <c r="M17121"/>
    </row>
    <row r="17122" spans="1:13" x14ac:dyDescent="0.25">
      <c r="A17122">
        <v>224</v>
      </c>
      <c r="B17122" t="s">
        <v>2240</v>
      </c>
      <c r="C17122" t="s">
        <v>2241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 s="127">
        <v>0</v>
      </c>
    </row>
    <row r="17123" spans="1:13" hidden="1" x14ac:dyDescent="0.25">
      <c r="A17123">
        <v>218</v>
      </c>
      <c r="B17123" t="s">
        <v>2116</v>
      </c>
      <c r="C17123">
        <v>3301</v>
      </c>
      <c r="D17123">
        <v>75004604010</v>
      </c>
      <c r="E17123">
        <v>1</v>
      </c>
      <c r="F17123">
        <v>0</v>
      </c>
      <c r="G17123">
        <v>0</v>
      </c>
      <c r="H17123">
        <v>75000000000</v>
      </c>
      <c r="I17123">
        <v>340000000</v>
      </c>
      <c r="J17123">
        <v>0.02</v>
      </c>
      <c r="M17123"/>
    </row>
    <row r="17124" spans="1:13" hidden="1" x14ac:dyDescent="0.25">
      <c r="A17124">
        <v>219</v>
      </c>
      <c r="B17124" t="s">
        <v>2287</v>
      </c>
      <c r="C17124" t="s">
        <v>2288</v>
      </c>
      <c r="D17124">
        <v>1553798816011</v>
      </c>
      <c r="E17124">
        <v>340000000</v>
      </c>
      <c r="F17124">
        <v>1280205038</v>
      </c>
      <c r="G17124">
        <v>1</v>
      </c>
      <c r="H17124">
        <v>0</v>
      </c>
      <c r="I17124">
        <v>340000000</v>
      </c>
      <c r="J17124">
        <v>0</v>
      </c>
      <c r="M17124"/>
    </row>
    <row r="17125" spans="1:13" hidden="1" x14ac:dyDescent="0.25">
      <c r="A17125">
        <v>219</v>
      </c>
      <c r="B17125" t="s">
        <v>1551</v>
      </c>
      <c r="C17125" t="s">
        <v>1328</v>
      </c>
      <c r="D17125">
        <v>516143871703</v>
      </c>
      <c r="E17125">
        <v>1</v>
      </c>
      <c r="F17125">
        <v>0</v>
      </c>
      <c r="G17125">
        <v>0</v>
      </c>
      <c r="H17125">
        <v>100000000000</v>
      </c>
      <c r="I17125">
        <v>340000000</v>
      </c>
      <c r="J17125">
        <v>0.02</v>
      </c>
      <c r="M17125"/>
    </row>
    <row r="17126" spans="1:13" hidden="1" x14ac:dyDescent="0.25">
      <c r="A17126">
        <v>220</v>
      </c>
      <c r="B17126" t="s">
        <v>2387</v>
      </c>
      <c r="C17126" t="s">
        <v>1804</v>
      </c>
      <c r="D17126">
        <v>1922091052743</v>
      </c>
      <c r="E17126">
        <v>1</v>
      </c>
      <c r="F17126">
        <v>0</v>
      </c>
      <c r="G17126">
        <v>0</v>
      </c>
      <c r="H17126">
        <v>60000000000</v>
      </c>
      <c r="I17126">
        <v>340000000</v>
      </c>
      <c r="J17126">
        <v>0.03</v>
      </c>
      <c r="M17126"/>
    </row>
    <row r="17127" spans="1:13" hidden="1" x14ac:dyDescent="0.25">
      <c r="A17127">
        <v>221</v>
      </c>
      <c r="B17127" t="s">
        <v>433</v>
      </c>
      <c r="C17127" t="s">
        <v>434</v>
      </c>
      <c r="D17127">
        <v>1466424888</v>
      </c>
      <c r="E17127">
        <v>1</v>
      </c>
      <c r="F17127">
        <v>0</v>
      </c>
      <c r="G17127">
        <v>0</v>
      </c>
      <c r="H17127">
        <v>27000000</v>
      </c>
      <c r="I17127">
        <v>340000000</v>
      </c>
      <c r="J17127">
        <v>5.0000000000000001E-3</v>
      </c>
      <c r="M17127"/>
    </row>
    <row r="17128" spans="1:13" hidden="1" x14ac:dyDescent="0.25">
      <c r="A17128">
        <v>220</v>
      </c>
      <c r="B17128" t="s">
        <v>433</v>
      </c>
      <c r="C17128" t="s">
        <v>434</v>
      </c>
      <c r="D17128">
        <v>1466424888</v>
      </c>
      <c r="E17128">
        <v>1</v>
      </c>
      <c r="F17128">
        <v>0</v>
      </c>
      <c r="G17128">
        <v>0</v>
      </c>
      <c r="H17128">
        <v>27000000</v>
      </c>
      <c r="I17128">
        <v>340000000</v>
      </c>
      <c r="J17128">
        <v>5.0000000000000001E-3</v>
      </c>
      <c r="M17128"/>
    </row>
    <row r="17129" spans="1:13" hidden="1" x14ac:dyDescent="0.25">
      <c r="A17129">
        <v>214</v>
      </c>
      <c r="B17129" t="s">
        <v>2091</v>
      </c>
      <c r="C17129">
        <v>0</v>
      </c>
      <c r="D17129">
        <v>2638137869799</v>
      </c>
      <c r="E17129">
        <v>372831622</v>
      </c>
      <c r="F17129">
        <v>1608749488</v>
      </c>
      <c r="G17129">
        <v>1</v>
      </c>
      <c r="H17129">
        <v>50000000000</v>
      </c>
      <c r="I17129">
        <v>340000000</v>
      </c>
      <c r="J17129">
        <v>0.02</v>
      </c>
      <c r="M17129"/>
    </row>
    <row r="17130" spans="1:13" hidden="1" x14ac:dyDescent="0.25">
      <c r="A17130">
        <v>214</v>
      </c>
      <c r="B17130" t="s">
        <v>1809</v>
      </c>
      <c r="C17130" t="s">
        <v>588</v>
      </c>
      <c r="D17130">
        <v>2332630954493</v>
      </c>
      <c r="E17130">
        <v>340000000</v>
      </c>
      <c r="F17130">
        <v>1641634009</v>
      </c>
      <c r="G17130">
        <v>1</v>
      </c>
      <c r="H17130">
        <v>70000000000</v>
      </c>
      <c r="I17130">
        <v>340000000</v>
      </c>
      <c r="J17130">
        <v>0</v>
      </c>
      <c r="M17130"/>
    </row>
    <row r="17131" spans="1:13" hidden="1" x14ac:dyDescent="0.25">
      <c r="A17131">
        <v>211</v>
      </c>
      <c r="B17131" t="s">
        <v>459</v>
      </c>
      <c r="C17131" t="s">
        <v>460</v>
      </c>
      <c r="D17131">
        <v>115475258098</v>
      </c>
      <c r="E17131">
        <v>1</v>
      </c>
      <c r="F17131">
        <v>0</v>
      </c>
      <c r="G17131">
        <v>0</v>
      </c>
      <c r="H17131">
        <v>500000000</v>
      </c>
      <c r="I17131">
        <v>340000000</v>
      </c>
      <c r="J17131">
        <v>0.02</v>
      </c>
      <c r="M17131"/>
    </row>
    <row r="17132" spans="1:13" hidden="1" x14ac:dyDescent="0.25">
      <c r="A17132">
        <v>212</v>
      </c>
      <c r="B17132" t="s">
        <v>2431</v>
      </c>
      <c r="C17132" t="s">
        <v>2432</v>
      </c>
      <c r="D17132">
        <v>1307385332444</v>
      </c>
      <c r="E17132">
        <v>1</v>
      </c>
      <c r="F17132">
        <v>0</v>
      </c>
      <c r="G17132">
        <v>0</v>
      </c>
      <c r="H17132">
        <v>100000000000</v>
      </c>
      <c r="I17132">
        <v>340000000</v>
      </c>
      <c r="J17132">
        <v>0.02</v>
      </c>
      <c r="M17132"/>
    </row>
    <row r="17133" spans="1:13" hidden="1" x14ac:dyDescent="0.25">
      <c r="A17133">
        <v>212</v>
      </c>
      <c r="B17133" t="s">
        <v>453</v>
      </c>
      <c r="C17133" t="s">
        <v>454</v>
      </c>
      <c r="D17133">
        <v>9392114767</v>
      </c>
      <c r="E17133">
        <v>1</v>
      </c>
      <c r="F17133">
        <v>0</v>
      </c>
      <c r="G17133">
        <v>0</v>
      </c>
      <c r="H17133">
        <v>5000000000</v>
      </c>
      <c r="I17133">
        <v>340000000</v>
      </c>
      <c r="J17133">
        <v>0.01</v>
      </c>
      <c r="M17133"/>
    </row>
    <row r="17134" spans="1:13" hidden="1" x14ac:dyDescent="0.25">
      <c r="A17134">
        <v>213</v>
      </c>
      <c r="B17134" t="s">
        <v>441</v>
      </c>
      <c r="C17134" t="s">
        <v>442</v>
      </c>
      <c r="D17134">
        <v>2683870326872</v>
      </c>
      <c r="E17134">
        <v>391575117</v>
      </c>
      <c r="F17134">
        <v>1673345194</v>
      </c>
      <c r="G17134">
        <v>1</v>
      </c>
      <c r="H17134">
        <v>115000000000</v>
      </c>
      <c r="I17134">
        <v>340000000</v>
      </c>
      <c r="J17134">
        <v>2.9899999999999999E-2</v>
      </c>
      <c r="M17134"/>
    </row>
    <row r="17135" spans="1:13" hidden="1" x14ac:dyDescent="0.25">
      <c r="A17135">
        <v>213</v>
      </c>
      <c r="B17135" t="s">
        <v>812</v>
      </c>
      <c r="C17135" t="s">
        <v>813</v>
      </c>
      <c r="D17135">
        <v>7984213770</v>
      </c>
      <c r="E17135">
        <v>1</v>
      </c>
      <c r="F17135">
        <v>0</v>
      </c>
      <c r="G17135">
        <v>0</v>
      </c>
      <c r="H17135">
        <v>30000000000</v>
      </c>
      <c r="I17135">
        <v>340000000</v>
      </c>
      <c r="J17135">
        <v>0.01</v>
      </c>
      <c r="M17135"/>
    </row>
    <row r="17136" spans="1:13" hidden="1" x14ac:dyDescent="0.25">
      <c r="A17136">
        <v>217</v>
      </c>
      <c r="B17136" t="s">
        <v>280</v>
      </c>
      <c r="C17136" t="s">
        <v>281</v>
      </c>
      <c r="D17136">
        <v>652450206378</v>
      </c>
      <c r="E17136">
        <v>1</v>
      </c>
      <c r="F17136">
        <v>0</v>
      </c>
      <c r="G17136">
        <v>0</v>
      </c>
      <c r="H17136">
        <v>50000000000</v>
      </c>
      <c r="I17136">
        <v>340000000</v>
      </c>
      <c r="J17136">
        <v>0.02</v>
      </c>
      <c r="M17136"/>
    </row>
    <row r="17137" spans="1:13" hidden="1" x14ac:dyDescent="0.25">
      <c r="A17137">
        <v>219</v>
      </c>
      <c r="B17137" t="s">
        <v>355</v>
      </c>
      <c r="C17137" t="s">
        <v>356</v>
      </c>
      <c r="D17137">
        <v>108581948033308</v>
      </c>
      <c r="E17137">
        <v>1681411448</v>
      </c>
      <c r="F17137">
        <v>69632739278</v>
      </c>
      <c r="G17137">
        <v>44</v>
      </c>
      <c r="H17137">
        <v>250000000000</v>
      </c>
      <c r="I17137">
        <v>340000000</v>
      </c>
      <c r="J17137">
        <v>1.89E-2</v>
      </c>
      <c r="M17137"/>
    </row>
    <row r="17138" spans="1:13" hidden="1" x14ac:dyDescent="0.25">
      <c r="A17138">
        <v>217</v>
      </c>
      <c r="B17138" t="s">
        <v>453</v>
      </c>
      <c r="C17138" t="s">
        <v>454</v>
      </c>
      <c r="D17138">
        <v>7555585777</v>
      </c>
      <c r="E17138">
        <v>1</v>
      </c>
      <c r="F17138">
        <v>0</v>
      </c>
      <c r="G17138">
        <v>0</v>
      </c>
      <c r="H17138">
        <v>5000000000</v>
      </c>
      <c r="I17138">
        <v>340000000</v>
      </c>
      <c r="J17138">
        <v>0.01</v>
      </c>
      <c r="M17138"/>
    </row>
    <row r="17139" spans="1:13" hidden="1" x14ac:dyDescent="0.25">
      <c r="A17139">
        <v>218</v>
      </c>
      <c r="B17139" t="s">
        <v>439</v>
      </c>
      <c r="C17139" t="s">
        <v>440</v>
      </c>
      <c r="D17139">
        <v>424237278052</v>
      </c>
      <c r="E17139">
        <v>1</v>
      </c>
      <c r="F17139">
        <v>0</v>
      </c>
      <c r="G17139">
        <v>0</v>
      </c>
      <c r="H17139">
        <v>100000000</v>
      </c>
      <c r="I17139">
        <v>340000000</v>
      </c>
      <c r="J17139">
        <v>0.03</v>
      </c>
      <c r="M17139"/>
    </row>
    <row r="17140" spans="1:13" hidden="1" x14ac:dyDescent="0.25">
      <c r="A17140">
        <v>218</v>
      </c>
      <c r="B17140" t="s">
        <v>250</v>
      </c>
      <c r="C17140" t="s">
        <v>251</v>
      </c>
      <c r="D17140">
        <v>349889055895</v>
      </c>
      <c r="E17140">
        <v>1</v>
      </c>
      <c r="F17140">
        <v>0</v>
      </c>
      <c r="G17140">
        <v>0</v>
      </c>
      <c r="H17140">
        <v>133700000000</v>
      </c>
      <c r="I17140">
        <v>340000000</v>
      </c>
      <c r="J17140">
        <v>8.9999999999999993E-3</v>
      </c>
      <c r="M17140"/>
    </row>
    <row r="17141" spans="1:13" hidden="1" x14ac:dyDescent="0.25">
      <c r="A17141">
        <v>220</v>
      </c>
      <c r="B17141" t="s">
        <v>2431</v>
      </c>
      <c r="C17141" t="s">
        <v>2432</v>
      </c>
      <c r="D17141">
        <v>1334148091954</v>
      </c>
      <c r="E17141">
        <v>363890689</v>
      </c>
      <c r="F17141">
        <v>1170643794</v>
      </c>
      <c r="G17141">
        <v>1</v>
      </c>
      <c r="H17141">
        <v>100000000000</v>
      </c>
      <c r="I17141">
        <v>340000000</v>
      </c>
      <c r="J17141">
        <v>0.02</v>
      </c>
      <c r="M17141"/>
    </row>
    <row r="17142" spans="1:13" hidden="1" x14ac:dyDescent="0.25">
      <c r="A17142">
        <v>215</v>
      </c>
      <c r="B17142" t="s">
        <v>2431</v>
      </c>
      <c r="C17142" t="s">
        <v>2432</v>
      </c>
      <c r="D17142">
        <v>1338513683718</v>
      </c>
      <c r="E17142">
        <v>1</v>
      </c>
      <c r="F17142">
        <v>0</v>
      </c>
      <c r="G17142">
        <v>0</v>
      </c>
      <c r="H17142">
        <v>100000000000</v>
      </c>
      <c r="I17142">
        <v>340000000</v>
      </c>
      <c r="J17142">
        <v>0.02</v>
      </c>
      <c r="M17142"/>
    </row>
    <row r="17143" spans="1:13" x14ac:dyDescent="0.25">
      <c r="A17143">
        <v>224</v>
      </c>
      <c r="B17143" t="s">
        <v>1197</v>
      </c>
      <c r="C17143" t="s">
        <v>1198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 s="127">
        <v>0</v>
      </c>
    </row>
    <row r="17144" spans="1:13" hidden="1" x14ac:dyDescent="0.25">
      <c r="A17144">
        <v>216</v>
      </c>
      <c r="B17144" t="s">
        <v>455</v>
      </c>
      <c r="C17144" t="s">
        <v>456</v>
      </c>
      <c r="D17144">
        <v>59574762565</v>
      </c>
      <c r="E17144">
        <v>1</v>
      </c>
      <c r="F17144">
        <v>0</v>
      </c>
      <c r="G17144">
        <v>0</v>
      </c>
      <c r="H17144">
        <v>1000000000</v>
      </c>
      <c r="I17144">
        <v>340000000</v>
      </c>
      <c r="J17144">
        <v>0.01</v>
      </c>
      <c r="M17144"/>
    </row>
    <row r="17145" spans="1:13" hidden="1" x14ac:dyDescent="0.25">
      <c r="A17145">
        <v>218</v>
      </c>
      <c r="B17145" t="s">
        <v>2431</v>
      </c>
      <c r="C17145" t="s">
        <v>2432</v>
      </c>
      <c r="D17145">
        <v>1334148091954</v>
      </c>
      <c r="E17145">
        <v>1</v>
      </c>
      <c r="F17145">
        <v>0</v>
      </c>
      <c r="G17145">
        <v>0</v>
      </c>
      <c r="H17145">
        <v>100000000000</v>
      </c>
      <c r="I17145">
        <v>340000000</v>
      </c>
      <c r="J17145">
        <v>0.02</v>
      </c>
      <c r="M17145"/>
    </row>
    <row r="17146" spans="1:13" hidden="1" x14ac:dyDescent="0.25">
      <c r="A17146">
        <v>213</v>
      </c>
      <c r="B17146" t="s">
        <v>453</v>
      </c>
      <c r="C17146" t="s">
        <v>454</v>
      </c>
      <c r="D17146">
        <v>18568041379</v>
      </c>
      <c r="E17146">
        <v>1</v>
      </c>
      <c r="F17146">
        <v>0</v>
      </c>
      <c r="G17146">
        <v>0</v>
      </c>
      <c r="H17146">
        <v>5000000000</v>
      </c>
      <c r="I17146">
        <v>340000000</v>
      </c>
      <c r="J17146">
        <v>0.01</v>
      </c>
      <c r="M17146"/>
    </row>
    <row r="17147" spans="1:13" hidden="1" x14ac:dyDescent="0.25">
      <c r="A17147">
        <v>216</v>
      </c>
      <c r="B17147" t="s">
        <v>250</v>
      </c>
      <c r="C17147" t="s">
        <v>251</v>
      </c>
      <c r="D17147">
        <v>349889055895</v>
      </c>
      <c r="E17147">
        <v>1</v>
      </c>
      <c r="F17147">
        <v>0</v>
      </c>
      <c r="G17147">
        <v>0</v>
      </c>
      <c r="H17147">
        <v>133700000000</v>
      </c>
      <c r="I17147">
        <v>340000000</v>
      </c>
      <c r="J17147">
        <v>8.9999999999999993E-3</v>
      </c>
      <c r="M17147"/>
    </row>
    <row r="17148" spans="1:13" hidden="1" x14ac:dyDescent="0.25">
      <c r="A17148">
        <v>218</v>
      </c>
      <c r="B17148" t="s">
        <v>455</v>
      </c>
      <c r="C17148" t="s">
        <v>456</v>
      </c>
      <c r="D17148">
        <v>57675083572</v>
      </c>
      <c r="E17148">
        <v>1</v>
      </c>
      <c r="F17148">
        <v>0</v>
      </c>
      <c r="G17148">
        <v>0</v>
      </c>
      <c r="H17148">
        <v>1000000000</v>
      </c>
      <c r="I17148">
        <v>340000000</v>
      </c>
      <c r="J17148">
        <v>0.01</v>
      </c>
      <c r="M17148"/>
    </row>
    <row r="17149" spans="1:13" hidden="1" x14ac:dyDescent="0.25">
      <c r="A17149">
        <v>220</v>
      </c>
      <c r="B17149" t="s">
        <v>1681</v>
      </c>
      <c r="C17149" t="s">
        <v>1682</v>
      </c>
      <c r="D17149">
        <v>302243694388</v>
      </c>
      <c r="E17149">
        <v>1</v>
      </c>
      <c r="F17149">
        <v>0</v>
      </c>
      <c r="G17149">
        <v>0</v>
      </c>
      <c r="H17149">
        <v>400000000</v>
      </c>
      <c r="I17149">
        <v>340000000</v>
      </c>
      <c r="J17149">
        <v>0</v>
      </c>
      <c r="M17149"/>
    </row>
    <row r="17150" spans="1:13" hidden="1" x14ac:dyDescent="0.25">
      <c r="A17150">
        <v>213</v>
      </c>
      <c r="B17150" t="s">
        <v>459</v>
      </c>
      <c r="C17150" t="s">
        <v>460</v>
      </c>
      <c r="D17150">
        <v>137183724021</v>
      </c>
      <c r="E17150">
        <v>1</v>
      </c>
      <c r="F17150">
        <v>0</v>
      </c>
      <c r="G17150">
        <v>0</v>
      </c>
      <c r="H17150">
        <v>500000000</v>
      </c>
      <c r="I17150">
        <v>340000000</v>
      </c>
      <c r="J17150">
        <v>0.02</v>
      </c>
      <c r="M17150"/>
    </row>
    <row r="17151" spans="1:13" hidden="1" x14ac:dyDescent="0.25">
      <c r="A17151">
        <v>214</v>
      </c>
      <c r="B17151" t="s">
        <v>250</v>
      </c>
      <c r="C17151" t="s">
        <v>251</v>
      </c>
      <c r="D17151">
        <v>380574845970</v>
      </c>
      <c r="E17151">
        <v>1</v>
      </c>
      <c r="F17151">
        <v>0</v>
      </c>
      <c r="G17151">
        <v>0</v>
      </c>
      <c r="H17151">
        <v>133700000000</v>
      </c>
      <c r="I17151">
        <v>340000000</v>
      </c>
      <c r="J17151">
        <v>8.9999999999999993E-3</v>
      </c>
      <c r="M17151"/>
    </row>
    <row r="17152" spans="1:13" hidden="1" x14ac:dyDescent="0.25">
      <c r="A17152">
        <v>221</v>
      </c>
      <c r="B17152" t="s">
        <v>355</v>
      </c>
      <c r="C17152" t="s">
        <v>356</v>
      </c>
      <c r="D17152">
        <v>107088854358666</v>
      </c>
      <c r="E17152">
        <v>1985691682</v>
      </c>
      <c r="F17152">
        <v>85427942291</v>
      </c>
      <c r="G17152">
        <v>59</v>
      </c>
      <c r="H17152">
        <v>250000000000</v>
      </c>
      <c r="I17152">
        <v>340000000</v>
      </c>
      <c r="J17152">
        <v>1.89E-2</v>
      </c>
      <c r="M17152"/>
    </row>
    <row r="17153" spans="1:13" x14ac:dyDescent="0.25">
      <c r="A17153">
        <v>224</v>
      </c>
      <c r="B17153" t="s">
        <v>446</v>
      </c>
      <c r="D17153">
        <v>0</v>
      </c>
      <c r="E17153">
        <v>0</v>
      </c>
      <c r="F17153">
        <v>0</v>
      </c>
      <c r="G17153">
        <v>1711</v>
      </c>
      <c r="H17153">
        <v>0</v>
      </c>
      <c r="I17153">
        <v>0</v>
      </c>
      <c r="J17153" s="127">
        <v>0</v>
      </c>
    </row>
    <row r="17154" spans="1:13" hidden="1" x14ac:dyDescent="0.25">
      <c r="A17154">
        <v>220</v>
      </c>
      <c r="B17154" t="s">
        <v>1014</v>
      </c>
      <c r="C17154" t="s">
        <v>1015</v>
      </c>
      <c r="D17154">
        <v>1087461798</v>
      </c>
      <c r="E17154">
        <v>1</v>
      </c>
      <c r="F17154">
        <v>0</v>
      </c>
      <c r="G17154">
        <v>0</v>
      </c>
      <c r="H17154">
        <v>500000000</v>
      </c>
      <c r="I17154">
        <v>350000000</v>
      </c>
      <c r="J17154">
        <v>0.02</v>
      </c>
      <c r="M17154"/>
    </row>
    <row r="17155" spans="1:13" hidden="1" x14ac:dyDescent="0.25">
      <c r="A17155">
        <v>217</v>
      </c>
      <c r="B17155" t="s">
        <v>437</v>
      </c>
      <c r="C17155" t="s">
        <v>438</v>
      </c>
      <c r="D17155">
        <v>6922108641793</v>
      </c>
      <c r="E17155">
        <v>399687393</v>
      </c>
      <c r="F17155">
        <v>3081754372</v>
      </c>
      <c r="G17155">
        <v>2</v>
      </c>
      <c r="H17155">
        <v>402000000000</v>
      </c>
      <c r="I17155">
        <v>340000000</v>
      </c>
      <c r="J17155">
        <v>1.9E-2</v>
      </c>
      <c r="M17155"/>
    </row>
    <row r="17156" spans="1:13" hidden="1" x14ac:dyDescent="0.25">
      <c r="A17156">
        <v>217</v>
      </c>
      <c r="B17156" t="s">
        <v>1014</v>
      </c>
      <c r="C17156" t="s">
        <v>1015</v>
      </c>
      <c r="D17156">
        <v>20451703692</v>
      </c>
      <c r="E17156">
        <v>1</v>
      </c>
      <c r="F17156">
        <v>0</v>
      </c>
      <c r="G17156">
        <v>0</v>
      </c>
      <c r="H17156">
        <v>500000000</v>
      </c>
      <c r="I17156">
        <v>350000000</v>
      </c>
      <c r="J17156">
        <v>0.02</v>
      </c>
      <c r="M17156"/>
    </row>
    <row r="17157" spans="1:13" hidden="1" x14ac:dyDescent="0.25">
      <c r="A17157">
        <v>217</v>
      </c>
      <c r="B17157" t="s">
        <v>2388</v>
      </c>
      <c r="C17157" t="s">
        <v>2389</v>
      </c>
      <c r="D17157">
        <v>6914235439067</v>
      </c>
      <c r="E17157">
        <v>340000000</v>
      </c>
      <c r="F17157">
        <v>4880447228</v>
      </c>
      <c r="G17157">
        <v>3</v>
      </c>
      <c r="H17157">
        <v>150000000000</v>
      </c>
      <c r="I17157">
        <v>340000000</v>
      </c>
      <c r="J17157">
        <v>0</v>
      </c>
      <c r="M17157"/>
    </row>
    <row r="17158" spans="1:13" x14ac:dyDescent="0.25">
      <c r="A17158">
        <v>224</v>
      </c>
      <c r="B17158" t="s">
        <v>420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 s="127">
        <v>0</v>
      </c>
    </row>
    <row r="17159" spans="1:13" hidden="1" x14ac:dyDescent="0.25">
      <c r="A17159">
        <v>217</v>
      </c>
      <c r="B17159" t="s">
        <v>2077</v>
      </c>
      <c r="C17159" t="s">
        <v>2078</v>
      </c>
      <c r="D17159">
        <v>43446896648</v>
      </c>
      <c r="E17159">
        <v>1</v>
      </c>
      <c r="F17159">
        <v>0</v>
      </c>
      <c r="G17159">
        <v>0</v>
      </c>
      <c r="H17159">
        <v>20000000000</v>
      </c>
      <c r="I17159">
        <v>340000000</v>
      </c>
      <c r="J17159">
        <v>8.9999999999999993E-3</v>
      </c>
      <c r="M17159"/>
    </row>
    <row r="17160" spans="1:13" hidden="1" x14ac:dyDescent="0.25">
      <c r="A17160">
        <v>218</v>
      </c>
      <c r="B17160" t="s">
        <v>459</v>
      </c>
      <c r="C17160" t="s">
        <v>460</v>
      </c>
      <c r="D17160">
        <v>41048011140</v>
      </c>
      <c r="E17160">
        <v>1</v>
      </c>
      <c r="F17160">
        <v>0</v>
      </c>
      <c r="G17160">
        <v>0</v>
      </c>
      <c r="H17160">
        <v>500000000</v>
      </c>
      <c r="I17160">
        <v>340000000</v>
      </c>
      <c r="J17160">
        <v>0.02</v>
      </c>
      <c r="M17160"/>
    </row>
    <row r="17161" spans="1:13" hidden="1" x14ac:dyDescent="0.25">
      <c r="A17161">
        <v>218</v>
      </c>
      <c r="B17161" t="s">
        <v>280</v>
      </c>
      <c r="C17161" t="s">
        <v>281</v>
      </c>
      <c r="D17161">
        <v>1765390706109</v>
      </c>
      <c r="E17161">
        <v>1</v>
      </c>
      <c r="F17161">
        <v>0</v>
      </c>
      <c r="G17161">
        <v>0</v>
      </c>
      <c r="H17161">
        <v>50000000000</v>
      </c>
      <c r="I17161">
        <v>340000000</v>
      </c>
      <c r="J17161">
        <v>0.02</v>
      </c>
      <c r="M17161"/>
    </row>
    <row r="17162" spans="1:13" hidden="1" x14ac:dyDescent="0.25">
      <c r="A17162">
        <v>220</v>
      </c>
      <c r="B17162" t="s">
        <v>459</v>
      </c>
      <c r="C17162" t="s">
        <v>460</v>
      </c>
      <c r="D17162">
        <v>26048793975</v>
      </c>
      <c r="E17162">
        <v>1</v>
      </c>
      <c r="F17162">
        <v>0</v>
      </c>
      <c r="G17162">
        <v>0</v>
      </c>
      <c r="H17162">
        <v>500000000</v>
      </c>
      <c r="I17162">
        <v>340000000</v>
      </c>
      <c r="J17162">
        <v>0.02</v>
      </c>
      <c r="M17162"/>
    </row>
    <row r="17163" spans="1:13" hidden="1" x14ac:dyDescent="0.25">
      <c r="A17163">
        <v>219</v>
      </c>
      <c r="B17163" t="s">
        <v>2388</v>
      </c>
      <c r="C17163" t="s">
        <v>2389</v>
      </c>
      <c r="D17163">
        <v>8438475408730</v>
      </c>
      <c r="E17163">
        <v>340000000</v>
      </c>
      <c r="F17163">
        <v>6142168950</v>
      </c>
      <c r="G17163">
        <v>4</v>
      </c>
      <c r="H17163">
        <v>150000000000</v>
      </c>
      <c r="I17163">
        <v>340000000</v>
      </c>
      <c r="J17163">
        <v>0</v>
      </c>
      <c r="M17163"/>
    </row>
    <row r="17164" spans="1:13" hidden="1" x14ac:dyDescent="0.25">
      <c r="A17164">
        <v>223</v>
      </c>
      <c r="B17164" t="s">
        <v>812</v>
      </c>
      <c r="C17164" t="s">
        <v>813</v>
      </c>
      <c r="D17164">
        <v>1302206447753</v>
      </c>
      <c r="E17164">
        <v>1</v>
      </c>
      <c r="F17164">
        <v>0</v>
      </c>
      <c r="G17164">
        <v>0</v>
      </c>
      <c r="H17164">
        <v>30000000000</v>
      </c>
      <c r="I17164">
        <v>340000000</v>
      </c>
      <c r="J17164">
        <v>0.01</v>
      </c>
      <c r="M17164"/>
    </row>
    <row r="17165" spans="1:13" hidden="1" x14ac:dyDescent="0.25">
      <c r="A17165">
        <v>219</v>
      </c>
      <c r="B17165" t="s">
        <v>437</v>
      </c>
      <c r="C17165" t="s">
        <v>438</v>
      </c>
      <c r="D17165">
        <v>7880330029657</v>
      </c>
      <c r="E17165">
        <v>425941518</v>
      </c>
      <c r="F17165">
        <v>4437296273</v>
      </c>
      <c r="G17165">
        <v>3</v>
      </c>
      <c r="H17165">
        <v>402000000000</v>
      </c>
      <c r="I17165">
        <v>340000000</v>
      </c>
      <c r="J17165">
        <v>1.9E-2</v>
      </c>
      <c r="M17165"/>
    </row>
    <row r="17166" spans="1:13" x14ac:dyDescent="0.25">
      <c r="A17166">
        <v>224</v>
      </c>
      <c r="B17166" t="s">
        <v>1756</v>
      </c>
      <c r="C17166" t="s">
        <v>1757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 s="127">
        <v>0</v>
      </c>
    </row>
    <row r="17167" spans="1:13" hidden="1" x14ac:dyDescent="0.25">
      <c r="A17167">
        <v>220</v>
      </c>
      <c r="B17167" t="s">
        <v>439</v>
      </c>
      <c r="C17167" t="s">
        <v>440</v>
      </c>
      <c r="D17167">
        <v>598778027638</v>
      </c>
      <c r="E17167">
        <v>375836645</v>
      </c>
      <c r="F17167">
        <v>1158718203</v>
      </c>
      <c r="G17167">
        <v>1</v>
      </c>
      <c r="H17167">
        <v>130185000000</v>
      </c>
      <c r="I17167">
        <v>340000000</v>
      </c>
      <c r="J17167">
        <v>0.03</v>
      </c>
      <c r="M17167"/>
    </row>
    <row r="17168" spans="1:13" hidden="1" x14ac:dyDescent="0.25">
      <c r="A17168">
        <v>220</v>
      </c>
      <c r="B17168" t="s">
        <v>2077</v>
      </c>
      <c r="C17168" t="s">
        <v>2078</v>
      </c>
      <c r="D17168">
        <v>43446896648</v>
      </c>
      <c r="E17168">
        <v>1</v>
      </c>
      <c r="F17168">
        <v>0</v>
      </c>
      <c r="G17168">
        <v>0</v>
      </c>
      <c r="H17168">
        <v>20000000000</v>
      </c>
      <c r="I17168">
        <v>340000000</v>
      </c>
      <c r="J17168">
        <v>8.9999999999999993E-3</v>
      </c>
      <c r="M17168"/>
    </row>
    <row r="17169" spans="1:13" hidden="1" x14ac:dyDescent="0.25">
      <c r="A17169">
        <v>221</v>
      </c>
      <c r="B17169" t="s">
        <v>812</v>
      </c>
      <c r="C17169" t="s">
        <v>813</v>
      </c>
      <c r="D17169">
        <v>1300586175679</v>
      </c>
      <c r="E17169">
        <v>1</v>
      </c>
      <c r="F17169">
        <v>0</v>
      </c>
      <c r="G17169">
        <v>0</v>
      </c>
      <c r="H17169">
        <v>30000000000</v>
      </c>
      <c r="I17169">
        <v>340000000</v>
      </c>
      <c r="J17169">
        <v>0.01</v>
      </c>
      <c r="M17169"/>
    </row>
    <row r="17170" spans="1:13" hidden="1" x14ac:dyDescent="0.25">
      <c r="A17170">
        <v>211</v>
      </c>
      <c r="B17170" t="s">
        <v>1649</v>
      </c>
      <c r="C17170" t="s">
        <v>1650</v>
      </c>
      <c r="D17170">
        <v>56857014436350</v>
      </c>
      <c r="E17170">
        <v>1210844033</v>
      </c>
      <c r="F17170">
        <v>42671357629</v>
      </c>
      <c r="G17170">
        <v>7</v>
      </c>
      <c r="H17170">
        <v>200000000000</v>
      </c>
      <c r="I17170">
        <v>340000000</v>
      </c>
      <c r="J17170">
        <v>0.02</v>
      </c>
      <c r="M17170"/>
    </row>
    <row r="17171" spans="1:13" hidden="1" x14ac:dyDescent="0.25">
      <c r="A17171">
        <v>211</v>
      </c>
      <c r="B17171" t="s">
        <v>513</v>
      </c>
      <c r="C17171" t="s">
        <v>514</v>
      </c>
      <c r="D17171">
        <v>16443101640250</v>
      </c>
      <c r="E17171">
        <v>587467684</v>
      </c>
      <c r="F17171">
        <v>12125916563</v>
      </c>
      <c r="G17171">
        <v>1</v>
      </c>
      <c r="H17171">
        <v>1600000000000</v>
      </c>
      <c r="I17171">
        <v>340000000</v>
      </c>
      <c r="J17171">
        <v>0.02</v>
      </c>
      <c r="M17171"/>
    </row>
    <row r="17172" spans="1:13" hidden="1" x14ac:dyDescent="0.25">
      <c r="A17172">
        <v>211</v>
      </c>
      <c r="B17172" t="s">
        <v>697</v>
      </c>
      <c r="C17172" t="s">
        <v>698</v>
      </c>
      <c r="D17172">
        <v>616258135743</v>
      </c>
      <c r="E17172">
        <v>344608006</v>
      </c>
      <c r="F17172">
        <v>130921600</v>
      </c>
      <c r="G17172">
        <v>1</v>
      </c>
      <c r="H17172">
        <v>60000000000</v>
      </c>
      <c r="I17172">
        <v>340000000</v>
      </c>
      <c r="J17172">
        <v>3.4000000000000002E-2</v>
      </c>
      <c r="M17172"/>
    </row>
    <row r="17173" spans="1:13" hidden="1" x14ac:dyDescent="0.25">
      <c r="A17173">
        <v>212</v>
      </c>
      <c r="B17173" t="s">
        <v>511</v>
      </c>
      <c r="C17173" t="s">
        <v>512</v>
      </c>
      <c r="D17173">
        <v>1700897680780</v>
      </c>
      <c r="E17173">
        <v>1</v>
      </c>
      <c r="F17173">
        <v>0</v>
      </c>
      <c r="G17173">
        <v>0</v>
      </c>
      <c r="H17173">
        <v>252000000000</v>
      </c>
      <c r="I17173">
        <v>340000000</v>
      </c>
      <c r="J17173">
        <v>0.01</v>
      </c>
      <c r="M17173"/>
    </row>
    <row r="17174" spans="1:13" hidden="1" x14ac:dyDescent="0.25">
      <c r="A17174">
        <v>212</v>
      </c>
      <c r="B17174" t="s">
        <v>2551</v>
      </c>
      <c r="C17174" t="s">
        <v>2552</v>
      </c>
      <c r="D17174">
        <v>88619832953071</v>
      </c>
      <c r="E17174">
        <v>1695807302</v>
      </c>
      <c r="F17174">
        <v>66601820619</v>
      </c>
      <c r="G17174">
        <v>31</v>
      </c>
      <c r="H17174">
        <v>340000000000</v>
      </c>
      <c r="I17174">
        <v>475000000</v>
      </c>
      <c r="J17174">
        <v>1.7999999999999999E-2</v>
      </c>
      <c r="M17174"/>
    </row>
    <row r="17175" spans="1:13" hidden="1" x14ac:dyDescent="0.25">
      <c r="A17175">
        <v>223</v>
      </c>
      <c r="B17175" t="s">
        <v>697</v>
      </c>
      <c r="C17175" t="s">
        <v>698</v>
      </c>
      <c r="D17175">
        <v>616765061940</v>
      </c>
      <c r="E17175">
        <v>1</v>
      </c>
      <c r="F17175">
        <v>0</v>
      </c>
      <c r="G17175">
        <v>0</v>
      </c>
      <c r="H17175">
        <v>60000000000</v>
      </c>
      <c r="I17175">
        <v>340000000</v>
      </c>
      <c r="J17175">
        <v>1.4999999999999999E-2</v>
      </c>
      <c r="M17175"/>
    </row>
    <row r="17176" spans="1:13" hidden="1" x14ac:dyDescent="0.25">
      <c r="A17176">
        <v>219</v>
      </c>
      <c r="B17176" t="s">
        <v>474</v>
      </c>
      <c r="C17176" t="s">
        <v>475</v>
      </c>
      <c r="D17176">
        <v>114249837129215</v>
      </c>
      <c r="E17176">
        <v>6466195065</v>
      </c>
      <c r="F17176">
        <v>81390877304</v>
      </c>
      <c r="G17176">
        <v>54</v>
      </c>
      <c r="H17176">
        <v>3000000000000</v>
      </c>
      <c r="I17176">
        <v>340000000</v>
      </c>
      <c r="J17176">
        <v>7.0000000000000007E-2</v>
      </c>
      <c r="M17176"/>
    </row>
    <row r="17177" spans="1:13" hidden="1" x14ac:dyDescent="0.25">
      <c r="A17177">
        <v>219</v>
      </c>
      <c r="B17177" t="s">
        <v>513</v>
      </c>
      <c r="C17177" t="s">
        <v>514</v>
      </c>
      <c r="D17177">
        <v>15669833913942</v>
      </c>
      <c r="E17177">
        <v>592962912</v>
      </c>
      <c r="F17177">
        <v>12395182704</v>
      </c>
      <c r="G17177">
        <v>8</v>
      </c>
      <c r="H17177">
        <v>1600000000000</v>
      </c>
      <c r="I17177">
        <v>340000000</v>
      </c>
      <c r="J17177">
        <v>0.02</v>
      </c>
      <c r="M17177"/>
    </row>
    <row r="17178" spans="1:13" hidden="1" x14ac:dyDescent="0.25">
      <c r="A17178">
        <v>221</v>
      </c>
      <c r="B17178" t="s">
        <v>2551</v>
      </c>
      <c r="C17178" t="s">
        <v>2552</v>
      </c>
      <c r="D17178">
        <v>80106818706300</v>
      </c>
      <c r="E17178">
        <v>1667324091</v>
      </c>
      <c r="F17178">
        <v>65047903194</v>
      </c>
      <c r="G17178">
        <v>45</v>
      </c>
      <c r="H17178">
        <v>720000000000</v>
      </c>
      <c r="I17178">
        <v>475000000</v>
      </c>
      <c r="J17178">
        <v>1.7999999999999999E-2</v>
      </c>
      <c r="M17178"/>
    </row>
    <row r="17179" spans="1:13" x14ac:dyDescent="0.25">
      <c r="A17179">
        <v>224</v>
      </c>
      <c r="B17179" t="s">
        <v>1003</v>
      </c>
      <c r="D17179">
        <v>0</v>
      </c>
      <c r="E17179">
        <v>0</v>
      </c>
      <c r="F17179">
        <v>0</v>
      </c>
      <c r="G17179">
        <v>1700</v>
      </c>
      <c r="H17179">
        <v>0</v>
      </c>
      <c r="I17179">
        <v>0</v>
      </c>
      <c r="J17179" s="127">
        <v>0</v>
      </c>
    </row>
    <row r="17180" spans="1:13" hidden="1" x14ac:dyDescent="0.25">
      <c r="A17180">
        <v>220</v>
      </c>
      <c r="B17180" t="s">
        <v>1523</v>
      </c>
      <c r="C17180" t="s">
        <v>1524</v>
      </c>
      <c r="D17180">
        <v>1863660231190</v>
      </c>
      <c r="E17180">
        <v>1</v>
      </c>
      <c r="F17180">
        <v>0</v>
      </c>
      <c r="G17180">
        <v>0</v>
      </c>
      <c r="H17180">
        <v>350000000000</v>
      </c>
      <c r="I17180">
        <v>400000000</v>
      </c>
      <c r="J17180">
        <v>2.3800000000000002E-2</v>
      </c>
      <c r="M17180"/>
    </row>
    <row r="17181" spans="1:13" hidden="1" x14ac:dyDescent="0.25">
      <c r="A17181">
        <v>215</v>
      </c>
      <c r="B17181" t="s">
        <v>1523</v>
      </c>
      <c r="C17181" t="s">
        <v>1524</v>
      </c>
      <c r="D17181">
        <v>1843426749841</v>
      </c>
      <c r="E17181">
        <v>523342364</v>
      </c>
      <c r="F17181">
        <v>5059109906</v>
      </c>
      <c r="G17181">
        <v>3</v>
      </c>
      <c r="H17181">
        <v>350000000000</v>
      </c>
      <c r="I17181">
        <v>400000000</v>
      </c>
      <c r="J17181">
        <v>2.3800000000000002E-2</v>
      </c>
      <c r="M17181"/>
    </row>
    <row r="17182" spans="1:13" hidden="1" x14ac:dyDescent="0.25">
      <c r="A17182">
        <v>222</v>
      </c>
      <c r="B17182" t="s">
        <v>501</v>
      </c>
      <c r="C17182" t="s">
        <v>502</v>
      </c>
      <c r="D17182">
        <v>0</v>
      </c>
      <c r="E17182">
        <v>0</v>
      </c>
      <c r="F17182">
        <v>0</v>
      </c>
      <c r="G17182">
        <v>0</v>
      </c>
      <c r="H17182">
        <v>513000000000</v>
      </c>
      <c r="I17182">
        <v>340000000</v>
      </c>
      <c r="J17182">
        <v>0</v>
      </c>
      <c r="M17182"/>
    </row>
    <row r="17183" spans="1:13" hidden="1" x14ac:dyDescent="0.25">
      <c r="A17183">
        <v>215</v>
      </c>
      <c r="B17183" t="s">
        <v>501</v>
      </c>
      <c r="C17183" t="s">
        <v>502</v>
      </c>
      <c r="D17183">
        <v>1069073125402</v>
      </c>
      <c r="E17183">
        <v>1</v>
      </c>
      <c r="F17183">
        <v>0</v>
      </c>
      <c r="G17183">
        <v>0</v>
      </c>
      <c r="H17183">
        <v>513000000000</v>
      </c>
      <c r="I17183">
        <v>340000000</v>
      </c>
      <c r="J17183">
        <v>0</v>
      </c>
      <c r="M17183"/>
    </row>
    <row r="17184" spans="1:13" hidden="1" x14ac:dyDescent="0.25">
      <c r="A17184">
        <v>217</v>
      </c>
      <c r="B17184" t="s">
        <v>511</v>
      </c>
      <c r="C17184" t="s">
        <v>512</v>
      </c>
      <c r="D17184">
        <v>907864020259</v>
      </c>
      <c r="E17184">
        <v>1</v>
      </c>
      <c r="F17184">
        <v>0</v>
      </c>
      <c r="G17184">
        <v>0</v>
      </c>
      <c r="H17184">
        <v>252000000000</v>
      </c>
      <c r="I17184">
        <v>340000000</v>
      </c>
      <c r="J17184">
        <v>0</v>
      </c>
      <c r="M17184"/>
    </row>
    <row r="17185" spans="1:10" customFormat="1" hidden="1" x14ac:dyDescent="0.25">
      <c r="A17185">
        <v>213</v>
      </c>
      <c r="B17185" t="s">
        <v>2551</v>
      </c>
      <c r="C17185" t="s">
        <v>2552</v>
      </c>
      <c r="D17185">
        <v>90114486723328</v>
      </c>
      <c r="E17185">
        <v>1879313812</v>
      </c>
      <c r="F17185">
        <v>76613120226</v>
      </c>
      <c r="G17185">
        <v>38</v>
      </c>
      <c r="H17185">
        <v>340000000000</v>
      </c>
      <c r="I17185">
        <v>475000000</v>
      </c>
      <c r="J17185">
        <v>1.7999999999999999E-2</v>
      </c>
    </row>
    <row r="17186" spans="1:10" customFormat="1" hidden="1" x14ac:dyDescent="0.25">
      <c r="A17186">
        <v>213</v>
      </c>
      <c r="B17186" t="s">
        <v>515</v>
      </c>
      <c r="D17186">
        <v>312232000</v>
      </c>
      <c r="E17186">
        <v>1</v>
      </c>
      <c r="F17186">
        <v>0</v>
      </c>
      <c r="G17186">
        <v>0</v>
      </c>
      <c r="H17186">
        <v>100000000</v>
      </c>
      <c r="I17186">
        <v>340000000</v>
      </c>
      <c r="J17186">
        <v>0.04</v>
      </c>
    </row>
    <row r="17187" spans="1:10" customFormat="1" hidden="1" x14ac:dyDescent="0.25">
      <c r="A17187">
        <v>217</v>
      </c>
      <c r="B17187" t="s">
        <v>1523</v>
      </c>
      <c r="C17187" t="s">
        <v>1524</v>
      </c>
      <c r="D17187">
        <v>1856257204020</v>
      </c>
      <c r="E17187">
        <v>1</v>
      </c>
      <c r="F17187">
        <v>0</v>
      </c>
      <c r="G17187">
        <v>0</v>
      </c>
      <c r="H17187">
        <v>350000000000</v>
      </c>
      <c r="I17187">
        <v>400000000</v>
      </c>
      <c r="J17187">
        <v>2.3800000000000002E-2</v>
      </c>
    </row>
    <row r="17188" spans="1:10" customFormat="1" hidden="1" x14ac:dyDescent="0.25">
      <c r="A17188">
        <v>216</v>
      </c>
      <c r="B17188" t="s">
        <v>516</v>
      </c>
      <c r="C17188" t="s">
        <v>517</v>
      </c>
      <c r="D17188">
        <v>296519407648</v>
      </c>
      <c r="E17188">
        <v>1</v>
      </c>
      <c r="F17188">
        <v>0</v>
      </c>
      <c r="G17188">
        <v>0</v>
      </c>
      <c r="H17188">
        <v>500000000</v>
      </c>
      <c r="I17188">
        <v>340000000</v>
      </c>
      <c r="J17188">
        <v>0.02</v>
      </c>
    </row>
    <row r="17189" spans="1:10" customFormat="1" hidden="1" x14ac:dyDescent="0.25">
      <c r="A17189">
        <v>214</v>
      </c>
      <c r="B17189" t="s">
        <v>1649</v>
      </c>
      <c r="C17189" t="s">
        <v>1650</v>
      </c>
      <c r="D17189">
        <v>81387162892860</v>
      </c>
      <c r="E17189">
        <v>1562042261</v>
      </c>
      <c r="F17189">
        <v>59880070829</v>
      </c>
      <c r="G17189">
        <v>31</v>
      </c>
      <c r="H17189">
        <v>200000000000</v>
      </c>
      <c r="I17189">
        <v>340000000</v>
      </c>
      <c r="J17189">
        <v>0.02</v>
      </c>
    </row>
    <row r="17190" spans="1:10" customFormat="1" hidden="1" x14ac:dyDescent="0.25">
      <c r="A17190">
        <v>215</v>
      </c>
      <c r="B17190" t="s">
        <v>516</v>
      </c>
      <c r="C17190" t="s">
        <v>517</v>
      </c>
      <c r="D17190">
        <v>296519407648</v>
      </c>
      <c r="E17190">
        <v>1</v>
      </c>
      <c r="F17190">
        <v>0</v>
      </c>
      <c r="G17190">
        <v>0</v>
      </c>
      <c r="H17190">
        <v>500000000</v>
      </c>
      <c r="I17190">
        <v>340000000</v>
      </c>
      <c r="J17190">
        <v>0.02</v>
      </c>
    </row>
    <row r="17191" spans="1:10" customFormat="1" hidden="1" x14ac:dyDescent="0.25">
      <c r="A17191">
        <v>221</v>
      </c>
      <c r="B17191" t="s">
        <v>513</v>
      </c>
      <c r="C17191" t="s">
        <v>514</v>
      </c>
      <c r="D17191">
        <v>16197830173645</v>
      </c>
      <c r="E17191">
        <v>422246100</v>
      </c>
      <c r="F17191">
        <v>4030058913</v>
      </c>
      <c r="G17191">
        <v>3</v>
      </c>
      <c r="H17191">
        <v>1600000000000</v>
      </c>
      <c r="I17191">
        <v>340000000</v>
      </c>
      <c r="J17191">
        <v>0.02</v>
      </c>
    </row>
    <row r="17192" spans="1:10" customFormat="1" hidden="1" x14ac:dyDescent="0.25">
      <c r="A17192">
        <v>216</v>
      </c>
      <c r="B17192" t="s">
        <v>511</v>
      </c>
      <c r="C17192" t="s">
        <v>512</v>
      </c>
      <c r="D17192">
        <v>904676721284</v>
      </c>
      <c r="E17192">
        <v>1</v>
      </c>
      <c r="F17192">
        <v>0</v>
      </c>
      <c r="G17192">
        <v>0</v>
      </c>
      <c r="H17192">
        <v>252000000000</v>
      </c>
      <c r="I17192">
        <v>340000000</v>
      </c>
      <c r="J17192">
        <v>0</v>
      </c>
    </row>
    <row r="17193" spans="1:10" customFormat="1" hidden="1" x14ac:dyDescent="0.25">
      <c r="A17193">
        <v>219</v>
      </c>
      <c r="B17193" t="s">
        <v>472</v>
      </c>
      <c r="C17193" t="s">
        <v>473</v>
      </c>
      <c r="D17193">
        <v>296316152036</v>
      </c>
      <c r="E17193">
        <v>1</v>
      </c>
      <c r="F17193">
        <v>0</v>
      </c>
      <c r="G17193">
        <v>0</v>
      </c>
      <c r="H17193">
        <v>291000000000</v>
      </c>
      <c r="I17193">
        <v>340000000</v>
      </c>
      <c r="J17193">
        <v>0</v>
      </c>
    </row>
    <row r="17194" spans="1:10" customFormat="1" hidden="1" x14ac:dyDescent="0.25">
      <c r="A17194">
        <v>221</v>
      </c>
      <c r="B17194" t="s">
        <v>474</v>
      </c>
      <c r="C17194" t="s">
        <v>475</v>
      </c>
      <c r="D17194">
        <v>114385752934246</v>
      </c>
      <c r="E17194">
        <v>7499636529</v>
      </c>
      <c r="F17194">
        <v>95120885314</v>
      </c>
      <c r="G17194">
        <v>69</v>
      </c>
      <c r="H17194">
        <v>3000000000000</v>
      </c>
      <c r="I17194">
        <v>340000000</v>
      </c>
      <c r="J17194">
        <v>7.0000000000000007E-2</v>
      </c>
    </row>
    <row r="17195" spans="1:10" customFormat="1" hidden="1" x14ac:dyDescent="0.25">
      <c r="A17195">
        <v>222</v>
      </c>
      <c r="B17195" t="s">
        <v>513</v>
      </c>
      <c r="C17195" t="s">
        <v>514</v>
      </c>
      <c r="D17195">
        <v>17042322601355</v>
      </c>
      <c r="E17195">
        <v>562620738</v>
      </c>
      <c r="F17195">
        <v>10908416196</v>
      </c>
      <c r="G17195">
        <v>8</v>
      </c>
      <c r="H17195">
        <v>1600000000000</v>
      </c>
      <c r="I17195">
        <v>340000000</v>
      </c>
      <c r="J17195">
        <v>0.02</v>
      </c>
    </row>
    <row r="17196" spans="1:10" customFormat="1" hidden="1" x14ac:dyDescent="0.25">
      <c r="A17196">
        <v>219</v>
      </c>
      <c r="B17196" t="s">
        <v>515</v>
      </c>
      <c r="D17196">
        <v>94252000</v>
      </c>
      <c r="E17196">
        <v>1</v>
      </c>
      <c r="F17196">
        <v>0</v>
      </c>
      <c r="G17196">
        <v>0</v>
      </c>
      <c r="H17196">
        <v>100000000</v>
      </c>
      <c r="I17196">
        <v>340000000</v>
      </c>
      <c r="J17196">
        <v>0.04</v>
      </c>
    </row>
    <row r="17197" spans="1:10" customFormat="1" hidden="1" x14ac:dyDescent="0.25">
      <c r="A17197">
        <v>221</v>
      </c>
      <c r="B17197" t="s">
        <v>1046</v>
      </c>
      <c r="C17197" t="s">
        <v>1047</v>
      </c>
      <c r="D17197">
        <v>102050764439</v>
      </c>
      <c r="E17197">
        <v>1</v>
      </c>
      <c r="F17197">
        <v>0</v>
      </c>
      <c r="G17197">
        <v>0</v>
      </c>
      <c r="H17197">
        <v>50000000</v>
      </c>
      <c r="I17197">
        <v>340000000</v>
      </c>
      <c r="J17197">
        <v>4.8999999999999998E-3</v>
      </c>
    </row>
    <row r="17198" spans="1:10" customFormat="1" hidden="1" x14ac:dyDescent="0.25">
      <c r="A17198">
        <v>222</v>
      </c>
      <c r="B17198" t="s">
        <v>854</v>
      </c>
      <c r="C17198" t="s">
        <v>855</v>
      </c>
      <c r="D17198">
        <v>53192018681</v>
      </c>
      <c r="E17198">
        <v>1</v>
      </c>
      <c r="F17198">
        <v>0</v>
      </c>
      <c r="G17198">
        <v>0</v>
      </c>
      <c r="H17198">
        <v>500000000</v>
      </c>
      <c r="I17198">
        <v>340000000</v>
      </c>
      <c r="J17198">
        <v>0.01</v>
      </c>
    </row>
    <row r="17199" spans="1:10" customFormat="1" hidden="1" x14ac:dyDescent="0.25">
      <c r="A17199">
        <v>216</v>
      </c>
      <c r="B17199" t="s">
        <v>854</v>
      </c>
      <c r="C17199" t="s">
        <v>855</v>
      </c>
      <c r="D17199">
        <v>75173580538</v>
      </c>
      <c r="E17199">
        <v>1</v>
      </c>
      <c r="F17199">
        <v>0</v>
      </c>
      <c r="G17199">
        <v>0</v>
      </c>
      <c r="H17199">
        <v>500000000</v>
      </c>
      <c r="I17199">
        <v>340000000</v>
      </c>
      <c r="J17199">
        <v>0.01</v>
      </c>
    </row>
    <row r="17200" spans="1:10" customFormat="1" hidden="1" x14ac:dyDescent="0.25">
      <c r="A17200">
        <v>221</v>
      </c>
      <c r="B17200" t="s">
        <v>697</v>
      </c>
      <c r="C17200" t="s">
        <v>698</v>
      </c>
      <c r="D17200">
        <v>616765061940</v>
      </c>
      <c r="E17200">
        <v>1</v>
      </c>
      <c r="F17200">
        <v>0</v>
      </c>
      <c r="G17200">
        <v>0</v>
      </c>
      <c r="H17200">
        <v>60000000000</v>
      </c>
      <c r="I17200">
        <v>340000000</v>
      </c>
      <c r="J17200">
        <v>1.4999999999999999E-2</v>
      </c>
    </row>
    <row r="17201" spans="1:13" hidden="1" x14ac:dyDescent="0.25">
      <c r="A17201">
        <v>221</v>
      </c>
      <c r="B17201" t="s">
        <v>854</v>
      </c>
      <c r="C17201" t="s">
        <v>855</v>
      </c>
      <c r="D17201">
        <v>53192018681</v>
      </c>
      <c r="E17201">
        <v>1</v>
      </c>
      <c r="F17201">
        <v>0</v>
      </c>
      <c r="G17201">
        <v>0</v>
      </c>
      <c r="H17201">
        <v>500000000</v>
      </c>
      <c r="I17201">
        <v>340000000</v>
      </c>
      <c r="J17201">
        <v>0.01</v>
      </c>
      <c r="M17201"/>
    </row>
    <row r="17202" spans="1:13" x14ac:dyDescent="0.25">
      <c r="A17202">
        <v>224</v>
      </c>
      <c r="B17202" t="s">
        <v>729</v>
      </c>
      <c r="C17202" t="s">
        <v>730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 s="127">
        <v>0</v>
      </c>
    </row>
    <row r="17203" spans="1:13" hidden="1" x14ac:dyDescent="0.25">
      <c r="A17203">
        <v>217</v>
      </c>
      <c r="B17203" t="s">
        <v>1649</v>
      </c>
      <c r="C17203" t="s">
        <v>1650</v>
      </c>
      <c r="D17203">
        <v>73512645396073</v>
      </c>
      <c r="E17203">
        <v>1238145016</v>
      </c>
      <c r="F17203">
        <v>44009105805</v>
      </c>
      <c r="G17203">
        <v>26</v>
      </c>
      <c r="H17203">
        <v>200000000000</v>
      </c>
      <c r="I17203">
        <v>340000000</v>
      </c>
      <c r="J17203">
        <v>0.02</v>
      </c>
      <c r="M17203"/>
    </row>
    <row r="17204" spans="1:13" hidden="1" x14ac:dyDescent="0.25">
      <c r="A17204">
        <v>219</v>
      </c>
      <c r="B17204" t="s">
        <v>516</v>
      </c>
      <c r="C17204" t="s">
        <v>517</v>
      </c>
      <c r="D17204">
        <v>35053947672</v>
      </c>
      <c r="E17204">
        <v>1</v>
      </c>
      <c r="F17204">
        <v>0</v>
      </c>
      <c r="G17204">
        <v>0</v>
      </c>
      <c r="H17204">
        <v>500000000</v>
      </c>
      <c r="I17204">
        <v>340000000</v>
      </c>
      <c r="J17204">
        <v>0.02</v>
      </c>
      <c r="M17204"/>
    </row>
    <row r="17205" spans="1:13" hidden="1" x14ac:dyDescent="0.25">
      <c r="A17205">
        <v>220</v>
      </c>
      <c r="B17205" t="s">
        <v>357</v>
      </c>
      <c r="C17205" t="s">
        <v>358</v>
      </c>
      <c r="D17205">
        <v>110409318192212</v>
      </c>
      <c r="E17205">
        <v>4837520694</v>
      </c>
      <c r="F17205">
        <v>87288615923</v>
      </c>
      <c r="G17205">
        <v>60</v>
      </c>
      <c r="H17205">
        <v>510000000000</v>
      </c>
      <c r="I17205">
        <v>340000000</v>
      </c>
      <c r="J17205">
        <v>4.9000000000000002E-2</v>
      </c>
      <c r="M17205"/>
    </row>
    <row r="17206" spans="1:13" hidden="1" x14ac:dyDescent="0.25">
      <c r="A17206">
        <v>222</v>
      </c>
      <c r="B17206" t="s">
        <v>1523</v>
      </c>
      <c r="C17206" t="s">
        <v>1524</v>
      </c>
      <c r="D17206">
        <v>1865280898371</v>
      </c>
      <c r="E17206">
        <v>1</v>
      </c>
      <c r="F17206">
        <v>0</v>
      </c>
      <c r="G17206">
        <v>0</v>
      </c>
      <c r="H17206">
        <v>350000000000</v>
      </c>
      <c r="I17206">
        <v>400000000</v>
      </c>
      <c r="J17206">
        <v>2.3800000000000002E-2</v>
      </c>
      <c r="M17206"/>
    </row>
    <row r="17207" spans="1:13" hidden="1" x14ac:dyDescent="0.25">
      <c r="A17207">
        <v>223</v>
      </c>
      <c r="B17207" t="s">
        <v>472</v>
      </c>
      <c r="C17207" t="s">
        <v>473</v>
      </c>
      <c r="D17207">
        <v>296316152036</v>
      </c>
      <c r="E17207">
        <v>1</v>
      </c>
      <c r="F17207">
        <v>0</v>
      </c>
      <c r="G17207">
        <v>0</v>
      </c>
      <c r="H17207">
        <v>291000000000</v>
      </c>
      <c r="I17207">
        <v>340000000</v>
      </c>
      <c r="J17207">
        <v>0</v>
      </c>
      <c r="M17207"/>
    </row>
    <row r="17208" spans="1:13" hidden="1" x14ac:dyDescent="0.25">
      <c r="A17208">
        <v>218</v>
      </c>
      <c r="B17208" t="s">
        <v>1323</v>
      </c>
      <c r="C17208" t="s">
        <v>1324</v>
      </c>
      <c r="D17208">
        <v>0</v>
      </c>
      <c r="E17208">
        <v>0</v>
      </c>
      <c r="F17208">
        <v>0</v>
      </c>
      <c r="G17208">
        <v>0</v>
      </c>
      <c r="H17208">
        <v>390000000000</v>
      </c>
      <c r="I17208">
        <v>340000000</v>
      </c>
      <c r="J17208">
        <v>1</v>
      </c>
      <c r="M17208"/>
    </row>
    <row r="17209" spans="1:13" hidden="1" x14ac:dyDescent="0.25">
      <c r="A17209">
        <v>211</v>
      </c>
      <c r="B17209" t="s">
        <v>644</v>
      </c>
      <c r="C17209" t="s">
        <v>645</v>
      </c>
      <c r="D17209">
        <v>316606810616</v>
      </c>
      <c r="E17209">
        <v>1</v>
      </c>
      <c r="F17209">
        <v>0</v>
      </c>
      <c r="G17209">
        <v>0</v>
      </c>
      <c r="H17209">
        <v>100000000000</v>
      </c>
      <c r="I17209">
        <v>340000000</v>
      </c>
      <c r="J17209">
        <v>0.03</v>
      </c>
      <c r="M17209"/>
    </row>
    <row r="17210" spans="1:13" hidden="1" x14ac:dyDescent="0.25">
      <c r="A17210">
        <v>211</v>
      </c>
      <c r="B17210" t="s">
        <v>709</v>
      </c>
      <c r="C17210" t="s">
        <v>710</v>
      </c>
      <c r="D17210">
        <v>766836708803</v>
      </c>
      <c r="E17210">
        <v>1</v>
      </c>
      <c r="F17210">
        <v>0</v>
      </c>
      <c r="G17210">
        <v>0</v>
      </c>
      <c r="H17210">
        <v>125000000000</v>
      </c>
      <c r="I17210">
        <v>350000000</v>
      </c>
      <c r="J17210">
        <v>0.03</v>
      </c>
      <c r="M17210"/>
    </row>
    <row r="17211" spans="1:13" hidden="1" x14ac:dyDescent="0.25">
      <c r="A17211">
        <v>212</v>
      </c>
      <c r="B17211" t="s">
        <v>699</v>
      </c>
      <c r="C17211" t="s">
        <v>700</v>
      </c>
      <c r="D17211">
        <v>6481841716</v>
      </c>
      <c r="E17211">
        <v>1</v>
      </c>
      <c r="F17211">
        <v>0</v>
      </c>
      <c r="G17211">
        <v>0</v>
      </c>
      <c r="H17211">
        <v>999400000</v>
      </c>
      <c r="I17211">
        <v>340000000</v>
      </c>
      <c r="J17211">
        <v>0.05</v>
      </c>
      <c r="M17211"/>
    </row>
    <row r="17212" spans="1:13" hidden="1" x14ac:dyDescent="0.25">
      <c r="A17212">
        <v>213</v>
      </c>
      <c r="B17212" t="s">
        <v>646</v>
      </c>
      <c r="C17212" t="s">
        <v>647</v>
      </c>
      <c r="D17212">
        <v>112574028945554</v>
      </c>
      <c r="E17212">
        <v>7427488143</v>
      </c>
      <c r="F17212">
        <v>94162342475</v>
      </c>
      <c r="G17212">
        <v>49</v>
      </c>
      <c r="H17212">
        <v>3000000000000</v>
      </c>
      <c r="I17212">
        <v>340000000</v>
      </c>
      <c r="J17212">
        <v>7.0000000000000007E-2</v>
      </c>
      <c r="M17212"/>
    </row>
    <row r="17213" spans="1:13" hidden="1" x14ac:dyDescent="0.25">
      <c r="A17213">
        <v>213</v>
      </c>
      <c r="B17213" t="s">
        <v>1062</v>
      </c>
      <c r="C17213" t="s">
        <v>1063</v>
      </c>
      <c r="D17213">
        <v>55990316745369</v>
      </c>
      <c r="E17213">
        <v>2490981575</v>
      </c>
      <c r="F17213">
        <v>40868649943</v>
      </c>
      <c r="G17213">
        <v>21</v>
      </c>
      <c r="H17213">
        <v>50000000000</v>
      </c>
      <c r="I17213">
        <v>340000000</v>
      </c>
      <c r="J17213">
        <v>0.05</v>
      </c>
      <c r="M17213"/>
    </row>
    <row r="17214" spans="1:13" hidden="1" x14ac:dyDescent="0.25">
      <c r="A17214">
        <v>214</v>
      </c>
      <c r="B17214" t="s">
        <v>2174</v>
      </c>
      <c r="C17214" t="s">
        <v>2175</v>
      </c>
      <c r="D17214">
        <v>99637678468</v>
      </c>
      <c r="E17214">
        <v>1</v>
      </c>
      <c r="F17214">
        <v>0</v>
      </c>
      <c r="G17214">
        <v>0</v>
      </c>
      <c r="H17214">
        <v>1000000000</v>
      </c>
      <c r="I17214">
        <v>340000000</v>
      </c>
      <c r="J17214">
        <v>1E-3</v>
      </c>
      <c r="M17214"/>
    </row>
    <row r="17215" spans="1:13" hidden="1" x14ac:dyDescent="0.25">
      <c r="A17215">
        <v>214</v>
      </c>
      <c r="B17215" t="s">
        <v>1342</v>
      </c>
      <c r="C17215" t="s">
        <v>1343</v>
      </c>
      <c r="D17215">
        <v>770793306731</v>
      </c>
      <c r="E17215">
        <v>396043329</v>
      </c>
      <c r="F17215">
        <v>5548289641</v>
      </c>
      <c r="G17215">
        <v>3</v>
      </c>
      <c r="H17215">
        <v>300000000</v>
      </c>
      <c r="I17215">
        <v>340000000</v>
      </c>
      <c r="J17215">
        <v>0.01</v>
      </c>
      <c r="M17215"/>
    </row>
    <row r="17216" spans="1:13" hidden="1" x14ac:dyDescent="0.25">
      <c r="A17216">
        <v>214</v>
      </c>
      <c r="B17216" t="s">
        <v>282</v>
      </c>
      <c r="C17216" t="s">
        <v>283</v>
      </c>
      <c r="D17216">
        <v>748320981755</v>
      </c>
      <c r="E17216">
        <v>1</v>
      </c>
      <c r="F17216">
        <v>0</v>
      </c>
      <c r="G17216">
        <v>0</v>
      </c>
      <c r="H17216">
        <v>10000000000</v>
      </c>
      <c r="I17216">
        <v>340000000</v>
      </c>
      <c r="J17216">
        <v>0</v>
      </c>
      <c r="M17216"/>
    </row>
    <row r="17217" spans="1:13" hidden="1" x14ac:dyDescent="0.25">
      <c r="A17217">
        <v>216</v>
      </c>
      <c r="B17217" t="s">
        <v>1062</v>
      </c>
      <c r="C17217" t="s">
        <v>1063</v>
      </c>
      <c r="D17217">
        <v>51725998901703</v>
      </c>
      <c r="E17217">
        <v>2233970741</v>
      </c>
      <c r="F17217">
        <v>35985444080</v>
      </c>
      <c r="G17217">
        <v>21</v>
      </c>
      <c r="H17217">
        <v>50000000000</v>
      </c>
      <c r="I17217">
        <v>340000000</v>
      </c>
      <c r="J17217">
        <v>0.05</v>
      </c>
      <c r="M17217"/>
    </row>
    <row r="17218" spans="1:13" hidden="1" x14ac:dyDescent="0.25">
      <c r="A17218">
        <v>221</v>
      </c>
      <c r="B17218" t="s">
        <v>648</v>
      </c>
      <c r="C17218" t="s">
        <v>649</v>
      </c>
      <c r="D17218">
        <v>0</v>
      </c>
      <c r="E17218">
        <v>1</v>
      </c>
      <c r="F17218">
        <v>0</v>
      </c>
      <c r="G17218">
        <v>0</v>
      </c>
      <c r="H17218">
        <v>360000000000</v>
      </c>
      <c r="I17218">
        <v>345000000</v>
      </c>
      <c r="J17218">
        <v>0.02</v>
      </c>
      <c r="M17218"/>
    </row>
    <row r="17219" spans="1:13" hidden="1" x14ac:dyDescent="0.25">
      <c r="A17219">
        <v>216</v>
      </c>
      <c r="B17219" t="s">
        <v>699</v>
      </c>
      <c r="C17219" t="s">
        <v>700</v>
      </c>
      <c r="D17219">
        <v>28165109727</v>
      </c>
      <c r="E17219">
        <v>1</v>
      </c>
      <c r="F17219">
        <v>0</v>
      </c>
      <c r="G17219">
        <v>0</v>
      </c>
      <c r="H17219">
        <v>1000000</v>
      </c>
      <c r="I17219">
        <v>340000000</v>
      </c>
      <c r="J17219">
        <v>5.0000000000000001E-3</v>
      </c>
      <c r="M17219"/>
    </row>
    <row r="17220" spans="1:13" hidden="1" x14ac:dyDescent="0.25">
      <c r="A17220">
        <v>221</v>
      </c>
      <c r="B17220" t="s">
        <v>1064</v>
      </c>
      <c r="C17220" t="s">
        <v>1065</v>
      </c>
      <c r="D17220">
        <v>2007239216</v>
      </c>
      <c r="E17220">
        <v>1</v>
      </c>
      <c r="F17220">
        <v>0</v>
      </c>
      <c r="G17220">
        <v>0</v>
      </c>
      <c r="H17220">
        <v>2000000000</v>
      </c>
      <c r="I17220">
        <v>340000000</v>
      </c>
      <c r="J17220">
        <v>0.01</v>
      </c>
      <c r="M17220"/>
    </row>
    <row r="17221" spans="1:13" hidden="1" x14ac:dyDescent="0.25">
      <c r="A17221">
        <v>222</v>
      </c>
      <c r="B17221" t="s">
        <v>561</v>
      </c>
      <c r="C17221" t="s">
        <v>562</v>
      </c>
      <c r="D17221">
        <v>0</v>
      </c>
      <c r="E17221">
        <v>0</v>
      </c>
      <c r="F17221">
        <v>0</v>
      </c>
      <c r="G17221">
        <v>0</v>
      </c>
      <c r="H17221">
        <v>10000000000</v>
      </c>
      <c r="I17221">
        <v>340000000</v>
      </c>
      <c r="J17221">
        <v>2.5000000000000001E-2</v>
      </c>
      <c r="M17221"/>
    </row>
    <row r="17222" spans="1:13" x14ac:dyDescent="0.25">
      <c r="A17222">
        <v>224</v>
      </c>
      <c r="B17222" t="s">
        <v>425</v>
      </c>
      <c r="C17222" t="s">
        <v>426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 s="127">
        <v>0</v>
      </c>
    </row>
    <row r="17223" spans="1:13" hidden="1" x14ac:dyDescent="0.25">
      <c r="A17223">
        <v>215</v>
      </c>
      <c r="B17223" t="s">
        <v>559</v>
      </c>
      <c r="C17223" t="s">
        <v>560</v>
      </c>
      <c r="D17223">
        <v>2997815151</v>
      </c>
      <c r="E17223">
        <v>1</v>
      </c>
      <c r="F17223">
        <v>0</v>
      </c>
      <c r="G17223">
        <v>0</v>
      </c>
      <c r="H17223">
        <v>100000000</v>
      </c>
      <c r="I17223">
        <v>345000000</v>
      </c>
      <c r="J17223">
        <v>1.7999999999999999E-2</v>
      </c>
      <c r="M17223"/>
    </row>
    <row r="17224" spans="1:13" hidden="1" x14ac:dyDescent="0.25">
      <c r="A17224">
        <v>218</v>
      </c>
      <c r="B17224" t="s">
        <v>1064</v>
      </c>
      <c r="C17224" t="s">
        <v>1065</v>
      </c>
      <c r="D17224">
        <v>2007239216</v>
      </c>
      <c r="E17224">
        <v>1</v>
      </c>
      <c r="F17224">
        <v>0</v>
      </c>
      <c r="G17224">
        <v>0</v>
      </c>
      <c r="H17224">
        <v>2000000000</v>
      </c>
      <c r="I17224">
        <v>340000000</v>
      </c>
      <c r="J17224">
        <v>0.01</v>
      </c>
      <c r="M17224"/>
    </row>
    <row r="17225" spans="1:13" hidden="1" x14ac:dyDescent="0.25">
      <c r="A17225">
        <v>223</v>
      </c>
      <c r="B17225" t="s">
        <v>709</v>
      </c>
      <c r="C17225" t="s">
        <v>710</v>
      </c>
      <c r="D17225">
        <v>216258354307</v>
      </c>
      <c r="E17225">
        <v>1</v>
      </c>
      <c r="F17225">
        <v>0</v>
      </c>
      <c r="G17225">
        <v>0</v>
      </c>
      <c r="H17225">
        <v>125000000000</v>
      </c>
      <c r="I17225">
        <v>350000000</v>
      </c>
      <c r="J17225">
        <v>0.03</v>
      </c>
      <c r="M17225"/>
    </row>
    <row r="17226" spans="1:13" hidden="1" x14ac:dyDescent="0.25">
      <c r="A17226">
        <v>222</v>
      </c>
      <c r="B17226" t="s">
        <v>2174</v>
      </c>
      <c r="C17226" t="s">
        <v>2175</v>
      </c>
      <c r="D17226">
        <v>49457556891</v>
      </c>
      <c r="E17226">
        <v>1</v>
      </c>
      <c r="F17226">
        <v>0</v>
      </c>
      <c r="G17226">
        <v>0</v>
      </c>
      <c r="H17226">
        <v>8000000000</v>
      </c>
      <c r="I17226">
        <v>340000000</v>
      </c>
      <c r="J17226">
        <v>0.01</v>
      </c>
      <c r="M17226"/>
    </row>
    <row r="17227" spans="1:13" hidden="1" x14ac:dyDescent="0.25">
      <c r="A17227">
        <v>223</v>
      </c>
      <c r="B17227" t="s">
        <v>1342</v>
      </c>
      <c r="C17227" t="s">
        <v>1343</v>
      </c>
      <c r="D17227">
        <v>5927848949320</v>
      </c>
      <c r="E17227">
        <v>392231963</v>
      </c>
      <c r="F17227">
        <v>5170964434</v>
      </c>
      <c r="G17227">
        <v>4</v>
      </c>
      <c r="H17227">
        <v>300000000</v>
      </c>
      <c r="I17227">
        <v>340000000</v>
      </c>
      <c r="J17227">
        <v>0.01</v>
      </c>
      <c r="M17227"/>
    </row>
    <row r="17228" spans="1:13" hidden="1" x14ac:dyDescent="0.25">
      <c r="A17228">
        <v>218</v>
      </c>
      <c r="B17228" t="s">
        <v>2174</v>
      </c>
      <c r="C17228" t="s">
        <v>2175</v>
      </c>
      <c r="D17228">
        <v>95305287566</v>
      </c>
      <c r="E17228">
        <v>1</v>
      </c>
      <c r="F17228">
        <v>0</v>
      </c>
      <c r="G17228">
        <v>0</v>
      </c>
      <c r="H17228">
        <v>1000000000</v>
      </c>
      <c r="I17228">
        <v>340000000</v>
      </c>
      <c r="J17228">
        <v>0.01</v>
      </c>
      <c r="M17228"/>
    </row>
    <row r="17229" spans="1:13" hidden="1" x14ac:dyDescent="0.25">
      <c r="A17229">
        <v>215</v>
      </c>
      <c r="B17229" t="s">
        <v>705</v>
      </c>
      <c r="C17229" t="s">
        <v>706</v>
      </c>
      <c r="D17229">
        <v>725875910384</v>
      </c>
      <c r="E17229">
        <v>1</v>
      </c>
      <c r="F17229">
        <v>0</v>
      </c>
      <c r="G17229">
        <v>0</v>
      </c>
      <c r="H17229">
        <v>103000000000</v>
      </c>
      <c r="I17229">
        <v>340000000</v>
      </c>
      <c r="J17229">
        <v>5.0000000000000001E-3</v>
      </c>
      <c r="M17229"/>
    </row>
    <row r="17230" spans="1:13" hidden="1" x14ac:dyDescent="0.25">
      <c r="A17230">
        <v>216</v>
      </c>
      <c r="B17230" t="s">
        <v>557</v>
      </c>
      <c r="C17230" t="s">
        <v>558</v>
      </c>
      <c r="D17230">
        <v>782372976976</v>
      </c>
      <c r="E17230">
        <v>1</v>
      </c>
      <c r="F17230">
        <v>0</v>
      </c>
      <c r="G17230">
        <v>0</v>
      </c>
      <c r="H17230">
        <v>500001000000</v>
      </c>
      <c r="I17230">
        <v>340000000</v>
      </c>
      <c r="J17230">
        <v>0.01</v>
      </c>
      <c r="M17230"/>
    </row>
    <row r="17231" spans="1:13" hidden="1" x14ac:dyDescent="0.25">
      <c r="A17231">
        <v>220</v>
      </c>
      <c r="B17231" t="s">
        <v>557</v>
      </c>
      <c r="C17231" t="s">
        <v>558</v>
      </c>
      <c r="D17231">
        <v>560334654590</v>
      </c>
      <c r="E17231">
        <v>1</v>
      </c>
      <c r="F17231">
        <v>0</v>
      </c>
      <c r="G17231">
        <v>0</v>
      </c>
      <c r="H17231">
        <v>500001000000</v>
      </c>
      <c r="I17231">
        <v>340000000</v>
      </c>
      <c r="J17231">
        <v>0.01</v>
      </c>
      <c r="M17231"/>
    </row>
    <row r="17232" spans="1:13" hidden="1" x14ac:dyDescent="0.25">
      <c r="A17232">
        <v>220</v>
      </c>
      <c r="B17232" t="s">
        <v>705</v>
      </c>
      <c r="C17232" t="s">
        <v>706</v>
      </c>
      <c r="D17232">
        <v>578045481548</v>
      </c>
      <c r="E17232">
        <v>1</v>
      </c>
      <c r="F17232">
        <v>0</v>
      </c>
      <c r="G17232">
        <v>0</v>
      </c>
      <c r="H17232">
        <v>103000000000</v>
      </c>
      <c r="I17232">
        <v>340000000</v>
      </c>
      <c r="J17232">
        <v>5.0000000000000001E-3</v>
      </c>
      <c r="M17232"/>
    </row>
    <row r="17233" spans="1:13" x14ac:dyDescent="0.25">
      <c r="A17233">
        <v>224</v>
      </c>
      <c r="B17233" t="s">
        <v>663</v>
      </c>
      <c r="C17233" t="s">
        <v>664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 s="127">
        <v>0</v>
      </c>
    </row>
    <row r="17234" spans="1:13" hidden="1" x14ac:dyDescent="0.25">
      <c r="A17234">
        <v>216</v>
      </c>
      <c r="B17234" t="s">
        <v>644</v>
      </c>
      <c r="C17234" t="s">
        <v>645</v>
      </c>
      <c r="D17234">
        <v>179477324021</v>
      </c>
      <c r="E17234">
        <v>1</v>
      </c>
      <c r="F17234">
        <v>0</v>
      </c>
      <c r="G17234">
        <v>0</v>
      </c>
      <c r="H17234">
        <v>100000000000</v>
      </c>
      <c r="I17234">
        <v>340000000</v>
      </c>
      <c r="J17234">
        <v>0.03</v>
      </c>
      <c r="M17234"/>
    </row>
    <row r="17235" spans="1:13" hidden="1" x14ac:dyDescent="0.25">
      <c r="A17235">
        <v>219</v>
      </c>
      <c r="B17235" t="s">
        <v>646</v>
      </c>
      <c r="C17235" t="s">
        <v>647</v>
      </c>
      <c r="D17235">
        <v>116285108516558</v>
      </c>
      <c r="E17235">
        <v>6238428948</v>
      </c>
      <c r="F17235">
        <v>78364841747</v>
      </c>
      <c r="G17235">
        <v>52</v>
      </c>
      <c r="H17235">
        <v>3000000000000</v>
      </c>
      <c r="I17235">
        <v>340000000</v>
      </c>
      <c r="J17235">
        <v>7.0000000000000007E-2</v>
      </c>
      <c r="M17235"/>
    </row>
    <row r="17236" spans="1:13" hidden="1" x14ac:dyDescent="0.25">
      <c r="A17236">
        <v>221</v>
      </c>
      <c r="B17236" t="s">
        <v>559</v>
      </c>
      <c r="C17236" t="s">
        <v>560</v>
      </c>
      <c r="D17236">
        <v>2997815151</v>
      </c>
      <c r="E17236">
        <v>1</v>
      </c>
      <c r="F17236">
        <v>0</v>
      </c>
      <c r="G17236">
        <v>0</v>
      </c>
      <c r="H17236">
        <v>100000000</v>
      </c>
      <c r="I17236">
        <v>345000000</v>
      </c>
      <c r="J17236">
        <v>1.7999999999999999E-2</v>
      </c>
      <c r="M17236"/>
    </row>
    <row r="17237" spans="1:13" x14ac:dyDescent="0.25">
      <c r="A17237">
        <v>224</v>
      </c>
      <c r="B17237" t="s">
        <v>946</v>
      </c>
      <c r="C17237" t="s">
        <v>415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 s="127">
        <v>0</v>
      </c>
    </row>
    <row r="17238" spans="1:13" hidden="1" x14ac:dyDescent="0.25">
      <c r="A17238">
        <v>218</v>
      </c>
      <c r="B17238" t="s">
        <v>701</v>
      </c>
      <c r="C17238" t="s">
        <v>702</v>
      </c>
      <c r="D17238">
        <v>122283521797764</v>
      </c>
      <c r="E17238">
        <v>8559541623</v>
      </c>
      <c r="F17238">
        <v>109202481571</v>
      </c>
      <c r="G17238">
        <v>71</v>
      </c>
      <c r="H17238">
        <v>3300000000000</v>
      </c>
      <c r="I17238">
        <v>340000000</v>
      </c>
      <c r="J17238">
        <v>7.0000000000000007E-2</v>
      </c>
      <c r="M17238"/>
    </row>
    <row r="17239" spans="1:13" hidden="1" x14ac:dyDescent="0.25">
      <c r="A17239">
        <v>219</v>
      </c>
      <c r="B17239" t="s">
        <v>648</v>
      </c>
      <c r="C17239" t="s">
        <v>649</v>
      </c>
      <c r="D17239">
        <v>0</v>
      </c>
      <c r="E17239">
        <v>1</v>
      </c>
      <c r="F17239">
        <v>0</v>
      </c>
      <c r="G17239">
        <v>0</v>
      </c>
      <c r="H17239">
        <v>360000000000</v>
      </c>
      <c r="I17239">
        <v>345000000</v>
      </c>
      <c r="J17239">
        <v>0.02</v>
      </c>
      <c r="M17239"/>
    </row>
    <row r="17240" spans="1:13" hidden="1" x14ac:dyDescent="0.25">
      <c r="A17240">
        <v>219</v>
      </c>
      <c r="B17240" t="s">
        <v>1062</v>
      </c>
      <c r="C17240" t="s">
        <v>1063</v>
      </c>
      <c r="D17240">
        <v>49604374696851</v>
      </c>
      <c r="E17240">
        <v>2024335267</v>
      </c>
      <c r="F17240">
        <v>32002370077</v>
      </c>
      <c r="G17240">
        <v>21</v>
      </c>
      <c r="H17240">
        <v>50000000000</v>
      </c>
      <c r="I17240">
        <v>340000000</v>
      </c>
      <c r="J17240">
        <v>0.05</v>
      </c>
      <c r="M17240"/>
    </row>
    <row r="17241" spans="1:13" hidden="1" x14ac:dyDescent="0.25">
      <c r="A17241">
        <v>221</v>
      </c>
      <c r="B17241" t="s">
        <v>640</v>
      </c>
      <c r="C17241" t="s">
        <v>641</v>
      </c>
      <c r="D17241">
        <v>19294637493680</v>
      </c>
      <c r="E17241">
        <v>2088028106</v>
      </c>
      <c r="F17241">
        <v>15687252954</v>
      </c>
      <c r="G17241">
        <v>12</v>
      </c>
      <c r="H17241">
        <v>100000000000</v>
      </c>
      <c r="I17241">
        <v>345000000</v>
      </c>
      <c r="J17241">
        <v>0.1</v>
      </c>
      <c r="M17241"/>
    </row>
    <row r="17242" spans="1:13" hidden="1" x14ac:dyDescent="0.25">
      <c r="A17242">
        <v>222</v>
      </c>
      <c r="B17242" t="s">
        <v>640</v>
      </c>
      <c r="C17242" t="s">
        <v>641</v>
      </c>
      <c r="D17242">
        <v>19307599152283</v>
      </c>
      <c r="E17242">
        <v>1598519693</v>
      </c>
      <c r="F17242">
        <v>11281677239</v>
      </c>
      <c r="G17242">
        <v>9</v>
      </c>
      <c r="H17242">
        <v>100000000000</v>
      </c>
      <c r="I17242">
        <v>345000000</v>
      </c>
      <c r="J17242">
        <v>0.1</v>
      </c>
      <c r="M17242"/>
    </row>
    <row r="17243" spans="1:13" hidden="1" x14ac:dyDescent="0.25">
      <c r="A17243">
        <v>217</v>
      </c>
      <c r="B17243" t="s">
        <v>1707</v>
      </c>
      <c r="C17243" t="s">
        <v>1708</v>
      </c>
      <c r="D17243">
        <v>0</v>
      </c>
      <c r="E17243">
        <v>0</v>
      </c>
      <c r="F17243">
        <v>0</v>
      </c>
      <c r="G17243">
        <v>0</v>
      </c>
      <c r="H17243">
        <v>2198000000000</v>
      </c>
      <c r="I17243">
        <v>340000000</v>
      </c>
      <c r="J17243">
        <v>0.04</v>
      </c>
      <c r="M17243"/>
    </row>
    <row r="17244" spans="1:13" x14ac:dyDescent="0.25">
      <c r="A17244">
        <v>224</v>
      </c>
      <c r="B17244" t="s">
        <v>1220</v>
      </c>
      <c r="C17244" t="s">
        <v>1221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s="127">
        <v>0</v>
      </c>
    </row>
    <row r="17245" spans="1:13" hidden="1" x14ac:dyDescent="0.25">
      <c r="A17245">
        <v>211</v>
      </c>
      <c r="B17245" t="s">
        <v>907</v>
      </c>
      <c r="C17245" t="s">
        <v>908</v>
      </c>
      <c r="D17245">
        <v>5400568981994</v>
      </c>
      <c r="E17245">
        <v>1</v>
      </c>
      <c r="F17245">
        <v>0</v>
      </c>
      <c r="G17245">
        <v>2</v>
      </c>
      <c r="H17245">
        <v>350000000000</v>
      </c>
      <c r="I17245">
        <v>340000000</v>
      </c>
      <c r="J17245">
        <v>0.02</v>
      </c>
      <c r="M17245"/>
    </row>
    <row r="17246" spans="1:13" hidden="1" x14ac:dyDescent="0.25">
      <c r="A17246">
        <v>212</v>
      </c>
      <c r="B17246" t="s">
        <v>905</v>
      </c>
      <c r="C17246" t="s">
        <v>906</v>
      </c>
      <c r="D17246">
        <v>1471760563474</v>
      </c>
      <c r="E17246">
        <v>343969313</v>
      </c>
      <c r="F17246">
        <v>789893468</v>
      </c>
      <c r="G17246">
        <v>1</v>
      </c>
      <c r="H17246">
        <v>100000000000</v>
      </c>
      <c r="I17246">
        <v>340000000</v>
      </c>
      <c r="J17246">
        <v>5.0000000000000001E-3</v>
      </c>
      <c r="M17246"/>
    </row>
    <row r="17247" spans="1:13" hidden="1" x14ac:dyDescent="0.25">
      <c r="A17247">
        <v>212</v>
      </c>
      <c r="B17247" t="s">
        <v>735</v>
      </c>
      <c r="C17247" t="s">
        <v>736</v>
      </c>
      <c r="D17247">
        <v>215458301157</v>
      </c>
      <c r="E17247">
        <v>1</v>
      </c>
      <c r="F17247">
        <v>0</v>
      </c>
      <c r="G17247">
        <v>0</v>
      </c>
      <c r="H17247">
        <v>30000000000</v>
      </c>
      <c r="I17247">
        <v>340000000</v>
      </c>
      <c r="J17247">
        <v>1.4E-2</v>
      </c>
      <c r="M17247"/>
    </row>
    <row r="17248" spans="1:13" hidden="1" x14ac:dyDescent="0.25">
      <c r="A17248">
        <v>212</v>
      </c>
      <c r="B17248" t="s">
        <v>1840</v>
      </c>
      <c r="C17248" t="s">
        <v>1841</v>
      </c>
      <c r="D17248">
        <v>52019428362</v>
      </c>
      <c r="E17248">
        <v>1</v>
      </c>
      <c r="F17248">
        <v>0</v>
      </c>
      <c r="G17248">
        <v>0</v>
      </c>
      <c r="H17248">
        <v>51999000000</v>
      </c>
      <c r="I17248">
        <v>340000000</v>
      </c>
      <c r="J17248">
        <v>0.03</v>
      </c>
      <c r="M17248"/>
    </row>
    <row r="17249" spans="1:10" customFormat="1" hidden="1" x14ac:dyDescent="0.25">
      <c r="A17249">
        <v>213</v>
      </c>
      <c r="B17249" t="s">
        <v>175</v>
      </c>
      <c r="C17249" t="s">
        <v>176</v>
      </c>
      <c r="D17249">
        <v>6106290686338</v>
      </c>
      <c r="E17249">
        <v>729823955</v>
      </c>
      <c r="F17249">
        <v>9605662086</v>
      </c>
      <c r="G17249">
        <v>5</v>
      </c>
      <c r="H17249">
        <v>1020000000000</v>
      </c>
      <c r="I17249">
        <v>340000000</v>
      </c>
      <c r="J17249">
        <v>3.9E-2</v>
      </c>
    </row>
    <row r="17250" spans="1:10" customFormat="1" hidden="1" x14ac:dyDescent="0.25">
      <c r="A17250">
        <v>215</v>
      </c>
      <c r="B17250" t="s">
        <v>1230</v>
      </c>
      <c r="C17250" t="s">
        <v>1231</v>
      </c>
      <c r="D17250">
        <v>20424932995495</v>
      </c>
      <c r="E17250">
        <v>667653964</v>
      </c>
      <c r="F17250">
        <v>12372112085</v>
      </c>
      <c r="G17250">
        <v>7</v>
      </c>
      <c r="H17250">
        <v>1100000000000</v>
      </c>
      <c r="I17250">
        <v>340000000</v>
      </c>
      <c r="J17250">
        <v>2.58E-2</v>
      </c>
    </row>
    <row r="17251" spans="1:10" customFormat="1" hidden="1" x14ac:dyDescent="0.25">
      <c r="A17251">
        <v>218</v>
      </c>
      <c r="B17251" t="s">
        <v>733</v>
      </c>
      <c r="C17251" t="s">
        <v>734</v>
      </c>
      <c r="D17251">
        <v>413013225488</v>
      </c>
      <c r="E17251">
        <v>1</v>
      </c>
      <c r="F17251">
        <v>0</v>
      </c>
      <c r="G17251">
        <v>0</v>
      </c>
      <c r="H17251">
        <v>402000000000</v>
      </c>
      <c r="I17251">
        <v>340000000</v>
      </c>
      <c r="J17251">
        <v>0.01</v>
      </c>
    </row>
    <row r="17252" spans="1:10" customFormat="1" hidden="1" x14ac:dyDescent="0.25">
      <c r="A17252">
        <v>213</v>
      </c>
      <c r="B17252" t="s">
        <v>737</v>
      </c>
      <c r="C17252" t="s">
        <v>738</v>
      </c>
      <c r="D17252">
        <v>1166918091693</v>
      </c>
      <c r="E17252">
        <v>1</v>
      </c>
      <c r="F17252">
        <v>0</v>
      </c>
      <c r="G17252">
        <v>0</v>
      </c>
      <c r="H17252">
        <v>45000000000</v>
      </c>
      <c r="I17252">
        <v>340000000</v>
      </c>
      <c r="J17252">
        <v>0.02</v>
      </c>
    </row>
    <row r="17253" spans="1:10" customFormat="1" hidden="1" x14ac:dyDescent="0.25">
      <c r="A17253">
        <v>216</v>
      </c>
      <c r="B17253" t="s">
        <v>735</v>
      </c>
      <c r="C17253" t="s">
        <v>736</v>
      </c>
      <c r="D17253">
        <v>164673288870</v>
      </c>
      <c r="E17253">
        <v>340000000</v>
      </c>
      <c r="F17253">
        <v>1479926699</v>
      </c>
      <c r="G17253">
        <v>1</v>
      </c>
      <c r="H17253">
        <v>44118000000</v>
      </c>
      <c r="I17253">
        <v>340000000</v>
      </c>
      <c r="J17253">
        <v>0</v>
      </c>
    </row>
    <row r="17254" spans="1:10" customFormat="1" hidden="1" x14ac:dyDescent="0.25">
      <c r="A17254">
        <v>222</v>
      </c>
      <c r="B17254" t="s">
        <v>727</v>
      </c>
      <c r="C17254" t="s">
        <v>728</v>
      </c>
      <c r="D17254">
        <v>1828767787205</v>
      </c>
      <c r="E17254">
        <v>415661823</v>
      </c>
      <c r="F17254">
        <v>2446398976</v>
      </c>
      <c r="G17254">
        <v>2</v>
      </c>
      <c r="H17254">
        <v>50000000000</v>
      </c>
      <c r="I17254">
        <v>340000000</v>
      </c>
      <c r="J17254">
        <v>0.03</v>
      </c>
    </row>
    <row r="17255" spans="1:10" customFormat="1" hidden="1" x14ac:dyDescent="0.25">
      <c r="A17255">
        <v>222</v>
      </c>
      <c r="B17255" t="s">
        <v>905</v>
      </c>
      <c r="C17255" t="s">
        <v>906</v>
      </c>
      <c r="D17255">
        <v>1220216841129</v>
      </c>
      <c r="E17255">
        <v>345455587</v>
      </c>
      <c r="F17255">
        <v>1085661926</v>
      </c>
      <c r="G17255">
        <v>1</v>
      </c>
      <c r="H17255">
        <v>100000000000</v>
      </c>
      <c r="I17255">
        <v>340000000</v>
      </c>
      <c r="J17255">
        <v>5.0000000000000001E-3</v>
      </c>
    </row>
    <row r="17256" spans="1:10" customFormat="1" hidden="1" x14ac:dyDescent="0.25">
      <c r="A17256">
        <v>213</v>
      </c>
      <c r="B17256" t="s">
        <v>907</v>
      </c>
      <c r="C17256" t="s">
        <v>908</v>
      </c>
      <c r="D17256">
        <v>2836674371666</v>
      </c>
      <c r="E17256">
        <v>415824209</v>
      </c>
      <c r="F17256">
        <v>3715386290</v>
      </c>
      <c r="G17256">
        <v>2</v>
      </c>
      <c r="H17256">
        <v>400000000000</v>
      </c>
      <c r="I17256">
        <v>340000000</v>
      </c>
      <c r="J17256">
        <v>0.02</v>
      </c>
    </row>
    <row r="17257" spans="1:10" customFormat="1" hidden="1" x14ac:dyDescent="0.25">
      <c r="A17257">
        <v>219</v>
      </c>
      <c r="B17257" t="s">
        <v>2022</v>
      </c>
      <c r="C17257" t="s">
        <v>2023</v>
      </c>
      <c r="D17257">
        <v>1182923941643</v>
      </c>
      <c r="E17257">
        <v>340000000</v>
      </c>
      <c r="F17257">
        <v>1280414515</v>
      </c>
      <c r="G17257">
        <v>1</v>
      </c>
      <c r="H17257">
        <v>100000000000</v>
      </c>
      <c r="I17257">
        <v>340000000</v>
      </c>
      <c r="J17257">
        <v>0</v>
      </c>
    </row>
    <row r="17258" spans="1:10" customFormat="1" hidden="1" x14ac:dyDescent="0.25">
      <c r="A17258">
        <v>222</v>
      </c>
      <c r="B17258" t="s">
        <v>252</v>
      </c>
      <c r="C17258" t="s">
        <v>253</v>
      </c>
      <c r="D17258">
        <v>1473820971802</v>
      </c>
      <c r="E17258">
        <v>1</v>
      </c>
      <c r="F17258">
        <v>0</v>
      </c>
      <c r="G17258">
        <v>0</v>
      </c>
      <c r="H17258">
        <v>7149000000</v>
      </c>
      <c r="I17258">
        <v>340000000</v>
      </c>
      <c r="J17258">
        <v>0.05</v>
      </c>
    </row>
    <row r="17259" spans="1:10" customFormat="1" hidden="1" x14ac:dyDescent="0.25">
      <c r="A17259">
        <v>219</v>
      </c>
      <c r="B17259" t="s">
        <v>252</v>
      </c>
      <c r="C17259" t="s">
        <v>253</v>
      </c>
      <c r="D17259">
        <v>1634909798030</v>
      </c>
      <c r="E17259">
        <v>404011065</v>
      </c>
      <c r="F17259">
        <v>1216210252</v>
      </c>
      <c r="G17259">
        <v>1</v>
      </c>
      <c r="H17259">
        <v>7149000000</v>
      </c>
      <c r="I17259">
        <v>340000000</v>
      </c>
      <c r="J17259">
        <v>0.05</v>
      </c>
    </row>
    <row r="17260" spans="1:10" customFormat="1" hidden="1" x14ac:dyDescent="0.25">
      <c r="A17260">
        <v>221</v>
      </c>
      <c r="B17260" t="s">
        <v>2125</v>
      </c>
      <c r="C17260" t="s">
        <v>2126</v>
      </c>
      <c r="D17260">
        <v>2073520048234</v>
      </c>
      <c r="E17260">
        <v>1</v>
      </c>
      <c r="F17260">
        <v>0</v>
      </c>
      <c r="G17260">
        <v>0</v>
      </c>
      <c r="H17260">
        <v>1000000000</v>
      </c>
      <c r="I17260">
        <v>340000000</v>
      </c>
      <c r="J17260">
        <v>0.02</v>
      </c>
    </row>
    <row r="17261" spans="1:10" customFormat="1" hidden="1" x14ac:dyDescent="0.25">
      <c r="A17261">
        <v>218</v>
      </c>
      <c r="B17261" t="s">
        <v>907</v>
      </c>
      <c r="C17261" t="s">
        <v>908</v>
      </c>
      <c r="D17261">
        <v>823176799817</v>
      </c>
      <c r="E17261">
        <v>366229884</v>
      </c>
      <c r="F17261">
        <v>1285264354</v>
      </c>
      <c r="G17261">
        <v>1</v>
      </c>
      <c r="H17261">
        <v>400000000000</v>
      </c>
      <c r="I17261">
        <v>340000000</v>
      </c>
      <c r="J17261">
        <v>0.02</v>
      </c>
    </row>
    <row r="17262" spans="1:10" customFormat="1" hidden="1" x14ac:dyDescent="0.25">
      <c r="A17262">
        <v>213</v>
      </c>
      <c r="B17262" t="s">
        <v>2125</v>
      </c>
      <c r="C17262" t="s">
        <v>2126</v>
      </c>
      <c r="D17262">
        <v>1117665056408</v>
      </c>
      <c r="E17262">
        <v>1</v>
      </c>
      <c r="F17262">
        <v>0</v>
      </c>
      <c r="G17262">
        <v>0</v>
      </c>
      <c r="H17262">
        <v>1000000000</v>
      </c>
      <c r="I17262">
        <v>340000000</v>
      </c>
      <c r="J17262">
        <v>0.02</v>
      </c>
    </row>
    <row r="17263" spans="1:10" customFormat="1" hidden="1" x14ac:dyDescent="0.25">
      <c r="A17263">
        <v>216</v>
      </c>
      <c r="B17263" t="s">
        <v>2125</v>
      </c>
      <c r="C17263" t="s">
        <v>2126</v>
      </c>
      <c r="D17263">
        <v>612677978274</v>
      </c>
      <c r="E17263">
        <v>405993845</v>
      </c>
      <c r="F17263">
        <v>3233698415</v>
      </c>
      <c r="G17263">
        <v>2</v>
      </c>
      <c r="H17263">
        <v>1000000000</v>
      </c>
      <c r="I17263">
        <v>340000000</v>
      </c>
      <c r="J17263">
        <v>0.02</v>
      </c>
    </row>
    <row r="17264" spans="1:10" customFormat="1" hidden="1" x14ac:dyDescent="0.25">
      <c r="A17264">
        <v>214</v>
      </c>
      <c r="B17264" t="s">
        <v>2139</v>
      </c>
      <c r="C17264" t="s">
        <v>2140</v>
      </c>
      <c r="D17264">
        <v>1304507114007</v>
      </c>
      <c r="E17264">
        <v>374421755</v>
      </c>
      <c r="F17264">
        <v>3588920941</v>
      </c>
      <c r="G17264">
        <v>2</v>
      </c>
      <c r="H17264">
        <v>87000000000</v>
      </c>
      <c r="I17264">
        <v>340000000</v>
      </c>
      <c r="J17264">
        <v>9.4999999999999998E-3</v>
      </c>
    </row>
    <row r="17265" spans="1:10" customFormat="1" hidden="1" x14ac:dyDescent="0.25">
      <c r="A17265">
        <v>223</v>
      </c>
      <c r="B17265" t="s">
        <v>2127</v>
      </c>
      <c r="C17265" t="s">
        <v>2128</v>
      </c>
      <c r="D17265">
        <v>24610816900933</v>
      </c>
      <c r="E17265">
        <v>340000000</v>
      </c>
      <c r="F17265">
        <v>14973893118</v>
      </c>
      <c r="G17265">
        <v>11</v>
      </c>
      <c r="H17265">
        <v>720000000000</v>
      </c>
      <c r="I17265">
        <v>340000000</v>
      </c>
      <c r="J17265">
        <v>0</v>
      </c>
    </row>
    <row r="17266" spans="1:10" customFormat="1" hidden="1" x14ac:dyDescent="0.25">
      <c r="A17266">
        <v>215</v>
      </c>
      <c r="B17266" t="s">
        <v>749</v>
      </c>
      <c r="C17266" t="s">
        <v>750</v>
      </c>
      <c r="D17266">
        <v>55461744996426</v>
      </c>
      <c r="E17266">
        <v>2927281642</v>
      </c>
      <c r="F17266">
        <v>49158351211</v>
      </c>
      <c r="G17266">
        <v>28</v>
      </c>
      <c r="H17266">
        <v>50000000000</v>
      </c>
      <c r="I17266">
        <v>340000000</v>
      </c>
      <c r="J17266">
        <v>0.05</v>
      </c>
    </row>
    <row r="17267" spans="1:10" customFormat="1" hidden="1" x14ac:dyDescent="0.25">
      <c r="A17267">
        <v>220</v>
      </c>
      <c r="B17267" t="s">
        <v>749</v>
      </c>
      <c r="C17267" t="s">
        <v>750</v>
      </c>
      <c r="D17267">
        <v>56546922653501</v>
      </c>
      <c r="E17267">
        <v>1857442309</v>
      </c>
      <c r="F17267">
        <v>28831403883</v>
      </c>
      <c r="G17267">
        <v>20</v>
      </c>
      <c r="H17267">
        <v>50000000000</v>
      </c>
      <c r="I17267">
        <v>340000000</v>
      </c>
      <c r="J17267">
        <v>0.05</v>
      </c>
    </row>
    <row r="17268" spans="1:10" customFormat="1" hidden="1" x14ac:dyDescent="0.25">
      <c r="A17268">
        <v>214</v>
      </c>
      <c r="B17268" t="s">
        <v>1129</v>
      </c>
      <c r="C17268" t="s">
        <v>1130</v>
      </c>
      <c r="D17268">
        <v>2817221993165</v>
      </c>
      <c r="E17268">
        <v>1</v>
      </c>
      <c r="F17268">
        <v>0</v>
      </c>
      <c r="G17268">
        <v>0</v>
      </c>
      <c r="H17268">
        <v>5000000000</v>
      </c>
      <c r="I17268">
        <v>340000000</v>
      </c>
      <c r="J17268">
        <v>4.0000000000000001E-3</v>
      </c>
    </row>
    <row r="17269" spans="1:10" customFormat="1" hidden="1" x14ac:dyDescent="0.25">
      <c r="A17269">
        <v>214</v>
      </c>
      <c r="B17269" t="s">
        <v>252</v>
      </c>
      <c r="C17269" t="s">
        <v>253</v>
      </c>
      <c r="D17269">
        <v>9233957324244</v>
      </c>
      <c r="E17269">
        <v>819884058</v>
      </c>
      <c r="F17269">
        <v>9117797115</v>
      </c>
      <c r="G17269">
        <v>5</v>
      </c>
      <c r="H17269">
        <v>3300000000000</v>
      </c>
      <c r="I17269">
        <v>340000000</v>
      </c>
      <c r="J17269">
        <v>0.05</v>
      </c>
    </row>
    <row r="17270" spans="1:10" customFormat="1" hidden="1" x14ac:dyDescent="0.25">
      <c r="A17270">
        <v>218</v>
      </c>
      <c r="B17270" s="161" t="s">
        <v>741</v>
      </c>
      <c r="C17270" t="s">
        <v>742</v>
      </c>
      <c r="D17270">
        <v>108725806601331</v>
      </c>
      <c r="E17270">
        <v>947570523</v>
      </c>
      <c r="F17270">
        <v>60149481852</v>
      </c>
      <c r="G17270">
        <v>37</v>
      </c>
      <c r="H17270">
        <v>111000000000</v>
      </c>
      <c r="I17270">
        <v>340000000</v>
      </c>
      <c r="J17270">
        <v>0.01</v>
      </c>
    </row>
    <row r="17271" spans="1:10" customFormat="1" hidden="1" x14ac:dyDescent="0.25">
      <c r="A17271">
        <v>214</v>
      </c>
      <c r="B17271" t="s">
        <v>1230</v>
      </c>
      <c r="C17271" t="s">
        <v>1231</v>
      </c>
      <c r="D17271">
        <v>22290992177959</v>
      </c>
      <c r="E17271">
        <v>740806677</v>
      </c>
      <c r="F17271">
        <v>15134335852</v>
      </c>
      <c r="G17271">
        <v>8</v>
      </c>
      <c r="H17271">
        <v>1100000000000</v>
      </c>
      <c r="I17271">
        <v>340000000</v>
      </c>
      <c r="J17271">
        <v>2.58E-2</v>
      </c>
    </row>
    <row r="17272" spans="1:10" customFormat="1" hidden="1" x14ac:dyDescent="0.25">
      <c r="A17272">
        <v>218</v>
      </c>
      <c r="B17272" t="s">
        <v>252</v>
      </c>
      <c r="C17272" t="s">
        <v>253</v>
      </c>
      <c r="D17272">
        <v>2002124307547</v>
      </c>
      <c r="E17272">
        <v>488102958</v>
      </c>
      <c r="F17272">
        <v>2813956219</v>
      </c>
      <c r="G17272">
        <v>2</v>
      </c>
      <c r="H17272">
        <v>7149000000</v>
      </c>
      <c r="I17272">
        <v>340000000</v>
      </c>
      <c r="J17272">
        <v>0.05</v>
      </c>
    </row>
    <row r="17273" spans="1:10" customFormat="1" hidden="1" x14ac:dyDescent="0.25">
      <c r="A17273">
        <v>216</v>
      </c>
      <c r="B17273" t="s">
        <v>725</v>
      </c>
      <c r="C17273" t="s">
        <v>726</v>
      </c>
      <c r="D17273">
        <v>715987348525</v>
      </c>
      <c r="E17273">
        <v>1</v>
      </c>
      <c r="F17273">
        <v>0</v>
      </c>
      <c r="G17273">
        <v>0</v>
      </c>
      <c r="H17273">
        <v>100000000000</v>
      </c>
      <c r="I17273">
        <v>340000000</v>
      </c>
      <c r="J17273">
        <v>0.03</v>
      </c>
    </row>
    <row r="17274" spans="1:10" customFormat="1" hidden="1" x14ac:dyDescent="0.25">
      <c r="A17274">
        <v>218</v>
      </c>
      <c r="B17274" t="s">
        <v>2125</v>
      </c>
      <c r="C17274" t="s">
        <v>2126</v>
      </c>
      <c r="D17274">
        <v>1566622921180</v>
      </c>
      <c r="E17274">
        <v>1</v>
      </c>
      <c r="F17274">
        <v>0</v>
      </c>
      <c r="G17274">
        <v>0</v>
      </c>
      <c r="H17274">
        <v>1000000000</v>
      </c>
      <c r="I17274">
        <v>340000000</v>
      </c>
      <c r="J17274">
        <v>0.02</v>
      </c>
    </row>
    <row r="17275" spans="1:10" customFormat="1" hidden="1" x14ac:dyDescent="0.25">
      <c r="A17275">
        <v>219</v>
      </c>
      <c r="B17275" t="s">
        <v>2127</v>
      </c>
      <c r="C17275" t="s">
        <v>2128</v>
      </c>
      <c r="D17275">
        <v>24660161290706</v>
      </c>
      <c r="E17275">
        <v>340000000</v>
      </c>
      <c r="F17275">
        <v>22365328835</v>
      </c>
      <c r="G17275">
        <v>14</v>
      </c>
      <c r="H17275">
        <v>720000000000</v>
      </c>
      <c r="I17275">
        <v>340000000</v>
      </c>
      <c r="J17275">
        <v>0</v>
      </c>
    </row>
    <row r="17276" spans="1:10" customFormat="1" hidden="1" x14ac:dyDescent="0.25">
      <c r="A17276">
        <v>222</v>
      </c>
      <c r="B17276" t="s">
        <v>749</v>
      </c>
      <c r="C17276" t="s">
        <v>750</v>
      </c>
      <c r="D17276">
        <v>56813126028700</v>
      </c>
      <c r="E17276">
        <v>2397997947</v>
      </c>
      <c r="F17276">
        <v>39101961000</v>
      </c>
      <c r="G17276">
        <v>29</v>
      </c>
      <c r="H17276">
        <v>50000000000</v>
      </c>
      <c r="I17276">
        <v>340000000</v>
      </c>
      <c r="J17276">
        <v>0.05</v>
      </c>
    </row>
    <row r="17277" spans="1:10" customFormat="1" hidden="1" x14ac:dyDescent="0.25">
      <c r="A17277">
        <v>220</v>
      </c>
      <c r="B17277" t="s">
        <v>1129</v>
      </c>
      <c r="C17277" t="s">
        <v>1130</v>
      </c>
      <c r="D17277">
        <v>600655383283</v>
      </c>
      <c r="E17277">
        <v>1</v>
      </c>
      <c r="F17277">
        <v>0</v>
      </c>
      <c r="G17277">
        <v>0</v>
      </c>
      <c r="H17277">
        <v>5000000000</v>
      </c>
      <c r="I17277">
        <v>340000000</v>
      </c>
      <c r="J17277">
        <v>4.0000000000000001E-3</v>
      </c>
    </row>
    <row r="17278" spans="1:10" customFormat="1" hidden="1" x14ac:dyDescent="0.25">
      <c r="A17278">
        <v>223</v>
      </c>
      <c r="B17278" t="s">
        <v>1230</v>
      </c>
      <c r="C17278" t="s">
        <v>1231</v>
      </c>
      <c r="D17278">
        <v>19847084494738</v>
      </c>
      <c r="E17278">
        <v>546840331</v>
      </c>
      <c r="F17278">
        <v>7810226791</v>
      </c>
      <c r="G17278">
        <v>6</v>
      </c>
      <c r="H17278">
        <v>1100000000000</v>
      </c>
      <c r="I17278">
        <v>340000000</v>
      </c>
      <c r="J17278">
        <v>2.58E-2</v>
      </c>
    </row>
    <row r="17279" spans="1:10" customFormat="1" hidden="1" x14ac:dyDescent="0.25">
      <c r="A17279">
        <v>218</v>
      </c>
      <c r="B17279" t="s">
        <v>2139</v>
      </c>
      <c r="C17279" t="s">
        <v>2140</v>
      </c>
      <c r="D17279">
        <v>2849699692536</v>
      </c>
      <c r="E17279">
        <v>1</v>
      </c>
      <c r="F17279">
        <v>0</v>
      </c>
      <c r="G17279">
        <v>0</v>
      </c>
      <c r="H17279">
        <v>87000000000</v>
      </c>
      <c r="I17279">
        <v>340000000</v>
      </c>
      <c r="J17279">
        <v>9.4999999999999998E-3</v>
      </c>
    </row>
    <row r="17280" spans="1:10" customFormat="1" hidden="1" x14ac:dyDescent="0.25">
      <c r="A17280">
        <v>219</v>
      </c>
      <c r="B17280" t="s">
        <v>905</v>
      </c>
      <c r="C17280" t="s">
        <v>906</v>
      </c>
      <c r="D17280">
        <v>1214996799856</v>
      </c>
      <c r="E17280">
        <v>1</v>
      </c>
      <c r="F17280">
        <v>0</v>
      </c>
      <c r="G17280">
        <v>0</v>
      </c>
      <c r="H17280">
        <v>100000000000</v>
      </c>
      <c r="I17280">
        <v>340000000</v>
      </c>
      <c r="J17280">
        <v>5.0000000000000001E-3</v>
      </c>
    </row>
    <row r="17281" spans="1:13" hidden="1" x14ac:dyDescent="0.25">
      <c r="A17281">
        <v>221</v>
      </c>
      <c r="B17281" t="s">
        <v>1141</v>
      </c>
      <c r="C17281" t="s">
        <v>1142</v>
      </c>
      <c r="D17281">
        <v>2029510838573</v>
      </c>
      <c r="E17281">
        <v>1</v>
      </c>
      <c r="F17281">
        <v>0</v>
      </c>
      <c r="G17281">
        <v>0</v>
      </c>
      <c r="H17281">
        <v>250000000000</v>
      </c>
      <c r="I17281">
        <v>340000000</v>
      </c>
      <c r="J17281">
        <v>2.5000000000000001E-2</v>
      </c>
      <c r="M17281"/>
    </row>
    <row r="17282" spans="1:13" hidden="1" x14ac:dyDescent="0.25">
      <c r="A17282">
        <v>222</v>
      </c>
      <c r="B17282" t="s">
        <v>725</v>
      </c>
      <c r="C17282" t="s">
        <v>726</v>
      </c>
      <c r="D17282">
        <v>200819855132</v>
      </c>
      <c r="E17282">
        <v>1</v>
      </c>
      <c r="F17282">
        <v>0</v>
      </c>
      <c r="G17282">
        <v>0</v>
      </c>
      <c r="H17282">
        <v>100000000000</v>
      </c>
      <c r="I17282">
        <v>340000000</v>
      </c>
      <c r="J17282">
        <v>0.03</v>
      </c>
      <c r="M17282"/>
    </row>
    <row r="17283" spans="1:13" hidden="1" x14ac:dyDescent="0.25">
      <c r="A17283">
        <v>223</v>
      </c>
      <c r="B17283" t="s">
        <v>737</v>
      </c>
      <c r="C17283" t="s">
        <v>738</v>
      </c>
      <c r="D17283">
        <v>139742956488</v>
      </c>
      <c r="E17283">
        <v>1</v>
      </c>
      <c r="F17283">
        <v>0</v>
      </c>
      <c r="G17283">
        <v>0</v>
      </c>
      <c r="H17283">
        <v>45000000000</v>
      </c>
      <c r="I17283">
        <v>340000000</v>
      </c>
      <c r="J17283">
        <v>0.02</v>
      </c>
      <c r="M17283"/>
    </row>
    <row r="17284" spans="1:13" hidden="1" x14ac:dyDescent="0.25">
      <c r="A17284">
        <v>211</v>
      </c>
      <c r="B17284" t="s">
        <v>1022</v>
      </c>
      <c r="C17284" t="s">
        <v>1023</v>
      </c>
      <c r="D17284">
        <v>36589345163</v>
      </c>
      <c r="E17284">
        <v>1</v>
      </c>
      <c r="F17284">
        <v>0</v>
      </c>
      <c r="G17284">
        <v>0</v>
      </c>
      <c r="H17284">
        <v>2000000000</v>
      </c>
      <c r="I17284">
        <v>340000000</v>
      </c>
      <c r="J17284">
        <v>0.02</v>
      </c>
      <c r="M17284"/>
    </row>
    <row r="17285" spans="1:13" hidden="1" x14ac:dyDescent="0.25">
      <c r="A17285">
        <v>211</v>
      </c>
      <c r="B17285" t="s">
        <v>758</v>
      </c>
      <c r="C17285" t="s">
        <v>759</v>
      </c>
      <c r="D17285">
        <v>558685426715</v>
      </c>
      <c r="E17285">
        <v>1</v>
      </c>
      <c r="F17285">
        <v>0</v>
      </c>
      <c r="G17285">
        <v>0</v>
      </c>
      <c r="H17285">
        <v>210000000000</v>
      </c>
      <c r="I17285">
        <v>350000000</v>
      </c>
      <c r="J17285">
        <v>0.02</v>
      </c>
      <c r="M17285"/>
    </row>
    <row r="17286" spans="1:13" hidden="1" x14ac:dyDescent="0.25">
      <c r="A17286">
        <v>212</v>
      </c>
      <c r="B17286" t="s">
        <v>913</v>
      </c>
      <c r="C17286" t="s">
        <v>914</v>
      </c>
      <c r="D17286">
        <v>52351064279017</v>
      </c>
      <c r="E17286">
        <v>2259630081</v>
      </c>
      <c r="F17286">
        <v>38072663282</v>
      </c>
      <c r="G17286">
        <v>17</v>
      </c>
      <c r="H17286">
        <v>100000000000</v>
      </c>
      <c r="I17286">
        <v>340000000</v>
      </c>
      <c r="J17286">
        <v>4.8000000000000001E-2</v>
      </c>
      <c r="M17286"/>
    </row>
    <row r="17287" spans="1:13" hidden="1" x14ac:dyDescent="0.25">
      <c r="A17287">
        <v>212</v>
      </c>
      <c r="B17287" t="s">
        <v>767</v>
      </c>
      <c r="C17287" t="s">
        <v>768</v>
      </c>
      <c r="D17287">
        <v>2538477511935</v>
      </c>
      <c r="E17287">
        <v>385087567</v>
      </c>
      <c r="F17287">
        <v>1570954286</v>
      </c>
      <c r="G17287">
        <v>1</v>
      </c>
      <c r="H17287">
        <v>250000000000</v>
      </c>
      <c r="I17287">
        <v>340000000</v>
      </c>
      <c r="J17287">
        <v>2.7900000000000001E-2</v>
      </c>
      <c r="M17287"/>
    </row>
    <row r="17288" spans="1:13" hidden="1" x14ac:dyDescent="0.25">
      <c r="A17288">
        <v>213</v>
      </c>
      <c r="B17288" t="s">
        <v>284</v>
      </c>
      <c r="C17288" t="s">
        <v>285</v>
      </c>
      <c r="D17288">
        <v>111349633127</v>
      </c>
      <c r="E17288">
        <v>1</v>
      </c>
      <c r="F17288">
        <v>0</v>
      </c>
      <c r="G17288">
        <v>0</v>
      </c>
      <c r="H17288">
        <v>20000000000</v>
      </c>
      <c r="I17288">
        <v>340000000</v>
      </c>
      <c r="J17288">
        <v>0.01</v>
      </c>
      <c r="M17288"/>
    </row>
    <row r="17289" spans="1:13" hidden="1" x14ac:dyDescent="0.25">
      <c r="A17289">
        <v>214</v>
      </c>
      <c r="B17289" t="s">
        <v>1390</v>
      </c>
      <c r="C17289" t="s">
        <v>1391</v>
      </c>
      <c r="D17289">
        <v>378910005601</v>
      </c>
      <c r="E17289">
        <v>1</v>
      </c>
      <c r="F17289">
        <v>0</v>
      </c>
      <c r="G17289">
        <v>0</v>
      </c>
      <c r="H17289">
        <v>10000000000</v>
      </c>
      <c r="I17289">
        <v>340000000</v>
      </c>
      <c r="J17289">
        <v>0.01</v>
      </c>
      <c r="M17289"/>
    </row>
    <row r="17290" spans="1:13" hidden="1" x14ac:dyDescent="0.25">
      <c r="A17290">
        <v>216</v>
      </c>
      <c r="B17290" t="s">
        <v>758</v>
      </c>
      <c r="C17290" t="s">
        <v>759</v>
      </c>
      <c r="D17290">
        <v>217202486132</v>
      </c>
      <c r="E17290">
        <v>369597240</v>
      </c>
      <c r="F17290">
        <v>1450264775</v>
      </c>
      <c r="G17290">
        <v>1</v>
      </c>
      <c r="H17290">
        <v>210000000000</v>
      </c>
      <c r="I17290">
        <v>340000000</v>
      </c>
      <c r="J17290">
        <v>0.02</v>
      </c>
      <c r="M17290"/>
    </row>
    <row r="17291" spans="1:13" x14ac:dyDescent="0.25">
      <c r="A17291">
        <v>224</v>
      </c>
      <c r="B17291" t="s">
        <v>1279</v>
      </c>
      <c r="C17291" t="s">
        <v>1280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 s="127">
        <v>0</v>
      </c>
    </row>
    <row r="17292" spans="1:13" x14ac:dyDescent="0.25">
      <c r="A17292">
        <v>224</v>
      </c>
      <c r="B17292" t="s">
        <v>2790</v>
      </c>
      <c r="C17292" t="s">
        <v>2791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 s="127">
        <v>0</v>
      </c>
    </row>
    <row r="17293" spans="1:13" hidden="1" x14ac:dyDescent="0.25">
      <c r="A17293">
        <v>220</v>
      </c>
      <c r="B17293" t="s">
        <v>284</v>
      </c>
      <c r="C17293" t="s">
        <v>285</v>
      </c>
      <c r="D17293">
        <v>109037995405</v>
      </c>
      <c r="E17293">
        <v>1</v>
      </c>
      <c r="F17293">
        <v>0</v>
      </c>
      <c r="G17293">
        <v>0</v>
      </c>
      <c r="H17293">
        <v>29000000000</v>
      </c>
      <c r="I17293">
        <v>340000000</v>
      </c>
      <c r="J17293">
        <v>0</v>
      </c>
      <c r="M17293"/>
    </row>
    <row r="17294" spans="1:13" hidden="1" x14ac:dyDescent="0.25">
      <c r="A17294">
        <v>217</v>
      </c>
      <c r="B17294" t="s">
        <v>763</v>
      </c>
      <c r="C17294" t="s">
        <v>764</v>
      </c>
      <c r="D17294">
        <v>14517620290</v>
      </c>
      <c r="E17294">
        <v>1</v>
      </c>
      <c r="F17294">
        <v>0</v>
      </c>
      <c r="G17294">
        <v>0</v>
      </c>
      <c r="H17294">
        <v>14500000000</v>
      </c>
      <c r="I17294">
        <v>340000000</v>
      </c>
      <c r="J17294">
        <v>0.01</v>
      </c>
      <c r="M17294"/>
    </row>
    <row r="17295" spans="1:13" hidden="1" x14ac:dyDescent="0.25">
      <c r="A17295">
        <v>214</v>
      </c>
      <c r="B17295" t="s">
        <v>913</v>
      </c>
      <c r="C17295" t="s">
        <v>914</v>
      </c>
      <c r="D17295">
        <v>62522925907377</v>
      </c>
      <c r="E17295">
        <v>2891993880</v>
      </c>
      <c r="F17295">
        <v>50614545303</v>
      </c>
      <c r="G17295">
        <v>27</v>
      </c>
      <c r="H17295">
        <v>100000000000</v>
      </c>
      <c r="I17295">
        <v>340000000</v>
      </c>
      <c r="J17295">
        <v>4.8000000000000001E-2</v>
      </c>
      <c r="M17295"/>
    </row>
    <row r="17296" spans="1:13" hidden="1" x14ac:dyDescent="0.25">
      <c r="A17296">
        <v>214</v>
      </c>
      <c r="B17296" t="s">
        <v>2342</v>
      </c>
      <c r="C17296" t="s">
        <v>2343</v>
      </c>
      <c r="D17296">
        <v>4613866</v>
      </c>
      <c r="E17296">
        <v>1</v>
      </c>
      <c r="F17296">
        <v>0</v>
      </c>
      <c r="G17296">
        <v>0</v>
      </c>
      <c r="H17296">
        <v>100000000</v>
      </c>
      <c r="I17296">
        <v>345000000</v>
      </c>
      <c r="J17296">
        <v>0.15</v>
      </c>
      <c r="M17296"/>
    </row>
    <row r="17297" spans="1:10" customFormat="1" hidden="1" x14ac:dyDescent="0.25">
      <c r="A17297">
        <v>217</v>
      </c>
      <c r="B17297" t="s">
        <v>765</v>
      </c>
      <c r="C17297" t="s">
        <v>766</v>
      </c>
      <c r="D17297">
        <v>7840922</v>
      </c>
      <c r="E17297">
        <v>1</v>
      </c>
      <c r="F17297">
        <v>0</v>
      </c>
      <c r="G17297">
        <v>0</v>
      </c>
      <c r="H17297">
        <v>1000000</v>
      </c>
      <c r="I17297">
        <v>340000000</v>
      </c>
      <c r="J17297">
        <v>7.77E-3</v>
      </c>
    </row>
    <row r="17298" spans="1:10" customFormat="1" hidden="1" x14ac:dyDescent="0.25">
      <c r="A17298">
        <v>220</v>
      </c>
      <c r="B17298" t="s">
        <v>577</v>
      </c>
      <c r="C17298" t="s">
        <v>578</v>
      </c>
      <c r="D17298">
        <v>50376216894</v>
      </c>
      <c r="E17298">
        <v>1</v>
      </c>
      <c r="F17298">
        <v>0</v>
      </c>
      <c r="G17298">
        <v>0</v>
      </c>
      <c r="H17298">
        <v>100000000000</v>
      </c>
      <c r="I17298">
        <v>340000000</v>
      </c>
      <c r="J17298">
        <v>0.02</v>
      </c>
    </row>
    <row r="17299" spans="1:10" customFormat="1" hidden="1" x14ac:dyDescent="0.25">
      <c r="A17299">
        <v>216</v>
      </c>
      <c r="B17299" t="s">
        <v>2407</v>
      </c>
      <c r="C17299" t="s">
        <v>2408</v>
      </c>
      <c r="D17299">
        <v>1408389060617</v>
      </c>
      <c r="E17299">
        <v>1</v>
      </c>
      <c r="F17299">
        <v>0</v>
      </c>
      <c r="G17299">
        <v>0</v>
      </c>
      <c r="H17299">
        <v>10000000000</v>
      </c>
      <c r="I17299">
        <v>340000000</v>
      </c>
      <c r="J17299">
        <v>0</v>
      </c>
    </row>
    <row r="17300" spans="1:10" customFormat="1" hidden="1" x14ac:dyDescent="0.25">
      <c r="A17300">
        <v>222</v>
      </c>
      <c r="B17300" t="s">
        <v>765</v>
      </c>
      <c r="C17300" t="s">
        <v>766</v>
      </c>
      <c r="D17300">
        <v>7840922</v>
      </c>
      <c r="E17300">
        <v>1</v>
      </c>
      <c r="F17300">
        <v>0</v>
      </c>
      <c r="G17300">
        <v>0</v>
      </c>
      <c r="H17300">
        <v>1000000</v>
      </c>
      <c r="I17300">
        <v>340000000</v>
      </c>
      <c r="J17300">
        <v>7.77E-3</v>
      </c>
    </row>
    <row r="17301" spans="1:10" customFormat="1" hidden="1" x14ac:dyDescent="0.25">
      <c r="A17301">
        <v>215</v>
      </c>
      <c r="B17301" t="s">
        <v>752</v>
      </c>
      <c r="C17301" t="s">
        <v>753</v>
      </c>
      <c r="D17301">
        <v>9660184907624</v>
      </c>
      <c r="E17301">
        <v>411008024</v>
      </c>
      <c r="F17301">
        <v>7029794419</v>
      </c>
      <c r="G17301">
        <v>4</v>
      </c>
      <c r="H17301">
        <v>50000000000</v>
      </c>
      <c r="I17301">
        <v>340000000</v>
      </c>
      <c r="J17301">
        <v>0.01</v>
      </c>
    </row>
    <row r="17302" spans="1:10" customFormat="1" hidden="1" x14ac:dyDescent="0.25">
      <c r="A17302">
        <v>215</v>
      </c>
      <c r="B17302" t="s">
        <v>2407</v>
      </c>
      <c r="C17302" t="s">
        <v>2408</v>
      </c>
      <c r="D17302">
        <v>1417386669937</v>
      </c>
      <c r="E17302">
        <v>1</v>
      </c>
      <c r="F17302">
        <v>0</v>
      </c>
      <c r="G17302">
        <v>0</v>
      </c>
      <c r="H17302">
        <v>10000000000</v>
      </c>
      <c r="I17302">
        <v>340000000</v>
      </c>
      <c r="J17302">
        <v>0</v>
      </c>
    </row>
    <row r="17303" spans="1:10" customFormat="1" hidden="1" x14ac:dyDescent="0.25">
      <c r="A17303">
        <v>216</v>
      </c>
      <c r="B17303" t="s">
        <v>913</v>
      </c>
      <c r="C17303" t="s">
        <v>914</v>
      </c>
      <c r="D17303">
        <v>64110918361463</v>
      </c>
      <c r="E17303">
        <v>2507800739</v>
      </c>
      <c r="F17303">
        <v>42994714657</v>
      </c>
      <c r="G17303">
        <v>25</v>
      </c>
      <c r="H17303">
        <v>100000000000</v>
      </c>
      <c r="I17303">
        <v>340000000</v>
      </c>
      <c r="J17303">
        <v>4.8000000000000001E-2</v>
      </c>
    </row>
    <row r="17304" spans="1:10" customFormat="1" hidden="1" x14ac:dyDescent="0.25">
      <c r="A17304">
        <v>216</v>
      </c>
      <c r="B17304" t="s">
        <v>767</v>
      </c>
      <c r="C17304" t="s">
        <v>768</v>
      </c>
      <c r="D17304">
        <v>2401018347911</v>
      </c>
      <c r="E17304">
        <v>381303736</v>
      </c>
      <c r="F17304">
        <v>1439116934</v>
      </c>
      <c r="G17304">
        <v>1</v>
      </c>
      <c r="H17304">
        <v>250000000000</v>
      </c>
      <c r="I17304">
        <v>340000000</v>
      </c>
      <c r="J17304">
        <v>2.7900000000000001E-2</v>
      </c>
    </row>
    <row r="17305" spans="1:10" customFormat="1" hidden="1" x14ac:dyDescent="0.25">
      <c r="A17305">
        <v>217</v>
      </c>
      <c r="B17305" t="s">
        <v>1022</v>
      </c>
      <c r="C17305" t="s">
        <v>1023</v>
      </c>
      <c r="D17305">
        <v>6541326859</v>
      </c>
      <c r="E17305">
        <v>1</v>
      </c>
      <c r="F17305">
        <v>0</v>
      </c>
      <c r="G17305">
        <v>0</v>
      </c>
      <c r="H17305">
        <v>2000000000</v>
      </c>
      <c r="I17305">
        <v>340000000</v>
      </c>
      <c r="J17305">
        <v>0.02</v>
      </c>
    </row>
    <row r="17306" spans="1:10" customFormat="1" hidden="1" x14ac:dyDescent="0.25">
      <c r="A17306">
        <v>218</v>
      </c>
      <c r="B17306" t="s">
        <v>2342</v>
      </c>
      <c r="C17306" t="s">
        <v>2343</v>
      </c>
      <c r="D17306">
        <v>4613866</v>
      </c>
      <c r="E17306">
        <v>1</v>
      </c>
      <c r="F17306">
        <v>0</v>
      </c>
      <c r="G17306">
        <v>0</v>
      </c>
      <c r="H17306">
        <v>100000000</v>
      </c>
      <c r="I17306">
        <v>345000000</v>
      </c>
      <c r="J17306">
        <v>0.15</v>
      </c>
    </row>
    <row r="17307" spans="1:10" customFormat="1" hidden="1" x14ac:dyDescent="0.25">
      <c r="A17307">
        <v>217</v>
      </c>
      <c r="B17307" t="s">
        <v>284</v>
      </c>
      <c r="C17307" t="s">
        <v>285</v>
      </c>
      <c r="D17307">
        <v>100672168665</v>
      </c>
      <c r="E17307">
        <v>1</v>
      </c>
      <c r="F17307">
        <v>0</v>
      </c>
      <c r="G17307">
        <v>0</v>
      </c>
      <c r="H17307">
        <v>20000000000</v>
      </c>
      <c r="I17307">
        <v>340000000</v>
      </c>
      <c r="J17307">
        <v>0.01</v>
      </c>
    </row>
    <row r="17308" spans="1:10" customFormat="1" hidden="1" x14ac:dyDescent="0.25">
      <c r="A17308">
        <v>219</v>
      </c>
      <c r="B17308" t="s">
        <v>980</v>
      </c>
      <c r="C17308" t="s">
        <v>981</v>
      </c>
      <c r="D17308">
        <v>1924291801228</v>
      </c>
      <c r="E17308">
        <v>1</v>
      </c>
      <c r="F17308">
        <v>0</v>
      </c>
      <c r="G17308">
        <v>0</v>
      </c>
      <c r="H17308">
        <v>500000000000</v>
      </c>
      <c r="I17308">
        <v>340000000</v>
      </c>
      <c r="J17308">
        <v>0</v>
      </c>
    </row>
    <row r="17309" spans="1:10" customFormat="1" hidden="1" x14ac:dyDescent="0.25">
      <c r="A17309">
        <v>223</v>
      </c>
      <c r="B17309" t="s">
        <v>765</v>
      </c>
      <c r="C17309" t="s">
        <v>766</v>
      </c>
      <c r="D17309">
        <v>7840922</v>
      </c>
      <c r="E17309">
        <v>1</v>
      </c>
      <c r="F17309">
        <v>0</v>
      </c>
      <c r="G17309">
        <v>0</v>
      </c>
      <c r="H17309">
        <v>1000000</v>
      </c>
      <c r="I17309">
        <v>340000000</v>
      </c>
      <c r="J17309">
        <v>7.77E-3</v>
      </c>
    </row>
    <row r="17310" spans="1:10" customFormat="1" hidden="1" x14ac:dyDescent="0.25">
      <c r="A17310">
        <v>217</v>
      </c>
      <c r="B17310" t="s">
        <v>767</v>
      </c>
      <c r="C17310" t="s">
        <v>768</v>
      </c>
      <c r="D17310">
        <v>2396625462041</v>
      </c>
      <c r="E17310">
        <v>379069466</v>
      </c>
      <c r="F17310">
        <v>1361269826</v>
      </c>
      <c r="G17310">
        <v>1</v>
      </c>
      <c r="H17310">
        <v>250000000000</v>
      </c>
      <c r="I17310">
        <v>340000000</v>
      </c>
      <c r="J17310">
        <v>2.7900000000000001E-2</v>
      </c>
    </row>
    <row r="17311" spans="1:10" customFormat="1" hidden="1" x14ac:dyDescent="0.25">
      <c r="A17311">
        <v>219</v>
      </c>
      <c r="B17311" t="s">
        <v>2407</v>
      </c>
      <c r="C17311" t="s">
        <v>2408</v>
      </c>
      <c r="D17311">
        <v>1390609804670</v>
      </c>
      <c r="E17311">
        <v>340000000</v>
      </c>
      <c r="F17311">
        <v>1280227745</v>
      </c>
      <c r="G17311">
        <v>1</v>
      </c>
      <c r="H17311">
        <v>10000000000</v>
      </c>
      <c r="I17311">
        <v>340000000</v>
      </c>
      <c r="J17311">
        <v>0</v>
      </c>
    </row>
    <row r="17312" spans="1:10" customFormat="1" hidden="1" x14ac:dyDescent="0.25">
      <c r="A17312">
        <v>218</v>
      </c>
      <c r="B17312" t="s">
        <v>913</v>
      </c>
      <c r="C17312" t="s">
        <v>914</v>
      </c>
      <c r="D17312">
        <v>67283544462021</v>
      </c>
      <c r="E17312">
        <v>2305175112</v>
      </c>
      <c r="F17312">
        <v>38975973073</v>
      </c>
      <c r="G17312">
        <v>25</v>
      </c>
      <c r="H17312">
        <v>100000000000</v>
      </c>
      <c r="I17312">
        <v>340000000</v>
      </c>
      <c r="J17312">
        <v>4.8000000000000001E-2</v>
      </c>
    </row>
    <row r="17313" spans="1:13" x14ac:dyDescent="0.25">
      <c r="A17313">
        <v>224</v>
      </c>
      <c r="B17313" t="s">
        <v>2796</v>
      </c>
      <c r="C17313" t="s">
        <v>2797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 s="127">
        <v>0</v>
      </c>
    </row>
    <row r="17314" spans="1:13" x14ac:dyDescent="0.25">
      <c r="A17314">
        <v>224</v>
      </c>
      <c r="B17314" t="s">
        <v>1894</v>
      </c>
      <c r="C17314" t="s">
        <v>1895</v>
      </c>
      <c r="D17314">
        <v>439789337793</v>
      </c>
      <c r="E17314">
        <v>0</v>
      </c>
      <c r="F17314">
        <v>0</v>
      </c>
      <c r="G17314">
        <v>0</v>
      </c>
      <c r="H17314">
        <v>0</v>
      </c>
      <c r="I17314">
        <v>340000000</v>
      </c>
      <c r="J17314" s="127">
        <v>0</v>
      </c>
    </row>
    <row r="17315" spans="1:13" hidden="1" x14ac:dyDescent="0.25">
      <c r="A17315">
        <v>219</v>
      </c>
      <c r="B17315" t="s">
        <v>577</v>
      </c>
      <c r="C17315" t="s">
        <v>578</v>
      </c>
      <c r="D17315">
        <v>100376394363</v>
      </c>
      <c r="E17315">
        <v>1</v>
      </c>
      <c r="F17315">
        <v>0</v>
      </c>
      <c r="G17315">
        <v>0</v>
      </c>
      <c r="H17315">
        <v>100000000000</v>
      </c>
      <c r="I17315">
        <v>340000000</v>
      </c>
      <c r="J17315">
        <v>0.02</v>
      </c>
      <c r="M17315"/>
    </row>
    <row r="17316" spans="1:13" hidden="1" x14ac:dyDescent="0.25">
      <c r="A17316">
        <v>222</v>
      </c>
      <c r="B17316" t="s">
        <v>758</v>
      </c>
      <c r="C17316" t="s">
        <v>759</v>
      </c>
      <c r="D17316">
        <v>233504036048</v>
      </c>
      <c r="E17316">
        <v>361819507</v>
      </c>
      <c r="F17316">
        <v>1069155851</v>
      </c>
      <c r="G17316">
        <v>1</v>
      </c>
      <c r="H17316">
        <v>210000000000</v>
      </c>
      <c r="I17316">
        <v>340000000</v>
      </c>
      <c r="J17316">
        <v>0.02</v>
      </c>
      <c r="M17316"/>
    </row>
    <row r="17317" spans="1:13" hidden="1" x14ac:dyDescent="0.25">
      <c r="A17317">
        <v>219</v>
      </c>
      <c r="B17317" t="s">
        <v>763</v>
      </c>
      <c r="C17317" t="s">
        <v>764</v>
      </c>
      <c r="D17317">
        <v>14517620290</v>
      </c>
      <c r="E17317">
        <v>1</v>
      </c>
      <c r="F17317">
        <v>0</v>
      </c>
      <c r="G17317">
        <v>0</v>
      </c>
      <c r="H17317">
        <v>14500000000</v>
      </c>
      <c r="I17317">
        <v>340000000</v>
      </c>
      <c r="J17317">
        <v>0.01</v>
      </c>
      <c r="M17317"/>
    </row>
    <row r="17318" spans="1:13" hidden="1" x14ac:dyDescent="0.25">
      <c r="A17318">
        <v>220</v>
      </c>
      <c r="B17318" t="s">
        <v>1597</v>
      </c>
      <c r="C17318" t="s">
        <v>1598</v>
      </c>
      <c r="D17318">
        <v>105940206941325</v>
      </c>
      <c r="E17318">
        <v>1180615859</v>
      </c>
      <c r="F17318">
        <v>83220970071</v>
      </c>
      <c r="G17318">
        <v>55</v>
      </c>
      <c r="H17318">
        <v>111000000000</v>
      </c>
      <c r="I17318">
        <v>340000000</v>
      </c>
      <c r="J17318">
        <v>0.01</v>
      </c>
      <c r="M17318"/>
    </row>
    <row r="17319" spans="1:13" hidden="1" x14ac:dyDescent="0.25">
      <c r="A17319">
        <v>220</v>
      </c>
      <c r="B17319" t="s">
        <v>2407</v>
      </c>
      <c r="C17319" t="s">
        <v>2408</v>
      </c>
      <c r="D17319">
        <v>1380544169047</v>
      </c>
      <c r="E17319">
        <v>340000000</v>
      </c>
      <c r="F17319">
        <v>1194355643</v>
      </c>
      <c r="G17319">
        <v>1</v>
      </c>
      <c r="H17319">
        <v>10000000000</v>
      </c>
      <c r="I17319">
        <v>340000000</v>
      </c>
      <c r="J17319">
        <v>0</v>
      </c>
      <c r="M17319"/>
    </row>
    <row r="17320" spans="1:13" hidden="1" x14ac:dyDescent="0.25">
      <c r="A17320">
        <v>221</v>
      </c>
      <c r="B17320" t="s">
        <v>980</v>
      </c>
      <c r="C17320" t="s">
        <v>981</v>
      </c>
      <c r="D17320">
        <v>2085811744518</v>
      </c>
      <c r="E17320">
        <v>1</v>
      </c>
      <c r="F17320">
        <v>0</v>
      </c>
      <c r="G17320">
        <v>0</v>
      </c>
      <c r="H17320">
        <v>500000000000</v>
      </c>
      <c r="I17320">
        <v>340000000</v>
      </c>
      <c r="J17320">
        <v>0</v>
      </c>
      <c r="M17320"/>
    </row>
    <row r="17321" spans="1:13" hidden="1" x14ac:dyDescent="0.25">
      <c r="A17321">
        <v>222</v>
      </c>
      <c r="B17321" t="s">
        <v>2342</v>
      </c>
      <c r="C17321" t="s">
        <v>2343</v>
      </c>
      <c r="D17321">
        <v>4613866</v>
      </c>
      <c r="E17321">
        <v>1</v>
      </c>
      <c r="F17321">
        <v>0</v>
      </c>
      <c r="G17321">
        <v>0</v>
      </c>
      <c r="H17321">
        <v>100000000</v>
      </c>
      <c r="I17321">
        <v>345000000</v>
      </c>
      <c r="J17321">
        <v>0.15</v>
      </c>
      <c r="M17321"/>
    </row>
    <row r="17322" spans="1:13" hidden="1" x14ac:dyDescent="0.25">
      <c r="A17322">
        <v>212</v>
      </c>
      <c r="B17322" t="s">
        <v>1494</v>
      </c>
      <c r="C17322" t="s">
        <v>1495</v>
      </c>
      <c r="D17322">
        <v>1656096740232</v>
      </c>
      <c r="E17322">
        <v>1</v>
      </c>
      <c r="F17322">
        <v>0</v>
      </c>
      <c r="G17322">
        <v>0</v>
      </c>
      <c r="H17322">
        <v>106000000000</v>
      </c>
      <c r="I17322">
        <v>360000000</v>
      </c>
      <c r="J17322">
        <v>0.03</v>
      </c>
      <c r="M17322"/>
    </row>
    <row r="17323" spans="1:13" hidden="1" x14ac:dyDescent="0.25">
      <c r="A17323">
        <v>212</v>
      </c>
      <c r="B17323" t="s">
        <v>2182</v>
      </c>
      <c r="C17323" t="s">
        <v>2183</v>
      </c>
      <c r="D17323">
        <v>110610904563875</v>
      </c>
      <c r="E17323">
        <v>4593426896</v>
      </c>
      <c r="F17323">
        <v>80815111024</v>
      </c>
      <c r="G17323">
        <v>35</v>
      </c>
      <c r="H17323">
        <v>1700000000000</v>
      </c>
      <c r="I17323">
        <v>340000000</v>
      </c>
      <c r="J17323">
        <v>0.05</v>
      </c>
      <c r="M17323"/>
    </row>
    <row r="17324" spans="1:13" hidden="1" x14ac:dyDescent="0.25">
      <c r="A17324">
        <v>212</v>
      </c>
      <c r="B17324" t="s">
        <v>984</v>
      </c>
      <c r="C17324" t="s">
        <v>985</v>
      </c>
      <c r="D17324">
        <v>10661922865698</v>
      </c>
      <c r="E17324">
        <v>576522159</v>
      </c>
      <c r="F17324">
        <v>7647549835</v>
      </c>
      <c r="G17324">
        <v>7</v>
      </c>
      <c r="H17324">
        <v>1050000000000</v>
      </c>
      <c r="I17324">
        <v>340000000</v>
      </c>
      <c r="J17324">
        <v>0.03</v>
      </c>
      <c r="M17324"/>
    </row>
    <row r="17325" spans="1:13" hidden="1" x14ac:dyDescent="0.25">
      <c r="A17325">
        <v>213</v>
      </c>
      <c r="B17325" t="s">
        <v>823</v>
      </c>
      <c r="C17325" t="s">
        <v>824</v>
      </c>
      <c r="D17325">
        <v>3026082308</v>
      </c>
      <c r="E17325">
        <v>1</v>
      </c>
      <c r="F17325">
        <v>0</v>
      </c>
      <c r="G17325">
        <v>0</v>
      </c>
      <c r="H17325">
        <v>500000000</v>
      </c>
      <c r="I17325">
        <v>340000000</v>
      </c>
      <c r="J17325">
        <v>2.5000000000000001E-2</v>
      </c>
      <c r="M17325"/>
    </row>
    <row r="17326" spans="1:13" hidden="1" x14ac:dyDescent="0.25">
      <c r="A17326">
        <v>213</v>
      </c>
      <c r="B17326" t="s">
        <v>825</v>
      </c>
      <c r="C17326" t="s">
        <v>826</v>
      </c>
      <c r="D17326">
        <v>903215750795</v>
      </c>
      <c r="E17326">
        <v>1</v>
      </c>
      <c r="F17326">
        <v>0</v>
      </c>
      <c r="G17326">
        <v>0</v>
      </c>
      <c r="H17326">
        <v>86959875313</v>
      </c>
      <c r="I17326">
        <v>340000000</v>
      </c>
      <c r="J17326">
        <v>0.02</v>
      </c>
      <c r="M17326"/>
    </row>
    <row r="17327" spans="1:13" hidden="1" x14ac:dyDescent="0.25">
      <c r="A17327">
        <v>215</v>
      </c>
      <c r="B17327" t="s">
        <v>302</v>
      </c>
      <c r="C17327" t="s">
        <v>303</v>
      </c>
      <c r="D17327">
        <v>6276803326779</v>
      </c>
      <c r="E17327">
        <v>434443906</v>
      </c>
      <c r="F17327">
        <v>5152439785</v>
      </c>
      <c r="G17327">
        <v>3</v>
      </c>
      <c r="H17327">
        <v>1000000000000</v>
      </c>
      <c r="I17327">
        <v>340000000</v>
      </c>
      <c r="J17327">
        <v>1.7999999999999999E-2</v>
      </c>
      <c r="M17327"/>
    </row>
    <row r="17328" spans="1:13" hidden="1" x14ac:dyDescent="0.25">
      <c r="A17328">
        <v>215</v>
      </c>
      <c r="B17328" t="s">
        <v>1494</v>
      </c>
      <c r="C17328" t="s">
        <v>1495</v>
      </c>
      <c r="D17328">
        <v>240569441392</v>
      </c>
      <c r="E17328">
        <v>1</v>
      </c>
      <c r="F17328">
        <v>0</v>
      </c>
      <c r="G17328">
        <v>0</v>
      </c>
      <c r="H17328">
        <v>106000000000</v>
      </c>
      <c r="I17328">
        <v>360000000</v>
      </c>
      <c r="J17328">
        <v>0.03</v>
      </c>
      <c r="M17328"/>
    </row>
    <row r="17329" spans="1:10" customFormat="1" hidden="1" x14ac:dyDescent="0.25">
      <c r="A17329">
        <v>213</v>
      </c>
      <c r="B17329" t="s">
        <v>829</v>
      </c>
      <c r="C17329" t="s">
        <v>830</v>
      </c>
      <c r="D17329">
        <v>33022918517887</v>
      </c>
      <c r="E17329">
        <v>1050098632</v>
      </c>
      <c r="F17329">
        <v>36123143552</v>
      </c>
      <c r="G17329">
        <v>18</v>
      </c>
      <c r="H17329">
        <v>200000000000</v>
      </c>
      <c r="I17329">
        <v>500000000</v>
      </c>
      <c r="J17329">
        <v>1.4999999999999999E-2</v>
      </c>
    </row>
    <row r="17330" spans="1:10" customFormat="1" hidden="1" x14ac:dyDescent="0.25">
      <c r="A17330">
        <v>215</v>
      </c>
      <c r="B17330" t="s">
        <v>1685</v>
      </c>
      <c r="C17330" t="s">
        <v>1088</v>
      </c>
      <c r="D17330">
        <v>100794273799</v>
      </c>
      <c r="E17330">
        <v>1</v>
      </c>
      <c r="F17330">
        <v>0</v>
      </c>
      <c r="G17330">
        <v>0</v>
      </c>
      <c r="H17330">
        <v>650000000000</v>
      </c>
      <c r="I17330">
        <v>340000000</v>
      </c>
      <c r="J17330">
        <v>0.02</v>
      </c>
    </row>
    <row r="17331" spans="1:10" customFormat="1" hidden="1" x14ac:dyDescent="0.25">
      <c r="A17331">
        <v>216</v>
      </c>
      <c r="B17331" t="s">
        <v>579</v>
      </c>
      <c r="C17331" t="s">
        <v>580</v>
      </c>
      <c r="D17331">
        <v>16353974422041</v>
      </c>
      <c r="E17331">
        <v>932773009</v>
      </c>
      <c r="F17331">
        <v>8222687171</v>
      </c>
      <c r="G17331">
        <v>5</v>
      </c>
      <c r="H17331">
        <v>7838882000000</v>
      </c>
      <c r="I17331">
        <v>500000000</v>
      </c>
      <c r="J17331">
        <v>0.05</v>
      </c>
    </row>
    <row r="17332" spans="1:10" customFormat="1" hidden="1" x14ac:dyDescent="0.25">
      <c r="A17332">
        <v>217</v>
      </c>
      <c r="B17332" t="s">
        <v>984</v>
      </c>
      <c r="C17332" t="s">
        <v>985</v>
      </c>
      <c r="D17332">
        <v>12495565570428</v>
      </c>
      <c r="E17332">
        <v>800184682</v>
      </c>
      <c r="F17332">
        <v>14879304742</v>
      </c>
      <c r="G17332">
        <v>9</v>
      </c>
      <c r="H17332">
        <v>1050000000000</v>
      </c>
      <c r="I17332">
        <v>340000000</v>
      </c>
      <c r="J17332">
        <v>0.03</v>
      </c>
    </row>
    <row r="17333" spans="1:10" customFormat="1" hidden="1" x14ac:dyDescent="0.25">
      <c r="A17333">
        <v>223</v>
      </c>
      <c r="B17333" t="s">
        <v>1143</v>
      </c>
      <c r="C17333" t="s">
        <v>1144</v>
      </c>
      <c r="D17333">
        <v>1353926282521</v>
      </c>
      <c r="E17333">
        <v>1</v>
      </c>
      <c r="F17333">
        <v>0</v>
      </c>
      <c r="G17333">
        <v>0</v>
      </c>
      <c r="H17333">
        <v>134000000000</v>
      </c>
      <c r="I17333">
        <v>340000000</v>
      </c>
      <c r="J17333">
        <v>0.01</v>
      </c>
    </row>
    <row r="17334" spans="1:10" customFormat="1" hidden="1" x14ac:dyDescent="0.25">
      <c r="A17334">
        <v>216</v>
      </c>
      <c r="B17334" t="s">
        <v>1143</v>
      </c>
      <c r="C17334" t="s">
        <v>1144</v>
      </c>
      <c r="D17334">
        <v>1302057037303</v>
      </c>
      <c r="E17334">
        <v>381444287</v>
      </c>
      <c r="F17334">
        <v>1438708832</v>
      </c>
      <c r="G17334">
        <v>1</v>
      </c>
      <c r="H17334">
        <v>134000000000</v>
      </c>
      <c r="I17334">
        <v>340000000</v>
      </c>
      <c r="J17334">
        <v>2.8000000000000001E-2</v>
      </c>
    </row>
    <row r="17335" spans="1:10" customFormat="1" hidden="1" x14ac:dyDescent="0.25">
      <c r="A17335">
        <v>219</v>
      </c>
      <c r="B17335" t="s">
        <v>776</v>
      </c>
      <c r="C17335" t="s">
        <v>777</v>
      </c>
      <c r="D17335">
        <v>14994464809877</v>
      </c>
      <c r="E17335">
        <v>495220961</v>
      </c>
      <c r="F17335">
        <v>7605827101</v>
      </c>
      <c r="G17335">
        <v>5</v>
      </c>
      <c r="H17335">
        <v>2000000000</v>
      </c>
      <c r="I17335">
        <v>340000000</v>
      </c>
      <c r="J17335">
        <v>0.02</v>
      </c>
    </row>
    <row r="17336" spans="1:10" customFormat="1" hidden="1" x14ac:dyDescent="0.25">
      <c r="A17336">
        <v>220</v>
      </c>
      <c r="B17336" t="s">
        <v>776</v>
      </c>
      <c r="C17336" t="s">
        <v>777</v>
      </c>
      <c r="D17336">
        <v>15018605870105</v>
      </c>
      <c r="E17336">
        <v>517320617</v>
      </c>
      <c r="F17336">
        <v>8688710275</v>
      </c>
      <c r="G17336">
        <v>6</v>
      </c>
      <c r="H17336">
        <v>2000000000</v>
      </c>
      <c r="I17336">
        <v>340000000</v>
      </c>
      <c r="J17336">
        <v>0.02</v>
      </c>
    </row>
    <row r="17337" spans="1:10" customFormat="1" hidden="1" x14ac:dyDescent="0.25">
      <c r="A17337">
        <v>220</v>
      </c>
      <c r="B17337" t="s">
        <v>984</v>
      </c>
      <c r="C17337" t="s">
        <v>985</v>
      </c>
      <c r="D17337">
        <v>20218594995331</v>
      </c>
      <c r="E17337">
        <v>836845032</v>
      </c>
      <c r="F17337">
        <v>16064656052</v>
      </c>
      <c r="G17337">
        <v>11</v>
      </c>
      <c r="H17337">
        <v>1050000000000</v>
      </c>
      <c r="I17337">
        <v>340000000</v>
      </c>
      <c r="J17337">
        <v>0.03</v>
      </c>
    </row>
    <row r="17338" spans="1:10" customFormat="1" hidden="1" x14ac:dyDescent="0.25">
      <c r="A17338">
        <v>217</v>
      </c>
      <c r="B17338" t="s">
        <v>1661</v>
      </c>
      <c r="C17338" t="s">
        <v>1662</v>
      </c>
      <c r="D17338">
        <v>0</v>
      </c>
      <c r="E17338">
        <v>0</v>
      </c>
      <c r="F17338">
        <v>0</v>
      </c>
      <c r="G17338">
        <v>0</v>
      </c>
      <c r="H17338">
        <v>65000000000</v>
      </c>
      <c r="I17338">
        <v>340000000</v>
      </c>
      <c r="J17338">
        <v>1.4999999999999999E-2</v>
      </c>
    </row>
    <row r="17339" spans="1:10" customFormat="1" hidden="1" x14ac:dyDescent="0.25">
      <c r="A17339">
        <v>220</v>
      </c>
      <c r="B17339" t="s">
        <v>1661</v>
      </c>
      <c r="C17339" t="s">
        <v>1662</v>
      </c>
      <c r="D17339">
        <v>0</v>
      </c>
      <c r="E17339">
        <v>0</v>
      </c>
      <c r="F17339">
        <v>0</v>
      </c>
      <c r="G17339">
        <v>0</v>
      </c>
      <c r="H17339">
        <v>65000000000</v>
      </c>
      <c r="I17339">
        <v>340000000</v>
      </c>
      <c r="J17339">
        <v>1.4999999999999999E-2</v>
      </c>
    </row>
    <row r="17340" spans="1:10" customFormat="1" hidden="1" x14ac:dyDescent="0.25">
      <c r="A17340">
        <v>219</v>
      </c>
      <c r="B17340" t="s">
        <v>780</v>
      </c>
      <c r="C17340" t="s">
        <v>781</v>
      </c>
      <c r="D17340">
        <v>0</v>
      </c>
      <c r="E17340">
        <v>0</v>
      </c>
      <c r="F17340">
        <v>0</v>
      </c>
      <c r="G17340">
        <v>0</v>
      </c>
      <c r="H17340">
        <v>480000000000</v>
      </c>
      <c r="I17340">
        <v>340000000</v>
      </c>
      <c r="J17340">
        <v>0.04</v>
      </c>
    </row>
    <row r="17341" spans="1:10" customFormat="1" hidden="1" x14ac:dyDescent="0.25">
      <c r="A17341">
        <v>221</v>
      </c>
      <c r="B17341" t="s">
        <v>780</v>
      </c>
      <c r="C17341" t="s">
        <v>781</v>
      </c>
      <c r="D17341">
        <v>0</v>
      </c>
      <c r="E17341">
        <v>0</v>
      </c>
      <c r="F17341">
        <v>0</v>
      </c>
      <c r="G17341">
        <v>0</v>
      </c>
      <c r="H17341">
        <v>480000000000</v>
      </c>
      <c r="I17341">
        <v>340000000</v>
      </c>
      <c r="J17341">
        <v>0.04</v>
      </c>
    </row>
    <row r="17342" spans="1:10" customFormat="1" hidden="1" x14ac:dyDescent="0.25">
      <c r="A17342">
        <v>223</v>
      </c>
      <c r="B17342" t="s">
        <v>780</v>
      </c>
      <c r="C17342" t="s">
        <v>781</v>
      </c>
      <c r="D17342">
        <v>0</v>
      </c>
      <c r="E17342">
        <v>0</v>
      </c>
      <c r="F17342">
        <v>0</v>
      </c>
      <c r="G17342">
        <v>0</v>
      </c>
      <c r="H17342">
        <v>480000000000</v>
      </c>
      <c r="I17342">
        <v>340000000</v>
      </c>
      <c r="J17342">
        <v>0.04</v>
      </c>
    </row>
    <row r="17343" spans="1:10" customFormat="1" hidden="1" x14ac:dyDescent="0.25">
      <c r="A17343">
        <v>215</v>
      </c>
      <c r="B17343" t="s">
        <v>769</v>
      </c>
      <c r="D17343">
        <v>0</v>
      </c>
      <c r="E17343">
        <v>1</v>
      </c>
      <c r="F17343">
        <v>0</v>
      </c>
      <c r="G17343">
        <v>0</v>
      </c>
      <c r="H17343">
        <v>100000000</v>
      </c>
      <c r="I17343">
        <v>345000000</v>
      </c>
      <c r="J17343">
        <v>0.15</v>
      </c>
    </row>
    <row r="17344" spans="1:10" customFormat="1" hidden="1" x14ac:dyDescent="0.25">
      <c r="A17344">
        <v>214</v>
      </c>
      <c r="B17344" t="s">
        <v>2182</v>
      </c>
      <c r="C17344" t="s">
        <v>2183</v>
      </c>
      <c r="D17344">
        <v>111394404482168</v>
      </c>
      <c r="E17344">
        <v>3798810782</v>
      </c>
      <c r="F17344">
        <v>65717404862</v>
      </c>
      <c r="G17344">
        <v>35</v>
      </c>
      <c r="H17344">
        <v>1700000000000</v>
      </c>
      <c r="I17344">
        <v>340000000</v>
      </c>
      <c r="J17344">
        <v>0.05</v>
      </c>
    </row>
    <row r="17345" spans="1:13" hidden="1" x14ac:dyDescent="0.25">
      <c r="A17345">
        <v>219</v>
      </c>
      <c r="B17345" t="s">
        <v>579</v>
      </c>
      <c r="C17345" t="s">
        <v>580</v>
      </c>
      <c r="D17345">
        <v>36777102412355</v>
      </c>
      <c r="E17345">
        <v>1111293952</v>
      </c>
      <c r="F17345">
        <v>29953403692</v>
      </c>
      <c r="G17345">
        <v>19</v>
      </c>
      <c r="H17345">
        <v>7846490000000</v>
      </c>
      <c r="I17345">
        <v>500000000</v>
      </c>
      <c r="J17345">
        <v>0.02</v>
      </c>
      <c r="M17345"/>
    </row>
    <row r="17346" spans="1:13" hidden="1" x14ac:dyDescent="0.25">
      <c r="A17346">
        <v>215</v>
      </c>
      <c r="B17346" t="s">
        <v>1501</v>
      </c>
      <c r="C17346" t="s">
        <v>1502</v>
      </c>
      <c r="D17346">
        <v>10072351987670</v>
      </c>
      <c r="E17346">
        <v>367057320</v>
      </c>
      <c r="F17346">
        <v>3355107796</v>
      </c>
      <c r="G17346">
        <v>2</v>
      </c>
      <c r="H17346">
        <v>400000000000</v>
      </c>
      <c r="I17346">
        <v>340000000</v>
      </c>
      <c r="J17346">
        <v>8.0000000000000002E-3</v>
      </c>
      <c r="M17346"/>
    </row>
    <row r="17347" spans="1:13" hidden="1" x14ac:dyDescent="0.25">
      <c r="A17347">
        <v>222</v>
      </c>
      <c r="B17347" t="s">
        <v>1685</v>
      </c>
      <c r="C17347" t="s">
        <v>1088</v>
      </c>
      <c r="D17347">
        <v>0</v>
      </c>
      <c r="E17347">
        <v>0</v>
      </c>
      <c r="F17347">
        <v>0</v>
      </c>
      <c r="G17347">
        <v>0</v>
      </c>
      <c r="H17347">
        <v>1000000000000</v>
      </c>
      <c r="I17347">
        <v>340000000</v>
      </c>
      <c r="J17347">
        <v>6.1799999999999997E-3</v>
      </c>
      <c r="M17347"/>
    </row>
    <row r="17348" spans="1:13" hidden="1" x14ac:dyDescent="0.25">
      <c r="A17348">
        <v>217</v>
      </c>
      <c r="B17348" t="s">
        <v>2056</v>
      </c>
      <c r="C17348" t="s">
        <v>2057</v>
      </c>
      <c r="D17348">
        <v>483201866114</v>
      </c>
      <c r="E17348">
        <v>1</v>
      </c>
      <c r="F17348">
        <v>0</v>
      </c>
      <c r="G17348">
        <v>0</v>
      </c>
      <c r="H17348">
        <v>17000000000</v>
      </c>
      <c r="I17348">
        <v>340000000</v>
      </c>
      <c r="J17348">
        <v>4.9000000000000002E-2</v>
      </c>
      <c r="M17348"/>
    </row>
    <row r="17349" spans="1:13" hidden="1" x14ac:dyDescent="0.25">
      <c r="A17349">
        <v>222</v>
      </c>
      <c r="B17349" t="s">
        <v>984</v>
      </c>
      <c r="C17349" t="s">
        <v>985</v>
      </c>
      <c r="D17349">
        <v>21008365577193</v>
      </c>
      <c r="E17349">
        <v>716697569</v>
      </c>
      <c r="F17349">
        <v>12179888074</v>
      </c>
      <c r="G17349">
        <v>9</v>
      </c>
      <c r="H17349">
        <v>1050000000000</v>
      </c>
      <c r="I17349">
        <v>340000000</v>
      </c>
      <c r="J17349">
        <v>0.03</v>
      </c>
      <c r="M17349"/>
    </row>
    <row r="17350" spans="1:13" hidden="1" x14ac:dyDescent="0.25">
      <c r="A17350">
        <v>223</v>
      </c>
      <c r="B17350" t="s">
        <v>823</v>
      </c>
      <c r="C17350" t="s">
        <v>824</v>
      </c>
      <c r="D17350">
        <v>597615230</v>
      </c>
      <c r="E17350">
        <v>1</v>
      </c>
      <c r="F17350">
        <v>0</v>
      </c>
      <c r="G17350">
        <v>0</v>
      </c>
      <c r="H17350">
        <v>500000000</v>
      </c>
      <c r="I17350">
        <v>340000000</v>
      </c>
      <c r="J17350">
        <v>2.5000000000000001E-2</v>
      </c>
      <c r="M17350"/>
    </row>
    <row r="17351" spans="1:13" hidden="1" x14ac:dyDescent="0.25">
      <c r="A17351">
        <v>214</v>
      </c>
      <c r="B17351" t="s">
        <v>1501</v>
      </c>
      <c r="C17351" t="s">
        <v>1502</v>
      </c>
      <c r="D17351">
        <v>13174568231109</v>
      </c>
      <c r="E17351">
        <v>400721074</v>
      </c>
      <c r="F17351">
        <v>7529413180</v>
      </c>
      <c r="G17351">
        <v>4</v>
      </c>
      <c r="H17351">
        <v>400000000000</v>
      </c>
      <c r="I17351">
        <v>340000000</v>
      </c>
      <c r="J17351">
        <v>8.0000000000000002E-3</v>
      </c>
      <c r="M17351"/>
    </row>
    <row r="17352" spans="1:13" hidden="1" x14ac:dyDescent="0.25">
      <c r="A17352">
        <v>217</v>
      </c>
      <c r="B17352" t="s">
        <v>825</v>
      </c>
      <c r="C17352" t="s">
        <v>826</v>
      </c>
      <c r="D17352">
        <v>2502629211122</v>
      </c>
      <c r="E17352">
        <v>1</v>
      </c>
      <c r="F17352">
        <v>0</v>
      </c>
      <c r="G17352">
        <v>0</v>
      </c>
      <c r="H17352">
        <v>20000000000</v>
      </c>
      <c r="I17352">
        <v>340000000</v>
      </c>
      <c r="J17352">
        <v>0.02</v>
      </c>
      <c r="M17352"/>
    </row>
    <row r="17353" spans="1:13" hidden="1" x14ac:dyDescent="0.25">
      <c r="A17353">
        <v>223</v>
      </c>
      <c r="B17353" t="s">
        <v>296</v>
      </c>
      <c r="C17353" t="s">
        <v>297</v>
      </c>
      <c r="D17353">
        <v>15491685445961</v>
      </c>
      <c r="E17353">
        <v>1216697369</v>
      </c>
      <c r="F17353">
        <v>21040736875</v>
      </c>
      <c r="G17353">
        <v>16</v>
      </c>
      <c r="H17353">
        <v>150000000000</v>
      </c>
      <c r="I17353">
        <v>340000000</v>
      </c>
      <c r="J17353">
        <v>0.04</v>
      </c>
      <c r="M17353"/>
    </row>
    <row r="17354" spans="1:13" hidden="1" x14ac:dyDescent="0.25">
      <c r="A17354">
        <v>220</v>
      </c>
      <c r="B17354" t="s">
        <v>1501</v>
      </c>
      <c r="C17354" t="s">
        <v>1502</v>
      </c>
      <c r="D17354">
        <v>9413462469264</v>
      </c>
      <c r="E17354">
        <v>386405273</v>
      </c>
      <c r="F17354">
        <v>5754253936</v>
      </c>
      <c r="G17354">
        <v>4</v>
      </c>
      <c r="H17354">
        <v>400000000000</v>
      </c>
      <c r="I17354">
        <v>340000000</v>
      </c>
      <c r="J17354">
        <v>8.0000000000000002E-3</v>
      </c>
      <c r="M17354"/>
    </row>
    <row r="17355" spans="1:13" hidden="1" x14ac:dyDescent="0.25">
      <c r="A17355">
        <v>216</v>
      </c>
      <c r="B17355" t="s">
        <v>2056</v>
      </c>
      <c r="C17355" t="s">
        <v>2057</v>
      </c>
      <c r="D17355">
        <v>483201866114</v>
      </c>
      <c r="E17355">
        <v>1</v>
      </c>
      <c r="F17355">
        <v>0</v>
      </c>
      <c r="G17355">
        <v>0</v>
      </c>
      <c r="H17355">
        <v>17000000000</v>
      </c>
      <c r="I17355">
        <v>340000000</v>
      </c>
      <c r="J17355">
        <v>4.9000000000000002E-2</v>
      </c>
      <c r="M17355"/>
    </row>
    <row r="17356" spans="1:13" hidden="1" x14ac:dyDescent="0.25">
      <c r="A17356">
        <v>221</v>
      </c>
      <c r="B17356" t="s">
        <v>829</v>
      </c>
      <c r="C17356" t="s">
        <v>830</v>
      </c>
      <c r="D17356">
        <v>51280496943955</v>
      </c>
      <c r="E17356">
        <v>927408128</v>
      </c>
      <c r="F17356">
        <v>34633133767</v>
      </c>
      <c r="G17356">
        <v>24</v>
      </c>
      <c r="H17356">
        <v>300000000000</v>
      </c>
      <c r="I17356">
        <v>400000000</v>
      </c>
      <c r="J17356">
        <v>1.4999999999999999E-2</v>
      </c>
      <c r="M17356"/>
    </row>
    <row r="17357" spans="1:13" x14ac:dyDescent="0.25">
      <c r="A17357">
        <v>224</v>
      </c>
      <c r="B17357" t="s">
        <v>2782</v>
      </c>
      <c r="C17357" t="s">
        <v>2783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 s="127">
        <v>0</v>
      </c>
    </row>
    <row r="17358" spans="1:13" hidden="1" x14ac:dyDescent="0.25">
      <c r="A17358">
        <v>218</v>
      </c>
      <c r="B17358" t="s">
        <v>2182</v>
      </c>
      <c r="C17358" t="s">
        <v>2183</v>
      </c>
      <c r="D17358">
        <v>111921829057631</v>
      </c>
      <c r="E17358">
        <v>4460371687</v>
      </c>
      <c r="F17358">
        <v>78287062065</v>
      </c>
      <c r="G17358">
        <v>50</v>
      </c>
      <c r="H17358">
        <v>1700000000000</v>
      </c>
      <c r="I17358">
        <v>340000000</v>
      </c>
      <c r="J17358">
        <v>0.05</v>
      </c>
      <c r="M17358"/>
    </row>
    <row r="17359" spans="1:13" hidden="1" x14ac:dyDescent="0.25">
      <c r="A17359">
        <v>221</v>
      </c>
      <c r="B17359" t="s">
        <v>823</v>
      </c>
      <c r="C17359" t="s">
        <v>824</v>
      </c>
      <c r="D17359">
        <v>597615230</v>
      </c>
      <c r="E17359">
        <v>1</v>
      </c>
      <c r="F17359">
        <v>0</v>
      </c>
      <c r="G17359">
        <v>0</v>
      </c>
      <c r="H17359">
        <v>500000000</v>
      </c>
      <c r="I17359">
        <v>340000000</v>
      </c>
      <c r="J17359">
        <v>2.5000000000000001E-2</v>
      </c>
      <c r="M17359"/>
    </row>
    <row r="17360" spans="1:13" hidden="1" x14ac:dyDescent="0.25">
      <c r="A17360">
        <v>222</v>
      </c>
      <c r="B17360" t="s">
        <v>1143</v>
      </c>
      <c r="C17360" t="s">
        <v>1144</v>
      </c>
      <c r="D17360">
        <v>1346338456954</v>
      </c>
      <c r="E17360">
        <v>350911757</v>
      </c>
      <c r="F17360">
        <v>1080264015</v>
      </c>
      <c r="G17360">
        <v>1</v>
      </c>
      <c r="H17360">
        <v>134000000000</v>
      </c>
      <c r="I17360">
        <v>340000000</v>
      </c>
      <c r="J17360">
        <v>0.01</v>
      </c>
      <c r="M17360"/>
    </row>
    <row r="17361" spans="1:13" hidden="1" x14ac:dyDescent="0.25">
      <c r="A17361">
        <v>211</v>
      </c>
      <c r="B17361" t="s">
        <v>839</v>
      </c>
      <c r="C17361" t="s">
        <v>840</v>
      </c>
      <c r="D17361">
        <v>55821576805</v>
      </c>
      <c r="E17361">
        <v>1</v>
      </c>
      <c r="F17361">
        <v>0</v>
      </c>
      <c r="G17361">
        <v>0</v>
      </c>
      <c r="H17361">
        <v>500000000</v>
      </c>
      <c r="I17361">
        <v>340000000</v>
      </c>
      <c r="J17361">
        <v>0.06</v>
      </c>
      <c r="M17361"/>
    </row>
    <row r="17362" spans="1:13" hidden="1" x14ac:dyDescent="0.25">
      <c r="A17362">
        <v>211</v>
      </c>
      <c r="B17362" t="s">
        <v>915</v>
      </c>
      <c r="C17362" t="s">
        <v>916</v>
      </c>
      <c r="D17362">
        <v>2986393441786</v>
      </c>
      <c r="E17362">
        <v>1</v>
      </c>
      <c r="F17362">
        <v>0</v>
      </c>
      <c r="G17362">
        <v>0</v>
      </c>
      <c r="H17362">
        <v>50000000000</v>
      </c>
      <c r="I17362">
        <v>340000000</v>
      </c>
      <c r="J17362">
        <v>0</v>
      </c>
      <c r="M17362"/>
    </row>
    <row r="17363" spans="1:13" hidden="1" x14ac:dyDescent="0.25">
      <c r="A17363">
        <v>211</v>
      </c>
      <c r="B17363" t="s">
        <v>2184</v>
      </c>
      <c r="C17363" t="s">
        <v>2185</v>
      </c>
      <c r="D17363">
        <v>117858374726884</v>
      </c>
      <c r="E17363">
        <v>2153232655</v>
      </c>
      <c r="F17363">
        <v>88848400123</v>
      </c>
      <c r="G17363">
        <v>22</v>
      </c>
      <c r="H17363">
        <v>500000000000</v>
      </c>
      <c r="I17363">
        <v>340000000</v>
      </c>
      <c r="J17363">
        <v>0.02</v>
      </c>
      <c r="M17363"/>
    </row>
    <row r="17364" spans="1:13" hidden="1" x14ac:dyDescent="0.25">
      <c r="A17364">
        <v>211</v>
      </c>
      <c r="B17364" t="s">
        <v>1157</v>
      </c>
      <c r="C17364" t="s">
        <v>1158</v>
      </c>
      <c r="D17364">
        <v>10570459460909</v>
      </c>
      <c r="E17364">
        <v>574534553</v>
      </c>
      <c r="F17364">
        <v>7585890711</v>
      </c>
      <c r="G17364">
        <v>2</v>
      </c>
      <c r="H17364">
        <v>400000000000</v>
      </c>
      <c r="I17364">
        <v>340000000</v>
      </c>
      <c r="J17364">
        <v>2.9989999999999999E-2</v>
      </c>
      <c r="M17364"/>
    </row>
    <row r="17365" spans="1:13" hidden="1" x14ac:dyDescent="0.25">
      <c r="A17365">
        <v>212</v>
      </c>
      <c r="B17365" t="s">
        <v>2092</v>
      </c>
      <c r="C17365" t="s">
        <v>2093</v>
      </c>
      <c r="D17365">
        <v>233721857256</v>
      </c>
      <c r="E17365">
        <v>1</v>
      </c>
      <c r="F17365">
        <v>0</v>
      </c>
      <c r="G17365">
        <v>0</v>
      </c>
      <c r="H17365">
        <v>1000000000</v>
      </c>
      <c r="I17365">
        <v>345000000</v>
      </c>
      <c r="J17365">
        <v>0.01</v>
      </c>
      <c r="M17365"/>
    </row>
    <row r="17366" spans="1:13" hidden="1" x14ac:dyDescent="0.25">
      <c r="A17366">
        <v>212</v>
      </c>
      <c r="B17366" t="s">
        <v>2483</v>
      </c>
      <c r="C17366" t="s">
        <v>2484</v>
      </c>
      <c r="D17366">
        <v>23854399426361</v>
      </c>
      <c r="E17366">
        <v>340000000</v>
      </c>
      <c r="F17366">
        <v>18037765014</v>
      </c>
      <c r="G17366">
        <v>7</v>
      </c>
      <c r="H17366">
        <v>95000000000</v>
      </c>
      <c r="I17366">
        <v>340000000</v>
      </c>
      <c r="J17366">
        <v>0</v>
      </c>
      <c r="M17366"/>
    </row>
    <row r="17367" spans="1:13" hidden="1" x14ac:dyDescent="0.25">
      <c r="A17367">
        <v>218</v>
      </c>
      <c r="B17367" t="s">
        <v>234</v>
      </c>
      <c r="C17367" t="s">
        <v>235</v>
      </c>
      <c r="D17367">
        <v>148092188752034</v>
      </c>
      <c r="E17367">
        <v>1885699908</v>
      </c>
      <c r="F17367">
        <v>75739295506</v>
      </c>
      <c r="G17367">
        <v>47</v>
      </c>
      <c r="H17367">
        <v>250000000000</v>
      </c>
      <c r="I17367">
        <v>340000000</v>
      </c>
      <c r="J17367">
        <v>0.02</v>
      </c>
      <c r="M17367"/>
    </row>
    <row r="17368" spans="1:13" hidden="1" x14ac:dyDescent="0.25">
      <c r="A17368">
        <v>222</v>
      </c>
      <c r="B17368" t="s">
        <v>1083</v>
      </c>
      <c r="C17368" t="s">
        <v>1084</v>
      </c>
      <c r="D17368">
        <v>491326517693</v>
      </c>
      <c r="E17368">
        <v>1</v>
      </c>
      <c r="F17368">
        <v>0</v>
      </c>
      <c r="G17368">
        <v>0</v>
      </c>
      <c r="H17368">
        <v>25000000000</v>
      </c>
      <c r="I17368">
        <v>340000000</v>
      </c>
      <c r="J17368">
        <v>0.01</v>
      </c>
      <c r="M17368"/>
    </row>
    <row r="17369" spans="1:13" hidden="1" x14ac:dyDescent="0.25">
      <c r="A17369">
        <v>221</v>
      </c>
      <c r="B17369" s="161" t="s">
        <v>917</v>
      </c>
      <c r="C17369" t="s">
        <v>918</v>
      </c>
      <c r="D17369">
        <v>88555726138</v>
      </c>
      <c r="E17369">
        <v>1</v>
      </c>
      <c r="F17369">
        <v>0</v>
      </c>
      <c r="G17369">
        <v>0</v>
      </c>
      <c r="H17369">
        <v>100000000</v>
      </c>
      <c r="I17369">
        <v>340000000</v>
      </c>
      <c r="J17369">
        <v>0.02</v>
      </c>
      <c r="M17369"/>
    </row>
    <row r="17370" spans="1:13" hidden="1" x14ac:dyDescent="0.25">
      <c r="A17370">
        <v>213</v>
      </c>
      <c r="B17370" t="s">
        <v>915</v>
      </c>
      <c r="C17370" t="s">
        <v>916</v>
      </c>
      <c r="D17370">
        <v>3983994347112</v>
      </c>
      <c r="E17370">
        <v>340000000</v>
      </c>
      <c r="F17370">
        <v>1724742653</v>
      </c>
      <c r="G17370">
        <v>1</v>
      </c>
      <c r="H17370">
        <v>50000000000</v>
      </c>
      <c r="I17370">
        <v>340000000</v>
      </c>
      <c r="J17370">
        <v>0</v>
      </c>
      <c r="M17370"/>
    </row>
    <row r="17371" spans="1:13" x14ac:dyDescent="0.25">
      <c r="A17371">
        <v>224</v>
      </c>
      <c r="B17371" t="s">
        <v>406</v>
      </c>
      <c r="C17371" t="s">
        <v>407</v>
      </c>
      <c r="D17371">
        <v>144150110699</v>
      </c>
      <c r="E17371">
        <v>0</v>
      </c>
      <c r="F17371">
        <v>0</v>
      </c>
      <c r="G17371">
        <v>0</v>
      </c>
      <c r="H17371">
        <v>0</v>
      </c>
      <c r="I17371">
        <v>340000000</v>
      </c>
      <c r="J17371" s="127">
        <v>0.02</v>
      </c>
    </row>
    <row r="17372" spans="1:13" hidden="1" x14ac:dyDescent="0.25">
      <c r="A17372">
        <v>213</v>
      </c>
      <c r="B17372" t="s">
        <v>717</v>
      </c>
      <c r="C17372" t="s">
        <v>718</v>
      </c>
      <c r="D17372">
        <v>187089267609795</v>
      </c>
      <c r="E17372">
        <v>4420685539</v>
      </c>
      <c r="F17372">
        <v>131942165778</v>
      </c>
      <c r="G17372">
        <v>66</v>
      </c>
      <c r="H17372">
        <v>515000000000</v>
      </c>
      <c r="I17372">
        <v>340000000</v>
      </c>
      <c r="J17372">
        <v>0.03</v>
      </c>
      <c r="M17372"/>
    </row>
    <row r="17373" spans="1:13" hidden="1" x14ac:dyDescent="0.25">
      <c r="A17373">
        <v>213</v>
      </c>
      <c r="B17373" s="161" t="s">
        <v>917</v>
      </c>
      <c r="C17373" t="s">
        <v>918</v>
      </c>
      <c r="D17373">
        <v>2841411734797</v>
      </c>
      <c r="E17373">
        <v>374506749</v>
      </c>
      <c r="F17373">
        <v>1690830706</v>
      </c>
      <c r="G17373">
        <v>1</v>
      </c>
      <c r="H17373">
        <v>280000000000</v>
      </c>
      <c r="I17373">
        <v>340000000</v>
      </c>
      <c r="J17373">
        <v>0.02</v>
      </c>
      <c r="M17373"/>
    </row>
    <row r="17374" spans="1:13" hidden="1" x14ac:dyDescent="0.25">
      <c r="A17374">
        <v>220</v>
      </c>
      <c r="B17374" t="s">
        <v>2483</v>
      </c>
      <c r="C17374" t="s">
        <v>2484</v>
      </c>
      <c r="D17374">
        <v>50390706934857</v>
      </c>
      <c r="E17374">
        <v>1572785725</v>
      </c>
      <c r="F17374">
        <v>39860071792</v>
      </c>
      <c r="G17374">
        <v>27</v>
      </c>
      <c r="H17374">
        <v>100000000000</v>
      </c>
      <c r="I17374">
        <v>340000000</v>
      </c>
      <c r="J17374">
        <v>0.03</v>
      </c>
      <c r="M17374"/>
    </row>
    <row r="17375" spans="1:13" hidden="1" x14ac:dyDescent="0.25">
      <c r="A17375">
        <v>216</v>
      </c>
      <c r="B17375" t="s">
        <v>1509</v>
      </c>
      <c r="C17375" t="s">
        <v>1510</v>
      </c>
      <c r="D17375">
        <v>3920671093</v>
      </c>
      <c r="E17375">
        <v>1</v>
      </c>
      <c r="F17375">
        <v>0</v>
      </c>
      <c r="G17375">
        <v>0</v>
      </c>
      <c r="H17375">
        <v>10000000000</v>
      </c>
      <c r="I17375">
        <v>340000000</v>
      </c>
      <c r="J17375">
        <v>4.8000000000000001E-2</v>
      </c>
      <c r="M17375"/>
    </row>
    <row r="17376" spans="1:13" hidden="1" x14ac:dyDescent="0.25">
      <c r="A17376">
        <v>217</v>
      </c>
      <c r="B17376" t="s">
        <v>1653</v>
      </c>
      <c r="C17376" t="s">
        <v>1654</v>
      </c>
      <c r="D17376">
        <v>5511803896809</v>
      </c>
      <c r="E17376">
        <v>1</v>
      </c>
      <c r="F17376">
        <v>0</v>
      </c>
      <c r="G17376">
        <v>0</v>
      </c>
      <c r="H17376">
        <v>380000000000</v>
      </c>
      <c r="I17376">
        <v>340000000</v>
      </c>
      <c r="J17376">
        <v>0.04</v>
      </c>
      <c r="M17376"/>
    </row>
    <row r="17377" spans="1:13" hidden="1" x14ac:dyDescent="0.25">
      <c r="A17377">
        <v>216</v>
      </c>
      <c r="B17377" t="s">
        <v>915</v>
      </c>
      <c r="C17377" t="s">
        <v>916</v>
      </c>
      <c r="D17377">
        <v>2632126074325</v>
      </c>
      <c r="E17377">
        <v>341480006</v>
      </c>
      <c r="F17377">
        <v>1478526743</v>
      </c>
      <c r="G17377">
        <v>1</v>
      </c>
      <c r="H17377">
        <v>65000000000</v>
      </c>
      <c r="I17377">
        <v>340000000</v>
      </c>
      <c r="J17377">
        <v>1E-3</v>
      </c>
      <c r="M17377"/>
    </row>
    <row r="17378" spans="1:13" hidden="1" x14ac:dyDescent="0.25">
      <c r="A17378">
        <v>219</v>
      </c>
      <c r="B17378" t="s">
        <v>2250</v>
      </c>
      <c r="C17378" t="s">
        <v>2251</v>
      </c>
      <c r="D17378">
        <v>6766059338</v>
      </c>
      <c r="E17378">
        <v>1</v>
      </c>
      <c r="F17378">
        <v>0</v>
      </c>
      <c r="G17378">
        <v>0</v>
      </c>
      <c r="H17378">
        <v>95000000</v>
      </c>
      <c r="I17378">
        <v>340000000</v>
      </c>
      <c r="J17378">
        <v>0.02</v>
      </c>
      <c r="M17378"/>
    </row>
    <row r="17379" spans="1:13" hidden="1" x14ac:dyDescent="0.25">
      <c r="A17379">
        <v>213</v>
      </c>
      <c r="B17379" t="s">
        <v>240</v>
      </c>
      <c r="C17379" t="s">
        <v>241</v>
      </c>
      <c r="D17379">
        <v>111465887885</v>
      </c>
      <c r="E17379">
        <v>1</v>
      </c>
      <c r="F17379">
        <v>0</v>
      </c>
      <c r="G17379">
        <v>0</v>
      </c>
      <c r="H17379">
        <v>100000000000</v>
      </c>
      <c r="I17379">
        <v>340000000</v>
      </c>
      <c r="J17379">
        <v>0.02</v>
      </c>
      <c r="M17379"/>
    </row>
    <row r="17380" spans="1:13" hidden="1" x14ac:dyDescent="0.25">
      <c r="A17380">
        <v>220</v>
      </c>
      <c r="B17380" t="s">
        <v>1157</v>
      </c>
      <c r="C17380" t="s">
        <v>1158</v>
      </c>
      <c r="D17380">
        <v>6635375762600</v>
      </c>
      <c r="E17380">
        <v>467920791</v>
      </c>
      <c r="F17380">
        <v>4137527406</v>
      </c>
      <c r="G17380">
        <v>3</v>
      </c>
      <c r="H17380">
        <v>400000000000</v>
      </c>
      <c r="I17380">
        <v>340000000</v>
      </c>
      <c r="J17380">
        <v>2.9989999999999999E-2</v>
      </c>
      <c r="M17380"/>
    </row>
    <row r="17381" spans="1:13" hidden="1" x14ac:dyDescent="0.25">
      <c r="A17381">
        <v>217</v>
      </c>
      <c r="B17381" s="161" t="s">
        <v>917</v>
      </c>
      <c r="C17381" t="s">
        <v>918</v>
      </c>
      <c r="D17381">
        <v>575446805443</v>
      </c>
      <c r="E17381">
        <v>1</v>
      </c>
      <c r="F17381">
        <v>0</v>
      </c>
      <c r="G17381">
        <v>0</v>
      </c>
      <c r="H17381">
        <v>280000000000</v>
      </c>
      <c r="I17381">
        <v>340000000</v>
      </c>
      <c r="J17381">
        <v>0.02</v>
      </c>
      <c r="M17381"/>
    </row>
    <row r="17382" spans="1:13" hidden="1" x14ac:dyDescent="0.25">
      <c r="A17382">
        <v>214</v>
      </c>
      <c r="B17382" t="s">
        <v>240</v>
      </c>
      <c r="C17382" t="s">
        <v>241</v>
      </c>
      <c r="D17382">
        <v>111465887885</v>
      </c>
      <c r="E17382">
        <v>1</v>
      </c>
      <c r="F17382">
        <v>0</v>
      </c>
      <c r="G17382">
        <v>0</v>
      </c>
      <c r="H17382">
        <v>100000000000</v>
      </c>
      <c r="I17382">
        <v>340000000</v>
      </c>
      <c r="J17382">
        <v>0.02</v>
      </c>
      <c r="M17382"/>
    </row>
    <row r="17383" spans="1:13" hidden="1" x14ac:dyDescent="0.25">
      <c r="A17383">
        <v>216</v>
      </c>
      <c r="B17383" t="s">
        <v>1157</v>
      </c>
      <c r="C17383" t="s">
        <v>1158</v>
      </c>
      <c r="D17383">
        <v>6946514465139</v>
      </c>
      <c r="E17383">
        <v>384409658</v>
      </c>
      <c r="F17383">
        <v>1436405911</v>
      </c>
      <c r="G17383">
        <v>1</v>
      </c>
      <c r="H17383">
        <v>400000000000</v>
      </c>
      <c r="I17383">
        <v>340000000</v>
      </c>
      <c r="J17383">
        <v>2.9989999999999999E-2</v>
      </c>
      <c r="M17383"/>
    </row>
    <row r="17384" spans="1:13" hidden="1" x14ac:dyDescent="0.25">
      <c r="A17384">
        <v>215</v>
      </c>
      <c r="B17384" t="s">
        <v>1651</v>
      </c>
      <c r="C17384" t="s">
        <v>1652</v>
      </c>
      <c r="D17384">
        <v>1674099865511</v>
      </c>
      <c r="E17384">
        <v>1</v>
      </c>
      <c r="F17384">
        <v>0</v>
      </c>
      <c r="G17384">
        <v>0</v>
      </c>
      <c r="H17384">
        <v>1000000000000</v>
      </c>
      <c r="I17384">
        <v>340000000</v>
      </c>
      <c r="J17384">
        <v>0.02</v>
      </c>
      <c r="M17384"/>
    </row>
    <row r="17385" spans="1:13" hidden="1" x14ac:dyDescent="0.25">
      <c r="A17385">
        <v>217</v>
      </c>
      <c r="B17385" t="s">
        <v>1651</v>
      </c>
      <c r="C17385" t="s">
        <v>1652</v>
      </c>
      <c r="D17385">
        <v>2132700562477</v>
      </c>
      <c r="E17385">
        <v>437666326</v>
      </c>
      <c r="F17385">
        <v>4785649997</v>
      </c>
      <c r="G17385">
        <v>3</v>
      </c>
      <c r="H17385">
        <v>1000000000000</v>
      </c>
      <c r="I17385">
        <v>340000000</v>
      </c>
      <c r="J17385">
        <v>0.02</v>
      </c>
      <c r="M17385"/>
    </row>
    <row r="17386" spans="1:13" hidden="1" x14ac:dyDescent="0.25">
      <c r="A17386">
        <v>218</v>
      </c>
      <c r="B17386" t="s">
        <v>833</v>
      </c>
      <c r="C17386" t="s">
        <v>834</v>
      </c>
      <c r="D17386">
        <v>1652468500809</v>
      </c>
      <c r="E17386">
        <v>364913469</v>
      </c>
      <c r="F17386">
        <v>1286321768</v>
      </c>
      <c r="G17386">
        <v>1</v>
      </c>
      <c r="H17386">
        <v>101500000000</v>
      </c>
      <c r="I17386">
        <v>340000000</v>
      </c>
      <c r="J17386">
        <v>1.9E-2</v>
      </c>
      <c r="M17386"/>
    </row>
    <row r="17387" spans="1:13" hidden="1" x14ac:dyDescent="0.25">
      <c r="A17387">
        <v>222</v>
      </c>
      <c r="B17387" t="s">
        <v>833</v>
      </c>
      <c r="C17387" t="s">
        <v>834</v>
      </c>
      <c r="D17387">
        <v>1356061295786</v>
      </c>
      <c r="E17387">
        <v>1</v>
      </c>
      <c r="F17387">
        <v>0</v>
      </c>
      <c r="G17387">
        <v>0</v>
      </c>
      <c r="H17387">
        <v>101500000000</v>
      </c>
      <c r="I17387">
        <v>340000000</v>
      </c>
      <c r="J17387">
        <v>1.9E-2</v>
      </c>
      <c r="M17387"/>
    </row>
    <row r="17388" spans="1:13" hidden="1" x14ac:dyDescent="0.25">
      <c r="A17388">
        <v>223</v>
      </c>
      <c r="B17388" t="s">
        <v>234</v>
      </c>
      <c r="C17388" t="s">
        <v>235</v>
      </c>
      <c r="D17388">
        <v>159014237171989</v>
      </c>
      <c r="E17388">
        <v>2475783407</v>
      </c>
      <c r="F17388">
        <v>104653386943</v>
      </c>
      <c r="G17388">
        <v>77</v>
      </c>
      <c r="H17388">
        <v>250000000000</v>
      </c>
      <c r="I17388">
        <v>340000000</v>
      </c>
      <c r="J17388">
        <v>0.02</v>
      </c>
      <c r="M17388"/>
    </row>
    <row r="17389" spans="1:13" hidden="1" x14ac:dyDescent="0.25">
      <c r="A17389">
        <v>218</v>
      </c>
      <c r="B17389" t="s">
        <v>2250</v>
      </c>
      <c r="C17389" t="s">
        <v>2251</v>
      </c>
      <c r="D17389">
        <v>6766059338</v>
      </c>
      <c r="E17389">
        <v>1</v>
      </c>
      <c r="F17389">
        <v>0</v>
      </c>
      <c r="G17389">
        <v>0</v>
      </c>
      <c r="H17389">
        <v>95000000</v>
      </c>
      <c r="I17389">
        <v>340000000</v>
      </c>
      <c r="J17389">
        <v>0.02</v>
      </c>
      <c r="M17389"/>
    </row>
    <row r="17390" spans="1:13" hidden="1" x14ac:dyDescent="0.25">
      <c r="A17390">
        <v>219</v>
      </c>
      <c r="B17390" t="s">
        <v>1509</v>
      </c>
      <c r="C17390" t="s">
        <v>1510</v>
      </c>
      <c r="D17390">
        <v>3920476288</v>
      </c>
      <c r="E17390">
        <v>1</v>
      </c>
      <c r="F17390">
        <v>0</v>
      </c>
      <c r="G17390">
        <v>0</v>
      </c>
      <c r="H17390">
        <v>0</v>
      </c>
      <c r="I17390">
        <v>340000000</v>
      </c>
      <c r="J17390">
        <v>4.8000000000000001E-2</v>
      </c>
      <c r="M17390"/>
    </row>
    <row r="17391" spans="1:13" x14ac:dyDescent="0.25">
      <c r="A17391">
        <v>224</v>
      </c>
      <c r="B17391" t="s">
        <v>2165</v>
      </c>
      <c r="D17391">
        <v>4546101154</v>
      </c>
      <c r="E17391">
        <v>0</v>
      </c>
      <c r="F17391">
        <v>0</v>
      </c>
      <c r="G17391">
        <v>0</v>
      </c>
      <c r="H17391">
        <v>0</v>
      </c>
      <c r="I17391">
        <v>340000000</v>
      </c>
      <c r="J17391" s="127">
        <v>0.2</v>
      </c>
    </row>
    <row r="17392" spans="1:13" hidden="1" x14ac:dyDescent="0.25">
      <c r="A17392">
        <v>219</v>
      </c>
      <c r="B17392" t="s">
        <v>1157</v>
      </c>
      <c r="C17392" t="s">
        <v>1158</v>
      </c>
      <c r="D17392">
        <v>6714363142765</v>
      </c>
      <c r="E17392">
        <v>427035003</v>
      </c>
      <c r="F17392">
        <v>2815099145</v>
      </c>
      <c r="G17392">
        <v>2</v>
      </c>
      <c r="H17392">
        <v>400000000000</v>
      </c>
      <c r="I17392">
        <v>340000000</v>
      </c>
      <c r="J17392">
        <v>2.9989999999999999E-2</v>
      </c>
      <c r="M17392"/>
    </row>
    <row r="17393" spans="1:10" customFormat="1" hidden="1" x14ac:dyDescent="0.25">
      <c r="A17393">
        <v>222</v>
      </c>
      <c r="B17393" t="s">
        <v>2184</v>
      </c>
      <c r="C17393" t="s">
        <v>2185</v>
      </c>
      <c r="D17393">
        <v>183151473310175</v>
      </c>
      <c r="E17393">
        <v>3798494886</v>
      </c>
      <c r="F17393">
        <v>169466249445</v>
      </c>
      <c r="G17393">
        <v>121</v>
      </c>
      <c r="H17393">
        <v>500000000000</v>
      </c>
      <c r="I17393">
        <v>340000000</v>
      </c>
      <c r="J17393">
        <v>0.02</v>
      </c>
    </row>
    <row r="17394" spans="1:10" customFormat="1" hidden="1" x14ac:dyDescent="0.25">
      <c r="A17394">
        <v>222</v>
      </c>
      <c r="B17394" t="s">
        <v>1834</v>
      </c>
      <c r="C17394" t="s">
        <v>1835</v>
      </c>
      <c r="D17394">
        <v>50216069006</v>
      </c>
      <c r="E17394">
        <v>1</v>
      </c>
      <c r="F17394">
        <v>0</v>
      </c>
      <c r="G17394">
        <v>0</v>
      </c>
      <c r="H17394">
        <v>50000000000</v>
      </c>
      <c r="I17394">
        <v>340000000</v>
      </c>
      <c r="J17394">
        <v>0.05</v>
      </c>
    </row>
    <row r="17395" spans="1:10" customFormat="1" hidden="1" x14ac:dyDescent="0.25">
      <c r="A17395">
        <v>220</v>
      </c>
      <c r="B17395" t="s">
        <v>2092</v>
      </c>
      <c r="C17395" t="s">
        <v>2093</v>
      </c>
      <c r="D17395">
        <v>81957577905</v>
      </c>
      <c r="E17395">
        <v>1</v>
      </c>
      <c r="F17395">
        <v>0</v>
      </c>
      <c r="G17395">
        <v>0</v>
      </c>
      <c r="H17395">
        <v>1000000000</v>
      </c>
      <c r="I17395">
        <v>345000000</v>
      </c>
      <c r="J17395">
        <v>0.01</v>
      </c>
    </row>
    <row r="17396" spans="1:10" customFormat="1" hidden="1" x14ac:dyDescent="0.25">
      <c r="A17396">
        <v>220</v>
      </c>
      <c r="B17396" t="s">
        <v>1834</v>
      </c>
      <c r="C17396" t="s">
        <v>1835</v>
      </c>
      <c r="D17396">
        <v>50216069006</v>
      </c>
      <c r="E17396">
        <v>1</v>
      </c>
      <c r="F17396">
        <v>0</v>
      </c>
      <c r="G17396">
        <v>0</v>
      </c>
      <c r="H17396">
        <v>50000000000</v>
      </c>
      <c r="I17396">
        <v>340000000</v>
      </c>
      <c r="J17396">
        <v>0.05</v>
      </c>
    </row>
    <row r="17397" spans="1:10" customFormat="1" hidden="1" x14ac:dyDescent="0.25">
      <c r="A17397">
        <v>221</v>
      </c>
      <c r="B17397" t="s">
        <v>833</v>
      </c>
      <c r="C17397" t="s">
        <v>834</v>
      </c>
      <c r="D17397">
        <v>1356061295786</v>
      </c>
      <c r="E17397">
        <v>1</v>
      </c>
      <c r="F17397">
        <v>0</v>
      </c>
      <c r="G17397">
        <v>0</v>
      </c>
      <c r="H17397">
        <v>101500000000</v>
      </c>
      <c r="I17397">
        <v>340000000</v>
      </c>
      <c r="J17397">
        <v>1.9E-2</v>
      </c>
    </row>
    <row r="17398" spans="1:10" customFormat="1" hidden="1" x14ac:dyDescent="0.25">
      <c r="A17398">
        <v>223</v>
      </c>
      <c r="B17398" t="s">
        <v>286</v>
      </c>
      <c r="C17398" t="s">
        <v>287</v>
      </c>
      <c r="D17398">
        <v>410456314446</v>
      </c>
      <c r="E17398">
        <v>1</v>
      </c>
      <c r="F17398">
        <v>0</v>
      </c>
      <c r="G17398">
        <v>0</v>
      </c>
      <c r="H17398">
        <v>30000000000</v>
      </c>
      <c r="I17398">
        <v>340000000</v>
      </c>
      <c r="J17398">
        <v>0.04</v>
      </c>
    </row>
    <row r="17399" spans="1:10" customFormat="1" hidden="1" x14ac:dyDescent="0.25">
      <c r="A17399">
        <v>211</v>
      </c>
      <c r="B17399" t="s">
        <v>2266</v>
      </c>
      <c r="C17399" t="s">
        <v>2267</v>
      </c>
      <c r="D17399">
        <v>7694000722605</v>
      </c>
      <c r="E17399">
        <v>1</v>
      </c>
      <c r="F17399">
        <v>0</v>
      </c>
      <c r="G17399">
        <v>0</v>
      </c>
      <c r="H17399">
        <v>10000000000</v>
      </c>
      <c r="I17399">
        <v>340000000</v>
      </c>
      <c r="J17399">
        <v>0.02</v>
      </c>
    </row>
    <row r="17400" spans="1:10" customFormat="1" hidden="1" x14ac:dyDescent="0.25">
      <c r="A17400">
        <v>212</v>
      </c>
      <c r="B17400" t="s">
        <v>608</v>
      </c>
      <c r="C17400" t="s">
        <v>609</v>
      </c>
      <c r="D17400">
        <v>7226961315</v>
      </c>
      <c r="E17400">
        <v>1</v>
      </c>
      <c r="F17400">
        <v>0</v>
      </c>
      <c r="G17400">
        <v>0</v>
      </c>
      <c r="H17400">
        <v>0</v>
      </c>
      <c r="I17400">
        <v>340000000</v>
      </c>
      <c r="J17400">
        <v>1.9E-2</v>
      </c>
    </row>
    <row r="17401" spans="1:10" customFormat="1" hidden="1" x14ac:dyDescent="0.25">
      <c r="A17401">
        <v>212</v>
      </c>
      <c r="B17401" t="s">
        <v>1028</v>
      </c>
      <c r="C17401" t="s">
        <v>1029</v>
      </c>
      <c r="D17401">
        <v>1366576859906</v>
      </c>
      <c r="E17401">
        <v>1</v>
      </c>
      <c r="F17401">
        <v>0</v>
      </c>
      <c r="G17401">
        <v>0</v>
      </c>
      <c r="H17401">
        <v>750000000000</v>
      </c>
      <c r="I17401">
        <v>340000000</v>
      </c>
      <c r="J17401">
        <v>2.5000000000000001E-2</v>
      </c>
    </row>
    <row r="17402" spans="1:10" customFormat="1" hidden="1" x14ac:dyDescent="0.25">
      <c r="A17402">
        <v>213</v>
      </c>
      <c r="B17402" t="s">
        <v>1325</v>
      </c>
      <c r="C17402" t="s">
        <v>1326</v>
      </c>
      <c r="D17402">
        <v>11087091849</v>
      </c>
      <c r="E17402">
        <v>1</v>
      </c>
      <c r="F17402">
        <v>0</v>
      </c>
      <c r="G17402">
        <v>0</v>
      </c>
      <c r="H17402">
        <v>85000000</v>
      </c>
      <c r="I17402">
        <v>340000000</v>
      </c>
      <c r="J17402">
        <v>0.03</v>
      </c>
    </row>
    <row r="17403" spans="1:10" customFormat="1" hidden="1" x14ac:dyDescent="0.25">
      <c r="A17403">
        <v>213</v>
      </c>
      <c r="B17403" t="s">
        <v>1350</v>
      </c>
      <c r="C17403" t="s">
        <v>1351</v>
      </c>
      <c r="D17403">
        <v>193592087230</v>
      </c>
      <c r="E17403">
        <v>1</v>
      </c>
      <c r="F17403">
        <v>0</v>
      </c>
      <c r="G17403">
        <v>0</v>
      </c>
      <c r="H17403">
        <v>50000000000</v>
      </c>
      <c r="I17403">
        <v>340000000</v>
      </c>
      <c r="J17403">
        <v>2.5000000000000001E-2</v>
      </c>
    </row>
    <row r="17404" spans="1:10" customFormat="1" hidden="1" x14ac:dyDescent="0.25">
      <c r="A17404">
        <v>213</v>
      </c>
      <c r="B17404" t="s">
        <v>1044</v>
      </c>
      <c r="C17404" t="s">
        <v>1045</v>
      </c>
      <c r="D17404">
        <v>186052267675</v>
      </c>
      <c r="E17404">
        <v>1</v>
      </c>
      <c r="F17404">
        <v>0</v>
      </c>
      <c r="G17404">
        <v>0</v>
      </c>
      <c r="H17404">
        <v>3141590</v>
      </c>
      <c r="I17404">
        <v>340000000</v>
      </c>
      <c r="J17404">
        <v>3.1399999999999997E-2</v>
      </c>
    </row>
    <row r="17405" spans="1:10" customFormat="1" hidden="1" x14ac:dyDescent="0.25">
      <c r="A17405">
        <v>217</v>
      </c>
      <c r="B17405" t="s">
        <v>1325</v>
      </c>
      <c r="C17405" t="s">
        <v>1326</v>
      </c>
      <c r="D17405">
        <v>11087091849</v>
      </c>
      <c r="E17405">
        <v>1</v>
      </c>
      <c r="F17405">
        <v>0</v>
      </c>
      <c r="G17405">
        <v>0</v>
      </c>
      <c r="H17405">
        <v>85000000</v>
      </c>
      <c r="I17405">
        <v>340000000</v>
      </c>
      <c r="J17405">
        <v>0.03</v>
      </c>
    </row>
    <row r="17406" spans="1:10" customFormat="1" hidden="1" x14ac:dyDescent="0.25">
      <c r="A17406">
        <v>214</v>
      </c>
      <c r="B17406" t="s">
        <v>2000</v>
      </c>
      <c r="C17406" t="s">
        <v>2001</v>
      </c>
      <c r="D17406">
        <v>2313562301439</v>
      </c>
      <c r="E17406">
        <v>1</v>
      </c>
      <c r="F17406">
        <v>0</v>
      </c>
      <c r="G17406">
        <v>0</v>
      </c>
      <c r="H17406">
        <v>10000000000</v>
      </c>
      <c r="I17406">
        <v>340000000</v>
      </c>
      <c r="J17406">
        <v>5.0000000000000001E-3</v>
      </c>
    </row>
    <row r="17407" spans="1:10" customFormat="1" hidden="1" x14ac:dyDescent="0.25">
      <c r="A17407">
        <v>215</v>
      </c>
      <c r="B17407" t="s">
        <v>1325</v>
      </c>
      <c r="C17407" t="s">
        <v>1326</v>
      </c>
      <c r="D17407">
        <v>11087091849</v>
      </c>
      <c r="E17407">
        <v>1</v>
      </c>
      <c r="F17407">
        <v>0</v>
      </c>
      <c r="G17407">
        <v>0</v>
      </c>
      <c r="H17407">
        <v>85000000</v>
      </c>
      <c r="I17407">
        <v>340000000</v>
      </c>
      <c r="J17407">
        <v>0.03</v>
      </c>
    </row>
    <row r="17408" spans="1:10" customFormat="1" hidden="1" x14ac:dyDescent="0.25">
      <c r="A17408">
        <v>215</v>
      </c>
      <c r="B17408" t="s">
        <v>2266</v>
      </c>
      <c r="C17408" t="s">
        <v>2267</v>
      </c>
      <c r="D17408">
        <v>8674120576524</v>
      </c>
      <c r="E17408">
        <v>444805757</v>
      </c>
      <c r="F17408">
        <v>5135482126</v>
      </c>
      <c r="G17408">
        <v>3</v>
      </c>
      <c r="H17408">
        <v>10000000000</v>
      </c>
      <c r="I17408">
        <v>340000000</v>
      </c>
      <c r="J17408">
        <v>0.02</v>
      </c>
    </row>
    <row r="17409" spans="1:13" hidden="1" x14ac:dyDescent="0.25">
      <c r="A17409">
        <v>215</v>
      </c>
      <c r="B17409" t="s">
        <v>2468</v>
      </c>
      <c r="C17409" t="s">
        <v>2469</v>
      </c>
      <c r="D17409">
        <v>768302011864</v>
      </c>
      <c r="E17409">
        <v>385615429</v>
      </c>
      <c r="F17409">
        <v>1474898871</v>
      </c>
      <c r="G17409">
        <v>1</v>
      </c>
      <c r="H17409">
        <v>250000000000</v>
      </c>
      <c r="I17409">
        <v>340000000</v>
      </c>
      <c r="J17409">
        <v>0.03</v>
      </c>
      <c r="M17409"/>
    </row>
    <row r="17410" spans="1:13" hidden="1" x14ac:dyDescent="0.25">
      <c r="A17410">
        <v>217</v>
      </c>
      <c r="B17410" t="s">
        <v>1350</v>
      </c>
      <c r="C17410" t="s">
        <v>1351</v>
      </c>
      <c r="D17410">
        <v>191349005933</v>
      </c>
      <c r="E17410">
        <v>1</v>
      </c>
      <c r="F17410">
        <v>0</v>
      </c>
      <c r="G17410">
        <v>0</v>
      </c>
      <c r="H17410">
        <v>50000000000</v>
      </c>
      <c r="I17410">
        <v>340000000</v>
      </c>
      <c r="J17410">
        <v>2.5000000000000001E-2</v>
      </c>
      <c r="M17410"/>
    </row>
    <row r="17411" spans="1:13" hidden="1" x14ac:dyDescent="0.25">
      <c r="A17411">
        <v>215</v>
      </c>
      <c r="B17411" t="s">
        <v>2000</v>
      </c>
      <c r="C17411" t="s">
        <v>2001</v>
      </c>
      <c r="D17411">
        <v>1745426432230</v>
      </c>
      <c r="E17411">
        <v>1</v>
      </c>
      <c r="F17411">
        <v>0</v>
      </c>
      <c r="G17411">
        <v>0</v>
      </c>
      <c r="H17411">
        <v>10000000000</v>
      </c>
      <c r="I17411">
        <v>340000000</v>
      </c>
      <c r="J17411">
        <v>5.0000000000000001E-3</v>
      </c>
      <c r="M17411"/>
    </row>
    <row r="17412" spans="1:13" hidden="1" x14ac:dyDescent="0.25">
      <c r="A17412">
        <v>217</v>
      </c>
      <c r="B17412" t="s">
        <v>846</v>
      </c>
      <c r="C17412" t="s">
        <v>847</v>
      </c>
      <c r="D17412">
        <v>237265167</v>
      </c>
      <c r="E17412">
        <v>1</v>
      </c>
      <c r="F17412">
        <v>0</v>
      </c>
      <c r="G17412">
        <v>0</v>
      </c>
      <c r="H17412">
        <v>500000000</v>
      </c>
      <c r="I17412">
        <v>340000000</v>
      </c>
      <c r="J17412">
        <v>8.0000000000000002E-3</v>
      </c>
      <c r="M17412"/>
    </row>
    <row r="17413" spans="1:13" hidden="1" x14ac:dyDescent="0.25">
      <c r="A17413">
        <v>221</v>
      </c>
      <c r="B17413" t="s">
        <v>1527</v>
      </c>
      <c r="C17413" t="s">
        <v>1528</v>
      </c>
      <c r="D17413">
        <v>490492568283</v>
      </c>
      <c r="E17413">
        <v>1</v>
      </c>
      <c r="F17413">
        <v>0</v>
      </c>
      <c r="G17413">
        <v>0</v>
      </c>
      <c r="H17413">
        <v>30400000000</v>
      </c>
      <c r="I17413">
        <v>340000000</v>
      </c>
      <c r="J17413">
        <v>0</v>
      </c>
      <c r="M17413"/>
    </row>
    <row r="17414" spans="1:13" hidden="1" x14ac:dyDescent="0.25">
      <c r="A17414">
        <v>216</v>
      </c>
      <c r="B17414" t="s">
        <v>1980</v>
      </c>
      <c r="C17414" t="s">
        <v>1981</v>
      </c>
      <c r="D17414">
        <v>1019518847390</v>
      </c>
      <c r="E17414">
        <v>1</v>
      </c>
      <c r="F17414">
        <v>0</v>
      </c>
      <c r="G17414">
        <v>0</v>
      </c>
      <c r="H17414">
        <v>500000000000</v>
      </c>
      <c r="I17414">
        <v>340000000</v>
      </c>
      <c r="J17414">
        <v>2.5000000000000001E-2</v>
      </c>
      <c r="M17414"/>
    </row>
    <row r="17415" spans="1:13" hidden="1" x14ac:dyDescent="0.25">
      <c r="A17415">
        <v>221</v>
      </c>
      <c r="B17415" t="s">
        <v>1350</v>
      </c>
      <c r="C17415" t="s">
        <v>1351</v>
      </c>
      <c r="D17415">
        <v>232879792717</v>
      </c>
      <c r="E17415">
        <v>1</v>
      </c>
      <c r="F17415">
        <v>0</v>
      </c>
      <c r="G17415">
        <v>0</v>
      </c>
      <c r="H17415">
        <v>50000000000</v>
      </c>
      <c r="I17415">
        <v>340000000</v>
      </c>
      <c r="J17415">
        <v>2.5000000000000001E-2</v>
      </c>
      <c r="M17415"/>
    </row>
    <row r="17416" spans="1:13" hidden="1" x14ac:dyDescent="0.25">
      <c r="A17416">
        <v>222</v>
      </c>
      <c r="B17416" t="s">
        <v>2196</v>
      </c>
      <c r="C17416" t="s">
        <v>2197</v>
      </c>
      <c r="D17416">
        <v>56289662454037</v>
      </c>
      <c r="E17416">
        <v>2612523970</v>
      </c>
      <c r="F17416">
        <v>43177955444</v>
      </c>
      <c r="G17416">
        <v>32</v>
      </c>
      <c r="H17416">
        <v>10000000000</v>
      </c>
      <c r="I17416">
        <v>340000000</v>
      </c>
      <c r="J17416">
        <v>0.05</v>
      </c>
      <c r="M17416"/>
    </row>
    <row r="17417" spans="1:13" x14ac:dyDescent="0.25">
      <c r="A17417">
        <v>224</v>
      </c>
      <c r="B17417" t="s">
        <v>2445</v>
      </c>
      <c r="C17417" t="s">
        <v>2446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340000000</v>
      </c>
      <c r="J17417" s="127">
        <v>0</v>
      </c>
    </row>
    <row r="17418" spans="1:13" hidden="1" x14ac:dyDescent="0.25">
      <c r="A17418">
        <v>222</v>
      </c>
      <c r="B17418" t="s">
        <v>1028</v>
      </c>
      <c r="C17418" t="s">
        <v>1029</v>
      </c>
      <c r="D17418">
        <v>833125392721</v>
      </c>
      <c r="E17418">
        <v>1</v>
      </c>
      <c r="F17418">
        <v>0</v>
      </c>
      <c r="G17418">
        <v>0</v>
      </c>
      <c r="H17418">
        <v>750000000000</v>
      </c>
      <c r="I17418">
        <v>340000000</v>
      </c>
      <c r="J17418">
        <v>2.5000000000000001E-2</v>
      </c>
      <c r="M17418"/>
    </row>
    <row r="17419" spans="1:13" hidden="1" x14ac:dyDescent="0.25">
      <c r="A17419">
        <v>216</v>
      </c>
      <c r="B17419" t="s">
        <v>1444</v>
      </c>
      <c r="C17419" t="s">
        <v>1445</v>
      </c>
      <c r="D17419">
        <v>34189604572403</v>
      </c>
      <c r="E17419">
        <v>935558419</v>
      </c>
      <c r="F17419">
        <v>39108336229</v>
      </c>
      <c r="G17419">
        <v>22</v>
      </c>
      <c r="H17419">
        <v>130000000000</v>
      </c>
      <c r="I17419">
        <v>340000000</v>
      </c>
      <c r="J17419">
        <v>1.4999999999999999E-2</v>
      </c>
      <c r="M17419"/>
    </row>
    <row r="17420" spans="1:13" hidden="1" x14ac:dyDescent="0.25">
      <c r="A17420">
        <v>223</v>
      </c>
      <c r="B17420" t="s">
        <v>1028</v>
      </c>
      <c r="C17420" t="s">
        <v>1029</v>
      </c>
      <c r="D17420">
        <v>833125392721</v>
      </c>
      <c r="E17420">
        <v>1</v>
      </c>
      <c r="F17420">
        <v>0</v>
      </c>
      <c r="G17420">
        <v>0</v>
      </c>
      <c r="H17420">
        <v>750000000000</v>
      </c>
      <c r="I17420">
        <v>340000000</v>
      </c>
      <c r="J17420">
        <v>2.5000000000000001E-2</v>
      </c>
      <c r="M17420"/>
    </row>
    <row r="17421" spans="1:13" hidden="1" x14ac:dyDescent="0.25">
      <c r="A17421">
        <v>215</v>
      </c>
      <c r="B17421" t="s">
        <v>1442</v>
      </c>
      <c r="C17421" t="s">
        <v>1443</v>
      </c>
      <c r="D17421">
        <v>86433646235088</v>
      </c>
      <c r="E17421">
        <v>2243602349</v>
      </c>
      <c r="F17421">
        <v>74240491647</v>
      </c>
      <c r="G17421">
        <v>41</v>
      </c>
      <c r="H17421">
        <v>2080000000000</v>
      </c>
      <c r="I17421">
        <v>340000000</v>
      </c>
      <c r="J17421">
        <v>2.5000000000000001E-2</v>
      </c>
      <c r="M17421"/>
    </row>
    <row r="17422" spans="1:13" hidden="1" x14ac:dyDescent="0.25">
      <c r="A17422">
        <v>215</v>
      </c>
      <c r="B17422" t="s">
        <v>1880</v>
      </c>
      <c r="C17422" t="s">
        <v>1881</v>
      </c>
      <c r="D17422">
        <v>162155328754</v>
      </c>
      <c r="E17422">
        <v>1</v>
      </c>
      <c r="F17422">
        <v>0</v>
      </c>
      <c r="G17422">
        <v>0</v>
      </c>
      <c r="H17422">
        <v>110800000000</v>
      </c>
      <c r="I17422">
        <v>340000000</v>
      </c>
      <c r="J17422">
        <v>0.1</v>
      </c>
      <c r="M17422"/>
    </row>
    <row r="17423" spans="1:13" hidden="1" x14ac:dyDescent="0.25">
      <c r="A17423">
        <v>213</v>
      </c>
      <c r="B17423" s="161" t="s">
        <v>2246</v>
      </c>
      <c r="C17423" t="s">
        <v>2247</v>
      </c>
      <c r="D17423">
        <v>0</v>
      </c>
      <c r="E17423">
        <v>0</v>
      </c>
      <c r="F17423">
        <v>0</v>
      </c>
      <c r="G17423">
        <v>0</v>
      </c>
      <c r="H17423">
        <v>350000000</v>
      </c>
      <c r="I17423">
        <v>340000000</v>
      </c>
      <c r="J17423">
        <v>1</v>
      </c>
      <c r="M17423"/>
    </row>
    <row r="17424" spans="1:13" hidden="1" x14ac:dyDescent="0.25">
      <c r="A17424">
        <v>216</v>
      </c>
      <c r="B17424" t="s">
        <v>909</v>
      </c>
      <c r="C17424" t="s">
        <v>910</v>
      </c>
      <c r="D17424">
        <v>140264142770</v>
      </c>
      <c r="E17424">
        <v>1</v>
      </c>
      <c r="F17424">
        <v>0</v>
      </c>
      <c r="G17424">
        <v>0</v>
      </c>
      <c r="H17424">
        <v>95000000000</v>
      </c>
      <c r="I17424">
        <v>340000000</v>
      </c>
      <c r="J17424">
        <v>0.01</v>
      </c>
      <c r="M17424"/>
    </row>
    <row r="17425" spans="1:13" hidden="1" x14ac:dyDescent="0.25">
      <c r="A17425">
        <v>217</v>
      </c>
      <c r="B17425" t="s">
        <v>1055</v>
      </c>
      <c r="C17425" t="s">
        <v>1056</v>
      </c>
      <c r="D17425">
        <v>225831282912</v>
      </c>
      <c r="E17425">
        <v>1</v>
      </c>
      <c r="F17425">
        <v>0</v>
      </c>
      <c r="G17425">
        <v>0</v>
      </c>
      <c r="H17425">
        <v>10000000000</v>
      </c>
      <c r="I17425">
        <v>340000000</v>
      </c>
      <c r="J17425">
        <v>0</v>
      </c>
      <c r="M17425"/>
    </row>
    <row r="17426" spans="1:13" hidden="1" x14ac:dyDescent="0.25">
      <c r="A17426">
        <v>217</v>
      </c>
      <c r="B17426" t="s">
        <v>1880</v>
      </c>
      <c r="C17426" t="s">
        <v>1881</v>
      </c>
      <c r="D17426">
        <v>164507130036</v>
      </c>
      <c r="E17426">
        <v>1</v>
      </c>
      <c r="F17426">
        <v>0</v>
      </c>
      <c r="G17426">
        <v>0</v>
      </c>
      <c r="H17426">
        <v>110800000000</v>
      </c>
      <c r="I17426">
        <v>340000000</v>
      </c>
      <c r="J17426">
        <v>0.1</v>
      </c>
      <c r="M17426"/>
    </row>
    <row r="17427" spans="1:13" hidden="1" x14ac:dyDescent="0.25">
      <c r="A17427">
        <v>220</v>
      </c>
      <c r="B17427" t="s">
        <v>909</v>
      </c>
      <c r="C17427" t="s">
        <v>910</v>
      </c>
      <c r="D17427">
        <v>140264142770</v>
      </c>
      <c r="E17427">
        <v>1</v>
      </c>
      <c r="F17427">
        <v>0</v>
      </c>
      <c r="G17427">
        <v>0</v>
      </c>
      <c r="H17427">
        <v>95000000000</v>
      </c>
      <c r="I17427">
        <v>340000000</v>
      </c>
      <c r="J17427">
        <v>0.01</v>
      </c>
      <c r="M17427"/>
    </row>
    <row r="17428" spans="1:13" hidden="1" x14ac:dyDescent="0.25">
      <c r="A17428">
        <v>218</v>
      </c>
      <c r="B17428" t="s">
        <v>1442</v>
      </c>
      <c r="C17428" t="s">
        <v>1443</v>
      </c>
      <c r="D17428">
        <v>86003099431741</v>
      </c>
      <c r="E17428">
        <v>2484031502</v>
      </c>
      <c r="F17428">
        <v>83617228593</v>
      </c>
      <c r="G17428">
        <v>52</v>
      </c>
      <c r="H17428">
        <v>2080000000000</v>
      </c>
      <c r="I17428">
        <v>340000000</v>
      </c>
      <c r="J17428">
        <v>2.5000000000000001E-2</v>
      </c>
      <c r="M17428"/>
    </row>
    <row r="17429" spans="1:13" hidden="1" x14ac:dyDescent="0.25">
      <c r="A17429">
        <v>221</v>
      </c>
      <c r="B17429" t="s">
        <v>1444</v>
      </c>
      <c r="C17429" t="s">
        <v>1445</v>
      </c>
      <c r="D17429">
        <v>51752100022684</v>
      </c>
      <c r="E17429">
        <v>912621247</v>
      </c>
      <c r="F17429">
        <v>37602128610</v>
      </c>
      <c r="G17429">
        <v>26</v>
      </c>
      <c r="H17429">
        <v>130000000000</v>
      </c>
      <c r="I17429">
        <v>340000000</v>
      </c>
      <c r="J17429">
        <v>1.4999999999999999E-2</v>
      </c>
      <c r="M17429"/>
    </row>
    <row r="17430" spans="1:13" hidden="1" x14ac:dyDescent="0.25">
      <c r="A17430">
        <v>222</v>
      </c>
      <c r="B17430" t="s">
        <v>1044</v>
      </c>
      <c r="C17430" t="s">
        <v>1045</v>
      </c>
      <c r="D17430">
        <v>152782610523</v>
      </c>
      <c r="E17430">
        <v>1</v>
      </c>
      <c r="F17430">
        <v>0</v>
      </c>
      <c r="G17430">
        <v>0</v>
      </c>
      <c r="H17430">
        <v>51000000000</v>
      </c>
      <c r="I17430">
        <v>340000000</v>
      </c>
      <c r="J17430">
        <v>3.1399999999999997E-2</v>
      </c>
      <c r="M17430"/>
    </row>
    <row r="17431" spans="1:13" hidden="1" x14ac:dyDescent="0.25">
      <c r="A17431">
        <v>223</v>
      </c>
      <c r="B17431" t="s">
        <v>1527</v>
      </c>
      <c r="C17431" t="s">
        <v>1528</v>
      </c>
      <c r="D17431">
        <v>490492568283</v>
      </c>
      <c r="E17431">
        <v>1</v>
      </c>
      <c r="F17431">
        <v>0</v>
      </c>
      <c r="G17431">
        <v>0</v>
      </c>
      <c r="H17431">
        <v>30400000000</v>
      </c>
      <c r="I17431">
        <v>340000000</v>
      </c>
      <c r="J17431">
        <v>0</v>
      </c>
      <c r="M17431"/>
    </row>
    <row r="17432" spans="1:13" hidden="1" x14ac:dyDescent="0.25">
      <c r="A17432">
        <v>221</v>
      </c>
      <c r="B17432" t="s">
        <v>1044</v>
      </c>
      <c r="C17432" t="s">
        <v>1045</v>
      </c>
      <c r="D17432">
        <v>150174328433</v>
      </c>
      <c r="E17432">
        <v>1</v>
      </c>
      <c r="F17432">
        <v>0</v>
      </c>
      <c r="G17432">
        <v>0</v>
      </c>
      <c r="H17432">
        <v>51000000000</v>
      </c>
      <c r="I17432">
        <v>340000000</v>
      </c>
      <c r="J17432">
        <v>3.1399999999999997E-2</v>
      </c>
      <c r="M17432"/>
    </row>
    <row r="17433" spans="1:13" x14ac:dyDescent="0.25">
      <c r="A17433">
        <v>224</v>
      </c>
      <c r="B17433" t="s">
        <v>1368</v>
      </c>
      <c r="C17433" t="s">
        <v>1369</v>
      </c>
      <c r="D17433">
        <v>154447220998</v>
      </c>
      <c r="E17433">
        <v>0</v>
      </c>
      <c r="F17433">
        <v>0</v>
      </c>
      <c r="G17433">
        <v>0</v>
      </c>
      <c r="H17433">
        <v>0</v>
      </c>
      <c r="I17433">
        <v>340000000</v>
      </c>
      <c r="J17433" s="127">
        <v>9.9900000000000006E-3</v>
      </c>
    </row>
    <row r="17434" spans="1:13" hidden="1" x14ac:dyDescent="0.25">
      <c r="A17434">
        <v>221</v>
      </c>
      <c r="B17434" t="s">
        <v>581</v>
      </c>
      <c r="C17434" t="s">
        <v>582</v>
      </c>
      <c r="D17434">
        <v>3536686772975</v>
      </c>
      <c r="E17434">
        <v>422114196</v>
      </c>
      <c r="F17434">
        <v>4023595611</v>
      </c>
      <c r="G17434">
        <v>3</v>
      </c>
      <c r="H17434">
        <v>460000000000</v>
      </c>
      <c r="I17434">
        <v>340000000</v>
      </c>
      <c r="J17434">
        <v>0.02</v>
      </c>
      <c r="M17434"/>
    </row>
    <row r="17435" spans="1:13" hidden="1" x14ac:dyDescent="0.25">
      <c r="A17435">
        <v>222</v>
      </c>
      <c r="B17435" t="s">
        <v>909</v>
      </c>
      <c r="C17435" t="s">
        <v>910</v>
      </c>
      <c r="D17435">
        <v>141410607635</v>
      </c>
      <c r="E17435">
        <v>1</v>
      </c>
      <c r="F17435">
        <v>0</v>
      </c>
      <c r="G17435">
        <v>0</v>
      </c>
      <c r="H17435">
        <v>95000000000</v>
      </c>
      <c r="I17435">
        <v>340000000</v>
      </c>
      <c r="J17435">
        <v>0.01</v>
      </c>
      <c r="M17435"/>
    </row>
    <row r="17436" spans="1:13" hidden="1" x14ac:dyDescent="0.25">
      <c r="A17436">
        <v>222</v>
      </c>
      <c r="B17436" t="s">
        <v>581</v>
      </c>
      <c r="C17436" t="s">
        <v>582</v>
      </c>
      <c r="D17436">
        <v>3597024196698</v>
      </c>
      <c r="E17436">
        <v>361834863</v>
      </c>
      <c r="F17436">
        <v>1069908307</v>
      </c>
      <c r="G17436">
        <v>1</v>
      </c>
      <c r="H17436">
        <v>460000000000</v>
      </c>
      <c r="I17436">
        <v>340000000</v>
      </c>
      <c r="J17436">
        <v>0.02</v>
      </c>
      <c r="M17436"/>
    </row>
    <row r="17437" spans="1:13" hidden="1" x14ac:dyDescent="0.25">
      <c r="A17437">
        <v>223</v>
      </c>
      <c r="B17437" t="s">
        <v>1980</v>
      </c>
      <c r="C17437" t="s">
        <v>1981</v>
      </c>
      <c r="D17437">
        <v>1021053735577</v>
      </c>
      <c r="E17437">
        <v>366282512</v>
      </c>
      <c r="F17437">
        <v>1025018003</v>
      </c>
      <c r="G17437">
        <v>1</v>
      </c>
      <c r="H17437">
        <v>500000000000</v>
      </c>
      <c r="I17437">
        <v>340000000</v>
      </c>
      <c r="J17437">
        <v>2.5000000000000001E-2</v>
      </c>
      <c r="M17437"/>
    </row>
    <row r="17438" spans="1:13" hidden="1" x14ac:dyDescent="0.25">
      <c r="A17438">
        <v>211</v>
      </c>
      <c r="B17438" t="s">
        <v>1016</v>
      </c>
      <c r="C17438" t="s">
        <v>1017</v>
      </c>
      <c r="D17438">
        <v>702760663255</v>
      </c>
      <c r="E17438">
        <v>1</v>
      </c>
      <c r="F17438">
        <v>0</v>
      </c>
      <c r="G17438">
        <v>0</v>
      </c>
      <c r="H17438">
        <v>475000000000</v>
      </c>
      <c r="I17438">
        <v>340000000</v>
      </c>
      <c r="J17438">
        <v>1.4999999999999999E-2</v>
      </c>
      <c r="M17438"/>
    </row>
    <row r="17439" spans="1:13" hidden="1" x14ac:dyDescent="0.25">
      <c r="A17439">
        <v>211</v>
      </c>
      <c r="B17439" t="s">
        <v>1961</v>
      </c>
      <c r="C17439" t="s">
        <v>1962</v>
      </c>
      <c r="D17439">
        <v>2987022093352</v>
      </c>
      <c r="E17439">
        <v>1</v>
      </c>
      <c r="F17439">
        <v>0</v>
      </c>
      <c r="G17439">
        <v>0</v>
      </c>
      <c r="H17439">
        <v>35000000000</v>
      </c>
      <c r="I17439">
        <v>340000000</v>
      </c>
      <c r="J17439">
        <v>0.05</v>
      </c>
      <c r="M17439"/>
    </row>
    <row r="17440" spans="1:13" hidden="1" x14ac:dyDescent="0.25">
      <c r="A17440">
        <v>211</v>
      </c>
      <c r="B17440" t="s">
        <v>2396</v>
      </c>
      <c r="C17440" t="s">
        <v>2397</v>
      </c>
      <c r="D17440">
        <v>114278094561</v>
      </c>
      <c r="E17440">
        <v>1</v>
      </c>
      <c r="F17440">
        <v>0</v>
      </c>
      <c r="G17440">
        <v>0</v>
      </c>
      <c r="H17440">
        <v>4500000000</v>
      </c>
      <c r="I17440">
        <v>340000000</v>
      </c>
      <c r="J17440">
        <v>0.02</v>
      </c>
      <c r="M17440"/>
    </row>
    <row r="17441" spans="1:13" hidden="1" x14ac:dyDescent="0.25">
      <c r="A17441">
        <v>213</v>
      </c>
      <c r="B17441" t="s">
        <v>148</v>
      </c>
      <c r="C17441" t="s">
        <v>149</v>
      </c>
      <c r="D17441">
        <v>95169685495007</v>
      </c>
      <c r="E17441">
        <v>1779031818</v>
      </c>
      <c r="F17441">
        <v>70512559113</v>
      </c>
      <c r="G17441">
        <v>35</v>
      </c>
      <c r="H17441">
        <v>300000000000</v>
      </c>
      <c r="I17441">
        <v>340000000</v>
      </c>
      <c r="J17441">
        <v>0.02</v>
      </c>
      <c r="M17441"/>
    </row>
    <row r="17442" spans="1:13" hidden="1" x14ac:dyDescent="0.25">
      <c r="A17442">
        <v>216</v>
      </c>
      <c r="B17442" t="s">
        <v>1260</v>
      </c>
      <c r="C17442" t="s">
        <v>479</v>
      </c>
      <c r="D17442">
        <v>0</v>
      </c>
      <c r="E17442">
        <v>0</v>
      </c>
      <c r="F17442">
        <v>0</v>
      </c>
      <c r="G17442">
        <v>0</v>
      </c>
      <c r="H17442">
        <v>5000000000</v>
      </c>
      <c r="I17442">
        <v>340000000</v>
      </c>
      <c r="J17442">
        <v>0.03</v>
      </c>
      <c r="M17442"/>
    </row>
    <row r="17443" spans="1:13" x14ac:dyDescent="0.25">
      <c r="A17443">
        <v>224</v>
      </c>
      <c r="B17443" t="s">
        <v>2306</v>
      </c>
      <c r="C17443" t="s">
        <v>2307</v>
      </c>
      <c r="D17443">
        <v>112191009192160</v>
      </c>
      <c r="E17443">
        <v>0</v>
      </c>
      <c r="F17443">
        <v>0</v>
      </c>
      <c r="G17443">
        <v>44</v>
      </c>
      <c r="H17443">
        <v>0</v>
      </c>
      <c r="I17443">
        <v>340000000</v>
      </c>
      <c r="J17443" s="127">
        <v>0.2</v>
      </c>
    </row>
    <row r="17444" spans="1:13" hidden="1" x14ac:dyDescent="0.25">
      <c r="A17444">
        <v>223</v>
      </c>
      <c r="B17444" t="s">
        <v>592</v>
      </c>
      <c r="C17444" t="s">
        <v>593</v>
      </c>
      <c r="D17444">
        <v>2241463310</v>
      </c>
      <c r="E17444">
        <v>1</v>
      </c>
      <c r="F17444">
        <v>0</v>
      </c>
      <c r="G17444">
        <v>0</v>
      </c>
      <c r="H17444">
        <v>0</v>
      </c>
      <c r="I17444">
        <v>340000000</v>
      </c>
      <c r="J17444">
        <v>1.001E-2</v>
      </c>
      <c r="M17444"/>
    </row>
    <row r="17445" spans="1:13" hidden="1" x14ac:dyDescent="0.25">
      <c r="A17445">
        <v>216</v>
      </c>
      <c r="B17445" t="s">
        <v>177</v>
      </c>
      <c r="C17445" t="s">
        <v>178</v>
      </c>
      <c r="D17445">
        <v>100007821255</v>
      </c>
      <c r="E17445">
        <v>1</v>
      </c>
      <c r="F17445">
        <v>0</v>
      </c>
      <c r="G17445">
        <v>0</v>
      </c>
      <c r="H17445">
        <v>100000000000</v>
      </c>
      <c r="I17445">
        <v>340000000</v>
      </c>
      <c r="J17445">
        <v>0.02</v>
      </c>
      <c r="M17445"/>
    </row>
    <row r="17446" spans="1:13" hidden="1" x14ac:dyDescent="0.25">
      <c r="A17446">
        <v>219</v>
      </c>
      <c r="B17446" t="s">
        <v>2396</v>
      </c>
      <c r="C17446" t="s">
        <v>2397</v>
      </c>
      <c r="D17446">
        <v>18689205626985</v>
      </c>
      <c r="E17446">
        <v>340000000</v>
      </c>
      <c r="F17446">
        <v>14242031752</v>
      </c>
      <c r="G17446">
        <v>9</v>
      </c>
      <c r="H17446">
        <v>9060000000</v>
      </c>
      <c r="I17446">
        <v>340000000</v>
      </c>
      <c r="J17446">
        <v>0</v>
      </c>
      <c r="M17446"/>
    </row>
    <row r="17447" spans="1:13" hidden="1" x14ac:dyDescent="0.25">
      <c r="A17447">
        <v>221</v>
      </c>
      <c r="B17447" t="s">
        <v>1961</v>
      </c>
      <c r="C17447" t="s">
        <v>1962</v>
      </c>
      <c r="D17447">
        <v>18339898728422</v>
      </c>
      <c r="E17447">
        <v>619227710</v>
      </c>
      <c r="F17447">
        <v>5305326495</v>
      </c>
      <c r="G17447">
        <v>4</v>
      </c>
      <c r="H17447">
        <v>35000000000</v>
      </c>
      <c r="I17447">
        <v>340000000</v>
      </c>
      <c r="J17447">
        <v>0.05</v>
      </c>
      <c r="M17447"/>
    </row>
    <row r="17448" spans="1:13" hidden="1" x14ac:dyDescent="0.25">
      <c r="A17448">
        <v>220</v>
      </c>
      <c r="B17448" t="s">
        <v>177</v>
      </c>
      <c r="C17448" t="s">
        <v>178</v>
      </c>
      <c r="D17448">
        <v>1300156</v>
      </c>
      <c r="E17448">
        <v>1</v>
      </c>
      <c r="F17448">
        <v>0</v>
      </c>
      <c r="G17448">
        <v>0</v>
      </c>
      <c r="H17448">
        <v>100000000000</v>
      </c>
      <c r="I17448">
        <v>340000000</v>
      </c>
      <c r="J17448">
        <v>0.02</v>
      </c>
      <c r="M17448"/>
    </row>
    <row r="17449" spans="1:13" hidden="1" x14ac:dyDescent="0.25">
      <c r="A17449">
        <v>213</v>
      </c>
      <c r="B17449" t="s">
        <v>602</v>
      </c>
      <c r="C17449" t="s">
        <v>603</v>
      </c>
      <c r="D17449">
        <v>248946671150</v>
      </c>
      <c r="E17449">
        <v>1</v>
      </c>
      <c r="F17449">
        <v>0</v>
      </c>
      <c r="G17449">
        <v>0</v>
      </c>
      <c r="H17449">
        <v>10000000000</v>
      </c>
      <c r="I17449">
        <v>340000000</v>
      </c>
      <c r="J17449">
        <v>8.8000000000000005E-3</v>
      </c>
      <c r="M17449"/>
    </row>
    <row r="17450" spans="1:13" hidden="1" x14ac:dyDescent="0.25">
      <c r="A17450">
        <v>216</v>
      </c>
      <c r="B17450" t="s">
        <v>1686</v>
      </c>
      <c r="C17450" t="s">
        <v>1687</v>
      </c>
      <c r="D17450">
        <v>46206688903251</v>
      </c>
      <c r="E17450">
        <v>1171503175</v>
      </c>
      <c r="F17450">
        <v>40743655587</v>
      </c>
      <c r="G17450">
        <v>23</v>
      </c>
      <c r="H17450">
        <v>1010000000000</v>
      </c>
      <c r="I17450">
        <v>340000000</v>
      </c>
      <c r="J17450">
        <v>0.02</v>
      </c>
      <c r="M17450"/>
    </row>
    <row r="17451" spans="1:13" hidden="1" x14ac:dyDescent="0.25">
      <c r="A17451">
        <v>218</v>
      </c>
      <c r="B17451" t="s">
        <v>1961</v>
      </c>
      <c r="C17451" t="s">
        <v>1962</v>
      </c>
      <c r="D17451">
        <v>17241688717686</v>
      </c>
      <c r="E17451">
        <v>735773610</v>
      </c>
      <c r="F17451">
        <v>7519698591</v>
      </c>
      <c r="G17451">
        <v>5</v>
      </c>
      <c r="H17451">
        <v>35000000000</v>
      </c>
      <c r="I17451">
        <v>340000000</v>
      </c>
      <c r="J17451">
        <v>0.05</v>
      </c>
      <c r="M17451"/>
    </row>
    <row r="17452" spans="1:13" hidden="1" x14ac:dyDescent="0.25">
      <c r="A17452">
        <v>220</v>
      </c>
      <c r="B17452" t="s">
        <v>1686</v>
      </c>
      <c r="C17452" t="s">
        <v>1687</v>
      </c>
      <c r="D17452">
        <v>46877530561767</v>
      </c>
      <c r="E17452">
        <v>1193630819</v>
      </c>
      <c r="F17452">
        <v>41827910153</v>
      </c>
      <c r="G17452">
        <v>28</v>
      </c>
      <c r="H17452">
        <v>1010000000000</v>
      </c>
      <c r="I17452">
        <v>340000000</v>
      </c>
      <c r="J17452">
        <v>0.02</v>
      </c>
      <c r="M17452"/>
    </row>
    <row r="17453" spans="1:13" hidden="1" x14ac:dyDescent="0.25">
      <c r="A17453">
        <v>214</v>
      </c>
      <c r="B17453" t="s">
        <v>2348</v>
      </c>
      <c r="C17453" t="s">
        <v>2349</v>
      </c>
      <c r="D17453">
        <v>251397799976</v>
      </c>
      <c r="E17453">
        <v>1</v>
      </c>
      <c r="F17453">
        <v>0</v>
      </c>
      <c r="G17453">
        <v>0</v>
      </c>
      <c r="H17453">
        <v>888000000</v>
      </c>
      <c r="I17453">
        <v>340000000</v>
      </c>
      <c r="J17453">
        <v>1.2500000000000001E-2</v>
      </c>
      <c r="M17453"/>
    </row>
    <row r="17454" spans="1:13" hidden="1" x14ac:dyDescent="0.25">
      <c r="A17454">
        <v>217</v>
      </c>
      <c r="B17454" t="s">
        <v>148</v>
      </c>
      <c r="C17454" t="s">
        <v>149</v>
      </c>
      <c r="D17454">
        <v>112962318839403</v>
      </c>
      <c r="E17454">
        <v>2421829648</v>
      </c>
      <c r="F17454">
        <v>102009652770</v>
      </c>
      <c r="G17454">
        <v>60</v>
      </c>
      <c r="H17454">
        <v>300000000000</v>
      </c>
      <c r="I17454">
        <v>340000000</v>
      </c>
      <c r="J17454">
        <v>0.02</v>
      </c>
      <c r="M17454"/>
    </row>
    <row r="17455" spans="1:13" hidden="1" x14ac:dyDescent="0.25">
      <c r="A17455">
        <v>218</v>
      </c>
      <c r="B17455" t="s">
        <v>2348</v>
      </c>
      <c r="C17455" t="s">
        <v>2349</v>
      </c>
      <c r="D17455">
        <v>1006067782</v>
      </c>
      <c r="E17455">
        <v>1</v>
      </c>
      <c r="F17455">
        <v>0</v>
      </c>
      <c r="G17455">
        <v>0</v>
      </c>
      <c r="H17455">
        <v>888000000</v>
      </c>
      <c r="I17455">
        <v>340000000</v>
      </c>
      <c r="J17455">
        <v>1.2500000000000001E-2</v>
      </c>
      <c r="M17455"/>
    </row>
    <row r="17456" spans="1:13" hidden="1" x14ac:dyDescent="0.25">
      <c r="A17456">
        <v>221</v>
      </c>
      <c r="B17456" t="s">
        <v>592</v>
      </c>
      <c r="C17456" t="s">
        <v>593</v>
      </c>
      <c r="D17456">
        <v>2241463310</v>
      </c>
      <c r="E17456">
        <v>1</v>
      </c>
      <c r="F17456">
        <v>0</v>
      </c>
      <c r="G17456">
        <v>0</v>
      </c>
      <c r="H17456">
        <v>0</v>
      </c>
      <c r="I17456">
        <v>340000000</v>
      </c>
      <c r="J17456">
        <v>1.001E-2</v>
      </c>
      <c r="M17456"/>
    </row>
    <row r="17457" spans="1:13" hidden="1" x14ac:dyDescent="0.25">
      <c r="A17457">
        <v>214</v>
      </c>
      <c r="B17457" t="s">
        <v>1412</v>
      </c>
      <c r="C17457" t="s">
        <v>1413</v>
      </c>
      <c r="D17457">
        <v>547431848909</v>
      </c>
      <c r="E17457">
        <v>356415709</v>
      </c>
      <c r="F17457">
        <v>1625155249</v>
      </c>
      <c r="G17457">
        <v>1</v>
      </c>
      <c r="H17457">
        <v>50000000000</v>
      </c>
      <c r="I17457">
        <v>340000000</v>
      </c>
      <c r="J17457">
        <v>0.01</v>
      </c>
      <c r="M17457"/>
    </row>
    <row r="17458" spans="1:13" hidden="1" x14ac:dyDescent="0.25">
      <c r="A17458">
        <v>221</v>
      </c>
      <c r="B17458" t="s">
        <v>2348</v>
      </c>
      <c r="C17458" t="s">
        <v>2349</v>
      </c>
      <c r="D17458">
        <v>1006067782</v>
      </c>
      <c r="E17458">
        <v>1</v>
      </c>
      <c r="F17458">
        <v>0</v>
      </c>
      <c r="G17458">
        <v>0</v>
      </c>
      <c r="H17458">
        <v>888000000</v>
      </c>
      <c r="I17458">
        <v>340000000</v>
      </c>
      <c r="J17458">
        <v>1.2500000000000001E-2</v>
      </c>
      <c r="M17458"/>
    </row>
    <row r="17459" spans="1:13" hidden="1" x14ac:dyDescent="0.25">
      <c r="A17459">
        <v>223</v>
      </c>
      <c r="B17459" t="s">
        <v>2396</v>
      </c>
      <c r="C17459" t="s">
        <v>2397</v>
      </c>
      <c r="D17459">
        <v>19041001182122</v>
      </c>
      <c r="E17459">
        <v>340000000</v>
      </c>
      <c r="F17459">
        <v>8004897485</v>
      </c>
      <c r="G17459">
        <v>6</v>
      </c>
      <c r="H17459">
        <v>9060000000</v>
      </c>
      <c r="I17459">
        <v>340000000</v>
      </c>
      <c r="J17459">
        <v>0</v>
      </c>
      <c r="M17459"/>
    </row>
    <row r="17460" spans="1:13" hidden="1" x14ac:dyDescent="0.25">
      <c r="A17460">
        <v>215</v>
      </c>
      <c r="B17460" t="s">
        <v>2348</v>
      </c>
      <c r="C17460" t="s">
        <v>2349</v>
      </c>
      <c r="D17460">
        <v>251554460891</v>
      </c>
      <c r="E17460">
        <v>1</v>
      </c>
      <c r="F17460">
        <v>0</v>
      </c>
      <c r="G17460">
        <v>0</v>
      </c>
      <c r="H17460">
        <v>888000000</v>
      </c>
      <c r="I17460">
        <v>340000000</v>
      </c>
      <c r="J17460">
        <v>1.2500000000000001E-2</v>
      </c>
      <c r="M17460"/>
    </row>
    <row r="17461" spans="1:13" hidden="1" x14ac:dyDescent="0.25">
      <c r="A17461">
        <v>215</v>
      </c>
      <c r="B17461" t="s">
        <v>1259</v>
      </c>
      <c r="D17461">
        <v>502624470</v>
      </c>
      <c r="E17461">
        <v>1</v>
      </c>
      <c r="F17461">
        <v>0</v>
      </c>
      <c r="G17461">
        <v>0</v>
      </c>
      <c r="H17461">
        <v>100000000</v>
      </c>
      <c r="I17461">
        <v>345000000</v>
      </c>
      <c r="J17461">
        <v>0.03</v>
      </c>
      <c r="M17461"/>
    </row>
    <row r="17462" spans="1:13" hidden="1" x14ac:dyDescent="0.25">
      <c r="A17462">
        <v>218</v>
      </c>
      <c r="B17462" s="161" t="s">
        <v>1414</v>
      </c>
      <c r="C17462" t="s">
        <v>1415</v>
      </c>
      <c r="D17462">
        <v>5602273087</v>
      </c>
      <c r="E17462">
        <v>1</v>
      </c>
      <c r="F17462">
        <v>0</v>
      </c>
      <c r="G17462">
        <v>0</v>
      </c>
      <c r="H17462">
        <v>3000000000</v>
      </c>
      <c r="I17462">
        <v>340000000</v>
      </c>
      <c r="J17462">
        <v>0.03</v>
      </c>
      <c r="M17462"/>
    </row>
    <row r="17463" spans="1:13" hidden="1" x14ac:dyDescent="0.25">
      <c r="A17463">
        <v>221</v>
      </c>
      <c r="B17463" t="s">
        <v>1926</v>
      </c>
      <c r="C17463" t="s">
        <v>1927</v>
      </c>
      <c r="D17463">
        <v>283879297993</v>
      </c>
      <c r="E17463">
        <v>1</v>
      </c>
      <c r="F17463">
        <v>0</v>
      </c>
      <c r="G17463">
        <v>0</v>
      </c>
      <c r="H17463">
        <v>195000000000</v>
      </c>
      <c r="I17463">
        <v>340000000</v>
      </c>
      <c r="J17463">
        <v>0.02</v>
      </c>
      <c r="M17463"/>
    </row>
    <row r="17464" spans="1:13" hidden="1" x14ac:dyDescent="0.25">
      <c r="A17464">
        <v>216</v>
      </c>
      <c r="B17464" t="s">
        <v>2155</v>
      </c>
      <c r="C17464" t="s">
        <v>2156</v>
      </c>
      <c r="D17464">
        <v>1808794302247</v>
      </c>
      <c r="E17464">
        <v>1</v>
      </c>
      <c r="F17464">
        <v>0</v>
      </c>
      <c r="G17464">
        <v>0</v>
      </c>
      <c r="H17464">
        <v>312000000000</v>
      </c>
      <c r="I17464">
        <v>340000000</v>
      </c>
      <c r="J17464">
        <v>1.2E-2</v>
      </c>
      <c r="M17464"/>
    </row>
    <row r="17465" spans="1:13" hidden="1" x14ac:dyDescent="0.25">
      <c r="A17465">
        <v>217</v>
      </c>
      <c r="B17465" t="s">
        <v>2396</v>
      </c>
      <c r="C17465" t="s">
        <v>2397</v>
      </c>
      <c r="D17465">
        <v>386891055134</v>
      </c>
      <c r="E17465">
        <v>1</v>
      </c>
      <c r="F17465">
        <v>0</v>
      </c>
      <c r="G17465">
        <v>0</v>
      </c>
      <c r="H17465">
        <v>9060000000</v>
      </c>
      <c r="I17465">
        <v>340000000</v>
      </c>
      <c r="J17465">
        <v>0.02</v>
      </c>
      <c r="M17465"/>
    </row>
    <row r="17466" spans="1:13" hidden="1" x14ac:dyDescent="0.25">
      <c r="A17466">
        <v>218</v>
      </c>
      <c r="B17466" t="s">
        <v>177</v>
      </c>
      <c r="C17466" t="s">
        <v>178</v>
      </c>
      <c r="D17466">
        <v>100007821255</v>
      </c>
      <c r="E17466">
        <v>1</v>
      </c>
      <c r="F17466">
        <v>0</v>
      </c>
      <c r="G17466">
        <v>0</v>
      </c>
      <c r="H17466">
        <v>100000000000</v>
      </c>
      <c r="I17466">
        <v>340000000</v>
      </c>
      <c r="J17466">
        <v>0.02</v>
      </c>
      <c r="M17466"/>
    </row>
    <row r="17467" spans="1:13" hidden="1" x14ac:dyDescent="0.25">
      <c r="A17467">
        <v>219</v>
      </c>
      <c r="B17467" t="s">
        <v>1926</v>
      </c>
      <c r="C17467" t="s">
        <v>1927</v>
      </c>
      <c r="D17467">
        <v>345361221527</v>
      </c>
      <c r="E17467">
        <v>1</v>
      </c>
      <c r="F17467">
        <v>0</v>
      </c>
      <c r="G17467">
        <v>0</v>
      </c>
      <c r="H17467">
        <v>195000000000</v>
      </c>
      <c r="I17467">
        <v>340000000</v>
      </c>
      <c r="J17467">
        <v>0.02</v>
      </c>
      <c r="M17467"/>
    </row>
    <row r="17468" spans="1:13" x14ac:dyDescent="0.25">
      <c r="A17468">
        <v>224</v>
      </c>
      <c r="B17468" s="161" t="s">
        <v>2770</v>
      </c>
      <c r="C17468" t="s">
        <v>2771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 s="127">
        <v>0</v>
      </c>
    </row>
    <row r="17469" spans="1:13" hidden="1" x14ac:dyDescent="0.25">
      <c r="A17469">
        <v>217</v>
      </c>
      <c r="B17469" t="s">
        <v>1412</v>
      </c>
      <c r="C17469" t="s">
        <v>1413</v>
      </c>
      <c r="D17469">
        <v>158987976013</v>
      </c>
      <c r="E17469">
        <v>1</v>
      </c>
      <c r="F17469">
        <v>0</v>
      </c>
      <c r="G17469">
        <v>0</v>
      </c>
      <c r="H17469">
        <v>50000000000</v>
      </c>
      <c r="I17469">
        <v>340000000</v>
      </c>
      <c r="J17469">
        <v>0.01</v>
      </c>
      <c r="M17469"/>
    </row>
    <row r="17470" spans="1:13" hidden="1" x14ac:dyDescent="0.25">
      <c r="A17470">
        <v>219</v>
      </c>
      <c r="B17470" s="161" t="s">
        <v>1414</v>
      </c>
      <c r="C17470" t="s">
        <v>1415</v>
      </c>
      <c r="D17470">
        <v>5602273087</v>
      </c>
      <c r="E17470">
        <v>1</v>
      </c>
      <c r="F17470">
        <v>0</v>
      </c>
      <c r="G17470">
        <v>0</v>
      </c>
      <c r="H17470">
        <v>3000000000</v>
      </c>
      <c r="I17470">
        <v>340000000</v>
      </c>
      <c r="J17470">
        <v>0.03</v>
      </c>
      <c r="M17470"/>
    </row>
    <row r="17471" spans="1:13" hidden="1" x14ac:dyDescent="0.25">
      <c r="A17471">
        <v>221</v>
      </c>
      <c r="B17471" t="s">
        <v>1259</v>
      </c>
      <c r="D17471">
        <v>502624470</v>
      </c>
      <c r="E17471">
        <v>1</v>
      </c>
      <c r="F17471">
        <v>0</v>
      </c>
      <c r="G17471">
        <v>0</v>
      </c>
      <c r="H17471">
        <v>100000000</v>
      </c>
      <c r="I17471">
        <v>345000000</v>
      </c>
      <c r="J17471">
        <v>0.03</v>
      </c>
      <c r="M17471"/>
    </row>
    <row r="17472" spans="1:13" hidden="1" x14ac:dyDescent="0.25">
      <c r="A17472">
        <v>219</v>
      </c>
      <c r="B17472" t="s">
        <v>2155</v>
      </c>
      <c r="C17472" t="s">
        <v>2156</v>
      </c>
      <c r="D17472">
        <v>1629726422118</v>
      </c>
      <c r="E17472">
        <v>374818792</v>
      </c>
      <c r="F17472">
        <v>2866747278</v>
      </c>
      <c r="G17472">
        <v>2</v>
      </c>
      <c r="H17472">
        <v>312000000000</v>
      </c>
      <c r="I17472">
        <v>340000000</v>
      </c>
      <c r="J17472">
        <v>1.2E-2</v>
      </c>
      <c r="M17472"/>
    </row>
    <row r="17473" spans="1:10" customFormat="1" hidden="1" x14ac:dyDescent="0.25">
      <c r="A17473">
        <v>220</v>
      </c>
      <c r="B17473" t="s">
        <v>2054</v>
      </c>
      <c r="C17473" t="s">
        <v>2055</v>
      </c>
      <c r="D17473">
        <v>513160044326</v>
      </c>
      <c r="E17473">
        <v>1</v>
      </c>
      <c r="F17473">
        <v>0</v>
      </c>
      <c r="G17473">
        <v>0</v>
      </c>
      <c r="H17473">
        <v>200000000000</v>
      </c>
      <c r="I17473">
        <v>340000000</v>
      </c>
      <c r="J17473">
        <v>2.5000000000000001E-2</v>
      </c>
    </row>
    <row r="17474" spans="1:10" customFormat="1" hidden="1" x14ac:dyDescent="0.25">
      <c r="A17474">
        <v>220</v>
      </c>
      <c r="B17474" t="s">
        <v>1016</v>
      </c>
      <c r="C17474" t="s">
        <v>1017</v>
      </c>
      <c r="D17474">
        <v>693621425289</v>
      </c>
      <c r="E17474">
        <v>357919582</v>
      </c>
      <c r="F17474">
        <v>1176719225</v>
      </c>
      <c r="G17474">
        <v>1</v>
      </c>
      <c r="H17474">
        <v>500000000000</v>
      </c>
      <c r="I17474">
        <v>340000000</v>
      </c>
      <c r="J17474">
        <v>1.4999999999999999E-2</v>
      </c>
    </row>
    <row r="17475" spans="1:10" customFormat="1" hidden="1" x14ac:dyDescent="0.25">
      <c r="A17475">
        <v>221</v>
      </c>
      <c r="B17475" t="s">
        <v>1623</v>
      </c>
      <c r="C17475" t="s">
        <v>1624</v>
      </c>
      <c r="D17475">
        <v>8988035688352</v>
      </c>
      <c r="E17475">
        <v>1</v>
      </c>
      <c r="F17475">
        <v>0</v>
      </c>
      <c r="G17475">
        <v>0</v>
      </c>
      <c r="H17475">
        <v>10000000000</v>
      </c>
      <c r="I17475">
        <v>340000000</v>
      </c>
      <c r="J17475">
        <v>0.03</v>
      </c>
    </row>
    <row r="17476" spans="1:10" customFormat="1" hidden="1" x14ac:dyDescent="0.25">
      <c r="A17476">
        <v>223</v>
      </c>
      <c r="B17476" t="s">
        <v>1438</v>
      </c>
      <c r="C17476" t="s">
        <v>1439</v>
      </c>
      <c r="D17476">
        <v>353762459159</v>
      </c>
      <c r="E17476">
        <v>1</v>
      </c>
      <c r="F17476">
        <v>0</v>
      </c>
      <c r="G17476">
        <v>0</v>
      </c>
      <c r="H17476">
        <v>305000000000</v>
      </c>
      <c r="I17476">
        <v>340000000</v>
      </c>
      <c r="J17476">
        <v>7.4999999999999997E-3</v>
      </c>
    </row>
    <row r="17477" spans="1:10" customFormat="1" hidden="1" x14ac:dyDescent="0.25">
      <c r="A17477">
        <v>221</v>
      </c>
      <c r="B17477" t="s">
        <v>1016</v>
      </c>
      <c r="C17477" t="s">
        <v>1017</v>
      </c>
      <c r="D17477">
        <v>675960608158</v>
      </c>
      <c r="E17477">
        <v>1</v>
      </c>
      <c r="F17477">
        <v>0</v>
      </c>
      <c r="G17477">
        <v>0</v>
      </c>
      <c r="H17477">
        <v>500000000000</v>
      </c>
      <c r="I17477">
        <v>340000000</v>
      </c>
      <c r="J17477">
        <v>1.4999999999999999E-2</v>
      </c>
    </row>
    <row r="17478" spans="1:10" customFormat="1" hidden="1" x14ac:dyDescent="0.25">
      <c r="A17478">
        <v>211</v>
      </c>
      <c r="B17478" t="s">
        <v>1479</v>
      </c>
      <c r="C17478" t="s">
        <v>1480</v>
      </c>
      <c r="D17478">
        <v>2094131</v>
      </c>
      <c r="E17478">
        <v>1</v>
      </c>
      <c r="F17478">
        <v>0</v>
      </c>
      <c r="G17478">
        <v>0</v>
      </c>
      <c r="H17478">
        <v>100000000000</v>
      </c>
      <c r="I17478">
        <v>340000000</v>
      </c>
      <c r="J17478">
        <v>1.4999999999999999E-2</v>
      </c>
    </row>
    <row r="17479" spans="1:10" customFormat="1" hidden="1" x14ac:dyDescent="0.25">
      <c r="A17479">
        <v>218</v>
      </c>
      <c r="B17479" t="s">
        <v>1782</v>
      </c>
      <c r="C17479" t="s">
        <v>1783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340000000</v>
      </c>
      <c r="J17479">
        <v>0.03</v>
      </c>
    </row>
    <row r="17480" spans="1:10" customFormat="1" hidden="1" x14ac:dyDescent="0.25">
      <c r="A17480">
        <v>211</v>
      </c>
      <c r="B17480" t="s">
        <v>1535</v>
      </c>
      <c r="C17480" t="s">
        <v>1536</v>
      </c>
      <c r="D17480">
        <v>8462720516</v>
      </c>
      <c r="E17480">
        <v>1</v>
      </c>
      <c r="F17480">
        <v>0</v>
      </c>
      <c r="G17480">
        <v>0</v>
      </c>
      <c r="H17480">
        <v>0</v>
      </c>
      <c r="I17480">
        <v>340000000</v>
      </c>
      <c r="J17480">
        <v>5.0000000000000001E-3</v>
      </c>
    </row>
    <row r="17481" spans="1:10" customFormat="1" hidden="1" x14ac:dyDescent="0.25">
      <c r="A17481">
        <v>211</v>
      </c>
      <c r="B17481" t="s">
        <v>1797</v>
      </c>
      <c r="C17481" t="s">
        <v>1798</v>
      </c>
      <c r="D17481">
        <v>1126021951329</v>
      </c>
      <c r="E17481">
        <v>352170364</v>
      </c>
      <c r="F17481">
        <v>516975905</v>
      </c>
      <c r="G17481">
        <v>1</v>
      </c>
      <c r="H17481">
        <v>700000000000</v>
      </c>
      <c r="I17481">
        <v>340000000</v>
      </c>
      <c r="J17481">
        <v>2.3E-2</v>
      </c>
    </row>
    <row r="17482" spans="1:10" customFormat="1" hidden="1" x14ac:dyDescent="0.25">
      <c r="A17482">
        <v>212</v>
      </c>
      <c r="B17482" t="s">
        <v>1479</v>
      </c>
      <c r="C17482" t="s">
        <v>1480</v>
      </c>
      <c r="D17482">
        <v>1216862</v>
      </c>
      <c r="E17482">
        <v>1</v>
      </c>
      <c r="F17482">
        <v>0</v>
      </c>
      <c r="G17482">
        <v>0</v>
      </c>
      <c r="H17482">
        <v>100000000000</v>
      </c>
      <c r="I17482">
        <v>340000000</v>
      </c>
      <c r="J17482">
        <v>1.4999999999999999E-2</v>
      </c>
    </row>
    <row r="17483" spans="1:10" customFormat="1" hidden="1" x14ac:dyDescent="0.25">
      <c r="A17483">
        <v>213</v>
      </c>
      <c r="B17483" t="s">
        <v>1479</v>
      </c>
      <c r="C17483" t="s">
        <v>1480</v>
      </c>
      <c r="D17483">
        <v>0</v>
      </c>
      <c r="E17483">
        <v>0</v>
      </c>
      <c r="F17483">
        <v>0</v>
      </c>
      <c r="G17483">
        <v>0</v>
      </c>
      <c r="H17483">
        <v>100000000000</v>
      </c>
      <c r="I17483">
        <v>340000000</v>
      </c>
      <c r="J17483">
        <v>1.4999999999999999E-2</v>
      </c>
    </row>
    <row r="17484" spans="1:10" customFormat="1" hidden="1" x14ac:dyDescent="0.25">
      <c r="A17484">
        <v>216</v>
      </c>
      <c r="B17484" t="s">
        <v>1479</v>
      </c>
      <c r="C17484" t="s">
        <v>1480</v>
      </c>
      <c r="D17484">
        <v>0</v>
      </c>
      <c r="E17484">
        <v>0</v>
      </c>
      <c r="F17484">
        <v>0</v>
      </c>
      <c r="G17484">
        <v>0</v>
      </c>
      <c r="H17484">
        <v>100000000000</v>
      </c>
      <c r="I17484">
        <v>340000000</v>
      </c>
      <c r="J17484">
        <v>1.4999999999999999E-2</v>
      </c>
    </row>
    <row r="17485" spans="1:10" customFormat="1" hidden="1" x14ac:dyDescent="0.25">
      <c r="A17485">
        <v>217</v>
      </c>
      <c r="B17485" t="s">
        <v>1479</v>
      </c>
      <c r="C17485" t="s">
        <v>1480</v>
      </c>
      <c r="D17485">
        <v>0</v>
      </c>
      <c r="E17485">
        <v>0</v>
      </c>
      <c r="F17485">
        <v>0</v>
      </c>
      <c r="G17485">
        <v>0</v>
      </c>
      <c r="H17485">
        <v>100000000000</v>
      </c>
      <c r="I17485">
        <v>340000000</v>
      </c>
      <c r="J17485">
        <v>1.4999999999999999E-2</v>
      </c>
    </row>
    <row r="17486" spans="1:10" customFormat="1" hidden="1" x14ac:dyDescent="0.25">
      <c r="A17486">
        <v>218</v>
      </c>
      <c r="B17486" t="s">
        <v>1479</v>
      </c>
      <c r="C17486" t="s">
        <v>1480</v>
      </c>
      <c r="D17486">
        <v>0</v>
      </c>
      <c r="E17486">
        <v>0</v>
      </c>
      <c r="F17486">
        <v>0</v>
      </c>
      <c r="G17486">
        <v>0</v>
      </c>
      <c r="H17486">
        <v>100000000000</v>
      </c>
      <c r="I17486">
        <v>340000000</v>
      </c>
      <c r="J17486">
        <v>1.4999999999999999E-2</v>
      </c>
    </row>
    <row r="17487" spans="1:10" customFormat="1" hidden="1" x14ac:dyDescent="0.25">
      <c r="A17487">
        <v>219</v>
      </c>
      <c r="B17487" t="s">
        <v>1479</v>
      </c>
      <c r="C17487" t="s">
        <v>1480</v>
      </c>
      <c r="D17487">
        <v>0</v>
      </c>
      <c r="E17487">
        <v>0</v>
      </c>
      <c r="F17487">
        <v>0</v>
      </c>
      <c r="G17487">
        <v>0</v>
      </c>
      <c r="H17487">
        <v>100000000000</v>
      </c>
      <c r="I17487">
        <v>340000000</v>
      </c>
      <c r="J17487">
        <v>1.4999999999999999E-2</v>
      </c>
    </row>
    <row r="17488" spans="1:10" customFormat="1" hidden="1" x14ac:dyDescent="0.25">
      <c r="A17488">
        <v>220</v>
      </c>
      <c r="B17488" t="s">
        <v>1479</v>
      </c>
      <c r="C17488" t="s">
        <v>1480</v>
      </c>
      <c r="D17488">
        <v>0</v>
      </c>
      <c r="E17488">
        <v>0</v>
      </c>
      <c r="F17488">
        <v>0</v>
      </c>
      <c r="G17488">
        <v>0</v>
      </c>
      <c r="H17488">
        <v>100000000000</v>
      </c>
      <c r="I17488">
        <v>340000000</v>
      </c>
      <c r="J17488">
        <v>1.4999999999999999E-2</v>
      </c>
    </row>
    <row r="17489" spans="1:13" x14ac:dyDescent="0.25">
      <c r="A17489">
        <v>224</v>
      </c>
      <c r="B17489" t="s">
        <v>2190</v>
      </c>
      <c r="C17489" t="s">
        <v>2191</v>
      </c>
      <c r="D17489">
        <v>114688801269403</v>
      </c>
      <c r="E17489">
        <v>0</v>
      </c>
      <c r="F17489">
        <v>0</v>
      </c>
      <c r="G17489">
        <v>67</v>
      </c>
      <c r="H17489">
        <v>0</v>
      </c>
      <c r="I17489">
        <v>340000000</v>
      </c>
      <c r="J17489" s="127">
        <v>0.05</v>
      </c>
    </row>
    <row r="17490" spans="1:13" hidden="1" x14ac:dyDescent="0.25">
      <c r="A17490">
        <v>221</v>
      </c>
      <c r="B17490" t="s">
        <v>1479</v>
      </c>
      <c r="C17490" t="s">
        <v>1480</v>
      </c>
      <c r="D17490">
        <v>0</v>
      </c>
      <c r="E17490">
        <v>0</v>
      </c>
      <c r="F17490">
        <v>0</v>
      </c>
      <c r="G17490">
        <v>0</v>
      </c>
      <c r="H17490">
        <v>100000000000</v>
      </c>
      <c r="I17490">
        <v>340000000</v>
      </c>
      <c r="J17490">
        <v>1.4999999999999999E-2</v>
      </c>
      <c r="M17490"/>
    </row>
    <row r="17491" spans="1:13" hidden="1" x14ac:dyDescent="0.25">
      <c r="A17491">
        <v>223</v>
      </c>
      <c r="B17491" t="s">
        <v>1479</v>
      </c>
      <c r="C17491" t="s">
        <v>1480</v>
      </c>
      <c r="D17491">
        <v>0</v>
      </c>
      <c r="E17491">
        <v>0</v>
      </c>
      <c r="F17491">
        <v>0</v>
      </c>
      <c r="G17491">
        <v>0</v>
      </c>
      <c r="H17491">
        <v>100000000000</v>
      </c>
      <c r="I17491">
        <v>340000000</v>
      </c>
      <c r="J17491">
        <v>1.4999999999999999E-2</v>
      </c>
      <c r="M17491"/>
    </row>
    <row r="17492" spans="1:13" hidden="1" x14ac:dyDescent="0.25">
      <c r="A17492">
        <v>218</v>
      </c>
      <c r="B17492" t="s">
        <v>614</v>
      </c>
      <c r="D17492">
        <v>1000000</v>
      </c>
      <c r="E17492">
        <v>1</v>
      </c>
      <c r="F17492">
        <v>0</v>
      </c>
      <c r="G17492">
        <v>0</v>
      </c>
      <c r="H17492">
        <v>600000000000</v>
      </c>
      <c r="I17492">
        <v>340000000</v>
      </c>
      <c r="J17492">
        <v>0.02</v>
      </c>
      <c r="M17492"/>
    </row>
    <row r="17493" spans="1:13" hidden="1" x14ac:dyDescent="0.25">
      <c r="A17493">
        <v>213</v>
      </c>
      <c r="B17493" t="s">
        <v>610</v>
      </c>
      <c r="C17493" t="s">
        <v>611</v>
      </c>
      <c r="D17493">
        <v>576428065687</v>
      </c>
      <c r="E17493">
        <v>1</v>
      </c>
      <c r="F17493">
        <v>0</v>
      </c>
      <c r="G17493">
        <v>0</v>
      </c>
      <c r="H17493">
        <v>144100000000</v>
      </c>
      <c r="I17493">
        <v>340000000</v>
      </c>
      <c r="J17493">
        <v>0.01</v>
      </c>
      <c r="M17493"/>
    </row>
    <row r="17494" spans="1:13" hidden="1" x14ac:dyDescent="0.25">
      <c r="A17494">
        <v>221</v>
      </c>
      <c r="B17494" t="s">
        <v>2115</v>
      </c>
      <c r="D17494">
        <v>34154105676</v>
      </c>
      <c r="E17494">
        <v>1</v>
      </c>
      <c r="F17494">
        <v>0</v>
      </c>
      <c r="G17494">
        <v>0</v>
      </c>
      <c r="H17494">
        <v>100000000</v>
      </c>
      <c r="I17494">
        <v>345000000</v>
      </c>
      <c r="J17494">
        <v>0.15</v>
      </c>
      <c r="M17494"/>
    </row>
    <row r="17495" spans="1:13" hidden="1" x14ac:dyDescent="0.25">
      <c r="A17495">
        <v>216</v>
      </c>
      <c r="B17495" t="s">
        <v>1205</v>
      </c>
      <c r="C17495" t="s">
        <v>1206</v>
      </c>
      <c r="D17495">
        <v>31666220668</v>
      </c>
      <c r="E17495">
        <v>1</v>
      </c>
      <c r="F17495">
        <v>0</v>
      </c>
      <c r="G17495">
        <v>0</v>
      </c>
      <c r="H17495">
        <v>20000000000</v>
      </c>
      <c r="I17495">
        <v>340000000</v>
      </c>
      <c r="J17495">
        <v>0.02</v>
      </c>
      <c r="M17495"/>
    </row>
    <row r="17496" spans="1:13" hidden="1" x14ac:dyDescent="0.25">
      <c r="A17496">
        <v>217</v>
      </c>
      <c r="B17496" t="s">
        <v>457</v>
      </c>
      <c r="C17496" t="s">
        <v>458</v>
      </c>
      <c r="D17496">
        <v>1248844190775</v>
      </c>
      <c r="E17496">
        <v>340000000</v>
      </c>
      <c r="F17496">
        <v>1400483550</v>
      </c>
      <c r="G17496">
        <v>1</v>
      </c>
      <c r="H17496">
        <v>826000000000</v>
      </c>
      <c r="I17496">
        <v>340000000</v>
      </c>
      <c r="J17496">
        <v>0</v>
      </c>
      <c r="M17496"/>
    </row>
    <row r="17497" spans="1:13" hidden="1" x14ac:dyDescent="0.25">
      <c r="A17497">
        <v>218</v>
      </c>
      <c r="B17497" t="s">
        <v>1030</v>
      </c>
      <c r="C17497" t="s">
        <v>1031</v>
      </c>
      <c r="D17497">
        <v>89433253432</v>
      </c>
      <c r="E17497">
        <v>1</v>
      </c>
      <c r="F17497">
        <v>0</v>
      </c>
      <c r="G17497">
        <v>0</v>
      </c>
      <c r="H17497">
        <v>40000000000</v>
      </c>
      <c r="I17497">
        <v>340000000</v>
      </c>
      <c r="J17497">
        <v>0</v>
      </c>
      <c r="M17497"/>
    </row>
    <row r="17498" spans="1:13" hidden="1" x14ac:dyDescent="0.25">
      <c r="A17498">
        <v>219</v>
      </c>
      <c r="B17498" t="s">
        <v>1117</v>
      </c>
      <c r="C17498" t="s">
        <v>1118</v>
      </c>
      <c r="D17498">
        <v>6242995763</v>
      </c>
      <c r="E17498">
        <v>1</v>
      </c>
      <c r="F17498">
        <v>0</v>
      </c>
      <c r="G17498">
        <v>0</v>
      </c>
      <c r="H17498">
        <v>2000000000</v>
      </c>
      <c r="I17498">
        <v>340000000</v>
      </c>
      <c r="J17498">
        <v>0.01</v>
      </c>
      <c r="M17498"/>
    </row>
    <row r="17499" spans="1:13" hidden="1" x14ac:dyDescent="0.25">
      <c r="A17499">
        <v>222</v>
      </c>
      <c r="B17499" t="s">
        <v>1030</v>
      </c>
      <c r="C17499" t="s">
        <v>1031</v>
      </c>
      <c r="D17499">
        <v>89428019135</v>
      </c>
      <c r="E17499">
        <v>1</v>
      </c>
      <c r="F17499">
        <v>0</v>
      </c>
      <c r="G17499">
        <v>0</v>
      </c>
      <c r="H17499">
        <v>55000000000</v>
      </c>
      <c r="I17499">
        <v>340000000</v>
      </c>
      <c r="J17499">
        <v>0</v>
      </c>
      <c r="M17499"/>
    </row>
    <row r="17500" spans="1:13" hidden="1" x14ac:dyDescent="0.25">
      <c r="A17500">
        <v>223</v>
      </c>
      <c r="B17500" t="s">
        <v>1030</v>
      </c>
      <c r="C17500" t="s">
        <v>1031</v>
      </c>
      <c r="D17500">
        <v>89428019135</v>
      </c>
      <c r="E17500">
        <v>1</v>
      </c>
      <c r="F17500">
        <v>0</v>
      </c>
      <c r="G17500">
        <v>0</v>
      </c>
      <c r="H17500">
        <v>55000000000</v>
      </c>
      <c r="I17500">
        <v>340000000</v>
      </c>
      <c r="J17500">
        <v>0</v>
      </c>
      <c r="M17500"/>
    </row>
    <row r="17501" spans="1:13" hidden="1" x14ac:dyDescent="0.25">
      <c r="A17501">
        <v>222</v>
      </c>
      <c r="B17501" t="s">
        <v>341</v>
      </c>
      <c r="C17501" t="s">
        <v>342</v>
      </c>
      <c r="D17501">
        <v>7486555674587</v>
      </c>
      <c r="E17501">
        <v>340000000</v>
      </c>
      <c r="F17501">
        <v>3953975504</v>
      </c>
      <c r="G17501">
        <v>3</v>
      </c>
      <c r="H17501">
        <v>200000000000</v>
      </c>
      <c r="I17501">
        <v>340000000</v>
      </c>
      <c r="J17501">
        <v>0</v>
      </c>
      <c r="M17501"/>
    </row>
    <row r="17502" spans="1:13" hidden="1" x14ac:dyDescent="0.25">
      <c r="A17502">
        <v>220</v>
      </c>
      <c r="B17502" t="s">
        <v>1117</v>
      </c>
      <c r="C17502" t="s">
        <v>1118</v>
      </c>
      <c r="D17502">
        <v>6242995763</v>
      </c>
      <c r="E17502">
        <v>1</v>
      </c>
      <c r="F17502">
        <v>0</v>
      </c>
      <c r="G17502">
        <v>0</v>
      </c>
      <c r="H17502">
        <v>2000000000</v>
      </c>
      <c r="I17502">
        <v>340000000</v>
      </c>
      <c r="J17502">
        <v>0.01</v>
      </c>
      <c r="M17502"/>
    </row>
    <row r="17503" spans="1:13" hidden="1" x14ac:dyDescent="0.25">
      <c r="A17503">
        <v>220</v>
      </c>
      <c r="B17503" t="s">
        <v>1535</v>
      </c>
      <c r="C17503" t="s">
        <v>1536</v>
      </c>
      <c r="D17503">
        <v>124396016921</v>
      </c>
      <c r="E17503">
        <v>1</v>
      </c>
      <c r="F17503">
        <v>0</v>
      </c>
      <c r="G17503">
        <v>0</v>
      </c>
      <c r="H17503">
        <v>50000000</v>
      </c>
      <c r="I17503">
        <v>340000000</v>
      </c>
      <c r="J17503">
        <v>5.0000000000000001E-3</v>
      </c>
      <c r="M17503"/>
    </row>
    <row r="17504" spans="1:13" hidden="1" x14ac:dyDescent="0.25">
      <c r="A17504">
        <v>221</v>
      </c>
      <c r="B17504" t="s">
        <v>1535</v>
      </c>
      <c r="C17504" t="s">
        <v>1536</v>
      </c>
      <c r="D17504">
        <v>126047029993</v>
      </c>
      <c r="E17504">
        <v>1</v>
      </c>
      <c r="F17504">
        <v>0</v>
      </c>
      <c r="G17504">
        <v>0</v>
      </c>
      <c r="H17504">
        <v>50000000</v>
      </c>
      <c r="I17504">
        <v>340000000</v>
      </c>
      <c r="J17504">
        <v>5.0000000000000001E-3</v>
      </c>
      <c r="M17504"/>
    </row>
    <row r="17505" spans="1:10" customFormat="1" hidden="1" x14ac:dyDescent="0.25">
      <c r="A17505">
        <v>219</v>
      </c>
      <c r="B17505" t="s">
        <v>1535</v>
      </c>
      <c r="C17505" t="s">
        <v>1536</v>
      </c>
      <c r="D17505">
        <v>124396016921</v>
      </c>
      <c r="E17505">
        <v>346401025</v>
      </c>
      <c r="F17505">
        <v>1273804128</v>
      </c>
      <c r="G17505">
        <v>1</v>
      </c>
      <c r="H17505">
        <v>50000000</v>
      </c>
      <c r="I17505">
        <v>340000000</v>
      </c>
      <c r="J17505">
        <v>5.0000000000000001E-3</v>
      </c>
    </row>
    <row r="17506" spans="1:10" customFormat="1" hidden="1" x14ac:dyDescent="0.25">
      <c r="A17506">
        <v>223</v>
      </c>
      <c r="B17506" t="s">
        <v>392</v>
      </c>
      <c r="C17506" t="s">
        <v>393</v>
      </c>
      <c r="D17506">
        <v>1196131272361</v>
      </c>
      <c r="E17506">
        <v>455024141</v>
      </c>
      <c r="F17506">
        <v>3719113911</v>
      </c>
      <c r="G17506">
        <v>3</v>
      </c>
      <c r="H17506">
        <v>672000000000</v>
      </c>
      <c r="I17506">
        <v>340000000</v>
      </c>
      <c r="J17506">
        <v>0.03</v>
      </c>
    </row>
    <row r="17507" spans="1:10" customFormat="1" hidden="1" x14ac:dyDescent="0.25">
      <c r="A17507">
        <v>215</v>
      </c>
      <c r="B17507" t="s">
        <v>1205</v>
      </c>
      <c r="C17507" t="s">
        <v>1206</v>
      </c>
      <c r="D17507">
        <v>31666220668</v>
      </c>
      <c r="E17507">
        <v>1</v>
      </c>
      <c r="F17507">
        <v>0</v>
      </c>
      <c r="G17507">
        <v>0</v>
      </c>
      <c r="H17507">
        <v>20000000000</v>
      </c>
      <c r="I17507">
        <v>340000000</v>
      </c>
      <c r="J17507">
        <v>0.02</v>
      </c>
    </row>
    <row r="17508" spans="1:10" customFormat="1" hidden="1" x14ac:dyDescent="0.25">
      <c r="A17508">
        <v>212</v>
      </c>
      <c r="B17508" t="s">
        <v>794</v>
      </c>
      <c r="C17508" t="s">
        <v>795</v>
      </c>
      <c r="D17508">
        <v>26076804491392</v>
      </c>
      <c r="E17508">
        <v>636397882</v>
      </c>
      <c r="F17508">
        <v>19463460956</v>
      </c>
      <c r="G17508">
        <v>13</v>
      </c>
      <c r="H17508">
        <v>450000000000</v>
      </c>
      <c r="I17508">
        <v>340000000</v>
      </c>
      <c r="J17508">
        <v>1.4999999999999999E-2</v>
      </c>
    </row>
    <row r="17509" spans="1:10" customFormat="1" hidden="1" x14ac:dyDescent="0.25">
      <c r="A17509">
        <v>218</v>
      </c>
      <c r="B17509" t="s">
        <v>457</v>
      </c>
      <c r="C17509" t="s">
        <v>458</v>
      </c>
      <c r="D17509">
        <v>1259364314368</v>
      </c>
      <c r="E17509">
        <v>1</v>
      </c>
      <c r="F17509">
        <v>0</v>
      </c>
      <c r="G17509">
        <v>0</v>
      </c>
      <c r="H17509">
        <v>826000000000</v>
      </c>
      <c r="I17509">
        <v>340000000</v>
      </c>
      <c r="J17509">
        <v>0</v>
      </c>
    </row>
    <row r="17510" spans="1:10" customFormat="1" hidden="1" x14ac:dyDescent="0.25">
      <c r="A17510">
        <v>218</v>
      </c>
      <c r="B17510" t="s">
        <v>1068</v>
      </c>
      <c r="C17510" t="s">
        <v>1069</v>
      </c>
      <c r="D17510">
        <v>263450917276</v>
      </c>
      <c r="E17510">
        <v>1</v>
      </c>
      <c r="F17510">
        <v>0</v>
      </c>
      <c r="G17510">
        <v>0</v>
      </c>
      <c r="H17510">
        <v>2000000000</v>
      </c>
      <c r="I17510">
        <v>340000000</v>
      </c>
      <c r="J17510">
        <v>0.02</v>
      </c>
    </row>
    <row r="17511" spans="1:10" customFormat="1" hidden="1" x14ac:dyDescent="0.25">
      <c r="A17511">
        <v>219</v>
      </c>
      <c r="B17511" t="s">
        <v>341</v>
      </c>
      <c r="C17511" t="s">
        <v>342</v>
      </c>
      <c r="D17511">
        <v>2545671253654</v>
      </c>
      <c r="E17511">
        <v>1</v>
      </c>
      <c r="F17511">
        <v>0</v>
      </c>
      <c r="G17511">
        <v>0</v>
      </c>
      <c r="H17511">
        <v>200000000000</v>
      </c>
      <c r="I17511">
        <v>340000000</v>
      </c>
      <c r="J17511">
        <v>0</v>
      </c>
    </row>
    <row r="17512" spans="1:10" customFormat="1" hidden="1" x14ac:dyDescent="0.25">
      <c r="A17512">
        <v>220</v>
      </c>
      <c r="B17512" t="s">
        <v>457</v>
      </c>
      <c r="C17512" t="s">
        <v>458</v>
      </c>
      <c r="D17512">
        <v>1262925169931</v>
      </c>
      <c r="E17512">
        <v>340000000</v>
      </c>
      <c r="F17512">
        <v>1194959644</v>
      </c>
      <c r="G17512">
        <v>1</v>
      </c>
      <c r="H17512">
        <v>826000000000</v>
      </c>
      <c r="I17512">
        <v>340000000</v>
      </c>
      <c r="J17512">
        <v>0</v>
      </c>
    </row>
    <row r="17513" spans="1:10" customFormat="1" hidden="1" x14ac:dyDescent="0.25">
      <c r="A17513">
        <v>220</v>
      </c>
      <c r="B17513" t="s">
        <v>2007</v>
      </c>
      <c r="C17513" t="s">
        <v>2008</v>
      </c>
      <c r="D17513">
        <v>252500499111</v>
      </c>
      <c r="E17513">
        <v>1</v>
      </c>
      <c r="F17513">
        <v>0</v>
      </c>
      <c r="G17513">
        <v>0</v>
      </c>
      <c r="H17513">
        <v>51750000000</v>
      </c>
      <c r="I17513">
        <v>340000000</v>
      </c>
      <c r="J17513">
        <v>2.5000000000000001E-2</v>
      </c>
    </row>
    <row r="17514" spans="1:10" customFormat="1" hidden="1" x14ac:dyDescent="0.25">
      <c r="A17514">
        <v>220</v>
      </c>
      <c r="B17514" t="s">
        <v>2115</v>
      </c>
      <c r="D17514">
        <v>34154105676</v>
      </c>
      <c r="E17514">
        <v>1</v>
      </c>
      <c r="F17514">
        <v>0</v>
      </c>
      <c r="G17514">
        <v>0</v>
      </c>
      <c r="H17514">
        <v>100000000</v>
      </c>
      <c r="I17514">
        <v>345000000</v>
      </c>
      <c r="J17514">
        <v>0.15</v>
      </c>
    </row>
    <row r="17515" spans="1:10" customFormat="1" hidden="1" x14ac:dyDescent="0.25">
      <c r="A17515">
        <v>221</v>
      </c>
      <c r="B17515" t="s">
        <v>457</v>
      </c>
      <c r="C17515" t="s">
        <v>458</v>
      </c>
      <c r="D17515">
        <v>3892160156677</v>
      </c>
      <c r="E17515">
        <v>340000000</v>
      </c>
      <c r="F17515">
        <v>1142435895</v>
      </c>
      <c r="G17515">
        <v>1</v>
      </c>
      <c r="H17515">
        <v>830000000000</v>
      </c>
      <c r="I17515">
        <v>340000000</v>
      </c>
      <c r="J17515">
        <v>0</v>
      </c>
    </row>
    <row r="17516" spans="1:10" customFormat="1" hidden="1" x14ac:dyDescent="0.25">
      <c r="A17516">
        <v>221</v>
      </c>
      <c r="B17516" t="s">
        <v>794</v>
      </c>
      <c r="C17516" t="s">
        <v>795</v>
      </c>
      <c r="D17516">
        <v>27455382387120</v>
      </c>
      <c r="E17516">
        <v>603698529</v>
      </c>
      <c r="F17516">
        <v>29036138057</v>
      </c>
      <c r="G17516">
        <v>20</v>
      </c>
      <c r="H17516">
        <v>450000000000</v>
      </c>
      <c r="I17516">
        <v>340000000</v>
      </c>
      <c r="J17516">
        <v>8.9999999999999993E-3</v>
      </c>
    </row>
    <row r="17517" spans="1:10" customFormat="1" hidden="1" x14ac:dyDescent="0.25">
      <c r="A17517">
        <v>223</v>
      </c>
      <c r="B17517" t="s">
        <v>341</v>
      </c>
      <c r="C17517" t="s">
        <v>342</v>
      </c>
      <c r="D17517">
        <v>7958867223024</v>
      </c>
      <c r="E17517">
        <v>340000000</v>
      </c>
      <c r="F17517">
        <v>10789445797</v>
      </c>
      <c r="G17517">
        <v>8</v>
      </c>
      <c r="H17517">
        <v>200000000000</v>
      </c>
      <c r="I17517">
        <v>340000000</v>
      </c>
      <c r="J17517">
        <v>0</v>
      </c>
    </row>
    <row r="17518" spans="1:10" customFormat="1" hidden="1" x14ac:dyDescent="0.25">
      <c r="A17518">
        <v>219</v>
      </c>
      <c r="B17518" t="s">
        <v>2161</v>
      </c>
      <c r="C17518" t="s">
        <v>2162</v>
      </c>
      <c r="D17518">
        <v>0</v>
      </c>
      <c r="E17518">
        <v>0</v>
      </c>
      <c r="F17518">
        <v>0</v>
      </c>
      <c r="G17518">
        <v>0</v>
      </c>
      <c r="H17518">
        <v>105000000000</v>
      </c>
      <c r="I17518">
        <v>345000000</v>
      </c>
      <c r="J17518">
        <v>0.03</v>
      </c>
    </row>
    <row r="17519" spans="1:10" customFormat="1" hidden="1" x14ac:dyDescent="0.25">
      <c r="A17519">
        <v>220</v>
      </c>
      <c r="B17519" t="s">
        <v>2161</v>
      </c>
      <c r="C17519" t="s">
        <v>2162</v>
      </c>
      <c r="D17519">
        <v>0</v>
      </c>
      <c r="E17519">
        <v>0</v>
      </c>
      <c r="F17519">
        <v>0</v>
      </c>
      <c r="G17519">
        <v>0</v>
      </c>
      <c r="H17519">
        <v>105000000000</v>
      </c>
      <c r="I17519">
        <v>345000000</v>
      </c>
      <c r="J17519">
        <v>0.03</v>
      </c>
    </row>
    <row r="17520" spans="1:10" customFormat="1" hidden="1" x14ac:dyDescent="0.25">
      <c r="A17520">
        <v>223</v>
      </c>
      <c r="B17520" t="s">
        <v>2161</v>
      </c>
      <c r="C17520" t="s">
        <v>2162</v>
      </c>
      <c r="D17520">
        <v>0</v>
      </c>
      <c r="E17520">
        <v>0</v>
      </c>
      <c r="F17520">
        <v>0</v>
      </c>
      <c r="G17520">
        <v>0</v>
      </c>
      <c r="H17520">
        <v>105000000000</v>
      </c>
      <c r="I17520">
        <v>345000000</v>
      </c>
      <c r="J17520">
        <v>0.03</v>
      </c>
    </row>
    <row r="17521" spans="1:13" x14ac:dyDescent="0.25">
      <c r="A17521">
        <v>224</v>
      </c>
      <c r="B17521" t="s">
        <v>787</v>
      </c>
      <c r="C17521" t="s">
        <v>788</v>
      </c>
      <c r="D17521">
        <v>10736735505476</v>
      </c>
      <c r="E17521">
        <v>0</v>
      </c>
      <c r="F17521">
        <v>0</v>
      </c>
      <c r="G17521">
        <v>5</v>
      </c>
      <c r="H17521">
        <v>0</v>
      </c>
      <c r="I17521">
        <v>340000000</v>
      </c>
      <c r="J17521" s="127">
        <v>0.1</v>
      </c>
    </row>
    <row r="17522" spans="1:13" hidden="1" x14ac:dyDescent="0.25">
      <c r="A17522">
        <v>211</v>
      </c>
      <c r="B17522" t="s">
        <v>256</v>
      </c>
      <c r="C17522" t="s">
        <v>257</v>
      </c>
      <c r="D17522">
        <v>275888008407</v>
      </c>
      <c r="E17522">
        <v>1</v>
      </c>
      <c r="F17522">
        <v>0</v>
      </c>
      <c r="G17522">
        <v>0</v>
      </c>
      <c r="H17522">
        <v>64000000000</v>
      </c>
      <c r="I17522">
        <v>340000000</v>
      </c>
      <c r="J17522">
        <v>0.02</v>
      </c>
      <c r="M17522"/>
    </row>
    <row r="17523" spans="1:13" hidden="1" x14ac:dyDescent="0.25">
      <c r="A17523">
        <v>211</v>
      </c>
      <c r="B17523" t="s">
        <v>2372</v>
      </c>
      <c r="C17523" t="s">
        <v>2373</v>
      </c>
      <c r="D17523">
        <v>22598952270</v>
      </c>
      <c r="E17523">
        <v>1</v>
      </c>
      <c r="F17523">
        <v>0</v>
      </c>
      <c r="G17523">
        <v>0</v>
      </c>
      <c r="H17523">
        <v>500000000</v>
      </c>
      <c r="I17523">
        <v>340000000</v>
      </c>
      <c r="J17523">
        <v>0.02</v>
      </c>
      <c r="M17523"/>
    </row>
    <row r="17524" spans="1:13" hidden="1" x14ac:dyDescent="0.25">
      <c r="A17524">
        <v>212</v>
      </c>
      <c r="B17524" t="s">
        <v>140</v>
      </c>
      <c r="C17524" t="s">
        <v>141</v>
      </c>
      <c r="D17524">
        <v>25580398095</v>
      </c>
      <c r="E17524">
        <v>1</v>
      </c>
      <c r="F17524">
        <v>0</v>
      </c>
      <c r="G17524">
        <v>0</v>
      </c>
      <c r="H17524">
        <v>5000000000</v>
      </c>
      <c r="I17524">
        <v>340000000</v>
      </c>
      <c r="J17524">
        <v>0.01</v>
      </c>
      <c r="M17524"/>
    </row>
    <row r="17525" spans="1:13" hidden="1" x14ac:dyDescent="0.25">
      <c r="A17525">
        <v>214</v>
      </c>
      <c r="B17525" t="s">
        <v>1765</v>
      </c>
      <c r="C17525" t="s">
        <v>1766</v>
      </c>
      <c r="D17525">
        <v>2278928401077</v>
      </c>
      <c r="E17525">
        <v>372839889</v>
      </c>
      <c r="F17525">
        <v>1609154597</v>
      </c>
      <c r="G17525">
        <v>1</v>
      </c>
      <c r="H17525">
        <v>216842105571</v>
      </c>
      <c r="I17525">
        <v>340000000</v>
      </c>
      <c r="J17525">
        <v>0.02</v>
      </c>
      <c r="M17525"/>
    </row>
    <row r="17526" spans="1:13" hidden="1" x14ac:dyDescent="0.25">
      <c r="A17526">
        <v>215</v>
      </c>
      <c r="B17526" t="s">
        <v>2161</v>
      </c>
      <c r="C17526" t="s">
        <v>2162</v>
      </c>
      <c r="D17526">
        <v>6938634599533</v>
      </c>
      <c r="E17526">
        <v>1</v>
      </c>
      <c r="F17526">
        <v>0</v>
      </c>
      <c r="G17526">
        <v>0</v>
      </c>
      <c r="H17526">
        <v>105000000000</v>
      </c>
      <c r="I17526">
        <v>340000000</v>
      </c>
      <c r="J17526">
        <v>0.03</v>
      </c>
      <c r="M17526"/>
    </row>
    <row r="17527" spans="1:13" hidden="1" x14ac:dyDescent="0.25">
      <c r="A17527">
        <v>215</v>
      </c>
      <c r="B17527" t="s">
        <v>304</v>
      </c>
      <c r="C17527" t="s">
        <v>305</v>
      </c>
      <c r="D17527">
        <v>50195624574501</v>
      </c>
      <c r="E17527">
        <v>1780048883</v>
      </c>
      <c r="F17527">
        <v>27987740708</v>
      </c>
      <c r="G17527">
        <v>16</v>
      </c>
      <c r="H17527">
        <v>158900000000</v>
      </c>
      <c r="I17527">
        <v>340000000</v>
      </c>
      <c r="J17527">
        <v>4.8934999999999999E-2</v>
      </c>
      <c r="M17527"/>
    </row>
    <row r="17528" spans="1:13" hidden="1" x14ac:dyDescent="0.25">
      <c r="A17528">
        <v>216</v>
      </c>
      <c r="B17528" t="s">
        <v>1813</v>
      </c>
      <c r="D17528">
        <v>0</v>
      </c>
      <c r="E17528">
        <v>0</v>
      </c>
      <c r="F17528">
        <v>0</v>
      </c>
      <c r="G17528">
        <v>0</v>
      </c>
      <c r="H17528">
        <v>100000000</v>
      </c>
      <c r="I17528">
        <v>345000000</v>
      </c>
      <c r="J17528">
        <v>0.15</v>
      </c>
      <c r="M17528"/>
    </row>
    <row r="17529" spans="1:13" hidden="1" x14ac:dyDescent="0.25">
      <c r="A17529">
        <v>216</v>
      </c>
      <c r="B17529" t="s">
        <v>140</v>
      </c>
      <c r="C17529" t="s">
        <v>141</v>
      </c>
      <c r="D17529">
        <v>78665917858</v>
      </c>
      <c r="E17529">
        <v>1</v>
      </c>
      <c r="F17529">
        <v>0</v>
      </c>
      <c r="G17529">
        <v>0</v>
      </c>
      <c r="H17529">
        <v>5000000000</v>
      </c>
      <c r="I17529">
        <v>340000000</v>
      </c>
      <c r="J17529">
        <v>0.01</v>
      </c>
      <c r="M17529"/>
    </row>
    <row r="17530" spans="1:13" hidden="1" x14ac:dyDescent="0.25">
      <c r="A17530">
        <v>216</v>
      </c>
      <c r="B17530" t="s">
        <v>1765</v>
      </c>
      <c r="C17530" t="s">
        <v>1766</v>
      </c>
      <c r="D17530">
        <v>2206149822012</v>
      </c>
      <c r="E17530">
        <v>369606945</v>
      </c>
      <c r="F17530">
        <v>1450740350</v>
      </c>
      <c r="G17530">
        <v>1</v>
      </c>
      <c r="H17530">
        <v>216842105571</v>
      </c>
      <c r="I17530">
        <v>340000000</v>
      </c>
      <c r="J17530">
        <v>0.02</v>
      </c>
      <c r="M17530"/>
    </row>
    <row r="17531" spans="1:13" hidden="1" x14ac:dyDescent="0.25">
      <c r="A17531">
        <v>217</v>
      </c>
      <c r="B17531" t="s">
        <v>140</v>
      </c>
      <c r="C17531" t="s">
        <v>141</v>
      </c>
      <c r="D17531">
        <v>79001017858</v>
      </c>
      <c r="E17531">
        <v>1</v>
      </c>
      <c r="F17531">
        <v>0</v>
      </c>
      <c r="G17531">
        <v>0</v>
      </c>
      <c r="H17531">
        <v>5000000000</v>
      </c>
      <c r="I17531">
        <v>340000000</v>
      </c>
      <c r="J17531">
        <v>0.01</v>
      </c>
      <c r="M17531"/>
    </row>
    <row r="17532" spans="1:13" hidden="1" x14ac:dyDescent="0.25">
      <c r="A17532">
        <v>217</v>
      </c>
      <c r="B17532" t="s">
        <v>258</v>
      </c>
      <c r="C17532" t="s">
        <v>259</v>
      </c>
      <c r="D17532">
        <v>1104531852425</v>
      </c>
      <c r="E17532">
        <v>427921552</v>
      </c>
      <c r="F17532">
        <v>3052133891</v>
      </c>
      <c r="G17532">
        <v>2</v>
      </c>
      <c r="H17532">
        <v>108000000000</v>
      </c>
      <c r="I17532">
        <v>340000000</v>
      </c>
      <c r="J17532">
        <v>2.8000000000000001E-2</v>
      </c>
      <c r="M17532"/>
    </row>
    <row r="17533" spans="1:13" hidden="1" x14ac:dyDescent="0.25">
      <c r="A17533">
        <v>217</v>
      </c>
      <c r="B17533" t="s">
        <v>2161</v>
      </c>
      <c r="C17533" t="s">
        <v>2162</v>
      </c>
      <c r="D17533">
        <v>110924768117</v>
      </c>
      <c r="E17533">
        <v>1</v>
      </c>
      <c r="F17533">
        <v>0</v>
      </c>
      <c r="G17533">
        <v>0</v>
      </c>
      <c r="H17533">
        <v>105000000000</v>
      </c>
      <c r="I17533">
        <v>340000000</v>
      </c>
      <c r="J17533">
        <v>0.03</v>
      </c>
      <c r="M17533"/>
    </row>
    <row r="17534" spans="1:13" hidden="1" x14ac:dyDescent="0.25">
      <c r="A17534">
        <v>218</v>
      </c>
      <c r="B17534" t="s">
        <v>140</v>
      </c>
      <c r="C17534" t="s">
        <v>141</v>
      </c>
      <c r="D17534">
        <v>79001017858</v>
      </c>
      <c r="E17534">
        <v>1</v>
      </c>
      <c r="F17534">
        <v>0</v>
      </c>
      <c r="G17534">
        <v>0</v>
      </c>
      <c r="H17534">
        <v>5000000000</v>
      </c>
      <c r="I17534">
        <v>340000000</v>
      </c>
      <c r="J17534">
        <v>0.01</v>
      </c>
      <c r="M17534"/>
    </row>
    <row r="17535" spans="1:13" hidden="1" x14ac:dyDescent="0.25">
      <c r="A17535">
        <v>218</v>
      </c>
      <c r="B17535" t="s">
        <v>256</v>
      </c>
      <c r="C17535" t="s">
        <v>257</v>
      </c>
      <c r="D17535">
        <v>492003159821</v>
      </c>
      <c r="E17535">
        <v>1</v>
      </c>
      <c r="F17535">
        <v>0</v>
      </c>
      <c r="G17535">
        <v>0</v>
      </c>
      <c r="H17535">
        <v>111000000000</v>
      </c>
      <c r="I17535">
        <v>340000000</v>
      </c>
      <c r="J17535">
        <v>0</v>
      </c>
      <c r="M17535"/>
    </row>
    <row r="17536" spans="1:13" hidden="1" x14ac:dyDescent="0.25">
      <c r="A17536">
        <v>218</v>
      </c>
      <c r="B17536" t="s">
        <v>2161</v>
      </c>
      <c r="C17536" t="s">
        <v>2162</v>
      </c>
      <c r="D17536">
        <v>110924013361</v>
      </c>
      <c r="E17536">
        <v>1</v>
      </c>
      <c r="F17536">
        <v>0</v>
      </c>
      <c r="G17536">
        <v>0</v>
      </c>
      <c r="H17536">
        <v>105000000000</v>
      </c>
      <c r="I17536">
        <v>340000000</v>
      </c>
      <c r="J17536">
        <v>0.03</v>
      </c>
      <c r="M17536"/>
    </row>
    <row r="17537" spans="1:10" customFormat="1" hidden="1" x14ac:dyDescent="0.25">
      <c r="A17537">
        <v>218</v>
      </c>
      <c r="B17537" t="s">
        <v>1195</v>
      </c>
      <c r="C17537" t="s">
        <v>1196</v>
      </c>
      <c r="D17537">
        <v>581927559017</v>
      </c>
      <c r="E17537">
        <v>1</v>
      </c>
      <c r="F17537">
        <v>0</v>
      </c>
      <c r="G17537">
        <v>0</v>
      </c>
      <c r="H17537">
        <v>25000000000</v>
      </c>
      <c r="I17537">
        <v>340000000</v>
      </c>
      <c r="J17537">
        <v>1.4999999999999999E-2</v>
      </c>
    </row>
    <row r="17538" spans="1:10" customFormat="1" hidden="1" x14ac:dyDescent="0.25">
      <c r="A17538">
        <v>218</v>
      </c>
      <c r="B17538" t="s">
        <v>298</v>
      </c>
      <c r="C17538" t="s">
        <v>299</v>
      </c>
      <c r="D17538">
        <v>747512788367</v>
      </c>
      <c r="E17538">
        <v>1</v>
      </c>
      <c r="F17538">
        <v>0</v>
      </c>
      <c r="G17538">
        <v>0</v>
      </c>
      <c r="H17538">
        <v>100000000000</v>
      </c>
      <c r="I17538">
        <v>340000000</v>
      </c>
      <c r="J17538">
        <v>0.04</v>
      </c>
    </row>
    <row r="17539" spans="1:10" customFormat="1" hidden="1" x14ac:dyDescent="0.25">
      <c r="A17539">
        <v>219</v>
      </c>
      <c r="B17539" t="s">
        <v>140</v>
      </c>
      <c r="C17539" t="s">
        <v>141</v>
      </c>
      <c r="D17539">
        <v>79001017858</v>
      </c>
      <c r="E17539">
        <v>1</v>
      </c>
      <c r="F17539">
        <v>0</v>
      </c>
      <c r="G17539">
        <v>0</v>
      </c>
      <c r="H17539">
        <v>5000000000</v>
      </c>
      <c r="I17539">
        <v>340000000</v>
      </c>
      <c r="J17539">
        <v>0.01</v>
      </c>
    </row>
    <row r="17540" spans="1:10" customFormat="1" hidden="1" x14ac:dyDescent="0.25">
      <c r="A17540">
        <v>219</v>
      </c>
      <c r="B17540" t="s">
        <v>256</v>
      </c>
      <c r="C17540" t="s">
        <v>257</v>
      </c>
      <c r="D17540">
        <v>695263828902</v>
      </c>
      <c r="E17540">
        <v>1</v>
      </c>
      <c r="F17540">
        <v>0</v>
      </c>
      <c r="G17540">
        <v>0</v>
      </c>
      <c r="H17540">
        <v>111000000000</v>
      </c>
      <c r="I17540">
        <v>340000000</v>
      </c>
      <c r="J17540">
        <v>0</v>
      </c>
    </row>
    <row r="17541" spans="1:10" customFormat="1" hidden="1" x14ac:dyDescent="0.25">
      <c r="A17541">
        <v>219</v>
      </c>
      <c r="B17541" t="s">
        <v>258</v>
      </c>
      <c r="C17541" t="s">
        <v>259</v>
      </c>
      <c r="D17541">
        <v>1259834948068</v>
      </c>
      <c r="E17541">
        <v>1</v>
      </c>
      <c r="F17541">
        <v>0</v>
      </c>
      <c r="G17541">
        <v>0</v>
      </c>
      <c r="H17541">
        <v>108000000000</v>
      </c>
      <c r="I17541">
        <v>340000000</v>
      </c>
      <c r="J17541">
        <v>0</v>
      </c>
    </row>
    <row r="17542" spans="1:10" customFormat="1" hidden="1" x14ac:dyDescent="0.25">
      <c r="A17542">
        <v>219</v>
      </c>
      <c r="B17542" t="s">
        <v>304</v>
      </c>
      <c r="C17542" t="s">
        <v>305</v>
      </c>
      <c r="D17542">
        <v>53159692104191</v>
      </c>
      <c r="E17542">
        <v>3416158708</v>
      </c>
      <c r="F17542">
        <v>59785979003</v>
      </c>
      <c r="G17542">
        <v>39</v>
      </c>
      <c r="H17542">
        <v>158900000000</v>
      </c>
      <c r="I17542">
        <v>340000000</v>
      </c>
      <c r="J17542">
        <v>4.8934999999999999E-2</v>
      </c>
    </row>
    <row r="17543" spans="1:10" customFormat="1" hidden="1" x14ac:dyDescent="0.25">
      <c r="A17543">
        <v>220</v>
      </c>
      <c r="B17543" t="s">
        <v>140</v>
      </c>
      <c r="C17543" t="s">
        <v>141</v>
      </c>
      <c r="D17543">
        <v>79001017858</v>
      </c>
      <c r="E17543">
        <v>1</v>
      </c>
      <c r="F17543">
        <v>0</v>
      </c>
      <c r="G17543">
        <v>0</v>
      </c>
      <c r="H17543">
        <v>5000000000</v>
      </c>
      <c r="I17543">
        <v>340000000</v>
      </c>
      <c r="J17543">
        <v>0.01</v>
      </c>
    </row>
    <row r="17544" spans="1:10" customFormat="1" hidden="1" x14ac:dyDescent="0.25">
      <c r="A17544">
        <v>220</v>
      </c>
      <c r="B17544" t="s">
        <v>256</v>
      </c>
      <c r="C17544" t="s">
        <v>257</v>
      </c>
      <c r="D17544">
        <v>695263828902</v>
      </c>
      <c r="E17544">
        <v>1</v>
      </c>
      <c r="F17544">
        <v>0</v>
      </c>
      <c r="G17544">
        <v>0</v>
      </c>
      <c r="H17544">
        <v>111000000000</v>
      </c>
      <c r="I17544">
        <v>340000000</v>
      </c>
      <c r="J17544">
        <v>0</v>
      </c>
    </row>
    <row r="17545" spans="1:10" customFormat="1" hidden="1" x14ac:dyDescent="0.25">
      <c r="A17545">
        <v>220</v>
      </c>
      <c r="B17545" t="s">
        <v>258</v>
      </c>
      <c r="C17545" t="s">
        <v>259</v>
      </c>
      <c r="D17545">
        <v>3364388367787</v>
      </c>
      <c r="E17545">
        <v>340000000</v>
      </c>
      <c r="F17545">
        <v>2729121073</v>
      </c>
      <c r="G17545">
        <v>2</v>
      </c>
      <c r="H17545">
        <v>108000000000</v>
      </c>
      <c r="I17545">
        <v>340000000</v>
      </c>
      <c r="J17545">
        <v>0</v>
      </c>
    </row>
    <row r="17546" spans="1:10" customFormat="1" hidden="1" x14ac:dyDescent="0.25">
      <c r="A17546">
        <v>220</v>
      </c>
      <c r="B17546" t="s">
        <v>304</v>
      </c>
      <c r="C17546" t="s">
        <v>305</v>
      </c>
      <c r="D17546">
        <v>54161283256567</v>
      </c>
      <c r="E17546">
        <v>2275947432</v>
      </c>
      <c r="F17546">
        <v>37625663530</v>
      </c>
      <c r="G17546">
        <v>26</v>
      </c>
      <c r="H17546">
        <v>158900000000</v>
      </c>
      <c r="I17546">
        <v>340000000</v>
      </c>
      <c r="J17546">
        <v>4.8934999999999999E-2</v>
      </c>
    </row>
    <row r="17547" spans="1:10" customFormat="1" hidden="1" x14ac:dyDescent="0.25">
      <c r="A17547">
        <v>221</v>
      </c>
      <c r="B17547" t="s">
        <v>2007</v>
      </c>
      <c r="C17547" t="s">
        <v>2008</v>
      </c>
      <c r="D17547">
        <v>252500499111</v>
      </c>
      <c r="E17547">
        <v>1</v>
      </c>
      <c r="F17547">
        <v>0</v>
      </c>
      <c r="G17547">
        <v>0</v>
      </c>
      <c r="H17547">
        <v>51750000000</v>
      </c>
      <c r="I17547">
        <v>340000000</v>
      </c>
      <c r="J17547">
        <v>2.5000000000000001E-2</v>
      </c>
    </row>
    <row r="17548" spans="1:10" customFormat="1" hidden="1" x14ac:dyDescent="0.25">
      <c r="A17548">
        <v>221</v>
      </c>
      <c r="B17548" t="s">
        <v>140</v>
      </c>
      <c r="C17548" t="s">
        <v>141</v>
      </c>
      <c r="D17548">
        <v>79001017858</v>
      </c>
      <c r="E17548">
        <v>1</v>
      </c>
      <c r="F17548">
        <v>0</v>
      </c>
      <c r="G17548">
        <v>0</v>
      </c>
      <c r="H17548">
        <v>5000000000</v>
      </c>
      <c r="I17548">
        <v>340000000</v>
      </c>
      <c r="J17548">
        <v>0.01</v>
      </c>
    </row>
    <row r="17549" spans="1:10" customFormat="1" hidden="1" x14ac:dyDescent="0.25">
      <c r="A17549">
        <v>221</v>
      </c>
      <c r="B17549" t="s">
        <v>256</v>
      </c>
      <c r="C17549" t="s">
        <v>257</v>
      </c>
      <c r="D17549">
        <v>695441062332</v>
      </c>
      <c r="E17549">
        <v>340000000</v>
      </c>
      <c r="F17549">
        <v>2622521002</v>
      </c>
      <c r="G17549">
        <v>2</v>
      </c>
      <c r="H17549">
        <v>111000000000</v>
      </c>
      <c r="I17549">
        <v>340000000</v>
      </c>
      <c r="J17549">
        <v>0</v>
      </c>
    </row>
    <row r="17550" spans="1:10" customFormat="1" hidden="1" x14ac:dyDescent="0.25">
      <c r="A17550">
        <v>221</v>
      </c>
      <c r="B17550" t="s">
        <v>2372</v>
      </c>
      <c r="C17550" t="s">
        <v>2373</v>
      </c>
      <c r="D17550">
        <v>507621786</v>
      </c>
      <c r="E17550">
        <v>1</v>
      </c>
      <c r="F17550">
        <v>0</v>
      </c>
      <c r="G17550">
        <v>0</v>
      </c>
      <c r="H17550">
        <v>500000000</v>
      </c>
      <c r="I17550">
        <v>340000000</v>
      </c>
      <c r="J17550">
        <v>0.02</v>
      </c>
    </row>
    <row r="17551" spans="1:10" customFormat="1" hidden="1" x14ac:dyDescent="0.25">
      <c r="A17551">
        <v>221</v>
      </c>
      <c r="B17551" t="s">
        <v>304</v>
      </c>
      <c r="C17551" t="s">
        <v>305</v>
      </c>
      <c r="D17551">
        <v>48170544879725</v>
      </c>
      <c r="E17551">
        <v>1918189182</v>
      </c>
      <c r="F17551">
        <v>30672534886</v>
      </c>
      <c r="G17551">
        <v>22</v>
      </c>
      <c r="H17551">
        <v>158900000000</v>
      </c>
      <c r="I17551">
        <v>340000000</v>
      </c>
      <c r="J17551">
        <v>4.8934999999999999E-2</v>
      </c>
    </row>
    <row r="17552" spans="1:10" customFormat="1" hidden="1" x14ac:dyDescent="0.25">
      <c r="A17552">
        <v>222</v>
      </c>
      <c r="B17552" t="s">
        <v>2007</v>
      </c>
      <c r="C17552" t="s">
        <v>2008</v>
      </c>
      <c r="D17552">
        <v>252500499111</v>
      </c>
      <c r="E17552">
        <v>1</v>
      </c>
      <c r="F17552">
        <v>0</v>
      </c>
      <c r="G17552">
        <v>0</v>
      </c>
      <c r="H17552">
        <v>51750000000</v>
      </c>
      <c r="I17552">
        <v>340000000</v>
      </c>
      <c r="J17552">
        <v>2.5000000000000001E-2</v>
      </c>
    </row>
    <row r="17553" spans="1:10" customFormat="1" hidden="1" x14ac:dyDescent="0.25">
      <c r="A17553">
        <v>222</v>
      </c>
      <c r="B17553" t="s">
        <v>140</v>
      </c>
      <c r="C17553" t="s">
        <v>141</v>
      </c>
      <c r="D17553">
        <v>79001017858</v>
      </c>
      <c r="E17553">
        <v>1</v>
      </c>
      <c r="F17553">
        <v>0</v>
      </c>
      <c r="G17553">
        <v>0</v>
      </c>
      <c r="H17553">
        <v>5000000000</v>
      </c>
      <c r="I17553">
        <v>340000000</v>
      </c>
      <c r="J17553">
        <v>0.01</v>
      </c>
    </row>
    <row r="17554" spans="1:10" customFormat="1" hidden="1" x14ac:dyDescent="0.25">
      <c r="A17554">
        <v>222</v>
      </c>
      <c r="B17554" t="s">
        <v>256</v>
      </c>
      <c r="C17554" t="s">
        <v>257</v>
      </c>
      <c r="D17554">
        <v>709998529885</v>
      </c>
      <c r="E17554">
        <v>1</v>
      </c>
      <c r="F17554">
        <v>0</v>
      </c>
      <c r="G17554">
        <v>0</v>
      </c>
      <c r="H17554">
        <v>111000000000</v>
      </c>
      <c r="I17554">
        <v>340000000</v>
      </c>
      <c r="J17554">
        <v>0</v>
      </c>
    </row>
    <row r="17555" spans="1:10" customFormat="1" hidden="1" x14ac:dyDescent="0.25">
      <c r="A17555">
        <v>222</v>
      </c>
      <c r="B17555" t="s">
        <v>258</v>
      </c>
      <c r="C17555" t="s">
        <v>259</v>
      </c>
      <c r="D17555">
        <v>1499387834490</v>
      </c>
      <c r="E17555">
        <v>1</v>
      </c>
      <c r="F17555">
        <v>0</v>
      </c>
      <c r="G17555">
        <v>0</v>
      </c>
      <c r="H17555">
        <v>108000000000</v>
      </c>
      <c r="I17555">
        <v>340000000</v>
      </c>
      <c r="J17555">
        <v>0</v>
      </c>
    </row>
    <row r="17556" spans="1:10" customFormat="1" hidden="1" x14ac:dyDescent="0.25">
      <c r="A17556">
        <v>223</v>
      </c>
      <c r="B17556" t="s">
        <v>2007</v>
      </c>
      <c r="C17556" t="s">
        <v>2008</v>
      </c>
      <c r="D17556">
        <v>252500499111</v>
      </c>
      <c r="E17556">
        <v>1</v>
      </c>
      <c r="F17556">
        <v>0</v>
      </c>
      <c r="G17556">
        <v>0</v>
      </c>
      <c r="H17556">
        <v>51750000000</v>
      </c>
      <c r="I17556">
        <v>340000000</v>
      </c>
      <c r="J17556">
        <v>2.5000000000000001E-2</v>
      </c>
    </row>
    <row r="17557" spans="1:10" customFormat="1" hidden="1" x14ac:dyDescent="0.25">
      <c r="A17557">
        <v>223</v>
      </c>
      <c r="B17557" t="s">
        <v>2372</v>
      </c>
      <c r="C17557" t="s">
        <v>2373</v>
      </c>
      <c r="D17557">
        <v>507621786</v>
      </c>
      <c r="E17557">
        <v>1</v>
      </c>
      <c r="F17557">
        <v>0</v>
      </c>
      <c r="G17557">
        <v>0</v>
      </c>
      <c r="H17557">
        <v>500000000</v>
      </c>
      <c r="I17557">
        <v>340000000</v>
      </c>
      <c r="J17557">
        <v>0.02</v>
      </c>
    </row>
    <row r="17558" spans="1:10" customFormat="1" hidden="1" x14ac:dyDescent="0.25">
      <c r="A17558">
        <v>211</v>
      </c>
      <c r="B17558" t="s">
        <v>2143</v>
      </c>
      <c r="C17558" t="s">
        <v>2144</v>
      </c>
      <c r="D17558">
        <v>2091906516796</v>
      </c>
      <c r="E17558">
        <v>1</v>
      </c>
      <c r="F17558">
        <v>0</v>
      </c>
      <c r="G17558">
        <v>0</v>
      </c>
      <c r="H17558">
        <v>160000000000</v>
      </c>
      <c r="I17558">
        <v>340000000</v>
      </c>
      <c r="J17558">
        <v>3.5000000000000003E-2</v>
      </c>
    </row>
    <row r="17559" spans="1:10" customFormat="1" hidden="1" x14ac:dyDescent="0.25">
      <c r="A17559">
        <v>211</v>
      </c>
      <c r="B17559" t="s">
        <v>675</v>
      </c>
      <c r="C17559" t="s">
        <v>676</v>
      </c>
      <c r="D17559">
        <v>4723821589223</v>
      </c>
      <c r="E17559">
        <v>406123484</v>
      </c>
      <c r="F17559">
        <v>3240050756</v>
      </c>
      <c r="G17559">
        <v>1</v>
      </c>
      <c r="H17559">
        <v>280000000000</v>
      </c>
      <c r="I17559">
        <v>340000000</v>
      </c>
      <c r="J17559">
        <v>0.02</v>
      </c>
    </row>
    <row r="17560" spans="1:10" customFormat="1" hidden="1" x14ac:dyDescent="0.25">
      <c r="A17560">
        <v>211</v>
      </c>
      <c r="B17560" t="s">
        <v>2145</v>
      </c>
      <c r="C17560" t="s">
        <v>2146</v>
      </c>
      <c r="D17560">
        <v>801037361247</v>
      </c>
      <c r="E17560">
        <v>344171708</v>
      </c>
      <c r="F17560">
        <v>273942174</v>
      </c>
      <c r="G17560">
        <v>1</v>
      </c>
      <c r="H17560">
        <v>60000000000</v>
      </c>
      <c r="I17560">
        <v>340000000</v>
      </c>
      <c r="J17560">
        <v>1.4999999999999999E-2</v>
      </c>
    </row>
    <row r="17561" spans="1:10" customFormat="1" hidden="1" x14ac:dyDescent="0.25">
      <c r="A17561">
        <v>211</v>
      </c>
      <c r="B17561" t="s">
        <v>310</v>
      </c>
      <c r="C17561" t="s">
        <v>311</v>
      </c>
      <c r="D17561">
        <v>1170301382382</v>
      </c>
      <c r="E17561">
        <v>1</v>
      </c>
      <c r="F17561">
        <v>0</v>
      </c>
      <c r="G17561">
        <v>0</v>
      </c>
      <c r="H17561">
        <v>100000000000</v>
      </c>
      <c r="I17561">
        <v>350000000</v>
      </c>
      <c r="J17561">
        <v>0.02</v>
      </c>
    </row>
    <row r="17562" spans="1:10" customFormat="1" hidden="1" x14ac:dyDescent="0.25">
      <c r="A17562">
        <v>213</v>
      </c>
      <c r="B17562" t="s">
        <v>675</v>
      </c>
      <c r="C17562" t="s">
        <v>676</v>
      </c>
      <c r="D17562">
        <v>4589311753889</v>
      </c>
      <c r="E17562">
        <v>358956072</v>
      </c>
      <c r="F17562">
        <v>3772258350</v>
      </c>
      <c r="G17562">
        <v>2</v>
      </c>
      <c r="H17562">
        <v>375000000000</v>
      </c>
      <c r="I17562">
        <v>340000000</v>
      </c>
      <c r="J17562">
        <v>5.0000000000000001E-3</v>
      </c>
    </row>
    <row r="17563" spans="1:10" customFormat="1" hidden="1" x14ac:dyDescent="0.25">
      <c r="A17563">
        <v>213</v>
      </c>
      <c r="B17563" t="s">
        <v>387</v>
      </c>
      <c r="C17563" t="s">
        <v>388</v>
      </c>
      <c r="D17563">
        <v>11998512764100</v>
      </c>
      <c r="E17563">
        <v>626506548</v>
      </c>
      <c r="F17563">
        <v>15900304129</v>
      </c>
      <c r="G17563">
        <v>8</v>
      </c>
      <c r="H17563">
        <v>444000000000</v>
      </c>
      <c r="I17563">
        <v>340000000</v>
      </c>
      <c r="J17563">
        <v>1.77E-2</v>
      </c>
    </row>
    <row r="17564" spans="1:10" customFormat="1" hidden="1" x14ac:dyDescent="0.25">
      <c r="A17564">
        <v>217</v>
      </c>
      <c r="B17564" t="s">
        <v>306</v>
      </c>
      <c r="C17564" t="s">
        <v>307</v>
      </c>
      <c r="D17564">
        <v>765312474363</v>
      </c>
      <c r="E17564">
        <v>1</v>
      </c>
      <c r="F17564">
        <v>0</v>
      </c>
      <c r="G17564">
        <v>0</v>
      </c>
      <c r="H17564">
        <v>22000000000</v>
      </c>
      <c r="I17564">
        <v>340000000</v>
      </c>
      <c r="J17564">
        <v>0</v>
      </c>
    </row>
    <row r="17565" spans="1:10" customFormat="1" hidden="1" x14ac:dyDescent="0.25">
      <c r="A17565">
        <v>217</v>
      </c>
      <c r="B17565" t="s">
        <v>2143</v>
      </c>
      <c r="C17565" t="s">
        <v>2144</v>
      </c>
      <c r="D17565">
        <v>1024454730338</v>
      </c>
      <c r="E17565">
        <v>1</v>
      </c>
      <c r="F17565">
        <v>0</v>
      </c>
      <c r="G17565">
        <v>0</v>
      </c>
      <c r="H17565">
        <v>160000000000</v>
      </c>
      <c r="I17565">
        <v>340000000</v>
      </c>
      <c r="J17565">
        <v>3.5000000000000003E-2</v>
      </c>
    </row>
    <row r="17566" spans="1:10" customFormat="1" hidden="1" x14ac:dyDescent="0.25">
      <c r="A17566">
        <v>217</v>
      </c>
      <c r="B17566" t="s">
        <v>2145</v>
      </c>
      <c r="C17566" t="s">
        <v>2146</v>
      </c>
      <c r="D17566">
        <v>156706364614</v>
      </c>
      <c r="E17566">
        <v>1</v>
      </c>
      <c r="F17566">
        <v>0</v>
      </c>
      <c r="G17566">
        <v>0</v>
      </c>
      <c r="H17566">
        <v>60000000000</v>
      </c>
      <c r="I17566">
        <v>340000000</v>
      </c>
      <c r="J17566">
        <v>1.4999999999999999E-2</v>
      </c>
    </row>
    <row r="17567" spans="1:10" customFormat="1" hidden="1" x14ac:dyDescent="0.25">
      <c r="A17567">
        <v>217</v>
      </c>
      <c r="B17567" t="s">
        <v>387</v>
      </c>
      <c r="C17567" t="s">
        <v>388</v>
      </c>
      <c r="D17567">
        <v>61784439080587</v>
      </c>
      <c r="E17567">
        <v>1042724534</v>
      </c>
      <c r="F17567">
        <v>38999226580</v>
      </c>
      <c r="G17567">
        <v>23</v>
      </c>
      <c r="H17567">
        <v>477000000000</v>
      </c>
      <c r="I17567">
        <v>340000000</v>
      </c>
      <c r="J17567">
        <v>1.77E-2</v>
      </c>
    </row>
    <row r="17568" spans="1:10" customFormat="1" hidden="1" x14ac:dyDescent="0.25">
      <c r="A17568">
        <v>217</v>
      </c>
      <c r="B17568" t="s">
        <v>1888</v>
      </c>
      <c r="C17568" t="s">
        <v>1889</v>
      </c>
      <c r="D17568">
        <v>1072765426662</v>
      </c>
      <c r="E17568">
        <v>462467952</v>
      </c>
      <c r="F17568">
        <v>3017735948</v>
      </c>
      <c r="G17568">
        <v>2</v>
      </c>
      <c r="H17568">
        <v>148000000000</v>
      </c>
      <c r="I17568">
        <v>340000000</v>
      </c>
      <c r="J17568">
        <v>3.9E-2</v>
      </c>
    </row>
    <row r="17569" spans="1:10" customFormat="1" hidden="1" x14ac:dyDescent="0.25">
      <c r="A17569">
        <v>218</v>
      </c>
      <c r="B17569" t="s">
        <v>308</v>
      </c>
      <c r="C17569" t="s">
        <v>309</v>
      </c>
      <c r="D17569">
        <v>24202964202</v>
      </c>
      <c r="E17569">
        <v>1</v>
      </c>
      <c r="F17569">
        <v>0</v>
      </c>
      <c r="G17569">
        <v>0</v>
      </c>
      <c r="H17569">
        <v>2000000000</v>
      </c>
      <c r="I17569">
        <v>345000000</v>
      </c>
      <c r="J17569">
        <v>5.0000000000000001E-3</v>
      </c>
    </row>
    <row r="17570" spans="1:10" customFormat="1" hidden="1" x14ac:dyDescent="0.25">
      <c r="A17570">
        <v>218</v>
      </c>
      <c r="B17570" t="s">
        <v>2145</v>
      </c>
      <c r="C17570" t="s">
        <v>2146</v>
      </c>
      <c r="D17570">
        <v>156742190181</v>
      </c>
      <c r="E17570">
        <v>359666490</v>
      </c>
      <c r="F17570">
        <v>1291432881</v>
      </c>
      <c r="G17570">
        <v>1</v>
      </c>
      <c r="H17570">
        <v>60000000000</v>
      </c>
      <c r="I17570">
        <v>340000000</v>
      </c>
      <c r="J17570">
        <v>1.4999999999999999E-2</v>
      </c>
    </row>
    <row r="17571" spans="1:10" customFormat="1" hidden="1" x14ac:dyDescent="0.25">
      <c r="A17571">
        <v>218</v>
      </c>
      <c r="B17571" t="s">
        <v>387</v>
      </c>
      <c r="C17571" t="s">
        <v>388</v>
      </c>
      <c r="D17571">
        <v>56295350254397</v>
      </c>
      <c r="E17571">
        <v>1006559381</v>
      </c>
      <c r="F17571">
        <v>36992162745</v>
      </c>
      <c r="G17571">
        <v>23</v>
      </c>
      <c r="H17571">
        <v>477000000000</v>
      </c>
      <c r="I17571">
        <v>340000000</v>
      </c>
      <c r="J17571">
        <v>1.77E-2</v>
      </c>
    </row>
    <row r="17572" spans="1:10" customFormat="1" hidden="1" x14ac:dyDescent="0.25">
      <c r="A17572">
        <v>218</v>
      </c>
      <c r="B17572" t="s">
        <v>2019</v>
      </c>
      <c r="C17572" t="s">
        <v>2020</v>
      </c>
      <c r="D17572">
        <v>492131799495</v>
      </c>
      <c r="E17572">
        <v>340000000</v>
      </c>
      <c r="F17572">
        <v>1311012976</v>
      </c>
      <c r="G17572">
        <v>1</v>
      </c>
      <c r="H17572">
        <v>0</v>
      </c>
      <c r="I17572">
        <v>340000000</v>
      </c>
      <c r="J17572">
        <v>0</v>
      </c>
    </row>
    <row r="17573" spans="1:10" customFormat="1" hidden="1" x14ac:dyDescent="0.25">
      <c r="A17573">
        <v>218</v>
      </c>
      <c r="B17573" t="s">
        <v>146</v>
      </c>
      <c r="C17573" t="s">
        <v>147</v>
      </c>
      <c r="D17573">
        <v>157670627</v>
      </c>
      <c r="E17573">
        <v>1</v>
      </c>
      <c r="F17573">
        <v>0</v>
      </c>
      <c r="G17573">
        <v>0</v>
      </c>
      <c r="H17573">
        <v>150000000</v>
      </c>
      <c r="I17573">
        <v>340000000</v>
      </c>
      <c r="J17573">
        <v>0.01</v>
      </c>
    </row>
    <row r="17574" spans="1:10" customFormat="1" hidden="1" x14ac:dyDescent="0.25">
      <c r="A17574">
        <v>219</v>
      </c>
      <c r="B17574" t="s">
        <v>298</v>
      </c>
      <c r="C17574" t="s">
        <v>299</v>
      </c>
      <c r="D17574">
        <v>445946753832</v>
      </c>
      <c r="E17574">
        <v>391215302</v>
      </c>
      <c r="F17574">
        <v>1229167262</v>
      </c>
      <c r="G17574">
        <v>1</v>
      </c>
      <c r="H17574">
        <v>100000000000</v>
      </c>
      <c r="I17574">
        <v>340000000</v>
      </c>
      <c r="J17574">
        <v>0.04</v>
      </c>
    </row>
    <row r="17575" spans="1:10" customFormat="1" hidden="1" x14ac:dyDescent="0.25">
      <c r="A17575">
        <v>219</v>
      </c>
      <c r="B17575" t="s">
        <v>306</v>
      </c>
      <c r="C17575" t="s">
        <v>307</v>
      </c>
      <c r="D17575">
        <v>766984843582</v>
      </c>
      <c r="E17575">
        <v>1</v>
      </c>
      <c r="F17575">
        <v>0</v>
      </c>
      <c r="G17575">
        <v>0</v>
      </c>
      <c r="H17575">
        <v>22000000000</v>
      </c>
      <c r="I17575">
        <v>340000000</v>
      </c>
      <c r="J17575">
        <v>0</v>
      </c>
    </row>
    <row r="17576" spans="1:10" customFormat="1" hidden="1" x14ac:dyDescent="0.25">
      <c r="A17576">
        <v>219</v>
      </c>
      <c r="B17576" t="s">
        <v>308</v>
      </c>
      <c r="C17576" t="s">
        <v>309</v>
      </c>
      <c r="D17576">
        <v>24202964202</v>
      </c>
      <c r="E17576">
        <v>1</v>
      </c>
      <c r="F17576">
        <v>0</v>
      </c>
      <c r="G17576">
        <v>0</v>
      </c>
      <c r="H17576">
        <v>2000000000</v>
      </c>
      <c r="I17576">
        <v>345000000</v>
      </c>
      <c r="J17576">
        <v>5.0000000000000001E-3</v>
      </c>
    </row>
    <row r="17577" spans="1:10" customFormat="1" hidden="1" x14ac:dyDescent="0.25">
      <c r="A17577">
        <v>219</v>
      </c>
      <c r="B17577" t="s">
        <v>387</v>
      </c>
      <c r="C17577" t="s">
        <v>388</v>
      </c>
      <c r="D17577">
        <v>64279716476507</v>
      </c>
      <c r="E17577">
        <v>1539249213</v>
      </c>
      <c r="F17577">
        <v>66554943636</v>
      </c>
      <c r="G17577">
        <v>42</v>
      </c>
      <c r="H17577">
        <v>477000000000</v>
      </c>
      <c r="I17577">
        <v>340000000</v>
      </c>
      <c r="J17577">
        <v>1.77E-2</v>
      </c>
    </row>
    <row r="17578" spans="1:10" customFormat="1" hidden="1" x14ac:dyDescent="0.25">
      <c r="A17578">
        <v>219</v>
      </c>
      <c r="B17578" t="s">
        <v>1731</v>
      </c>
      <c r="C17578" t="s">
        <v>1732</v>
      </c>
      <c r="D17578">
        <v>26279158158</v>
      </c>
      <c r="E17578">
        <v>1</v>
      </c>
      <c r="F17578">
        <v>0</v>
      </c>
      <c r="G17578">
        <v>0</v>
      </c>
      <c r="H17578">
        <v>1750000000000</v>
      </c>
      <c r="I17578">
        <v>340000000</v>
      </c>
      <c r="J17578">
        <v>4.99E-2</v>
      </c>
    </row>
    <row r="17579" spans="1:10" customFormat="1" hidden="1" x14ac:dyDescent="0.25">
      <c r="A17579">
        <v>220</v>
      </c>
      <c r="B17579" t="s">
        <v>298</v>
      </c>
      <c r="C17579" t="s">
        <v>299</v>
      </c>
      <c r="D17579">
        <v>459828460892</v>
      </c>
      <c r="E17579">
        <v>1</v>
      </c>
      <c r="F17579">
        <v>0</v>
      </c>
      <c r="G17579">
        <v>0</v>
      </c>
      <c r="H17579">
        <v>100000000000</v>
      </c>
      <c r="I17579">
        <v>340000000</v>
      </c>
      <c r="J17579">
        <v>0.04</v>
      </c>
    </row>
    <row r="17580" spans="1:10" customFormat="1" hidden="1" x14ac:dyDescent="0.25">
      <c r="A17580">
        <v>220</v>
      </c>
      <c r="B17580" t="s">
        <v>306</v>
      </c>
      <c r="C17580" t="s">
        <v>307</v>
      </c>
      <c r="D17580">
        <v>766984280771</v>
      </c>
      <c r="E17580">
        <v>1</v>
      </c>
      <c r="F17580">
        <v>0</v>
      </c>
      <c r="G17580">
        <v>0</v>
      </c>
      <c r="H17580">
        <v>22000000000</v>
      </c>
      <c r="I17580">
        <v>340000000</v>
      </c>
      <c r="J17580">
        <v>0</v>
      </c>
    </row>
    <row r="17581" spans="1:10" customFormat="1" hidden="1" x14ac:dyDescent="0.25">
      <c r="A17581">
        <v>220</v>
      </c>
      <c r="B17581" t="s">
        <v>675</v>
      </c>
      <c r="C17581" t="s">
        <v>676</v>
      </c>
      <c r="D17581">
        <v>4010148304141</v>
      </c>
      <c r="E17581">
        <v>340000000</v>
      </c>
      <c r="F17581">
        <v>2730142756</v>
      </c>
      <c r="G17581">
        <v>2</v>
      </c>
      <c r="H17581">
        <v>375000000000</v>
      </c>
      <c r="I17581">
        <v>340000000</v>
      </c>
      <c r="J17581">
        <v>0</v>
      </c>
    </row>
    <row r="17582" spans="1:10" customFormat="1" hidden="1" x14ac:dyDescent="0.25">
      <c r="A17582">
        <v>220</v>
      </c>
      <c r="B17582" t="s">
        <v>308</v>
      </c>
      <c r="C17582" t="s">
        <v>309</v>
      </c>
      <c r="D17582">
        <v>24202964202</v>
      </c>
      <c r="E17582">
        <v>1</v>
      </c>
      <c r="F17582">
        <v>0</v>
      </c>
      <c r="G17582">
        <v>0</v>
      </c>
      <c r="H17582">
        <v>2000000000</v>
      </c>
      <c r="I17582">
        <v>345000000</v>
      </c>
      <c r="J17582">
        <v>5.0000000000000001E-3</v>
      </c>
    </row>
    <row r="17583" spans="1:10" customFormat="1" hidden="1" x14ac:dyDescent="0.25">
      <c r="A17583">
        <v>220</v>
      </c>
      <c r="B17583" t="s">
        <v>2019</v>
      </c>
      <c r="C17583" t="s">
        <v>2020</v>
      </c>
      <c r="D17583">
        <v>681287561733</v>
      </c>
      <c r="E17583">
        <v>1</v>
      </c>
      <c r="F17583">
        <v>0</v>
      </c>
      <c r="G17583">
        <v>0</v>
      </c>
      <c r="H17583">
        <v>0</v>
      </c>
      <c r="I17583">
        <v>340000000</v>
      </c>
      <c r="J17583">
        <v>0</v>
      </c>
    </row>
    <row r="17584" spans="1:10" customFormat="1" hidden="1" x14ac:dyDescent="0.25">
      <c r="A17584">
        <v>220</v>
      </c>
      <c r="B17584" t="s">
        <v>1731</v>
      </c>
      <c r="C17584" t="s">
        <v>1732</v>
      </c>
      <c r="D17584">
        <v>26221910980</v>
      </c>
      <c r="E17584">
        <v>1</v>
      </c>
      <c r="F17584">
        <v>0</v>
      </c>
      <c r="G17584">
        <v>0</v>
      </c>
      <c r="H17584">
        <v>10000000000</v>
      </c>
      <c r="I17584">
        <v>340000000</v>
      </c>
      <c r="J17584">
        <v>4.99E-2</v>
      </c>
    </row>
    <row r="17585" spans="1:13" hidden="1" x14ac:dyDescent="0.25">
      <c r="A17585">
        <v>220</v>
      </c>
      <c r="B17585" t="s">
        <v>1693</v>
      </c>
      <c r="C17585" t="s">
        <v>1694</v>
      </c>
      <c r="D17585">
        <v>41813761754806</v>
      </c>
      <c r="E17585">
        <v>340000000</v>
      </c>
      <c r="F17585">
        <v>22691408676</v>
      </c>
      <c r="G17585">
        <v>15</v>
      </c>
      <c r="H17585">
        <v>510000000000</v>
      </c>
      <c r="I17585">
        <v>340000000</v>
      </c>
      <c r="J17585">
        <v>0</v>
      </c>
      <c r="M17585"/>
    </row>
    <row r="17586" spans="1:13" hidden="1" x14ac:dyDescent="0.25">
      <c r="A17586">
        <v>221</v>
      </c>
      <c r="B17586" t="s">
        <v>298</v>
      </c>
      <c r="C17586" t="s">
        <v>299</v>
      </c>
      <c r="D17586">
        <v>472246118362</v>
      </c>
      <c r="E17586">
        <v>1</v>
      </c>
      <c r="F17586">
        <v>0</v>
      </c>
      <c r="G17586">
        <v>0</v>
      </c>
      <c r="H17586">
        <v>100000000000</v>
      </c>
      <c r="I17586">
        <v>340000000</v>
      </c>
      <c r="J17586">
        <v>0.04</v>
      </c>
      <c r="M17586"/>
    </row>
    <row r="17587" spans="1:13" hidden="1" x14ac:dyDescent="0.25">
      <c r="A17587">
        <v>221</v>
      </c>
      <c r="B17587" t="s">
        <v>306</v>
      </c>
      <c r="C17587" t="s">
        <v>307</v>
      </c>
      <c r="D17587">
        <v>766984280771</v>
      </c>
      <c r="E17587">
        <v>340000000</v>
      </c>
      <c r="F17587">
        <v>1141110220</v>
      </c>
      <c r="G17587">
        <v>1</v>
      </c>
      <c r="H17587">
        <v>22000000000</v>
      </c>
      <c r="I17587">
        <v>340000000</v>
      </c>
      <c r="J17587">
        <v>0</v>
      </c>
      <c r="M17587"/>
    </row>
    <row r="17588" spans="1:13" hidden="1" x14ac:dyDescent="0.25">
      <c r="A17588">
        <v>221</v>
      </c>
      <c r="B17588" t="s">
        <v>308</v>
      </c>
      <c r="C17588" t="s">
        <v>309</v>
      </c>
      <c r="D17588">
        <v>24202964202</v>
      </c>
      <c r="E17588">
        <v>1</v>
      </c>
      <c r="F17588">
        <v>0</v>
      </c>
      <c r="G17588">
        <v>0</v>
      </c>
      <c r="H17588">
        <v>2000000000</v>
      </c>
      <c r="I17588">
        <v>345000000</v>
      </c>
      <c r="J17588">
        <v>5.0000000000000001E-3</v>
      </c>
      <c r="M17588"/>
    </row>
    <row r="17589" spans="1:13" hidden="1" x14ac:dyDescent="0.25">
      <c r="A17589">
        <v>221</v>
      </c>
      <c r="B17589" t="s">
        <v>387</v>
      </c>
      <c r="C17589" t="s">
        <v>388</v>
      </c>
      <c r="D17589">
        <v>81816855736928</v>
      </c>
      <c r="E17589">
        <v>1934211547</v>
      </c>
      <c r="F17589">
        <v>88474237460</v>
      </c>
      <c r="G17589">
        <v>61</v>
      </c>
      <c r="H17589">
        <v>500000000000</v>
      </c>
      <c r="I17589">
        <v>340000000</v>
      </c>
      <c r="J17589">
        <v>1.77E-2</v>
      </c>
      <c r="M17589"/>
    </row>
    <row r="17590" spans="1:13" hidden="1" x14ac:dyDescent="0.25">
      <c r="A17590">
        <v>221</v>
      </c>
      <c r="B17590" t="s">
        <v>310</v>
      </c>
      <c r="C17590" t="s">
        <v>311</v>
      </c>
      <c r="D17590">
        <v>624116936331</v>
      </c>
      <c r="E17590">
        <v>362824068</v>
      </c>
      <c r="F17590">
        <v>1118379370</v>
      </c>
      <c r="G17590">
        <v>1</v>
      </c>
      <c r="H17590">
        <v>75000000000</v>
      </c>
      <c r="I17590">
        <v>340000000</v>
      </c>
      <c r="J17590">
        <v>0.02</v>
      </c>
      <c r="M17590"/>
    </row>
    <row r="17591" spans="1:13" hidden="1" x14ac:dyDescent="0.25">
      <c r="A17591">
        <v>221</v>
      </c>
      <c r="B17591" t="s">
        <v>1693</v>
      </c>
      <c r="C17591" t="s">
        <v>1694</v>
      </c>
      <c r="D17591">
        <v>42050313756361</v>
      </c>
      <c r="E17591">
        <v>340000000</v>
      </c>
      <c r="F17591">
        <v>23373922658</v>
      </c>
      <c r="G17591">
        <v>16</v>
      </c>
      <c r="H17591">
        <v>510000000000</v>
      </c>
      <c r="I17591">
        <v>340000000</v>
      </c>
      <c r="J17591">
        <v>0</v>
      </c>
      <c r="M17591"/>
    </row>
    <row r="17592" spans="1:13" hidden="1" x14ac:dyDescent="0.25">
      <c r="A17592">
        <v>222</v>
      </c>
      <c r="B17592" t="s">
        <v>310</v>
      </c>
      <c r="C17592" t="s">
        <v>311</v>
      </c>
      <c r="D17592">
        <v>624116936331</v>
      </c>
      <c r="E17592">
        <v>1</v>
      </c>
      <c r="F17592">
        <v>0</v>
      </c>
      <c r="G17592">
        <v>0</v>
      </c>
      <c r="H17592">
        <v>75000000000</v>
      </c>
      <c r="I17592">
        <v>340000000</v>
      </c>
      <c r="J17592">
        <v>0.02</v>
      </c>
      <c r="M17592"/>
    </row>
    <row r="17593" spans="1:13" hidden="1" x14ac:dyDescent="0.25">
      <c r="A17593">
        <v>222</v>
      </c>
      <c r="B17593" t="s">
        <v>1888</v>
      </c>
      <c r="C17593" t="s">
        <v>1889</v>
      </c>
      <c r="D17593">
        <v>11650341717668</v>
      </c>
      <c r="E17593">
        <v>438375716</v>
      </c>
      <c r="F17593">
        <v>2424078556</v>
      </c>
      <c r="G17593">
        <v>2</v>
      </c>
      <c r="H17593">
        <v>148000000000</v>
      </c>
      <c r="I17593">
        <v>340000000</v>
      </c>
      <c r="J17593">
        <v>3.9E-2</v>
      </c>
      <c r="M17593"/>
    </row>
    <row r="17594" spans="1:13" hidden="1" x14ac:dyDescent="0.25">
      <c r="A17594">
        <v>223</v>
      </c>
      <c r="B17594" t="s">
        <v>298</v>
      </c>
      <c r="C17594" t="s">
        <v>299</v>
      </c>
      <c r="D17594">
        <v>515621049536</v>
      </c>
      <c r="E17594">
        <v>1</v>
      </c>
      <c r="F17594">
        <v>0</v>
      </c>
      <c r="G17594">
        <v>0</v>
      </c>
      <c r="H17594">
        <v>100000000000</v>
      </c>
      <c r="I17594">
        <v>340000000</v>
      </c>
      <c r="J17594">
        <v>0.04</v>
      </c>
      <c r="M17594"/>
    </row>
    <row r="17595" spans="1:13" hidden="1" x14ac:dyDescent="0.25">
      <c r="A17595">
        <v>223</v>
      </c>
      <c r="B17595" t="s">
        <v>306</v>
      </c>
      <c r="C17595" t="s">
        <v>307</v>
      </c>
      <c r="D17595">
        <v>565418270406</v>
      </c>
      <c r="E17595">
        <v>1</v>
      </c>
      <c r="F17595">
        <v>0</v>
      </c>
      <c r="G17595">
        <v>0</v>
      </c>
      <c r="H17595">
        <v>22000000000</v>
      </c>
      <c r="I17595">
        <v>340000000</v>
      </c>
      <c r="J17595">
        <v>0</v>
      </c>
      <c r="M17595"/>
    </row>
    <row r="17596" spans="1:13" hidden="1" x14ac:dyDescent="0.25">
      <c r="A17596">
        <v>223</v>
      </c>
      <c r="B17596" t="s">
        <v>310</v>
      </c>
      <c r="C17596" t="s">
        <v>311</v>
      </c>
      <c r="D17596">
        <v>624116936331</v>
      </c>
      <c r="E17596">
        <v>1</v>
      </c>
      <c r="F17596">
        <v>0</v>
      </c>
      <c r="G17596">
        <v>0</v>
      </c>
      <c r="H17596">
        <v>75000000000</v>
      </c>
      <c r="I17596">
        <v>340000000</v>
      </c>
      <c r="J17596">
        <v>0.02</v>
      </c>
      <c r="M17596"/>
    </row>
    <row r="17597" spans="1:13" x14ac:dyDescent="0.25">
      <c r="A17597">
        <v>224</v>
      </c>
      <c r="B17597" t="s">
        <v>2774</v>
      </c>
      <c r="C17597" t="s">
        <v>2775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 s="127">
        <v>0</v>
      </c>
    </row>
    <row r="17598" spans="1:13" x14ac:dyDescent="0.25">
      <c r="A17598">
        <v>224</v>
      </c>
      <c r="B17598" t="s">
        <v>2777</v>
      </c>
      <c r="C17598" t="s">
        <v>2778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 s="127">
        <v>0</v>
      </c>
    </row>
    <row r="17599" spans="1:13" x14ac:dyDescent="0.25">
      <c r="A17599">
        <v>224</v>
      </c>
      <c r="B17599" t="s">
        <v>2776</v>
      </c>
      <c r="C17599" t="s">
        <v>2369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 s="127">
        <v>0</v>
      </c>
    </row>
    <row r="17600" spans="1:13" x14ac:dyDescent="0.25">
      <c r="A17600">
        <v>224</v>
      </c>
      <c r="B17600" t="s">
        <v>2798</v>
      </c>
      <c r="C17600" t="s">
        <v>2799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 s="127">
        <v>0</v>
      </c>
    </row>
    <row r="17601" spans="1:10" customFormat="1" hidden="1" x14ac:dyDescent="0.25">
      <c r="A17601">
        <v>211</v>
      </c>
      <c r="B17601" t="s">
        <v>466</v>
      </c>
      <c r="C17601" t="s">
        <v>467</v>
      </c>
      <c r="D17601">
        <v>536810503939</v>
      </c>
      <c r="E17601">
        <v>341485293</v>
      </c>
      <c r="F17601">
        <v>72779374</v>
      </c>
      <c r="G17601">
        <v>1</v>
      </c>
      <c r="H17601">
        <v>350000000000</v>
      </c>
      <c r="I17601">
        <v>340000000</v>
      </c>
      <c r="J17601">
        <v>0.02</v>
      </c>
    </row>
    <row r="17602" spans="1:10" customFormat="1" hidden="1" x14ac:dyDescent="0.25">
      <c r="A17602">
        <v>211</v>
      </c>
      <c r="B17602" t="s">
        <v>1539</v>
      </c>
      <c r="C17602" t="s">
        <v>1540</v>
      </c>
      <c r="D17602">
        <v>179793283945</v>
      </c>
      <c r="E17602">
        <v>1</v>
      </c>
      <c r="F17602">
        <v>0</v>
      </c>
      <c r="G17602">
        <v>0</v>
      </c>
      <c r="H17602">
        <v>400000000</v>
      </c>
      <c r="I17602">
        <v>340000000</v>
      </c>
      <c r="J17602">
        <v>0.01</v>
      </c>
    </row>
    <row r="17603" spans="1:10" customFormat="1" hidden="1" x14ac:dyDescent="0.25">
      <c r="A17603">
        <v>211</v>
      </c>
      <c r="B17603" t="s">
        <v>315</v>
      </c>
      <c r="C17603" t="s">
        <v>316</v>
      </c>
      <c r="D17603">
        <v>2974762735382</v>
      </c>
      <c r="E17603">
        <v>1</v>
      </c>
      <c r="F17603">
        <v>0</v>
      </c>
      <c r="G17603">
        <v>0</v>
      </c>
      <c r="H17603">
        <v>1250000000000</v>
      </c>
      <c r="I17603">
        <v>340000000</v>
      </c>
      <c r="J17603">
        <v>0.01</v>
      </c>
    </row>
    <row r="17604" spans="1:10" customFormat="1" hidden="1" x14ac:dyDescent="0.25">
      <c r="A17604">
        <v>211</v>
      </c>
      <c r="B17604" t="s">
        <v>317</v>
      </c>
      <c r="C17604" t="s">
        <v>318</v>
      </c>
      <c r="D17604">
        <v>17288754089251</v>
      </c>
      <c r="E17604">
        <v>470115441</v>
      </c>
      <c r="F17604">
        <v>12881428726</v>
      </c>
      <c r="G17604">
        <v>2</v>
      </c>
      <c r="H17604">
        <v>650000000000</v>
      </c>
      <c r="I17604">
        <v>340000000</v>
      </c>
      <c r="J17604">
        <v>0.01</v>
      </c>
    </row>
    <row r="17605" spans="1:10" customFormat="1" hidden="1" x14ac:dyDescent="0.25">
      <c r="A17605">
        <v>211</v>
      </c>
      <c r="B17605" t="s">
        <v>686</v>
      </c>
      <c r="D17605">
        <v>46096646397</v>
      </c>
      <c r="E17605">
        <v>1</v>
      </c>
      <c r="F17605">
        <v>0</v>
      </c>
      <c r="G17605">
        <v>0</v>
      </c>
      <c r="H17605">
        <v>45000000000</v>
      </c>
      <c r="I17605">
        <v>340000000</v>
      </c>
      <c r="J17605">
        <v>0.3</v>
      </c>
    </row>
    <row r="17606" spans="1:10" customFormat="1" hidden="1" x14ac:dyDescent="0.25">
      <c r="A17606">
        <v>211</v>
      </c>
      <c r="B17606" t="s">
        <v>783</v>
      </c>
      <c r="C17606" t="s">
        <v>784</v>
      </c>
      <c r="D17606">
        <v>39184725247478</v>
      </c>
      <c r="E17606">
        <v>938097033</v>
      </c>
      <c r="F17606">
        <v>29306754664</v>
      </c>
      <c r="G17606">
        <v>5</v>
      </c>
      <c r="H17606">
        <v>250000000000</v>
      </c>
      <c r="I17606">
        <v>340000000</v>
      </c>
      <c r="J17606">
        <v>0.02</v>
      </c>
    </row>
    <row r="17607" spans="1:10" customFormat="1" hidden="1" x14ac:dyDescent="0.25">
      <c r="A17607">
        <v>211</v>
      </c>
      <c r="B17607" t="s">
        <v>969</v>
      </c>
      <c r="C17607" t="s">
        <v>970</v>
      </c>
      <c r="D17607">
        <v>1097583730362</v>
      </c>
      <c r="E17607">
        <v>345072034</v>
      </c>
      <c r="F17607">
        <v>502131400</v>
      </c>
      <c r="G17607">
        <v>1</v>
      </c>
      <c r="H17607">
        <v>600000000000</v>
      </c>
      <c r="I17607">
        <v>340000000</v>
      </c>
      <c r="J17607">
        <v>0.01</v>
      </c>
    </row>
    <row r="17608" spans="1:10" customFormat="1" hidden="1" x14ac:dyDescent="0.25">
      <c r="A17608">
        <v>211</v>
      </c>
      <c r="B17608" t="s">
        <v>2398</v>
      </c>
      <c r="C17608" t="s">
        <v>2399</v>
      </c>
      <c r="D17608">
        <v>3556626809974</v>
      </c>
      <c r="E17608">
        <v>1</v>
      </c>
      <c r="F17608">
        <v>0</v>
      </c>
      <c r="G17608">
        <v>0</v>
      </c>
      <c r="H17608">
        <v>30000000000</v>
      </c>
      <c r="I17608">
        <v>340000000</v>
      </c>
      <c r="J17608">
        <v>0.02</v>
      </c>
    </row>
    <row r="17609" spans="1:10" customFormat="1" hidden="1" x14ac:dyDescent="0.25">
      <c r="A17609">
        <v>212</v>
      </c>
      <c r="B17609" t="s">
        <v>1539</v>
      </c>
      <c r="C17609" t="s">
        <v>1540</v>
      </c>
      <c r="D17609">
        <v>179793283945</v>
      </c>
      <c r="E17609">
        <v>1</v>
      </c>
      <c r="F17609">
        <v>0</v>
      </c>
      <c r="G17609">
        <v>0</v>
      </c>
      <c r="H17609">
        <v>400000000</v>
      </c>
      <c r="I17609">
        <v>340000000</v>
      </c>
      <c r="J17609">
        <v>0.01</v>
      </c>
    </row>
    <row r="17610" spans="1:10" customFormat="1" hidden="1" x14ac:dyDescent="0.25">
      <c r="A17610">
        <v>212</v>
      </c>
      <c r="B17610" t="s">
        <v>783</v>
      </c>
      <c r="C17610" t="s">
        <v>784</v>
      </c>
      <c r="D17610">
        <v>46312176329218</v>
      </c>
      <c r="E17610">
        <v>1046947547</v>
      </c>
      <c r="F17610">
        <v>34640429815</v>
      </c>
      <c r="G17610">
        <v>11</v>
      </c>
      <c r="H17610">
        <v>250495000000</v>
      </c>
      <c r="I17610">
        <v>340000000</v>
      </c>
      <c r="J17610">
        <v>0.02</v>
      </c>
    </row>
    <row r="17611" spans="1:10" customFormat="1" hidden="1" x14ac:dyDescent="0.25">
      <c r="A17611">
        <v>213</v>
      </c>
      <c r="B17611" t="s">
        <v>783</v>
      </c>
      <c r="C17611" t="s">
        <v>784</v>
      </c>
      <c r="D17611">
        <v>44603079396841</v>
      </c>
      <c r="E17611">
        <v>828878607</v>
      </c>
      <c r="F17611">
        <v>23955051756</v>
      </c>
      <c r="G17611">
        <v>12</v>
      </c>
      <c r="H17611">
        <v>250495000000</v>
      </c>
      <c r="I17611">
        <v>340000000</v>
      </c>
      <c r="J17611">
        <v>0.02</v>
      </c>
    </row>
    <row r="17612" spans="1:10" customFormat="1" hidden="1" x14ac:dyDescent="0.25">
      <c r="A17612">
        <v>213</v>
      </c>
      <c r="B17612" t="s">
        <v>152</v>
      </c>
      <c r="C17612" t="s">
        <v>153</v>
      </c>
      <c r="D17612">
        <v>3488244612716</v>
      </c>
      <c r="E17612">
        <v>415783941</v>
      </c>
      <c r="F17612">
        <v>3713413113</v>
      </c>
      <c r="G17612">
        <v>2</v>
      </c>
      <c r="H17612">
        <v>100000000</v>
      </c>
      <c r="I17612">
        <v>340000000</v>
      </c>
      <c r="J17612">
        <v>0.02</v>
      </c>
    </row>
    <row r="17613" spans="1:10" customFormat="1" hidden="1" x14ac:dyDescent="0.25">
      <c r="A17613">
        <v>214</v>
      </c>
      <c r="B17613" t="s">
        <v>2176</v>
      </c>
      <c r="C17613" t="s">
        <v>2177</v>
      </c>
      <c r="D17613">
        <v>4172124045615</v>
      </c>
      <c r="E17613">
        <v>417378282</v>
      </c>
      <c r="F17613">
        <v>1564231131</v>
      </c>
      <c r="G17613">
        <v>1</v>
      </c>
      <c r="H17613">
        <v>60000000000</v>
      </c>
      <c r="I17613">
        <v>369000000</v>
      </c>
      <c r="J17613">
        <v>0.03</v>
      </c>
    </row>
    <row r="17614" spans="1:10" customFormat="1" hidden="1" x14ac:dyDescent="0.25">
      <c r="A17614">
        <v>215</v>
      </c>
      <c r="B17614" t="s">
        <v>313</v>
      </c>
      <c r="C17614" t="s">
        <v>314</v>
      </c>
      <c r="D17614">
        <v>4250039693054</v>
      </c>
      <c r="E17614">
        <v>703451353</v>
      </c>
      <c r="F17614">
        <v>4882832492</v>
      </c>
      <c r="G17614">
        <v>3</v>
      </c>
      <c r="H17614">
        <v>1000000000000</v>
      </c>
      <c r="I17614">
        <v>500000000</v>
      </c>
      <c r="J17614">
        <v>0.04</v>
      </c>
    </row>
    <row r="17615" spans="1:10" customFormat="1" hidden="1" x14ac:dyDescent="0.25">
      <c r="A17615">
        <v>215</v>
      </c>
      <c r="B17615" t="s">
        <v>1636</v>
      </c>
      <c r="C17615" t="s">
        <v>1637</v>
      </c>
      <c r="D17615">
        <v>2355327379153</v>
      </c>
      <c r="E17615">
        <v>382593121</v>
      </c>
      <c r="F17615">
        <v>1478589772</v>
      </c>
      <c r="G17615">
        <v>1</v>
      </c>
      <c r="H17615">
        <v>550000000000</v>
      </c>
      <c r="I17615">
        <v>340000000</v>
      </c>
      <c r="J17615">
        <v>2.8000000000000001E-2</v>
      </c>
    </row>
    <row r="17616" spans="1:10" customFormat="1" hidden="1" x14ac:dyDescent="0.25">
      <c r="A17616">
        <v>216</v>
      </c>
      <c r="B17616" t="s">
        <v>2417</v>
      </c>
      <c r="C17616" t="s">
        <v>2418</v>
      </c>
      <c r="D17616">
        <v>1338495880306</v>
      </c>
      <c r="E17616">
        <v>364747845</v>
      </c>
      <c r="F17616">
        <v>3274964914</v>
      </c>
      <c r="G17616">
        <v>2</v>
      </c>
      <c r="H17616">
        <v>5000000000</v>
      </c>
      <c r="I17616">
        <v>340000000</v>
      </c>
      <c r="J17616">
        <v>7.4999999999999997E-3</v>
      </c>
    </row>
    <row r="17617" spans="1:10" customFormat="1" hidden="1" x14ac:dyDescent="0.25">
      <c r="A17617">
        <v>216</v>
      </c>
      <c r="B17617" t="s">
        <v>2293</v>
      </c>
      <c r="C17617" t="s">
        <v>2294</v>
      </c>
      <c r="D17617">
        <v>2059256714123</v>
      </c>
      <c r="E17617">
        <v>744674542</v>
      </c>
      <c r="F17617">
        <v>4717788026</v>
      </c>
      <c r="G17617">
        <v>3</v>
      </c>
      <c r="H17617">
        <v>500000000000</v>
      </c>
      <c r="I17617">
        <v>340000000</v>
      </c>
      <c r="J17617">
        <v>7.9000000000000001E-2</v>
      </c>
    </row>
    <row r="17618" spans="1:10" customFormat="1" hidden="1" x14ac:dyDescent="0.25">
      <c r="A17618">
        <v>216</v>
      </c>
      <c r="B17618" t="s">
        <v>242</v>
      </c>
      <c r="C17618" t="s">
        <v>243</v>
      </c>
      <c r="D17618">
        <v>6256178257896</v>
      </c>
      <c r="E17618">
        <v>439005814</v>
      </c>
      <c r="F17618">
        <v>3201187993</v>
      </c>
      <c r="G17618">
        <v>2</v>
      </c>
      <c r="H17618">
        <v>100000000000</v>
      </c>
      <c r="I17618">
        <v>340000000</v>
      </c>
      <c r="J17618">
        <v>0.03</v>
      </c>
    </row>
    <row r="17619" spans="1:10" customFormat="1" hidden="1" x14ac:dyDescent="0.25">
      <c r="A17619">
        <v>216</v>
      </c>
      <c r="B17619" t="s">
        <v>721</v>
      </c>
      <c r="C17619" t="s">
        <v>722</v>
      </c>
      <c r="D17619">
        <v>1509993363</v>
      </c>
      <c r="E17619">
        <v>1</v>
      </c>
      <c r="F17619">
        <v>0</v>
      </c>
      <c r="G17619">
        <v>0</v>
      </c>
      <c r="H17619">
        <v>100000000</v>
      </c>
      <c r="I17619">
        <v>340000000</v>
      </c>
      <c r="J17619">
        <v>5.0000000000000001E-3</v>
      </c>
    </row>
    <row r="17620" spans="1:10" customFormat="1" hidden="1" x14ac:dyDescent="0.25">
      <c r="A17620">
        <v>216</v>
      </c>
      <c r="B17620" t="s">
        <v>154</v>
      </c>
      <c r="C17620" t="s">
        <v>155</v>
      </c>
      <c r="D17620">
        <v>221604302336</v>
      </c>
      <c r="E17620">
        <v>1</v>
      </c>
      <c r="F17620">
        <v>0</v>
      </c>
      <c r="G17620">
        <v>0</v>
      </c>
      <c r="H17620">
        <v>125000000000</v>
      </c>
      <c r="I17620">
        <v>340000000</v>
      </c>
      <c r="J17620">
        <v>3.3300000000000003E-2</v>
      </c>
    </row>
    <row r="17621" spans="1:10" customFormat="1" hidden="1" x14ac:dyDescent="0.25">
      <c r="A17621">
        <v>218</v>
      </c>
      <c r="B17621" t="s">
        <v>686</v>
      </c>
      <c r="D17621">
        <v>46096646397</v>
      </c>
      <c r="E17621">
        <v>1</v>
      </c>
      <c r="F17621">
        <v>0</v>
      </c>
      <c r="G17621">
        <v>0</v>
      </c>
      <c r="H17621">
        <v>45000000000</v>
      </c>
      <c r="I17621">
        <v>340000000</v>
      </c>
      <c r="J17621">
        <v>0.3</v>
      </c>
    </row>
    <row r="17622" spans="1:10" customFormat="1" hidden="1" x14ac:dyDescent="0.25">
      <c r="A17622">
        <v>218</v>
      </c>
      <c r="B17622" t="s">
        <v>721</v>
      </c>
      <c r="C17622" t="s">
        <v>722</v>
      </c>
      <c r="D17622">
        <v>1509993363</v>
      </c>
      <c r="E17622">
        <v>1</v>
      </c>
      <c r="F17622">
        <v>0</v>
      </c>
      <c r="G17622">
        <v>0</v>
      </c>
      <c r="H17622">
        <v>100000000</v>
      </c>
      <c r="I17622">
        <v>340000000</v>
      </c>
      <c r="J17622">
        <v>5.0000000000000001E-3</v>
      </c>
    </row>
    <row r="17623" spans="1:10" customFormat="1" hidden="1" x14ac:dyDescent="0.25">
      <c r="A17623">
        <v>218</v>
      </c>
      <c r="B17623" t="s">
        <v>534</v>
      </c>
      <c r="C17623" t="s">
        <v>535</v>
      </c>
      <c r="D17623">
        <v>29340619884</v>
      </c>
      <c r="E17623">
        <v>1</v>
      </c>
      <c r="F17623">
        <v>0</v>
      </c>
      <c r="G17623">
        <v>0</v>
      </c>
      <c r="H17623">
        <v>1001000000</v>
      </c>
      <c r="I17623">
        <v>340000000</v>
      </c>
      <c r="J17623">
        <v>9.9000000000000008E-3</v>
      </c>
    </row>
    <row r="17624" spans="1:10" customFormat="1" hidden="1" x14ac:dyDescent="0.25">
      <c r="A17624">
        <v>219</v>
      </c>
      <c r="B17624" t="s">
        <v>466</v>
      </c>
      <c r="C17624" t="s">
        <v>467</v>
      </c>
      <c r="D17624">
        <v>738486833770</v>
      </c>
      <c r="E17624">
        <v>362410980</v>
      </c>
      <c r="F17624">
        <v>1258216465</v>
      </c>
      <c r="G17624">
        <v>1</v>
      </c>
      <c r="H17624">
        <v>350000000000</v>
      </c>
      <c r="I17624">
        <v>340000000</v>
      </c>
      <c r="J17624">
        <v>1.7500000000000002E-2</v>
      </c>
    </row>
    <row r="17625" spans="1:10" customFormat="1" hidden="1" x14ac:dyDescent="0.25">
      <c r="A17625">
        <v>219</v>
      </c>
      <c r="B17625" t="s">
        <v>313</v>
      </c>
      <c r="C17625" t="s">
        <v>314</v>
      </c>
      <c r="D17625">
        <v>4244389425741</v>
      </c>
      <c r="E17625">
        <v>804392798</v>
      </c>
      <c r="F17625">
        <v>7305427176</v>
      </c>
      <c r="G17625">
        <v>5</v>
      </c>
      <c r="H17625">
        <v>1000000000000</v>
      </c>
      <c r="I17625">
        <v>500000000</v>
      </c>
      <c r="J17625">
        <v>0.04</v>
      </c>
    </row>
    <row r="17626" spans="1:10" customFormat="1" hidden="1" x14ac:dyDescent="0.25">
      <c r="A17626">
        <v>219</v>
      </c>
      <c r="B17626" t="s">
        <v>845</v>
      </c>
      <c r="D17626">
        <v>437621830</v>
      </c>
      <c r="E17626">
        <v>1</v>
      </c>
      <c r="F17626">
        <v>0</v>
      </c>
      <c r="G17626">
        <v>0</v>
      </c>
      <c r="H17626">
        <v>100000000</v>
      </c>
      <c r="I17626">
        <v>345000000</v>
      </c>
      <c r="J17626">
        <v>0.15</v>
      </c>
    </row>
    <row r="17627" spans="1:10" customFormat="1" hidden="1" x14ac:dyDescent="0.25">
      <c r="A17627">
        <v>219</v>
      </c>
      <c r="B17627" t="s">
        <v>1296</v>
      </c>
      <c r="C17627" t="s">
        <v>1297</v>
      </c>
      <c r="D17627">
        <v>127318800441</v>
      </c>
      <c r="E17627">
        <v>1</v>
      </c>
      <c r="F17627">
        <v>0</v>
      </c>
      <c r="G17627">
        <v>0</v>
      </c>
      <c r="H17627">
        <v>35000000000</v>
      </c>
      <c r="I17627">
        <v>340000000</v>
      </c>
      <c r="J17627">
        <v>2.9000000000000001E-2</v>
      </c>
    </row>
    <row r="17628" spans="1:10" customFormat="1" hidden="1" x14ac:dyDescent="0.25">
      <c r="A17628">
        <v>220</v>
      </c>
      <c r="B17628" t="s">
        <v>146</v>
      </c>
      <c r="C17628" t="s">
        <v>147</v>
      </c>
      <c r="D17628">
        <v>157670627</v>
      </c>
      <c r="E17628">
        <v>1</v>
      </c>
      <c r="F17628">
        <v>0</v>
      </c>
      <c r="G17628">
        <v>0</v>
      </c>
      <c r="H17628">
        <v>150000000</v>
      </c>
      <c r="I17628">
        <v>340000000</v>
      </c>
      <c r="J17628">
        <v>0.01</v>
      </c>
    </row>
    <row r="17629" spans="1:10" customFormat="1" hidden="1" x14ac:dyDescent="0.25">
      <c r="A17629">
        <v>220</v>
      </c>
      <c r="B17629" t="s">
        <v>315</v>
      </c>
      <c r="C17629" t="s">
        <v>316</v>
      </c>
      <c r="D17629">
        <v>16681192651105</v>
      </c>
      <c r="E17629">
        <v>458352755</v>
      </c>
      <c r="F17629">
        <v>11836470988</v>
      </c>
      <c r="G17629">
        <v>8</v>
      </c>
      <c r="H17629">
        <v>1250000030000</v>
      </c>
      <c r="I17629">
        <v>340000000</v>
      </c>
      <c r="J17629">
        <v>9.9000000000000008E-3</v>
      </c>
    </row>
    <row r="17630" spans="1:10" customFormat="1" hidden="1" x14ac:dyDescent="0.25">
      <c r="A17630">
        <v>220</v>
      </c>
      <c r="B17630" t="s">
        <v>845</v>
      </c>
      <c r="D17630">
        <v>437621830</v>
      </c>
      <c r="E17630">
        <v>1</v>
      </c>
      <c r="F17630">
        <v>0</v>
      </c>
      <c r="G17630">
        <v>0</v>
      </c>
      <c r="H17630">
        <v>100000000</v>
      </c>
      <c r="I17630">
        <v>345000000</v>
      </c>
      <c r="J17630">
        <v>0.15</v>
      </c>
    </row>
    <row r="17631" spans="1:10" customFormat="1" hidden="1" x14ac:dyDescent="0.25">
      <c r="A17631">
        <v>221</v>
      </c>
      <c r="B17631" t="s">
        <v>146</v>
      </c>
      <c r="C17631" t="s">
        <v>147</v>
      </c>
      <c r="D17631">
        <v>157670627</v>
      </c>
      <c r="E17631">
        <v>1</v>
      </c>
      <c r="F17631">
        <v>0</v>
      </c>
      <c r="G17631">
        <v>0</v>
      </c>
      <c r="H17631">
        <v>150000000</v>
      </c>
      <c r="I17631">
        <v>340000000</v>
      </c>
      <c r="J17631">
        <v>0.01</v>
      </c>
    </row>
    <row r="17632" spans="1:10" customFormat="1" hidden="1" x14ac:dyDescent="0.25">
      <c r="A17632">
        <v>221</v>
      </c>
      <c r="B17632" t="s">
        <v>313</v>
      </c>
      <c r="C17632" t="s">
        <v>314</v>
      </c>
      <c r="D17632">
        <v>4254392829028</v>
      </c>
      <c r="E17632">
        <v>539306908</v>
      </c>
      <c r="F17632">
        <v>943365795</v>
      </c>
      <c r="G17632">
        <v>1</v>
      </c>
      <c r="H17632">
        <v>1000000000000</v>
      </c>
      <c r="I17632">
        <v>500000000</v>
      </c>
      <c r="J17632">
        <v>0.04</v>
      </c>
    </row>
    <row r="17633" spans="1:10" customFormat="1" hidden="1" x14ac:dyDescent="0.25">
      <c r="A17633">
        <v>221</v>
      </c>
      <c r="B17633" t="s">
        <v>2417</v>
      </c>
      <c r="C17633" t="s">
        <v>2418</v>
      </c>
      <c r="D17633">
        <v>234415729087</v>
      </c>
      <c r="E17633">
        <v>1</v>
      </c>
      <c r="F17633">
        <v>0</v>
      </c>
      <c r="G17633">
        <v>0</v>
      </c>
      <c r="H17633">
        <v>5000000000</v>
      </c>
      <c r="I17633">
        <v>340000000</v>
      </c>
      <c r="J17633">
        <v>7.4999999999999997E-3</v>
      </c>
    </row>
    <row r="17634" spans="1:10" customFormat="1" hidden="1" x14ac:dyDescent="0.25">
      <c r="A17634">
        <v>221</v>
      </c>
      <c r="B17634" t="s">
        <v>967</v>
      </c>
      <c r="C17634" t="s">
        <v>968</v>
      </c>
      <c r="D17634">
        <v>470272110848</v>
      </c>
      <c r="E17634">
        <v>1</v>
      </c>
      <c r="F17634">
        <v>0</v>
      </c>
      <c r="G17634">
        <v>0</v>
      </c>
      <c r="H17634">
        <v>22000000000</v>
      </c>
      <c r="I17634">
        <v>340000000</v>
      </c>
      <c r="J17634">
        <v>2E-3</v>
      </c>
    </row>
    <row r="17635" spans="1:10" customFormat="1" hidden="1" x14ac:dyDescent="0.25">
      <c r="A17635">
        <v>221</v>
      </c>
      <c r="B17635" t="s">
        <v>783</v>
      </c>
      <c r="C17635" t="s">
        <v>784</v>
      </c>
      <c r="D17635">
        <v>29791928168641</v>
      </c>
      <c r="E17635">
        <v>777681268</v>
      </c>
      <c r="F17635">
        <v>21446382162</v>
      </c>
      <c r="G17635">
        <v>15</v>
      </c>
      <c r="H17635">
        <v>259903000000</v>
      </c>
      <c r="I17635">
        <v>340000000</v>
      </c>
      <c r="J17635">
        <v>0.02</v>
      </c>
    </row>
    <row r="17636" spans="1:10" customFormat="1" hidden="1" x14ac:dyDescent="0.25">
      <c r="A17636">
        <v>221</v>
      </c>
      <c r="B17636" t="s">
        <v>1133</v>
      </c>
      <c r="C17636" t="s">
        <v>1134</v>
      </c>
      <c r="D17636">
        <v>18354810414</v>
      </c>
      <c r="E17636">
        <v>1</v>
      </c>
      <c r="F17636">
        <v>0</v>
      </c>
      <c r="G17636">
        <v>0</v>
      </c>
      <c r="H17636">
        <v>10000000000</v>
      </c>
      <c r="I17636">
        <v>340000000</v>
      </c>
      <c r="J17636">
        <v>0.03</v>
      </c>
    </row>
    <row r="17637" spans="1:10" customFormat="1" hidden="1" x14ac:dyDescent="0.25">
      <c r="A17637">
        <v>222</v>
      </c>
      <c r="B17637" t="s">
        <v>845</v>
      </c>
      <c r="D17637">
        <v>437621830</v>
      </c>
      <c r="E17637">
        <v>1</v>
      </c>
      <c r="F17637">
        <v>0</v>
      </c>
      <c r="G17637">
        <v>0</v>
      </c>
      <c r="H17637">
        <v>100000000</v>
      </c>
      <c r="I17637">
        <v>345000000</v>
      </c>
      <c r="J17637">
        <v>0.15</v>
      </c>
    </row>
    <row r="17638" spans="1:10" customFormat="1" hidden="1" x14ac:dyDescent="0.25">
      <c r="A17638">
        <v>222</v>
      </c>
      <c r="B17638" t="s">
        <v>686</v>
      </c>
      <c r="D17638">
        <v>46096646397</v>
      </c>
      <c r="E17638">
        <v>1</v>
      </c>
      <c r="F17638">
        <v>0</v>
      </c>
      <c r="G17638">
        <v>0</v>
      </c>
      <c r="H17638">
        <v>45000000000</v>
      </c>
      <c r="I17638">
        <v>340000000</v>
      </c>
      <c r="J17638">
        <v>0.3</v>
      </c>
    </row>
    <row r="17639" spans="1:10" customFormat="1" hidden="1" x14ac:dyDescent="0.25">
      <c r="A17639">
        <v>222</v>
      </c>
      <c r="B17639" t="s">
        <v>967</v>
      </c>
      <c r="C17639" t="s">
        <v>968</v>
      </c>
      <c r="D17639">
        <v>471810284549</v>
      </c>
      <c r="E17639">
        <v>1</v>
      </c>
      <c r="F17639">
        <v>0</v>
      </c>
      <c r="G17639">
        <v>0</v>
      </c>
      <c r="H17639">
        <v>22000000000</v>
      </c>
      <c r="I17639">
        <v>340000000</v>
      </c>
      <c r="J17639">
        <v>2E-3</v>
      </c>
    </row>
    <row r="17640" spans="1:10" customFormat="1" hidden="1" x14ac:dyDescent="0.25">
      <c r="A17640">
        <v>222</v>
      </c>
      <c r="B17640" t="s">
        <v>323</v>
      </c>
      <c r="C17640" t="s">
        <v>324</v>
      </c>
      <c r="D17640">
        <v>875062694170</v>
      </c>
      <c r="E17640">
        <v>348185312</v>
      </c>
      <c r="F17640">
        <v>1083189644</v>
      </c>
      <c r="G17640">
        <v>1</v>
      </c>
      <c r="H17640">
        <v>450000000000</v>
      </c>
      <c r="I17640">
        <v>340000000</v>
      </c>
      <c r="J17640">
        <v>7.4999999999999997E-3</v>
      </c>
    </row>
    <row r="17641" spans="1:10" customFormat="1" hidden="1" x14ac:dyDescent="0.25">
      <c r="A17641">
        <v>211</v>
      </c>
      <c r="B17641" t="s">
        <v>883</v>
      </c>
      <c r="C17641" t="s">
        <v>884</v>
      </c>
      <c r="D17641">
        <v>486336105329</v>
      </c>
      <c r="E17641">
        <v>1</v>
      </c>
      <c r="F17641">
        <v>0</v>
      </c>
      <c r="G17641">
        <v>0</v>
      </c>
      <c r="H17641">
        <v>1000000000</v>
      </c>
      <c r="I17641">
        <v>340000000</v>
      </c>
      <c r="J17641">
        <v>3.5000000000000003E-2</v>
      </c>
    </row>
    <row r="17642" spans="1:10" customFormat="1" hidden="1" x14ac:dyDescent="0.25">
      <c r="A17642">
        <v>211</v>
      </c>
      <c r="B17642" t="s">
        <v>1374</v>
      </c>
      <c r="C17642" t="s">
        <v>1375</v>
      </c>
      <c r="D17642">
        <v>90970728310560</v>
      </c>
      <c r="E17642">
        <v>3832813104</v>
      </c>
      <c r="F17642">
        <v>66363448990</v>
      </c>
      <c r="G17642">
        <v>21</v>
      </c>
      <c r="H17642">
        <v>50000000000</v>
      </c>
      <c r="I17642">
        <v>340000000</v>
      </c>
      <c r="J17642">
        <v>0.05</v>
      </c>
    </row>
    <row r="17643" spans="1:10" customFormat="1" hidden="1" x14ac:dyDescent="0.25">
      <c r="A17643">
        <v>211</v>
      </c>
      <c r="B17643" t="s">
        <v>2244</v>
      </c>
      <c r="C17643" t="s">
        <v>2245</v>
      </c>
      <c r="D17643">
        <v>2549582651503</v>
      </c>
      <c r="E17643">
        <v>1</v>
      </c>
      <c r="F17643">
        <v>0</v>
      </c>
      <c r="G17643">
        <v>0</v>
      </c>
      <c r="H17643">
        <v>375000000000</v>
      </c>
      <c r="I17643">
        <v>500000000</v>
      </c>
      <c r="J17643">
        <v>0</v>
      </c>
    </row>
    <row r="17644" spans="1:10" customFormat="1" hidden="1" x14ac:dyDescent="0.25">
      <c r="A17644">
        <v>212</v>
      </c>
      <c r="B17644" t="s">
        <v>2147</v>
      </c>
      <c r="C17644" t="s">
        <v>2148</v>
      </c>
      <c r="D17644">
        <v>3276749092452</v>
      </c>
      <c r="E17644">
        <v>342184150</v>
      </c>
      <c r="F17644">
        <v>2181966498</v>
      </c>
      <c r="G17644">
        <v>2</v>
      </c>
      <c r="H17644">
        <v>10000000000</v>
      </c>
      <c r="I17644">
        <v>340000000</v>
      </c>
      <c r="J17644">
        <v>1E-3</v>
      </c>
    </row>
    <row r="17645" spans="1:10" customFormat="1" hidden="1" x14ac:dyDescent="0.25">
      <c r="A17645">
        <v>212</v>
      </c>
      <c r="B17645" t="s">
        <v>940</v>
      </c>
      <c r="C17645" t="s">
        <v>941</v>
      </c>
      <c r="D17645">
        <v>303728263424</v>
      </c>
      <c r="E17645">
        <v>1</v>
      </c>
      <c r="F17645">
        <v>0</v>
      </c>
      <c r="G17645">
        <v>0</v>
      </c>
      <c r="H17645">
        <v>100000000000</v>
      </c>
      <c r="I17645">
        <v>340000000</v>
      </c>
      <c r="J17645">
        <v>2.5000000000000001E-2</v>
      </c>
    </row>
    <row r="17646" spans="1:10" customFormat="1" hidden="1" x14ac:dyDescent="0.25">
      <c r="A17646">
        <v>213</v>
      </c>
      <c r="B17646" t="s">
        <v>199</v>
      </c>
      <c r="C17646" t="s">
        <v>200</v>
      </c>
      <c r="D17646">
        <v>261477278580</v>
      </c>
      <c r="E17646">
        <v>1</v>
      </c>
      <c r="F17646">
        <v>0</v>
      </c>
      <c r="G17646">
        <v>0</v>
      </c>
      <c r="H17646">
        <v>1000000000</v>
      </c>
      <c r="I17646">
        <v>345000000</v>
      </c>
      <c r="J17646">
        <v>0.05</v>
      </c>
    </row>
    <row r="17647" spans="1:10" customFormat="1" hidden="1" x14ac:dyDescent="0.25">
      <c r="A17647">
        <v>213</v>
      </c>
      <c r="B17647" t="s">
        <v>181</v>
      </c>
      <c r="C17647" t="s">
        <v>182</v>
      </c>
      <c r="D17647">
        <v>6836536735</v>
      </c>
      <c r="E17647">
        <v>1</v>
      </c>
      <c r="F17647">
        <v>0</v>
      </c>
      <c r="G17647">
        <v>0</v>
      </c>
      <c r="H17647">
        <v>500000000</v>
      </c>
      <c r="I17647">
        <v>340000000</v>
      </c>
      <c r="J17647">
        <v>0.04</v>
      </c>
    </row>
    <row r="17648" spans="1:10" customFormat="1" hidden="1" x14ac:dyDescent="0.25">
      <c r="A17648">
        <v>213</v>
      </c>
      <c r="B17648" t="s">
        <v>2344</v>
      </c>
      <c r="C17648" t="s">
        <v>2345</v>
      </c>
      <c r="D17648">
        <v>1454572499530</v>
      </c>
      <c r="E17648">
        <v>340000000</v>
      </c>
      <c r="F17648">
        <v>5854314008</v>
      </c>
      <c r="G17648">
        <v>3</v>
      </c>
      <c r="H17648">
        <v>61800000000</v>
      </c>
      <c r="I17648">
        <v>340000000</v>
      </c>
      <c r="J17648">
        <v>0</v>
      </c>
    </row>
    <row r="17649" spans="1:10" customFormat="1" hidden="1" x14ac:dyDescent="0.25">
      <c r="A17649">
        <v>214</v>
      </c>
      <c r="B17649" t="s">
        <v>923</v>
      </c>
      <c r="C17649" t="s">
        <v>924</v>
      </c>
      <c r="D17649">
        <v>358945154086</v>
      </c>
      <c r="E17649">
        <v>1</v>
      </c>
      <c r="F17649">
        <v>0</v>
      </c>
      <c r="G17649">
        <v>0</v>
      </c>
      <c r="H17649">
        <v>10000000000</v>
      </c>
      <c r="I17649">
        <v>340000000</v>
      </c>
      <c r="J17649">
        <v>9.4999999999999998E-3</v>
      </c>
    </row>
    <row r="17650" spans="1:10" customFormat="1" hidden="1" x14ac:dyDescent="0.25">
      <c r="A17650">
        <v>214</v>
      </c>
      <c r="B17650" t="s">
        <v>1972</v>
      </c>
      <c r="C17650" t="s">
        <v>1973</v>
      </c>
      <c r="D17650">
        <v>320220411672</v>
      </c>
      <c r="E17650">
        <v>1</v>
      </c>
      <c r="F17650">
        <v>0</v>
      </c>
      <c r="G17650">
        <v>0</v>
      </c>
      <c r="H17650">
        <v>200000000000</v>
      </c>
      <c r="I17650">
        <v>340000000</v>
      </c>
      <c r="J17650">
        <v>0.01</v>
      </c>
    </row>
    <row r="17651" spans="1:10" customFormat="1" hidden="1" x14ac:dyDescent="0.25">
      <c r="A17651">
        <v>216</v>
      </c>
      <c r="B17651" t="s">
        <v>1208</v>
      </c>
      <c r="C17651" t="s">
        <v>1209</v>
      </c>
      <c r="D17651">
        <v>100007457297</v>
      </c>
      <c r="E17651">
        <v>1</v>
      </c>
      <c r="F17651">
        <v>0</v>
      </c>
      <c r="G17651">
        <v>0</v>
      </c>
      <c r="H17651">
        <v>100000000000</v>
      </c>
      <c r="I17651">
        <v>340000000</v>
      </c>
      <c r="J17651">
        <v>2.5000000000000001E-2</v>
      </c>
    </row>
    <row r="17652" spans="1:10" customFormat="1" hidden="1" x14ac:dyDescent="0.25">
      <c r="A17652">
        <v>216</v>
      </c>
      <c r="B17652" t="s">
        <v>2256</v>
      </c>
      <c r="C17652" t="s">
        <v>391</v>
      </c>
      <c r="D17652">
        <v>1514797925152</v>
      </c>
      <c r="E17652">
        <v>1</v>
      </c>
      <c r="F17652">
        <v>0</v>
      </c>
      <c r="G17652">
        <v>0</v>
      </c>
      <c r="H17652">
        <v>200000000000</v>
      </c>
      <c r="I17652">
        <v>340000000</v>
      </c>
      <c r="J17652">
        <v>5.0000000000000001E-3</v>
      </c>
    </row>
    <row r="17653" spans="1:10" customFormat="1" hidden="1" x14ac:dyDescent="0.25">
      <c r="A17653">
        <v>217</v>
      </c>
      <c r="B17653" t="s">
        <v>1354</v>
      </c>
      <c r="C17653" t="s">
        <v>1355</v>
      </c>
      <c r="D17653">
        <v>70651317279</v>
      </c>
      <c r="E17653">
        <v>1</v>
      </c>
      <c r="F17653">
        <v>0</v>
      </c>
      <c r="G17653">
        <v>0</v>
      </c>
      <c r="H17653">
        <v>1000000000</v>
      </c>
      <c r="I17653">
        <v>340000000</v>
      </c>
      <c r="J17653">
        <v>0.02</v>
      </c>
    </row>
    <row r="17654" spans="1:10" customFormat="1" hidden="1" x14ac:dyDescent="0.25">
      <c r="A17654">
        <v>217</v>
      </c>
      <c r="B17654" t="s">
        <v>1585</v>
      </c>
      <c r="C17654" t="s">
        <v>1586</v>
      </c>
      <c r="D17654">
        <v>321693218722</v>
      </c>
      <c r="E17654">
        <v>1</v>
      </c>
      <c r="F17654">
        <v>0</v>
      </c>
      <c r="G17654">
        <v>0</v>
      </c>
      <c r="H17654">
        <v>100000000000</v>
      </c>
      <c r="I17654">
        <v>340000000</v>
      </c>
      <c r="J17654">
        <v>4.4999999999999998E-2</v>
      </c>
    </row>
    <row r="17655" spans="1:10" customFormat="1" hidden="1" x14ac:dyDescent="0.25">
      <c r="A17655">
        <v>217</v>
      </c>
      <c r="B17655" t="s">
        <v>1966</v>
      </c>
      <c r="C17655" t="s">
        <v>1967</v>
      </c>
      <c r="D17655">
        <v>47774423</v>
      </c>
      <c r="E17655">
        <v>1</v>
      </c>
      <c r="F17655">
        <v>0</v>
      </c>
      <c r="G17655">
        <v>0</v>
      </c>
      <c r="H17655">
        <v>0</v>
      </c>
      <c r="I17655">
        <v>340000000</v>
      </c>
      <c r="J17655">
        <v>1.4999999999999999E-2</v>
      </c>
    </row>
    <row r="17656" spans="1:10" customFormat="1" hidden="1" x14ac:dyDescent="0.25">
      <c r="A17656">
        <v>218</v>
      </c>
      <c r="B17656" t="s">
        <v>2129</v>
      </c>
      <c r="C17656" t="s">
        <v>2130</v>
      </c>
      <c r="D17656">
        <v>12147078966457</v>
      </c>
      <c r="E17656">
        <v>340000000</v>
      </c>
      <c r="F17656">
        <v>9570190835</v>
      </c>
      <c r="G17656">
        <v>6</v>
      </c>
      <c r="H17656">
        <v>301000000000</v>
      </c>
      <c r="I17656">
        <v>340000000</v>
      </c>
      <c r="J17656">
        <v>0</v>
      </c>
    </row>
    <row r="17657" spans="1:10" customFormat="1" hidden="1" x14ac:dyDescent="0.25">
      <c r="A17657">
        <v>218</v>
      </c>
      <c r="B17657" t="s">
        <v>2252</v>
      </c>
      <c r="C17657" t="s">
        <v>2253</v>
      </c>
      <c r="D17657">
        <v>1703957784155</v>
      </c>
      <c r="E17657">
        <v>1</v>
      </c>
      <c r="F17657">
        <v>0</v>
      </c>
      <c r="G17657">
        <v>0</v>
      </c>
      <c r="H17657">
        <v>200000000000</v>
      </c>
      <c r="I17657">
        <v>340000000</v>
      </c>
      <c r="J17657">
        <v>0.01</v>
      </c>
    </row>
    <row r="17658" spans="1:10" customFormat="1" hidden="1" x14ac:dyDescent="0.25">
      <c r="A17658">
        <v>218</v>
      </c>
      <c r="B17658" t="s">
        <v>1135</v>
      </c>
      <c r="C17658" t="s">
        <v>1136</v>
      </c>
      <c r="D17658">
        <v>60784662516</v>
      </c>
      <c r="E17658">
        <v>1</v>
      </c>
      <c r="F17658">
        <v>0</v>
      </c>
      <c r="G17658">
        <v>0</v>
      </c>
      <c r="H17658">
        <v>500000000</v>
      </c>
      <c r="I17658">
        <v>340000000</v>
      </c>
      <c r="J17658">
        <v>1.7999999999999999E-2</v>
      </c>
    </row>
    <row r="17659" spans="1:10" customFormat="1" hidden="1" x14ac:dyDescent="0.25">
      <c r="A17659">
        <v>218</v>
      </c>
      <c r="B17659" t="s">
        <v>1095</v>
      </c>
      <c r="C17659" t="s">
        <v>1096</v>
      </c>
      <c r="D17659">
        <v>2608527507779</v>
      </c>
      <c r="E17659">
        <v>492937735</v>
      </c>
      <c r="F17659">
        <v>2810816978</v>
      </c>
      <c r="G17659">
        <v>2</v>
      </c>
      <c r="H17659">
        <v>446000000000</v>
      </c>
      <c r="I17659">
        <v>345000000</v>
      </c>
      <c r="J17659">
        <v>0.05</v>
      </c>
    </row>
    <row r="17660" spans="1:10" customFormat="1" hidden="1" x14ac:dyDescent="0.25">
      <c r="A17660">
        <v>218</v>
      </c>
      <c r="B17660" t="s">
        <v>1374</v>
      </c>
      <c r="C17660" t="s">
        <v>1375</v>
      </c>
      <c r="D17660">
        <v>114964593292023</v>
      </c>
      <c r="E17660">
        <v>4781049777</v>
      </c>
      <c r="F17660">
        <v>84379945779</v>
      </c>
      <c r="G17660">
        <v>54</v>
      </c>
      <c r="H17660">
        <v>50000000000</v>
      </c>
      <c r="I17660">
        <v>340000000</v>
      </c>
      <c r="J17660">
        <v>0.05</v>
      </c>
    </row>
    <row r="17661" spans="1:10" customFormat="1" hidden="1" x14ac:dyDescent="0.25">
      <c r="A17661">
        <v>219</v>
      </c>
      <c r="B17661" t="s">
        <v>923</v>
      </c>
      <c r="C17661" t="s">
        <v>924</v>
      </c>
      <c r="D17661">
        <v>7694437747</v>
      </c>
      <c r="E17661">
        <v>1</v>
      </c>
      <c r="F17661">
        <v>0</v>
      </c>
      <c r="G17661">
        <v>0</v>
      </c>
      <c r="H17661">
        <v>1000000000</v>
      </c>
      <c r="I17661">
        <v>340000000</v>
      </c>
      <c r="J17661">
        <v>0</v>
      </c>
    </row>
    <row r="17662" spans="1:10" customFormat="1" hidden="1" x14ac:dyDescent="0.25">
      <c r="A17662">
        <v>219</v>
      </c>
      <c r="B17662" t="s">
        <v>1767</v>
      </c>
      <c r="C17662" t="s">
        <v>1768</v>
      </c>
      <c r="D17662">
        <v>21069997015</v>
      </c>
      <c r="E17662">
        <v>1</v>
      </c>
      <c r="F17662">
        <v>0</v>
      </c>
      <c r="G17662">
        <v>0</v>
      </c>
      <c r="H17662">
        <v>400000000</v>
      </c>
      <c r="I17662">
        <v>340000000</v>
      </c>
      <c r="J17662">
        <v>0</v>
      </c>
    </row>
    <row r="17663" spans="1:10" customFormat="1" hidden="1" x14ac:dyDescent="0.25">
      <c r="A17663">
        <v>219</v>
      </c>
      <c r="B17663" t="s">
        <v>2252</v>
      </c>
      <c r="C17663" t="s">
        <v>2253</v>
      </c>
      <c r="D17663">
        <v>1705764401308</v>
      </c>
      <c r="E17663">
        <v>352806092</v>
      </c>
      <c r="F17663">
        <v>1267803152</v>
      </c>
      <c r="G17663">
        <v>1</v>
      </c>
      <c r="H17663">
        <v>200000000000</v>
      </c>
      <c r="I17663">
        <v>340000000</v>
      </c>
      <c r="J17663">
        <v>0.01</v>
      </c>
    </row>
    <row r="17664" spans="1:10" customFormat="1" hidden="1" x14ac:dyDescent="0.25">
      <c r="A17664">
        <v>219</v>
      </c>
      <c r="B17664" t="s">
        <v>443</v>
      </c>
      <c r="C17664" t="s">
        <v>444</v>
      </c>
      <c r="D17664">
        <v>192446573462</v>
      </c>
      <c r="E17664">
        <v>1</v>
      </c>
      <c r="F17664">
        <v>0</v>
      </c>
      <c r="G17664">
        <v>0</v>
      </c>
      <c r="H17664">
        <v>1000000000</v>
      </c>
      <c r="I17664">
        <v>340000000</v>
      </c>
      <c r="J17664">
        <v>2.5000000000000001E-2</v>
      </c>
    </row>
    <row r="17665" spans="1:13" hidden="1" x14ac:dyDescent="0.25">
      <c r="A17665">
        <v>220</v>
      </c>
      <c r="B17665" t="s">
        <v>343</v>
      </c>
      <c r="C17665" t="s">
        <v>344</v>
      </c>
      <c r="D17665">
        <v>608289197352</v>
      </c>
      <c r="E17665">
        <v>1</v>
      </c>
      <c r="F17665">
        <v>0</v>
      </c>
      <c r="G17665">
        <v>0</v>
      </c>
      <c r="H17665">
        <v>290000000000</v>
      </c>
      <c r="I17665">
        <v>340000000</v>
      </c>
      <c r="J17665">
        <v>0.03</v>
      </c>
      <c r="M17665"/>
    </row>
    <row r="17666" spans="1:13" hidden="1" x14ac:dyDescent="0.25">
      <c r="A17666">
        <v>220</v>
      </c>
      <c r="B17666" t="s">
        <v>1779</v>
      </c>
      <c r="C17666" t="s">
        <v>1780</v>
      </c>
      <c r="D17666">
        <v>305623605857</v>
      </c>
      <c r="E17666">
        <v>1</v>
      </c>
      <c r="F17666">
        <v>0</v>
      </c>
      <c r="G17666">
        <v>0</v>
      </c>
      <c r="H17666">
        <v>45400000000</v>
      </c>
      <c r="I17666">
        <v>340000000</v>
      </c>
      <c r="J17666">
        <v>0</v>
      </c>
      <c r="M17666"/>
    </row>
    <row r="17667" spans="1:13" hidden="1" x14ac:dyDescent="0.25">
      <c r="A17667">
        <v>220</v>
      </c>
      <c r="B17667" t="s">
        <v>2063</v>
      </c>
      <c r="C17667" t="s">
        <v>2064</v>
      </c>
      <c r="D17667">
        <v>15649365026</v>
      </c>
      <c r="E17667">
        <v>1</v>
      </c>
      <c r="F17667">
        <v>0</v>
      </c>
      <c r="G17667">
        <v>0</v>
      </c>
      <c r="H17667">
        <v>2000000000</v>
      </c>
      <c r="I17667">
        <v>340000000</v>
      </c>
      <c r="J17667">
        <v>0.01</v>
      </c>
      <c r="M17667"/>
    </row>
    <row r="17668" spans="1:13" hidden="1" x14ac:dyDescent="0.25">
      <c r="A17668">
        <v>220</v>
      </c>
      <c r="B17668" t="s">
        <v>2504</v>
      </c>
      <c r="C17668" t="s">
        <v>2505</v>
      </c>
      <c r="D17668">
        <v>147300204612076</v>
      </c>
      <c r="E17668">
        <v>1334073334</v>
      </c>
      <c r="F17668">
        <v>98413260087</v>
      </c>
      <c r="G17668">
        <v>65</v>
      </c>
      <c r="H17668">
        <v>111000000000</v>
      </c>
      <c r="I17668">
        <v>340000000</v>
      </c>
      <c r="J17668">
        <v>0.01</v>
      </c>
      <c r="M17668"/>
    </row>
    <row r="17669" spans="1:13" hidden="1" x14ac:dyDescent="0.25">
      <c r="A17669">
        <v>221</v>
      </c>
      <c r="B17669" t="s">
        <v>2129</v>
      </c>
      <c r="C17669" t="s">
        <v>2130</v>
      </c>
      <c r="D17669">
        <v>12860441500681</v>
      </c>
      <c r="E17669">
        <v>340000000</v>
      </c>
      <c r="F17669">
        <v>11513442350</v>
      </c>
      <c r="G17669">
        <v>8</v>
      </c>
      <c r="H17669">
        <v>301000000000</v>
      </c>
      <c r="I17669">
        <v>340000000</v>
      </c>
      <c r="J17669">
        <v>0</v>
      </c>
      <c r="M17669"/>
    </row>
    <row r="17670" spans="1:13" hidden="1" x14ac:dyDescent="0.25">
      <c r="A17670">
        <v>221</v>
      </c>
      <c r="B17670" t="s">
        <v>2374</v>
      </c>
      <c r="C17670" t="s">
        <v>2375</v>
      </c>
      <c r="D17670">
        <v>72669337248</v>
      </c>
      <c r="E17670">
        <v>1</v>
      </c>
      <c r="F17670">
        <v>0</v>
      </c>
      <c r="G17670">
        <v>0</v>
      </c>
      <c r="H17670">
        <v>10000000000</v>
      </c>
      <c r="I17670">
        <v>340000000</v>
      </c>
      <c r="J17670">
        <v>0.04</v>
      </c>
      <c r="M17670"/>
    </row>
    <row r="17671" spans="1:13" hidden="1" x14ac:dyDescent="0.25">
      <c r="A17671">
        <v>221</v>
      </c>
      <c r="B17671" t="s">
        <v>940</v>
      </c>
      <c r="C17671" t="s">
        <v>941</v>
      </c>
      <c r="D17671">
        <v>161842452842</v>
      </c>
      <c r="E17671">
        <v>368528637</v>
      </c>
      <c r="F17671">
        <v>1112616845</v>
      </c>
      <c r="G17671">
        <v>1</v>
      </c>
      <c r="H17671">
        <v>100000000000</v>
      </c>
      <c r="I17671">
        <v>340000000</v>
      </c>
      <c r="J17671">
        <v>2.5000000000000001E-2</v>
      </c>
      <c r="M17671"/>
    </row>
    <row r="17672" spans="1:13" hidden="1" x14ac:dyDescent="0.25">
      <c r="A17672">
        <v>222</v>
      </c>
      <c r="B17672" t="s">
        <v>343</v>
      </c>
      <c r="C17672" t="s">
        <v>344</v>
      </c>
      <c r="D17672">
        <v>653608205027</v>
      </c>
      <c r="E17672">
        <v>1</v>
      </c>
      <c r="F17672">
        <v>0</v>
      </c>
      <c r="G17672">
        <v>0</v>
      </c>
      <c r="H17672">
        <v>290000000000</v>
      </c>
      <c r="I17672">
        <v>340000000</v>
      </c>
      <c r="J17672">
        <v>0.03</v>
      </c>
      <c r="M17672"/>
    </row>
    <row r="17673" spans="1:13" hidden="1" x14ac:dyDescent="0.25">
      <c r="A17673">
        <v>222</v>
      </c>
      <c r="B17673" t="s">
        <v>2129</v>
      </c>
      <c r="C17673" t="s">
        <v>2130</v>
      </c>
      <c r="D17673">
        <v>12817881045191</v>
      </c>
      <c r="E17673">
        <v>340000000</v>
      </c>
      <c r="F17673">
        <v>9680680629</v>
      </c>
      <c r="G17673">
        <v>7</v>
      </c>
      <c r="H17673">
        <v>301000000000</v>
      </c>
      <c r="I17673">
        <v>340000000</v>
      </c>
      <c r="J17673">
        <v>0</v>
      </c>
      <c r="M17673"/>
    </row>
    <row r="17674" spans="1:13" hidden="1" x14ac:dyDescent="0.25">
      <c r="A17674">
        <v>222</v>
      </c>
      <c r="B17674" t="s">
        <v>940</v>
      </c>
      <c r="C17674" t="s">
        <v>941</v>
      </c>
      <c r="D17674">
        <v>166518196593</v>
      </c>
      <c r="E17674">
        <v>1</v>
      </c>
      <c r="F17674">
        <v>0</v>
      </c>
      <c r="G17674">
        <v>0</v>
      </c>
      <c r="H17674">
        <v>100000000000</v>
      </c>
      <c r="I17674">
        <v>340000000</v>
      </c>
      <c r="J17674">
        <v>2.5000000000000001E-2</v>
      </c>
      <c r="M17674"/>
    </row>
    <row r="17675" spans="1:13" hidden="1" x14ac:dyDescent="0.25">
      <c r="A17675">
        <v>222</v>
      </c>
      <c r="B17675" t="s">
        <v>1288</v>
      </c>
      <c r="C17675" t="s">
        <v>1289</v>
      </c>
      <c r="D17675">
        <v>98290941234</v>
      </c>
      <c r="E17675">
        <v>1</v>
      </c>
      <c r="F17675">
        <v>0</v>
      </c>
      <c r="G17675">
        <v>0</v>
      </c>
      <c r="H17675">
        <v>75000000000</v>
      </c>
      <c r="I17675">
        <v>340000000</v>
      </c>
      <c r="J17675">
        <v>0.01</v>
      </c>
      <c r="M17675"/>
    </row>
    <row r="17676" spans="1:13" hidden="1" x14ac:dyDescent="0.25">
      <c r="A17676">
        <v>223</v>
      </c>
      <c r="B17676" t="s">
        <v>1218</v>
      </c>
      <c r="C17676" t="s">
        <v>1219</v>
      </c>
      <c r="D17676">
        <v>1553719327</v>
      </c>
      <c r="E17676">
        <v>1</v>
      </c>
      <c r="F17676">
        <v>0</v>
      </c>
      <c r="G17676">
        <v>0</v>
      </c>
      <c r="H17676">
        <v>1050000000</v>
      </c>
      <c r="I17676">
        <v>340000000</v>
      </c>
      <c r="J17676">
        <v>0.04</v>
      </c>
      <c r="M17676"/>
    </row>
    <row r="17677" spans="1:13" hidden="1" x14ac:dyDescent="0.25">
      <c r="A17677">
        <v>223</v>
      </c>
      <c r="B17677" t="s">
        <v>1288</v>
      </c>
      <c r="C17677" t="s">
        <v>1289</v>
      </c>
      <c r="D17677">
        <v>90202015437</v>
      </c>
      <c r="E17677">
        <v>1</v>
      </c>
      <c r="F17677">
        <v>0</v>
      </c>
      <c r="G17677">
        <v>0</v>
      </c>
      <c r="H17677">
        <v>75000000000</v>
      </c>
      <c r="I17677">
        <v>340000000</v>
      </c>
      <c r="J17677">
        <v>0.01</v>
      </c>
      <c r="M17677"/>
    </row>
    <row r="17678" spans="1:13" hidden="1" x14ac:dyDescent="0.25">
      <c r="A17678">
        <v>223</v>
      </c>
      <c r="B17678" t="s">
        <v>1374</v>
      </c>
      <c r="C17678" t="s">
        <v>1375</v>
      </c>
      <c r="D17678">
        <v>99662667415597</v>
      </c>
      <c r="E17678">
        <v>3730696198</v>
      </c>
      <c r="F17678">
        <v>64423227779</v>
      </c>
      <c r="G17678">
        <v>49</v>
      </c>
      <c r="H17678">
        <v>50000000000</v>
      </c>
      <c r="I17678">
        <v>340000000</v>
      </c>
      <c r="J17678">
        <v>0.05</v>
      </c>
      <c r="M17678"/>
    </row>
    <row r="17679" spans="1:13" hidden="1" x14ac:dyDescent="0.25">
      <c r="A17679">
        <v>223</v>
      </c>
      <c r="B17679" t="s">
        <v>1185</v>
      </c>
      <c r="C17679" t="s">
        <v>1186</v>
      </c>
      <c r="D17679">
        <v>11736622159658</v>
      </c>
      <c r="E17679">
        <v>406390272</v>
      </c>
      <c r="F17679">
        <v>6572636985</v>
      </c>
      <c r="G17679">
        <v>5</v>
      </c>
      <c r="H17679">
        <v>3600000000000</v>
      </c>
      <c r="I17679">
        <v>340000000</v>
      </c>
      <c r="J17679">
        <v>0.01</v>
      </c>
      <c r="M17679"/>
    </row>
    <row r="17680" spans="1:13" x14ac:dyDescent="0.25">
      <c r="A17680">
        <v>224</v>
      </c>
      <c r="B17680" t="s">
        <v>2800</v>
      </c>
      <c r="C17680" t="s">
        <v>2801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 s="127">
        <v>0</v>
      </c>
    </row>
    <row r="17681" spans="1:13" x14ac:dyDescent="0.25">
      <c r="A17681">
        <v>224</v>
      </c>
      <c r="B17681" t="s">
        <v>2802</v>
      </c>
      <c r="C17681" t="s">
        <v>2803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 s="127">
        <v>0</v>
      </c>
    </row>
    <row r="17682" spans="1:13" x14ac:dyDescent="0.25">
      <c r="A17682">
        <v>224</v>
      </c>
      <c r="B17682" s="161" t="s">
        <v>373</v>
      </c>
      <c r="C17682" t="s">
        <v>374</v>
      </c>
      <c r="D17682">
        <v>27920385687</v>
      </c>
      <c r="E17682">
        <v>0</v>
      </c>
      <c r="F17682">
        <v>0</v>
      </c>
      <c r="G17682">
        <v>0</v>
      </c>
      <c r="H17682">
        <v>0</v>
      </c>
      <c r="I17682">
        <v>340000000</v>
      </c>
      <c r="J17682" s="127">
        <v>0.01</v>
      </c>
    </row>
    <row r="17683" spans="1:13" hidden="1" x14ac:dyDescent="0.25">
      <c r="A17683">
        <v>222</v>
      </c>
      <c r="B17683" t="s">
        <v>2485</v>
      </c>
      <c r="D17683">
        <v>0</v>
      </c>
      <c r="E17683">
        <v>0</v>
      </c>
      <c r="F17683">
        <v>0</v>
      </c>
      <c r="G17683">
        <v>0</v>
      </c>
      <c r="H17683">
        <v>100000000</v>
      </c>
      <c r="I17683">
        <v>345000000</v>
      </c>
      <c r="J17683">
        <v>0.05</v>
      </c>
      <c r="M17683"/>
    </row>
    <row r="17684" spans="1:13" hidden="1" x14ac:dyDescent="0.25">
      <c r="A17684">
        <v>211</v>
      </c>
      <c r="B17684" t="s">
        <v>183</v>
      </c>
      <c r="C17684" t="s">
        <v>184</v>
      </c>
      <c r="D17684">
        <v>146154573380194</v>
      </c>
      <c r="E17684">
        <v>5981385720</v>
      </c>
      <c r="F17684">
        <v>107186328681</v>
      </c>
      <c r="G17684">
        <v>36</v>
      </c>
      <c r="H17684">
        <v>2500000000000</v>
      </c>
      <c r="I17684">
        <v>340000000</v>
      </c>
      <c r="J17684">
        <v>0.05</v>
      </c>
      <c r="M17684"/>
    </row>
    <row r="17685" spans="1:13" hidden="1" x14ac:dyDescent="0.25">
      <c r="A17685">
        <v>211</v>
      </c>
      <c r="B17685" t="s">
        <v>1749</v>
      </c>
      <c r="C17685" t="s">
        <v>182</v>
      </c>
      <c r="D17685">
        <v>60604214718</v>
      </c>
      <c r="E17685">
        <v>1</v>
      </c>
      <c r="F17685">
        <v>0</v>
      </c>
      <c r="G17685">
        <v>0</v>
      </c>
      <c r="H17685">
        <v>20000000000</v>
      </c>
      <c r="I17685">
        <v>340000000</v>
      </c>
      <c r="J17685">
        <v>7.0000000000000001E-3</v>
      </c>
      <c r="M17685"/>
    </row>
    <row r="17686" spans="1:13" hidden="1" x14ac:dyDescent="0.25">
      <c r="A17686">
        <v>211</v>
      </c>
      <c r="B17686" t="s">
        <v>1054</v>
      </c>
      <c r="D17686">
        <v>3094087</v>
      </c>
      <c r="E17686">
        <v>1</v>
      </c>
      <c r="F17686">
        <v>0</v>
      </c>
      <c r="G17686">
        <v>0</v>
      </c>
      <c r="H17686">
        <v>10000000000</v>
      </c>
      <c r="I17686">
        <v>340000000</v>
      </c>
      <c r="J17686">
        <v>0.02</v>
      </c>
      <c r="M17686"/>
    </row>
    <row r="17687" spans="1:13" hidden="1" x14ac:dyDescent="0.25">
      <c r="A17687">
        <v>211</v>
      </c>
      <c r="B17687" t="s">
        <v>2212</v>
      </c>
      <c r="C17687" t="s">
        <v>2213</v>
      </c>
      <c r="D17687">
        <v>1440792579013</v>
      </c>
      <c r="E17687">
        <v>1</v>
      </c>
      <c r="F17687">
        <v>0</v>
      </c>
      <c r="G17687">
        <v>0</v>
      </c>
      <c r="H17687">
        <v>80000000000</v>
      </c>
      <c r="I17687">
        <v>340000000</v>
      </c>
      <c r="J17687">
        <v>0.02</v>
      </c>
      <c r="M17687"/>
    </row>
    <row r="17688" spans="1:13" hidden="1" x14ac:dyDescent="0.25">
      <c r="A17688">
        <v>211</v>
      </c>
      <c r="B17688" t="s">
        <v>1561</v>
      </c>
      <c r="C17688" t="s">
        <v>1562</v>
      </c>
      <c r="D17688">
        <v>344720812721</v>
      </c>
      <c r="E17688">
        <v>1</v>
      </c>
      <c r="F17688">
        <v>0</v>
      </c>
      <c r="G17688">
        <v>0</v>
      </c>
      <c r="H17688">
        <v>1400000000</v>
      </c>
      <c r="I17688">
        <v>340000000</v>
      </c>
      <c r="J17688">
        <v>0.1</v>
      </c>
      <c r="M17688"/>
    </row>
    <row r="17689" spans="1:13" hidden="1" x14ac:dyDescent="0.25">
      <c r="A17689">
        <v>212</v>
      </c>
      <c r="B17689" t="s">
        <v>944</v>
      </c>
      <c r="C17689" t="s">
        <v>945</v>
      </c>
      <c r="D17689">
        <v>73748114017544</v>
      </c>
      <c r="E17689">
        <v>3163649360</v>
      </c>
      <c r="F17689">
        <v>53649337847</v>
      </c>
      <c r="G17689">
        <v>26</v>
      </c>
      <c r="H17689">
        <v>50000000000</v>
      </c>
      <c r="I17689">
        <v>340000000</v>
      </c>
      <c r="J17689">
        <v>0.05</v>
      </c>
      <c r="M17689"/>
    </row>
    <row r="17690" spans="1:13" hidden="1" x14ac:dyDescent="0.25">
      <c r="A17690">
        <v>213</v>
      </c>
      <c r="B17690" t="s">
        <v>1703</v>
      </c>
      <c r="C17690" t="s">
        <v>1704</v>
      </c>
      <c r="D17690">
        <v>25046234444730</v>
      </c>
      <c r="E17690">
        <v>1339754568</v>
      </c>
      <c r="F17690">
        <v>27564661662</v>
      </c>
      <c r="G17690">
        <v>14</v>
      </c>
      <c r="H17690">
        <v>1000000000</v>
      </c>
      <c r="I17690">
        <v>340000000</v>
      </c>
      <c r="J17690">
        <v>3.5000000000000003E-2</v>
      </c>
      <c r="M17690"/>
    </row>
    <row r="17691" spans="1:13" hidden="1" x14ac:dyDescent="0.25">
      <c r="A17691">
        <v>213</v>
      </c>
      <c r="B17691" t="s">
        <v>2390</v>
      </c>
      <c r="C17691" t="s">
        <v>2391</v>
      </c>
      <c r="D17691">
        <v>2527324784648</v>
      </c>
      <c r="E17691">
        <v>340000000</v>
      </c>
      <c r="F17691">
        <v>5853882093</v>
      </c>
      <c r="G17691">
        <v>3</v>
      </c>
      <c r="H17691">
        <v>10000000000</v>
      </c>
      <c r="I17691">
        <v>340000000</v>
      </c>
      <c r="J17691">
        <v>0</v>
      </c>
      <c r="M17691"/>
    </row>
    <row r="17692" spans="1:13" hidden="1" x14ac:dyDescent="0.25">
      <c r="A17692">
        <v>214</v>
      </c>
      <c r="B17692" t="s">
        <v>2536</v>
      </c>
      <c r="C17692" t="s">
        <v>2537</v>
      </c>
      <c r="D17692">
        <v>357400704566</v>
      </c>
      <c r="E17692">
        <v>1</v>
      </c>
      <c r="F17692">
        <v>0</v>
      </c>
      <c r="G17692">
        <v>0</v>
      </c>
      <c r="H17692">
        <v>141500000000</v>
      </c>
      <c r="I17692">
        <v>340000000</v>
      </c>
      <c r="J17692">
        <v>0.03</v>
      </c>
      <c r="M17692"/>
    </row>
    <row r="17693" spans="1:13" hidden="1" x14ac:dyDescent="0.25">
      <c r="A17693">
        <v>215</v>
      </c>
      <c r="B17693" t="s">
        <v>2039</v>
      </c>
      <c r="C17693" t="s">
        <v>2040</v>
      </c>
      <c r="D17693">
        <v>4300427817</v>
      </c>
      <c r="E17693">
        <v>1</v>
      </c>
      <c r="F17693">
        <v>0</v>
      </c>
      <c r="G17693">
        <v>0</v>
      </c>
      <c r="H17693">
        <v>1000000000</v>
      </c>
      <c r="I17693">
        <v>340000000</v>
      </c>
      <c r="J17693">
        <v>0.01</v>
      </c>
      <c r="M17693"/>
    </row>
    <row r="17694" spans="1:13" hidden="1" x14ac:dyDescent="0.25">
      <c r="A17694">
        <v>216</v>
      </c>
      <c r="B17694" t="s">
        <v>183</v>
      </c>
      <c r="C17694" t="s">
        <v>184</v>
      </c>
      <c r="D17694">
        <v>192544551403829</v>
      </c>
      <c r="E17694">
        <v>8632524935</v>
      </c>
      <c r="F17694">
        <v>157557973776</v>
      </c>
      <c r="G17694">
        <v>91</v>
      </c>
      <c r="H17694">
        <v>2500000000000</v>
      </c>
      <c r="I17694">
        <v>340000000</v>
      </c>
      <c r="J17694">
        <v>0.05</v>
      </c>
      <c r="M17694"/>
    </row>
    <row r="17695" spans="1:13" hidden="1" x14ac:dyDescent="0.25">
      <c r="A17695">
        <v>216</v>
      </c>
      <c r="B17695" t="s">
        <v>2212</v>
      </c>
      <c r="C17695" t="s">
        <v>2213</v>
      </c>
      <c r="D17695">
        <v>170179437856</v>
      </c>
      <c r="E17695">
        <v>1</v>
      </c>
      <c r="F17695">
        <v>0</v>
      </c>
      <c r="G17695">
        <v>0</v>
      </c>
      <c r="H17695">
        <v>80000000000</v>
      </c>
      <c r="I17695">
        <v>340000000</v>
      </c>
      <c r="J17695">
        <v>0.02</v>
      </c>
      <c r="M17695"/>
    </row>
    <row r="17696" spans="1:13" hidden="1" x14ac:dyDescent="0.25">
      <c r="A17696">
        <v>217</v>
      </c>
      <c r="B17696" t="s">
        <v>1640</v>
      </c>
      <c r="C17696" t="s">
        <v>1641</v>
      </c>
      <c r="D17696">
        <v>22579477560118</v>
      </c>
      <c r="E17696">
        <v>340000000</v>
      </c>
      <c r="F17696">
        <v>17069628301</v>
      </c>
      <c r="G17696">
        <v>10</v>
      </c>
      <c r="H17696">
        <v>487214132358</v>
      </c>
      <c r="I17696">
        <v>340000000</v>
      </c>
      <c r="J17696">
        <v>0</v>
      </c>
      <c r="M17696"/>
    </row>
    <row r="17697" spans="1:10" customFormat="1" hidden="1" x14ac:dyDescent="0.25">
      <c r="A17697">
        <v>217</v>
      </c>
      <c r="B17697" t="s">
        <v>858</v>
      </c>
      <c r="C17697" t="s">
        <v>859</v>
      </c>
      <c r="D17697">
        <v>90133185321</v>
      </c>
      <c r="E17697">
        <v>1</v>
      </c>
      <c r="F17697">
        <v>0</v>
      </c>
      <c r="G17697">
        <v>0</v>
      </c>
      <c r="H17697">
        <v>777000000</v>
      </c>
      <c r="I17697">
        <v>340000000</v>
      </c>
      <c r="J17697">
        <v>0.03</v>
      </c>
    </row>
    <row r="17698" spans="1:10" customFormat="1" hidden="1" x14ac:dyDescent="0.25">
      <c r="A17698">
        <v>217</v>
      </c>
      <c r="B17698" t="s">
        <v>2441</v>
      </c>
      <c r="C17698" t="s">
        <v>2442</v>
      </c>
      <c r="D17698">
        <v>110316560242476</v>
      </c>
      <c r="E17698">
        <v>18365795303</v>
      </c>
      <c r="F17698">
        <v>72103181213</v>
      </c>
      <c r="G17698">
        <v>52</v>
      </c>
      <c r="H17698">
        <v>0</v>
      </c>
      <c r="I17698">
        <v>340000000</v>
      </c>
      <c r="J17698">
        <v>0.2</v>
      </c>
    </row>
    <row r="17699" spans="1:10" customFormat="1" hidden="1" x14ac:dyDescent="0.25">
      <c r="A17699">
        <v>217</v>
      </c>
      <c r="B17699" t="s">
        <v>2443</v>
      </c>
      <c r="C17699" t="s">
        <v>2444</v>
      </c>
      <c r="D17699">
        <v>33130649316434</v>
      </c>
      <c r="E17699">
        <v>1158895962</v>
      </c>
      <c r="F17699">
        <v>16241436586</v>
      </c>
      <c r="G17699">
        <v>10</v>
      </c>
      <c r="H17699">
        <v>100000000000</v>
      </c>
      <c r="I17699">
        <v>340000000</v>
      </c>
      <c r="J17699">
        <v>4.8000000000000001E-2</v>
      </c>
    </row>
    <row r="17700" spans="1:10" customFormat="1" hidden="1" x14ac:dyDescent="0.25">
      <c r="A17700">
        <v>218</v>
      </c>
      <c r="B17700" t="s">
        <v>1902</v>
      </c>
      <c r="C17700" t="s">
        <v>1903</v>
      </c>
      <c r="D17700">
        <v>5765475404811</v>
      </c>
      <c r="E17700">
        <v>340000000</v>
      </c>
      <c r="F17700">
        <v>6264145025</v>
      </c>
      <c r="G17700">
        <v>4</v>
      </c>
      <c r="H17700">
        <v>10000000000</v>
      </c>
      <c r="I17700">
        <v>340000000</v>
      </c>
      <c r="J17700">
        <v>0</v>
      </c>
    </row>
    <row r="17701" spans="1:10" customFormat="1" hidden="1" x14ac:dyDescent="0.25">
      <c r="A17701">
        <v>218</v>
      </c>
      <c r="B17701" t="s">
        <v>1640</v>
      </c>
      <c r="C17701" t="s">
        <v>1641</v>
      </c>
      <c r="D17701">
        <v>22679336971453</v>
      </c>
      <c r="E17701">
        <v>340000000</v>
      </c>
      <c r="F17701">
        <v>17833400269</v>
      </c>
      <c r="G17701">
        <v>11</v>
      </c>
      <c r="H17701">
        <v>487214132358</v>
      </c>
      <c r="I17701">
        <v>340000000</v>
      </c>
      <c r="J17701">
        <v>0</v>
      </c>
    </row>
    <row r="17702" spans="1:10" customFormat="1" hidden="1" x14ac:dyDescent="0.25">
      <c r="A17702">
        <v>218</v>
      </c>
      <c r="B17702" t="s">
        <v>1147</v>
      </c>
      <c r="C17702" t="s">
        <v>1148</v>
      </c>
      <c r="D17702">
        <v>1269498876490</v>
      </c>
      <c r="E17702">
        <v>340000000</v>
      </c>
      <c r="F17702">
        <v>1311036113</v>
      </c>
      <c r="G17702">
        <v>1</v>
      </c>
      <c r="H17702">
        <v>10000000000</v>
      </c>
      <c r="I17702">
        <v>340000000</v>
      </c>
      <c r="J17702">
        <v>0</v>
      </c>
    </row>
    <row r="17703" spans="1:10" customFormat="1" hidden="1" x14ac:dyDescent="0.25">
      <c r="A17703">
        <v>218</v>
      </c>
      <c r="B17703" t="s">
        <v>858</v>
      </c>
      <c r="C17703" t="s">
        <v>859</v>
      </c>
      <c r="D17703">
        <v>90133185321</v>
      </c>
      <c r="E17703">
        <v>1</v>
      </c>
      <c r="F17703">
        <v>0</v>
      </c>
      <c r="G17703">
        <v>0</v>
      </c>
      <c r="H17703">
        <v>777000000</v>
      </c>
      <c r="I17703">
        <v>340000000</v>
      </c>
      <c r="J17703">
        <v>0.03</v>
      </c>
    </row>
    <row r="17704" spans="1:10" customFormat="1" hidden="1" x14ac:dyDescent="0.25">
      <c r="A17704">
        <v>218</v>
      </c>
      <c r="B17704" t="s">
        <v>2068</v>
      </c>
      <c r="C17704" t="s">
        <v>2069</v>
      </c>
      <c r="D17704">
        <v>40242154319</v>
      </c>
      <c r="E17704">
        <v>1</v>
      </c>
      <c r="F17704">
        <v>0</v>
      </c>
      <c r="G17704">
        <v>0</v>
      </c>
      <c r="H17704">
        <v>1000000000</v>
      </c>
      <c r="I17704">
        <v>340000000</v>
      </c>
      <c r="J17704">
        <v>0.01</v>
      </c>
    </row>
    <row r="17705" spans="1:10" customFormat="1" hidden="1" x14ac:dyDescent="0.25">
      <c r="A17705">
        <v>218</v>
      </c>
      <c r="B17705" t="s">
        <v>345</v>
      </c>
      <c r="C17705" t="s">
        <v>346</v>
      </c>
      <c r="D17705">
        <v>865299168760</v>
      </c>
      <c r="E17705">
        <v>1</v>
      </c>
      <c r="F17705">
        <v>0</v>
      </c>
      <c r="G17705">
        <v>0</v>
      </c>
      <c r="H17705">
        <v>200000000000</v>
      </c>
      <c r="I17705">
        <v>340000000</v>
      </c>
      <c r="J17705">
        <v>0</v>
      </c>
    </row>
    <row r="17706" spans="1:10" customFormat="1" hidden="1" x14ac:dyDescent="0.25">
      <c r="A17706">
        <v>218</v>
      </c>
      <c r="B17706" t="s">
        <v>2039</v>
      </c>
      <c r="C17706" t="s">
        <v>2040</v>
      </c>
      <c r="D17706">
        <v>4300427817</v>
      </c>
      <c r="E17706">
        <v>1</v>
      </c>
      <c r="F17706">
        <v>0</v>
      </c>
      <c r="G17706">
        <v>0</v>
      </c>
      <c r="H17706">
        <v>1000000000</v>
      </c>
      <c r="I17706">
        <v>340000000</v>
      </c>
      <c r="J17706">
        <v>0.01</v>
      </c>
    </row>
    <row r="17707" spans="1:10" customFormat="1" hidden="1" x14ac:dyDescent="0.25">
      <c r="A17707">
        <v>219</v>
      </c>
      <c r="B17707" t="s">
        <v>858</v>
      </c>
      <c r="C17707" t="s">
        <v>859</v>
      </c>
      <c r="D17707">
        <v>90133185321</v>
      </c>
      <c r="E17707">
        <v>1</v>
      </c>
      <c r="F17707">
        <v>0</v>
      </c>
      <c r="G17707">
        <v>0</v>
      </c>
      <c r="H17707">
        <v>777000000</v>
      </c>
      <c r="I17707">
        <v>340000000</v>
      </c>
      <c r="J17707">
        <v>0.03</v>
      </c>
    </row>
    <row r="17708" spans="1:10" customFormat="1" hidden="1" x14ac:dyDescent="0.25">
      <c r="A17708">
        <v>220</v>
      </c>
      <c r="B17708" t="s">
        <v>858</v>
      </c>
      <c r="C17708" t="s">
        <v>859</v>
      </c>
      <c r="D17708">
        <v>90133185321</v>
      </c>
      <c r="E17708">
        <v>1</v>
      </c>
      <c r="F17708">
        <v>0</v>
      </c>
      <c r="G17708">
        <v>0</v>
      </c>
      <c r="H17708">
        <v>777000000</v>
      </c>
      <c r="I17708">
        <v>340000000</v>
      </c>
      <c r="J17708">
        <v>0.03</v>
      </c>
    </row>
    <row r="17709" spans="1:10" customFormat="1" hidden="1" x14ac:dyDescent="0.25">
      <c r="A17709">
        <v>220</v>
      </c>
      <c r="B17709" t="s">
        <v>1394</v>
      </c>
      <c r="C17709" t="s">
        <v>1395</v>
      </c>
      <c r="D17709">
        <v>279928022024</v>
      </c>
      <c r="E17709">
        <v>1</v>
      </c>
      <c r="F17709">
        <v>0</v>
      </c>
      <c r="G17709">
        <v>0</v>
      </c>
      <c r="H17709">
        <v>100000000</v>
      </c>
      <c r="I17709">
        <v>345000000</v>
      </c>
      <c r="J17709">
        <v>4.4999999999999998E-2</v>
      </c>
    </row>
    <row r="17710" spans="1:10" customFormat="1" hidden="1" x14ac:dyDescent="0.25">
      <c r="A17710">
        <v>221</v>
      </c>
      <c r="B17710" t="s">
        <v>627</v>
      </c>
      <c r="C17710" t="s">
        <v>628</v>
      </c>
      <c r="D17710">
        <v>3047338820802</v>
      </c>
      <c r="E17710">
        <v>362830908</v>
      </c>
      <c r="F17710">
        <v>1118714500</v>
      </c>
      <c r="G17710">
        <v>1</v>
      </c>
      <c r="H17710">
        <v>250000000000</v>
      </c>
      <c r="I17710">
        <v>340000000</v>
      </c>
      <c r="J17710">
        <v>0.02</v>
      </c>
    </row>
    <row r="17711" spans="1:10" customFormat="1" hidden="1" x14ac:dyDescent="0.25">
      <c r="A17711">
        <v>221</v>
      </c>
      <c r="B17711" t="s">
        <v>687</v>
      </c>
      <c r="C17711" t="s">
        <v>688</v>
      </c>
      <c r="D17711">
        <v>3532405166641</v>
      </c>
      <c r="E17711">
        <v>366235006</v>
      </c>
      <c r="F17711">
        <v>2597265610</v>
      </c>
      <c r="G17711">
        <v>2</v>
      </c>
      <c r="H17711">
        <v>365000000000</v>
      </c>
      <c r="I17711">
        <v>340000000</v>
      </c>
      <c r="J17711">
        <v>0.01</v>
      </c>
    </row>
    <row r="17712" spans="1:10" customFormat="1" hidden="1" x14ac:dyDescent="0.25">
      <c r="A17712">
        <v>221</v>
      </c>
      <c r="B17712" t="s">
        <v>1769</v>
      </c>
      <c r="D17712">
        <v>0</v>
      </c>
      <c r="E17712">
        <v>1</v>
      </c>
      <c r="F17712">
        <v>0</v>
      </c>
      <c r="G17712">
        <v>0</v>
      </c>
      <c r="H17712">
        <v>400000000</v>
      </c>
      <c r="I17712">
        <v>340000000</v>
      </c>
      <c r="J17712">
        <v>0.02</v>
      </c>
    </row>
    <row r="17713" spans="1:13" hidden="1" x14ac:dyDescent="0.25">
      <c r="A17713">
        <v>221</v>
      </c>
      <c r="B17713" t="s">
        <v>2133</v>
      </c>
      <c r="C17713" t="s">
        <v>2134</v>
      </c>
      <c r="D17713">
        <v>567586692958</v>
      </c>
      <c r="E17713">
        <v>1</v>
      </c>
      <c r="F17713">
        <v>0</v>
      </c>
      <c r="G17713">
        <v>0</v>
      </c>
      <c r="H17713">
        <v>105200000000</v>
      </c>
      <c r="I17713">
        <v>340000000</v>
      </c>
      <c r="J17713">
        <v>0.02</v>
      </c>
      <c r="M17713"/>
    </row>
    <row r="17714" spans="1:13" hidden="1" x14ac:dyDescent="0.25">
      <c r="A17714">
        <v>222</v>
      </c>
      <c r="B17714" t="s">
        <v>1902</v>
      </c>
      <c r="C17714" t="s">
        <v>1903</v>
      </c>
      <c r="D17714">
        <v>5238335197810</v>
      </c>
      <c r="E17714">
        <v>1</v>
      </c>
      <c r="F17714">
        <v>0</v>
      </c>
      <c r="G17714">
        <v>0</v>
      </c>
      <c r="H17714">
        <v>10000000000</v>
      </c>
      <c r="I17714">
        <v>340000000</v>
      </c>
      <c r="J17714">
        <v>0</v>
      </c>
      <c r="M17714"/>
    </row>
    <row r="17715" spans="1:13" hidden="1" x14ac:dyDescent="0.25">
      <c r="A17715">
        <v>222</v>
      </c>
      <c r="B17715" t="s">
        <v>345</v>
      </c>
      <c r="C17715" t="s">
        <v>346</v>
      </c>
      <c r="D17715">
        <v>818845770756</v>
      </c>
      <c r="E17715">
        <v>1</v>
      </c>
      <c r="F17715">
        <v>0</v>
      </c>
      <c r="G17715">
        <v>0</v>
      </c>
      <c r="H17715">
        <v>200000000000</v>
      </c>
      <c r="I17715">
        <v>340000000</v>
      </c>
      <c r="J17715">
        <v>0</v>
      </c>
      <c r="M17715"/>
    </row>
    <row r="17716" spans="1:13" hidden="1" x14ac:dyDescent="0.25">
      <c r="A17716">
        <v>222</v>
      </c>
      <c r="B17716" t="s">
        <v>567</v>
      </c>
      <c r="C17716" t="s">
        <v>568</v>
      </c>
      <c r="D17716">
        <v>4595754978489</v>
      </c>
      <c r="E17716">
        <v>478537033</v>
      </c>
      <c r="F17716">
        <v>3819663928</v>
      </c>
      <c r="G17716">
        <v>3</v>
      </c>
      <c r="H17716">
        <v>1200000000000</v>
      </c>
      <c r="I17716">
        <v>340000000</v>
      </c>
      <c r="J17716">
        <v>3.5000000000000003E-2</v>
      </c>
      <c r="M17716"/>
    </row>
    <row r="17717" spans="1:13" hidden="1" x14ac:dyDescent="0.25">
      <c r="A17717">
        <v>222</v>
      </c>
      <c r="B17717" t="s">
        <v>2133</v>
      </c>
      <c r="C17717" t="s">
        <v>2134</v>
      </c>
      <c r="D17717">
        <v>567592662673</v>
      </c>
      <c r="E17717">
        <v>1</v>
      </c>
      <c r="F17717">
        <v>0</v>
      </c>
      <c r="G17717">
        <v>0</v>
      </c>
      <c r="H17717">
        <v>105200000000</v>
      </c>
      <c r="I17717">
        <v>340000000</v>
      </c>
      <c r="J17717">
        <v>0.02</v>
      </c>
      <c r="M17717"/>
    </row>
    <row r="17718" spans="1:13" hidden="1" x14ac:dyDescent="0.25">
      <c r="A17718">
        <v>223</v>
      </c>
      <c r="B17718" t="s">
        <v>1902</v>
      </c>
      <c r="C17718" t="s">
        <v>1903</v>
      </c>
      <c r="D17718">
        <v>5568969770010</v>
      </c>
      <c r="E17718">
        <v>340000000</v>
      </c>
      <c r="F17718">
        <v>3832454185</v>
      </c>
      <c r="G17718">
        <v>3</v>
      </c>
      <c r="H17718">
        <v>10000000000</v>
      </c>
      <c r="I17718">
        <v>340000000</v>
      </c>
      <c r="J17718">
        <v>0</v>
      </c>
      <c r="M17718"/>
    </row>
    <row r="17719" spans="1:13" hidden="1" x14ac:dyDescent="0.25">
      <c r="A17719">
        <v>223</v>
      </c>
      <c r="B17719" t="s">
        <v>1619</v>
      </c>
      <c r="C17719" t="s">
        <v>1620</v>
      </c>
      <c r="D17719">
        <v>11207481509</v>
      </c>
      <c r="E17719">
        <v>1</v>
      </c>
      <c r="F17719">
        <v>0</v>
      </c>
      <c r="G17719">
        <v>0</v>
      </c>
      <c r="H17719">
        <v>10000000000</v>
      </c>
      <c r="I17719">
        <v>340000000</v>
      </c>
      <c r="J17719">
        <v>0.01</v>
      </c>
      <c r="M17719"/>
    </row>
    <row r="17720" spans="1:13" hidden="1" x14ac:dyDescent="0.25">
      <c r="A17720">
        <v>223</v>
      </c>
      <c r="B17720" t="s">
        <v>183</v>
      </c>
      <c r="C17720" t="s">
        <v>184</v>
      </c>
      <c r="D17720">
        <v>168799825759608</v>
      </c>
      <c r="E17720">
        <v>6812909916</v>
      </c>
      <c r="F17720">
        <v>122985288419</v>
      </c>
      <c r="G17720">
        <v>93</v>
      </c>
      <c r="H17720">
        <v>2500000000000</v>
      </c>
      <c r="I17720">
        <v>340000000</v>
      </c>
      <c r="J17720">
        <v>0.05</v>
      </c>
      <c r="M17720"/>
    </row>
    <row r="17721" spans="1:13" hidden="1" x14ac:dyDescent="0.25">
      <c r="A17721">
        <v>223</v>
      </c>
      <c r="B17721" t="s">
        <v>1733</v>
      </c>
      <c r="C17721" t="s">
        <v>1734</v>
      </c>
      <c r="D17721">
        <v>99823411</v>
      </c>
      <c r="E17721">
        <v>1</v>
      </c>
      <c r="F17721">
        <v>0</v>
      </c>
      <c r="G17721">
        <v>0</v>
      </c>
      <c r="H17721">
        <v>100002817955</v>
      </c>
      <c r="I17721">
        <v>345000000</v>
      </c>
      <c r="J17721">
        <v>4.2000000000000003E-2</v>
      </c>
      <c r="M17721"/>
    </row>
    <row r="17722" spans="1:13" hidden="1" x14ac:dyDescent="0.25">
      <c r="A17722">
        <v>223</v>
      </c>
      <c r="B17722" t="s">
        <v>858</v>
      </c>
      <c r="C17722" t="s">
        <v>859</v>
      </c>
      <c r="D17722">
        <v>90133185321</v>
      </c>
      <c r="E17722">
        <v>1</v>
      </c>
      <c r="F17722">
        <v>0</v>
      </c>
      <c r="G17722">
        <v>0</v>
      </c>
      <c r="H17722">
        <v>777000000</v>
      </c>
      <c r="I17722">
        <v>340000000</v>
      </c>
      <c r="J17722">
        <v>0.03</v>
      </c>
      <c r="M17722"/>
    </row>
    <row r="17723" spans="1:13" hidden="1" x14ac:dyDescent="0.25">
      <c r="A17723">
        <v>223</v>
      </c>
      <c r="B17723" t="s">
        <v>2133</v>
      </c>
      <c r="C17723" t="s">
        <v>2134</v>
      </c>
      <c r="D17723">
        <v>567592662673</v>
      </c>
      <c r="E17723">
        <v>361019329</v>
      </c>
      <c r="F17723">
        <v>1029947126</v>
      </c>
      <c r="G17723">
        <v>1</v>
      </c>
      <c r="H17723">
        <v>105200000000</v>
      </c>
      <c r="I17723">
        <v>340000000</v>
      </c>
      <c r="J17723">
        <v>0.02</v>
      </c>
      <c r="M17723"/>
    </row>
    <row r="17724" spans="1:13" x14ac:dyDescent="0.25">
      <c r="A17724">
        <v>224</v>
      </c>
      <c r="B17724" t="s">
        <v>2765</v>
      </c>
      <c r="C17724" t="s">
        <v>2766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 s="127">
        <v>0</v>
      </c>
    </row>
    <row r="17725" spans="1:13" hidden="1" x14ac:dyDescent="0.25">
      <c r="A17725">
        <v>220</v>
      </c>
      <c r="B17725" t="s">
        <v>1591</v>
      </c>
      <c r="C17725" t="s">
        <v>1592</v>
      </c>
      <c r="D17725">
        <v>0</v>
      </c>
      <c r="E17725">
        <v>0</v>
      </c>
      <c r="F17725">
        <v>0</v>
      </c>
      <c r="G17725">
        <v>0</v>
      </c>
      <c r="H17725">
        <v>60000000000</v>
      </c>
      <c r="I17725">
        <v>340000000</v>
      </c>
      <c r="J17725">
        <v>0.02</v>
      </c>
      <c r="M17725"/>
    </row>
    <row r="17726" spans="1:13" hidden="1" x14ac:dyDescent="0.25">
      <c r="A17726">
        <v>221</v>
      </c>
      <c r="B17726" s="161" t="s">
        <v>1846</v>
      </c>
      <c r="C17726" t="s">
        <v>1847</v>
      </c>
      <c r="D17726">
        <v>0</v>
      </c>
      <c r="E17726">
        <v>0</v>
      </c>
      <c r="F17726">
        <v>0</v>
      </c>
      <c r="G17726">
        <v>0</v>
      </c>
      <c r="H17726">
        <v>100000000000</v>
      </c>
      <c r="I17726">
        <v>340000000</v>
      </c>
      <c r="J17726">
        <v>0.01</v>
      </c>
      <c r="M17726"/>
    </row>
    <row r="17727" spans="1:13" x14ac:dyDescent="0.25">
      <c r="A17727">
        <v>224</v>
      </c>
      <c r="B17727" t="s">
        <v>2788</v>
      </c>
      <c r="C17727" t="s">
        <v>2789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 s="127">
        <v>0</v>
      </c>
    </row>
    <row r="17728" spans="1:13" hidden="1" x14ac:dyDescent="0.25">
      <c r="A17728">
        <v>211</v>
      </c>
      <c r="B17728" t="s">
        <v>1607</v>
      </c>
      <c r="C17728" t="s">
        <v>1608</v>
      </c>
      <c r="D17728">
        <v>6579047584123</v>
      </c>
      <c r="E17728">
        <v>411094030</v>
      </c>
      <c r="F17728">
        <v>4668507981</v>
      </c>
      <c r="G17728">
        <v>1</v>
      </c>
      <c r="H17728">
        <v>500000000000</v>
      </c>
      <c r="I17728">
        <v>340000000</v>
      </c>
      <c r="J17728">
        <v>1.4999999999999999E-2</v>
      </c>
      <c r="M17728"/>
    </row>
    <row r="17729" spans="1:10" customFormat="1" hidden="1" x14ac:dyDescent="0.25">
      <c r="A17729">
        <v>211</v>
      </c>
      <c r="B17729" t="s">
        <v>1531</v>
      </c>
      <c r="C17729" t="s">
        <v>1532</v>
      </c>
      <c r="D17729">
        <v>3422874422628</v>
      </c>
      <c r="E17729">
        <v>1</v>
      </c>
      <c r="F17729">
        <v>0</v>
      </c>
      <c r="G17729">
        <v>0</v>
      </c>
      <c r="H17729">
        <v>300000000000</v>
      </c>
      <c r="I17729">
        <v>500000000</v>
      </c>
      <c r="J17729">
        <v>0.03</v>
      </c>
    </row>
    <row r="17730" spans="1:10" customFormat="1" hidden="1" x14ac:dyDescent="0.25">
      <c r="A17730">
        <v>211</v>
      </c>
      <c r="B17730" t="s">
        <v>2219</v>
      </c>
      <c r="C17730" t="s">
        <v>2220</v>
      </c>
      <c r="D17730">
        <v>652007835639</v>
      </c>
      <c r="E17730">
        <v>1</v>
      </c>
      <c r="F17730">
        <v>0</v>
      </c>
      <c r="G17730">
        <v>0</v>
      </c>
      <c r="H17730">
        <v>25000000000</v>
      </c>
      <c r="I17730">
        <v>340000000</v>
      </c>
      <c r="J17730">
        <v>0.02</v>
      </c>
    </row>
    <row r="17731" spans="1:10" customFormat="1" hidden="1" x14ac:dyDescent="0.25">
      <c r="A17731">
        <v>211</v>
      </c>
      <c r="B17731" t="s">
        <v>1567</v>
      </c>
      <c r="C17731" t="s">
        <v>1568</v>
      </c>
      <c r="D17731">
        <v>407990746850</v>
      </c>
      <c r="E17731">
        <v>1</v>
      </c>
      <c r="F17731">
        <v>0</v>
      </c>
      <c r="G17731">
        <v>0</v>
      </c>
      <c r="H17731">
        <v>300000000000</v>
      </c>
      <c r="I17731">
        <v>345000000</v>
      </c>
      <c r="J17731">
        <v>0.05</v>
      </c>
    </row>
    <row r="17732" spans="1:10" customFormat="1" hidden="1" x14ac:dyDescent="0.25">
      <c r="A17732">
        <v>211</v>
      </c>
      <c r="B17732" s="161" t="s">
        <v>1846</v>
      </c>
      <c r="C17732" t="s">
        <v>1847</v>
      </c>
      <c r="D17732">
        <v>100000000000</v>
      </c>
      <c r="E17732">
        <v>1</v>
      </c>
      <c r="F17732">
        <v>0</v>
      </c>
      <c r="G17732">
        <v>0</v>
      </c>
      <c r="H17732">
        <v>100000000000</v>
      </c>
      <c r="I17732">
        <v>340000000</v>
      </c>
      <c r="J17732">
        <v>0.01</v>
      </c>
    </row>
    <row r="17733" spans="1:10" customFormat="1" hidden="1" x14ac:dyDescent="0.25">
      <c r="A17733">
        <v>212</v>
      </c>
      <c r="B17733" t="s">
        <v>528</v>
      </c>
      <c r="C17733" t="s">
        <v>529</v>
      </c>
      <c r="D17733">
        <v>100768466625</v>
      </c>
      <c r="E17733">
        <v>1</v>
      </c>
      <c r="F17733">
        <v>0</v>
      </c>
      <c r="G17733">
        <v>0</v>
      </c>
      <c r="H17733">
        <v>100000000000</v>
      </c>
      <c r="I17733">
        <v>340000000</v>
      </c>
      <c r="J17733">
        <v>0.04</v>
      </c>
    </row>
    <row r="17734" spans="1:10" customFormat="1" hidden="1" x14ac:dyDescent="0.25">
      <c r="A17734">
        <v>213</v>
      </c>
      <c r="B17734" t="s">
        <v>1057</v>
      </c>
      <c r="C17734" t="s">
        <v>1058</v>
      </c>
      <c r="D17734">
        <v>22394900717</v>
      </c>
      <c r="E17734">
        <v>1</v>
      </c>
      <c r="F17734">
        <v>0</v>
      </c>
      <c r="G17734">
        <v>0</v>
      </c>
      <c r="H17734">
        <v>1900000000</v>
      </c>
      <c r="I17734">
        <v>345000000</v>
      </c>
      <c r="J17734">
        <v>4.4999999999999998E-2</v>
      </c>
    </row>
    <row r="17735" spans="1:10" customFormat="1" hidden="1" x14ac:dyDescent="0.25">
      <c r="A17735">
        <v>213</v>
      </c>
      <c r="B17735" t="s">
        <v>478</v>
      </c>
      <c r="C17735" t="s">
        <v>479</v>
      </c>
      <c r="D17735">
        <v>34634045394</v>
      </c>
      <c r="E17735">
        <v>1</v>
      </c>
      <c r="F17735">
        <v>0</v>
      </c>
      <c r="G17735">
        <v>0</v>
      </c>
      <c r="H17735">
        <v>30000000000</v>
      </c>
      <c r="I17735">
        <v>345000000</v>
      </c>
      <c r="J17735">
        <v>0.02</v>
      </c>
    </row>
    <row r="17736" spans="1:10" customFormat="1" hidden="1" x14ac:dyDescent="0.25">
      <c r="A17736">
        <v>215</v>
      </c>
      <c r="B17736" t="s">
        <v>1505</v>
      </c>
      <c r="C17736" t="s">
        <v>1506</v>
      </c>
      <c r="D17736">
        <v>1199537000777</v>
      </c>
      <c r="E17736">
        <v>353680627</v>
      </c>
      <c r="F17736">
        <v>1506389045</v>
      </c>
      <c r="G17736">
        <v>1</v>
      </c>
      <c r="H17736">
        <v>0</v>
      </c>
      <c r="I17736">
        <v>340000000</v>
      </c>
      <c r="J17736">
        <v>8.9999999999999993E-3</v>
      </c>
    </row>
    <row r="17737" spans="1:10" customFormat="1" hidden="1" x14ac:dyDescent="0.25">
      <c r="A17737">
        <v>215</v>
      </c>
      <c r="B17737" t="s">
        <v>2458</v>
      </c>
      <c r="C17737" t="s">
        <v>2459</v>
      </c>
      <c r="D17737">
        <v>67119692371304</v>
      </c>
      <c r="E17737">
        <v>3113301790</v>
      </c>
      <c r="F17737">
        <v>52692734027</v>
      </c>
      <c r="G17737">
        <v>30</v>
      </c>
      <c r="H17737">
        <v>50000000000</v>
      </c>
      <c r="I17737">
        <v>340000000</v>
      </c>
      <c r="J17737">
        <v>0.05</v>
      </c>
    </row>
    <row r="17738" spans="1:10" customFormat="1" hidden="1" x14ac:dyDescent="0.25">
      <c r="A17738">
        <v>215</v>
      </c>
      <c r="B17738" t="s">
        <v>889</v>
      </c>
      <c r="C17738" t="s">
        <v>890</v>
      </c>
      <c r="D17738">
        <v>688143705817</v>
      </c>
      <c r="E17738">
        <v>416003483</v>
      </c>
      <c r="F17738">
        <v>1444066189</v>
      </c>
      <c r="G17738">
        <v>1</v>
      </c>
      <c r="H17738">
        <v>0</v>
      </c>
      <c r="I17738">
        <v>340000000</v>
      </c>
      <c r="J17738">
        <v>0.05</v>
      </c>
    </row>
    <row r="17739" spans="1:10" customFormat="1" hidden="1" x14ac:dyDescent="0.25">
      <c r="A17739">
        <v>215</v>
      </c>
      <c r="B17739" t="s">
        <v>290</v>
      </c>
      <c r="C17739" t="s">
        <v>291</v>
      </c>
      <c r="D17739">
        <v>10793070566</v>
      </c>
      <c r="E17739">
        <v>1</v>
      </c>
      <c r="F17739">
        <v>0</v>
      </c>
      <c r="G17739">
        <v>0</v>
      </c>
      <c r="H17739">
        <v>10000000000</v>
      </c>
      <c r="I17739">
        <v>340000000</v>
      </c>
      <c r="J17739">
        <v>5.0000000000000001E-3</v>
      </c>
    </row>
    <row r="17740" spans="1:10" customFormat="1" hidden="1" x14ac:dyDescent="0.25">
      <c r="A17740">
        <v>216</v>
      </c>
      <c r="B17740" t="s">
        <v>349</v>
      </c>
      <c r="C17740" t="s">
        <v>350</v>
      </c>
      <c r="D17740">
        <v>1484905726084</v>
      </c>
      <c r="E17740">
        <v>1</v>
      </c>
      <c r="F17740">
        <v>0</v>
      </c>
      <c r="G17740">
        <v>0</v>
      </c>
      <c r="H17740">
        <v>10000000000</v>
      </c>
      <c r="I17740">
        <v>340000000</v>
      </c>
      <c r="J17740">
        <v>0</v>
      </c>
    </row>
    <row r="17741" spans="1:10" customFormat="1" hidden="1" x14ac:dyDescent="0.25">
      <c r="A17741">
        <v>216</v>
      </c>
      <c r="B17741" t="s">
        <v>1900</v>
      </c>
      <c r="C17741" t="s">
        <v>1901</v>
      </c>
      <c r="D17741">
        <v>1507291586427</v>
      </c>
      <c r="E17741">
        <v>340000000</v>
      </c>
      <c r="F17741">
        <v>1479866583</v>
      </c>
      <c r="G17741">
        <v>1</v>
      </c>
      <c r="H17741">
        <v>9000000000</v>
      </c>
      <c r="I17741">
        <v>340000000</v>
      </c>
      <c r="J17741">
        <v>0</v>
      </c>
    </row>
    <row r="17742" spans="1:10" customFormat="1" hidden="1" x14ac:dyDescent="0.25">
      <c r="A17742">
        <v>216</v>
      </c>
      <c r="B17742" t="s">
        <v>2314</v>
      </c>
      <c r="C17742" t="s">
        <v>2315</v>
      </c>
      <c r="D17742">
        <v>75773802534644</v>
      </c>
      <c r="E17742">
        <v>3416952695</v>
      </c>
      <c r="F17742">
        <v>58462101215</v>
      </c>
      <c r="G17742">
        <v>34</v>
      </c>
      <c r="H17742">
        <v>50000000000</v>
      </c>
      <c r="I17742">
        <v>340000000</v>
      </c>
      <c r="J17742">
        <v>0.05</v>
      </c>
    </row>
    <row r="17743" spans="1:10" customFormat="1" hidden="1" x14ac:dyDescent="0.25">
      <c r="A17743">
        <v>217</v>
      </c>
      <c r="B17743" t="s">
        <v>1607</v>
      </c>
      <c r="C17743" t="s">
        <v>1608</v>
      </c>
      <c r="D17743">
        <v>5455331171994</v>
      </c>
      <c r="E17743">
        <v>413262326</v>
      </c>
      <c r="F17743">
        <v>4810892796</v>
      </c>
      <c r="G17743">
        <v>3</v>
      </c>
      <c r="H17743">
        <v>750000000000</v>
      </c>
      <c r="I17743">
        <v>340000000</v>
      </c>
      <c r="J17743">
        <v>1.4999999999999999E-2</v>
      </c>
    </row>
    <row r="17744" spans="1:10" customFormat="1" hidden="1" x14ac:dyDescent="0.25">
      <c r="A17744">
        <v>217</v>
      </c>
      <c r="B17744" t="s">
        <v>1952</v>
      </c>
      <c r="C17744" t="s">
        <v>1953</v>
      </c>
      <c r="D17744">
        <v>59836403608977</v>
      </c>
      <c r="E17744">
        <v>10362770457</v>
      </c>
      <c r="F17744">
        <v>40091081830</v>
      </c>
      <c r="G17744">
        <v>29</v>
      </c>
      <c r="H17744">
        <v>0</v>
      </c>
      <c r="I17744">
        <v>340000000</v>
      </c>
      <c r="J17744">
        <v>0.2</v>
      </c>
    </row>
    <row r="17745" spans="1:10" customFormat="1" hidden="1" x14ac:dyDescent="0.25">
      <c r="A17745">
        <v>217</v>
      </c>
      <c r="B17745" t="s">
        <v>2005</v>
      </c>
      <c r="C17745" t="s">
        <v>2006</v>
      </c>
      <c r="D17745">
        <v>92035355964354</v>
      </c>
      <c r="E17745">
        <v>3802821815</v>
      </c>
      <c r="F17745">
        <v>65793614492</v>
      </c>
      <c r="G17745">
        <v>40</v>
      </c>
      <c r="H17745">
        <v>50000000000</v>
      </c>
      <c r="I17745">
        <v>340000000</v>
      </c>
      <c r="J17745">
        <v>0.05</v>
      </c>
    </row>
    <row r="17746" spans="1:10" customFormat="1" hidden="1" x14ac:dyDescent="0.25">
      <c r="A17746">
        <v>217</v>
      </c>
      <c r="B17746" t="s">
        <v>2219</v>
      </c>
      <c r="C17746" t="s">
        <v>2220</v>
      </c>
      <c r="D17746">
        <v>238200223289</v>
      </c>
      <c r="E17746">
        <v>1</v>
      </c>
      <c r="F17746">
        <v>0</v>
      </c>
      <c r="G17746">
        <v>0</v>
      </c>
      <c r="H17746">
        <v>30000000000</v>
      </c>
      <c r="I17746">
        <v>340000000</v>
      </c>
      <c r="J17746">
        <v>0</v>
      </c>
    </row>
    <row r="17747" spans="1:10" customFormat="1" hidden="1" x14ac:dyDescent="0.25">
      <c r="A17747">
        <v>217</v>
      </c>
      <c r="B17747" t="s">
        <v>1711</v>
      </c>
      <c r="C17747" t="s">
        <v>1712</v>
      </c>
      <c r="D17747">
        <v>4400866238</v>
      </c>
      <c r="E17747">
        <v>1</v>
      </c>
      <c r="F17747">
        <v>0</v>
      </c>
      <c r="G17747">
        <v>0</v>
      </c>
      <c r="H17747">
        <v>1000000000</v>
      </c>
      <c r="I17747">
        <v>340000000</v>
      </c>
      <c r="J17747">
        <v>0.01</v>
      </c>
    </row>
    <row r="17748" spans="1:10" customFormat="1" hidden="1" x14ac:dyDescent="0.25">
      <c r="A17748">
        <v>218</v>
      </c>
      <c r="B17748" t="s">
        <v>1607</v>
      </c>
      <c r="C17748" t="s">
        <v>1608</v>
      </c>
      <c r="D17748">
        <v>5378427071754</v>
      </c>
      <c r="E17748">
        <v>349187669</v>
      </c>
      <c r="F17748">
        <v>1303336510</v>
      </c>
      <c r="G17748">
        <v>1</v>
      </c>
      <c r="H17748">
        <v>750000000000</v>
      </c>
      <c r="I17748">
        <v>340000000</v>
      </c>
      <c r="J17748">
        <v>7.0000000000000001E-3</v>
      </c>
    </row>
    <row r="17749" spans="1:10" customFormat="1" hidden="1" x14ac:dyDescent="0.25">
      <c r="A17749">
        <v>218</v>
      </c>
      <c r="B17749" t="s">
        <v>522</v>
      </c>
      <c r="C17749" t="s">
        <v>523</v>
      </c>
      <c r="D17749">
        <v>0</v>
      </c>
      <c r="E17749">
        <v>1</v>
      </c>
      <c r="F17749">
        <v>0</v>
      </c>
      <c r="G17749">
        <v>0</v>
      </c>
      <c r="H17749">
        <v>250000000000</v>
      </c>
      <c r="I17749">
        <v>340000000</v>
      </c>
      <c r="J17749">
        <v>2.5000000000000001E-2</v>
      </c>
    </row>
    <row r="17750" spans="1:10" customFormat="1" hidden="1" x14ac:dyDescent="0.25">
      <c r="A17750">
        <v>218</v>
      </c>
      <c r="B17750" t="s">
        <v>2219</v>
      </c>
      <c r="C17750" t="s">
        <v>2220</v>
      </c>
      <c r="D17750">
        <v>244084372396</v>
      </c>
      <c r="E17750">
        <v>1</v>
      </c>
      <c r="F17750">
        <v>0</v>
      </c>
      <c r="G17750">
        <v>0</v>
      </c>
      <c r="H17750">
        <v>30000000000</v>
      </c>
      <c r="I17750">
        <v>340000000</v>
      </c>
      <c r="J17750">
        <v>0</v>
      </c>
    </row>
    <row r="17751" spans="1:10" customFormat="1" hidden="1" x14ac:dyDescent="0.25">
      <c r="A17751">
        <v>219</v>
      </c>
      <c r="B17751" t="s">
        <v>1788</v>
      </c>
      <c r="C17751" t="s">
        <v>1789</v>
      </c>
      <c r="D17751">
        <v>6595251526543</v>
      </c>
      <c r="E17751">
        <v>1</v>
      </c>
      <c r="F17751">
        <v>0</v>
      </c>
      <c r="G17751">
        <v>0</v>
      </c>
      <c r="H17751">
        <v>4900000000000</v>
      </c>
      <c r="I17751">
        <v>340000000</v>
      </c>
      <c r="J17751">
        <v>4.1000000000000002E-2</v>
      </c>
    </row>
    <row r="17752" spans="1:10" customFormat="1" hidden="1" x14ac:dyDescent="0.25">
      <c r="A17752">
        <v>219</v>
      </c>
      <c r="B17752" t="s">
        <v>1695</v>
      </c>
      <c r="C17752" t="s">
        <v>1696</v>
      </c>
      <c r="D17752">
        <v>110388878115490</v>
      </c>
      <c r="E17752">
        <v>1017192686</v>
      </c>
      <c r="F17752">
        <v>67042075935</v>
      </c>
      <c r="G17752">
        <v>42</v>
      </c>
      <c r="H17752">
        <v>111000000000</v>
      </c>
      <c r="I17752">
        <v>340000000</v>
      </c>
      <c r="J17752">
        <v>0.01</v>
      </c>
    </row>
    <row r="17753" spans="1:10" customFormat="1" hidden="1" x14ac:dyDescent="0.25">
      <c r="A17753">
        <v>220</v>
      </c>
      <c r="B17753" t="s">
        <v>1364</v>
      </c>
      <c r="C17753" t="s">
        <v>1365</v>
      </c>
      <c r="D17753">
        <v>372140358730</v>
      </c>
      <c r="E17753">
        <v>1</v>
      </c>
      <c r="F17753">
        <v>0</v>
      </c>
      <c r="G17753">
        <v>0</v>
      </c>
      <c r="H17753">
        <v>75000000000</v>
      </c>
      <c r="I17753">
        <v>340000000</v>
      </c>
      <c r="J17753">
        <v>0.02</v>
      </c>
    </row>
    <row r="17754" spans="1:10" customFormat="1" hidden="1" x14ac:dyDescent="0.25">
      <c r="A17754">
        <v>220</v>
      </c>
      <c r="B17754" t="s">
        <v>1644</v>
      </c>
      <c r="C17754" t="s">
        <v>1645</v>
      </c>
      <c r="D17754">
        <v>123658075110937</v>
      </c>
      <c r="E17754">
        <v>3187808805</v>
      </c>
      <c r="F17754">
        <v>92079151394</v>
      </c>
      <c r="G17754">
        <v>62</v>
      </c>
      <c r="H17754">
        <v>1033736000000</v>
      </c>
      <c r="I17754">
        <v>340000000</v>
      </c>
      <c r="J17754">
        <v>0.03</v>
      </c>
    </row>
    <row r="17755" spans="1:10" customFormat="1" hidden="1" x14ac:dyDescent="0.25">
      <c r="A17755">
        <v>220</v>
      </c>
      <c r="B17755" t="s">
        <v>1679</v>
      </c>
      <c r="C17755" t="s">
        <v>1680</v>
      </c>
      <c r="D17755">
        <v>39754552886174</v>
      </c>
      <c r="E17755">
        <v>1008402071</v>
      </c>
      <c r="F17755">
        <v>32751701525</v>
      </c>
      <c r="G17755">
        <v>22</v>
      </c>
      <c r="H17755">
        <v>100000000000</v>
      </c>
      <c r="I17755">
        <v>340000000</v>
      </c>
      <c r="J17755">
        <v>0.02</v>
      </c>
    </row>
    <row r="17756" spans="1:10" customFormat="1" hidden="1" x14ac:dyDescent="0.25">
      <c r="A17756">
        <v>220</v>
      </c>
      <c r="B17756" t="s">
        <v>526</v>
      </c>
      <c r="C17756" t="s">
        <v>527</v>
      </c>
      <c r="D17756">
        <v>61205062775701</v>
      </c>
      <c r="E17756">
        <v>947106420</v>
      </c>
      <c r="F17756">
        <v>29748214607</v>
      </c>
      <c r="G17756">
        <v>20</v>
      </c>
      <c r="H17756">
        <v>200000000000</v>
      </c>
      <c r="I17756">
        <v>340000000</v>
      </c>
      <c r="J17756">
        <v>0.02</v>
      </c>
    </row>
    <row r="17757" spans="1:10" customFormat="1" hidden="1" x14ac:dyDescent="0.25">
      <c r="A17757">
        <v>220</v>
      </c>
      <c r="B17757" t="s">
        <v>1628</v>
      </c>
      <c r="C17757" t="s">
        <v>1629</v>
      </c>
      <c r="D17757">
        <v>14349273952251</v>
      </c>
      <c r="E17757">
        <v>600362652</v>
      </c>
      <c r="F17757">
        <v>10154143437</v>
      </c>
      <c r="G17757">
        <v>7</v>
      </c>
      <c r="H17757">
        <v>1000000000000</v>
      </c>
      <c r="I17757">
        <v>340000000</v>
      </c>
      <c r="J17757">
        <v>2.5000000000000001E-2</v>
      </c>
    </row>
    <row r="17758" spans="1:10" customFormat="1" hidden="1" x14ac:dyDescent="0.25">
      <c r="A17758">
        <v>220</v>
      </c>
      <c r="B17758" t="s">
        <v>1711</v>
      </c>
      <c r="C17758" t="s">
        <v>1712</v>
      </c>
      <c r="D17758">
        <v>4400866238</v>
      </c>
      <c r="E17758">
        <v>1</v>
      </c>
      <c r="F17758">
        <v>0</v>
      </c>
      <c r="G17758">
        <v>0</v>
      </c>
      <c r="H17758">
        <v>1000000000</v>
      </c>
      <c r="I17758">
        <v>340000000</v>
      </c>
      <c r="J17758">
        <v>0.01</v>
      </c>
    </row>
    <row r="17759" spans="1:10" customFormat="1" hidden="1" x14ac:dyDescent="0.25">
      <c r="A17759">
        <v>221</v>
      </c>
      <c r="B17759" t="s">
        <v>973</v>
      </c>
      <c r="C17759" t="s">
        <v>974</v>
      </c>
      <c r="D17759">
        <v>4473931595375</v>
      </c>
      <c r="E17759">
        <v>340000000</v>
      </c>
      <c r="F17759">
        <v>2622539673</v>
      </c>
      <c r="G17759">
        <v>2</v>
      </c>
      <c r="H17759">
        <v>100000000000</v>
      </c>
      <c r="I17759">
        <v>340000000</v>
      </c>
      <c r="J17759">
        <v>0</v>
      </c>
    </row>
    <row r="17760" spans="1:10" customFormat="1" hidden="1" x14ac:dyDescent="0.25">
      <c r="A17760">
        <v>221</v>
      </c>
      <c r="B17760" t="s">
        <v>486</v>
      </c>
      <c r="C17760" t="s">
        <v>487</v>
      </c>
      <c r="D17760">
        <v>165851094973</v>
      </c>
      <c r="E17760">
        <v>1</v>
      </c>
      <c r="F17760">
        <v>0</v>
      </c>
      <c r="G17760">
        <v>0</v>
      </c>
      <c r="H17760">
        <v>151000000000</v>
      </c>
      <c r="I17760">
        <v>340000000</v>
      </c>
      <c r="J17760">
        <v>0</v>
      </c>
    </row>
    <row r="17761" spans="1:13" hidden="1" x14ac:dyDescent="0.25">
      <c r="A17761">
        <v>221</v>
      </c>
      <c r="B17761" t="s">
        <v>2479</v>
      </c>
      <c r="C17761" t="s">
        <v>2480</v>
      </c>
      <c r="D17761">
        <v>42611730644629</v>
      </c>
      <c r="E17761">
        <v>657280036</v>
      </c>
      <c r="F17761">
        <v>39342724484</v>
      </c>
      <c r="G17761">
        <v>27</v>
      </c>
      <c r="H17761">
        <v>200000000000</v>
      </c>
      <c r="I17761">
        <v>340000000</v>
      </c>
      <c r="J17761">
        <v>8.0000000000000002E-3</v>
      </c>
      <c r="M17761"/>
    </row>
    <row r="17762" spans="1:13" hidden="1" x14ac:dyDescent="0.25">
      <c r="A17762">
        <v>222</v>
      </c>
      <c r="B17762" t="s">
        <v>526</v>
      </c>
      <c r="C17762" t="s">
        <v>527</v>
      </c>
      <c r="D17762">
        <v>60703897445117</v>
      </c>
      <c r="E17762">
        <v>1478267689</v>
      </c>
      <c r="F17762">
        <v>55775116785</v>
      </c>
      <c r="G17762">
        <v>40</v>
      </c>
      <c r="H17762">
        <v>200000000000</v>
      </c>
      <c r="I17762">
        <v>340000000</v>
      </c>
      <c r="J17762">
        <v>0.02</v>
      </c>
      <c r="M17762"/>
    </row>
    <row r="17763" spans="1:13" hidden="1" x14ac:dyDescent="0.25">
      <c r="A17763">
        <v>222</v>
      </c>
      <c r="B17763" t="s">
        <v>1567</v>
      </c>
      <c r="C17763" t="s">
        <v>1568</v>
      </c>
      <c r="D17763">
        <v>493036184539</v>
      </c>
      <c r="E17763">
        <v>1</v>
      </c>
      <c r="F17763">
        <v>0</v>
      </c>
      <c r="G17763">
        <v>0</v>
      </c>
      <c r="H17763">
        <v>420000000000</v>
      </c>
      <c r="I17763">
        <v>340000000</v>
      </c>
      <c r="J17763">
        <v>0.03</v>
      </c>
      <c r="M17763"/>
    </row>
    <row r="17764" spans="1:13" hidden="1" x14ac:dyDescent="0.25">
      <c r="A17764">
        <v>223</v>
      </c>
      <c r="B17764" t="s">
        <v>1567</v>
      </c>
      <c r="C17764" t="s">
        <v>1568</v>
      </c>
      <c r="D17764">
        <v>65119417137844</v>
      </c>
      <c r="E17764">
        <v>1832746762</v>
      </c>
      <c r="F17764">
        <v>48265478668</v>
      </c>
      <c r="G17764">
        <v>36</v>
      </c>
      <c r="H17764">
        <v>420000000000</v>
      </c>
      <c r="I17764">
        <v>340000000</v>
      </c>
      <c r="J17764">
        <v>0.03</v>
      </c>
      <c r="M17764"/>
    </row>
    <row r="17765" spans="1:13" x14ac:dyDescent="0.25">
      <c r="A17765">
        <v>224</v>
      </c>
      <c r="B17765" t="s">
        <v>2441</v>
      </c>
      <c r="C17765" t="s">
        <v>2442</v>
      </c>
      <c r="D17765">
        <v>111832300076373</v>
      </c>
      <c r="E17765">
        <v>0</v>
      </c>
      <c r="F17765">
        <v>0</v>
      </c>
      <c r="G17765">
        <v>55</v>
      </c>
      <c r="H17765">
        <v>0</v>
      </c>
      <c r="I17765">
        <v>340000000</v>
      </c>
      <c r="J17765" s="127">
        <v>0.2</v>
      </c>
    </row>
    <row r="17766" spans="1:13" x14ac:dyDescent="0.25">
      <c r="A17766">
        <v>224</v>
      </c>
      <c r="B17766" t="s">
        <v>2804</v>
      </c>
      <c r="C17766" t="s">
        <v>2805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 s="127">
        <v>0</v>
      </c>
    </row>
    <row r="17767" spans="1:13" x14ac:dyDescent="0.25">
      <c r="A17767">
        <v>224</v>
      </c>
      <c r="B17767" t="s">
        <v>2806</v>
      </c>
      <c r="C17767" t="s">
        <v>2807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 s="127">
        <v>0</v>
      </c>
    </row>
    <row r="17768" spans="1:13" hidden="1" x14ac:dyDescent="0.25">
      <c r="A17768">
        <v>218</v>
      </c>
      <c r="B17768" t="s">
        <v>1308</v>
      </c>
      <c r="C17768" t="s">
        <v>805</v>
      </c>
      <c r="D17768">
        <v>0</v>
      </c>
      <c r="E17768">
        <v>0</v>
      </c>
      <c r="F17768">
        <v>0</v>
      </c>
      <c r="G17768">
        <v>0</v>
      </c>
      <c r="H17768">
        <v>135000000000</v>
      </c>
      <c r="I17768">
        <v>340000000</v>
      </c>
      <c r="J17768">
        <v>0</v>
      </c>
      <c r="M17768"/>
    </row>
    <row r="17769" spans="1:13" hidden="1" x14ac:dyDescent="0.25">
      <c r="A17769">
        <v>219</v>
      </c>
      <c r="B17769" t="s">
        <v>1308</v>
      </c>
      <c r="C17769" t="s">
        <v>805</v>
      </c>
      <c r="D17769">
        <v>0</v>
      </c>
      <c r="E17769">
        <v>0</v>
      </c>
      <c r="F17769">
        <v>0</v>
      </c>
      <c r="G17769">
        <v>0</v>
      </c>
      <c r="H17769">
        <v>135000000000</v>
      </c>
      <c r="I17769">
        <v>340000000</v>
      </c>
      <c r="J17769">
        <v>0</v>
      </c>
      <c r="M17769"/>
    </row>
    <row r="17770" spans="1:13" hidden="1" x14ac:dyDescent="0.25">
      <c r="A17770">
        <v>220</v>
      </c>
      <c r="B17770" t="s">
        <v>1446</v>
      </c>
      <c r="C17770" t="s">
        <v>1447</v>
      </c>
      <c r="D17770">
        <v>0</v>
      </c>
      <c r="E17770">
        <v>0</v>
      </c>
      <c r="F17770">
        <v>0</v>
      </c>
      <c r="G17770">
        <v>0</v>
      </c>
      <c r="H17770">
        <v>1000000</v>
      </c>
      <c r="I17770">
        <v>340000000</v>
      </c>
      <c r="J17770">
        <v>0</v>
      </c>
      <c r="M17770"/>
    </row>
    <row r="17771" spans="1:13" hidden="1" x14ac:dyDescent="0.25">
      <c r="A17771">
        <v>211</v>
      </c>
      <c r="B17771" t="s">
        <v>954</v>
      </c>
      <c r="C17771" t="s">
        <v>955</v>
      </c>
      <c r="D17771">
        <v>42352723811470</v>
      </c>
      <c r="E17771">
        <v>1957043622</v>
      </c>
      <c r="F17771">
        <v>30723828822</v>
      </c>
      <c r="G17771">
        <v>8</v>
      </c>
      <c r="H17771">
        <v>50000000000</v>
      </c>
      <c r="I17771">
        <v>340000000</v>
      </c>
      <c r="J17771">
        <v>0.05</v>
      </c>
      <c r="M17771"/>
    </row>
    <row r="17772" spans="1:13" hidden="1" x14ac:dyDescent="0.25">
      <c r="A17772">
        <v>212</v>
      </c>
      <c r="B17772" t="s">
        <v>412</v>
      </c>
      <c r="C17772" t="s">
        <v>413</v>
      </c>
      <c r="D17772">
        <v>847528019126</v>
      </c>
      <c r="E17772">
        <v>1</v>
      </c>
      <c r="F17772">
        <v>0</v>
      </c>
      <c r="G17772">
        <v>0</v>
      </c>
      <c r="H17772">
        <v>50000000000</v>
      </c>
      <c r="I17772">
        <v>340000000</v>
      </c>
      <c r="J17772">
        <v>1.95E-2</v>
      </c>
      <c r="M17772"/>
    </row>
    <row r="17773" spans="1:13" hidden="1" x14ac:dyDescent="0.25">
      <c r="A17773">
        <v>212</v>
      </c>
      <c r="B17773" t="s">
        <v>361</v>
      </c>
      <c r="C17773" t="s">
        <v>362</v>
      </c>
      <c r="D17773">
        <v>12809898430569</v>
      </c>
      <c r="E17773">
        <v>435288110</v>
      </c>
      <c r="F17773">
        <v>9433522968</v>
      </c>
      <c r="G17773">
        <v>4</v>
      </c>
      <c r="H17773">
        <v>87000000000</v>
      </c>
      <c r="I17773">
        <v>340000000</v>
      </c>
      <c r="J17773">
        <v>0.01</v>
      </c>
      <c r="M17773"/>
    </row>
    <row r="17774" spans="1:13" hidden="1" x14ac:dyDescent="0.25">
      <c r="A17774">
        <v>213</v>
      </c>
      <c r="B17774" t="s">
        <v>1571</v>
      </c>
      <c r="C17774" t="s">
        <v>1572</v>
      </c>
      <c r="D17774">
        <v>90973636691937</v>
      </c>
      <c r="E17774">
        <v>976726010</v>
      </c>
      <c r="F17774">
        <v>63035875067</v>
      </c>
      <c r="G17774">
        <v>31</v>
      </c>
      <c r="H17774">
        <v>111000000000</v>
      </c>
      <c r="I17774">
        <v>340000000</v>
      </c>
      <c r="J17774">
        <v>0.01</v>
      </c>
      <c r="M17774"/>
    </row>
    <row r="17775" spans="1:13" hidden="1" x14ac:dyDescent="0.25">
      <c r="A17775">
        <v>215</v>
      </c>
      <c r="B17775" t="s">
        <v>1137</v>
      </c>
      <c r="C17775" t="s">
        <v>1138</v>
      </c>
      <c r="D17775">
        <v>5582567488</v>
      </c>
      <c r="E17775">
        <v>1</v>
      </c>
      <c r="F17775">
        <v>0</v>
      </c>
      <c r="G17775">
        <v>0</v>
      </c>
      <c r="H17775">
        <v>100000000000</v>
      </c>
      <c r="I17775">
        <v>340000000</v>
      </c>
      <c r="J17775">
        <v>3.5000000000000003E-2</v>
      </c>
      <c r="M17775"/>
    </row>
    <row r="17776" spans="1:13" hidden="1" x14ac:dyDescent="0.25">
      <c r="A17776">
        <v>215</v>
      </c>
      <c r="B17776" t="s">
        <v>954</v>
      </c>
      <c r="C17776" t="s">
        <v>955</v>
      </c>
      <c r="D17776">
        <v>46542984206846</v>
      </c>
      <c r="E17776">
        <v>1718150862</v>
      </c>
      <c r="F17776">
        <v>26184866396</v>
      </c>
      <c r="G17776">
        <v>15</v>
      </c>
      <c r="H17776">
        <v>50000000000</v>
      </c>
      <c r="I17776">
        <v>340000000</v>
      </c>
      <c r="J17776">
        <v>0.05</v>
      </c>
      <c r="M17776"/>
    </row>
    <row r="17777" spans="1:10" customFormat="1" hidden="1" x14ac:dyDescent="0.25">
      <c r="A17777">
        <v>216</v>
      </c>
      <c r="B17777" t="s">
        <v>1137</v>
      </c>
      <c r="C17777" t="s">
        <v>1138</v>
      </c>
      <c r="D17777">
        <v>2920621038</v>
      </c>
      <c r="E17777">
        <v>1</v>
      </c>
      <c r="F17777">
        <v>0</v>
      </c>
      <c r="G17777">
        <v>0</v>
      </c>
      <c r="H17777">
        <v>100000000000</v>
      </c>
      <c r="I17777">
        <v>340000000</v>
      </c>
      <c r="J17777">
        <v>3.5000000000000003E-2</v>
      </c>
    </row>
    <row r="17778" spans="1:10" customFormat="1" hidden="1" x14ac:dyDescent="0.25">
      <c r="A17778">
        <v>216</v>
      </c>
      <c r="B17778" t="s">
        <v>410</v>
      </c>
      <c r="C17778" t="s">
        <v>411</v>
      </c>
      <c r="D17778">
        <v>218906435151</v>
      </c>
      <c r="E17778">
        <v>1</v>
      </c>
      <c r="F17778">
        <v>0</v>
      </c>
      <c r="G17778">
        <v>0</v>
      </c>
      <c r="H17778">
        <v>75000000000</v>
      </c>
      <c r="I17778">
        <v>340000000</v>
      </c>
      <c r="J17778">
        <v>1.6500000000000001E-2</v>
      </c>
    </row>
    <row r="17779" spans="1:10" customFormat="1" hidden="1" x14ac:dyDescent="0.25">
      <c r="A17779">
        <v>216</v>
      </c>
      <c r="B17779" t="s">
        <v>965</v>
      </c>
      <c r="C17779" t="s">
        <v>966</v>
      </c>
      <c r="D17779">
        <v>32115541018682</v>
      </c>
      <c r="E17779">
        <v>340000000</v>
      </c>
      <c r="F17779">
        <v>28857183803</v>
      </c>
      <c r="G17779">
        <v>16</v>
      </c>
      <c r="H17779">
        <v>2046000000000</v>
      </c>
      <c r="I17779">
        <v>340000000</v>
      </c>
      <c r="J17779">
        <v>0</v>
      </c>
    </row>
    <row r="17780" spans="1:10" customFormat="1" hidden="1" x14ac:dyDescent="0.25">
      <c r="A17780">
        <v>217</v>
      </c>
      <c r="B17780" t="s">
        <v>619</v>
      </c>
      <c r="C17780" t="s">
        <v>620</v>
      </c>
      <c r="D17780">
        <v>57296929903</v>
      </c>
      <c r="E17780">
        <v>1</v>
      </c>
      <c r="F17780">
        <v>0</v>
      </c>
      <c r="G17780">
        <v>0</v>
      </c>
      <c r="H17780">
        <v>1000000000</v>
      </c>
      <c r="I17780">
        <v>340000000</v>
      </c>
      <c r="J17780">
        <v>0.05</v>
      </c>
    </row>
    <row r="17781" spans="1:10" customFormat="1" hidden="1" x14ac:dyDescent="0.25">
      <c r="A17781">
        <v>217</v>
      </c>
      <c r="B17781" t="s">
        <v>954</v>
      </c>
      <c r="C17781" t="s">
        <v>955</v>
      </c>
      <c r="D17781">
        <v>59839921117644</v>
      </c>
      <c r="E17781">
        <v>2236901958</v>
      </c>
      <c r="F17781">
        <v>36041137220</v>
      </c>
      <c r="G17781">
        <v>22</v>
      </c>
      <c r="H17781">
        <v>50000000000</v>
      </c>
      <c r="I17781">
        <v>340000000</v>
      </c>
      <c r="J17781">
        <v>0.05</v>
      </c>
    </row>
    <row r="17782" spans="1:10" customFormat="1" hidden="1" x14ac:dyDescent="0.25">
      <c r="A17782">
        <v>218</v>
      </c>
      <c r="B17782" t="s">
        <v>2107</v>
      </c>
      <c r="C17782" t="s">
        <v>2108</v>
      </c>
      <c r="D17782">
        <v>999402142945</v>
      </c>
      <c r="E17782">
        <v>1</v>
      </c>
      <c r="F17782">
        <v>0</v>
      </c>
      <c r="G17782">
        <v>0</v>
      </c>
      <c r="H17782">
        <v>10000000000</v>
      </c>
      <c r="I17782">
        <v>340000000</v>
      </c>
      <c r="J17782">
        <v>0</v>
      </c>
    </row>
    <row r="17783" spans="1:10" customFormat="1" hidden="1" x14ac:dyDescent="0.25">
      <c r="A17783">
        <v>218</v>
      </c>
      <c r="B17783" t="s">
        <v>965</v>
      </c>
      <c r="C17783" t="s">
        <v>966</v>
      </c>
      <c r="D17783">
        <v>36702302910716</v>
      </c>
      <c r="E17783">
        <v>340000000</v>
      </c>
      <c r="F17783">
        <v>24493459713</v>
      </c>
      <c r="G17783">
        <v>15</v>
      </c>
      <c r="H17783">
        <v>2046000000000</v>
      </c>
      <c r="I17783">
        <v>340000000</v>
      </c>
      <c r="J17783">
        <v>0</v>
      </c>
    </row>
    <row r="17784" spans="1:10" customFormat="1" hidden="1" x14ac:dyDescent="0.25">
      <c r="A17784">
        <v>218</v>
      </c>
      <c r="B17784" t="s">
        <v>954</v>
      </c>
      <c r="C17784" t="s">
        <v>955</v>
      </c>
      <c r="D17784">
        <v>58353238377523</v>
      </c>
      <c r="E17784">
        <v>2469468347</v>
      </c>
      <c r="F17784">
        <v>40459898604</v>
      </c>
      <c r="G17784">
        <v>26</v>
      </c>
      <c r="H17784">
        <v>50000000000</v>
      </c>
      <c r="I17784">
        <v>340000000</v>
      </c>
      <c r="J17784">
        <v>0.05</v>
      </c>
    </row>
    <row r="17785" spans="1:10" customFormat="1" hidden="1" x14ac:dyDescent="0.25">
      <c r="A17785">
        <v>219</v>
      </c>
      <c r="B17785" t="s">
        <v>161</v>
      </c>
      <c r="C17785" t="s">
        <v>162</v>
      </c>
      <c r="D17785">
        <v>113463868034329</v>
      </c>
      <c r="E17785">
        <v>5326615914</v>
      </c>
      <c r="F17785">
        <v>66250754296</v>
      </c>
      <c r="G17785">
        <v>44</v>
      </c>
      <c r="H17785">
        <v>2900000000000</v>
      </c>
      <c r="I17785">
        <v>340000000</v>
      </c>
      <c r="J17785">
        <v>7.0000000000000007E-2</v>
      </c>
    </row>
    <row r="17786" spans="1:10" customFormat="1" hidden="1" x14ac:dyDescent="0.25">
      <c r="A17786">
        <v>219</v>
      </c>
      <c r="B17786" t="s">
        <v>1906</v>
      </c>
      <c r="C17786" t="s">
        <v>1907</v>
      </c>
      <c r="D17786">
        <v>422458253808</v>
      </c>
      <c r="E17786">
        <v>1</v>
      </c>
      <c r="F17786">
        <v>0</v>
      </c>
      <c r="G17786">
        <v>0</v>
      </c>
      <c r="H17786">
        <v>10100000000</v>
      </c>
      <c r="I17786">
        <v>340000000</v>
      </c>
      <c r="J17786">
        <v>0.03</v>
      </c>
    </row>
    <row r="17787" spans="1:10" customFormat="1" hidden="1" x14ac:dyDescent="0.25">
      <c r="A17787">
        <v>219</v>
      </c>
      <c r="B17787" t="s">
        <v>1729</v>
      </c>
      <c r="C17787" t="s">
        <v>1730</v>
      </c>
      <c r="D17787">
        <v>66820900266</v>
      </c>
      <c r="E17787">
        <v>1</v>
      </c>
      <c r="F17787">
        <v>0</v>
      </c>
      <c r="G17787">
        <v>0</v>
      </c>
      <c r="H17787">
        <v>10000000000</v>
      </c>
      <c r="I17787">
        <v>340000000</v>
      </c>
      <c r="J17787">
        <v>0.01</v>
      </c>
    </row>
    <row r="17788" spans="1:10" customFormat="1" hidden="1" x14ac:dyDescent="0.25">
      <c r="A17788">
        <v>219</v>
      </c>
      <c r="B17788" s="161" t="s">
        <v>837</v>
      </c>
      <c r="C17788" t="s">
        <v>838</v>
      </c>
      <c r="D17788">
        <v>4307427592814</v>
      </c>
      <c r="E17788">
        <v>372023544</v>
      </c>
      <c r="F17788">
        <v>1248918232</v>
      </c>
      <c r="G17788">
        <v>1</v>
      </c>
      <c r="H17788">
        <v>350000000000</v>
      </c>
      <c r="I17788">
        <v>340000000</v>
      </c>
      <c r="J17788">
        <v>2.5000000000000001E-2</v>
      </c>
    </row>
    <row r="17789" spans="1:10" customFormat="1" hidden="1" x14ac:dyDescent="0.25">
      <c r="A17789">
        <v>220</v>
      </c>
      <c r="B17789" t="s">
        <v>976</v>
      </c>
      <c r="C17789" t="s">
        <v>977</v>
      </c>
      <c r="D17789">
        <v>106181588706</v>
      </c>
      <c r="E17789">
        <v>1</v>
      </c>
      <c r="F17789">
        <v>0</v>
      </c>
      <c r="G17789">
        <v>0</v>
      </c>
      <c r="H17789">
        <v>100000000000</v>
      </c>
      <c r="I17789">
        <v>340000000</v>
      </c>
      <c r="J17789">
        <v>0.02</v>
      </c>
    </row>
    <row r="17790" spans="1:10" customFormat="1" hidden="1" x14ac:dyDescent="0.25">
      <c r="A17790">
        <v>220</v>
      </c>
      <c r="B17790" t="s">
        <v>2107</v>
      </c>
      <c r="C17790" t="s">
        <v>2108</v>
      </c>
      <c r="D17790">
        <v>799580224135</v>
      </c>
      <c r="E17790">
        <v>1</v>
      </c>
      <c r="F17790">
        <v>0</v>
      </c>
      <c r="G17790">
        <v>0</v>
      </c>
      <c r="H17790">
        <v>10000000000</v>
      </c>
      <c r="I17790">
        <v>340000000</v>
      </c>
      <c r="J17790">
        <v>0</v>
      </c>
    </row>
    <row r="17791" spans="1:10" customFormat="1" hidden="1" x14ac:dyDescent="0.25">
      <c r="A17791">
        <v>220</v>
      </c>
      <c r="B17791" t="s">
        <v>965</v>
      </c>
      <c r="C17791" t="s">
        <v>966</v>
      </c>
      <c r="D17791">
        <v>44023973106825</v>
      </c>
      <c r="E17791">
        <v>340000000</v>
      </c>
      <c r="F17791">
        <v>35047789978</v>
      </c>
      <c r="G17791">
        <v>23</v>
      </c>
      <c r="H17791">
        <v>2046000000000</v>
      </c>
      <c r="I17791">
        <v>340000000</v>
      </c>
      <c r="J17791">
        <v>0</v>
      </c>
    </row>
    <row r="17792" spans="1:10" customFormat="1" hidden="1" x14ac:dyDescent="0.25">
      <c r="A17792">
        <v>220</v>
      </c>
      <c r="B17792" t="s">
        <v>982</v>
      </c>
      <c r="C17792" t="s">
        <v>983</v>
      </c>
      <c r="D17792">
        <v>820890707498</v>
      </c>
      <c r="E17792">
        <v>1</v>
      </c>
      <c r="F17792">
        <v>0</v>
      </c>
      <c r="G17792">
        <v>0</v>
      </c>
      <c r="H17792">
        <v>633000000000</v>
      </c>
      <c r="I17792">
        <v>340000000</v>
      </c>
      <c r="J17792">
        <v>2.9000000000000001E-2</v>
      </c>
    </row>
    <row r="17793" spans="1:13" hidden="1" x14ac:dyDescent="0.25">
      <c r="A17793">
        <v>220</v>
      </c>
      <c r="B17793" t="s">
        <v>993</v>
      </c>
      <c r="C17793" t="s">
        <v>994</v>
      </c>
      <c r="D17793">
        <v>428806886359</v>
      </c>
      <c r="E17793">
        <v>1</v>
      </c>
      <c r="F17793">
        <v>0</v>
      </c>
      <c r="G17793">
        <v>0</v>
      </c>
      <c r="H17793">
        <v>2000000000</v>
      </c>
      <c r="I17793">
        <v>340000000</v>
      </c>
      <c r="J17793">
        <v>0.01</v>
      </c>
      <c r="M17793"/>
    </row>
    <row r="17794" spans="1:13" hidden="1" x14ac:dyDescent="0.25">
      <c r="A17794">
        <v>221</v>
      </c>
      <c r="B17794" s="161" t="s">
        <v>612</v>
      </c>
      <c r="C17794" t="s">
        <v>613</v>
      </c>
      <c r="D17794">
        <v>206383273428111</v>
      </c>
      <c r="E17794">
        <v>1951214134</v>
      </c>
      <c r="F17794">
        <v>159510199332</v>
      </c>
      <c r="G17794">
        <v>109</v>
      </c>
      <c r="H17794">
        <v>111000000000</v>
      </c>
      <c r="I17794">
        <v>340000000</v>
      </c>
      <c r="J17794">
        <v>0.01</v>
      </c>
      <c r="M17794"/>
    </row>
    <row r="17795" spans="1:13" hidden="1" x14ac:dyDescent="0.25">
      <c r="A17795">
        <v>221</v>
      </c>
      <c r="B17795" t="s">
        <v>636</v>
      </c>
      <c r="C17795" t="s">
        <v>637</v>
      </c>
      <c r="D17795">
        <v>1441326508273</v>
      </c>
      <c r="E17795">
        <v>1</v>
      </c>
      <c r="F17795">
        <v>0</v>
      </c>
      <c r="G17795">
        <v>0</v>
      </c>
      <c r="H17795">
        <v>300000000000</v>
      </c>
      <c r="I17795">
        <v>340000000</v>
      </c>
      <c r="J17795">
        <v>0</v>
      </c>
      <c r="M17795"/>
    </row>
    <row r="17796" spans="1:13" hidden="1" x14ac:dyDescent="0.25">
      <c r="A17796">
        <v>221</v>
      </c>
      <c r="B17796" t="s">
        <v>1137</v>
      </c>
      <c r="C17796" t="s">
        <v>1138</v>
      </c>
      <c r="D17796">
        <v>2920621038</v>
      </c>
      <c r="E17796">
        <v>1</v>
      </c>
      <c r="F17796">
        <v>0</v>
      </c>
      <c r="G17796">
        <v>0</v>
      </c>
      <c r="H17796">
        <v>100000000000</v>
      </c>
      <c r="I17796">
        <v>340000000</v>
      </c>
      <c r="J17796">
        <v>3.5000000000000003E-2</v>
      </c>
      <c r="M17796"/>
    </row>
    <row r="17797" spans="1:13" hidden="1" x14ac:dyDescent="0.25">
      <c r="A17797">
        <v>221</v>
      </c>
      <c r="B17797" t="s">
        <v>410</v>
      </c>
      <c r="C17797" t="s">
        <v>411</v>
      </c>
      <c r="D17797">
        <v>210321990473</v>
      </c>
      <c r="E17797">
        <v>1</v>
      </c>
      <c r="F17797">
        <v>0</v>
      </c>
      <c r="G17797">
        <v>0</v>
      </c>
      <c r="H17797">
        <v>75000000000</v>
      </c>
      <c r="I17797">
        <v>340000000</v>
      </c>
      <c r="J17797">
        <v>1.6500000000000001E-2</v>
      </c>
      <c r="M17797"/>
    </row>
    <row r="17798" spans="1:13" hidden="1" x14ac:dyDescent="0.25">
      <c r="A17798">
        <v>221</v>
      </c>
      <c r="B17798" t="s">
        <v>1571</v>
      </c>
      <c r="C17798" t="s">
        <v>1572</v>
      </c>
      <c r="D17798">
        <v>123618088606174</v>
      </c>
      <c r="E17798">
        <v>1240191345</v>
      </c>
      <c r="F17798">
        <v>89118943210</v>
      </c>
      <c r="G17798">
        <v>61</v>
      </c>
      <c r="H17798">
        <v>111000000000</v>
      </c>
      <c r="I17798">
        <v>340000000</v>
      </c>
      <c r="J17798">
        <v>0.01</v>
      </c>
      <c r="M17798"/>
    </row>
    <row r="17799" spans="1:13" hidden="1" x14ac:dyDescent="0.25">
      <c r="A17799">
        <v>221</v>
      </c>
      <c r="B17799" t="s">
        <v>679</v>
      </c>
      <c r="C17799" t="s">
        <v>680</v>
      </c>
      <c r="D17799">
        <v>50212102882</v>
      </c>
      <c r="E17799">
        <v>1</v>
      </c>
      <c r="F17799">
        <v>0</v>
      </c>
      <c r="G17799">
        <v>0</v>
      </c>
      <c r="H17799">
        <v>50000000000</v>
      </c>
      <c r="I17799">
        <v>340000000</v>
      </c>
      <c r="J17799">
        <v>0.01</v>
      </c>
      <c r="M17799"/>
    </row>
    <row r="17800" spans="1:13" hidden="1" x14ac:dyDescent="0.25">
      <c r="A17800">
        <v>221</v>
      </c>
      <c r="B17800" t="s">
        <v>2170</v>
      </c>
      <c r="C17800" t="s">
        <v>2171</v>
      </c>
      <c r="D17800">
        <v>768389991250</v>
      </c>
      <c r="E17800">
        <v>418685103</v>
      </c>
      <c r="F17800">
        <v>2544151678</v>
      </c>
      <c r="G17800">
        <v>2</v>
      </c>
      <c r="H17800">
        <v>250000000000</v>
      </c>
      <c r="I17800">
        <v>340000000</v>
      </c>
      <c r="J17800">
        <v>0.03</v>
      </c>
      <c r="M17800"/>
    </row>
    <row r="17801" spans="1:13" hidden="1" x14ac:dyDescent="0.25">
      <c r="A17801">
        <v>221</v>
      </c>
      <c r="B17801" t="s">
        <v>623</v>
      </c>
      <c r="C17801" t="s">
        <v>624</v>
      </c>
      <c r="D17801">
        <v>2217497395967</v>
      </c>
      <c r="E17801">
        <v>1</v>
      </c>
      <c r="F17801">
        <v>0</v>
      </c>
      <c r="G17801">
        <v>0</v>
      </c>
      <c r="H17801">
        <v>133640934650</v>
      </c>
      <c r="I17801">
        <v>340000000</v>
      </c>
      <c r="J17801">
        <v>2.5000000000000001E-2</v>
      </c>
      <c r="M17801"/>
    </row>
    <row r="17802" spans="1:13" hidden="1" x14ac:dyDescent="0.25">
      <c r="A17802">
        <v>222</v>
      </c>
      <c r="B17802" t="s">
        <v>1490</v>
      </c>
      <c r="C17802" t="s">
        <v>1491</v>
      </c>
      <c r="D17802">
        <v>115400660136475</v>
      </c>
      <c r="E17802">
        <v>3769214724</v>
      </c>
      <c r="F17802">
        <v>65155079761</v>
      </c>
      <c r="G17802">
        <v>48</v>
      </c>
      <c r="H17802">
        <v>2500000000000</v>
      </c>
      <c r="I17802">
        <v>340000000</v>
      </c>
      <c r="J17802">
        <v>0.05</v>
      </c>
      <c r="M17802"/>
    </row>
    <row r="17803" spans="1:13" hidden="1" x14ac:dyDescent="0.25">
      <c r="A17803">
        <v>222</v>
      </c>
      <c r="B17803" t="s">
        <v>954</v>
      </c>
      <c r="C17803" t="s">
        <v>955</v>
      </c>
      <c r="D17803">
        <v>56855696123775</v>
      </c>
      <c r="E17803">
        <v>2397997947</v>
      </c>
      <c r="F17803">
        <v>39101961002</v>
      </c>
      <c r="G17803">
        <v>29</v>
      </c>
      <c r="H17803">
        <v>50000000000</v>
      </c>
      <c r="I17803">
        <v>340000000</v>
      </c>
      <c r="J17803">
        <v>0.05</v>
      </c>
      <c r="M17803"/>
    </row>
    <row r="17804" spans="1:13" hidden="1" x14ac:dyDescent="0.25">
      <c r="A17804">
        <v>223</v>
      </c>
      <c r="B17804" t="s">
        <v>410</v>
      </c>
      <c r="C17804" t="s">
        <v>411</v>
      </c>
      <c r="D17804">
        <v>210321990473</v>
      </c>
      <c r="E17804">
        <v>1</v>
      </c>
      <c r="F17804">
        <v>0</v>
      </c>
      <c r="G17804">
        <v>0</v>
      </c>
      <c r="H17804">
        <v>75000000000</v>
      </c>
      <c r="I17804">
        <v>340000000</v>
      </c>
      <c r="J17804">
        <v>1.6500000000000001E-2</v>
      </c>
      <c r="M17804"/>
    </row>
    <row r="17805" spans="1:13" hidden="1" x14ac:dyDescent="0.25">
      <c r="A17805">
        <v>223</v>
      </c>
      <c r="B17805" t="s">
        <v>1729</v>
      </c>
      <c r="C17805" t="s">
        <v>1730</v>
      </c>
      <c r="D17805">
        <v>16481254535</v>
      </c>
      <c r="E17805">
        <v>1</v>
      </c>
      <c r="F17805">
        <v>0</v>
      </c>
      <c r="G17805">
        <v>0</v>
      </c>
      <c r="H17805">
        <v>10000000000</v>
      </c>
      <c r="I17805">
        <v>340000000</v>
      </c>
      <c r="J17805">
        <v>0.01</v>
      </c>
      <c r="M17805"/>
    </row>
    <row r="17806" spans="1:13" x14ac:dyDescent="0.25">
      <c r="A17806">
        <v>224</v>
      </c>
      <c r="B17806" t="s">
        <v>2767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 s="127">
        <v>0</v>
      </c>
    </row>
    <row r="17807" spans="1:13" x14ac:dyDescent="0.25">
      <c r="A17807">
        <v>224</v>
      </c>
      <c r="B17807" t="s">
        <v>2784</v>
      </c>
      <c r="C17807" t="s">
        <v>2785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 s="127">
        <v>0</v>
      </c>
    </row>
    <row r="17808" spans="1:13" x14ac:dyDescent="0.25">
      <c r="A17808">
        <v>224</v>
      </c>
      <c r="B17808" t="s">
        <v>2192</v>
      </c>
      <c r="C17808" t="s">
        <v>2193</v>
      </c>
      <c r="D17808">
        <v>117479526842404</v>
      </c>
      <c r="E17808">
        <v>0</v>
      </c>
      <c r="F17808">
        <v>0</v>
      </c>
      <c r="G17808">
        <v>79</v>
      </c>
      <c r="H17808">
        <v>0</v>
      </c>
      <c r="I17808">
        <v>340000000</v>
      </c>
      <c r="J17808" s="127">
        <v>0.2</v>
      </c>
    </row>
    <row r="17809" spans="1:13" x14ac:dyDescent="0.25">
      <c r="A17809">
        <v>224</v>
      </c>
      <c r="B17809" t="s">
        <v>2768</v>
      </c>
      <c r="C17809" t="s">
        <v>2769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 s="127">
        <v>0</v>
      </c>
    </row>
    <row r="17810" spans="1:13" hidden="1" x14ac:dyDescent="0.25">
      <c r="A17810">
        <v>211</v>
      </c>
      <c r="B17810" t="s">
        <v>2079</v>
      </c>
      <c r="C17810" t="s">
        <v>2080</v>
      </c>
      <c r="D17810">
        <v>115520260155230</v>
      </c>
      <c r="E17810">
        <v>4795304233</v>
      </c>
      <c r="F17810">
        <v>84650780442</v>
      </c>
      <c r="G17810">
        <v>22</v>
      </c>
      <c r="H17810">
        <v>2500000000000</v>
      </c>
      <c r="I17810">
        <v>340000000</v>
      </c>
      <c r="J17810">
        <v>0.05</v>
      </c>
      <c r="M17810"/>
    </row>
    <row r="17811" spans="1:13" hidden="1" x14ac:dyDescent="0.25">
      <c r="A17811">
        <v>211</v>
      </c>
      <c r="B17811" t="s">
        <v>1828</v>
      </c>
      <c r="C17811" t="s">
        <v>1829</v>
      </c>
      <c r="D17811">
        <v>1800981260017</v>
      </c>
      <c r="E17811">
        <v>1</v>
      </c>
      <c r="F17811">
        <v>0</v>
      </c>
      <c r="G17811">
        <v>0</v>
      </c>
      <c r="H17811">
        <v>530000000000</v>
      </c>
      <c r="I17811">
        <v>340000000</v>
      </c>
      <c r="J17811">
        <v>1.9E-2</v>
      </c>
      <c r="M17811"/>
    </row>
    <row r="17812" spans="1:13" hidden="1" x14ac:dyDescent="0.25">
      <c r="A17812">
        <v>211</v>
      </c>
      <c r="B17812" t="s">
        <v>1169</v>
      </c>
      <c r="C17812" t="s">
        <v>1170</v>
      </c>
      <c r="D17812">
        <v>221628663471</v>
      </c>
      <c r="E17812">
        <v>1</v>
      </c>
      <c r="F17812">
        <v>0</v>
      </c>
      <c r="G17812">
        <v>0</v>
      </c>
      <c r="H17812">
        <v>20000000000</v>
      </c>
      <c r="I17812">
        <v>340000000</v>
      </c>
      <c r="J17812">
        <v>0.03</v>
      </c>
      <c r="M17812"/>
    </row>
    <row r="17813" spans="1:13" hidden="1" x14ac:dyDescent="0.25">
      <c r="A17813">
        <v>211</v>
      </c>
      <c r="B17813" t="s">
        <v>1667</v>
      </c>
      <c r="C17813" t="s">
        <v>1668</v>
      </c>
      <c r="D17813">
        <v>6555487970652</v>
      </c>
      <c r="E17813">
        <v>481790252</v>
      </c>
      <c r="F17813">
        <v>4584551501</v>
      </c>
      <c r="G17813">
        <v>2</v>
      </c>
      <c r="H17813">
        <v>1470000000000</v>
      </c>
      <c r="I17813">
        <v>340000000</v>
      </c>
      <c r="J17813">
        <v>0.03</v>
      </c>
      <c r="M17813"/>
    </row>
    <row r="17814" spans="1:13" hidden="1" x14ac:dyDescent="0.25">
      <c r="A17814">
        <v>212</v>
      </c>
      <c r="B17814" t="s">
        <v>363</v>
      </c>
      <c r="C17814" t="s">
        <v>364</v>
      </c>
      <c r="D17814">
        <v>3179715980584</v>
      </c>
      <c r="E17814">
        <v>382216722</v>
      </c>
      <c r="F17814">
        <v>2068619409</v>
      </c>
      <c r="G17814">
        <v>1</v>
      </c>
      <c r="H17814">
        <v>500000000000</v>
      </c>
      <c r="I17814">
        <v>340000000</v>
      </c>
      <c r="J17814">
        <v>0.02</v>
      </c>
      <c r="M17814"/>
    </row>
    <row r="17815" spans="1:13" hidden="1" x14ac:dyDescent="0.25">
      <c r="A17815">
        <v>212</v>
      </c>
      <c r="B17815" t="s">
        <v>351</v>
      </c>
      <c r="C17815" t="s">
        <v>352</v>
      </c>
      <c r="D17815">
        <v>17669659705233</v>
      </c>
      <c r="E17815">
        <v>472805231</v>
      </c>
      <c r="F17815">
        <v>13147717889</v>
      </c>
      <c r="G17815">
        <v>6</v>
      </c>
      <c r="H17815">
        <v>500000000000</v>
      </c>
      <c r="I17815">
        <v>340000000</v>
      </c>
      <c r="J17815">
        <v>0.01</v>
      </c>
      <c r="M17815"/>
    </row>
    <row r="17816" spans="1:13" hidden="1" x14ac:dyDescent="0.25">
      <c r="A17816">
        <v>213</v>
      </c>
      <c r="B17816" t="s">
        <v>1665</v>
      </c>
      <c r="C17816" t="s">
        <v>1666</v>
      </c>
      <c r="D17816">
        <v>10378988184272</v>
      </c>
      <c r="E17816">
        <v>419195519</v>
      </c>
      <c r="F17816">
        <v>7840356455</v>
      </c>
      <c r="G17816">
        <v>4</v>
      </c>
      <c r="H17816">
        <v>100000000000</v>
      </c>
      <c r="I17816">
        <v>340000000</v>
      </c>
      <c r="J17816">
        <v>0.01</v>
      </c>
      <c r="M17816"/>
    </row>
    <row r="17817" spans="1:13" hidden="1" x14ac:dyDescent="0.25">
      <c r="A17817">
        <v>214</v>
      </c>
      <c r="B17817" t="s">
        <v>2009</v>
      </c>
      <c r="C17817" t="s">
        <v>2010</v>
      </c>
      <c r="D17817">
        <v>2770122447098</v>
      </c>
      <c r="E17817">
        <v>364624723</v>
      </c>
      <c r="F17817">
        <v>1617023518</v>
      </c>
      <c r="G17817">
        <v>1</v>
      </c>
      <c r="H17817">
        <v>75000000000</v>
      </c>
      <c r="I17817">
        <v>340000000</v>
      </c>
      <c r="J17817">
        <v>1.4999999999999999E-2</v>
      </c>
      <c r="M17817"/>
    </row>
    <row r="17818" spans="1:13" hidden="1" x14ac:dyDescent="0.25">
      <c r="A17818">
        <v>214</v>
      </c>
      <c r="B17818" t="s">
        <v>2113</v>
      </c>
      <c r="C17818" t="s">
        <v>2114</v>
      </c>
      <c r="D17818">
        <v>100007821255</v>
      </c>
      <c r="E17818">
        <v>372828872</v>
      </c>
      <c r="F17818">
        <v>1608614764</v>
      </c>
      <c r="G17818">
        <v>1</v>
      </c>
      <c r="H17818">
        <v>100000000000</v>
      </c>
      <c r="I17818">
        <v>340000000</v>
      </c>
      <c r="J17818">
        <v>0.02</v>
      </c>
      <c r="M17818"/>
    </row>
    <row r="17819" spans="1:13" hidden="1" x14ac:dyDescent="0.25">
      <c r="A17819">
        <v>215</v>
      </c>
      <c r="B17819" t="s">
        <v>2328</v>
      </c>
      <c r="C17819" t="s">
        <v>2329</v>
      </c>
      <c r="D17819">
        <v>978811426188</v>
      </c>
      <c r="E17819">
        <v>1</v>
      </c>
      <c r="F17819">
        <v>0</v>
      </c>
      <c r="G17819">
        <v>0</v>
      </c>
      <c r="H17819">
        <v>300000000000</v>
      </c>
      <c r="I17819">
        <v>340000000</v>
      </c>
      <c r="J17819">
        <v>1.4999999999999999E-2</v>
      </c>
      <c r="M17819"/>
    </row>
    <row r="17820" spans="1:13" hidden="1" x14ac:dyDescent="0.25">
      <c r="A17820">
        <v>215</v>
      </c>
      <c r="B17820" t="s">
        <v>1212</v>
      </c>
      <c r="C17820" t="s">
        <v>1213</v>
      </c>
      <c r="D17820">
        <v>340711807</v>
      </c>
      <c r="E17820">
        <v>1</v>
      </c>
      <c r="F17820">
        <v>0</v>
      </c>
      <c r="G17820">
        <v>0</v>
      </c>
      <c r="H17820">
        <v>191000000000</v>
      </c>
      <c r="I17820">
        <v>345000000</v>
      </c>
      <c r="J17820">
        <v>0.03</v>
      </c>
      <c r="M17820"/>
    </row>
    <row r="17821" spans="1:13" hidden="1" x14ac:dyDescent="0.25">
      <c r="A17821">
        <v>216</v>
      </c>
      <c r="B17821" t="s">
        <v>802</v>
      </c>
      <c r="C17821" t="s">
        <v>803</v>
      </c>
      <c r="D17821">
        <v>53634601926</v>
      </c>
      <c r="E17821">
        <v>1</v>
      </c>
      <c r="F17821">
        <v>0</v>
      </c>
      <c r="G17821">
        <v>0</v>
      </c>
      <c r="H17821">
        <v>35000000000</v>
      </c>
      <c r="I17821">
        <v>340000000</v>
      </c>
      <c r="J17821">
        <v>1E-3</v>
      </c>
      <c r="M17821"/>
    </row>
    <row r="17822" spans="1:13" hidden="1" x14ac:dyDescent="0.25">
      <c r="A17822">
        <v>216</v>
      </c>
      <c r="B17822" t="s">
        <v>1741</v>
      </c>
      <c r="C17822" t="s">
        <v>1742</v>
      </c>
      <c r="D17822">
        <v>5371927006941</v>
      </c>
      <c r="E17822">
        <v>377002405</v>
      </c>
      <c r="F17822">
        <v>1443093821</v>
      </c>
      <c r="G17822">
        <v>1</v>
      </c>
      <c r="H17822">
        <v>100000000000</v>
      </c>
      <c r="I17822">
        <v>340000000</v>
      </c>
      <c r="J17822">
        <v>2.5000000000000001E-2</v>
      </c>
      <c r="M17822"/>
    </row>
    <row r="17823" spans="1:13" hidden="1" x14ac:dyDescent="0.25">
      <c r="A17823">
        <v>216</v>
      </c>
      <c r="B17823" t="s">
        <v>2259</v>
      </c>
      <c r="C17823" t="s">
        <v>2260</v>
      </c>
      <c r="D17823">
        <v>7361221358582</v>
      </c>
      <c r="E17823">
        <v>376996153</v>
      </c>
      <c r="F17823">
        <v>1442849980</v>
      </c>
      <c r="G17823">
        <v>1</v>
      </c>
      <c r="H17823">
        <v>1000000000</v>
      </c>
      <c r="I17823">
        <v>340000000</v>
      </c>
      <c r="J17823">
        <v>2.5000000000000001E-2</v>
      </c>
      <c r="M17823"/>
    </row>
    <row r="17824" spans="1:13" hidden="1" x14ac:dyDescent="0.25">
      <c r="A17824">
        <v>216</v>
      </c>
      <c r="B17824" t="s">
        <v>1807</v>
      </c>
      <c r="C17824" t="s">
        <v>1808</v>
      </c>
      <c r="D17824">
        <v>1203210872225</v>
      </c>
      <c r="E17824">
        <v>1</v>
      </c>
      <c r="F17824">
        <v>0</v>
      </c>
      <c r="G17824">
        <v>0</v>
      </c>
      <c r="H17824">
        <v>400000000000</v>
      </c>
      <c r="I17824">
        <v>340000000</v>
      </c>
      <c r="J17824">
        <v>1.4999999999999999E-2</v>
      </c>
      <c r="M17824"/>
    </row>
    <row r="17825" spans="1:10" customFormat="1" hidden="1" x14ac:dyDescent="0.25">
      <c r="A17825">
        <v>216</v>
      </c>
      <c r="B17825" t="s">
        <v>1169</v>
      </c>
      <c r="C17825" t="s">
        <v>1170</v>
      </c>
      <c r="D17825">
        <v>22710731487</v>
      </c>
      <c r="E17825">
        <v>1</v>
      </c>
      <c r="F17825">
        <v>0</v>
      </c>
      <c r="G17825">
        <v>0</v>
      </c>
      <c r="H17825">
        <v>20000000000</v>
      </c>
      <c r="I17825">
        <v>340000000</v>
      </c>
      <c r="J17825">
        <v>0.03</v>
      </c>
    </row>
    <row r="17826" spans="1:10" customFormat="1" hidden="1" x14ac:dyDescent="0.25">
      <c r="A17826">
        <v>217</v>
      </c>
      <c r="B17826" t="s">
        <v>2217</v>
      </c>
      <c r="C17826" t="s">
        <v>2218</v>
      </c>
      <c r="D17826">
        <v>1384697920730</v>
      </c>
      <c r="E17826">
        <v>1</v>
      </c>
      <c r="F17826">
        <v>0</v>
      </c>
      <c r="G17826">
        <v>0</v>
      </c>
      <c r="H17826">
        <v>56500000000</v>
      </c>
      <c r="I17826">
        <v>340000000</v>
      </c>
      <c r="J17826">
        <v>0.02</v>
      </c>
    </row>
    <row r="17827" spans="1:10" customFormat="1" hidden="1" x14ac:dyDescent="0.25">
      <c r="A17827">
        <v>218</v>
      </c>
      <c r="B17827" t="s">
        <v>2543</v>
      </c>
      <c r="C17827" t="s">
        <v>2544</v>
      </c>
      <c r="D17827">
        <v>157288968878116</v>
      </c>
      <c r="E17827">
        <v>9153523003</v>
      </c>
      <c r="F17827">
        <v>94874982919</v>
      </c>
      <c r="G17827">
        <v>63</v>
      </c>
      <c r="H17827">
        <v>100000000000</v>
      </c>
      <c r="I17827">
        <v>340000000</v>
      </c>
      <c r="J17827">
        <v>8.5000000000000006E-2</v>
      </c>
    </row>
    <row r="17828" spans="1:10" customFormat="1" hidden="1" x14ac:dyDescent="0.25">
      <c r="A17828">
        <v>218</v>
      </c>
      <c r="B17828" t="s">
        <v>1741</v>
      </c>
      <c r="C17828" t="s">
        <v>1742</v>
      </c>
      <c r="D17828">
        <v>76626397511682</v>
      </c>
      <c r="E17828">
        <v>2065308268</v>
      </c>
      <c r="F17828">
        <v>67287022459</v>
      </c>
      <c r="G17828">
        <v>42</v>
      </c>
      <c r="H17828">
        <v>100000000000</v>
      </c>
      <c r="I17828">
        <v>340000000</v>
      </c>
      <c r="J17828">
        <v>2.5000000000000001E-2</v>
      </c>
    </row>
    <row r="17829" spans="1:10" customFormat="1" hidden="1" x14ac:dyDescent="0.25">
      <c r="A17829">
        <v>218</v>
      </c>
      <c r="B17829" t="s">
        <v>2188</v>
      </c>
      <c r="C17829" t="s">
        <v>2189</v>
      </c>
      <c r="D17829">
        <v>136121945812069</v>
      </c>
      <c r="E17829">
        <v>3109238258</v>
      </c>
      <c r="F17829">
        <v>89538703693</v>
      </c>
      <c r="G17829">
        <v>56</v>
      </c>
      <c r="H17829">
        <v>1470000000000</v>
      </c>
      <c r="I17829">
        <v>340000000</v>
      </c>
      <c r="J17829">
        <v>0.03</v>
      </c>
    </row>
    <row r="17830" spans="1:10" customFormat="1" hidden="1" x14ac:dyDescent="0.25">
      <c r="A17830">
        <v>219</v>
      </c>
      <c r="B17830" t="s">
        <v>1615</v>
      </c>
      <c r="C17830" t="s">
        <v>1616</v>
      </c>
      <c r="D17830">
        <v>9502657661</v>
      </c>
      <c r="E17830">
        <v>1</v>
      </c>
      <c r="F17830">
        <v>0</v>
      </c>
      <c r="G17830">
        <v>0</v>
      </c>
      <c r="H17830">
        <v>450000000</v>
      </c>
      <c r="I17830">
        <v>340000000</v>
      </c>
      <c r="J17830">
        <v>0.01</v>
      </c>
    </row>
    <row r="17831" spans="1:10" customFormat="1" hidden="1" x14ac:dyDescent="0.25">
      <c r="A17831">
        <v>219</v>
      </c>
      <c r="B17831" t="s">
        <v>1950</v>
      </c>
      <c r="C17831" t="s">
        <v>1951</v>
      </c>
      <c r="D17831">
        <v>363347344488</v>
      </c>
      <c r="E17831">
        <v>340000000</v>
      </c>
      <c r="F17831">
        <v>1280279228</v>
      </c>
      <c r="G17831">
        <v>1</v>
      </c>
      <c r="H17831">
        <v>36000000000</v>
      </c>
      <c r="I17831">
        <v>340000000</v>
      </c>
      <c r="J17831">
        <v>0</v>
      </c>
    </row>
    <row r="17832" spans="1:10" customFormat="1" hidden="1" x14ac:dyDescent="0.25">
      <c r="A17832">
        <v>219</v>
      </c>
      <c r="B17832" t="s">
        <v>394</v>
      </c>
      <c r="C17832" t="s">
        <v>395</v>
      </c>
      <c r="D17832">
        <v>441620729247</v>
      </c>
      <c r="E17832">
        <v>1</v>
      </c>
      <c r="F17832">
        <v>0</v>
      </c>
      <c r="G17832">
        <v>0</v>
      </c>
      <c r="H17832">
        <v>10000000000</v>
      </c>
      <c r="I17832">
        <v>340000000</v>
      </c>
      <c r="J17832">
        <v>0.01</v>
      </c>
    </row>
    <row r="17833" spans="1:10" customFormat="1" hidden="1" x14ac:dyDescent="0.25">
      <c r="A17833">
        <v>219</v>
      </c>
      <c r="B17833" t="s">
        <v>187</v>
      </c>
      <c r="C17833" t="s">
        <v>188</v>
      </c>
      <c r="D17833">
        <v>179336003233</v>
      </c>
      <c r="E17833">
        <v>1</v>
      </c>
      <c r="F17833">
        <v>0</v>
      </c>
      <c r="G17833">
        <v>0</v>
      </c>
      <c r="H17833">
        <v>165000000000</v>
      </c>
      <c r="I17833">
        <v>340000000</v>
      </c>
      <c r="J17833">
        <v>0.01</v>
      </c>
    </row>
    <row r="17834" spans="1:10" customFormat="1" hidden="1" x14ac:dyDescent="0.25">
      <c r="A17834">
        <v>220</v>
      </c>
      <c r="B17834" t="s">
        <v>921</v>
      </c>
      <c r="C17834" t="s">
        <v>922</v>
      </c>
      <c r="D17834">
        <v>206864831511</v>
      </c>
      <c r="E17834">
        <v>1</v>
      </c>
      <c r="F17834">
        <v>0</v>
      </c>
      <c r="G17834">
        <v>0</v>
      </c>
      <c r="H17834">
        <v>125000000000</v>
      </c>
      <c r="I17834">
        <v>340000000</v>
      </c>
      <c r="J17834">
        <v>0.03</v>
      </c>
    </row>
    <row r="17835" spans="1:10" customFormat="1" hidden="1" x14ac:dyDescent="0.25">
      <c r="A17835">
        <v>220</v>
      </c>
      <c r="B17835" t="s">
        <v>1741</v>
      </c>
      <c r="C17835" t="s">
        <v>1742</v>
      </c>
      <c r="D17835">
        <v>77103990300638</v>
      </c>
      <c r="E17835">
        <v>1789322905</v>
      </c>
      <c r="F17835">
        <v>56523593329</v>
      </c>
      <c r="G17835">
        <v>38</v>
      </c>
      <c r="H17835">
        <v>100000000000</v>
      </c>
      <c r="I17835">
        <v>340000000</v>
      </c>
      <c r="J17835">
        <v>2.5000000000000001E-2</v>
      </c>
    </row>
    <row r="17836" spans="1:10" customFormat="1" hidden="1" x14ac:dyDescent="0.25">
      <c r="A17836">
        <v>220</v>
      </c>
      <c r="B17836" t="s">
        <v>1807</v>
      </c>
      <c r="C17836" t="s">
        <v>1808</v>
      </c>
      <c r="D17836">
        <v>1263137464660</v>
      </c>
      <c r="E17836">
        <v>380947822</v>
      </c>
      <c r="F17836">
        <v>2688907007</v>
      </c>
      <c r="G17836">
        <v>2</v>
      </c>
      <c r="H17836">
        <v>400000000000</v>
      </c>
      <c r="I17836">
        <v>340000000</v>
      </c>
      <c r="J17836">
        <v>1.4999999999999999E-2</v>
      </c>
    </row>
    <row r="17837" spans="1:10" customFormat="1" hidden="1" x14ac:dyDescent="0.25">
      <c r="A17837">
        <v>221</v>
      </c>
      <c r="B17837" t="s">
        <v>802</v>
      </c>
      <c r="C17837" t="s">
        <v>803</v>
      </c>
      <c r="D17837">
        <v>78812413501</v>
      </c>
      <c r="E17837">
        <v>1</v>
      </c>
      <c r="F17837">
        <v>0</v>
      </c>
      <c r="G17837">
        <v>0</v>
      </c>
      <c r="H17837">
        <v>70000000000</v>
      </c>
      <c r="I17837">
        <v>340000000</v>
      </c>
      <c r="J17837">
        <v>1E-3</v>
      </c>
    </row>
    <row r="17838" spans="1:10" customFormat="1" hidden="1" x14ac:dyDescent="0.25">
      <c r="A17838">
        <v>221</v>
      </c>
      <c r="B17838" t="s">
        <v>165</v>
      </c>
      <c r="C17838" t="s">
        <v>166</v>
      </c>
      <c r="D17838">
        <v>68863242234</v>
      </c>
      <c r="E17838">
        <v>1</v>
      </c>
      <c r="F17838">
        <v>0</v>
      </c>
      <c r="G17838">
        <v>0</v>
      </c>
      <c r="H17838">
        <v>1000000000</v>
      </c>
      <c r="I17838">
        <v>340000000</v>
      </c>
      <c r="J17838">
        <v>0.01</v>
      </c>
    </row>
    <row r="17839" spans="1:10" customFormat="1" hidden="1" x14ac:dyDescent="0.25">
      <c r="A17839">
        <v>221</v>
      </c>
      <c r="B17839" t="s">
        <v>2113</v>
      </c>
      <c r="C17839" t="s">
        <v>2114</v>
      </c>
      <c r="D17839">
        <v>50007643786</v>
      </c>
      <c r="E17839">
        <v>1</v>
      </c>
      <c r="F17839">
        <v>0</v>
      </c>
      <c r="G17839">
        <v>0</v>
      </c>
      <c r="H17839">
        <v>50000000000</v>
      </c>
      <c r="I17839">
        <v>340000000</v>
      </c>
      <c r="J17839">
        <v>0.01</v>
      </c>
    </row>
    <row r="17840" spans="1:10" customFormat="1" hidden="1" x14ac:dyDescent="0.25">
      <c r="A17840">
        <v>221</v>
      </c>
      <c r="B17840" t="s">
        <v>1667</v>
      </c>
      <c r="C17840" t="s">
        <v>1668</v>
      </c>
      <c r="D17840">
        <v>5904076708513</v>
      </c>
      <c r="E17840">
        <v>641340520</v>
      </c>
      <c r="F17840">
        <v>9743343492</v>
      </c>
      <c r="G17840">
        <v>7</v>
      </c>
      <c r="H17840">
        <v>1600000000000</v>
      </c>
      <c r="I17840">
        <v>340000000</v>
      </c>
      <c r="J17840">
        <v>0.03</v>
      </c>
    </row>
    <row r="17841" spans="1:13" hidden="1" x14ac:dyDescent="0.25">
      <c r="A17841">
        <v>221</v>
      </c>
      <c r="B17841" t="s">
        <v>1050</v>
      </c>
      <c r="C17841" t="s">
        <v>1051</v>
      </c>
      <c r="D17841">
        <v>71187588366</v>
      </c>
      <c r="E17841">
        <v>1</v>
      </c>
      <c r="F17841">
        <v>0</v>
      </c>
      <c r="G17841">
        <v>0</v>
      </c>
      <c r="H17841">
        <v>10000000000</v>
      </c>
      <c r="I17841">
        <v>340000000</v>
      </c>
      <c r="J17841">
        <v>8.9999999999999993E-3</v>
      </c>
      <c r="M17841"/>
    </row>
    <row r="17842" spans="1:13" hidden="1" x14ac:dyDescent="0.25">
      <c r="A17842">
        <v>222</v>
      </c>
      <c r="B17842" t="s">
        <v>2079</v>
      </c>
      <c r="C17842" t="s">
        <v>2080</v>
      </c>
      <c r="D17842">
        <v>118560689880915</v>
      </c>
      <c r="E17842">
        <v>4558980850</v>
      </c>
      <c r="F17842">
        <v>80160636169</v>
      </c>
      <c r="G17842">
        <v>59</v>
      </c>
      <c r="H17842">
        <v>2500000000000</v>
      </c>
      <c r="I17842">
        <v>340000000</v>
      </c>
      <c r="J17842">
        <v>0.05</v>
      </c>
      <c r="M17842"/>
    </row>
    <row r="17843" spans="1:13" hidden="1" x14ac:dyDescent="0.25">
      <c r="A17843">
        <v>222</v>
      </c>
      <c r="B17843" t="s">
        <v>1665</v>
      </c>
      <c r="C17843" t="s">
        <v>1666</v>
      </c>
      <c r="D17843">
        <v>9117516902728</v>
      </c>
      <c r="E17843">
        <v>436779227</v>
      </c>
      <c r="F17843">
        <v>9581143550</v>
      </c>
      <c r="G17843">
        <v>7</v>
      </c>
      <c r="H17843">
        <v>100000000000</v>
      </c>
      <c r="I17843">
        <v>340000000</v>
      </c>
      <c r="J17843">
        <v>0.01</v>
      </c>
      <c r="M17843"/>
    </row>
    <row r="17844" spans="1:13" hidden="1" x14ac:dyDescent="0.25">
      <c r="A17844">
        <v>222</v>
      </c>
      <c r="B17844" t="s">
        <v>1426</v>
      </c>
      <c r="C17844" t="s">
        <v>1427</v>
      </c>
      <c r="D17844">
        <v>152145785232892</v>
      </c>
      <c r="E17844">
        <v>3798376262</v>
      </c>
      <c r="F17844">
        <v>122300760540</v>
      </c>
      <c r="G17844">
        <v>88</v>
      </c>
      <c r="H17844">
        <v>1000000000000</v>
      </c>
      <c r="I17844">
        <v>340000000</v>
      </c>
      <c r="J17844">
        <v>2.75E-2</v>
      </c>
      <c r="M17844"/>
    </row>
    <row r="17845" spans="1:13" hidden="1" x14ac:dyDescent="0.25">
      <c r="A17845">
        <v>222</v>
      </c>
      <c r="B17845" t="s">
        <v>394</v>
      </c>
      <c r="C17845" t="s">
        <v>395</v>
      </c>
      <c r="D17845">
        <v>441620729247</v>
      </c>
      <c r="E17845">
        <v>1</v>
      </c>
      <c r="F17845">
        <v>0</v>
      </c>
      <c r="G17845">
        <v>0</v>
      </c>
      <c r="H17845">
        <v>10000000000</v>
      </c>
      <c r="I17845">
        <v>340000000</v>
      </c>
      <c r="J17845">
        <v>0.01</v>
      </c>
      <c r="M17845"/>
    </row>
    <row r="17846" spans="1:13" hidden="1" x14ac:dyDescent="0.25">
      <c r="A17846">
        <v>222</v>
      </c>
      <c r="B17846" t="s">
        <v>1930</v>
      </c>
      <c r="C17846" t="s">
        <v>1931</v>
      </c>
      <c r="D17846">
        <v>50807057900</v>
      </c>
      <c r="E17846">
        <v>1</v>
      </c>
      <c r="F17846">
        <v>0</v>
      </c>
      <c r="G17846">
        <v>0</v>
      </c>
      <c r="H17846">
        <v>3000000000</v>
      </c>
      <c r="I17846">
        <v>340000000</v>
      </c>
      <c r="J17846">
        <v>0.01</v>
      </c>
      <c r="M17846"/>
    </row>
    <row r="17847" spans="1:13" hidden="1" x14ac:dyDescent="0.25">
      <c r="A17847">
        <v>223</v>
      </c>
      <c r="B17847" t="s">
        <v>1741</v>
      </c>
      <c r="C17847" t="s">
        <v>1742</v>
      </c>
      <c r="D17847">
        <v>94916515597620</v>
      </c>
      <c r="E17847">
        <v>2313666794</v>
      </c>
      <c r="F17847">
        <v>76973004967</v>
      </c>
      <c r="G17847">
        <v>57</v>
      </c>
      <c r="H17847">
        <v>100000000000</v>
      </c>
      <c r="I17847">
        <v>340000000</v>
      </c>
      <c r="J17847">
        <v>2.5000000000000001E-2</v>
      </c>
      <c r="M17847"/>
    </row>
    <row r="17848" spans="1:13" hidden="1" x14ac:dyDescent="0.25">
      <c r="A17848">
        <v>223</v>
      </c>
      <c r="B17848" t="s">
        <v>300</v>
      </c>
      <c r="C17848" t="s">
        <v>301</v>
      </c>
      <c r="D17848">
        <v>68274313844</v>
      </c>
      <c r="E17848">
        <v>1</v>
      </c>
      <c r="F17848">
        <v>0</v>
      </c>
      <c r="G17848">
        <v>0</v>
      </c>
      <c r="H17848">
        <v>5334000000</v>
      </c>
      <c r="I17848">
        <v>340000000</v>
      </c>
      <c r="J17848">
        <v>0</v>
      </c>
      <c r="M17848"/>
    </row>
    <row r="17849" spans="1:13" x14ac:dyDescent="0.25">
      <c r="A17849">
        <v>224</v>
      </c>
      <c r="B17849" t="s">
        <v>1020</v>
      </c>
      <c r="C17849" t="s">
        <v>1021</v>
      </c>
      <c r="D17849">
        <v>99515964</v>
      </c>
      <c r="E17849">
        <v>0</v>
      </c>
      <c r="F17849">
        <v>0</v>
      </c>
      <c r="G17849">
        <v>0</v>
      </c>
      <c r="H17849">
        <v>0</v>
      </c>
      <c r="I17849">
        <v>340000000</v>
      </c>
      <c r="J17849" s="127">
        <v>0.99990000000000001</v>
      </c>
    </row>
    <row r="17850" spans="1:13" hidden="1" x14ac:dyDescent="0.25">
      <c r="A17850">
        <v>224</v>
      </c>
      <c r="B17850" t="s">
        <v>1475</v>
      </c>
      <c r="C17850" t="s">
        <v>1476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340000000</v>
      </c>
      <c r="J17850" s="127">
        <v>1</v>
      </c>
      <c r="M17850"/>
    </row>
    <row r="17851" spans="1:13" hidden="1" x14ac:dyDescent="0.25">
      <c r="A17851">
        <v>211</v>
      </c>
      <c r="B17851" t="s">
        <v>1759</v>
      </c>
      <c r="C17851" t="s">
        <v>1760</v>
      </c>
      <c r="D17851">
        <v>110760198232</v>
      </c>
      <c r="E17851">
        <v>1</v>
      </c>
      <c r="F17851">
        <v>0</v>
      </c>
      <c r="G17851">
        <v>0</v>
      </c>
      <c r="H17851">
        <v>100000000</v>
      </c>
      <c r="I17851">
        <v>345000000</v>
      </c>
      <c r="J17851">
        <v>0.15</v>
      </c>
      <c r="M17851"/>
    </row>
    <row r="17852" spans="1:13" hidden="1" x14ac:dyDescent="0.25">
      <c r="A17852">
        <v>212</v>
      </c>
      <c r="B17852" t="s">
        <v>1978</v>
      </c>
      <c r="C17852" t="s">
        <v>1979</v>
      </c>
      <c r="D17852">
        <v>6080078397894</v>
      </c>
      <c r="E17852">
        <v>1</v>
      </c>
      <c r="F17852">
        <v>0</v>
      </c>
      <c r="G17852">
        <v>0</v>
      </c>
      <c r="H17852">
        <v>0</v>
      </c>
      <c r="I17852">
        <v>340000000</v>
      </c>
      <c r="J17852">
        <v>4.8999999999999998E-3</v>
      </c>
      <c r="M17852"/>
    </row>
    <row r="17853" spans="1:13" hidden="1" x14ac:dyDescent="0.25">
      <c r="A17853">
        <v>212</v>
      </c>
      <c r="B17853" t="s">
        <v>1236</v>
      </c>
      <c r="C17853" t="s">
        <v>1237</v>
      </c>
      <c r="D17853">
        <v>291954535480</v>
      </c>
      <c r="E17853">
        <v>1</v>
      </c>
      <c r="F17853">
        <v>0</v>
      </c>
      <c r="G17853">
        <v>0</v>
      </c>
      <c r="H17853">
        <v>1000000000</v>
      </c>
      <c r="I17853">
        <v>340000000</v>
      </c>
      <c r="J17853">
        <v>0.01</v>
      </c>
      <c r="M17853"/>
    </row>
    <row r="17854" spans="1:13" hidden="1" x14ac:dyDescent="0.25">
      <c r="A17854">
        <v>213</v>
      </c>
      <c r="B17854" t="s">
        <v>1123</v>
      </c>
      <c r="C17854" t="s">
        <v>1124</v>
      </c>
      <c r="D17854">
        <v>111899771809574</v>
      </c>
      <c r="E17854">
        <v>2068198529</v>
      </c>
      <c r="F17854">
        <v>84681727954</v>
      </c>
      <c r="G17854">
        <v>42</v>
      </c>
      <c r="H17854">
        <v>300000000000</v>
      </c>
      <c r="I17854">
        <v>340000000</v>
      </c>
      <c r="J17854">
        <v>0.02</v>
      </c>
      <c r="M17854"/>
    </row>
    <row r="17855" spans="1:13" hidden="1" x14ac:dyDescent="0.25">
      <c r="A17855">
        <v>213</v>
      </c>
      <c r="B17855" t="s">
        <v>2502</v>
      </c>
      <c r="C17855" t="s">
        <v>2503</v>
      </c>
      <c r="D17855">
        <v>61001601395774</v>
      </c>
      <c r="E17855">
        <v>857585076</v>
      </c>
      <c r="F17855">
        <v>56991867921</v>
      </c>
      <c r="G17855">
        <v>28</v>
      </c>
      <c r="H17855">
        <v>500000000000</v>
      </c>
      <c r="I17855">
        <v>340000000</v>
      </c>
      <c r="J17855">
        <v>8.9999999999999993E-3</v>
      </c>
      <c r="M17855"/>
    </row>
    <row r="17856" spans="1:13" hidden="1" x14ac:dyDescent="0.25">
      <c r="A17856">
        <v>213</v>
      </c>
      <c r="B17856" t="s">
        <v>1713</v>
      </c>
      <c r="C17856" t="s">
        <v>1714</v>
      </c>
      <c r="D17856">
        <v>41729904024655</v>
      </c>
      <c r="E17856">
        <v>1877648702</v>
      </c>
      <c r="F17856">
        <v>29215325350</v>
      </c>
      <c r="G17856">
        <v>15</v>
      </c>
      <c r="H17856">
        <v>3000000000000</v>
      </c>
      <c r="I17856">
        <v>340000000</v>
      </c>
      <c r="J17856">
        <v>0.05</v>
      </c>
      <c r="M17856"/>
    </row>
    <row r="17857" spans="1:10" customFormat="1" hidden="1" x14ac:dyDescent="0.25">
      <c r="A17857">
        <v>213</v>
      </c>
      <c r="B17857" t="s">
        <v>222</v>
      </c>
      <c r="C17857" t="s">
        <v>223</v>
      </c>
      <c r="D17857">
        <v>128518968148553</v>
      </c>
      <c r="E17857">
        <v>340000000</v>
      </c>
      <c r="F17857">
        <v>74030221319</v>
      </c>
      <c r="G17857">
        <v>36</v>
      </c>
      <c r="H17857">
        <v>425000000000</v>
      </c>
      <c r="I17857">
        <v>340000000</v>
      </c>
      <c r="J17857">
        <v>0</v>
      </c>
    </row>
    <row r="17858" spans="1:10" customFormat="1" hidden="1" x14ac:dyDescent="0.25">
      <c r="A17858">
        <v>214</v>
      </c>
      <c r="B17858" t="s">
        <v>353</v>
      </c>
      <c r="C17858" t="s">
        <v>354</v>
      </c>
      <c r="D17858">
        <v>14725120583352</v>
      </c>
      <c r="E17858">
        <v>415898818</v>
      </c>
      <c r="F17858">
        <v>7513983015</v>
      </c>
      <c r="G17858">
        <v>4</v>
      </c>
      <c r="H17858">
        <v>375000000000</v>
      </c>
      <c r="I17858">
        <v>340000000</v>
      </c>
      <c r="J17858">
        <v>0.01</v>
      </c>
    </row>
    <row r="17859" spans="1:10" customFormat="1" hidden="1" x14ac:dyDescent="0.25">
      <c r="A17859">
        <v>214</v>
      </c>
      <c r="B17859" s="161" t="s">
        <v>1959</v>
      </c>
      <c r="C17859" t="s">
        <v>1960</v>
      </c>
      <c r="D17859">
        <v>1037937431478</v>
      </c>
      <c r="E17859">
        <v>1</v>
      </c>
      <c r="F17859">
        <v>0</v>
      </c>
      <c r="G17859">
        <v>0</v>
      </c>
      <c r="H17859">
        <v>12700000000</v>
      </c>
      <c r="I17859">
        <v>340000000</v>
      </c>
      <c r="J17859">
        <v>8.9999999999999993E-3</v>
      </c>
    </row>
    <row r="17860" spans="1:10" customFormat="1" hidden="1" x14ac:dyDescent="0.25">
      <c r="A17860">
        <v>214</v>
      </c>
      <c r="B17860" t="s">
        <v>209</v>
      </c>
      <c r="C17860" t="s">
        <v>210</v>
      </c>
      <c r="D17860">
        <v>102806900524</v>
      </c>
      <c r="E17860">
        <v>1</v>
      </c>
      <c r="F17860">
        <v>0</v>
      </c>
      <c r="G17860">
        <v>0</v>
      </c>
      <c r="H17860">
        <v>10000000000</v>
      </c>
      <c r="I17860">
        <v>340000000</v>
      </c>
      <c r="J17860">
        <v>1.9E-2</v>
      </c>
    </row>
    <row r="17861" spans="1:10" customFormat="1" hidden="1" x14ac:dyDescent="0.25">
      <c r="A17861">
        <v>215</v>
      </c>
      <c r="B17861" t="s">
        <v>337</v>
      </c>
      <c r="C17861" t="s">
        <v>338</v>
      </c>
      <c r="D17861">
        <v>5292781435155</v>
      </c>
      <c r="E17861">
        <v>356903280</v>
      </c>
      <c r="F17861">
        <v>3363752721</v>
      </c>
      <c r="G17861">
        <v>2</v>
      </c>
      <c r="H17861">
        <v>100000000000</v>
      </c>
      <c r="I17861">
        <v>340000000</v>
      </c>
      <c r="J17861">
        <v>5.0000000000000001E-3</v>
      </c>
    </row>
    <row r="17862" spans="1:10" customFormat="1" hidden="1" x14ac:dyDescent="0.25">
      <c r="A17862">
        <v>215</v>
      </c>
      <c r="B17862" s="161" t="s">
        <v>1959</v>
      </c>
      <c r="C17862" t="s">
        <v>1960</v>
      </c>
      <c r="D17862">
        <v>1037937431478</v>
      </c>
      <c r="E17862">
        <v>1</v>
      </c>
      <c r="F17862">
        <v>0</v>
      </c>
      <c r="G17862">
        <v>0</v>
      </c>
      <c r="H17862">
        <v>12700000000</v>
      </c>
      <c r="I17862">
        <v>340000000</v>
      </c>
      <c r="J17862">
        <v>8.9999999999999993E-3</v>
      </c>
    </row>
    <row r="17863" spans="1:10" customFormat="1" hidden="1" x14ac:dyDescent="0.25">
      <c r="A17863">
        <v>215</v>
      </c>
      <c r="B17863" t="s">
        <v>1404</v>
      </c>
      <c r="C17863" t="s">
        <v>1405</v>
      </c>
      <c r="D17863">
        <v>871997553572</v>
      </c>
      <c r="E17863">
        <v>1</v>
      </c>
      <c r="F17863">
        <v>0</v>
      </c>
      <c r="G17863">
        <v>0</v>
      </c>
      <c r="H17863">
        <v>815260000000</v>
      </c>
      <c r="I17863">
        <v>340000000</v>
      </c>
      <c r="J17863">
        <v>0.03</v>
      </c>
    </row>
    <row r="17864" spans="1:10" customFormat="1" hidden="1" x14ac:dyDescent="0.25">
      <c r="A17864">
        <v>216</v>
      </c>
      <c r="B17864" t="s">
        <v>167</v>
      </c>
      <c r="C17864" t="s">
        <v>168</v>
      </c>
      <c r="D17864">
        <v>2993801111672</v>
      </c>
      <c r="E17864">
        <v>347404591</v>
      </c>
      <c r="F17864">
        <v>1473513787</v>
      </c>
      <c r="G17864">
        <v>1</v>
      </c>
      <c r="H17864">
        <v>500000000000</v>
      </c>
      <c r="I17864">
        <v>340000000</v>
      </c>
      <c r="J17864">
        <v>5.0000000000000001E-3</v>
      </c>
    </row>
    <row r="17865" spans="1:10" customFormat="1" hidden="1" x14ac:dyDescent="0.25">
      <c r="A17865">
        <v>216</v>
      </c>
      <c r="B17865" s="161" t="s">
        <v>1959</v>
      </c>
      <c r="C17865" t="s">
        <v>1960</v>
      </c>
      <c r="D17865">
        <v>1030571982592</v>
      </c>
      <c r="E17865">
        <v>1</v>
      </c>
      <c r="F17865">
        <v>0</v>
      </c>
      <c r="G17865">
        <v>0</v>
      </c>
      <c r="H17865">
        <v>12700000000</v>
      </c>
      <c r="I17865">
        <v>340000000</v>
      </c>
      <c r="J17865">
        <v>8.9999999999999993E-3</v>
      </c>
    </row>
    <row r="17866" spans="1:10" customFormat="1" hidden="1" x14ac:dyDescent="0.25">
      <c r="A17866">
        <v>216</v>
      </c>
      <c r="B17866" t="s">
        <v>2137</v>
      </c>
      <c r="C17866" t="s">
        <v>2138</v>
      </c>
      <c r="D17866">
        <v>511435425171</v>
      </c>
      <c r="E17866">
        <v>340000000</v>
      </c>
      <c r="F17866">
        <v>1479965889</v>
      </c>
      <c r="G17866">
        <v>1</v>
      </c>
      <c r="H17866">
        <v>53020000000</v>
      </c>
      <c r="I17866">
        <v>340000000</v>
      </c>
      <c r="J17866">
        <v>0</v>
      </c>
    </row>
    <row r="17867" spans="1:10" customFormat="1" hidden="1" x14ac:dyDescent="0.25">
      <c r="A17867">
        <v>216</v>
      </c>
      <c r="B17867" t="s">
        <v>2215</v>
      </c>
      <c r="C17867" t="s">
        <v>2216</v>
      </c>
      <c r="D17867">
        <v>308902577907</v>
      </c>
      <c r="E17867">
        <v>414000885</v>
      </c>
      <c r="F17867">
        <v>1406016826</v>
      </c>
      <c r="G17867">
        <v>1</v>
      </c>
      <c r="H17867">
        <v>100000000000</v>
      </c>
      <c r="I17867">
        <v>340000000</v>
      </c>
      <c r="J17867">
        <v>0.05</v>
      </c>
    </row>
    <row r="17868" spans="1:10" customFormat="1" hidden="1" x14ac:dyDescent="0.25">
      <c r="A17868">
        <v>216</v>
      </c>
      <c r="B17868" t="s">
        <v>1236</v>
      </c>
      <c r="C17868" t="s">
        <v>1237</v>
      </c>
      <c r="D17868">
        <v>16312420557</v>
      </c>
      <c r="E17868">
        <v>1</v>
      </c>
      <c r="F17868">
        <v>0</v>
      </c>
      <c r="G17868">
        <v>0</v>
      </c>
      <c r="H17868">
        <v>1000000000</v>
      </c>
      <c r="I17868">
        <v>340000000</v>
      </c>
      <c r="J17868">
        <v>0.01</v>
      </c>
    </row>
    <row r="17869" spans="1:10" customFormat="1" hidden="1" x14ac:dyDescent="0.25">
      <c r="A17869">
        <v>217</v>
      </c>
      <c r="B17869" t="s">
        <v>1257</v>
      </c>
      <c r="C17869" t="s">
        <v>936</v>
      </c>
      <c r="D17869">
        <v>257825743</v>
      </c>
      <c r="E17869">
        <v>1</v>
      </c>
      <c r="F17869">
        <v>0</v>
      </c>
      <c r="G17869">
        <v>0</v>
      </c>
      <c r="H17869">
        <v>500000000</v>
      </c>
      <c r="I17869">
        <v>345000000</v>
      </c>
      <c r="J17869">
        <v>5.0000000000000001E-3</v>
      </c>
    </row>
    <row r="17870" spans="1:10" customFormat="1" hidden="1" x14ac:dyDescent="0.25">
      <c r="A17870">
        <v>218</v>
      </c>
      <c r="B17870" t="s">
        <v>2456</v>
      </c>
      <c r="C17870" t="s">
        <v>2457</v>
      </c>
      <c r="D17870">
        <v>2393193244218</v>
      </c>
      <c r="E17870">
        <v>399266489</v>
      </c>
      <c r="F17870">
        <v>2904057987</v>
      </c>
      <c r="G17870">
        <v>2</v>
      </c>
      <c r="H17870">
        <v>321000000000</v>
      </c>
      <c r="I17870">
        <v>340000000</v>
      </c>
      <c r="J17870">
        <v>0.02</v>
      </c>
    </row>
    <row r="17871" spans="1:10" customFormat="1" hidden="1" x14ac:dyDescent="0.25">
      <c r="A17871">
        <v>218</v>
      </c>
      <c r="B17871" t="s">
        <v>1236</v>
      </c>
      <c r="C17871" t="s">
        <v>1237</v>
      </c>
      <c r="D17871">
        <v>14312252284</v>
      </c>
      <c r="E17871">
        <v>1</v>
      </c>
      <c r="F17871">
        <v>0</v>
      </c>
      <c r="G17871">
        <v>0</v>
      </c>
      <c r="H17871">
        <v>1000000000</v>
      </c>
      <c r="I17871">
        <v>340000000</v>
      </c>
      <c r="J17871">
        <v>0.01</v>
      </c>
    </row>
    <row r="17872" spans="1:10" customFormat="1" hidden="1" x14ac:dyDescent="0.25">
      <c r="A17872">
        <v>219</v>
      </c>
      <c r="B17872" t="s">
        <v>895</v>
      </c>
      <c r="C17872" t="s">
        <v>896</v>
      </c>
      <c r="D17872">
        <v>26401008153</v>
      </c>
      <c r="E17872">
        <v>1</v>
      </c>
      <c r="F17872">
        <v>0</v>
      </c>
      <c r="G17872">
        <v>0</v>
      </c>
      <c r="H17872">
        <v>3000000000</v>
      </c>
      <c r="I17872">
        <v>340000000</v>
      </c>
      <c r="J17872">
        <v>2.5000000000000001E-2</v>
      </c>
    </row>
    <row r="17873" spans="1:10" customFormat="1" hidden="1" x14ac:dyDescent="0.25">
      <c r="A17873">
        <v>219</v>
      </c>
      <c r="B17873" t="s">
        <v>1404</v>
      </c>
      <c r="C17873" t="s">
        <v>1405</v>
      </c>
      <c r="D17873">
        <v>871997553572</v>
      </c>
      <c r="E17873">
        <v>1</v>
      </c>
      <c r="F17873">
        <v>0</v>
      </c>
      <c r="G17873">
        <v>0</v>
      </c>
      <c r="H17873">
        <v>815260000000</v>
      </c>
      <c r="I17873">
        <v>340000000</v>
      </c>
      <c r="J17873">
        <v>0.03</v>
      </c>
    </row>
    <row r="17874" spans="1:10" customFormat="1" hidden="1" x14ac:dyDescent="0.25">
      <c r="A17874">
        <v>219</v>
      </c>
      <c r="B17874" t="s">
        <v>1743</v>
      </c>
      <c r="C17874" t="s">
        <v>1744</v>
      </c>
      <c r="D17874">
        <v>3847865254</v>
      </c>
      <c r="E17874">
        <v>1</v>
      </c>
      <c r="F17874">
        <v>0</v>
      </c>
      <c r="G17874">
        <v>0</v>
      </c>
      <c r="H17874">
        <v>10000000000</v>
      </c>
      <c r="I17874">
        <v>340000000</v>
      </c>
      <c r="J17874">
        <v>0.01</v>
      </c>
    </row>
    <row r="17875" spans="1:10" customFormat="1" hidden="1" x14ac:dyDescent="0.25">
      <c r="A17875">
        <v>219</v>
      </c>
      <c r="B17875" t="s">
        <v>203</v>
      </c>
      <c r="C17875" t="s">
        <v>204</v>
      </c>
      <c r="D17875">
        <v>295469379011</v>
      </c>
      <c r="E17875">
        <v>372008911</v>
      </c>
      <c r="F17875">
        <v>1248347535</v>
      </c>
      <c r="G17875">
        <v>1</v>
      </c>
      <c r="H17875">
        <v>100000000000</v>
      </c>
      <c r="I17875">
        <v>340000000</v>
      </c>
      <c r="J17875">
        <v>2.5000000000000001E-2</v>
      </c>
    </row>
    <row r="17876" spans="1:10" customFormat="1" hidden="1" x14ac:dyDescent="0.25">
      <c r="A17876">
        <v>220</v>
      </c>
      <c r="B17876" t="s">
        <v>1944</v>
      </c>
      <c r="C17876" t="s">
        <v>1945</v>
      </c>
      <c r="D17876">
        <v>22229468437907</v>
      </c>
      <c r="E17876">
        <v>1124479271</v>
      </c>
      <c r="F17876">
        <v>18827502519</v>
      </c>
      <c r="G17876">
        <v>13</v>
      </c>
      <c r="H17876">
        <v>202000000000</v>
      </c>
      <c r="I17876">
        <v>340000000</v>
      </c>
      <c r="J17876">
        <v>0.04</v>
      </c>
    </row>
    <row r="17877" spans="1:10" customFormat="1" hidden="1" x14ac:dyDescent="0.25">
      <c r="A17877">
        <v>220</v>
      </c>
      <c r="B17877" s="161" t="s">
        <v>1959</v>
      </c>
      <c r="C17877" t="s">
        <v>1960</v>
      </c>
      <c r="D17877">
        <v>16426275576</v>
      </c>
      <c r="E17877">
        <v>1</v>
      </c>
      <c r="F17877">
        <v>0</v>
      </c>
      <c r="G17877">
        <v>0</v>
      </c>
      <c r="H17877">
        <v>16000000000</v>
      </c>
      <c r="I17877">
        <v>340000000</v>
      </c>
      <c r="J17877">
        <v>8.9999999999999993E-3</v>
      </c>
    </row>
    <row r="17878" spans="1:10" customFormat="1" hidden="1" x14ac:dyDescent="0.25">
      <c r="A17878">
        <v>220</v>
      </c>
      <c r="B17878" t="s">
        <v>2491</v>
      </c>
      <c r="C17878" t="s">
        <v>2492</v>
      </c>
      <c r="D17878">
        <v>90093642396930</v>
      </c>
      <c r="E17878">
        <v>2904299478</v>
      </c>
      <c r="F17878">
        <v>61543187483</v>
      </c>
      <c r="G17878">
        <v>42</v>
      </c>
      <c r="H17878">
        <v>60000000000</v>
      </c>
      <c r="I17878">
        <v>340000000</v>
      </c>
      <c r="J17878">
        <v>0.04</v>
      </c>
    </row>
    <row r="17879" spans="1:10" customFormat="1" hidden="1" x14ac:dyDescent="0.25">
      <c r="A17879">
        <v>220</v>
      </c>
      <c r="B17879" t="s">
        <v>1236</v>
      </c>
      <c r="C17879" t="s">
        <v>1237</v>
      </c>
      <c r="D17879">
        <v>14312252284</v>
      </c>
      <c r="E17879">
        <v>1</v>
      </c>
      <c r="F17879">
        <v>0</v>
      </c>
      <c r="G17879">
        <v>0</v>
      </c>
      <c r="H17879">
        <v>1000000000</v>
      </c>
      <c r="I17879">
        <v>340000000</v>
      </c>
      <c r="J17879">
        <v>0.01</v>
      </c>
    </row>
    <row r="17880" spans="1:10" customFormat="1" hidden="1" x14ac:dyDescent="0.25">
      <c r="A17880">
        <v>221</v>
      </c>
      <c r="B17880" t="s">
        <v>1236</v>
      </c>
      <c r="C17880" t="s">
        <v>1237</v>
      </c>
      <c r="D17880">
        <v>14312252284</v>
      </c>
      <c r="E17880">
        <v>1</v>
      </c>
      <c r="F17880">
        <v>0</v>
      </c>
      <c r="G17880">
        <v>0</v>
      </c>
      <c r="H17880">
        <v>1000000000</v>
      </c>
      <c r="I17880">
        <v>340000000</v>
      </c>
      <c r="J17880">
        <v>0.01</v>
      </c>
    </row>
    <row r="17881" spans="1:10" customFormat="1" hidden="1" x14ac:dyDescent="0.25">
      <c r="A17881">
        <v>222</v>
      </c>
      <c r="B17881" t="s">
        <v>2456</v>
      </c>
      <c r="C17881" t="s">
        <v>2457</v>
      </c>
      <c r="D17881">
        <v>2102648827169</v>
      </c>
      <c r="E17881">
        <v>361829633</v>
      </c>
      <c r="F17881">
        <v>1069652059</v>
      </c>
      <c r="G17881">
        <v>1</v>
      </c>
      <c r="H17881">
        <v>321000000000</v>
      </c>
      <c r="I17881">
        <v>340000000</v>
      </c>
      <c r="J17881">
        <v>0.02</v>
      </c>
    </row>
    <row r="17882" spans="1:10" customFormat="1" hidden="1" x14ac:dyDescent="0.25">
      <c r="A17882">
        <v>222</v>
      </c>
      <c r="B17882" t="s">
        <v>238</v>
      </c>
      <c r="C17882" t="s">
        <v>239</v>
      </c>
      <c r="D17882">
        <v>36313357</v>
      </c>
      <c r="E17882">
        <v>1</v>
      </c>
      <c r="F17882">
        <v>0</v>
      </c>
      <c r="G17882">
        <v>0</v>
      </c>
      <c r="H17882">
        <v>250000000000</v>
      </c>
      <c r="I17882">
        <v>340000000</v>
      </c>
      <c r="J17882">
        <v>5.0000000000000001E-3</v>
      </c>
    </row>
    <row r="17883" spans="1:10" customFormat="1" hidden="1" x14ac:dyDescent="0.25">
      <c r="A17883">
        <v>222</v>
      </c>
      <c r="B17883" t="s">
        <v>167</v>
      </c>
      <c r="C17883" t="s">
        <v>168</v>
      </c>
      <c r="D17883">
        <v>2798293528903</v>
      </c>
      <c r="E17883">
        <v>345458813</v>
      </c>
      <c r="F17883">
        <v>1086303847</v>
      </c>
      <c r="G17883">
        <v>1</v>
      </c>
      <c r="H17883">
        <v>500000000000</v>
      </c>
      <c r="I17883">
        <v>340000000</v>
      </c>
      <c r="J17883">
        <v>5.0000000000000001E-3</v>
      </c>
    </row>
    <row r="17884" spans="1:10" customFormat="1" hidden="1" x14ac:dyDescent="0.25">
      <c r="A17884">
        <v>222</v>
      </c>
      <c r="B17884" t="s">
        <v>1404</v>
      </c>
      <c r="C17884" t="s">
        <v>1405</v>
      </c>
      <c r="D17884">
        <v>1032231960113</v>
      </c>
      <c r="E17884">
        <v>1</v>
      </c>
      <c r="F17884">
        <v>0</v>
      </c>
      <c r="G17884">
        <v>0</v>
      </c>
      <c r="H17884">
        <v>815260000000</v>
      </c>
      <c r="I17884">
        <v>340000000</v>
      </c>
      <c r="J17884">
        <v>0.03</v>
      </c>
    </row>
    <row r="17885" spans="1:10" customFormat="1" hidden="1" x14ac:dyDescent="0.25">
      <c r="A17885">
        <v>222</v>
      </c>
      <c r="B17885" t="s">
        <v>2190</v>
      </c>
      <c r="C17885" t="s">
        <v>2191</v>
      </c>
      <c r="D17885">
        <v>114392854039092</v>
      </c>
      <c r="E17885">
        <v>5545902976</v>
      </c>
      <c r="F17885">
        <v>98912156557</v>
      </c>
      <c r="G17885">
        <v>73</v>
      </c>
      <c r="H17885">
        <v>0</v>
      </c>
      <c r="I17885">
        <v>340000000</v>
      </c>
      <c r="J17885">
        <v>0.05</v>
      </c>
    </row>
    <row r="17886" spans="1:10" customFormat="1" hidden="1" x14ac:dyDescent="0.25">
      <c r="A17886">
        <v>222</v>
      </c>
      <c r="B17886" t="s">
        <v>1236</v>
      </c>
      <c r="C17886" t="s">
        <v>1237</v>
      </c>
      <c r="D17886">
        <v>14312252284</v>
      </c>
      <c r="E17886">
        <v>1</v>
      </c>
      <c r="F17886">
        <v>0</v>
      </c>
      <c r="G17886">
        <v>0</v>
      </c>
      <c r="H17886">
        <v>1000000000</v>
      </c>
      <c r="I17886">
        <v>340000000</v>
      </c>
      <c r="J17886">
        <v>0.01</v>
      </c>
    </row>
    <row r="17887" spans="1:10" customFormat="1" hidden="1" x14ac:dyDescent="0.25">
      <c r="A17887">
        <v>223</v>
      </c>
      <c r="B17887" t="s">
        <v>1709</v>
      </c>
      <c r="C17887" t="s">
        <v>1710</v>
      </c>
      <c r="D17887">
        <v>19040358325</v>
      </c>
      <c r="E17887">
        <v>1</v>
      </c>
      <c r="F17887">
        <v>0</v>
      </c>
      <c r="G17887">
        <v>0</v>
      </c>
      <c r="H17887">
        <v>19000000000</v>
      </c>
      <c r="I17887">
        <v>340000000</v>
      </c>
      <c r="J17887">
        <v>0</v>
      </c>
    </row>
    <row r="17888" spans="1:10" customFormat="1" hidden="1" x14ac:dyDescent="0.25">
      <c r="A17888">
        <v>223</v>
      </c>
      <c r="B17888" t="s">
        <v>167</v>
      </c>
      <c r="C17888" t="s">
        <v>168</v>
      </c>
      <c r="D17888">
        <v>2801281810851</v>
      </c>
      <c r="E17888">
        <v>352216052</v>
      </c>
      <c r="F17888">
        <v>2430994446</v>
      </c>
      <c r="G17888">
        <v>2</v>
      </c>
      <c r="H17888">
        <v>500000000000</v>
      </c>
      <c r="I17888">
        <v>340000000</v>
      </c>
      <c r="J17888">
        <v>5.0000000000000001E-3</v>
      </c>
    </row>
    <row r="17889" spans="1:13" hidden="1" x14ac:dyDescent="0.25">
      <c r="A17889">
        <v>223</v>
      </c>
      <c r="B17889" s="161" t="s">
        <v>1959</v>
      </c>
      <c r="C17889" t="s">
        <v>1960</v>
      </c>
      <c r="D17889">
        <v>16798519839</v>
      </c>
      <c r="E17889">
        <v>1</v>
      </c>
      <c r="F17889">
        <v>0</v>
      </c>
      <c r="G17889">
        <v>0</v>
      </c>
      <c r="H17889">
        <v>16000000000</v>
      </c>
      <c r="I17889">
        <v>340000000</v>
      </c>
      <c r="J17889">
        <v>8.9999999999999993E-3</v>
      </c>
      <c r="M17889"/>
    </row>
    <row r="17890" spans="1:13" hidden="1" x14ac:dyDescent="0.25">
      <c r="A17890">
        <v>224</v>
      </c>
      <c r="B17890" t="s">
        <v>1428</v>
      </c>
      <c r="C17890" t="s">
        <v>1429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340000000</v>
      </c>
      <c r="J17890" s="127">
        <v>1</v>
      </c>
      <c r="M17890"/>
    </row>
    <row r="17891" spans="1:13" x14ac:dyDescent="0.25">
      <c r="A17891">
        <v>224</v>
      </c>
      <c r="B17891" t="s">
        <v>2808</v>
      </c>
      <c r="C17891" t="s">
        <v>2809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 s="127">
        <v>0</v>
      </c>
    </row>
    <row r="17892" spans="1:13" hidden="1" x14ac:dyDescent="0.25">
      <c r="A17892">
        <v>224</v>
      </c>
      <c r="B17892" t="s">
        <v>2570</v>
      </c>
      <c r="C17892" t="s">
        <v>2571</v>
      </c>
      <c r="D17892">
        <v>162000007657118</v>
      </c>
      <c r="E17892">
        <v>0</v>
      </c>
      <c r="F17892">
        <v>0</v>
      </c>
      <c r="G17892">
        <v>106</v>
      </c>
      <c r="H17892">
        <v>0</v>
      </c>
      <c r="I17892">
        <v>340000000</v>
      </c>
      <c r="J17892" s="127">
        <v>1</v>
      </c>
      <c r="M17892"/>
    </row>
    <row r="17893" spans="1:13" hidden="1" x14ac:dyDescent="0.25">
      <c r="A17893">
        <v>213</v>
      </c>
      <c r="B17893" t="s">
        <v>2385</v>
      </c>
      <c r="D17893">
        <v>0</v>
      </c>
      <c r="E17893">
        <v>0</v>
      </c>
      <c r="F17893">
        <v>0</v>
      </c>
      <c r="G17893">
        <v>0</v>
      </c>
      <c r="H17893">
        <v>25000000000</v>
      </c>
      <c r="I17893">
        <v>1000000000</v>
      </c>
      <c r="J17893">
        <v>0.04</v>
      </c>
      <c r="M17893"/>
    </row>
    <row r="17894" spans="1:13" hidden="1" x14ac:dyDescent="0.25">
      <c r="A17894">
        <v>220</v>
      </c>
      <c r="B17894" t="s">
        <v>540</v>
      </c>
      <c r="C17894" t="s">
        <v>541</v>
      </c>
      <c r="D17894">
        <v>0</v>
      </c>
      <c r="E17894">
        <v>0</v>
      </c>
      <c r="F17894">
        <v>0</v>
      </c>
      <c r="G17894">
        <v>0</v>
      </c>
      <c r="H17894">
        <v>960000000</v>
      </c>
      <c r="I17894">
        <v>340000000</v>
      </c>
      <c r="J17894">
        <v>0.03</v>
      </c>
      <c r="M17894"/>
    </row>
    <row r="17895" spans="1:13" hidden="1" x14ac:dyDescent="0.25">
      <c r="A17895">
        <v>220</v>
      </c>
      <c r="B17895" t="s">
        <v>1922</v>
      </c>
      <c r="C17895" t="s">
        <v>1923</v>
      </c>
      <c r="D17895">
        <v>0</v>
      </c>
      <c r="E17895">
        <v>0</v>
      </c>
      <c r="F17895">
        <v>0</v>
      </c>
      <c r="G17895">
        <v>0</v>
      </c>
      <c r="H17895">
        <v>2300000000</v>
      </c>
      <c r="I17895">
        <v>340000000</v>
      </c>
      <c r="J17895">
        <v>0.02</v>
      </c>
      <c r="M17895"/>
    </row>
    <row r="17896" spans="1:13" hidden="1" x14ac:dyDescent="0.25">
      <c r="A17896">
        <v>218</v>
      </c>
      <c r="B17896" t="s">
        <v>2279</v>
      </c>
      <c r="C17896" t="s">
        <v>2280</v>
      </c>
      <c r="D17896">
        <v>0</v>
      </c>
      <c r="E17896">
        <v>0</v>
      </c>
      <c r="F17896">
        <v>0</v>
      </c>
      <c r="G17896">
        <v>0</v>
      </c>
      <c r="H17896">
        <v>10000000000</v>
      </c>
      <c r="I17896">
        <v>340000000</v>
      </c>
      <c r="J17896">
        <v>0.02</v>
      </c>
      <c r="M17896"/>
    </row>
    <row r="17897" spans="1:13" hidden="1" x14ac:dyDescent="0.25">
      <c r="A17897">
        <v>211</v>
      </c>
      <c r="B17897" t="s">
        <v>1513</v>
      </c>
      <c r="C17897" t="s">
        <v>1514</v>
      </c>
      <c r="D17897">
        <v>3558410051946</v>
      </c>
      <c r="E17897">
        <v>388168379</v>
      </c>
      <c r="F17897">
        <v>2360250592</v>
      </c>
      <c r="G17897">
        <v>1</v>
      </c>
      <c r="H17897">
        <v>1000000000000</v>
      </c>
      <c r="I17897">
        <v>340000000</v>
      </c>
      <c r="J17897">
        <v>0.02</v>
      </c>
      <c r="M17897"/>
    </row>
    <row r="17898" spans="1:13" hidden="1" x14ac:dyDescent="0.25">
      <c r="A17898">
        <v>211</v>
      </c>
      <c r="B17898" t="s">
        <v>1515</v>
      </c>
      <c r="C17898" t="s">
        <v>1516</v>
      </c>
      <c r="D17898">
        <v>128609097635</v>
      </c>
      <c r="E17898">
        <v>1</v>
      </c>
      <c r="F17898">
        <v>0</v>
      </c>
      <c r="G17898">
        <v>0</v>
      </c>
      <c r="H17898">
        <v>100000000</v>
      </c>
      <c r="I17898">
        <v>345000000</v>
      </c>
      <c r="J17898">
        <v>0.03</v>
      </c>
      <c r="M17898"/>
    </row>
    <row r="17899" spans="1:13" hidden="1" x14ac:dyDescent="0.25">
      <c r="A17899">
        <v>211</v>
      </c>
      <c r="B17899" t="s">
        <v>1547</v>
      </c>
      <c r="C17899" t="s">
        <v>1548</v>
      </c>
      <c r="D17899">
        <v>99502254308</v>
      </c>
      <c r="E17899">
        <v>1</v>
      </c>
      <c r="F17899">
        <v>0</v>
      </c>
      <c r="G17899">
        <v>0</v>
      </c>
      <c r="H17899">
        <v>98500000000</v>
      </c>
      <c r="I17899">
        <v>345000000</v>
      </c>
      <c r="J17899">
        <v>0.01</v>
      </c>
      <c r="M17899"/>
    </row>
    <row r="17900" spans="1:13" hidden="1" x14ac:dyDescent="0.25">
      <c r="A17900">
        <v>213</v>
      </c>
      <c r="B17900" t="s">
        <v>1725</v>
      </c>
      <c r="C17900" t="s">
        <v>1726</v>
      </c>
      <c r="D17900">
        <v>1402486951021</v>
      </c>
      <c r="E17900">
        <v>375723049</v>
      </c>
      <c r="F17900">
        <v>1689146910</v>
      </c>
      <c r="G17900">
        <v>1</v>
      </c>
      <c r="H17900">
        <v>100000000000</v>
      </c>
      <c r="I17900">
        <v>350000000</v>
      </c>
      <c r="J17900">
        <v>1.4999999999999999E-2</v>
      </c>
      <c r="M17900"/>
    </row>
    <row r="17901" spans="1:13" hidden="1" x14ac:dyDescent="0.25">
      <c r="A17901">
        <v>214</v>
      </c>
      <c r="B17901" t="s">
        <v>1924</v>
      </c>
      <c r="C17901" t="s">
        <v>1925</v>
      </c>
      <c r="D17901">
        <v>110084988934167</v>
      </c>
      <c r="E17901">
        <v>15727259161</v>
      </c>
      <c r="F17901">
        <v>61549036646</v>
      </c>
      <c r="G17901">
        <v>39</v>
      </c>
      <c r="H17901">
        <v>0</v>
      </c>
      <c r="I17901">
        <v>340000000</v>
      </c>
      <c r="J17901">
        <v>0.2</v>
      </c>
      <c r="M17901"/>
    </row>
    <row r="17902" spans="1:13" hidden="1" x14ac:dyDescent="0.25">
      <c r="A17902">
        <v>214</v>
      </c>
      <c r="B17902" t="s">
        <v>2433</v>
      </c>
      <c r="C17902" t="s">
        <v>2434</v>
      </c>
      <c r="D17902">
        <v>773519610741</v>
      </c>
      <c r="E17902">
        <v>1</v>
      </c>
      <c r="F17902">
        <v>0</v>
      </c>
      <c r="G17902">
        <v>0</v>
      </c>
      <c r="H17902">
        <v>21000000000</v>
      </c>
      <c r="I17902">
        <v>340000000</v>
      </c>
      <c r="J17902">
        <v>0.01</v>
      </c>
      <c r="M17902"/>
    </row>
    <row r="17903" spans="1:13" hidden="1" x14ac:dyDescent="0.25">
      <c r="A17903">
        <v>215</v>
      </c>
      <c r="B17903" t="s">
        <v>2291</v>
      </c>
      <c r="C17903" t="s">
        <v>2292</v>
      </c>
      <c r="D17903">
        <v>157272791160</v>
      </c>
      <c r="E17903">
        <v>1</v>
      </c>
      <c r="F17903">
        <v>0</v>
      </c>
      <c r="G17903">
        <v>0</v>
      </c>
      <c r="H17903">
        <v>130000000000</v>
      </c>
      <c r="I17903">
        <v>345000000</v>
      </c>
      <c r="J17903">
        <v>0</v>
      </c>
      <c r="M17903"/>
    </row>
    <row r="17904" spans="1:13" hidden="1" x14ac:dyDescent="0.25">
      <c r="A17904">
        <v>215</v>
      </c>
      <c r="B17904" t="s">
        <v>695</v>
      </c>
      <c r="C17904" t="s">
        <v>696</v>
      </c>
      <c r="D17904">
        <v>145248683641</v>
      </c>
      <c r="E17904">
        <v>1</v>
      </c>
      <c r="F17904">
        <v>0</v>
      </c>
      <c r="G17904">
        <v>0</v>
      </c>
      <c r="H17904">
        <v>100000000000</v>
      </c>
      <c r="I17904">
        <v>340000000</v>
      </c>
      <c r="J17904">
        <v>0.02</v>
      </c>
      <c r="M17904"/>
    </row>
    <row r="17905" spans="1:10" customFormat="1" hidden="1" x14ac:dyDescent="0.25">
      <c r="A17905">
        <v>216</v>
      </c>
      <c r="B17905" t="s">
        <v>899</v>
      </c>
      <c r="C17905" t="s">
        <v>900</v>
      </c>
      <c r="D17905">
        <v>492966380013</v>
      </c>
      <c r="E17905">
        <v>1</v>
      </c>
      <c r="F17905">
        <v>0</v>
      </c>
      <c r="G17905">
        <v>0</v>
      </c>
      <c r="H17905">
        <v>41000000000</v>
      </c>
      <c r="I17905">
        <v>340000000</v>
      </c>
      <c r="J17905">
        <v>0.02</v>
      </c>
    </row>
    <row r="17906" spans="1:10" customFormat="1" hidden="1" x14ac:dyDescent="0.25">
      <c r="A17906">
        <v>216</v>
      </c>
      <c r="B17906" t="s">
        <v>2180</v>
      </c>
      <c r="C17906" t="s">
        <v>2181</v>
      </c>
      <c r="D17906">
        <v>101268324718</v>
      </c>
      <c r="E17906">
        <v>1</v>
      </c>
      <c r="F17906">
        <v>0</v>
      </c>
      <c r="G17906">
        <v>0</v>
      </c>
      <c r="H17906">
        <v>10000000000</v>
      </c>
      <c r="I17906">
        <v>340000000</v>
      </c>
      <c r="J17906">
        <v>0.01</v>
      </c>
    </row>
    <row r="17907" spans="1:10" customFormat="1" hidden="1" x14ac:dyDescent="0.25">
      <c r="A17907">
        <v>216</v>
      </c>
      <c r="B17907" t="s">
        <v>1547</v>
      </c>
      <c r="C17907" t="s">
        <v>1548</v>
      </c>
      <c r="D17907">
        <v>291396728223</v>
      </c>
      <c r="E17907">
        <v>1</v>
      </c>
      <c r="F17907">
        <v>0</v>
      </c>
      <c r="G17907">
        <v>0</v>
      </c>
      <c r="H17907">
        <v>100000000000</v>
      </c>
      <c r="I17907">
        <v>345000000</v>
      </c>
      <c r="J17907">
        <v>1.4999999999999999E-2</v>
      </c>
    </row>
    <row r="17908" spans="1:10" customFormat="1" hidden="1" x14ac:dyDescent="0.25">
      <c r="A17908">
        <v>217</v>
      </c>
      <c r="B17908" t="s">
        <v>2157</v>
      </c>
      <c r="C17908" t="s">
        <v>2158</v>
      </c>
      <c r="D17908">
        <v>1195392367269</v>
      </c>
      <c r="E17908">
        <v>1</v>
      </c>
      <c r="F17908">
        <v>0</v>
      </c>
      <c r="G17908">
        <v>0</v>
      </c>
      <c r="H17908">
        <v>100000000000</v>
      </c>
      <c r="I17908">
        <v>345000000</v>
      </c>
      <c r="J17908">
        <v>0.01</v>
      </c>
    </row>
    <row r="17909" spans="1:10" customFormat="1" hidden="1" x14ac:dyDescent="0.25">
      <c r="A17909">
        <v>217</v>
      </c>
      <c r="B17909" t="s">
        <v>2180</v>
      </c>
      <c r="C17909" t="s">
        <v>2181</v>
      </c>
      <c r="D17909">
        <v>101773487038</v>
      </c>
      <c r="E17909">
        <v>1</v>
      </c>
      <c r="F17909">
        <v>0</v>
      </c>
      <c r="G17909">
        <v>0</v>
      </c>
      <c r="H17909">
        <v>10000000000</v>
      </c>
      <c r="I17909">
        <v>340000000</v>
      </c>
      <c r="J17909">
        <v>0.01</v>
      </c>
    </row>
    <row r="17910" spans="1:10" customFormat="1" hidden="1" x14ac:dyDescent="0.25">
      <c r="A17910">
        <v>217</v>
      </c>
      <c r="B17910" t="s">
        <v>1372</v>
      </c>
      <c r="C17910" t="s">
        <v>1373</v>
      </c>
      <c r="D17910">
        <v>134017384091</v>
      </c>
      <c r="E17910">
        <v>1</v>
      </c>
      <c r="F17910">
        <v>0</v>
      </c>
      <c r="G17910">
        <v>0</v>
      </c>
      <c r="H17910">
        <v>10555000000</v>
      </c>
      <c r="I17910">
        <v>340000000</v>
      </c>
      <c r="J17910">
        <v>3.3000000000000002E-2</v>
      </c>
    </row>
    <row r="17911" spans="1:10" customFormat="1" hidden="1" x14ac:dyDescent="0.25">
      <c r="A17911">
        <v>218</v>
      </c>
      <c r="B17911" t="s">
        <v>1630</v>
      </c>
      <c r="C17911" t="s">
        <v>1631</v>
      </c>
      <c r="D17911">
        <v>2884568099753</v>
      </c>
      <c r="E17911">
        <v>1</v>
      </c>
      <c r="F17911">
        <v>0</v>
      </c>
      <c r="G17911">
        <v>0</v>
      </c>
      <c r="H17911">
        <v>150001000000</v>
      </c>
      <c r="I17911">
        <v>340000000</v>
      </c>
      <c r="J17911">
        <v>1E-4</v>
      </c>
    </row>
    <row r="17912" spans="1:10" customFormat="1" hidden="1" x14ac:dyDescent="0.25">
      <c r="A17912">
        <v>219</v>
      </c>
      <c r="B17912" t="s">
        <v>169</v>
      </c>
      <c r="C17912" t="s">
        <v>170</v>
      </c>
      <c r="D17912">
        <v>38759658308065</v>
      </c>
      <c r="E17912">
        <v>898889246</v>
      </c>
      <c r="F17912">
        <v>21796680606</v>
      </c>
      <c r="G17912">
        <v>14</v>
      </c>
      <c r="H17912">
        <v>400000000000</v>
      </c>
      <c r="I17912">
        <v>340000000</v>
      </c>
      <c r="J17912">
        <v>2.5000000000000001E-2</v>
      </c>
    </row>
    <row r="17913" spans="1:10" customFormat="1" hidden="1" x14ac:dyDescent="0.25">
      <c r="A17913">
        <v>219</v>
      </c>
      <c r="B17913" t="s">
        <v>2060</v>
      </c>
      <c r="C17913" t="s">
        <v>2061</v>
      </c>
      <c r="D17913">
        <v>22685366809</v>
      </c>
      <c r="E17913">
        <v>1</v>
      </c>
      <c r="F17913">
        <v>0</v>
      </c>
      <c r="G17913">
        <v>0</v>
      </c>
      <c r="H17913">
        <v>20200000000</v>
      </c>
      <c r="I17913">
        <v>340000000</v>
      </c>
      <c r="J17913">
        <v>0.02</v>
      </c>
    </row>
    <row r="17914" spans="1:10" customFormat="1" hidden="1" x14ac:dyDescent="0.25">
      <c r="A17914">
        <v>219</v>
      </c>
      <c r="B17914" t="s">
        <v>195</v>
      </c>
      <c r="C17914" t="s">
        <v>196</v>
      </c>
      <c r="D17914">
        <v>27363505844</v>
      </c>
      <c r="E17914">
        <v>1</v>
      </c>
      <c r="F17914">
        <v>0</v>
      </c>
      <c r="G17914">
        <v>0</v>
      </c>
      <c r="H17914">
        <v>1000000</v>
      </c>
      <c r="I17914">
        <v>340000000</v>
      </c>
      <c r="J17914">
        <v>7.77E-3</v>
      </c>
    </row>
    <row r="17915" spans="1:10" customFormat="1" hidden="1" x14ac:dyDescent="0.25">
      <c r="A17915">
        <v>219</v>
      </c>
      <c r="B17915" t="s">
        <v>1659</v>
      </c>
      <c r="C17915" t="s">
        <v>1660</v>
      </c>
      <c r="D17915">
        <v>503850971726</v>
      </c>
      <c r="E17915">
        <v>1</v>
      </c>
      <c r="F17915">
        <v>0</v>
      </c>
      <c r="G17915">
        <v>0</v>
      </c>
      <c r="H17915">
        <v>496030845332</v>
      </c>
      <c r="I17915">
        <v>340000000</v>
      </c>
      <c r="J17915">
        <v>0.03</v>
      </c>
    </row>
    <row r="17916" spans="1:10" customFormat="1" hidden="1" x14ac:dyDescent="0.25">
      <c r="A17916">
        <v>220</v>
      </c>
      <c r="B17916" t="s">
        <v>899</v>
      </c>
      <c r="C17916" t="s">
        <v>900</v>
      </c>
      <c r="D17916">
        <v>600963280058</v>
      </c>
      <c r="E17916">
        <v>1</v>
      </c>
      <c r="F17916">
        <v>0</v>
      </c>
      <c r="G17916">
        <v>0</v>
      </c>
      <c r="H17916">
        <v>492140000000</v>
      </c>
      <c r="I17916">
        <v>340000000</v>
      </c>
      <c r="J17916">
        <v>0.02</v>
      </c>
    </row>
    <row r="17917" spans="1:10" customFormat="1" hidden="1" x14ac:dyDescent="0.25">
      <c r="A17917">
        <v>220</v>
      </c>
      <c r="B17917" t="s">
        <v>2291</v>
      </c>
      <c r="C17917" t="s">
        <v>2292</v>
      </c>
      <c r="D17917">
        <v>157910002917</v>
      </c>
      <c r="E17917">
        <v>1</v>
      </c>
      <c r="F17917">
        <v>0</v>
      </c>
      <c r="G17917">
        <v>0</v>
      </c>
      <c r="H17917">
        <v>130000000000</v>
      </c>
      <c r="I17917">
        <v>345000000</v>
      </c>
      <c r="J17917">
        <v>0</v>
      </c>
    </row>
    <row r="17918" spans="1:10" customFormat="1" hidden="1" x14ac:dyDescent="0.25">
      <c r="A17918">
        <v>220</v>
      </c>
      <c r="B17918" t="s">
        <v>1630</v>
      </c>
      <c r="C17918" t="s">
        <v>1631</v>
      </c>
      <c r="D17918">
        <v>4415106038111</v>
      </c>
      <c r="E17918">
        <v>340426394</v>
      </c>
      <c r="F17918">
        <v>4263517704</v>
      </c>
      <c r="G17918">
        <v>3</v>
      </c>
      <c r="H17918">
        <v>150001000000</v>
      </c>
      <c r="I17918">
        <v>340000000</v>
      </c>
      <c r="J17918">
        <v>1E-4</v>
      </c>
    </row>
    <row r="17919" spans="1:10" customFormat="1" hidden="1" x14ac:dyDescent="0.25">
      <c r="A17919">
        <v>220</v>
      </c>
      <c r="B17919" t="s">
        <v>1472</v>
      </c>
      <c r="C17919" t="s">
        <v>1473</v>
      </c>
      <c r="D17919">
        <v>43651512021</v>
      </c>
      <c r="E17919">
        <v>1</v>
      </c>
      <c r="F17919">
        <v>0</v>
      </c>
      <c r="G17919">
        <v>0</v>
      </c>
      <c r="H17919">
        <v>42000000000</v>
      </c>
      <c r="I17919">
        <v>340000000</v>
      </c>
      <c r="J17919">
        <v>1.7000000000000001E-2</v>
      </c>
    </row>
    <row r="17920" spans="1:10" customFormat="1" hidden="1" x14ac:dyDescent="0.25">
      <c r="A17920">
        <v>221</v>
      </c>
      <c r="B17920" t="s">
        <v>246</v>
      </c>
      <c r="C17920" t="s">
        <v>247</v>
      </c>
      <c r="D17920">
        <v>34684814471753</v>
      </c>
      <c r="E17920">
        <v>718331214</v>
      </c>
      <c r="F17920">
        <v>18538229511</v>
      </c>
      <c r="G17920">
        <v>13</v>
      </c>
      <c r="H17920">
        <v>100000000000</v>
      </c>
      <c r="I17920">
        <v>340000000</v>
      </c>
      <c r="J17920">
        <v>0.02</v>
      </c>
    </row>
    <row r="17921" spans="1:13" hidden="1" x14ac:dyDescent="0.25">
      <c r="A17921">
        <v>221</v>
      </c>
      <c r="B17921" t="s">
        <v>2060</v>
      </c>
      <c r="C17921" t="s">
        <v>2061</v>
      </c>
      <c r="D17921">
        <v>12170298607</v>
      </c>
      <c r="E17921">
        <v>1</v>
      </c>
      <c r="F17921">
        <v>0</v>
      </c>
      <c r="G17921">
        <v>0</v>
      </c>
      <c r="H17921">
        <v>10100000000</v>
      </c>
      <c r="I17921">
        <v>340000000</v>
      </c>
      <c r="J17921">
        <v>0.02</v>
      </c>
      <c r="M17921"/>
    </row>
    <row r="17922" spans="1:13" hidden="1" x14ac:dyDescent="0.25">
      <c r="A17922">
        <v>221</v>
      </c>
      <c r="B17922" t="s">
        <v>1630</v>
      </c>
      <c r="C17922" t="s">
        <v>1631</v>
      </c>
      <c r="D17922">
        <v>4402717181107</v>
      </c>
      <c r="E17922">
        <v>340262273</v>
      </c>
      <c r="F17922">
        <v>2622474452</v>
      </c>
      <c r="G17922">
        <v>2</v>
      </c>
      <c r="H17922">
        <v>150001000000</v>
      </c>
      <c r="I17922">
        <v>340000000</v>
      </c>
      <c r="J17922">
        <v>1E-4</v>
      </c>
      <c r="M17922"/>
    </row>
    <row r="17923" spans="1:13" hidden="1" x14ac:dyDescent="0.25">
      <c r="A17923">
        <v>221</v>
      </c>
      <c r="B17923" t="s">
        <v>1555</v>
      </c>
      <c r="C17923" t="s">
        <v>1556</v>
      </c>
      <c r="D17923">
        <v>60299569540976</v>
      </c>
      <c r="E17923">
        <v>2322579416</v>
      </c>
      <c r="F17923">
        <v>37669008921</v>
      </c>
      <c r="G17923">
        <v>27</v>
      </c>
      <c r="H17923">
        <v>50000000000</v>
      </c>
      <c r="I17923">
        <v>340000000</v>
      </c>
      <c r="J17923">
        <v>0.05</v>
      </c>
      <c r="M17923"/>
    </row>
    <row r="17924" spans="1:13" hidden="1" x14ac:dyDescent="0.25">
      <c r="A17924">
        <v>222</v>
      </c>
      <c r="B17924" t="s">
        <v>2060</v>
      </c>
      <c r="C17924" t="s">
        <v>2061</v>
      </c>
      <c r="D17924">
        <v>12169910053</v>
      </c>
      <c r="E17924">
        <v>1</v>
      </c>
      <c r="F17924">
        <v>0</v>
      </c>
      <c r="G17924">
        <v>0</v>
      </c>
      <c r="H17924">
        <v>10100000000</v>
      </c>
      <c r="I17924">
        <v>340000000</v>
      </c>
      <c r="J17924">
        <v>0.02</v>
      </c>
      <c r="M17924"/>
    </row>
    <row r="17925" spans="1:13" hidden="1" x14ac:dyDescent="0.25">
      <c r="A17925">
        <v>222</v>
      </c>
      <c r="B17925" t="s">
        <v>1630</v>
      </c>
      <c r="C17925" t="s">
        <v>1631</v>
      </c>
      <c r="D17925">
        <v>4394919453155</v>
      </c>
      <c r="E17925">
        <v>1</v>
      </c>
      <c r="F17925">
        <v>0</v>
      </c>
      <c r="G17925">
        <v>0</v>
      </c>
      <c r="H17925">
        <v>150001000000</v>
      </c>
      <c r="I17925">
        <v>340000000</v>
      </c>
      <c r="J17925">
        <v>1E-4</v>
      </c>
      <c r="M17925"/>
    </row>
    <row r="17926" spans="1:13" hidden="1" x14ac:dyDescent="0.25">
      <c r="A17926">
        <v>222</v>
      </c>
      <c r="B17926" t="s">
        <v>629</v>
      </c>
      <c r="C17926" t="s">
        <v>630</v>
      </c>
      <c r="D17926">
        <v>92785645282</v>
      </c>
      <c r="E17926">
        <v>1</v>
      </c>
      <c r="F17926">
        <v>0</v>
      </c>
      <c r="G17926">
        <v>0</v>
      </c>
      <c r="H17926">
        <v>50000000000</v>
      </c>
      <c r="I17926">
        <v>340000000</v>
      </c>
      <c r="J17926">
        <v>8.0000000000000002E-3</v>
      </c>
      <c r="M17926"/>
    </row>
    <row r="17927" spans="1:13" hidden="1" x14ac:dyDescent="0.25">
      <c r="A17927">
        <v>223</v>
      </c>
      <c r="B17927" t="s">
        <v>246</v>
      </c>
      <c r="C17927" t="s">
        <v>247</v>
      </c>
      <c r="D17927">
        <v>35451335290994</v>
      </c>
      <c r="E17927">
        <v>917417436</v>
      </c>
      <c r="F17927">
        <v>28293454366</v>
      </c>
      <c r="G17927">
        <v>21</v>
      </c>
      <c r="H17927">
        <v>100000000000</v>
      </c>
      <c r="I17927">
        <v>340000000</v>
      </c>
      <c r="J17927">
        <v>0.02</v>
      </c>
      <c r="M17927"/>
    </row>
    <row r="17928" spans="1:13" hidden="1" x14ac:dyDescent="0.25">
      <c r="A17928">
        <v>223</v>
      </c>
      <c r="B17928" t="s">
        <v>2283</v>
      </c>
      <c r="C17928" t="s">
        <v>2284</v>
      </c>
      <c r="D17928">
        <v>2824687334039</v>
      </c>
      <c r="E17928">
        <v>366304985</v>
      </c>
      <c r="F17928">
        <v>1025894433</v>
      </c>
      <c r="G17928">
        <v>1</v>
      </c>
      <c r="H17928">
        <v>1400000000000</v>
      </c>
      <c r="I17928">
        <v>340000000</v>
      </c>
      <c r="J17928">
        <v>2.5000000000000001E-2</v>
      </c>
      <c r="M17928"/>
    </row>
    <row r="17929" spans="1:13" hidden="1" x14ac:dyDescent="0.25">
      <c r="A17929">
        <v>223</v>
      </c>
      <c r="B17929" t="s">
        <v>1513</v>
      </c>
      <c r="C17929" t="s">
        <v>1514</v>
      </c>
      <c r="D17929">
        <v>5652941284582</v>
      </c>
      <c r="E17929">
        <v>416745181</v>
      </c>
      <c r="F17929">
        <v>3760513913</v>
      </c>
      <c r="G17929">
        <v>3</v>
      </c>
      <c r="H17929">
        <v>1000000000000</v>
      </c>
      <c r="I17929">
        <v>340000000</v>
      </c>
      <c r="J17929">
        <v>0.02</v>
      </c>
      <c r="M17929"/>
    </row>
    <row r="17930" spans="1:13" hidden="1" x14ac:dyDescent="0.25">
      <c r="A17930">
        <v>223</v>
      </c>
      <c r="B17930" t="s">
        <v>1547</v>
      </c>
      <c r="C17930" t="s">
        <v>1548</v>
      </c>
      <c r="D17930">
        <v>290400290857</v>
      </c>
      <c r="E17930">
        <v>1</v>
      </c>
      <c r="F17930">
        <v>0</v>
      </c>
      <c r="G17930">
        <v>0</v>
      </c>
      <c r="H17930">
        <v>280000000000</v>
      </c>
      <c r="I17930">
        <v>345000000</v>
      </c>
      <c r="J17930">
        <v>1.4999999999999999E-2</v>
      </c>
      <c r="M17930"/>
    </row>
    <row r="17931" spans="1:13" hidden="1" x14ac:dyDescent="0.25">
      <c r="A17931">
        <v>223</v>
      </c>
      <c r="B17931" t="s">
        <v>1314</v>
      </c>
      <c r="C17931" t="s">
        <v>1315</v>
      </c>
      <c r="D17931">
        <v>199722797386</v>
      </c>
      <c r="E17931">
        <v>1</v>
      </c>
      <c r="F17931">
        <v>0</v>
      </c>
      <c r="G17931">
        <v>0</v>
      </c>
      <c r="H17931">
        <v>20000000000</v>
      </c>
      <c r="I17931">
        <v>345000000</v>
      </c>
      <c r="J17931">
        <v>0.02</v>
      </c>
      <c r="M17931"/>
    </row>
    <row r="17932" spans="1:13" x14ac:dyDescent="0.25">
      <c r="A17932">
        <v>224</v>
      </c>
      <c r="B17932" t="s">
        <v>2287</v>
      </c>
      <c r="C17932" t="s">
        <v>2288</v>
      </c>
      <c r="D17932">
        <v>1443527904716</v>
      </c>
      <c r="E17932">
        <v>0</v>
      </c>
      <c r="F17932">
        <v>0</v>
      </c>
      <c r="G17932">
        <v>0</v>
      </c>
      <c r="H17932">
        <v>0</v>
      </c>
      <c r="I17932">
        <v>340000000</v>
      </c>
      <c r="J17932" s="127">
        <v>0</v>
      </c>
    </row>
    <row r="17933" spans="1:13" x14ac:dyDescent="0.25">
      <c r="A17933">
        <v>224</v>
      </c>
      <c r="B17933" t="s">
        <v>2810</v>
      </c>
      <c r="C17933" t="s">
        <v>2811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s="127">
        <v>0</v>
      </c>
    </row>
    <row r="17934" spans="1:13" hidden="1" x14ac:dyDescent="0.25">
      <c r="A17934">
        <v>224</v>
      </c>
      <c r="B17934" t="s">
        <v>2200</v>
      </c>
      <c r="C17934" t="s">
        <v>2201</v>
      </c>
      <c r="D17934">
        <v>7620000</v>
      </c>
      <c r="E17934">
        <v>0</v>
      </c>
      <c r="F17934">
        <v>0</v>
      </c>
      <c r="G17934">
        <v>0</v>
      </c>
      <c r="H17934">
        <v>0</v>
      </c>
      <c r="I17934">
        <v>500000000</v>
      </c>
      <c r="J17934" s="127">
        <v>1</v>
      </c>
      <c r="M17934"/>
    </row>
    <row r="17935" spans="1:13" hidden="1" x14ac:dyDescent="0.25">
      <c r="A17935">
        <v>223</v>
      </c>
      <c r="B17935" t="s">
        <v>2163</v>
      </c>
      <c r="C17935" t="s">
        <v>2164</v>
      </c>
      <c r="D17935">
        <v>0</v>
      </c>
      <c r="E17935">
        <v>0</v>
      </c>
      <c r="F17935">
        <v>0</v>
      </c>
      <c r="G17935">
        <v>0</v>
      </c>
      <c r="H17935">
        <v>25001123456</v>
      </c>
      <c r="I17935">
        <v>347000000</v>
      </c>
      <c r="J17935">
        <v>3.9E-2</v>
      </c>
      <c r="M17935"/>
    </row>
    <row r="17936" spans="1:13" x14ac:dyDescent="0.25">
      <c r="A17936">
        <v>224</v>
      </c>
      <c r="B17936" t="s">
        <v>2627</v>
      </c>
      <c r="C17936" t="s">
        <v>2628</v>
      </c>
      <c r="D17936">
        <v>1513162635611</v>
      </c>
      <c r="E17936">
        <v>0</v>
      </c>
      <c r="F17936">
        <v>0</v>
      </c>
      <c r="G17936">
        <v>0</v>
      </c>
      <c r="H17936">
        <v>0</v>
      </c>
      <c r="I17936">
        <v>340000000</v>
      </c>
      <c r="J17936" s="127">
        <v>0.99</v>
      </c>
    </row>
    <row r="17937" spans="1:10" customFormat="1" hidden="1" x14ac:dyDescent="0.25">
      <c r="A17937">
        <v>211</v>
      </c>
      <c r="B17937" t="s">
        <v>2381</v>
      </c>
      <c r="C17937" t="s">
        <v>2382</v>
      </c>
      <c r="D17937">
        <v>50000813467</v>
      </c>
      <c r="E17937">
        <v>1</v>
      </c>
      <c r="F17937">
        <v>0</v>
      </c>
      <c r="G17937">
        <v>0</v>
      </c>
      <c r="H17937">
        <v>50000000000</v>
      </c>
      <c r="I17937">
        <v>340000000</v>
      </c>
      <c r="J17937">
        <v>0.02</v>
      </c>
    </row>
    <row r="17938" spans="1:10" customFormat="1" hidden="1" x14ac:dyDescent="0.25">
      <c r="A17938">
        <v>211</v>
      </c>
      <c r="B17938" t="s">
        <v>2159</v>
      </c>
      <c r="C17938" t="s">
        <v>2160</v>
      </c>
      <c r="D17938">
        <v>2287428609075</v>
      </c>
      <c r="E17938">
        <v>1</v>
      </c>
      <c r="F17938">
        <v>0</v>
      </c>
      <c r="G17938">
        <v>0</v>
      </c>
      <c r="H17938">
        <v>6144000000</v>
      </c>
      <c r="I17938">
        <v>340000000</v>
      </c>
      <c r="J17938">
        <v>5.0000000000000001E-3</v>
      </c>
    </row>
    <row r="17939" spans="1:10" customFormat="1" hidden="1" x14ac:dyDescent="0.25">
      <c r="A17939">
        <v>212</v>
      </c>
      <c r="B17939" t="s">
        <v>2192</v>
      </c>
      <c r="C17939" t="s">
        <v>2193</v>
      </c>
      <c r="D17939">
        <v>116804898301740</v>
      </c>
      <c r="E17939">
        <v>18267213288</v>
      </c>
      <c r="F17939">
        <v>71708853154</v>
      </c>
      <c r="G17939">
        <v>40</v>
      </c>
      <c r="H17939">
        <v>0</v>
      </c>
      <c r="I17939">
        <v>340000000</v>
      </c>
      <c r="J17939">
        <v>0.2</v>
      </c>
    </row>
    <row r="17940" spans="1:10" customFormat="1" hidden="1" x14ac:dyDescent="0.25">
      <c r="A17940">
        <v>212</v>
      </c>
      <c r="B17940" t="s">
        <v>871</v>
      </c>
      <c r="C17940" t="s">
        <v>872</v>
      </c>
      <c r="D17940">
        <v>134013187370</v>
      </c>
      <c r="E17940">
        <v>1</v>
      </c>
      <c r="F17940">
        <v>0</v>
      </c>
      <c r="G17940">
        <v>0</v>
      </c>
      <c r="H17940">
        <v>29700000000</v>
      </c>
      <c r="I17940">
        <v>340000000</v>
      </c>
      <c r="J17940">
        <v>0.03</v>
      </c>
    </row>
    <row r="17941" spans="1:10" customFormat="1" hidden="1" x14ac:dyDescent="0.25">
      <c r="A17941">
        <v>213</v>
      </c>
      <c r="B17941" t="s">
        <v>831</v>
      </c>
      <c r="C17941" t="s">
        <v>832</v>
      </c>
      <c r="D17941">
        <v>54802292900317</v>
      </c>
      <c r="E17941">
        <v>746018006</v>
      </c>
      <c r="F17941">
        <v>44707093808</v>
      </c>
      <c r="G17941">
        <v>22</v>
      </c>
      <c r="H17941">
        <v>500000000000</v>
      </c>
      <c r="I17941">
        <v>340000000</v>
      </c>
      <c r="J17941">
        <v>8.9999999999999993E-3</v>
      </c>
    </row>
    <row r="17942" spans="1:10" customFormat="1" hidden="1" x14ac:dyDescent="0.25">
      <c r="A17942">
        <v>213</v>
      </c>
      <c r="B17942" t="s">
        <v>427</v>
      </c>
      <c r="C17942" t="s">
        <v>428</v>
      </c>
      <c r="D17942">
        <v>107082925928</v>
      </c>
      <c r="E17942">
        <v>1</v>
      </c>
      <c r="F17942">
        <v>0</v>
      </c>
      <c r="G17942">
        <v>0</v>
      </c>
      <c r="H17942">
        <v>100000000000</v>
      </c>
      <c r="I17942">
        <v>340000000</v>
      </c>
      <c r="J17942">
        <v>0.02</v>
      </c>
    </row>
    <row r="17943" spans="1:10" customFormat="1" hidden="1" x14ac:dyDescent="0.25">
      <c r="A17943">
        <v>214</v>
      </c>
      <c r="B17943" t="s">
        <v>1976</v>
      </c>
      <c r="C17943" t="s">
        <v>1977</v>
      </c>
      <c r="D17943">
        <v>1957447929688</v>
      </c>
      <c r="E17943">
        <v>1</v>
      </c>
      <c r="F17943">
        <v>0</v>
      </c>
      <c r="G17943">
        <v>0</v>
      </c>
      <c r="H17943">
        <v>50000000000</v>
      </c>
      <c r="I17943">
        <v>340000000</v>
      </c>
      <c r="J17943">
        <v>8.0000000000000002E-3</v>
      </c>
    </row>
    <row r="17944" spans="1:10" customFormat="1" hidden="1" x14ac:dyDescent="0.25">
      <c r="A17944">
        <v>215</v>
      </c>
      <c r="B17944" t="s">
        <v>1486</v>
      </c>
      <c r="C17944" t="s">
        <v>1487</v>
      </c>
      <c r="D17944">
        <v>64660458557</v>
      </c>
      <c r="E17944">
        <v>1</v>
      </c>
      <c r="F17944">
        <v>0</v>
      </c>
      <c r="G17944">
        <v>0</v>
      </c>
      <c r="H17944">
        <v>9000000000</v>
      </c>
      <c r="I17944">
        <v>340000000</v>
      </c>
      <c r="J17944">
        <v>0.03</v>
      </c>
    </row>
    <row r="17945" spans="1:10" customFormat="1" hidden="1" x14ac:dyDescent="0.25">
      <c r="A17945">
        <v>216</v>
      </c>
      <c r="B17945" t="s">
        <v>1634</v>
      </c>
      <c r="C17945" t="s">
        <v>1635</v>
      </c>
      <c r="D17945">
        <v>1265230481281</v>
      </c>
      <c r="E17945">
        <v>1</v>
      </c>
      <c r="F17945">
        <v>0</v>
      </c>
      <c r="G17945">
        <v>0</v>
      </c>
      <c r="H17945">
        <v>5000000000</v>
      </c>
      <c r="I17945">
        <v>340000000</v>
      </c>
      <c r="J17945">
        <v>8.9999999999999993E-3</v>
      </c>
    </row>
    <row r="17946" spans="1:10" customFormat="1" hidden="1" x14ac:dyDescent="0.25">
      <c r="A17946">
        <v>216</v>
      </c>
      <c r="B17946" t="s">
        <v>2141</v>
      </c>
      <c r="C17946" t="s">
        <v>2142</v>
      </c>
      <c r="D17946">
        <v>8125391638562</v>
      </c>
      <c r="E17946">
        <v>596033685</v>
      </c>
      <c r="F17946">
        <v>4864640030</v>
      </c>
      <c r="G17946">
        <v>3</v>
      </c>
      <c r="H17946">
        <v>150750000000</v>
      </c>
      <c r="I17946">
        <v>340000000</v>
      </c>
      <c r="J17946">
        <v>0.05</v>
      </c>
    </row>
    <row r="17947" spans="1:10" customFormat="1" hidden="1" x14ac:dyDescent="0.25">
      <c r="A17947">
        <v>216</v>
      </c>
      <c r="B17947" t="s">
        <v>1988</v>
      </c>
      <c r="C17947" t="s">
        <v>1989</v>
      </c>
      <c r="D17947">
        <v>353407580655</v>
      </c>
      <c r="E17947">
        <v>1</v>
      </c>
      <c r="F17947">
        <v>0</v>
      </c>
      <c r="G17947">
        <v>0</v>
      </c>
      <c r="H17947">
        <v>100000000000</v>
      </c>
      <c r="I17947">
        <v>340000000</v>
      </c>
      <c r="J17947">
        <v>2.5000000000000001E-2</v>
      </c>
    </row>
    <row r="17948" spans="1:10" customFormat="1" hidden="1" x14ac:dyDescent="0.25">
      <c r="A17948">
        <v>217</v>
      </c>
      <c r="B17948" t="s">
        <v>1298</v>
      </c>
      <c r="C17948" t="s">
        <v>1299</v>
      </c>
      <c r="D17948">
        <v>3365466517</v>
      </c>
      <c r="E17948">
        <v>1</v>
      </c>
      <c r="F17948">
        <v>0</v>
      </c>
      <c r="G17948">
        <v>0</v>
      </c>
      <c r="H17948">
        <v>1000000000</v>
      </c>
      <c r="I17948">
        <v>340000000</v>
      </c>
      <c r="J17948">
        <v>0.03</v>
      </c>
    </row>
    <row r="17949" spans="1:10" customFormat="1" hidden="1" x14ac:dyDescent="0.25">
      <c r="A17949">
        <v>217</v>
      </c>
      <c r="B17949" s="161" t="s">
        <v>373</v>
      </c>
      <c r="C17949" t="s">
        <v>374</v>
      </c>
      <c r="D17949">
        <v>1091907941125</v>
      </c>
      <c r="E17949">
        <v>353997880</v>
      </c>
      <c r="F17949">
        <v>1385790129</v>
      </c>
      <c r="G17949">
        <v>1</v>
      </c>
      <c r="H17949">
        <v>0</v>
      </c>
      <c r="I17949">
        <v>340000000</v>
      </c>
      <c r="J17949">
        <v>0.01</v>
      </c>
    </row>
    <row r="17950" spans="1:10" customFormat="1" hidden="1" x14ac:dyDescent="0.25">
      <c r="A17950">
        <v>218</v>
      </c>
      <c r="B17950" t="s">
        <v>2192</v>
      </c>
      <c r="C17950" t="s">
        <v>2193</v>
      </c>
      <c r="D17950">
        <v>117091324314224</v>
      </c>
      <c r="E17950">
        <v>14800914197</v>
      </c>
      <c r="F17950">
        <v>57843656789</v>
      </c>
      <c r="G17950">
        <v>44</v>
      </c>
      <c r="H17950">
        <v>0</v>
      </c>
      <c r="I17950">
        <v>340000000</v>
      </c>
      <c r="J17950">
        <v>0.2</v>
      </c>
    </row>
    <row r="17951" spans="1:10" customFormat="1" hidden="1" x14ac:dyDescent="0.25">
      <c r="A17951">
        <v>218</v>
      </c>
      <c r="B17951" s="161" t="s">
        <v>879</v>
      </c>
      <c r="C17951" t="s">
        <v>880</v>
      </c>
      <c r="D17951">
        <v>318080786020</v>
      </c>
      <c r="E17951">
        <v>1</v>
      </c>
      <c r="F17951">
        <v>0</v>
      </c>
      <c r="G17951">
        <v>0</v>
      </c>
      <c r="H17951">
        <v>1500000000</v>
      </c>
      <c r="I17951">
        <v>340000000</v>
      </c>
      <c r="J17951">
        <v>0.03</v>
      </c>
    </row>
    <row r="17952" spans="1:10" customFormat="1" hidden="1" x14ac:dyDescent="0.25">
      <c r="A17952">
        <v>218</v>
      </c>
      <c r="B17952" t="s">
        <v>1004</v>
      </c>
      <c r="C17952" t="s">
        <v>1005</v>
      </c>
      <c r="D17952">
        <v>2000620466</v>
      </c>
      <c r="E17952">
        <v>1</v>
      </c>
      <c r="F17952">
        <v>0</v>
      </c>
      <c r="G17952">
        <v>0</v>
      </c>
      <c r="H17952">
        <v>2000000000</v>
      </c>
      <c r="I17952">
        <v>340000000</v>
      </c>
      <c r="J17952">
        <v>0.01</v>
      </c>
    </row>
    <row r="17953" spans="1:10" customFormat="1" hidden="1" x14ac:dyDescent="0.25">
      <c r="A17953">
        <v>218</v>
      </c>
      <c r="B17953" t="s">
        <v>1187</v>
      </c>
      <c r="C17953" t="s">
        <v>1188</v>
      </c>
      <c r="D17953">
        <v>392534838</v>
      </c>
      <c r="E17953">
        <v>1</v>
      </c>
      <c r="F17953">
        <v>0</v>
      </c>
      <c r="G17953">
        <v>0</v>
      </c>
      <c r="H17953">
        <v>10000000</v>
      </c>
      <c r="I17953">
        <v>345000000</v>
      </c>
      <c r="J17953">
        <v>0.05</v>
      </c>
    </row>
    <row r="17954" spans="1:10" customFormat="1" hidden="1" x14ac:dyDescent="0.25">
      <c r="A17954">
        <v>218</v>
      </c>
      <c r="B17954" s="161" t="s">
        <v>373</v>
      </c>
      <c r="C17954" t="s">
        <v>374</v>
      </c>
      <c r="D17954">
        <v>1092266320283</v>
      </c>
      <c r="E17954">
        <v>353110129</v>
      </c>
      <c r="F17954">
        <v>1297902847</v>
      </c>
      <c r="G17954">
        <v>1</v>
      </c>
      <c r="H17954">
        <v>0</v>
      </c>
      <c r="I17954">
        <v>340000000</v>
      </c>
      <c r="J17954">
        <v>0.01</v>
      </c>
    </row>
    <row r="17955" spans="1:10" customFormat="1" hidden="1" x14ac:dyDescent="0.25">
      <c r="A17955">
        <v>219</v>
      </c>
      <c r="B17955" t="s">
        <v>2192</v>
      </c>
      <c r="C17955" t="s">
        <v>2193</v>
      </c>
      <c r="D17955">
        <v>117149390820594</v>
      </c>
      <c r="E17955">
        <v>11937476280</v>
      </c>
      <c r="F17955">
        <v>46389905120</v>
      </c>
      <c r="G17955">
        <v>36</v>
      </c>
      <c r="H17955">
        <v>0</v>
      </c>
      <c r="I17955">
        <v>340000000</v>
      </c>
      <c r="J17955">
        <v>0.2</v>
      </c>
    </row>
    <row r="17956" spans="1:10" customFormat="1" hidden="1" x14ac:dyDescent="0.25">
      <c r="A17956">
        <v>219</v>
      </c>
      <c r="B17956" t="s">
        <v>1677</v>
      </c>
      <c r="C17956" t="s">
        <v>1678</v>
      </c>
      <c r="D17956">
        <v>7485611761866</v>
      </c>
      <c r="E17956">
        <v>450096161</v>
      </c>
      <c r="F17956">
        <v>10899520022</v>
      </c>
      <c r="G17956">
        <v>7</v>
      </c>
      <c r="H17956">
        <v>550000000000</v>
      </c>
      <c r="I17956">
        <v>340000000</v>
      </c>
      <c r="J17956">
        <v>0.01</v>
      </c>
    </row>
    <row r="17957" spans="1:10" customFormat="1" hidden="1" x14ac:dyDescent="0.25">
      <c r="A17957">
        <v>219</v>
      </c>
      <c r="B17957" t="s">
        <v>1646</v>
      </c>
      <c r="C17957" t="s">
        <v>1647</v>
      </c>
      <c r="D17957">
        <v>2280532858038</v>
      </c>
      <c r="E17957">
        <v>383520357</v>
      </c>
      <c r="F17957">
        <v>2857836792</v>
      </c>
      <c r="G17957">
        <v>2</v>
      </c>
      <c r="H17957">
        <v>230000000000</v>
      </c>
      <c r="I17957">
        <v>340000000</v>
      </c>
      <c r="J17957">
        <v>1.4999999999999999E-2</v>
      </c>
    </row>
    <row r="17958" spans="1:10" customFormat="1" hidden="1" x14ac:dyDescent="0.25">
      <c r="A17958">
        <v>219</v>
      </c>
      <c r="B17958" t="s">
        <v>377</v>
      </c>
      <c r="C17958" t="s">
        <v>378</v>
      </c>
      <c r="D17958">
        <v>31706222907831</v>
      </c>
      <c r="E17958">
        <v>1072457506</v>
      </c>
      <c r="F17958">
        <v>37817937573</v>
      </c>
      <c r="G17958">
        <v>24</v>
      </c>
      <c r="H17958">
        <v>100000000000</v>
      </c>
      <c r="I17958">
        <v>340000000</v>
      </c>
      <c r="J17958">
        <v>1.9E-2</v>
      </c>
    </row>
    <row r="17959" spans="1:10" customFormat="1" hidden="1" x14ac:dyDescent="0.25">
      <c r="A17959">
        <v>220</v>
      </c>
      <c r="B17959" t="s">
        <v>1486</v>
      </c>
      <c r="C17959" t="s">
        <v>1487</v>
      </c>
      <c r="D17959">
        <v>62741420569</v>
      </c>
      <c r="E17959">
        <v>1</v>
      </c>
      <c r="F17959">
        <v>0</v>
      </c>
      <c r="G17959">
        <v>0</v>
      </c>
      <c r="H17959">
        <v>666000000</v>
      </c>
      <c r="I17959">
        <v>340000000</v>
      </c>
      <c r="J17959">
        <v>0.05</v>
      </c>
    </row>
    <row r="17960" spans="1:10" customFormat="1" hidden="1" x14ac:dyDescent="0.25">
      <c r="A17960">
        <v>220</v>
      </c>
      <c r="B17960" t="s">
        <v>211</v>
      </c>
      <c r="C17960" t="s">
        <v>212</v>
      </c>
      <c r="D17960">
        <v>120818559080620</v>
      </c>
      <c r="E17960">
        <v>3326376253</v>
      </c>
      <c r="F17960">
        <v>96559498850</v>
      </c>
      <c r="G17960">
        <v>65</v>
      </c>
      <c r="H17960">
        <v>1100000000000</v>
      </c>
      <c r="I17960">
        <v>340000000</v>
      </c>
      <c r="J17960">
        <v>0.03</v>
      </c>
    </row>
    <row r="17961" spans="1:10" customFormat="1" hidden="1" x14ac:dyDescent="0.25">
      <c r="A17961">
        <v>220</v>
      </c>
      <c r="B17961" t="s">
        <v>2159</v>
      </c>
      <c r="C17961" t="s">
        <v>2160</v>
      </c>
      <c r="D17961">
        <v>834683528063</v>
      </c>
      <c r="E17961">
        <v>1</v>
      </c>
      <c r="F17961">
        <v>0</v>
      </c>
      <c r="G17961">
        <v>0</v>
      </c>
      <c r="H17961">
        <v>200000000000</v>
      </c>
      <c r="I17961">
        <v>340000000</v>
      </c>
      <c r="J17961">
        <v>5.0000000000000001E-3</v>
      </c>
    </row>
    <row r="17962" spans="1:10" customFormat="1" hidden="1" x14ac:dyDescent="0.25">
      <c r="A17962">
        <v>221</v>
      </c>
      <c r="B17962" t="s">
        <v>2135</v>
      </c>
      <c r="C17962" t="s">
        <v>2136</v>
      </c>
      <c r="D17962">
        <v>866937512793</v>
      </c>
      <c r="E17962">
        <v>392460398</v>
      </c>
      <c r="F17962">
        <v>2570559505</v>
      </c>
      <c r="G17962">
        <v>2</v>
      </c>
      <c r="H17962">
        <v>500000000000</v>
      </c>
      <c r="I17962">
        <v>340000000</v>
      </c>
      <c r="J17962">
        <v>0.02</v>
      </c>
    </row>
    <row r="17963" spans="1:10" customFormat="1" hidden="1" x14ac:dyDescent="0.25">
      <c r="A17963">
        <v>221</v>
      </c>
      <c r="B17963" t="s">
        <v>877</v>
      </c>
      <c r="C17963" t="s">
        <v>878</v>
      </c>
      <c r="D17963">
        <v>1021455684</v>
      </c>
      <c r="E17963">
        <v>1</v>
      </c>
      <c r="F17963">
        <v>0</v>
      </c>
      <c r="G17963">
        <v>0</v>
      </c>
      <c r="H17963">
        <v>1000000000</v>
      </c>
      <c r="I17963">
        <v>340000000</v>
      </c>
      <c r="J17963">
        <v>0</v>
      </c>
    </row>
    <row r="17964" spans="1:10" customFormat="1" hidden="1" x14ac:dyDescent="0.25">
      <c r="A17964">
        <v>221</v>
      </c>
      <c r="B17964" t="s">
        <v>999</v>
      </c>
      <c r="C17964" t="s">
        <v>1000</v>
      </c>
      <c r="D17964">
        <v>109858890855636</v>
      </c>
      <c r="E17964">
        <v>3951866444</v>
      </c>
      <c r="F17964">
        <v>68625462453</v>
      </c>
      <c r="G17964">
        <v>49</v>
      </c>
      <c r="H17964">
        <v>50000000000</v>
      </c>
      <c r="I17964">
        <v>340000000</v>
      </c>
      <c r="J17964">
        <v>0.05</v>
      </c>
    </row>
    <row r="17965" spans="1:10" customFormat="1" hidden="1" x14ac:dyDescent="0.25">
      <c r="A17965">
        <v>221</v>
      </c>
      <c r="B17965" t="s">
        <v>1378</v>
      </c>
      <c r="C17965" t="s">
        <v>1379</v>
      </c>
      <c r="D17965">
        <v>156059736042</v>
      </c>
      <c r="E17965">
        <v>1</v>
      </c>
      <c r="F17965">
        <v>0</v>
      </c>
      <c r="G17965">
        <v>0</v>
      </c>
      <c r="H17965">
        <v>26000000000</v>
      </c>
      <c r="I17965">
        <v>340000000</v>
      </c>
      <c r="J17965">
        <v>1.9E-2</v>
      </c>
    </row>
    <row r="17966" spans="1:10" customFormat="1" hidden="1" x14ac:dyDescent="0.25">
      <c r="A17966">
        <v>221</v>
      </c>
      <c r="B17966" t="s">
        <v>1298</v>
      </c>
      <c r="C17966" t="s">
        <v>1299</v>
      </c>
      <c r="D17966">
        <v>3365466517</v>
      </c>
      <c r="E17966">
        <v>1</v>
      </c>
      <c r="F17966">
        <v>0</v>
      </c>
      <c r="G17966">
        <v>0</v>
      </c>
      <c r="H17966">
        <v>1000000000</v>
      </c>
      <c r="I17966">
        <v>340000000</v>
      </c>
      <c r="J17966">
        <v>0.03</v>
      </c>
    </row>
    <row r="17967" spans="1:10" customFormat="1" hidden="1" x14ac:dyDescent="0.25">
      <c r="A17967">
        <v>221</v>
      </c>
      <c r="B17967" t="s">
        <v>1988</v>
      </c>
      <c r="C17967" t="s">
        <v>1989</v>
      </c>
      <c r="D17967">
        <v>148247531721</v>
      </c>
      <c r="E17967">
        <v>1</v>
      </c>
      <c r="F17967">
        <v>0</v>
      </c>
      <c r="G17967">
        <v>0</v>
      </c>
      <c r="H17967">
        <v>100000000000</v>
      </c>
      <c r="I17967">
        <v>340000000</v>
      </c>
      <c r="J17967">
        <v>2.5000000000000001E-2</v>
      </c>
    </row>
    <row r="17968" spans="1:10" customFormat="1" hidden="1" x14ac:dyDescent="0.25">
      <c r="A17968">
        <v>221</v>
      </c>
      <c r="B17968" t="s">
        <v>2159</v>
      </c>
      <c r="C17968" t="s">
        <v>2160</v>
      </c>
      <c r="D17968">
        <v>851148347753</v>
      </c>
      <c r="E17968">
        <v>345706927</v>
      </c>
      <c r="F17968">
        <v>1135678550</v>
      </c>
      <c r="G17968">
        <v>1</v>
      </c>
      <c r="H17968">
        <v>200000000000</v>
      </c>
      <c r="I17968">
        <v>340000000</v>
      </c>
      <c r="J17968">
        <v>5.0000000000000001E-3</v>
      </c>
    </row>
    <row r="17969" spans="1:13" hidden="1" x14ac:dyDescent="0.25">
      <c r="A17969">
        <v>222</v>
      </c>
      <c r="B17969" t="s">
        <v>2135</v>
      </c>
      <c r="C17969" t="s">
        <v>2136</v>
      </c>
      <c r="D17969">
        <v>664601669833</v>
      </c>
      <c r="E17969">
        <v>1</v>
      </c>
      <c r="F17969">
        <v>0</v>
      </c>
      <c r="G17969">
        <v>0</v>
      </c>
      <c r="H17969">
        <v>500000000000</v>
      </c>
      <c r="I17969">
        <v>340000000</v>
      </c>
      <c r="J17969">
        <v>0.02</v>
      </c>
      <c r="M17969"/>
    </row>
    <row r="17970" spans="1:13" hidden="1" x14ac:dyDescent="0.25">
      <c r="A17970">
        <v>222</v>
      </c>
      <c r="B17970" t="s">
        <v>2437</v>
      </c>
      <c r="C17970" t="s">
        <v>2438</v>
      </c>
      <c r="D17970">
        <v>41462122362307</v>
      </c>
      <c r="E17970">
        <v>1106264058</v>
      </c>
      <c r="F17970">
        <v>37546938889</v>
      </c>
      <c r="G17970">
        <v>27</v>
      </c>
      <c r="H17970">
        <v>333369636963</v>
      </c>
      <c r="I17970">
        <v>340000000</v>
      </c>
      <c r="J17970">
        <v>0.02</v>
      </c>
      <c r="M17970"/>
    </row>
    <row r="17971" spans="1:13" hidden="1" x14ac:dyDescent="0.25">
      <c r="A17971">
        <v>222</v>
      </c>
      <c r="B17971" t="s">
        <v>2159</v>
      </c>
      <c r="C17971" t="s">
        <v>2160</v>
      </c>
      <c r="D17971">
        <v>1316460251229</v>
      </c>
      <c r="E17971">
        <v>1</v>
      </c>
      <c r="F17971">
        <v>0</v>
      </c>
      <c r="G17971">
        <v>0</v>
      </c>
      <c r="H17971">
        <v>200000000000</v>
      </c>
      <c r="I17971">
        <v>340000000</v>
      </c>
      <c r="J17971">
        <v>5.0000000000000001E-3</v>
      </c>
      <c r="M17971"/>
    </row>
    <row r="17972" spans="1:13" hidden="1" x14ac:dyDescent="0.25">
      <c r="A17972">
        <v>223</v>
      </c>
      <c r="B17972" t="s">
        <v>1004</v>
      </c>
      <c r="C17972" t="s">
        <v>1005</v>
      </c>
      <c r="D17972">
        <v>2000620466</v>
      </c>
      <c r="E17972">
        <v>1</v>
      </c>
      <c r="F17972">
        <v>0</v>
      </c>
      <c r="G17972">
        <v>0</v>
      </c>
      <c r="H17972">
        <v>2000000000</v>
      </c>
      <c r="I17972">
        <v>340000000</v>
      </c>
      <c r="J17972">
        <v>0.01</v>
      </c>
      <c r="M17972"/>
    </row>
    <row r="17973" spans="1:13" hidden="1" x14ac:dyDescent="0.25">
      <c r="A17973">
        <v>223</v>
      </c>
      <c r="B17973" t="s">
        <v>2159</v>
      </c>
      <c r="C17973" t="s">
        <v>2160</v>
      </c>
      <c r="D17973">
        <v>1361974669211</v>
      </c>
      <c r="E17973">
        <v>345255665</v>
      </c>
      <c r="F17973">
        <v>1045877384</v>
      </c>
      <c r="G17973">
        <v>1</v>
      </c>
      <c r="H17973">
        <v>200000000000</v>
      </c>
      <c r="I17973">
        <v>340000000</v>
      </c>
      <c r="J17973">
        <v>5.0000000000000001E-3</v>
      </c>
      <c r="M17973"/>
    </row>
    <row r="17974" spans="1:13" hidden="1" x14ac:dyDescent="0.25">
      <c r="A17974">
        <v>223</v>
      </c>
      <c r="B17974" t="s">
        <v>427</v>
      </c>
      <c r="C17974" t="s">
        <v>428</v>
      </c>
      <c r="D17974">
        <v>50007643786</v>
      </c>
      <c r="E17974">
        <v>1</v>
      </c>
      <c r="F17974">
        <v>0</v>
      </c>
      <c r="G17974">
        <v>0</v>
      </c>
      <c r="H17974">
        <v>50000000000</v>
      </c>
      <c r="I17974">
        <v>340000000</v>
      </c>
      <c r="J17974">
        <v>0.01</v>
      </c>
      <c r="M17974"/>
    </row>
    <row r="17975" spans="1:13" x14ac:dyDescent="0.25">
      <c r="A17975">
        <v>224</v>
      </c>
      <c r="B17975" t="s">
        <v>2812</v>
      </c>
      <c r="C17975" t="s">
        <v>2813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 s="127">
        <v>0</v>
      </c>
    </row>
    <row r="17976" spans="1:13" x14ac:dyDescent="0.25">
      <c r="A17976">
        <v>224</v>
      </c>
      <c r="B17976" t="s">
        <v>2814</v>
      </c>
      <c r="C17976" t="s">
        <v>2815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 s="127">
        <v>0</v>
      </c>
    </row>
    <row r="17977" spans="1:13" hidden="1" x14ac:dyDescent="0.25">
      <c r="A17977">
        <v>219</v>
      </c>
      <c r="B17977" t="s">
        <v>2362</v>
      </c>
      <c r="C17977" t="s">
        <v>2363</v>
      </c>
      <c r="D17977">
        <v>0</v>
      </c>
      <c r="E17977">
        <v>0</v>
      </c>
      <c r="F17977">
        <v>0</v>
      </c>
      <c r="G17977">
        <v>0</v>
      </c>
      <c r="H17977">
        <v>100000000000</v>
      </c>
      <c r="I17977">
        <v>340000000</v>
      </c>
      <c r="J17977">
        <v>4.2500000000000003E-2</v>
      </c>
      <c r="M17977"/>
    </row>
    <row r="17978" spans="1:13" hidden="1" x14ac:dyDescent="0.25">
      <c r="A17978">
        <v>221</v>
      </c>
      <c r="B17978" t="s">
        <v>2362</v>
      </c>
      <c r="C17978" t="s">
        <v>2363</v>
      </c>
      <c r="D17978">
        <v>0</v>
      </c>
      <c r="E17978">
        <v>0</v>
      </c>
      <c r="F17978">
        <v>0</v>
      </c>
      <c r="G17978">
        <v>0</v>
      </c>
      <c r="H17978">
        <v>100000000000</v>
      </c>
      <c r="I17978">
        <v>340000000</v>
      </c>
      <c r="J17978">
        <v>4.2500000000000003E-2</v>
      </c>
      <c r="M17978"/>
    </row>
    <row r="17979" spans="1:13" hidden="1" x14ac:dyDescent="0.25">
      <c r="A17979">
        <v>217</v>
      </c>
      <c r="B17979" t="s">
        <v>2419</v>
      </c>
      <c r="C17979" t="s">
        <v>2420</v>
      </c>
      <c r="D17979">
        <v>0</v>
      </c>
      <c r="E17979">
        <v>0</v>
      </c>
      <c r="F17979">
        <v>0</v>
      </c>
      <c r="G17979">
        <v>0</v>
      </c>
      <c r="H17979">
        <v>50000000000</v>
      </c>
      <c r="I17979">
        <v>340000000</v>
      </c>
      <c r="J17979">
        <v>0.05</v>
      </c>
      <c r="M17979"/>
    </row>
    <row r="17980" spans="1:13" hidden="1" x14ac:dyDescent="0.25">
      <c r="A17980">
        <v>222</v>
      </c>
      <c r="B17980" t="s">
        <v>1323</v>
      </c>
      <c r="C17980" t="s">
        <v>1324</v>
      </c>
      <c r="D17980">
        <v>0</v>
      </c>
      <c r="E17980">
        <v>0</v>
      </c>
      <c r="F17980">
        <v>0</v>
      </c>
      <c r="G17980">
        <v>0</v>
      </c>
      <c r="H17980">
        <v>390000000000</v>
      </c>
      <c r="I17980">
        <v>340000000</v>
      </c>
      <c r="J17980">
        <v>1</v>
      </c>
      <c r="M17980"/>
    </row>
    <row r="17981" spans="1:13" hidden="1" x14ac:dyDescent="0.25">
      <c r="A17981">
        <v>223</v>
      </c>
      <c r="B17981" t="s">
        <v>1323</v>
      </c>
      <c r="C17981" t="s">
        <v>1324</v>
      </c>
      <c r="D17981">
        <v>0</v>
      </c>
      <c r="E17981">
        <v>0</v>
      </c>
      <c r="F17981">
        <v>0</v>
      </c>
      <c r="G17981">
        <v>0</v>
      </c>
      <c r="H17981">
        <v>390000000000</v>
      </c>
      <c r="I17981">
        <v>340000000</v>
      </c>
      <c r="J17981">
        <v>1</v>
      </c>
      <c r="M17981"/>
    </row>
    <row r="17982" spans="1:13" hidden="1" x14ac:dyDescent="0.25">
      <c r="A17982">
        <v>219</v>
      </c>
      <c r="B17982" t="s">
        <v>1707</v>
      </c>
      <c r="C17982" t="s">
        <v>1708</v>
      </c>
      <c r="D17982">
        <v>0</v>
      </c>
      <c r="E17982">
        <v>0</v>
      </c>
      <c r="F17982">
        <v>0</v>
      </c>
      <c r="G17982">
        <v>0</v>
      </c>
      <c r="H17982">
        <v>2198000000000</v>
      </c>
      <c r="I17982">
        <v>340000000</v>
      </c>
      <c r="J17982">
        <v>0.04</v>
      </c>
      <c r="M17982"/>
    </row>
    <row r="17983" spans="1:13" hidden="1" x14ac:dyDescent="0.25">
      <c r="A17983">
        <v>211</v>
      </c>
      <c r="B17983" t="s">
        <v>474</v>
      </c>
      <c r="C17983" t="s">
        <v>475</v>
      </c>
      <c r="D17983">
        <v>112114262100561</v>
      </c>
      <c r="E17983">
        <v>6396999760</v>
      </c>
      <c r="F17983">
        <v>80471568241</v>
      </c>
      <c r="G17983">
        <v>18</v>
      </c>
      <c r="H17983">
        <v>3000000000000</v>
      </c>
      <c r="I17983">
        <v>340000000</v>
      </c>
      <c r="J17983">
        <v>7.0000000000000007E-2</v>
      </c>
      <c r="M17983"/>
    </row>
    <row r="17984" spans="1:13" hidden="1" x14ac:dyDescent="0.25">
      <c r="A17984">
        <v>211</v>
      </c>
      <c r="B17984" t="s">
        <v>854</v>
      </c>
      <c r="C17984" t="s">
        <v>855</v>
      </c>
      <c r="D17984">
        <v>643262853340</v>
      </c>
      <c r="E17984">
        <v>1</v>
      </c>
      <c r="F17984">
        <v>0</v>
      </c>
      <c r="G17984">
        <v>0</v>
      </c>
      <c r="H17984">
        <v>500000000</v>
      </c>
      <c r="I17984">
        <v>340000000</v>
      </c>
      <c r="J17984">
        <v>0.01</v>
      </c>
      <c r="M17984"/>
    </row>
    <row r="17985" spans="1:10" customFormat="1" hidden="1" x14ac:dyDescent="0.25">
      <c r="A17985">
        <v>211</v>
      </c>
      <c r="B17985" t="s">
        <v>646</v>
      </c>
      <c r="C17985" t="s">
        <v>647</v>
      </c>
      <c r="D17985">
        <v>111961759248090</v>
      </c>
      <c r="E17985">
        <v>6388727445</v>
      </c>
      <c r="F17985">
        <v>80361664637</v>
      </c>
      <c r="G17985">
        <v>19</v>
      </c>
      <c r="H17985">
        <v>3000000000000</v>
      </c>
      <c r="I17985">
        <v>340000000</v>
      </c>
      <c r="J17985">
        <v>7.0000000000000007E-2</v>
      </c>
    </row>
    <row r="17986" spans="1:10" customFormat="1" hidden="1" x14ac:dyDescent="0.25">
      <c r="A17986">
        <v>211</v>
      </c>
      <c r="B17986" t="s">
        <v>1062</v>
      </c>
      <c r="C17986" t="s">
        <v>1063</v>
      </c>
      <c r="D17986">
        <v>69042165282117</v>
      </c>
      <c r="E17986">
        <v>2986769961</v>
      </c>
      <c r="F17986">
        <v>50288629277</v>
      </c>
      <c r="G17986">
        <v>17</v>
      </c>
      <c r="H17986">
        <v>50000000000</v>
      </c>
      <c r="I17986">
        <v>340000000</v>
      </c>
      <c r="J17986">
        <v>0.05</v>
      </c>
    </row>
    <row r="17987" spans="1:10" customFormat="1" hidden="1" x14ac:dyDescent="0.25">
      <c r="A17987">
        <v>212</v>
      </c>
      <c r="B17987" t="s">
        <v>474</v>
      </c>
      <c r="C17987" t="s">
        <v>475</v>
      </c>
      <c r="D17987">
        <v>112043274165840</v>
      </c>
      <c r="E17987">
        <v>6383132016</v>
      </c>
      <c r="F17987">
        <v>80287325366</v>
      </c>
      <c r="G17987">
        <v>43</v>
      </c>
      <c r="H17987">
        <v>3000000000000</v>
      </c>
      <c r="I17987">
        <v>340000000</v>
      </c>
      <c r="J17987">
        <v>7.0000000000000007E-2</v>
      </c>
    </row>
    <row r="17988" spans="1:10" customFormat="1" hidden="1" x14ac:dyDescent="0.25">
      <c r="A17988">
        <v>213</v>
      </c>
      <c r="B17988" t="s">
        <v>468</v>
      </c>
      <c r="C17988" t="s">
        <v>469</v>
      </c>
      <c r="D17988">
        <v>168910267281</v>
      </c>
      <c r="E17988">
        <v>1</v>
      </c>
      <c r="F17988">
        <v>0</v>
      </c>
      <c r="G17988">
        <v>0</v>
      </c>
      <c r="H17988">
        <v>40000000000</v>
      </c>
      <c r="I17988">
        <v>340000000</v>
      </c>
      <c r="J17988">
        <v>0.02</v>
      </c>
    </row>
    <row r="17989" spans="1:10" customFormat="1" hidden="1" x14ac:dyDescent="0.25">
      <c r="A17989">
        <v>213</v>
      </c>
      <c r="B17989" t="s">
        <v>1410</v>
      </c>
      <c r="C17989" t="s">
        <v>1411</v>
      </c>
      <c r="D17989">
        <v>2444806427189</v>
      </c>
      <c r="E17989">
        <v>1</v>
      </c>
      <c r="F17989">
        <v>0</v>
      </c>
      <c r="G17989">
        <v>0</v>
      </c>
      <c r="H17989">
        <v>50000000000</v>
      </c>
      <c r="I17989">
        <v>340000000</v>
      </c>
      <c r="J17989">
        <v>0</v>
      </c>
    </row>
    <row r="17990" spans="1:10" customFormat="1" hidden="1" x14ac:dyDescent="0.25">
      <c r="A17990">
        <v>213</v>
      </c>
      <c r="B17990" t="s">
        <v>474</v>
      </c>
      <c r="C17990" t="s">
        <v>475</v>
      </c>
      <c r="D17990">
        <v>120517868909671</v>
      </c>
      <c r="E17990">
        <v>6121376327</v>
      </c>
      <c r="F17990">
        <v>76809714067</v>
      </c>
      <c r="G17990">
        <v>40</v>
      </c>
      <c r="H17990">
        <v>3000000000000</v>
      </c>
      <c r="I17990">
        <v>340000000</v>
      </c>
      <c r="J17990">
        <v>7.0000000000000007E-2</v>
      </c>
    </row>
    <row r="17991" spans="1:10" customFormat="1" hidden="1" x14ac:dyDescent="0.25">
      <c r="A17991">
        <v>213</v>
      </c>
      <c r="B17991" t="s">
        <v>507</v>
      </c>
      <c r="C17991" t="s">
        <v>508</v>
      </c>
      <c r="D17991">
        <v>22643808762509</v>
      </c>
      <c r="E17991">
        <v>638599657</v>
      </c>
      <c r="F17991">
        <v>9688010951</v>
      </c>
      <c r="G17991">
        <v>5</v>
      </c>
      <c r="H17991">
        <v>250000000000</v>
      </c>
      <c r="I17991">
        <v>340000000</v>
      </c>
      <c r="J17991">
        <v>2.9899999999999999E-2</v>
      </c>
    </row>
    <row r="17992" spans="1:10" customFormat="1" hidden="1" x14ac:dyDescent="0.25">
      <c r="A17992">
        <v>214</v>
      </c>
      <c r="B17992" t="s">
        <v>2116</v>
      </c>
      <c r="C17992">
        <v>3301</v>
      </c>
      <c r="D17992">
        <v>87654024849</v>
      </c>
      <c r="E17992">
        <v>1</v>
      </c>
      <c r="F17992">
        <v>0</v>
      </c>
      <c r="G17992">
        <v>0</v>
      </c>
      <c r="H17992">
        <v>75000000000</v>
      </c>
      <c r="I17992">
        <v>340000000</v>
      </c>
      <c r="J17992">
        <v>0.02</v>
      </c>
    </row>
    <row r="17993" spans="1:10" customFormat="1" hidden="1" x14ac:dyDescent="0.25">
      <c r="A17993">
        <v>215</v>
      </c>
      <c r="B17993" t="s">
        <v>1046</v>
      </c>
      <c r="C17993" t="s">
        <v>1047</v>
      </c>
      <c r="D17993">
        <v>157431441432</v>
      </c>
      <c r="E17993">
        <v>1</v>
      </c>
      <c r="F17993">
        <v>0</v>
      </c>
      <c r="G17993">
        <v>0</v>
      </c>
      <c r="H17993">
        <v>0</v>
      </c>
      <c r="I17993">
        <v>340000000</v>
      </c>
      <c r="J17993">
        <v>4.8999999999999998E-3</v>
      </c>
    </row>
    <row r="17994" spans="1:10" customFormat="1" hidden="1" x14ac:dyDescent="0.25">
      <c r="A17994">
        <v>216</v>
      </c>
      <c r="B17994" t="s">
        <v>468</v>
      </c>
      <c r="C17994" t="s">
        <v>469</v>
      </c>
      <c r="D17994">
        <v>133764514285</v>
      </c>
      <c r="E17994">
        <v>1</v>
      </c>
      <c r="F17994">
        <v>0</v>
      </c>
      <c r="G17994">
        <v>0</v>
      </c>
      <c r="H17994">
        <v>125000000000</v>
      </c>
      <c r="I17994">
        <v>340000000</v>
      </c>
      <c r="J17994">
        <v>0.02</v>
      </c>
    </row>
    <row r="17995" spans="1:10" customFormat="1" hidden="1" x14ac:dyDescent="0.25">
      <c r="A17995">
        <v>217</v>
      </c>
      <c r="B17995" t="s">
        <v>1774</v>
      </c>
      <c r="C17995" t="s">
        <v>1775</v>
      </c>
      <c r="D17995">
        <v>501624074</v>
      </c>
      <c r="E17995">
        <v>1</v>
      </c>
      <c r="F17995">
        <v>0</v>
      </c>
      <c r="G17995">
        <v>0</v>
      </c>
      <c r="H17995">
        <v>500000000</v>
      </c>
      <c r="I17995">
        <v>340000000</v>
      </c>
      <c r="J17995">
        <v>0.01</v>
      </c>
    </row>
    <row r="17996" spans="1:10" customFormat="1" hidden="1" x14ac:dyDescent="0.25">
      <c r="A17996">
        <v>217</v>
      </c>
      <c r="B17996" t="s">
        <v>1912</v>
      </c>
      <c r="C17996" t="s">
        <v>1913</v>
      </c>
      <c r="D17996">
        <v>126565634857757</v>
      </c>
      <c r="E17996">
        <v>3049481171</v>
      </c>
      <c r="F17996">
        <v>87606557874</v>
      </c>
      <c r="G17996">
        <v>52</v>
      </c>
      <c r="H17996">
        <v>1470000000000</v>
      </c>
      <c r="I17996">
        <v>340000000</v>
      </c>
      <c r="J17996">
        <v>0.03</v>
      </c>
    </row>
    <row r="17997" spans="1:10" customFormat="1" hidden="1" x14ac:dyDescent="0.25">
      <c r="A17997">
        <v>218</v>
      </c>
      <c r="B17997" t="s">
        <v>875</v>
      </c>
      <c r="C17997" t="s">
        <v>876</v>
      </c>
      <c r="D17997">
        <v>11497624866</v>
      </c>
      <c r="E17997">
        <v>1</v>
      </c>
      <c r="F17997">
        <v>0</v>
      </c>
      <c r="G17997">
        <v>0</v>
      </c>
      <c r="H17997">
        <v>10000000000</v>
      </c>
      <c r="I17997">
        <v>340000000</v>
      </c>
      <c r="J17997">
        <v>1E-3</v>
      </c>
    </row>
    <row r="17998" spans="1:10" customFormat="1" hidden="1" x14ac:dyDescent="0.25">
      <c r="A17998">
        <v>219</v>
      </c>
      <c r="B17998" t="s">
        <v>173</v>
      </c>
      <c r="C17998" t="s">
        <v>174</v>
      </c>
      <c r="D17998">
        <v>1407376146759</v>
      </c>
      <c r="E17998">
        <v>365610235</v>
      </c>
      <c r="F17998">
        <v>1254901537</v>
      </c>
      <c r="G17998">
        <v>1</v>
      </c>
      <c r="H17998">
        <v>150000000000</v>
      </c>
      <c r="I17998">
        <v>340000000</v>
      </c>
      <c r="J17998">
        <v>0.02</v>
      </c>
    </row>
    <row r="17999" spans="1:10" customFormat="1" hidden="1" x14ac:dyDescent="0.25">
      <c r="A17999">
        <v>219</v>
      </c>
      <c r="B17999" t="s">
        <v>511</v>
      </c>
      <c r="C17999" t="s">
        <v>512</v>
      </c>
      <c r="D17999">
        <v>910487270156</v>
      </c>
      <c r="E17999">
        <v>1</v>
      </c>
      <c r="F17999">
        <v>0</v>
      </c>
      <c r="G17999">
        <v>0</v>
      </c>
      <c r="H17999">
        <v>252000000000</v>
      </c>
      <c r="I17999">
        <v>340000000</v>
      </c>
      <c r="J17999">
        <v>0</v>
      </c>
    </row>
    <row r="18000" spans="1:10" customFormat="1" hidden="1" x14ac:dyDescent="0.25">
      <c r="A18000">
        <v>220</v>
      </c>
      <c r="B18000" t="s">
        <v>646</v>
      </c>
      <c r="C18000" t="s">
        <v>647</v>
      </c>
      <c r="D18000">
        <v>116132828138005</v>
      </c>
      <c r="E18000">
        <v>5708830579</v>
      </c>
      <c r="F18000">
        <v>71328749126</v>
      </c>
      <c r="G18000">
        <v>50</v>
      </c>
      <c r="H18000">
        <v>3000000000000</v>
      </c>
      <c r="I18000">
        <v>340000000</v>
      </c>
      <c r="J18000">
        <v>7.0000000000000007E-2</v>
      </c>
    </row>
    <row r="18001" spans="1:13" hidden="1" x14ac:dyDescent="0.25">
      <c r="A18001">
        <v>221</v>
      </c>
      <c r="B18001" t="s">
        <v>1014</v>
      </c>
      <c r="C18001" t="s">
        <v>1015</v>
      </c>
      <c r="D18001">
        <v>1087461798</v>
      </c>
      <c r="E18001">
        <v>1</v>
      </c>
      <c r="F18001">
        <v>0</v>
      </c>
      <c r="G18001">
        <v>0</v>
      </c>
      <c r="H18001">
        <v>500000000</v>
      </c>
      <c r="I18001">
        <v>350000000</v>
      </c>
      <c r="J18001">
        <v>0.02</v>
      </c>
      <c r="M18001"/>
    </row>
    <row r="18002" spans="1:13" hidden="1" x14ac:dyDescent="0.25">
      <c r="A18002">
        <v>222</v>
      </c>
      <c r="B18002" t="s">
        <v>427</v>
      </c>
      <c r="C18002" t="s">
        <v>428</v>
      </c>
      <c r="D18002">
        <v>50007643786</v>
      </c>
      <c r="E18002">
        <v>1</v>
      </c>
      <c r="F18002">
        <v>0</v>
      </c>
      <c r="G18002">
        <v>0</v>
      </c>
      <c r="H18002">
        <v>50000000000</v>
      </c>
      <c r="I18002">
        <v>340000000</v>
      </c>
      <c r="J18002">
        <v>0.01</v>
      </c>
      <c r="M18002"/>
    </row>
    <row r="18003" spans="1:13" hidden="1" x14ac:dyDescent="0.25">
      <c r="A18003">
        <v>222</v>
      </c>
      <c r="B18003" t="s">
        <v>1838</v>
      </c>
      <c r="C18003" t="s">
        <v>1839</v>
      </c>
      <c r="D18003">
        <v>1124860237418</v>
      </c>
      <c r="E18003">
        <v>1</v>
      </c>
      <c r="F18003">
        <v>0</v>
      </c>
      <c r="G18003">
        <v>0</v>
      </c>
      <c r="H18003">
        <v>50000000000</v>
      </c>
      <c r="I18003">
        <v>340000000</v>
      </c>
      <c r="J18003">
        <v>1.9E-2</v>
      </c>
      <c r="M18003"/>
    </row>
    <row r="18004" spans="1:13" hidden="1" x14ac:dyDescent="0.25">
      <c r="A18004">
        <v>222</v>
      </c>
      <c r="B18004" t="s">
        <v>1774</v>
      </c>
      <c r="C18004" t="s">
        <v>1775</v>
      </c>
      <c r="D18004">
        <v>501624074</v>
      </c>
      <c r="E18004">
        <v>1</v>
      </c>
      <c r="F18004">
        <v>0</v>
      </c>
      <c r="G18004">
        <v>0</v>
      </c>
      <c r="H18004">
        <v>500000000</v>
      </c>
      <c r="I18004">
        <v>340000000</v>
      </c>
      <c r="J18004">
        <v>0.01</v>
      </c>
      <c r="M18004"/>
    </row>
    <row r="18005" spans="1:13" hidden="1" x14ac:dyDescent="0.25">
      <c r="A18005">
        <v>222</v>
      </c>
      <c r="B18005" t="s">
        <v>437</v>
      </c>
      <c r="C18005" t="s">
        <v>438</v>
      </c>
      <c r="D18005">
        <v>9865395832620</v>
      </c>
      <c r="E18005">
        <v>469552576</v>
      </c>
      <c r="F18005">
        <v>6689004106</v>
      </c>
      <c r="G18005">
        <v>5</v>
      </c>
      <c r="H18005">
        <v>402000000000</v>
      </c>
      <c r="I18005">
        <v>340000000</v>
      </c>
      <c r="J18005">
        <v>1.9E-2</v>
      </c>
      <c r="M18005"/>
    </row>
    <row r="18006" spans="1:13" hidden="1" x14ac:dyDescent="0.25">
      <c r="A18006">
        <v>222</v>
      </c>
      <c r="B18006" t="s">
        <v>1998</v>
      </c>
      <c r="C18006" t="s">
        <v>1999</v>
      </c>
      <c r="D18006">
        <v>774764551582</v>
      </c>
      <c r="E18006">
        <v>1</v>
      </c>
      <c r="F18006">
        <v>0</v>
      </c>
      <c r="G18006">
        <v>0</v>
      </c>
      <c r="H18006">
        <v>50000000000</v>
      </c>
      <c r="I18006">
        <v>340000000</v>
      </c>
      <c r="J18006">
        <v>0</v>
      </c>
      <c r="M18006"/>
    </row>
    <row r="18007" spans="1:13" hidden="1" x14ac:dyDescent="0.25">
      <c r="A18007">
        <v>222</v>
      </c>
      <c r="B18007" t="s">
        <v>472</v>
      </c>
      <c r="C18007" t="s">
        <v>473</v>
      </c>
      <c r="D18007">
        <v>296316152036</v>
      </c>
      <c r="E18007">
        <v>340000000</v>
      </c>
      <c r="F18007">
        <v>1090943650</v>
      </c>
      <c r="G18007">
        <v>1</v>
      </c>
      <c r="H18007">
        <v>291000000000</v>
      </c>
      <c r="I18007">
        <v>340000000</v>
      </c>
      <c r="J18007">
        <v>0</v>
      </c>
      <c r="M18007"/>
    </row>
    <row r="18008" spans="1:13" hidden="1" x14ac:dyDescent="0.25">
      <c r="A18008">
        <v>222</v>
      </c>
      <c r="B18008" t="s">
        <v>1062</v>
      </c>
      <c r="C18008" t="s">
        <v>1063</v>
      </c>
      <c r="D18008">
        <v>49992188129005</v>
      </c>
      <c r="E18008">
        <v>2827307846</v>
      </c>
      <c r="F18008">
        <v>47258849080</v>
      </c>
      <c r="G18008">
        <v>35</v>
      </c>
      <c r="H18008">
        <v>50000000000</v>
      </c>
      <c r="I18008">
        <v>340000000</v>
      </c>
      <c r="J18008">
        <v>0.05</v>
      </c>
      <c r="M18008"/>
    </row>
    <row r="18009" spans="1:13" hidden="1" x14ac:dyDescent="0.25">
      <c r="A18009">
        <v>223</v>
      </c>
      <c r="B18009" t="s">
        <v>437</v>
      </c>
      <c r="C18009" t="s">
        <v>438</v>
      </c>
      <c r="D18009">
        <v>10183389204534</v>
      </c>
      <c r="E18009">
        <v>492197442</v>
      </c>
      <c r="F18009">
        <v>7858194262</v>
      </c>
      <c r="G18009">
        <v>6</v>
      </c>
      <c r="H18009">
        <v>500000000000</v>
      </c>
      <c r="I18009">
        <v>340000000</v>
      </c>
      <c r="J18009">
        <v>1.9E-2</v>
      </c>
      <c r="M18009"/>
    </row>
    <row r="18010" spans="1:13" hidden="1" x14ac:dyDescent="0.25">
      <c r="A18010">
        <v>223</v>
      </c>
      <c r="B18010" t="s">
        <v>2077</v>
      </c>
      <c r="C18010" t="s">
        <v>2078</v>
      </c>
      <c r="D18010">
        <v>41285256292</v>
      </c>
      <c r="E18010">
        <v>1</v>
      </c>
      <c r="F18010">
        <v>0</v>
      </c>
      <c r="G18010">
        <v>0</v>
      </c>
      <c r="H18010">
        <v>20000000000</v>
      </c>
      <c r="I18010">
        <v>340000000</v>
      </c>
      <c r="J18010">
        <v>8.9999999999999993E-3</v>
      </c>
      <c r="M18010"/>
    </row>
    <row r="18011" spans="1:13" hidden="1" x14ac:dyDescent="0.25">
      <c r="A18011">
        <v>223</v>
      </c>
      <c r="B18011" t="s">
        <v>513</v>
      </c>
      <c r="C18011" t="s">
        <v>514</v>
      </c>
      <c r="D18011">
        <v>17118620481173</v>
      </c>
      <c r="E18011">
        <v>639805788</v>
      </c>
      <c r="F18011">
        <v>14690483630</v>
      </c>
      <c r="G18011">
        <v>11</v>
      </c>
      <c r="H18011">
        <v>1600000000000</v>
      </c>
      <c r="I18011">
        <v>340000000</v>
      </c>
      <c r="J18011">
        <v>0.02</v>
      </c>
      <c r="M18011"/>
    </row>
    <row r="18012" spans="1:13" hidden="1" x14ac:dyDescent="0.25">
      <c r="A18012">
        <v>223</v>
      </c>
      <c r="B18012" t="s">
        <v>854</v>
      </c>
      <c r="C18012" t="s">
        <v>855</v>
      </c>
      <c r="D18012">
        <v>51146894608</v>
      </c>
      <c r="E18012">
        <v>1</v>
      </c>
      <c r="F18012">
        <v>0</v>
      </c>
      <c r="G18012">
        <v>0</v>
      </c>
      <c r="H18012">
        <v>500000000</v>
      </c>
      <c r="I18012">
        <v>340000000</v>
      </c>
      <c r="J18012">
        <v>0.01</v>
      </c>
      <c r="M18012"/>
    </row>
    <row r="18013" spans="1:13" hidden="1" x14ac:dyDescent="0.25">
      <c r="A18013">
        <v>223</v>
      </c>
      <c r="B18013" t="s">
        <v>559</v>
      </c>
      <c r="C18013" t="s">
        <v>560</v>
      </c>
      <c r="D18013">
        <v>2997815151</v>
      </c>
      <c r="E18013">
        <v>1</v>
      </c>
      <c r="F18013">
        <v>0</v>
      </c>
      <c r="G18013">
        <v>0</v>
      </c>
      <c r="H18013">
        <v>100000000</v>
      </c>
      <c r="I18013">
        <v>345000000</v>
      </c>
      <c r="J18013">
        <v>1.7999999999999999E-2</v>
      </c>
      <c r="M18013"/>
    </row>
    <row r="18014" spans="1:13" hidden="1" x14ac:dyDescent="0.25">
      <c r="A18014">
        <v>223</v>
      </c>
      <c r="B18014" t="s">
        <v>2174</v>
      </c>
      <c r="C18014" t="s">
        <v>2175</v>
      </c>
      <c r="D18014">
        <v>21216104097</v>
      </c>
      <c r="E18014">
        <v>1</v>
      </c>
      <c r="F18014">
        <v>0</v>
      </c>
      <c r="G18014">
        <v>0</v>
      </c>
      <c r="H18014">
        <v>8000000000</v>
      </c>
      <c r="I18014">
        <v>340000000</v>
      </c>
      <c r="J18014">
        <v>0.01</v>
      </c>
      <c r="M18014"/>
    </row>
    <row r="18015" spans="1:13" hidden="1" x14ac:dyDescent="0.25">
      <c r="A18015">
        <v>223</v>
      </c>
      <c r="B18015" t="s">
        <v>1062</v>
      </c>
      <c r="C18015" t="s">
        <v>1063</v>
      </c>
      <c r="D18015">
        <v>50029029632250</v>
      </c>
      <c r="E18015">
        <v>2339799720</v>
      </c>
      <c r="F18015">
        <v>37996194689</v>
      </c>
      <c r="G18015">
        <v>29</v>
      </c>
      <c r="H18015">
        <v>50000000000</v>
      </c>
      <c r="I18015">
        <v>340000000</v>
      </c>
      <c r="J18015">
        <v>0.05</v>
      </c>
      <c r="M18015"/>
    </row>
    <row r="18016" spans="1:13" x14ac:dyDescent="0.25">
      <c r="A18016">
        <v>224</v>
      </c>
      <c r="B18016" t="s">
        <v>2816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 s="127">
        <v>0</v>
      </c>
    </row>
    <row r="18017" spans="1:13" x14ac:dyDescent="0.25">
      <c r="A18017">
        <v>224</v>
      </c>
      <c r="B18017" t="s">
        <v>2817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 s="127">
        <v>0</v>
      </c>
    </row>
    <row r="18018" spans="1:13" hidden="1" x14ac:dyDescent="0.25">
      <c r="A18018">
        <v>217</v>
      </c>
      <c r="B18018" t="s">
        <v>1390</v>
      </c>
      <c r="C18018" t="s">
        <v>1391</v>
      </c>
      <c r="D18018">
        <v>0</v>
      </c>
      <c r="E18018">
        <v>0</v>
      </c>
      <c r="F18018">
        <v>0</v>
      </c>
      <c r="G18018">
        <v>0</v>
      </c>
      <c r="H18018">
        <v>10000000000</v>
      </c>
      <c r="I18018">
        <v>340000000</v>
      </c>
      <c r="J18018">
        <v>0.01</v>
      </c>
      <c r="M18018"/>
    </row>
    <row r="18019" spans="1:13" hidden="1" x14ac:dyDescent="0.25">
      <c r="A18019">
        <v>218</v>
      </c>
      <c r="B18019" t="s">
        <v>843</v>
      </c>
      <c r="C18019" t="s">
        <v>844</v>
      </c>
      <c r="D18019">
        <v>0</v>
      </c>
      <c r="E18019">
        <v>0</v>
      </c>
      <c r="F18019">
        <v>0</v>
      </c>
      <c r="G18019">
        <v>0</v>
      </c>
      <c r="H18019">
        <v>130000000</v>
      </c>
      <c r="I18019">
        <v>340000000</v>
      </c>
      <c r="J18019">
        <v>7.4999999999999997E-2</v>
      </c>
      <c r="M18019"/>
    </row>
    <row r="18020" spans="1:13" hidden="1" x14ac:dyDescent="0.25">
      <c r="A18020">
        <v>211</v>
      </c>
      <c r="B18020" t="s">
        <v>1597</v>
      </c>
      <c r="C18020" t="s">
        <v>1598</v>
      </c>
      <c r="D18020">
        <v>79916319582847</v>
      </c>
      <c r="E18020">
        <v>953227897</v>
      </c>
      <c r="F18020">
        <v>60709561878</v>
      </c>
      <c r="G18020">
        <v>17</v>
      </c>
      <c r="H18020">
        <v>10000000000</v>
      </c>
      <c r="I18020">
        <v>340000000</v>
      </c>
      <c r="J18020">
        <v>0.01</v>
      </c>
      <c r="M18020"/>
    </row>
    <row r="18021" spans="1:13" hidden="1" x14ac:dyDescent="0.25">
      <c r="A18021">
        <v>211</v>
      </c>
      <c r="B18021" t="s">
        <v>2407</v>
      </c>
      <c r="C18021" t="s">
        <v>2408</v>
      </c>
      <c r="D18021">
        <v>596830835124</v>
      </c>
      <c r="E18021">
        <v>1</v>
      </c>
      <c r="F18021">
        <v>0</v>
      </c>
      <c r="G18021">
        <v>0</v>
      </c>
      <c r="H18021">
        <v>10000000000</v>
      </c>
      <c r="I18021">
        <v>345000000</v>
      </c>
      <c r="J18021">
        <v>1E-3</v>
      </c>
      <c r="M18021"/>
    </row>
    <row r="18022" spans="1:13" hidden="1" x14ac:dyDescent="0.25">
      <c r="A18022">
        <v>211</v>
      </c>
      <c r="B18022" t="s">
        <v>1143</v>
      </c>
      <c r="C18022" t="s">
        <v>1144</v>
      </c>
      <c r="D18022">
        <v>1135996436533</v>
      </c>
      <c r="E18022">
        <v>1</v>
      </c>
      <c r="F18022">
        <v>0</v>
      </c>
      <c r="G18022">
        <v>0</v>
      </c>
      <c r="H18022">
        <v>100000000</v>
      </c>
      <c r="I18022">
        <v>345000000</v>
      </c>
      <c r="J18022">
        <v>0.25</v>
      </c>
      <c r="M18022"/>
    </row>
    <row r="18023" spans="1:13" hidden="1" x14ac:dyDescent="0.25">
      <c r="A18023">
        <v>211</v>
      </c>
      <c r="B18023" t="s">
        <v>2092</v>
      </c>
      <c r="C18023" t="s">
        <v>2093</v>
      </c>
      <c r="D18023">
        <v>80632914966</v>
      </c>
      <c r="E18023">
        <v>1</v>
      </c>
      <c r="F18023">
        <v>0</v>
      </c>
      <c r="G18023">
        <v>0</v>
      </c>
      <c r="H18023">
        <v>1000000000</v>
      </c>
      <c r="I18023">
        <v>345000000</v>
      </c>
      <c r="J18023">
        <v>0.01</v>
      </c>
      <c r="M18023"/>
    </row>
    <row r="18024" spans="1:13" hidden="1" x14ac:dyDescent="0.25">
      <c r="A18024">
        <v>212</v>
      </c>
      <c r="B18024" t="s">
        <v>175</v>
      </c>
      <c r="C18024" t="s">
        <v>176</v>
      </c>
      <c r="D18024">
        <v>5987062414654</v>
      </c>
      <c r="E18024">
        <v>511098457</v>
      </c>
      <c r="F18024">
        <v>4106362970</v>
      </c>
      <c r="G18024">
        <v>4</v>
      </c>
      <c r="H18024">
        <v>1020000000000</v>
      </c>
      <c r="I18024">
        <v>340000000</v>
      </c>
      <c r="J18024">
        <v>0.04</v>
      </c>
      <c r="M18024"/>
    </row>
    <row r="18025" spans="1:13" hidden="1" x14ac:dyDescent="0.25">
      <c r="A18025">
        <v>212</v>
      </c>
      <c r="B18025" t="s">
        <v>2056</v>
      </c>
      <c r="C18025" t="s">
        <v>2057</v>
      </c>
      <c r="D18025">
        <v>504277137887</v>
      </c>
      <c r="E18025">
        <v>342374497</v>
      </c>
      <c r="F18025">
        <v>46084636</v>
      </c>
      <c r="G18025">
        <v>1</v>
      </c>
      <c r="H18025">
        <v>17000000000</v>
      </c>
      <c r="I18025">
        <v>340000000</v>
      </c>
      <c r="J18025">
        <v>4.9000000000000002E-2</v>
      </c>
      <c r="M18025"/>
    </row>
    <row r="18026" spans="1:13" hidden="1" x14ac:dyDescent="0.25">
      <c r="A18026">
        <v>212</v>
      </c>
      <c r="B18026" t="s">
        <v>254</v>
      </c>
      <c r="C18026" t="s">
        <v>255</v>
      </c>
      <c r="D18026">
        <v>213214907927</v>
      </c>
      <c r="E18026">
        <v>1</v>
      </c>
      <c r="F18026">
        <v>0</v>
      </c>
      <c r="G18026">
        <v>0</v>
      </c>
      <c r="H18026">
        <v>150000000000</v>
      </c>
      <c r="I18026">
        <v>340000000</v>
      </c>
      <c r="J18026">
        <v>0.01</v>
      </c>
      <c r="M18026"/>
    </row>
    <row r="18027" spans="1:13" hidden="1" x14ac:dyDescent="0.25">
      <c r="A18027">
        <v>213</v>
      </c>
      <c r="B18027" t="s">
        <v>575</v>
      </c>
      <c r="C18027" t="s">
        <v>576</v>
      </c>
      <c r="D18027">
        <v>503494070198</v>
      </c>
      <c r="E18027">
        <v>1</v>
      </c>
      <c r="F18027">
        <v>0</v>
      </c>
      <c r="G18027">
        <v>0</v>
      </c>
      <c r="H18027">
        <v>130000000</v>
      </c>
      <c r="I18027">
        <v>340000000</v>
      </c>
      <c r="J18027">
        <v>1E-3</v>
      </c>
      <c r="M18027"/>
    </row>
    <row r="18028" spans="1:13" hidden="1" x14ac:dyDescent="0.25">
      <c r="A18028">
        <v>215</v>
      </c>
      <c r="B18028" t="s">
        <v>1022</v>
      </c>
      <c r="C18028" t="s">
        <v>1023</v>
      </c>
      <c r="D18028">
        <v>16568861565</v>
      </c>
      <c r="E18028">
        <v>1</v>
      </c>
      <c r="F18028">
        <v>0</v>
      </c>
      <c r="G18028">
        <v>0</v>
      </c>
      <c r="H18028">
        <v>2000000000</v>
      </c>
      <c r="I18028">
        <v>340000000</v>
      </c>
      <c r="J18028">
        <v>0.02</v>
      </c>
      <c r="M18028"/>
    </row>
    <row r="18029" spans="1:13" hidden="1" x14ac:dyDescent="0.25">
      <c r="A18029">
        <v>215</v>
      </c>
      <c r="B18029" t="s">
        <v>765</v>
      </c>
      <c r="C18029" t="s">
        <v>766</v>
      </c>
      <c r="D18029">
        <v>2301407781</v>
      </c>
      <c r="E18029">
        <v>1</v>
      </c>
      <c r="F18029">
        <v>0</v>
      </c>
      <c r="G18029">
        <v>0</v>
      </c>
      <c r="H18029">
        <v>1000000</v>
      </c>
      <c r="I18029">
        <v>340000000</v>
      </c>
      <c r="J18029">
        <v>7.77E-3</v>
      </c>
      <c r="M18029"/>
    </row>
    <row r="18030" spans="1:13" hidden="1" x14ac:dyDescent="0.25">
      <c r="A18030">
        <v>215</v>
      </c>
      <c r="B18030" t="s">
        <v>254</v>
      </c>
      <c r="C18030" t="s">
        <v>255</v>
      </c>
      <c r="D18030">
        <v>200361421189</v>
      </c>
      <c r="E18030">
        <v>1</v>
      </c>
      <c r="F18030">
        <v>0</v>
      </c>
      <c r="G18030">
        <v>0</v>
      </c>
      <c r="H18030">
        <v>150000000000</v>
      </c>
      <c r="I18030">
        <v>340000000</v>
      </c>
      <c r="J18030">
        <v>0.01</v>
      </c>
      <c r="M18030"/>
    </row>
    <row r="18031" spans="1:13" hidden="1" x14ac:dyDescent="0.25">
      <c r="A18031">
        <v>216</v>
      </c>
      <c r="B18031" t="s">
        <v>175</v>
      </c>
      <c r="C18031" t="s">
        <v>176</v>
      </c>
      <c r="D18031">
        <v>6495964512512</v>
      </c>
      <c r="E18031">
        <v>712636511</v>
      </c>
      <c r="F18031">
        <v>12048580526</v>
      </c>
      <c r="G18031">
        <v>7</v>
      </c>
      <c r="H18031">
        <v>1640000000000</v>
      </c>
      <c r="I18031">
        <v>340000000</v>
      </c>
      <c r="J18031">
        <v>0.03</v>
      </c>
      <c r="M18031"/>
    </row>
    <row r="18032" spans="1:13" hidden="1" x14ac:dyDescent="0.25">
      <c r="A18032">
        <v>217</v>
      </c>
      <c r="B18032" t="s">
        <v>282</v>
      </c>
      <c r="C18032" t="s">
        <v>283</v>
      </c>
      <c r="D18032">
        <v>690240588434</v>
      </c>
      <c r="E18032">
        <v>1</v>
      </c>
      <c r="F18032">
        <v>0</v>
      </c>
      <c r="G18032">
        <v>0</v>
      </c>
      <c r="H18032">
        <v>10000000000</v>
      </c>
      <c r="I18032">
        <v>340000000</v>
      </c>
      <c r="J18032">
        <v>0</v>
      </c>
      <c r="M18032"/>
    </row>
    <row r="18033" spans="1:10" customFormat="1" hidden="1" x14ac:dyDescent="0.25">
      <c r="A18033">
        <v>217</v>
      </c>
      <c r="B18033" t="s">
        <v>752</v>
      </c>
      <c r="C18033" t="s">
        <v>753</v>
      </c>
      <c r="D18033">
        <v>6624644954219</v>
      </c>
      <c r="E18033">
        <v>423595502</v>
      </c>
      <c r="F18033">
        <v>8275954731</v>
      </c>
      <c r="G18033">
        <v>5</v>
      </c>
      <c r="H18033">
        <v>50000000000</v>
      </c>
      <c r="I18033">
        <v>340000000</v>
      </c>
      <c r="J18033">
        <v>0.01</v>
      </c>
    </row>
    <row r="18034" spans="1:10" customFormat="1" hidden="1" x14ac:dyDescent="0.25">
      <c r="A18034">
        <v>217</v>
      </c>
      <c r="B18034" t="s">
        <v>608</v>
      </c>
      <c r="C18034" t="s">
        <v>609</v>
      </c>
      <c r="D18034">
        <v>97630586</v>
      </c>
      <c r="E18034">
        <v>1</v>
      </c>
      <c r="F18034">
        <v>0</v>
      </c>
      <c r="G18034">
        <v>0</v>
      </c>
      <c r="H18034">
        <v>0</v>
      </c>
      <c r="I18034">
        <v>340000000</v>
      </c>
      <c r="J18034">
        <v>1.9E-2</v>
      </c>
    </row>
    <row r="18035" spans="1:10" customFormat="1" hidden="1" x14ac:dyDescent="0.25">
      <c r="A18035">
        <v>218</v>
      </c>
      <c r="B18035" t="s">
        <v>1042</v>
      </c>
      <c r="C18035" t="s">
        <v>1043</v>
      </c>
      <c r="D18035">
        <v>22990709910</v>
      </c>
      <c r="E18035">
        <v>1</v>
      </c>
      <c r="F18035">
        <v>0</v>
      </c>
      <c r="G18035">
        <v>0</v>
      </c>
      <c r="H18035">
        <v>10000000000</v>
      </c>
      <c r="I18035">
        <v>340000000</v>
      </c>
      <c r="J18035">
        <v>1E-3</v>
      </c>
    </row>
    <row r="18036" spans="1:10" customFormat="1" hidden="1" x14ac:dyDescent="0.25">
      <c r="A18036">
        <v>218</v>
      </c>
      <c r="B18036" t="s">
        <v>1565</v>
      </c>
      <c r="C18036" t="s">
        <v>1566</v>
      </c>
      <c r="D18036">
        <v>3552451563106</v>
      </c>
      <c r="E18036">
        <v>1</v>
      </c>
      <c r="F18036">
        <v>0</v>
      </c>
      <c r="G18036">
        <v>0</v>
      </c>
      <c r="H18036">
        <v>25000000000</v>
      </c>
      <c r="I18036">
        <v>500000000</v>
      </c>
      <c r="J18036">
        <v>0.01</v>
      </c>
    </row>
    <row r="18037" spans="1:10" customFormat="1" hidden="1" x14ac:dyDescent="0.25">
      <c r="A18037">
        <v>218</v>
      </c>
      <c r="B18037" t="s">
        <v>765</v>
      </c>
      <c r="C18037" t="s">
        <v>766</v>
      </c>
      <c r="D18037">
        <v>7840922</v>
      </c>
      <c r="E18037">
        <v>1</v>
      </c>
      <c r="F18037">
        <v>0</v>
      </c>
      <c r="G18037">
        <v>0</v>
      </c>
      <c r="H18037">
        <v>1000000</v>
      </c>
      <c r="I18037">
        <v>340000000</v>
      </c>
      <c r="J18037">
        <v>7.77E-3</v>
      </c>
    </row>
    <row r="18038" spans="1:10" customFormat="1" hidden="1" x14ac:dyDescent="0.25">
      <c r="A18038">
        <v>218</v>
      </c>
      <c r="B18038" t="s">
        <v>461</v>
      </c>
      <c r="D18038">
        <v>0</v>
      </c>
      <c r="E18038">
        <v>0</v>
      </c>
      <c r="F18038">
        <v>0</v>
      </c>
      <c r="G18038">
        <v>0</v>
      </c>
      <c r="H18038">
        <v>10000000000</v>
      </c>
      <c r="I18038">
        <v>345000000</v>
      </c>
      <c r="J18038">
        <v>0.01</v>
      </c>
    </row>
    <row r="18039" spans="1:10" customFormat="1" hidden="1" x14ac:dyDescent="0.25">
      <c r="A18039">
        <v>218</v>
      </c>
      <c r="B18039" t="s">
        <v>814</v>
      </c>
      <c r="C18039" t="s">
        <v>815</v>
      </c>
      <c r="D18039">
        <v>177449418125</v>
      </c>
      <c r="E18039">
        <v>1</v>
      </c>
      <c r="F18039">
        <v>0</v>
      </c>
      <c r="G18039">
        <v>0</v>
      </c>
      <c r="H18039">
        <v>500000000</v>
      </c>
      <c r="I18039">
        <v>340000000</v>
      </c>
      <c r="J18039">
        <v>0.05</v>
      </c>
    </row>
    <row r="18040" spans="1:10" customFormat="1" hidden="1" x14ac:dyDescent="0.25">
      <c r="A18040">
        <v>219</v>
      </c>
      <c r="B18040" t="s">
        <v>749</v>
      </c>
      <c r="C18040" t="s">
        <v>750</v>
      </c>
      <c r="D18040">
        <v>57706529086134</v>
      </c>
      <c r="E18040">
        <v>2753478977</v>
      </c>
      <c r="F18040">
        <v>45856100571</v>
      </c>
      <c r="G18040">
        <v>30</v>
      </c>
      <c r="H18040">
        <v>50000000000</v>
      </c>
      <c r="I18040">
        <v>340000000</v>
      </c>
      <c r="J18040">
        <v>0.05</v>
      </c>
    </row>
    <row r="18041" spans="1:10" customFormat="1" hidden="1" x14ac:dyDescent="0.25">
      <c r="A18041">
        <v>219</v>
      </c>
      <c r="B18041" t="s">
        <v>254</v>
      </c>
      <c r="C18041" t="s">
        <v>255</v>
      </c>
      <c r="D18041">
        <v>208671881962</v>
      </c>
      <c r="E18041">
        <v>1</v>
      </c>
      <c r="F18041">
        <v>0</v>
      </c>
      <c r="G18041">
        <v>0</v>
      </c>
      <c r="H18041">
        <v>150000000000</v>
      </c>
      <c r="I18041">
        <v>340000000</v>
      </c>
      <c r="J18041">
        <v>0</v>
      </c>
    </row>
    <row r="18042" spans="1:10" customFormat="1" hidden="1" x14ac:dyDescent="0.25">
      <c r="A18042">
        <v>219</v>
      </c>
      <c r="B18042" t="s">
        <v>2483</v>
      </c>
      <c r="C18042" t="s">
        <v>2484</v>
      </c>
      <c r="D18042">
        <v>49173851638763</v>
      </c>
      <c r="E18042">
        <v>1447899035</v>
      </c>
      <c r="F18042">
        <v>35822068809</v>
      </c>
      <c r="G18042">
        <v>23</v>
      </c>
      <c r="H18042">
        <v>100000000000</v>
      </c>
      <c r="I18042">
        <v>340000000</v>
      </c>
      <c r="J18042">
        <v>0.03</v>
      </c>
    </row>
    <row r="18043" spans="1:10" customFormat="1" hidden="1" x14ac:dyDescent="0.25">
      <c r="A18043">
        <v>220</v>
      </c>
      <c r="B18043" t="s">
        <v>725</v>
      </c>
      <c r="C18043" t="s">
        <v>726</v>
      </c>
      <c r="D18043">
        <v>200319855132</v>
      </c>
      <c r="E18043">
        <v>1</v>
      </c>
      <c r="F18043">
        <v>0</v>
      </c>
      <c r="G18043">
        <v>0</v>
      </c>
      <c r="H18043">
        <v>100000000000</v>
      </c>
      <c r="I18043">
        <v>340000000</v>
      </c>
      <c r="J18043">
        <v>0.03</v>
      </c>
    </row>
    <row r="18044" spans="1:10" customFormat="1" hidden="1" x14ac:dyDescent="0.25">
      <c r="A18044">
        <v>220</v>
      </c>
      <c r="B18044" t="s">
        <v>302</v>
      </c>
      <c r="C18044" t="s">
        <v>303</v>
      </c>
      <c r="D18044">
        <v>5993871767768</v>
      </c>
      <c r="E18044">
        <v>472133296</v>
      </c>
      <c r="F18044">
        <v>7208605380</v>
      </c>
      <c r="G18044">
        <v>5</v>
      </c>
      <c r="H18044">
        <v>1000000000000</v>
      </c>
      <c r="I18044">
        <v>340000000</v>
      </c>
      <c r="J18044">
        <v>1.7999999999999999E-2</v>
      </c>
    </row>
    <row r="18045" spans="1:10" customFormat="1" hidden="1" x14ac:dyDescent="0.25">
      <c r="A18045">
        <v>220</v>
      </c>
      <c r="B18045" t="s">
        <v>1055</v>
      </c>
      <c r="C18045" t="s">
        <v>1056</v>
      </c>
      <c r="D18045">
        <v>168227539230</v>
      </c>
      <c r="E18045">
        <v>1</v>
      </c>
      <c r="F18045">
        <v>0</v>
      </c>
      <c r="G18045">
        <v>0</v>
      </c>
      <c r="H18045">
        <v>10000000000</v>
      </c>
      <c r="I18045">
        <v>340000000</v>
      </c>
      <c r="J18045">
        <v>0</v>
      </c>
    </row>
    <row r="18046" spans="1:10" customFormat="1" hidden="1" x14ac:dyDescent="0.25">
      <c r="A18046">
        <v>220</v>
      </c>
      <c r="B18046" t="s">
        <v>2468</v>
      </c>
      <c r="C18046" t="s">
        <v>2469</v>
      </c>
      <c r="D18046">
        <v>910138840836</v>
      </c>
      <c r="E18046">
        <v>421883636</v>
      </c>
      <c r="F18046">
        <v>2647570926</v>
      </c>
      <c r="G18046">
        <v>2</v>
      </c>
      <c r="H18046">
        <v>250000000000</v>
      </c>
      <c r="I18046">
        <v>340000000</v>
      </c>
      <c r="J18046">
        <v>0.03</v>
      </c>
    </row>
    <row r="18047" spans="1:10" customFormat="1" hidden="1" x14ac:dyDescent="0.25">
      <c r="A18047">
        <v>221</v>
      </c>
      <c r="B18047" t="s">
        <v>282</v>
      </c>
      <c r="C18047" t="s">
        <v>283</v>
      </c>
      <c r="D18047">
        <v>549893443684</v>
      </c>
      <c r="E18047">
        <v>1</v>
      </c>
      <c r="F18047">
        <v>0</v>
      </c>
      <c r="G18047">
        <v>0</v>
      </c>
      <c r="H18047">
        <v>10000000000</v>
      </c>
      <c r="I18047">
        <v>340000000</v>
      </c>
      <c r="J18047">
        <v>0</v>
      </c>
    </row>
    <row r="18048" spans="1:10" customFormat="1" hidden="1" x14ac:dyDescent="0.25">
      <c r="A18048">
        <v>221</v>
      </c>
      <c r="B18048" t="s">
        <v>725</v>
      </c>
      <c r="C18048" t="s">
        <v>726</v>
      </c>
      <c r="D18048">
        <v>200319855132</v>
      </c>
      <c r="E18048">
        <v>1</v>
      </c>
      <c r="F18048">
        <v>0</v>
      </c>
      <c r="G18048">
        <v>0</v>
      </c>
      <c r="H18048">
        <v>100000000000</v>
      </c>
      <c r="I18048">
        <v>340000000</v>
      </c>
      <c r="J18048">
        <v>0.03</v>
      </c>
    </row>
    <row r="18049" spans="1:13" hidden="1" x14ac:dyDescent="0.25">
      <c r="A18049">
        <v>221</v>
      </c>
      <c r="B18049" t="s">
        <v>752</v>
      </c>
      <c r="C18049" t="s">
        <v>753</v>
      </c>
      <c r="D18049">
        <v>7436812654616</v>
      </c>
      <c r="E18049">
        <v>366223386</v>
      </c>
      <c r="F18049">
        <v>2596115260</v>
      </c>
      <c r="G18049">
        <v>2</v>
      </c>
      <c r="H18049">
        <v>50000000000</v>
      </c>
      <c r="I18049">
        <v>340000000</v>
      </c>
      <c r="J18049">
        <v>0.01</v>
      </c>
      <c r="M18049"/>
    </row>
    <row r="18050" spans="1:13" hidden="1" x14ac:dyDescent="0.25">
      <c r="A18050">
        <v>221</v>
      </c>
      <c r="B18050" t="s">
        <v>756</v>
      </c>
      <c r="C18050" t="s">
        <v>757</v>
      </c>
      <c r="D18050">
        <v>5431799568257</v>
      </c>
      <c r="E18050">
        <v>397074871</v>
      </c>
      <c r="F18050">
        <v>1086710132</v>
      </c>
      <c r="G18050">
        <v>1</v>
      </c>
      <c r="H18050">
        <v>3500000000000</v>
      </c>
      <c r="I18050">
        <v>340000000</v>
      </c>
      <c r="J18050">
        <v>4.99E-2</v>
      </c>
      <c r="M18050"/>
    </row>
    <row r="18051" spans="1:13" hidden="1" x14ac:dyDescent="0.25">
      <c r="A18051">
        <v>221</v>
      </c>
      <c r="B18051" t="s">
        <v>254</v>
      </c>
      <c r="C18051" t="s">
        <v>255</v>
      </c>
      <c r="D18051">
        <v>208671881962</v>
      </c>
      <c r="E18051">
        <v>1</v>
      </c>
      <c r="F18051">
        <v>0</v>
      </c>
      <c r="G18051">
        <v>0</v>
      </c>
      <c r="H18051">
        <v>150000000000</v>
      </c>
      <c r="I18051">
        <v>340000000</v>
      </c>
      <c r="J18051">
        <v>0</v>
      </c>
      <c r="M18051"/>
    </row>
    <row r="18052" spans="1:13" hidden="1" x14ac:dyDescent="0.25">
      <c r="A18052">
        <v>222</v>
      </c>
      <c r="B18052" t="s">
        <v>776</v>
      </c>
      <c r="C18052" t="s">
        <v>777</v>
      </c>
      <c r="D18052">
        <v>15035961632413</v>
      </c>
      <c r="E18052">
        <v>504912362</v>
      </c>
      <c r="F18052">
        <v>8080705763</v>
      </c>
      <c r="G18052">
        <v>6</v>
      </c>
      <c r="H18052">
        <v>2000000000</v>
      </c>
      <c r="I18052">
        <v>340000000</v>
      </c>
      <c r="J18052">
        <v>0.02</v>
      </c>
      <c r="M18052"/>
    </row>
    <row r="18053" spans="1:13" hidden="1" x14ac:dyDescent="0.25">
      <c r="A18053">
        <v>223</v>
      </c>
      <c r="B18053" t="s">
        <v>2139</v>
      </c>
      <c r="C18053" t="s">
        <v>2140</v>
      </c>
      <c r="D18053">
        <v>4418921399074</v>
      </c>
      <c r="E18053">
        <v>376415851</v>
      </c>
      <c r="F18053">
        <v>3796831687</v>
      </c>
      <c r="G18053">
        <v>3</v>
      </c>
      <c r="H18053">
        <v>150000000000</v>
      </c>
      <c r="I18053">
        <v>340000000</v>
      </c>
      <c r="J18053">
        <v>9.4999999999999998E-3</v>
      </c>
      <c r="M18053"/>
    </row>
    <row r="18054" spans="1:13" hidden="1" x14ac:dyDescent="0.25">
      <c r="A18054">
        <v>223</v>
      </c>
      <c r="B18054" t="s">
        <v>1597</v>
      </c>
      <c r="C18054" t="s">
        <v>1598</v>
      </c>
      <c r="D18054">
        <v>91301634533032</v>
      </c>
      <c r="E18054">
        <v>976467243</v>
      </c>
      <c r="F18054">
        <v>63010257149</v>
      </c>
      <c r="G18054">
        <v>46</v>
      </c>
      <c r="H18054">
        <v>111000000000</v>
      </c>
      <c r="I18054">
        <v>340000000</v>
      </c>
      <c r="J18054">
        <v>0.01</v>
      </c>
      <c r="M18054"/>
    </row>
    <row r="18055" spans="1:13" hidden="1" x14ac:dyDescent="0.25">
      <c r="A18055">
        <v>223</v>
      </c>
      <c r="B18055" t="s">
        <v>2092</v>
      </c>
      <c r="C18055" t="s">
        <v>2093</v>
      </c>
      <c r="D18055">
        <v>82161743102</v>
      </c>
      <c r="E18055">
        <v>1</v>
      </c>
      <c r="F18055">
        <v>0</v>
      </c>
      <c r="G18055">
        <v>0</v>
      </c>
      <c r="H18055">
        <v>1000000000</v>
      </c>
      <c r="I18055">
        <v>345000000</v>
      </c>
      <c r="J18055">
        <v>0.01</v>
      </c>
      <c r="M18055"/>
    </row>
    <row r="18056" spans="1:13" hidden="1" x14ac:dyDescent="0.25">
      <c r="A18056">
        <v>223</v>
      </c>
      <c r="B18056" t="s">
        <v>1834</v>
      </c>
      <c r="C18056" t="s">
        <v>1835</v>
      </c>
      <c r="D18056">
        <v>50216069006</v>
      </c>
      <c r="E18056">
        <v>1</v>
      </c>
      <c r="F18056">
        <v>0</v>
      </c>
      <c r="G18056">
        <v>0</v>
      </c>
      <c r="H18056">
        <v>50000000000</v>
      </c>
      <c r="I18056">
        <v>340000000</v>
      </c>
      <c r="J18056">
        <v>0.05</v>
      </c>
      <c r="M18056"/>
    </row>
    <row r="18057" spans="1:13" x14ac:dyDescent="0.25">
      <c r="A18057">
        <v>224</v>
      </c>
      <c r="B18057" t="s">
        <v>2786</v>
      </c>
      <c r="C18057" t="s">
        <v>2787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 s="127">
        <v>0</v>
      </c>
    </row>
    <row r="18058" spans="1:13" x14ac:dyDescent="0.25">
      <c r="A18058">
        <v>224</v>
      </c>
      <c r="B18058" t="s">
        <v>2779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 s="127">
        <v>0</v>
      </c>
    </row>
    <row r="18059" spans="1:13" x14ac:dyDescent="0.25">
      <c r="A18059">
        <v>224</v>
      </c>
      <c r="B18059" t="s">
        <v>2772</v>
      </c>
      <c r="C18059" t="s">
        <v>2773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 s="127">
        <v>0</v>
      </c>
    </row>
    <row r="18060" spans="1:13" hidden="1" x14ac:dyDescent="0.25">
      <c r="A18060">
        <v>220</v>
      </c>
      <c r="B18060" s="161" t="s">
        <v>2246</v>
      </c>
      <c r="C18060" t="s">
        <v>2247</v>
      </c>
      <c r="D18060">
        <v>0</v>
      </c>
      <c r="E18060">
        <v>0</v>
      </c>
      <c r="F18060">
        <v>0</v>
      </c>
      <c r="G18060">
        <v>0</v>
      </c>
      <c r="H18060">
        <v>350000000</v>
      </c>
      <c r="I18060">
        <v>340000000</v>
      </c>
      <c r="J18060">
        <v>1</v>
      </c>
      <c r="M18060"/>
    </row>
    <row r="18061" spans="1:13" hidden="1" x14ac:dyDescent="0.25">
      <c r="A18061">
        <v>223</v>
      </c>
      <c r="B18061" t="s">
        <v>177</v>
      </c>
      <c r="C18061" t="s">
        <v>178</v>
      </c>
      <c r="D18061">
        <v>0</v>
      </c>
      <c r="E18061">
        <v>0</v>
      </c>
      <c r="F18061">
        <v>0</v>
      </c>
      <c r="G18061">
        <v>0</v>
      </c>
      <c r="H18061">
        <v>100000000000</v>
      </c>
      <c r="I18061">
        <v>340000000</v>
      </c>
      <c r="J18061">
        <v>0.02</v>
      </c>
      <c r="M18061"/>
    </row>
    <row r="18062" spans="1:13" hidden="1" x14ac:dyDescent="0.25">
      <c r="A18062">
        <v>211</v>
      </c>
      <c r="B18062" t="s">
        <v>1044</v>
      </c>
      <c r="C18062" t="s">
        <v>1045</v>
      </c>
      <c r="D18062">
        <v>454744657543</v>
      </c>
      <c r="E18062">
        <v>1</v>
      </c>
      <c r="F18062">
        <v>0</v>
      </c>
      <c r="G18062">
        <v>0</v>
      </c>
      <c r="H18062">
        <v>3141590</v>
      </c>
      <c r="I18062">
        <v>340000000</v>
      </c>
      <c r="J18062">
        <v>3.1399999999999997E-2</v>
      </c>
      <c r="M18062"/>
    </row>
    <row r="18063" spans="1:13" hidden="1" x14ac:dyDescent="0.25">
      <c r="A18063">
        <v>211</v>
      </c>
      <c r="B18063" t="s">
        <v>581</v>
      </c>
      <c r="C18063" t="s">
        <v>582</v>
      </c>
      <c r="D18063">
        <v>646342791371</v>
      </c>
      <c r="E18063">
        <v>1</v>
      </c>
      <c r="F18063">
        <v>0</v>
      </c>
      <c r="G18063">
        <v>0</v>
      </c>
      <c r="H18063">
        <v>400000000000</v>
      </c>
      <c r="I18063">
        <v>340000000</v>
      </c>
      <c r="J18063">
        <v>0.02</v>
      </c>
      <c r="M18063"/>
    </row>
    <row r="18064" spans="1:13" hidden="1" x14ac:dyDescent="0.25">
      <c r="A18064">
        <v>211</v>
      </c>
      <c r="B18064" t="s">
        <v>1438</v>
      </c>
      <c r="C18064" t="s">
        <v>1439</v>
      </c>
      <c r="D18064">
        <v>282760690799</v>
      </c>
      <c r="E18064">
        <v>1</v>
      </c>
      <c r="F18064">
        <v>0</v>
      </c>
      <c r="G18064">
        <v>0</v>
      </c>
      <c r="H18064">
        <v>275000000000</v>
      </c>
      <c r="I18064">
        <v>340000000</v>
      </c>
      <c r="J18064">
        <v>7.4999999999999997E-3</v>
      </c>
      <c r="M18064"/>
    </row>
    <row r="18065" spans="1:13" hidden="1" x14ac:dyDescent="0.25">
      <c r="A18065">
        <v>211</v>
      </c>
      <c r="B18065" t="s">
        <v>1327</v>
      </c>
      <c r="C18065" t="s">
        <v>1328</v>
      </c>
      <c r="D18065">
        <v>102919778061</v>
      </c>
      <c r="E18065">
        <v>1</v>
      </c>
      <c r="F18065">
        <v>0</v>
      </c>
      <c r="G18065">
        <v>0</v>
      </c>
      <c r="H18065">
        <v>100000000000</v>
      </c>
      <c r="I18065">
        <v>340000000</v>
      </c>
      <c r="J18065">
        <v>0.02</v>
      </c>
      <c r="M18065"/>
    </row>
    <row r="18066" spans="1:13" hidden="1" x14ac:dyDescent="0.25">
      <c r="A18066">
        <v>213</v>
      </c>
      <c r="B18066" t="s">
        <v>937</v>
      </c>
      <c r="C18066" t="s">
        <v>938</v>
      </c>
      <c r="D18066">
        <v>100653193595</v>
      </c>
      <c r="E18066">
        <v>1</v>
      </c>
      <c r="F18066">
        <v>0</v>
      </c>
      <c r="G18066">
        <v>0</v>
      </c>
      <c r="H18066">
        <v>21000000000</v>
      </c>
      <c r="I18066">
        <v>340000000</v>
      </c>
      <c r="J18066">
        <v>0.03</v>
      </c>
      <c r="M18066"/>
    </row>
    <row r="18067" spans="1:13" hidden="1" x14ac:dyDescent="0.25">
      <c r="A18067">
        <v>215</v>
      </c>
      <c r="B18067" t="s">
        <v>610</v>
      </c>
      <c r="C18067" t="s">
        <v>611</v>
      </c>
      <c r="D18067">
        <v>361691659652</v>
      </c>
      <c r="E18067">
        <v>1</v>
      </c>
      <c r="F18067">
        <v>0</v>
      </c>
      <c r="G18067">
        <v>0</v>
      </c>
      <c r="H18067">
        <v>155000000000</v>
      </c>
      <c r="I18067">
        <v>340000000</v>
      </c>
      <c r="J18067">
        <v>0.01</v>
      </c>
      <c r="M18067"/>
    </row>
    <row r="18068" spans="1:13" hidden="1" x14ac:dyDescent="0.25">
      <c r="A18068">
        <v>217</v>
      </c>
      <c r="B18068" t="s">
        <v>1205</v>
      </c>
      <c r="C18068" t="s">
        <v>1206</v>
      </c>
      <c r="D18068">
        <v>31666220668</v>
      </c>
      <c r="E18068">
        <v>1</v>
      </c>
      <c r="F18068">
        <v>0</v>
      </c>
      <c r="G18068">
        <v>0</v>
      </c>
      <c r="H18068">
        <v>20000000000</v>
      </c>
      <c r="I18068">
        <v>340000000</v>
      </c>
      <c r="J18068">
        <v>0.02</v>
      </c>
      <c r="M18068"/>
    </row>
    <row r="18069" spans="1:13" hidden="1" x14ac:dyDescent="0.25">
      <c r="A18069">
        <v>218</v>
      </c>
      <c r="B18069" t="s">
        <v>602</v>
      </c>
      <c r="C18069" t="s">
        <v>603</v>
      </c>
      <c r="D18069">
        <v>13389387833</v>
      </c>
      <c r="E18069">
        <v>1</v>
      </c>
      <c r="F18069">
        <v>0</v>
      </c>
      <c r="G18069">
        <v>0</v>
      </c>
      <c r="H18069">
        <v>10000000000</v>
      </c>
      <c r="I18069">
        <v>340000000</v>
      </c>
      <c r="J18069">
        <v>8.8000000000000005E-3</v>
      </c>
      <c r="M18069"/>
    </row>
    <row r="18070" spans="1:13" hidden="1" x14ac:dyDescent="0.25">
      <c r="A18070">
        <v>221</v>
      </c>
      <c r="B18070" t="s">
        <v>909</v>
      </c>
      <c r="C18070" t="s">
        <v>910</v>
      </c>
      <c r="D18070">
        <v>141401802748</v>
      </c>
      <c r="E18070">
        <v>1</v>
      </c>
      <c r="F18070">
        <v>0</v>
      </c>
      <c r="G18070">
        <v>0</v>
      </c>
      <c r="H18070">
        <v>95000000000</v>
      </c>
      <c r="I18070">
        <v>340000000</v>
      </c>
      <c r="J18070">
        <v>0.01</v>
      </c>
      <c r="M18070"/>
    </row>
    <row r="18071" spans="1:13" hidden="1" x14ac:dyDescent="0.25">
      <c r="A18071">
        <v>221</v>
      </c>
      <c r="B18071" t="s">
        <v>1028</v>
      </c>
      <c r="C18071" t="s">
        <v>1029</v>
      </c>
      <c r="D18071">
        <v>833125392721</v>
      </c>
      <c r="E18071">
        <v>1</v>
      </c>
      <c r="F18071">
        <v>0</v>
      </c>
      <c r="G18071">
        <v>0</v>
      </c>
      <c r="H18071">
        <v>750000000000</v>
      </c>
      <c r="I18071">
        <v>340000000</v>
      </c>
      <c r="J18071">
        <v>2.5000000000000001E-2</v>
      </c>
      <c r="M18071"/>
    </row>
    <row r="18072" spans="1:13" hidden="1" x14ac:dyDescent="0.25">
      <c r="A18072">
        <v>221</v>
      </c>
      <c r="B18072" t="s">
        <v>1205</v>
      </c>
      <c r="C18072" t="s">
        <v>1206</v>
      </c>
      <c r="D18072">
        <v>53808650816</v>
      </c>
      <c r="E18072">
        <v>1</v>
      </c>
      <c r="F18072">
        <v>0</v>
      </c>
      <c r="G18072">
        <v>0</v>
      </c>
      <c r="H18072">
        <v>20000000000</v>
      </c>
      <c r="I18072">
        <v>340000000</v>
      </c>
      <c r="J18072">
        <v>0.02</v>
      </c>
      <c r="M18072"/>
    </row>
    <row r="18073" spans="1:13" hidden="1" x14ac:dyDescent="0.25">
      <c r="A18073">
        <v>222</v>
      </c>
      <c r="B18073" t="s">
        <v>2468</v>
      </c>
      <c r="C18073" t="s">
        <v>2469</v>
      </c>
      <c r="D18073">
        <v>771629263783</v>
      </c>
      <c r="E18073">
        <v>372738209</v>
      </c>
      <c r="F18073">
        <v>1058535447</v>
      </c>
      <c r="G18073">
        <v>1</v>
      </c>
      <c r="H18073">
        <v>250000000000</v>
      </c>
      <c r="I18073">
        <v>340000000</v>
      </c>
      <c r="J18073">
        <v>0.03</v>
      </c>
      <c r="M18073"/>
    </row>
    <row r="18074" spans="1:13" hidden="1" x14ac:dyDescent="0.25">
      <c r="A18074">
        <v>222</v>
      </c>
      <c r="B18074" t="s">
        <v>1068</v>
      </c>
      <c r="C18074" t="s">
        <v>1069</v>
      </c>
      <c r="D18074">
        <v>65478152132</v>
      </c>
      <c r="E18074">
        <v>1</v>
      </c>
      <c r="F18074">
        <v>0</v>
      </c>
      <c r="G18074">
        <v>0</v>
      </c>
      <c r="H18074">
        <v>2000000000</v>
      </c>
      <c r="I18074">
        <v>340000000</v>
      </c>
      <c r="J18074">
        <v>0.02</v>
      </c>
      <c r="M18074"/>
    </row>
    <row r="18075" spans="1:13" x14ac:dyDescent="0.25">
      <c r="A18075">
        <v>224</v>
      </c>
      <c r="B18075" t="s">
        <v>2780</v>
      </c>
      <c r="C18075" t="s">
        <v>2781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 s="127">
        <v>0</v>
      </c>
    </row>
    <row r="18076" spans="1:13" x14ac:dyDescent="0.25">
      <c r="A18076">
        <v>224</v>
      </c>
      <c r="B18076" t="s">
        <v>556</v>
      </c>
      <c r="D18076">
        <v>1043463985</v>
      </c>
      <c r="E18076">
        <v>0</v>
      </c>
      <c r="F18076">
        <v>0</v>
      </c>
      <c r="G18076">
        <v>0</v>
      </c>
      <c r="H18076">
        <v>0</v>
      </c>
      <c r="I18076">
        <v>340000000</v>
      </c>
      <c r="J18076" s="127">
        <v>0.1</v>
      </c>
    </row>
    <row r="18077" spans="1:13" x14ac:dyDescent="0.25">
      <c r="A18077">
        <v>224</v>
      </c>
      <c r="B18077" t="s">
        <v>2047</v>
      </c>
      <c r="C18077" t="s">
        <v>2048</v>
      </c>
      <c r="D18077">
        <v>13332978666</v>
      </c>
      <c r="E18077">
        <v>0</v>
      </c>
      <c r="F18077">
        <v>0</v>
      </c>
      <c r="G18077">
        <v>0</v>
      </c>
      <c r="H18077">
        <v>0</v>
      </c>
      <c r="I18077">
        <v>340000000</v>
      </c>
      <c r="J18077" s="127">
        <v>0.1</v>
      </c>
    </row>
    <row r="18078" spans="1:13" x14ac:dyDescent="0.25">
      <c r="A18078">
        <v>224</v>
      </c>
      <c r="B18078" t="s">
        <v>1966</v>
      </c>
      <c r="C18078" t="s">
        <v>1967</v>
      </c>
      <c r="D18078">
        <v>47774423</v>
      </c>
      <c r="E18078">
        <v>0</v>
      </c>
      <c r="F18078">
        <v>0</v>
      </c>
      <c r="G18078">
        <v>0</v>
      </c>
      <c r="H18078">
        <v>0</v>
      </c>
      <c r="I18078">
        <v>340000000</v>
      </c>
      <c r="J18078" s="127">
        <v>1.4999999999999999E-2</v>
      </c>
    </row>
  </sheetData>
  <autoFilter ref="A1:J18078" xr:uid="{00000000-0009-0000-0000-000001000000}">
    <filterColumn colId="0">
      <filters>
        <filter val="224"/>
      </filters>
    </filterColumn>
    <filterColumn colId="2">
      <customFilters>
        <customFilter operator="notEqual" val="IOG*"/>
        <customFilter operator="notEqual" val="EMUR*"/>
      </customFilters>
    </filterColumn>
    <filterColumn colId="9">
      <customFilters>
        <customFilter operator="notEqual" val="1"/>
      </customFilters>
    </filterColumn>
    <sortState xmlns:xlrd2="http://schemas.microsoft.com/office/spreadsheetml/2017/richdata2" ref="A3640:J18078">
      <sortCondition descending="1" ref="H1:H18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16</vt:i4>
      </vt:variant>
    </vt:vector>
  </HeadingPairs>
  <TitlesOfParts>
    <vt:vector size="24" baseType="lpstr">
      <vt:lpstr>rho</vt:lpstr>
      <vt:lpstr>Rewards_SKY</vt:lpstr>
      <vt:lpstr>CIP7</vt:lpstr>
      <vt:lpstr>2020 Distributions Graph</vt:lpstr>
      <vt:lpstr>Epoch_Times</vt:lpstr>
      <vt:lpstr>Reward mechanism</vt:lpstr>
      <vt:lpstr>pool_epoch_stats</vt:lpstr>
      <vt:lpstr>Chart7</vt:lpstr>
      <vt:lpstr>ada_price</vt:lpstr>
      <vt:lpstr>av_epoch_rewards</vt:lpstr>
      <vt:lpstr>epoch_length</vt:lpstr>
      <vt:lpstr>fixed_opex</vt:lpstr>
      <vt:lpstr>nOps</vt:lpstr>
      <vt:lpstr>performance_fee</vt:lpstr>
      <vt:lpstr>pledge</vt:lpstr>
      <vt:lpstr>pool_rewards_AT</vt:lpstr>
      <vt:lpstr>pool_size</vt:lpstr>
      <vt:lpstr>poop_performance</vt:lpstr>
      <vt:lpstr>rho</vt:lpstr>
      <vt:lpstr>saturation_point</vt:lpstr>
      <vt:lpstr>staked_ada</vt:lpstr>
      <vt:lpstr>staking_ratio</vt:lpstr>
      <vt:lpstr>total_supply</vt:lpstr>
      <vt:lpstr>tr_tax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</dc:creator>
  <cp:lastModifiedBy>uss</cp:lastModifiedBy>
  <dcterms:created xsi:type="dcterms:W3CDTF">2020-05-05T12:00:30Z</dcterms:created>
  <dcterms:modified xsi:type="dcterms:W3CDTF">2020-11-21T00:45:50Z</dcterms:modified>
</cp:coreProperties>
</file>